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firstSheet="1" activeTab="1"/>
  </bookViews>
  <sheets>
    <sheet name="怪物组合" sheetId="34" state="hidden" r:id="rId1"/>
    <sheet name="怪物模板" sheetId="38" r:id="rId2"/>
    <sheet name="卡牌组" sheetId="26" r:id="rId3"/>
    <sheet name="芦花卡牌组" sheetId="45" r:id="rId4"/>
    <sheet name="世界BOSS卡牌组" sheetId="46" r:id="rId5"/>
    <sheet name="挂机卡牌组" sheetId="39" r:id="rId6"/>
    <sheet name="普通关卡" sheetId="32" state="hidden" r:id="rId7"/>
    <sheet name="困难关卡" sheetId="37" state="hidden" r:id="rId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" i="39" l="1"/>
  <c r="D6" i="39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45" i="39"/>
  <c r="D46" i="39"/>
  <c r="D47" i="39"/>
  <c r="D48" i="39"/>
  <c r="D49" i="39"/>
  <c r="D50" i="39"/>
  <c r="D51" i="39"/>
  <c r="D52" i="39"/>
  <c r="D53" i="39"/>
  <c r="D54" i="39"/>
  <c r="D55" i="39"/>
  <c r="D56" i="39"/>
  <c r="D57" i="39"/>
  <c r="D58" i="39"/>
  <c r="D59" i="39"/>
  <c r="D60" i="39"/>
  <c r="D61" i="39"/>
  <c r="D62" i="39"/>
  <c r="D63" i="39"/>
  <c r="D64" i="39"/>
  <c r="D65" i="39"/>
  <c r="D66" i="39"/>
  <c r="D67" i="39"/>
  <c r="D68" i="39"/>
  <c r="D69" i="39"/>
  <c r="D70" i="39"/>
  <c r="D71" i="39"/>
  <c r="D72" i="39"/>
  <c r="D73" i="39"/>
  <c r="D74" i="39"/>
  <c r="D75" i="39"/>
  <c r="D76" i="39"/>
  <c r="D77" i="39"/>
  <c r="D78" i="39"/>
  <c r="D79" i="39"/>
  <c r="D80" i="39"/>
  <c r="D81" i="39"/>
  <c r="D82" i="39"/>
  <c r="D83" i="39"/>
  <c r="D84" i="39"/>
  <c r="D85" i="39"/>
  <c r="D86" i="39"/>
  <c r="D87" i="39"/>
  <c r="D88" i="39"/>
  <c r="D89" i="39"/>
  <c r="D90" i="39"/>
  <c r="D91" i="39"/>
  <c r="D92" i="39"/>
  <c r="D93" i="39"/>
  <c r="D94" i="39"/>
  <c r="D95" i="39"/>
  <c r="D96" i="39"/>
  <c r="D97" i="39"/>
  <c r="D98" i="39"/>
  <c r="D99" i="39"/>
  <c r="D100" i="39"/>
  <c r="D101" i="39"/>
  <c r="D102" i="39"/>
  <c r="D103" i="39"/>
  <c r="D104" i="39"/>
  <c r="D105" i="39"/>
  <c r="D106" i="39"/>
  <c r="D107" i="39"/>
  <c r="D108" i="39"/>
  <c r="D109" i="39"/>
  <c r="D110" i="39"/>
  <c r="D111" i="39"/>
  <c r="D112" i="39"/>
  <c r="D113" i="39"/>
  <c r="D114" i="39"/>
  <c r="D115" i="39"/>
  <c r="D116" i="39"/>
  <c r="D117" i="39"/>
  <c r="D118" i="39"/>
  <c r="D119" i="39"/>
  <c r="D120" i="39"/>
  <c r="D121" i="39"/>
  <c r="D122" i="39"/>
  <c r="D123" i="39"/>
  <c r="D124" i="39"/>
  <c r="D125" i="39"/>
  <c r="D126" i="39"/>
  <c r="D127" i="39"/>
  <c r="D128" i="39"/>
  <c r="D129" i="39"/>
  <c r="D130" i="39"/>
  <c r="D131" i="39"/>
  <c r="D132" i="39"/>
  <c r="D133" i="39"/>
  <c r="D134" i="39"/>
  <c r="D135" i="39"/>
  <c r="D136" i="39"/>
  <c r="D137" i="39"/>
  <c r="D138" i="39"/>
  <c r="D139" i="39"/>
  <c r="D140" i="39"/>
  <c r="D141" i="39"/>
  <c r="D142" i="39"/>
  <c r="D143" i="39"/>
  <c r="D144" i="39"/>
  <c r="D145" i="39"/>
  <c r="D146" i="39"/>
  <c r="D147" i="39"/>
  <c r="D148" i="39"/>
  <c r="D149" i="39"/>
  <c r="D150" i="39"/>
  <c r="D151" i="39"/>
  <c r="D152" i="39"/>
  <c r="D153" i="39"/>
  <c r="D154" i="39"/>
  <c r="D155" i="39"/>
  <c r="D156" i="39"/>
  <c r="D157" i="39"/>
  <c r="D158" i="39"/>
  <c r="D159" i="39"/>
  <c r="D160" i="39"/>
  <c r="D161" i="39"/>
  <c r="D162" i="39"/>
  <c r="D163" i="39"/>
  <c r="D164" i="39"/>
  <c r="D165" i="39"/>
  <c r="D166" i="39"/>
  <c r="D167" i="39"/>
  <c r="D168" i="39"/>
  <c r="D169" i="39"/>
  <c r="D170" i="39"/>
  <c r="D171" i="39"/>
  <c r="D172" i="39"/>
  <c r="D173" i="39"/>
  <c r="D174" i="39"/>
  <c r="D175" i="39"/>
  <c r="D176" i="39"/>
  <c r="D177" i="39"/>
  <c r="D178" i="39"/>
  <c r="D179" i="39"/>
  <c r="D180" i="39"/>
  <c r="D181" i="39"/>
  <c r="D182" i="39"/>
  <c r="D183" i="39"/>
  <c r="D184" i="39"/>
  <c r="D185" i="39"/>
  <c r="D186" i="39"/>
  <c r="D187" i="39"/>
  <c r="D188" i="39"/>
  <c r="D189" i="39"/>
  <c r="D190" i="39"/>
  <c r="D191" i="39"/>
  <c r="D192" i="39"/>
  <c r="D193" i="39"/>
  <c r="D194" i="39"/>
  <c r="D195" i="39"/>
  <c r="D196" i="39"/>
  <c r="D197" i="39"/>
  <c r="D198" i="39"/>
  <c r="D199" i="39"/>
  <c r="D200" i="39"/>
  <c r="D201" i="39"/>
  <c r="D202" i="39"/>
  <c r="D203" i="39"/>
  <c r="D204" i="39"/>
  <c r="D205" i="39"/>
  <c r="D206" i="39"/>
  <c r="D207" i="39"/>
  <c r="D208" i="39"/>
  <c r="D209" i="39"/>
  <c r="D210" i="39"/>
  <c r="D211" i="39"/>
  <c r="D212" i="39"/>
  <c r="D213" i="39"/>
  <c r="D214" i="39"/>
  <c r="D215" i="39"/>
  <c r="D216" i="39"/>
  <c r="D217" i="39"/>
  <c r="D218" i="39"/>
  <c r="D219" i="39"/>
  <c r="D220" i="39"/>
  <c r="D221" i="39"/>
  <c r="D222" i="39"/>
  <c r="D223" i="39"/>
  <c r="D224" i="39"/>
  <c r="D225" i="39"/>
  <c r="D226" i="39"/>
  <c r="D227" i="39"/>
  <c r="D228" i="39"/>
  <c r="D229" i="39"/>
  <c r="D230" i="39"/>
  <c r="D231" i="39"/>
  <c r="D232" i="39"/>
  <c r="D233" i="39"/>
  <c r="D234" i="39"/>
  <c r="D235" i="39"/>
  <c r="D236" i="39"/>
  <c r="D237" i="39"/>
  <c r="D238" i="39"/>
  <c r="D239" i="39"/>
  <c r="D240" i="39"/>
  <c r="D241" i="39"/>
  <c r="D242" i="39"/>
  <c r="D243" i="39"/>
  <c r="D244" i="39"/>
  <c r="D245" i="39"/>
  <c r="D246" i="39"/>
  <c r="D247" i="39"/>
  <c r="D248" i="39"/>
  <c r="D249" i="39"/>
  <c r="D250" i="39"/>
  <c r="D251" i="39"/>
  <c r="D252" i="39"/>
  <c r="D253" i="39"/>
  <c r="D254" i="39"/>
  <c r="D255" i="39"/>
  <c r="D256" i="39"/>
  <c r="D257" i="39"/>
  <c r="D258" i="39"/>
  <c r="D259" i="39"/>
  <c r="D260" i="39"/>
  <c r="D261" i="39"/>
  <c r="D262" i="39"/>
  <c r="D263" i="39"/>
  <c r="D264" i="39"/>
  <c r="D265" i="39"/>
  <c r="D266" i="39"/>
  <c r="D267" i="39"/>
  <c r="D268" i="39"/>
  <c r="D269" i="39"/>
  <c r="D270" i="39"/>
  <c r="D271" i="39"/>
  <c r="D272" i="39"/>
  <c r="D273" i="39"/>
  <c r="D274" i="39"/>
  <c r="D275" i="39"/>
  <c r="D276" i="39"/>
  <c r="D277" i="39"/>
  <c r="D278" i="39"/>
  <c r="D279" i="39"/>
  <c r="D280" i="39"/>
  <c r="D281" i="39"/>
  <c r="D282" i="39"/>
  <c r="D283" i="39"/>
  <c r="D284" i="39"/>
  <c r="D285" i="39"/>
  <c r="D286" i="39"/>
  <c r="D287" i="39"/>
  <c r="D288" i="39"/>
  <c r="D289" i="39"/>
  <c r="D290" i="39"/>
  <c r="D291" i="39"/>
  <c r="D292" i="39"/>
  <c r="D293" i="39"/>
  <c r="D294" i="39"/>
  <c r="D295" i="39"/>
  <c r="D296" i="39"/>
  <c r="D297" i="39"/>
  <c r="D298" i="39"/>
  <c r="D299" i="39"/>
  <c r="D300" i="39"/>
  <c r="D301" i="39"/>
  <c r="D302" i="39"/>
  <c r="D303" i="39"/>
  <c r="D304" i="39"/>
  <c r="D305" i="39"/>
  <c r="D306" i="39"/>
  <c r="D307" i="39"/>
  <c r="D308" i="39"/>
  <c r="D309" i="39"/>
  <c r="D310" i="39"/>
  <c r="D311" i="39"/>
  <c r="D312" i="39"/>
  <c r="D313" i="39"/>
  <c r="D314" i="39"/>
  <c r="D315" i="39"/>
  <c r="D316" i="39"/>
  <c r="D317" i="39"/>
  <c r="D318" i="39"/>
  <c r="D319" i="39"/>
  <c r="D320" i="39"/>
  <c r="D321" i="39"/>
  <c r="D322" i="39"/>
  <c r="D323" i="39"/>
  <c r="D324" i="39"/>
  <c r="D325" i="39"/>
  <c r="D326" i="39"/>
  <c r="D327" i="39"/>
  <c r="D328" i="39"/>
  <c r="D329" i="39"/>
  <c r="D330" i="39"/>
  <c r="D331" i="39"/>
  <c r="D332" i="39"/>
  <c r="D333" i="39"/>
  <c r="D334" i="39"/>
  <c r="D335" i="39"/>
  <c r="D336" i="39"/>
  <c r="D337" i="39"/>
  <c r="D338" i="39"/>
  <c r="D339" i="39"/>
  <c r="D340" i="39"/>
  <c r="D341" i="39"/>
  <c r="D342" i="39"/>
  <c r="D343" i="39"/>
  <c r="D344" i="39"/>
  <c r="D345" i="39"/>
  <c r="D346" i="39"/>
  <c r="D347" i="39"/>
  <c r="D348" i="39"/>
  <c r="D349" i="39"/>
  <c r="D350" i="39"/>
  <c r="D351" i="39"/>
  <c r="D352" i="39"/>
  <c r="D353" i="39"/>
  <c r="D354" i="39"/>
  <c r="D355" i="39"/>
  <c r="D356" i="39"/>
  <c r="D357" i="39"/>
  <c r="D358" i="39"/>
  <c r="D359" i="39"/>
  <c r="D360" i="39"/>
  <c r="D361" i="39"/>
  <c r="D362" i="39"/>
  <c r="D363" i="39"/>
  <c r="D364" i="39"/>
  <c r="D365" i="39"/>
  <c r="D366" i="39"/>
  <c r="D367" i="39"/>
  <c r="D368" i="39"/>
  <c r="D369" i="39"/>
  <c r="D370" i="39"/>
  <c r="D371" i="39"/>
  <c r="D372" i="39"/>
  <c r="D373" i="39"/>
  <c r="D374" i="39"/>
  <c r="D375" i="39"/>
  <c r="D376" i="39"/>
  <c r="D377" i="39"/>
  <c r="D378" i="39"/>
  <c r="D379" i="39"/>
  <c r="D380" i="39"/>
  <c r="D381" i="39"/>
  <c r="D382" i="39"/>
  <c r="D383" i="39"/>
  <c r="D384" i="39"/>
  <c r="D385" i="39"/>
  <c r="D386" i="39"/>
  <c r="D387" i="39"/>
  <c r="D388" i="39"/>
  <c r="D389" i="39"/>
  <c r="D390" i="39"/>
  <c r="D391" i="39"/>
  <c r="D392" i="39"/>
  <c r="D393" i="39"/>
  <c r="D394" i="39"/>
  <c r="D395" i="39"/>
  <c r="D396" i="39"/>
  <c r="D397" i="39"/>
  <c r="D398" i="39"/>
  <c r="D399" i="39"/>
  <c r="D400" i="39"/>
  <c r="D401" i="39"/>
  <c r="D402" i="39"/>
  <c r="D403" i="39"/>
  <c r="D404" i="39"/>
  <c r="D405" i="39"/>
  <c r="D406" i="39"/>
  <c r="D407" i="39"/>
  <c r="D408" i="39"/>
  <c r="D409" i="39"/>
  <c r="D410" i="39"/>
  <c r="D411" i="39"/>
  <c r="D412" i="39"/>
  <c r="D413" i="39"/>
  <c r="D414" i="39"/>
  <c r="D415" i="39"/>
  <c r="D416" i="39"/>
  <c r="D417" i="39"/>
  <c r="D418" i="39"/>
  <c r="D419" i="39"/>
  <c r="D420" i="39"/>
  <c r="D421" i="39"/>
  <c r="D422" i="39"/>
  <c r="D423" i="39"/>
  <c r="D424" i="39"/>
  <c r="D425" i="39"/>
  <c r="D426" i="39"/>
  <c r="D427" i="39"/>
  <c r="D428" i="39"/>
  <c r="D429" i="39"/>
  <c r="D430" i="39"/>
  <c r="D431" i="39"/>
  <c r="D432" i="39"/>
  <c r="D433" i="39"/>
  <c r="D434" i="39"/>
  <c r="D435" i="39"/>
  <c r="D436" i="39"/>
  <c r="D437" i="39"/>
  <c r="D438" i="39"/>
  <c r="D439" i="39"/>
  <c r="D440" i="39"/>
  <c r="D441" i="39"/>
  <c r="D442" i="39"/>
  <c r="D443" i="39"/>
  <c r="D444" i="39"/>
  <c r="D445" i="39"/>
  <c r="D446" i="39"/>
  <c r="D447" i="39"/>
  <c r="D448" i="39"/>
  <c r="D449" i="39"/>
  <c r="D450" i="39"/>
  <c r="D451" i="39"/>
  <c r="D452" i="39"/>
  <c r="D453" i="39"/>
  <c r="D454" i="39"/>
  <c r="D455" i="39"/>
  <c r="D456" i="39"/>
  <c r="D457" i="39"/>
  <c r="D458" i="39"/>
  <c r="D459" i="39"/>
  <c r="D460" i="39"/>
  <c r="D461" i="39"/>
  <c r="D462" i="39"/>
  <c r="D463" i="39"/>
  <c r="D464" i="39"/>
  <c r="D465" i="39"/>
  <c r="D466" i="39"/>
  <c r="D467" i="39"/>
  <c r="D468" i="39"/>
  <c r="D469" i="39"/>
  <c r="D470" i="39"/>
  <c r="D471" i="39"/>
  <c r="D472" i="39"/>
  <c r="D473" i="39"/>
  <c r="D474" i="39"/>
  <c r="D475" i="39"/>
  <c r="D476" i="39"/>
  <c r="D477" i="39"/>
  <c r="D478" i="39"/>
  <c r="D479" i="39"/>
  <c r="D480" i="39"/>
  <c r="D481" i="39"/>
  <c r="D482" i="39"/>
  <c r="D483" i="39"/>
  <c r="D484" i="39"/>
  <c r="D485" i="39"/>
  <c r="D486" i="39"/>
  <c r="D487" i="39"/>
  <c r="D488" i="39"/>
  <c r="D489" i="39"/>
  <c r="D490" i="39"/>
  <c r="D491" i="39"/>
  <c r="D492" i="39"/>
  <c r="D493" i="39"/>
  <c r="D494" i="39"/>
  <c r="D495" i="39"/>
  <c r="D496" i="39"/>
  <c r="D497" i="39"/>
  <c r="D498" i="39"/>
  <c r="D499" i="39"/>
  <c r="D500" i="39"/>
  <c r="D501" i="39"/>
  <c r="D502" i="39"/>
  <c r="D503" i="39"/>
  <c r="D504" i="39"/>
  <c r="D505" i="39"/>
  <c r="D506" i="39"/>
  <c r="D507" i="39"/>
  <c r="D508" i="39"/>
  <c r="D509" i="39"/>
  <c r="D510" i="39"/>
  <c r="D511" i="39"/>
  <c r="D512" i="39"/>
  <c r="D513" i="39"/>
  <c r="D514" i="39"/>
  <c r="D515" i="39"/>
  <c r="D516" i="39"/>
  <c r="D517" i="39"/>
  <c r="D518" i="39"/>
  <c r="D519" i="39"/>
  <c r="D520" i="39"/>
  <c r="D521" i="39"/>
  <c r="D522" i="39"/>
  <c r="D523" i="39"/>
  <c r="D524" i="39"/>
  <c r="D525" i="39"/>
  <c r="D526" i="39"/>
  <c r="D527" i="39"/>
  <c r="D528" i="39"/>
  <c r="D529" i="39"/>
  <c r="D530" i="39"/>
  <c r="D531" i="39"/>
  <c r="D532" i="39"/>
  <c r="D533" i="39"/>
  <c r="D534" i="39"/>
  <c r="D535" i="39"/>
  <c r="D536" i="39"/>
  <c r="D537" i="39"/>
  <c r="D538" i="39"/>
  <c r="D539" i="39"/>
  <c r="D540" i="39"/>
  <c r="D541" i="39"/>
  <c r="D542" i="39"/>
  <c r="D543" i="39"/>
  <c r="D544" i="39"/>
  <c r="D545" i="39"/>
  <c r="D546" i="39"/>
  <c r="D547" i="39"/>
  <c r="D548" i="39"/>
  <c r="D549" i="39"/>
  <c r="D550" i="39"/>
  <c r="D551" i="39"/>
  <c r="D552" i="39"/>
  <c r="D553" i="39"/>
  <c r="D554" i="39"/>
  <c r="D555" i="39"/>
  <c r="D556" i="39"/>
  <c r="D557" i="39"/>
  <c r="D558" i="39"/>
  <c r="D559" i="39"/>
  <c r="D560" i="39"/>
  <c r="D561" i="39"/>
  <c r="D562" i="39"/>
  <c r="D563" i="39"/>
  <c r="D564" i="39"/>
  <c r="D565" i="39"/>
  <c r="D566" i="39"/>
  <c r="D567" i="39"/>
  <c r="D568" i="39"/>
  <c r="D569" i="39"/>
  <c r="D570" i="39"/>
  <c r="D571" i="39"/>
  <c r="D572" i="39"/>
  <c r="D573" i="39"/>
  <c r="D574" i="39"/>
  <c r="D575" i="39"/>
  <c r="D576" i="39"/>
  <c r="D577" i="39"/>
  <c r="D578" i="39"/>
  <c r="D579" i="39"/>
  <c r="D580" i="39"/>
  <c r="D581" i="39"/>
  <c r="D582" i="39"/>
  <c r="D583" i="39"/>
  <c r="D584" i="39"/>
  <c r="D585" i="39"/>
  <c r="D586" i="39"/>
  <c r="D587" i="39"/>
  <c r="D588" i="39"/>
  <c r="D589" i="39"/>
  <c r="D590" i="39"/>
  <c r="D591" i="39"/>
  <c r="D592" i="39"/>
  <c r="D593" i="39"/>
  <c r="D594" i="39"/>
  <c r="D595" i="39"/>
  <c r="D596" i="39"/>
  <c r="D597" i="39"/>
  <c r="D598" i="39"/>
  <c r="D599" i="39"/>
  <c r="D600" i="39"/>
  <c r="D601" i="39"/>
  <c r="D602" i="39"/>
  <c r="D603" i="39"/>
  <c r="D604" i="39"/>
  <c r="D605" i="39"/>
  <c r="D606" i="39"/>
  <c r="D607" i="39"/>
  <c r="D608" i="39"/>
  <c r="D609" i="39"/>
  <c r="D610" i="39"/>
  <c r="D611" i="39"/>
  <c r="D612" i="39"/>
  <c r="D613" i="39"/>
  <c r="D614" i="39"/>
  <c r="D615" i="39"/>
  <c r="D616" i="39"/>
  <c r="D617" i="39"/>
  <c r="D618" i="39"/>
  <c r="D619" i="39"/>
  <c r="D620" i="39"/>
  <c r="D621" i="39"/>
  <c r="D622" i="39"/>
  <c r="D623" i="39"/>
  <c r="D624" i="39"/>
  <c r="D625" i="39"/>
  <c r="D626" i="39"/>
  <c r="D627" i="39"/>
  <c r="D628" i="39"/>
  <c r="D629" i="39"/>
  <c r="D630" i="39"/>
  <c r="D631" i="39"/>
  <c r="D632" i="39"/>
  <c r="D633" i="39"/>
  <c r="D634" i="39"/>
  <c r="D635" i="39"/>
  <c r="D636" i="39"/>
  <c r="D637" i="39"/>
  <c r="D638" i="39"/>
  <c r="D639" i="39"/>
  <c r="D640" i="39"/>
  <c r="D641" i="39"/>
  <c r="D642" i="39"/>
  <c r="D643" i="39"/>
  <c r="D644" i="39"/>
  <c r="D645" i="39"/>
  <c r="D646" i="39"/>
  <c r="D647" i="39"/>
  <c r="D648" i="39"/>
  <c r="D649" i="39"/>
  <c r="D650" i="39"/>
  <c r="D651" i="39"/>
  <c r="D652" i="39"/>
  <c r="D653" i="39"/>
  <c r="D654" i="39"/>
  <c r="D655" i="39"/>
  <c r="D656" i="39"/>
  <c r="D657" i="39"/>
  <c r="D658" i="39"/>
  <c r="D659" i="39"/>
  <c r="D660" i="39"/>
  <c r="D661" i="39"/>
  <c r="D662" i="39"/>
  <c r="D663" i="39"/>
  <c r="D664" i="39"/>
  <c r="D665" i="39"/>
  <c r="D666" i="39"/>
  <c r="D667" i="39"/>
  <c r="D668" i="39"/>
  <c r="D669" i="39"/>
  <c r="D670" i="39"/>
  <c r="D671" i="39"/>
  <c r="D672" i="39"/>
  <c r="D673" i="39"/>
  <c r="D674" i="39"/>
  <c r="D675" i="39"/>
  <c r="D676" i="39"/>
  <c r="D677" i="39"/>
  <c r="D678" i="39"/>
  <c r="D679" i="39"/>
  <c r="D680" i="39"/>
  <c r="D681" i="39"/>
  <c r="D682" i="39"/>
  <c r="D683" i="39"/>
  <c r="D684" i="39"/>
  <c r="D685" i="39"/>
  <c r="D686" i="39"/>
  <c r="D687" i="39"/>
  <c r="D688" i="39"/>
  <c r="D689" i="39"/>
  <c r="D690" i="39"/>
  <c r="D691" i="39"/>
  <c r="D692" i="39"/>
  <c r="D693" i="39"/>
  <c r="D694" i="39"/>
  <c r="D695" i="39"/>
  <c r="D696" i="39"/>
  <c r="D697" i="39"/>
  <c r="D698" i="39"/>
  <c r="D699" i="39"/>
  <c r="D700" i="39"/>
  <c r="D701" i="39"/>
  <c r="D702" i="39"/>
  <c r="D703" i="39"/>
  <c r="D704" i="39"/>
  <c r="D705" i="39"/>
  <c r="D706" i="39"/>
  <c r="D707" i="39"/>
  <c r="D708" i="39"/>
  <c r="D709" i="39"/>
  <c r="D710" i="39"/>
  <c r="D711" i="39"/>
  <c r="D712" i="39"/>
  <c r="D713" i="39"/>
  <c r="D714" i="39"/>
  <c r="D715" i="39"/>
  <c r="D716" i="39"/>
  <c r="D717" i="39"/>
  <c r="D718" i="39"/>
  <c r="D719" i="39"/>
  <c r="D720" i="39"/>
  <c r="D721" i="39"/>
  <c r="D722" i="39"/>
  <c r="D723" i="39"/>
  <c r="D724" i="39"/>
  <c r="D725" i="39"/>
  <c r="D726" i="39"/>
  <c r="D727" i="39"/>
  <c r="D728" i="39"/>
  <c r="D729" i="39"/>
  <c r="D730" i="39"/>
  <c r="D731" i="39"/>
  <c r="D732" i="39"/>
  <c r="D733" i="39"/>
  <c r="D734" i="39"/>
  <c r="D735" i="39"/>
  <c r="D736" i="39"/>
  <c r="D737" i="39"/>
  <c r="D738" i="39"/>
  <c r="D739" i="39"/>
  <c r="D740" i="39"/>
  <c r="D741" i="39"/>
  <c r="D742" i="39"/>
  <c r="D743" i="39"/>
  <c r="D744" i="39"/>
  <c r="D745" i="39"/>
  <c r="D746" i="39"/>
  <c r="D747" i="39"/>
  <c r="D748" i="39"/>
  <c r="D749" i="39"/>
  <c r="D750" i="39"/>
  <c r="D751" i="39"/>
  <c r="D752" i="39"/>
  <c r="D753" i="39"/>
  <c r="D754" i="39"/>
  <c r="D755" i="39"/>
  <c r="D756" i="39"/>
  <c r="D757" i="39"/>
  <c r="D758" i="39"/>
  <c r="D759" i="39"/>
  <c r="D760" i="39"/>
  <c r="D761" i="39"/>
  <c r="D762" i="39"/>
  <c r="D763" i="39"/>
  <c r="D764" i="39"/>
  <c r="D765" i="39"/>
  <c r="D766" i="39"/>
  <c r="D767" i="39"/>
  <c r="D768" i="39"/>
  <c r="D769" i="39"/>
  <c r="D770" i="39"/>
  <c r="D771" i="39"/>
  <c r="D772" i="39"/>
  <c r="D773" i="39"/>
  <c r="D774" i="39"/>
  <c r="D775" i="39"/>
  <c r="D776" i="39"/>
  <c r="D777" i="39"/>
  <c r="D778" i="39"/>
  <c r="D779" i="39"/>
  <c r="D780" i="39"/>
  <c r="D781" i="39"/>
  <c r="D782" i="39"/>
  <c r="D783" i="39"/>
  <c r="D784" i="39"/>
  <c r="D785" i="39"/>
  <c r="D786" i="39"/>
  <c r="D787" i="39"/>
  <c r="D788" i="39"/>
  <c r="D789" i="39"/>
  <c r="D790" i="39"/>
  <c r="D791" i="39"/>
  <c r="D792" i="39"/>
  <c r="D793" i="39"/>
  <c r="D794" i="39"/>
  <c r="D795" i="39"/>
  <c r="D796" i="39"/>
  <c r="D797" i="39"/>
  <c r="D798" i="39"/>
  <c r="D799" i="39"/>
  <c r="D800" i="39"/>
  <c r="D801" i="39"/>
  <c r="D802" i="39"/>
  <c r="D803" i="39"/>
  <c r="D804" i="39"/>
  <c r="D805" i="39"/>
  <c r="D806" i="39"/>
  <c r="D807" i="39"/>
  <c r="D808" i="39"/>
  <c r="D809" i="39"/>
  <c r="D810" i="39"/>
  <c r="D811" i="39"/>
  <c r="D812" i="39"/>
  <c r="D813" i="39"/>
  <c r="D814" i="39"/>
  <c r="D815" i="39"/>
  <c r="D816" i="39"/>
  <c r="D817" i="39"/>
  <c r="D818" i="39"/>
  <c r="D819" i="39"/>
  <c r="D820" i="39"/>
  <c r="D821" i="39"/>
  <c r="D822" i="39"/>
  <c r="D823" i="39"/>
  <c r="D824" i="39"/>
  <c r="D825" i="39"/>
  <c r="D826" i="39"/>
  <c r="D827" i="39"/>
  <c r="D828" i="39"/>
  <c r="D829" i="39"/>
  <c r="D830" i="39"/>
  <c r="D831" i="39"/>
  <c r="D832" i="39"/>
  <c r="D833" i="39"/>
  <c r="D834" i="39"/>
  <c r="D835" i="39"/>
  <c r="D836" i="39"/>
  <c r="D837" i="39"/>
  <c r="D838" i="39"/>
  <c r="D839" i="39"/>
  <c r="D840" i="39"/>
  <c r="D841" i="39"/>
  <c r="D842" i="39"/>
  <c r="D843" i="39"/>
  <c r="D844" i="39"/>
  <c r="D845" i="39"/>
  <c r="D846" i="39"/>
  <c r="D847" i="39"/>
  <c r="D848" i="39"/>
  <c r="D849" i="39"/>
  <c r="D850" i="39"/>
  <c r="D851" i="39"/>
  <c r="D852" i="39"/>
  <c r="D853" i="39"/>
  <c r="D854" i="39"/>
  <c r="D855" i="39"/>
  <c r="D856" i="39"/>
  <c r="D857" i="39"/>
  <c r="D858" i="39"/>
  <c r="D859" i="39"/>
  <c r="D860" i="39"/>
  <c r="D861" i="39"/>
  <c r="D862" i="39"/>
  <c r="D863" i="39"/>
  <c r="D864" i="39"/>
  <c r="D865" i="39"/>
  <c r="D866" i="39"/>
  <c r="D867" i="39"/>
  <c r="D868" i="39"/>
  <c r="D869" i="39"/>
  <c r="D870" i="39"/>
  <c r="D871" i="39"/>
  <c r="D872" i="39"/>
  <c r="D873" i="39"/>
  <c r="D874" i="39"/>
  <c r="D875" i="39"/>
  <c r="D876" i="39"/>
  <c r="D877" i="39"/>
  <c r="D878" i="39"/>
  <c r="D879" i="39"/>
  <c r="D880" i="39"/>
  <c r="D881" i="39"/>
  <c r="D882" i="39"/>
  <c r="D883" i="39"/>
  <c r="D884" i="39"/>
  <c r="D885" i="39"/>
  <c r="D886" i="39"/>
  <c r="D887" i="39"/>
  <c r="D888" i="39"/>
  <c r="D889" i="39"/>
  <c r="D890" i="39"/>
  <c r="D891" i="39"/>
  <c r="D892" i="39"/>
  <c r="D893" i="39"/>
  <c r="D894" i="39"/>
  <c r="D895" i="39"/>
  <c r="D896" i="39"/>
  <c r="D897" i="39"/>
  <c r="D898" i="39"/>
  <c r="D899" i="39"/>
  <c r="D900" i="39"/>
  <c r="D901" i="39"/>
  <c r="D902" i="39"/>
  <c r="D903" i="39"/>
  <c r="D904" i="39"/>
  <c r="D905" i="39"/>
  <c r="D906" i="39"/>
  <c r="D907" i="39"/>
  <c r="D908" i="39"/>
  <c r="D909" i="39"/>
  <c r="D910" i="39"/>
  <c r="D911" i="39"/>
  <c r="D912" i="39"/>
  <c r="D913" i="39"/>
  <c r="D914" i="39"/>
  <c r="D915" i="39"/>
  <c r="D916" i="39"/>
  <c r="D917" i="39"/>
  <c r="D918" i="39"/>
  <c r="D919" i="39"/>
  <c r="D920" i="39"/>
  <c r="D921" i="39"/>
  <c r="D922" i="39"/>
  <c r="D923" i="39"/>
  <c r="D924" i="39"/>
  <c r="D925" i="39"/>
  <c r="D926" i="39"/>
  <c r="D927" i="39"/>
  <c r="D928" i="39"/>
  <c r="D929" i="39"/>
  <c r="D930" i="39"/>
  <c r="D931" i="39"/>
  <c r="D932" i="39"/>
  <c r="D933" i="39"/>
  <c r="D934" i="39"/>
  <c r="D935" i="39"/>
  <c r="D936" i="39"/>
  <c r="D937" i="39"/>
  <c r="D938" i="39"/>
  <c r="D939" i="39"/>
  <c r="D940" i="39"/>
  <c r="D941" i="39"/>
  <c r="D942" i="39"/>
  <c r="D943" i="39"/>
  <c r="D944" i="39"/>
  <c r="D945" i="39"/>
  <c r="D946" i="39"/>
  <c r="D947" i="39"/>
  <c r="D948" i="39"/>
  <c r="D949" i="39"/>
  <c r="D950" i="39"/>
  <c r="D951" i="39"/>
  <c r="D952" i="39"/>
  <c r="D953" i="39"/>
  <c r="D954" i="39"/>
  <c r="D955" i="39"/>
  <c r="D956" i="39"/>
  <c r="D957" i="39"/>
  <c r="D958" i="39"/>
  <c r="D959" i="39"/>
  <c r="D960" i="39"/>
  <c r="D961" i="39"/>
  <c r="D962" i="39"/>
  <c r="D963" i="39"/>
  <c r="D964" i="39"/>
  <c r="D965" i="39"/>
  <c r="D966" i="39"/>
  <c r="D967" i="39"/>
  <c r="D968" i="39"/>
  <c r="D969" i="39"/>
  <c r="D970" i="39"/>
  <c r="D971" i="39"/>
  <c r="D972" i="39"/>
  <c r="D973" i="39"/>
  <c r="D974" i="39"/>
  <c r="D975" i="39"/>
  <c r="D976" i="39"/>
  <c r="D977" i="39"/>
  <c r="D978" i="39"/>
  <c r="D979" i="39"/>
  <c r="D980" i="39"/>
  <c r="D981" i="39"/>
  <c r="D982" i="39"/>
  <c r="D983" i="39"/>
  <c r="D984" i="39"/>
  <c r="D985" i="39"/>
  <c r="D986" i="39"/>
  <c r="D987" i="39"/>
  <c r="D988" i="39"/>
  <c r="D989" i="39"/>
  <c r="D990" i="39"/>
  <c r="D991" i="39"/>
  <c r="D992" i="39"/>
  <c r="D993" i="39"/>
  <c r="D994" i="39"/>
  <c r="D995" i="39"/>
  <c r="D996" i="39"/>
  <c r="D997" i="39"/>
  <c r="D998" i="39"/>
  <c r="D999" i="39"/>
  <c r="D1000" i="39"/>
  <c r="D1001" i="39"/>
  <c r="D1002" i="39"/>
  <c r="D1003" i="39"/>
  <c r="D1004" i="39"/>
  <c r="D1005" i="39"/>
  <c r="D1006" i="39"/>
  <c r="D1007" i="39"/>
  <c r="D1008" i="39"/>
  <c r="D1009" i="39"/>
  <c r="D1010" i="39"/>
  <c r="D1011" i="39"/>
  <c r="D1012" i="39"/>
  <c r="D1013" i="39"/>
  <c r="D1014" i="39"/>
  <c r="D1015" i="39"/>
  <c r="D1016" i="39"/>
  <c r="D1017" i="39"/>
  <c r="D1018" i="39"/>
  <c r="D1019" i="39"/>
  <c r="D1020" i="39"/>
  <c r="D1021" i="39"/>
  <c r="D1022" i="39"/>
  <c r="D1023" i="39"/>
  <c r="D1024" i="39"/>
  <c r="D1025" i="39"/>
  <c r="D1026" i="39"/>
  <c r="D1027" i="39"/>
  <c r="D1028" i="39"/>
  <c r="D1029" i="39"/>
  <c r="D1030" i="39"/>
  <c r="D1031" i="39"/>
  <c r="D1032" i="39"/>
  <c r="D1033" i="39"/>
  <c r="D1034" i="39"/>
  <c r="D1035" i="39"/>
  <c r="D1036" i="39"/>
  <c r="D1037" i="39"/>
  <c r="D1038" i="39"/>
  <c r="D1039" i="39"/>
  <c r="D1040" i="39"/>
  <c r="D1041" i="39"/>
  <c r="D1042" i="39"/>
  <c r="D1043" i="39"/>
  <c r="D1044" i="39"/>
  <c r="D1045" i="39"/>
  <c r="D1046" i="39"/>
  <c r="D1047" i="39"/>
  <c r="D1048" i="39"/>
  <c r="D1049" i="39"/>
  <c r="D1050" i="39"/>
  <c r="D1051" i="39"/>
  <c r="D1052" i="39"/>
  <c r="D1053" i="39"/>
  <c r="D1054" i="39"/>
  <c r="D1055" i="39"/>
  <c r="D1056" i="39"/>
  <c r="D1057" i="39"/>
  <c r="D1058" i="39"/>
  <c r="D1059" i="39"/>
  <c r="D1060" i="39"/>
  <c r="D1061" i="39"/>
  <c r="D1062" i="39"/>
  <c r="D1063" i="39"/>
  <c r="D1064" i="39"/>
  <c r="D1065" i="39"/>
  <c r="D1066" i="39"/>
  <c r="D1067" i="39"/>
  <c r="D1068" i="39"/>
  <c r="D1069" i="39"/>
  <c r="D1070" i="39"/>
  <c r="D1071" i="39"/>
  <c r="D1072" i="39"/>
  <c r="D1073" i="39"/>
  <c r="D1074" i="39"/>
  <c r="D1075" i="39"/>
  <c r="D1076" i="39"/>
  <c r="D1077" i="39"/>
  <c r="D1078" i="39"/>
  <c r="D1079" i="39"/>
  <c r="D1080" i="39"/>
  <c r="D1081" i="39"/>
  <c r="D1082" i="39"/>
  <c r="D1083" i="39"/>
  <c r="D1084" i="39"/>
  <c r="D1085" i="39"/>
  <c r="D1086" i="39"/>
  <c r="D1087" i="39"/>
  <c r="D1088" i="39"/>
  <c r="D1089" i="39"/>
  <c r="D1090" i="39"/>
  <c r="D1091" i="39"/>
  <c r="D1092" i="39"/>
  <c r="D1093" i="39"/>
  <c r="D1094" i="39"/>
  <c r="D1095" i="39"/>
  <c r="D1096" i="39"/>
  <c r="D1097" i="39"/>
  <c r="D1098" i="39"/>
  <c r="D1099" i="39"/>
  <c r="D1100" i="39"/>
  <c r="D1101" i="39"/>
  <c r="D1102" i="39"/>
  <c r="D1103" i="39"/>
  <c r="D1104" i="39"/>
  <c r="D1105" i="39"/>
  <c r="D1106" i="39"/>
  <c r="D1107" i="39"/>
  <c r="D1108" i="39"/>
  <c r="D1109" i="39"/>
  <c r="D1110" i="39"/>
  <c r="D1111" i="39"/>
  <c r="D1112" i="39"/>
  <c r="D1113" i="39"/>
  <c r="D1114" i="39"/>
  <c r="D1115" i="39"/>
  <c r="D1116" i="39"/>
  <c r="D1117" i="39"/>
  <c r="D1118" i="39"/>
  <c r="D1119" i="39"/>
  <c r="D1120" i="39"/>
  <c r="D1121" i="39"/>
  <c r="D1122" i="39"/>
  <c r="D1123" i="39"/>
  <c r="D1124" i="39"/>
  <c r="D1125" i="39"/>
  <c r="D1126" i="39"/>
  <c r="D1127" i="39"/>
  <c r="D1128" i="39"/>
  <c r="D1129" i="39"/>
  <c r="D1130" i="39"/>
  <c r="D1131" i="39"/>
  <c r="D1132" i="39"/>
  <c r="D1133" i="39"/>
  <c r="D1134" i="39"/>
  <c r="D1135" i="39"/>
  <c r="D1136" i="39"/>
  <c r="D1137" i="39"/>
  <c r="D1138" i="39"/>
  <c r="D1139" i="39"/>
  <c r="D1140" i="39"/>
  <c r="D1141" i="39"/>
  <c r="D1142" i="39"/>
  <c r="D1143" i="39"/>
  <c r="D1144" i="39"/>
  <c r="D1145" i="39"/>
  <c r="D1146" i="39"/>
  <c r="D1147" i="39"/>
  <c r="D1148" i="39"/>
  <c r="D1149" i="39"/>
  <c r="D1150" i="39"/>
  <c r="D1151" i="39"/>
  <c r="D1152" i="39"/>
  <c r="D1153" i="39"/>
  <c r="D1154" i="39"/>
  <c r="D1155" i="39"/>
  <c r="D1156" i="39"/>
  <c r="D1157" i="39"/>
  <c r="D1158" i="39"/>
  <c r="D1159" i="39"/>
  <c r="D1160" i="39"/>
  <c r="D1161" i="39"/>
  <c r="D1162" i="39"/>
  <c r="D1163" i="39"/>
  <c r="D1164" i="39"/>
  <c r="D1165" i="39"/>
  <c r="D1166" i="39"/>
  <c r="D1167" i="39"/>
  <c r="D1168" i="39"/>
  <c r="D1169" i="39"/>
  <c r="D1170" i="39"/>
  <c r="D4" i="39"/>
  <c r="AS104" i="26" l="1"/>
  <c r="AS119" i="26" s="1"/>
  <c r="AS134" i="26" s="1"/>
  <c r="AS149" i="26" s="1"/>
  <c r="AS164" i="26" s="1"/>
  <c r="AS179" i="26" s="1"/>
  <c r="AS194" i="26" s="1"/>
  <c r="AS209" i="26" s="1"/>
  <c r="AS100" i="26"/>
  <c r="AS115" i="26" s="1"/>
  <c r="AS130" i="26" s="1"/>
  <c r="AS145" i="26" s="1"/>
  <c r="AS160" i="26" s="1"/>
  <c r="AS175" i="26" s="1"/>
  <c r="AS190" i="26" s="1"/>
  <c r="AS205" i="26" s="1"/>
  <c r="AS96" i="26"/>
  <c r="AS111" i="26" s="1"/>
  <c r="AS126" i="26" s="1"/>
  <c r="AS141" i="26" s="1"/>
  <c r="AS156" i="26" s="1"/>
  <c r="AS171" i="26" s="1"/>
  <c r="AS186" i="26" s="1"/>
  <c r="AS201" i="26" s="1"/>
  <c r="AS92" i="26"/>
  <c r="AS107" i="26" s="1"/>
  <c r="AS122" i="26" s="1"/>
  <c r="AS137" i="26" s="1"/>
  <c r="AS152" i="26" s="1"/>
  <c r="AS167" i="26" s="1"/>
  <c r="AS182" i="26" s="1"/>
  <c r="AS197" i="26" s="1"/>
  <c r="AS89" i="26"/>
  <c r="AS88" i="26"/>
  <c r="AS103" i="26" s="1"/>
  <c r="AS118" i="26" s="1"/>
  <c r="AS133" i="26" s="1"/>
  <c r="AS148" i="26" s="1"/>
  <c r="AS163" i="26" s="1"/>
  <c r="AS178" i="26" s="1"/>
  <c r="AS193" i="26" s="1"/>
  <c r="AS208" i="26" s="1"/>
  <c r="AS85" i="26"/>
  <c r="AS84" i="26"/>
  <c r="AS99" i="26" s="1"/>
  <c r="AS114" i="26" s="1"/>
  <c r="AS129" i="26" s="1"/>
  <c r="AS144" i="26" s="1"/>
  <c r="AS159" i="26" s="1"/>
  <c r="AS174" i="26" s="1"/>
  <c r="AS189" i="26" s="1"/>
  <c r="AS204" i="26" s="1"/>
  <c r="AS81" i="26"/>
  <c r="AS80" i="26"/>
  <c r="AS95" i="26" s="1"/>
  <c r="AS110" i="26" s="1"/>
  <c r="AS125" i="26" s="1"/>
  <c r="AS140" i="26" s="1"/>
  <c r="AS155" i="26" s="1"/>
  <c r="AS170" i="26" s="1"/>
  <c r="AS185" i="26" s="1"/>
  <c r="AS200" i="26" s="1"/>
  <c r="AS77" i="26"/>
  <c r="AS76" i="26"/>
  <c r="AS91" i="26" s="1"/>
  <c r="AS106" i="26" s="1"/>
  <c r="AS121" i="26" s="1"/>
  <c r="AS136" i="26" s="1"/>
  <c r="AS151" i="26" s="1"/>
  <c r="AS166" i="26" s="1"/>
  <c r="AS181" i="26" s="1"/>
  <c r="AS196" i="26" s="1"/>
  <c r="AS211" i="26" s="1"/>
  <c r="AS75" i="26"/>
  <c r="AS90" i="26" s="1"/>
  <c r="AS105" i="26" s="1"/>
  <c r="AS120" i="26" s="1"/>
  <c r="AS135" i="26" s="1"/>
  <c r="AS150" i="26" s="1"/>
  <c r="AS165" i="26" s="1"/>
  <c r="AS180" i="26" s="1"/>
  <c r="AS195" i="26" s="1"/>
  <c r="AS210" i="26" s="1"/>
  <c r="AS74" i="26"/>
  <c r="AS73" i="26"/>
  <c r="AS72" i="26"/>
  <c r="AS87" i="26" s="1"/>
  <c r="AS102" i="26" s="1"/>
  <c r="AS117" i="26" s="1"/>
  <c r="AS132" i="26" s="1"/>
  <c r="AS147" i="26" s="1"/>
  <c r="AS162" i="26" s="1"/>
  <c r="AS177" i="26" s="1"/>
  <c r="AS192" i="26" s="1"/>
  <c r="AS207" i="26" s="1"/>
  <c r="AS71" i="26"/>
  <c r="AS86" i="26" s="1"/>
  <c r="AS101" i="26" s="1"/>
  <c r="AS116" i="26" s="1"/>
  <c r="AS131" i="26" s="1"/>
  <c r="AS146" i="26" s="1"/>
  <c r="AS161" i="26" s="1"/>
  <c r="AS176" i="26" s="1"/>
  <c r="AS191" i="26" s="1"/>
  <c r="AS206" i="26" s="1"/>
  <c r="AS70" i="26"/>
  <c r="AS69" i="26"/>
  <c r="AS68" i="26"/>
  <c r="AS83" i="26" s="1"/>
  <c r="AS98" i="26" s="1"/>
  <c r="AS113" i="26" s="1"/>
  <c r="AS128" i="26" s="1"/>
  <c r="AS143" i="26" s="1"/>
  <c r="AS158" i="26" s="1"/>
  <c r="AS173" i="26" s="1"/>
  <c r="AS188" i="26" s="1"/>
  <c r="AS203" i="26" s="1"/>
  <c r="AS67" i="26"/>
  <c r="AS82" i="26" s="1"/>
  <c r="AS97" i="26" s="1"/>
  <c r="AS112" i="26" s="1"/>
  <c r="AS127" i="26" s="1"/>
  <c r="AS142" i="26" s="1"/>
  <c r="AS157" i="26" s="1"/>
  <c r="AS172" i="26" s="1"/>
  <c r="AS187" i="26" s="1"/>
  <c r="AS202" i="26" s="1"/>
  <c r="AS66" i="26"/>
  <c r="AS65" i="26"/>
  <c r="AS64" i="26"/>
  <c r="AS79" i="26" s="1"/>
  <c r="AS94" i="26" s="1"/>
  <c r="AS109" i="26" s="1"/>
  <c r="AS124" i="26" s="1"/>
  <c r="AS139" i="26" s="1"/>
  <c r="AS154" i="26" s="1"/>
  <c r="AS169" i="26" s="1"/>
  <c r="AS184" i="26" s="1"/>
  <c r="AS199" i="26" s="1"/>
  <c r="AS63" i="26"/>
  <c r="AS78" i="26" s="1"/>
  <c r="AS93" i="26" s="1"/>
  <c r="AS108" i="26" s="1"/>
  <c r="AS123" i="26" s="1"/>
  <c r="AS138" i="26" s="1"/>
  <c r="AS153" i="26" s="1"/>
  <c r="AS168" i="26" s="1"/>
  <c r="AS183" i="26" s="1"/>
  <c r="AS198" i="26" s="1"/>
  <c r="AS62" i="26"/>
  <c r="BJ43" i="26" l="1"/>
  <c r="BL43" i="26"/>
  <c r="BJ44" i="26"/>
  <c r="BL44" i="26"/>
  <c r="BJ45" i="26"/>
  <c r="BL45" i="26"/>
  <c r="BJ31" i="26"/>
  <c r="BL31" i="26"/>
  <c r="BJ32" i="26"/>
  <c r="BL32" i="26"/>
  <c r="BJ33" i="26"/>
  <c r="BL33" i="26"/>
  <c r="BH43" i="26"/>
  <c r="BH44" i="26"/>
  <c r="BH45" i="26"/>
  <c r="BH31" i="26"/>
  <c r="BH32" i="26"/>
  <c r="BH33" i="26"/>
  <c r="BG43" i="26"/>
  <c r="BG44" i="26"/>
  <c r="BG45" i="26"/>
  <c r="BG31" i="26"/>
  <c r="BG32" i="26"/>
  <c r="BG33" i="26"/>
  <c r="AT44" i="26"/>
  <c r="AT45" i="26"/>
  <c r="AT46" i="26"/>
  <c r="AT34" i="26"/>
  <c r="AT33" i="26"/>
  <c r="AT32" i="26"/>
  <c r="AC255" i="26" l="1"/>
  <c r="B255" i="26"/>
  <c r="AC254" i="26"/>
  <c r="B254" i="26"/>
  <c r="AC253" i="26"/>
  <c r="B253" i="26"/>
  <c r="AC252" i="26"/>
  <c r="B252" i="26"/>
  <c r="AC251" i="26"/>
  <c r="B251" i="26"/>
  <c r="AC250" i="26"/>
  <c r="B250" i="26"/>
  <c r="AD249" i="26"/>
  <c r="AC249" i="26"/>
  <c r="B249" i="26"/>
  <c r="AC248" i="26"/>
  <c r="B248" i="26"/>
  <c r="AC247" i="26"/>
  <c r="B247" i="26"/>
  <c r="AC246" i="26"/>
  <c r="B246" i="26"/>
  <c r="AD245" i="26"/>
  <c r="AC245" i="26"/>
  <c r="B245" i="26"/>
  <c r="AC244" i="26"/>
  <c r="B244" i="26"/>
  <c r="AD243" i="26"/>
  <c r="AC243" i="26"/>
  <c r="B243" i="26"/>
  <c r="AC242" i="26"/>
  <c r="B242" i="26"/>
  <c r="AC241" i="26"/>
  <c r="B241" i="26"/>
  <c r="AC240" i="26"/>
  <c r="B240" i="26"/>
  <c r="AD239" i="26"/>
  <c r="AC239" i="26"/>
  <c r="B239" i="26"/>
  <c r="AC238" i="26"/>
  <c r="B238" i="26"/>
  <c r="AD147" i="26"/>
  <c r="AD145" i="26"/>
  <c r="AD143" i="26"/>
  <c r="AC147" i="26"/>
  <c r="AC146" i="26"/>
  <c r="AC145" i="26"/>
  <c r="AC144" i="26"/>
  <c r="AC143" i="26"/>
  <c r="AC142" i="26"/>
  <c r="AC165" i="26"/>
  <c r="AC164" i="26"/>
  <c r="AC163" i="26"/>
  <c r="AC162" i="26"/>
  <c r="AC161" i="26"/>
  <c r="AC160" i="26"/>
  <c r="AD177" i="26"/>
  <c r="AC177" i="26"/>
  <c r="AC176" i="26"/>
  <c r="AC175" i="26"/>
  <c r="AC174" i="26"/>
  <c r="AD173" i="26"/>
  <c r="AC173" i="26"/>
  <c r="AC172" i="26"/>
  <c r="AD171" i="26"/>
  <c r="AC171" i="26"/>
  <c r="AC170" i="26"/>
  <c r="AC169" i="26"/>
  <c r="AC168" i="26"/>
  <c r="AD167" i="26"/>
  <c r="AC167" i="26"/>
  <c r="AC166" i="26"/>
  <c r="AC183" i="26"/>
  <c r="AC182" i="26"/>
  <c r="AC181" i="26"/>
  <c r="AC180" i="26"/>
  <c r="AC179" i="26"/>
  <c r="AC178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AD1247" i="26" l="1"/>
  <c r="AD1251" i="26"/>
  <c r="AD1253" i="26"/>
  <c r="AD1257" i="26"/>
  <c r="AD1259" i="26"/>
  <c r="AD1263" i="26"/>
  <c r="AD1265" i="26"/>
  <c r="AD1269" i="26"/>
  <c r="AD1271" i="26"/>
  <c r="AD1275" i="26"/>
  <c r="AD1277" i="26"/>
  <c r="AD1281" i="26"/>
  <c r="AD1283" i="26"/>
  <c r="AD1287" i="26"/>
  <c r="AD1289" i="26"/>
  <c r="AD1293" i="26"/>
  <c r="AD1295" i="26"/>
  <c r="AD1299" i="26"/>
  <c r="AD113" i="26" l="1"/>
  <c r="AD117" i="26"/>
  <c r="AD119" i="26"/>
  <c r="AD123" i="26"/>
  <c r="AD125" i="26"/>
  <c r="AD129" i="26"/>
  <c r="AD131" i="26"/>
  <c r="AD135" i="26"/>
  <c r="AD137" i="26"/>
  <c r="AD141" i="26"/>
  <c r="AD149" i="26"/>
  <c r="AD153" i="26"/>
  <c r="AD155" i="26"/>
  <c r="AD159" i="26"/>
  <c r="AD185" i="26"/>
  <c r="AD189" i="26"/>
  <c r="AD191" i="26"/>
  <c r="AD195" i="26"/>
  <c r="AD197" i="26"/>
  <c r="AD201" i="26"/>
  <c r="AD203" i="26"/>
  <c r="AD207" i="26"/>
  <c r="AD209" i="26"/>
  <c r="AD213" i="26"/>
  <c r="AD215" i="26"/>
  <c r="AD219" i="26"/>
  <c r="AD221" i="26"/>
  <c r="AD225" i="26"/>
  <c r="AD227" i="26"/>
  <c r="AD231" i="26"/>
  <c r="AD257" i="26"/>
  <c r="AD261" i="26"/>
  <c r="AD263" i="26"/>
  <c r="AD267" i="26"/>
  <c r="AD269" i="26"/>
  <c r="AD273" i="26"/>
  <c r="AD275" i="26"/>
  <c r="AD279" i="26"/>
  <c r="AD281" i="26"/>
  <c r="AD285" i="26"/>
  <c r="AD287" i="26"/>
  <c r="AD291" i="26"/>
  <c r="AD293" i="26"/>
  <c r="AD297" i="26"/>
  <c r="AD299" i="26"/>
  <c r="AD303" i="26"/>
  <c r="AD305" i="26"/>
  <c r="AD309" i="26"/>
  <c r="AD311" i="26"/>
  <c r="AD315" i="26"/>
  <c r="AD317" i="26"/>
  <c r="AD321" i="26"/>
  <c r="AD323" i="26"/>
  <c r="AD327" i="26"/>
  <c r="AD329" i="26"/>
  <c r="AD333" i="26"/>
  <c r="AD335" i="26"/>
  <c r="AD339" i="26"/>
  <c r="AD347" i="26"/>
  <c r="AD351" i="26"/>
  <c r="AD353" i="26"/>
  <c r="AD357" i="26"/>
  <c r="AD359" i="26"/>
  <c r="AD363" i="26"/>
  <c r="AD365" i="26"/>
  <c r="AD369" i="26"/>
  <c r="AD371" i="26"/>
  <c r="AD375" i="26"/>
  <c r="AD377" i="26"/>
  <c r="AD381" i="26"/>
  <c r="AD383" i="26"/>
  <c r="AD387" i="26"/>
  <c r="AD389" i="26"/>
  <c r="AD393" i="26"/>
  <c r="AD395" i="26"/>
  <c r="AD399" i="26"/>
  <c r="AD401" i="26"/>
  <c r="AD405" i="26"/>
  <c r="AD407" i="26"/>
  <c r="AD411" i="26"/>
  <c r="AD413" i="26"/>
  <c r="AD417" i="26"/>
  <c r="AD419" i="26"/>
  <c r="AD423" i="26"/>
  <c r="AD425" i="26"/>
  <c r="AD429" i="26"/>
  <c r="AD437" i="26"/>
  <c r="AD441" i="26"/>
  <c r="AD443" i="26"/>
  <c r="AD447" i="26"/>
  <c r="AD449" i="26"/>
  <c r="AD453" i="26"/>
  <c r="AD455" i="26"/>
  <c r="AD459" i="26"/>
  <c r="AD461" i="26"/>
  <c r="AD465" i="26"/>
  <c r="AD467" i="26"/>
  <c r="AD471" i="26"/>
  <c r="AD473" i="26"/>
  <c r="AD477" i="26"/>
  <c r="AD479" i="26"/>
  <c r="AD483" i="26"/>
  <c r="AD485" i="26"/>
  <c r="AD489" i="26"/>
  <c r="AD491" i="26"/>
  <c r="AD495" i="26"/>
  <c r="AD497" i="26"/>
  <c r="AD501" i="26"/>
  <c r="AD503" i="26"/>
  <c r="AD507" i="26"/>
  <c r="AD509" i="26"/>
  <c r="AD513" i="26"/>
  <c r="AD515" i="26"/>
  <c r="AD519" i="26"/>
  <c r="AD527" i="26"/>
  <c r="AD531" i="26"/>
  <c r="AD533" i="26"/>
  <c r="AD537" i="26"/>
  <c r="AD539" i="26"/>
  <c r="AD543" i="26"/>
  <c r="AD545" i="26"/>
  <c r="AD549" i="26"/>
  <c r="AD551" i="26"/>
  <c r="AD555" i="26"/>
  <c r="AD557" i="26"/>
  <c r="AD561" i="26"/>
  <c r="AD563" i="26"/>
  <c r="AD567" i="26"/>
  <c r="AD569" i="26"/>
  <c r="AD573" i="26"/>
  <c r="AD575" i="26"/>
  <c r="AD579" i="26"/>
  <c r="AD581" i="26"/>
  <c r="AD585" i="26"/>
  <c r="AD587" i="26"/>
  <c r="AD591" i="26"/>
  <c r="AD593" i="26"/>
  <c r="AD597" i="26"/>
  <c r="AD599" i="26"/>
  <c r="AD603" i="26"/>
  <c r="AD605" i="26"/>
  <c r="AD609" i="26"/>
  <c r="AD617" i="26"/>
  <c r="AD621" i="26"/>
  <c r="AD623" i="26"/>
  <c r="AD627" i="26"/>
  <c r="AD629" i="26"/>
  <c r="AD633" i="26"/>
  <c r="AD635" i="26"/>
  <c r="AD639" i="26"/>
  <c r="AD641" i="26"/>
  <c r="AD645" i="26"/>
  <c r="AD647" i="26"/>
  <c r="AD651" i="26"/>
  <c r="AD653" i="26"/>
  <c r="AD657" i="26"/>
  <c r="AD659" i="26"/>
  <c r="AD663" i="26"/>
  <c r="AD665" i="26"/>
  <c r="AD669" i="26"/>
  <c r="AD671" i="26"/>
  <c r="AD675" i="26"/>
  <c r="AD677" i="26"/>
  <c r="AD681" i="26"/>
  <c r="AD683" i="26"/>
  <c r="AD687" i="26"/>
  <c r="AD689" i="26"/>
  <c r="AD693" i="26"/>
  <c r="AD695" i="26"/>
  <c r="AD699" i="26"/>
  <c r="AD707" i="26"/>
  <c r="AD711" i="26"/>
  <c r="AD713" i="26"/>
  <c r="AD717" i="26"/>
  <c r="AD719" i="26"/>
  <c r="AD723" i="26"/>
  <c r="AD725" i="26"/>
  <c r="AD729" i="26"/>
  <c r="AD731" i="26"/>
  <c r="AD735" i="26"/>
  <c r="AD737" i="26"/>
  <c r="AD741" i="26"/>
  <c r="AD743" i="26"/>
  <c r="AD747" i="26"/>
  <c r="AD749" i="26"/>
  <c r="AD753" i="26"/>
  <c r="AD755" i="26"/>
  <c r="AD759" i="26"/>
  <c r="AD761" i="26"/>
  <c r="AD765" i="26"/>
  <c r="AD767" i="26"/>
  <c r="AD771" i="26"/>
  <c r="AD773" i="26"/>
  <c r="AD777" i="26"/>
  <c r="AD779" i="26"/>
  <c r="AD783" i="26"/>
  <c r="AD785" i="26"/>
  <c r="AD789" i="26"/>
  <c r="AD797" i="26"/>
  <c r="AD801" i="26"/>
  <c r="AD803" i="26"/>
  <c r="AD807" i="26"/>
  <c r="AD809" i="26"/>
  <c r="AD813" i="26"/>
  <c r="AD815" i="26"/>
  <c r="AD819" i="26"/>
  <c r="AD821" i="26"/>
  <c r="AD825" i="26"/>
  <c r="AD827" i="26"/>
  <c r="AD831" i="26"/>
  <c r="AD833" i="26"/>
  <c r="AD837" i="26"/>
  <c r="AD839" i="26"/>
  <c r="AD843" i="26"/>
  <c r="AD845" i="26"/>
  <c r="AD849" i="26"/>
  <c r="AD851" i="26"/>
  <c r="AD855" i="26"/>
  <c r="AD857" i="26"/>
  <c r="AD861" i="26"/>
  <c r="AD863" i="26"/>
  <c r="AD867" i="26"/>
  <c r="AD869" i="26"/>
  <c r="AD873" i="26"/>
  <c r="AD875" i="26"/>
  <c r="AD879" i="26"/>
  <c r="AD887" i="26"/>
  <c r="AD891" i="26"/>
  <c r="AD893" i="26"/>
  <c r="AD897" i="26"/>
  <c r="AD899" i="26"/>
  <c r="AD903" i="26"/>
  <c r="AD905" i="26"/>
  <c r="AD909" i="26"/>
  <c r="AD911" i="26"/>
  <c r="AD915" i="26"/>
  <c r="AD917" i="26"/>
  <c r="AD921" i="26"/>
  <c r="AD923" i="26"/>
  <c r="AD927" i="26"/>
  <c r="AD929" i="26"/>
  <c r="AD933" i="26"/>
  <c r="AD935" i="26"/>
  <c r="AD939" i="26"/>
  <c r="AD941" i="26"/>
  <c r="AD945" i="26"/>
  <c r="AD947" i="26"/>
  <c r="AD951" i="26"/>
  <c r="AD953" i="26"/>
  <c r="AD957" i="26"/>
  <c r="AD959" i="26"/>
  <c r="AD963" i="26"/>
  <c r="AD965" i="26"/>
  <c r="AD969" i="26"/>
  <c r="AD977" i="26"/>
  <c r="AD981" i="26"/>
  <c r="AD983" i="26"/>
  <c r="AD987" i="26"/>
  <c r="AD989" i="26"/>
  <c r="AD993" i="26"/>
  <c r="AD995" i="26"/>
  <c r="AD999" i="26"/>
  <c r="AD1001" i="26"/>
  <c r="AD1005" i="26"/>
  <c r="AD1007" i="26"/>
  <c r="AD1011" i="26"/>
  <c r="AD1013" i="26"/>
  <c r="AD1017" i="26"/>
  <c r="AD1019" i="26"/>
  <c r="AD1023" i="26"/>
  <c r="AD1025" i="26"/>
  <c r="AD1029" i="26"/>
  <c r="AD1031" i="26"/>
  <c r="AD1035" i="26"/>
  <c r="AD1037" i="26"/>
  <c r="AD1041" i="26"/>
  <c r="AD1043" i="26"/>
  <c r="AD1047" i="26"/>
  <c r="AD1049" i="26"/>
  <c r="AD1053" i="26"/>
  <c r="AD1055" i="26"/>
  <c r="AD1059" i="26"/>
  <c r="AD1067" i="26"/>
  <c r="AD1071" i="26"/>
  <c r="AD1073" i="26"/>
  <c r="AD1077" i="26"/>
  <c r="AD1079" i="26"/>
  <c r="AD1083" i="26"/>
  <c r="AD1085" i="26"/>
  <c r="AD1089" i="26"/>
  <c r="AD1091" i="26"/>
  <c r="AD1095" i="26"/>
  <c r="AD1097" i="26"/>
  <c r="AD1101" i="26"/>
  <c r="AD1103" i="26"/>
  <c r="AD1107" i="26"/>
  <c r="AD1109" i="26"/>
  <c r="AD1113" i="26"/>
  <c r="AD1115" i="26"/>
  <c r="AD1119" i="26"/>
  <c r="AD1121" i="26"/>
  <c r="AD1125" i="26"/>
  <c r="AD1127" i="26"/>
  <c r="AD1131" i="26"/>
  <c r="AD1133" i="26"/>
  <c r="AD1137" i="26"/>
  <c r="AD1139" i="26"/>
  <c r="AD1143" i="26"/>
  <c r="AD1145" i="26"/>
  <c r="AD1149" i="26"/>
  <c r="AD1157" i="26"/>
  <c r="AD1161" i="26"/>
  <c r="AD1163" i="26"/>
  <c r="AD1167" i="26"/>
  <c r="AD1169" i="26"/>
  <c r="AD1173" i="26"/>
  <c r="AD1175" i="26"/>
  <c r="AD1179" i="26"/>
  <c r="AD1181" i="26"/>
  <c r="AD1185" i="26"/>
  <c r="AD1187" i="26"/>
  <c r="AD1191" i="26"/>
  <c r="AD1193" i="26"/>
  <c r="AD1197" i="26"/>
  <c r="AD1199" i="26"/>
  <c r="AD1203" i="26"/>
  <c r="AD1205" i="26"/>
  <c r="AD1209" i="26"/>
  <c r="AD1211" i="26"/>
  <c r="AD1215" i="26"/>
  <c r="AD1217" i="26"/>
  <c r="AD1221" i="26"/>
  <c r="AD1223" i="26"/>
  <c r="AD1227" i="26"/>
  <c r="AD1229" i="26"/>
  <c r="AD1233" i="26"/>
  <c r="AD1235" i="26"/>
  <c r="AD1239" i="26"/>
  <c r="AS15" i="26" l="1"/>
  <c r="AS16" i="26" s="1"/>
  <c r="AS17" i="26" s="1"/>
  <c r="AS18" i="26" s="1"/>
  <c r="AS19" i="26" s="1"/>
  <c r="AS20" i="26" s="1"/>
  <c r="AS21" i="26" s="1"/>
  <c r="AS22" i="26" s="1"/>
  <c r="AC156" i="26" l="1"/>
  <c r="AC157" i="26"/>
  <c r="AC158" i="26"/>
  <c r="AC159" i="26"/>
  <c r="AC184" i="26"/>
  <c r="AC185" i="26"/>
  <c r="AC186" i="26"/>
  <c r="AC187" i="26"/>
  <c r="AC188" i="26"/>
  <c r="AC189" i="26"/>
  <c r="AC190" i="26"/>
  <c r="AC191" i="26"/>
  <c r="AC192" i="26"/>
  <c r="AC193" i="26"/>
  <c r="AC194" i="26"/>
  <c r="AC195" i="26"/>
  <c r="AC196" i="26"/>
  <c r="AC197" i="26"/>
  <c r="AC198" i="26"/>
  <c r="AC199" i="26"/>
  <c r="AC200" i="26"/>
  <c r="AC201" i="26"/>
  <c r="AC202" i="26"/>
  <c r="AC203" i="26"/>
  <c r="AC204" i="26"/>
  <c r="AC205" i="26"/>
  <c r="AC206" i="26"/>
  <c r="AC207" i="26"/>
  <c r="AC208" i="26"/>
  <c r="AC209" i="26"/>
  <c r="AC210" i="26"/>
  <c r="AC211" i="26"/>
  <c r="AC212" i="26"/>
  <c r="AC213" i="26"/>
  <c r="AC214" i="26"/>
  <c r="AC215" i="26"/>
  <c r="AC216" i="26"/>
  <c r="AC217" i="26"/>
  <c r="AC218" i="26"/>
  <c r="AC219" i="26"/>
  <c r="AC220" i="26"/>
  <c r="AC221" i="26"/>
  <c r="AC222" i="26"/>
  <c r="AC223" i="26"/>
  <c r="AC224" i="26"/>
  <c r="AC225" i="26"/>
  <c r="AC226" i="26"/>
  <c r="AC227" i="26"/>
  <c r="AC228" i="26"/>
  <c r="AC229" i="26"/>
  <c r="AC230" i="26"/>
  <c r="AC231" i="26"/>
  <c r="AC232" i="26"/>
  <c r="AC233" i="26"/>
  <c r="AC234" i="26"/>
  <c r="AC235" i="26"/>
  <c r="AC236" i="26"/>
  <c r="AC237" i="26"/>
  <c r="AC256" i="26"/>
  <c r="AC257" i="26"/>
  <c r="AC258" i="26"/>
  <c r="AC259" i="26"/>
  <c r="AC260" i="26"/>
  <c r="AC261" i="26"/>
  <c r="AC262" i="26"/>
  <c r="AC263" i="26"/>
  <c r="AC264" i="26"/>
  <c r="AC265" i="26"/>
  <c r="AC266" i="26"/>
  <c r="AC267" i="26"/>
  <c r="AC268" i="26"/>
  <c r="AC269" i="26"/>
  <c r="AC270" i="26"/>
  <c r="AC271" i="26"/>
  <c r="AC272" i="26"/>
  <c r="AC273" i="26"/>
  <c r="AC274" i="26"/>
  <c r="AC275" i="26"/>
  <c r="AC276" i="26"/>
  <c r="AC277" i="26"/>
  <c r="AC278" i="26"/>
  <c r="AC279" i="26"/>
  <c r="AC280" i="26"/>
  <c r="AC281" i="26"/>
  <c r="AC282" i="26"/>
  <c r="AC283" i="26"/>
  <c r="AC284" i="26"/>
  <c r="AC285" i="26"/>
  <c r="AC286" i="26"/>
  <c r="AC287" i="26"/>
  <c r="AC288" i="26"/>
  <c r="AC289" i="26"/>
  <c r="AC290" i="26"/>
  <c r="AC291" i="26"/>
  <c r="AC292" i="26"/>
  <c r="AC293" i="26"/>
  <c r="AC294" i="26"/>
  <c r="AC295" i="26"/>
  <c r="AC296" i="26"/>
  <c r="AC297" i="26"/>
  <c r="AC298" i="26"/>
  <c r="AC299" i="26"/>
  <c r="AC300" i="26"/>
  <c r="AC301" i="26"/>
  <c r="AC302" i="26"/>
  <c r="AC303" i="26"/>
  <c r="AC304" i="26"/>
  <c r="AC305" i="26"/>
  <c r="AC306" i="26"/>
  <c r="AC307" i="26"/>
  <c r="AC308" i="26"/>
  <c r="AC309" i="26"/>
  <c r="AC310" i="26"/>
  <c r="AC311" i="26"/>
  <c r="AC312" i="26"/>
  <c r="AC313" i="26"/>
  <c r="AC314" i="26"/>
  <c r="AC315" i="26"/>
  <c r="AC316" i="26"/>
  <c r="AC317" i="26"/>
  <c r="AC318" i="26"/>
  <c r="AC319" i="26"/>
  <c r="AC320" i="26"/>
  <c r="AC321" i="26"/>
  <c r="AC322" i="26"/>
  <c r="AC323" i="26"/>
  <c r="AC324" i="26"/>
  <c r="AC325" i="26"/>
  <c r="AC326" i="26"/>
  <c r="AC327" i="26"/>
  <c r="AC328" i="26"/>
  <c r="AC329" i="26"/>
  <c r="AC330" i="26"/>
  <c r="AC331" i="26"/>
  <c r="AC332" i="26"/>
  <c r="AC333" i="26"/>
  <c r="AC334" i="26"/>
  <c r="AC335" i="26"/>
  <c r="AC336" i="26"/>
  <c r="AC337" i="26"/>
  <c r="AC338" i="26"/>
  <c r="AC339" i="26"/>
  <c r="AC340" i="26"/>
  <c r="AC341" i="26"/>
  <c r="AC342" i="26"/>
  <c r="AC343" i="26"/>
  <c r="AC344" i="26"/>
  <c r="AC345" i="26"/>
  <c r="AC346" i="26"/>
  <c r="AC347" i="26"/>
  <c r="AC348" i="26"/>
  <c r="AC349" i="26"/>
  <c r="AC350" i="26"/>
  <c r="AC351" i="26"/>
  <c r="AC352" i="26"/>
  <c r="AC353" i="26"/>
  <c r="AC354" i="26"/>
  <c r="AC355" i="26"/>
  <c r="AC356" i="26"/>
  <c r="AC357" i="26"/>
  <c r="AC358" i="26"/>
  <c r="AC359" i="26"/>
  <c r="AC360" i="26"/>
  <c r="AC361" i="26"/>
  <c r="AC362" i="26"/>
  <c r="AC363" i="26"/>
  <c r="AC364" i="26"/>
  <c r="AC365" i="26"/>
  <c r="AC366" i="26"/>
  <c r="AC367" i="26"/>
  <c r="AC368" i="26"/>
  <c r="AC369" i="26"/>
  <c r="AC370" i="26"/>
  <c r="AC371" i="26"/>
  <c r="AC372" i="26"/>
  <c r="AC373" i="26"/>
  <c r="AC374" i="26"/>
  <c r="AC375" i="26"/>
  <c r="AC376" i="26"/>
  <c r="AC377" i="26"/>
  <c r="AC378" i="26"/>
  <c r="AC379" i="26"/>
  <c r="AC380" i="26"/>
  <c r="AC381" i="26"/>
  <c r="AC382" i="26"/>
  <c r="AC383" i="26"/>
  <c r="AC384" i="26"/>
  <c r="AC385" i="26"/>
  <c r="AC386" i="26"/>
  <c r="AC387" i="26"/>
  <c r="AC388" i="26"/>
  <c r="AC389" i="26"/>
  <c r="AC390" i="26"/>
  <c r="AC391" i="26"/>
  <c r="AC392" i="26"/>
  <c r="AC393" i="26"/>
  <c r="AC394" i="26"/>
  <c r="AC395" i="26"/>
  <c r="AC396" i="26"/>
  <c r="AC397" i="26"/>
  <c r="AC398" i="26"/>
  <c r="AC399" i="26"/>
  <c r="AC400" i="26"/>
  <c r="AC401" i="26"/>
  <c r="AC402" i="26"/>
  <c r="AC403" i="26"/>
  <c r="AC404" i="26"/>
  <c r="AC405" i="26"/>
  <c r="AC406" i="26"/>
  <c r="AC407" i="26"/>
  <c r="AC408" i="26"/>
  <c r="AC409" i="26"/>
  <c r="AC410" i="26"/>
  <c r="AC411" i="26"/>
  <c r="AC412" i="26"/>
  <c r="AC413" i="26"/>
  <c r="AC414" i="26"/>
  <c r="AC415" i="26"/>
  <c r="AC416" i="26"/>
  <c r="AC417" i="26"/>
  <c r="AC418" i="26"/>
  <c r="AC419" i="26"/>
  <c r="AC420" i="26"/>
  <c r="AC421" i="26"/>
  <c r="AC422" i="26"/>
  <c r="AC423" i="26"/>
  <c r="AC424" i="26"/>
  <c r="AC425" i="26"/>
  <c r="AC426" i="26"/>
  <c r="AC427" i="26"/>
  <c r="AC428" i="26"/>
  <c r="AC429" i="26"/>
  <c r="AC430" i="26"/>
  <c r="AC431" i="26"/>
  <c r="AC432" i="26"/>
  <c r="AC433" i="26"/>
  <c r="AC434" i="26"/>
  <c r="AC435" i="26"/>
  <c r="AC436" i="26"/>
  <c r="AC437" i="26"/>
  <c r="AC438" i="26"/>
  <c r="AC439" i="26"/>
  <c r="AC440" i="26"/>
  <c r="AC441" i="26"/>
  <c r="AC442" i="26"/>
  <c r="AC443" i="26"/>
  <c r="AC444" i="26"/>
  <c r="AC445" i="26"/>
  <c r="AC446" i="26"/>
  <c r="AC447" i="26"/>
  <c r="AC448" i="26"/>
  <c r="AC449" i="26"/>
  <c r="AC450" i="26"/>
  <c r="AC451" i="26"/>
  <c r="AC452" i="26"/>
  <c r="AC453" i="26"/>
  <c r="AC454" i="26"/>
  <c r="AC455" i="26"/>
  <c r="AC456" i="26"/>
  <c r="AC457" i="26"/>
  <c r="AC458" i="26"/>
  <c r="AC459" i="26"/>
  <c r="AC460" i="26"/>
  <c r="AC461" i="26"/>
  <c r="AC462" i="26"/>
  <c r="AC463" i="26"/>
  <c r="AC464" i="26"/>
  <c r="AC465" i="26"/>
  <c r="AC466" i="26"/>
  <c r="AC467" i="26"/>
  <c r="AC468" i="26"/>
  <c r="AC469" i="26"/>
  <c r="AC470" i="26"/>
  <c r="AC471" i="26"/>
  <c r="AC472" i="26"/>
  <c r="AC473" i="26"/>
  <c r="AC474" i="26"/>
  <c r="AC475" i="26"/>
  <c r="AC476" i="26"/>
  <c r="AC477" i="26"/>
  <c r="AC478" i="26"/>
  <c r="AC479" i="26"/>
  <c r="AC480" i="26"/>
  <c r="AC481" i="26"/>
  <c r="AC482" i="26"/>
  <c r="AC483" i="26"/>
  <c r="AC484" i="26"/>
  <c r="AC485" i="26"/>
  <c r="AC486" i="26"/>
  <c r="AC487" i="26"/>
  <c r="AC488" i="26"/>
  <c r="AC489" i="26"/>
  <c r="AC490" i="26"/>
  <c r="AC491" i="26"/>
  <c r="AC492" i="26"/>
  <c r="AC493" i="26"/>
  <c r="AC494" i="26"/>
  <c r="AC495" i="26"/>
  <c r="AC496" i="26"/>
  <c r="AC497" i="26"/>
  <c r="AC498" i="26"/>
  <c r="AC499" i="26"/>
  <c r="AC500" i="26"/>
  <c r="AC501" i="26"/>
  <c r="AC502" i="26"/>
  <c r="AC503" i="26"/>
  <c r="AC504" i="26"/>
  <c r="AC505" i="26"/>
  <c r="AC506" i="26"/>
  <c r="AC507" i="26"/>
  <c r="AC508" i="26"/>
  <c r="AC509" i="26"/>
  <c r="AC510" i="26"/>
  <c r="AC511" i="26"/>
  <c r="AC512" i="26"/>
  <c r="AC513" i="26"/>
  <c r="AC514" i="26"/>
  <c r="AC515" i="26"/>
  <c r="AC516" i="26"/>
  <c r="AC517" i="26"/>
  <c r="AC518" i="26"/>
  <c r="AC519" i="26"/>
  <c r="AC520" i="26"/>
  <c r="AC521" i="26"/>
  <c r="AC522" i="26"/>
  <c r="AC523" i="26"/>
  <c r="AC524" i="26"/>
  <c r="AC525" i="26"/>
  <c r="AC526" i="26"/>
  <c r="AC527" i="26"/>
  <c r="AC528" i="26"/>
  <c r="AC529" i="26"/>
  <c r="AC530" i="26"/>
  <c r="AC531" i="26"/>
  <c r="AC532" i="26"/>
  <c r="AC533" i="26"/>
  <c r="AC534" i="26"/>
  <c r="AC535" i="26"/>
  <c r="AC536" i="26"/>
  <c r="AC537" i="26"/>
  <c r="AC538" i="26"/>
  <c r="AC539" i="26"/>
  <c r="AC540" i="26"/>
  <c r="AC541" i="26"/>
  <c r="AC542" i="26"/>
  <c r="AC543" i="26"/>
  <c r="AC544" i="26"/>
  <c r="AC545" i="26"/>
  <c r="AC546" i="26"/>
  <c r="AC547" i="26"/>
  <c r="AC548" i="26"/>
  <c r="AC549" i="26"/>
  <c r="AC550" i="26"/>
  <c r="AC551" i="26"/>
  <c r="AC552" i="26"/>
  <c r="AC553" i="26"/>
  <c r="AC554" i="26"/>
  <c r="AC555" i="26"/>
  <c r="AC556" i="26"/>
  <c r="AC557" i="26"/>
  <c r="AC558" i="26"/>
  <c r="AC559" i="26"/>
  <c r="AC560" i="26"/>
  <c r="AC561" i="26"/>
  <c r="AC562" i="26"/>
  <c r="AC563" i="26"/>
  <c r="AC564" i="26"/>
  <c r="AC565" i="26"/>
  <c r="AC566" i="26"/>
  <c r="AC567" i="26"/>
  <c r="AC568" i="26"/>
  <c r="AC569" i="26"/>
  <c r="AC570" i="26"/>
  <c r="AC571" i="26"/>
  <c r="AC572" i="26"/>
  <c r="AC573" i="26"/>
  <c r="AC574" i="26"/>
  <c r="AC575" i="26"/>
  <c r="AC576" i="26"/>
  <c r="AC577" i="26"/>
  <c r="AC578" i="26"/>
  <c r="AC579" i="26"/>
  <c r="AC580" i="26"/>
  <c r="AC581" i="26"/>
  <c r="AC582" i="26"/>
  <c r="AC583" i="26"/>
  <c r="AC584" i="26"/>
  <c r="AC585" i="26"/>
  <c r="AC586" i="26"/>
  <c r="AC587" i="26"/>
  <c r="AC588" i="26"/>
  <c r="AC589" i="26"/>
  <c r="AC590" i="26"/>
  <c r="AC591" i="26"/>
  <c r="AC592" i="26"/>
  <c r="AC593" i="26"/>
  <c r="AC594" i="26"/>
  <c r="AC595" i="26"/>
  <c r="AC596" i="26"/>
  <c r="AC597" i="26"/>
  <c r="AC598" i="26"/>
  <c r="AC599" i="26"/>
  <c r="AC600" i="26"/>
  <c r="AC601" i="26"/>
  <c r="AC602" i="26"/>
  <c r="AC603" i="26"/>
  <c r="AC604" i="26"/>
  <c r="AC605" i="26"/>
  <c r="AC606" i="26"/>
  <c r="AC607" i="26"/>
  <c r="AC608" i="26"/>
  <c r="AC609" i="26"/>
  <c r="AC610" i="26"/>
  <c r="AC611" i="26"/>
  <c r="AC612" i="26"/>
  <c r="AC613" i="26"/>
  <c r="AC614" i="26"/>
  <c r="AC615" i="26"/>
  <c r="AC616" i="26"/>
  <c r="AC617" i="26"/>
  <c r="AC618" i="26"/>
  <c r="AC619" i="26"/>
  <c r="AC620" i="26"/>
  <c r="AC621" i="26"/>
  <c r="AC622" i="26"/>
  <c r="AC623" i="26"/>
  <c r="AC624" i="26"/>
  <c r="AC625" i="26"/>
  <c r="AC626" i="26"/>
  <c r="AC627" i="26"/>
  <c r="AC628" i="26"/>
  <c r="AC629" i="26"/>
  <c r="AC630" i="26"/>
  <c r="AC631" i="26"/>
  <c r="AC632" i="26"/>
  <c r="AC633" i="26"/>
  <c r="AC634" i="26"/>
  <c r="AC635" i="26"/>
  <c r="AC636" i="26"/>
  <c r="AC637" i="26"/>
  <c r="AC638" i="26"/>
  <c r="AC639" i="26"/>
  <c r="AC640" i="26"/>
  <c r="AC641" i="26"/>
  <c r="AC642" i="26"/>
  <c r="AC643" i="26"/>
  <c r="AC644" i="26"/>
  <c r="AC645" i="26"/>
  <c r="AC646" i="26"/>
  <c r="AC647" i="26"/>
  <c r="AC648" i="26"/>
  <c r="AC649" i="26"/>
  <c r="AC650" i="26"/>
  <c r="AC651" i="26"/>
  <c r="AC652" i="26"/>
  <c r="AC653" i="26"/>
  <c r="AC654" i="26"/>
  <c r="AC655" i="26"/>
  <c r="AC656" i="26"/>
  <c r="AC657" i="26"/>
  <c r="AC658" i="26"/>
  <c r="AC659" i="26"/>
  <c r="AC660" i="26"/>
  <c r="AC661" i="26"/>
  <c r="AC662" i="26"/>
  <c r="AC663" i="26"/>
  <c r="AC664" i="26"/>
  <c r="AC665" i="26"/>
  <c r="AC666" i="26"/>
  <c r="AC667" i="26"/>
  <c r="AC668" i="26"/>
  <c r="AC669" i="26"/>
  <c r="AC670" i="26"/>
  <c r="AC671" i="26"/>
  <c r="AC672" i="26"/>
  <c r="AC673" i="26"/>
  <c r="AC674" i="26"/>
  <c r="AC675" i="26"/>
  <c r="AC676" i="26"/>
  <c r="AC677" i="26"/>
  <c r="AC678" i="26"/>
  <c r="AC679" i="26"/>
  <c r="AC680" i="26"/>
  <c r="AC681" i="26"/>
  <c r="AC682" i="26"/>
  <c r="AC683" i="26"/>
  <c r="AC684" i="26"/>
  <c r="AC685" i="26"/>
  <c r="AC686" i="26"/>
  <c r="AC687" i="26"/>
  <c r="AC688" i="26"/>
  <c r="AC689" i="26"/>
  <c r="AC690" i="26"/>
  <c r="AC691" i="26"/>
  <c r="AC692" i="26"/>
  <c r="AC693" i="26"/>
  <c r="AC694" i="26"/>
  <c r="AC695" i="26"/>
  <c r="AC696" i="26"/>
  <c r="AC697" i="26"/>
  <c r="AC698" i="26"/>
  <c r="AC699" i="26"/>
  <c r="AC700" i="26"/>
  <c r="AC701" i="26"/>
  <c r="AC702" i="26"/>
  <c r="AC703" i="26"/>
  <c r="AC704" i="26"/>
  <c r="AC705" i="26"/>
  <c r="AC706" i="26"/>
  <c r="AC707" i="26"/>
  <c r="AC708" i="26"/>
  <c r="AC709" i="26"/>
  <c r="AC710" i="26"/>
  <c r="AC711" i="26"/>
  <c r="AC712" i="26"/>
  <c r="AC713" i="26"/>
  <c r="AC714" i="26"/>
  <c r="AC715" i="26"/>
  <c r="AC716" i="26"/>
  <c r="AC717" i="26"/>
  <c r="AC718" i="26"/>
  <c r="AC719" i="26"/>
  <c r="AC720" i="26"/>
  <c r="AC721" i="26"/>
  <c r="AC722" i="26"/>
  <c r="AC723" i="26"/>
  <c r="AC724" i="26"/>
  <c r="AC725" i="26"/>
  <c r="AC726" i="26"/>
  <c r="AC727" i="26"/>
  <c r="AC728" i="26"/>
  <c r="AC729" i="26"/>
  <c r="AC730" i="26"/>
  <c r="AC731" i="26"/>
  <c r="AC732" i="26"/>
  <c r="AC733" i="26"/>
  <c r="AC734" i="26"/>
  <c r="AC735" i="26"/>
  <c r="AC736" i="26"/>
  <c r="AC737" i="26"/>
  <c r="AC738" i="26"/>
  <c r="AC739" i="26"/>
  <c r="AC740" i="26"/>
  <c r="AC741" i="26"/>
  <c r="AC742" i="26"/>
  <c r="AC743" i="26"/>
  <c r="AC744" i="26"/>
  <c r="AC745" i="26"/>
  <c r="AC746" i="26"/>
  <c r="AC747" i="26"/>
  <c r="AC748" i="26"/>
  <c r="AC749" i="26"/>
  <c r="AC750" i="26"/>
  <c r="AC751" i="26"/>
  <c r="AC752" i="26"/>
  <c r="AC753" i="26"/>
  <c r="AC754" i="26"/>
  <c r="AC755" i="26"/>
  <c r="AC756" i="26"/>
  <c r="AC757" i="26"/>
  <c r="AC758" i="26"/>
  <c r="AC759" i="26"/>
  <c r="AC760" i="26"/>
  <c r="AC761" i="26"/>
  <c r="AC762" i="26"/>
  <c r="AC763" i="26"/>
  <c r="AC764" i="26"/>
  <c r="AC765" i="26"/>
  <c r="AC766" i="26"/>
  <c r="AC767" i="26"/>
  <c r="AC768" i="26"/>
  <c r="AC769" i="26"/>
  <c r="AC770" i="26"/>
  <c r="AC771" i="26"/>
  <c r="AC772" i="26"/>
  <c r="AC773" i="26"/>
  <c r="AC774" i="26"/>
  <c r="AC775" i="26"/>
  <c r="AC776" i="26"/>
  <c r="AC777" i="26"/>
  <c r="AC778" i="26"/>
  <c r="AC779" i="26"/>
  <c r="AC780" i="26"/>
  <c r="AC781" i="26"/>
  <c r="AC782" i="26"/>
  <c r="AC783" i="26"/>
  <c r="AC784" i="26"/>
  <c r="AC785" i="26"/>
  <c r="AC786" i="26"/>
  <c r="AC787" i="26"/>
  <c r="AC788" i="26"/>
  <c r="AC789" i="26"/>
  <c r="AC790" i="26"/>
  <c r="AC791" i="26"/>
  <c r="AC792" i="26"/>
  <c r="AC793" i="26"/>
  <c r="AC794" i="26"/>
  <c r="AC795" i="26"/>
  <c r="AC796" i="26"/>
  <c r="AC797" i="26"/>
  <c r="AC798" i="26"/>
  <c r="AC799" i="26"/>
  <c r="AC800" i="26"/>
  <c r="AC801" i="26"/>
  <c r="AC802" i="26"/>
  <c r="AC803" i="26"/>
  <c r="AC804" i="26"/>
  <c r="AC805" i="26"/>
  <c r="AC806" i="26"/>
  <c r="AC807" i="26"/>
  <c r="AC808" i="26"/>
  <c r="AC809" i="26"/>
  <c r="AC810" i="26"/>
  <c r="AC811" i="26"/>
  <c r="AC812" i="26"/>
  <c r="AC813" i="26"/>
  <c r="AC814" i="26"/>
  <c r="AC815" i="26"/>
  <c r="AC816" i="26"/>
  <c r="AC817" i="26"/>
  <c r="AC818" i="26"/>
  <c r="AC819" i="26"/>
  <c r="AC820" i="26"/>
  <c r="AC821" i="26"/>
  <c r="AC822" i="26"/>
  <c r="AC823" i="26"/>
  <c r="AC824" i="26"/>
  <c r="AC825" i="26"/>
  <c r="AC826" i="26"/>
  <c r="AC827" i="26"/>
  <c r="AC828" i="26"/>
  <c r="AC829" i="26"/>
  <c r="AC830" i="26"/>
  <c r="AC831" i="26"/>
  <c r="AC832" i="26"/>
  <c r="AC833" i="26"/>
  <c r="AC834" i="26"/>
  <c r="AC835" i="26"/>
  <c r="AC836" i="26"/>
  <c r="AC837" i="26"/>
  <c r="AC838" i="26"/>
  <c r="AC839" i="26"/>
  <c r="AC840" i="26"/>
  <c r="AC841" i="26"/>
  <c r="AC842" i="26"/>
  <c r="AC843" i="26"/>
  <c r="AC844" i="26"/>
  <c r="AC845" i="26"/>
  <c r="AC846" i="26"/>
  <c r="AC847" i="26"/>
  <c r="AC848" i="26"/>
  <c r="AC849" i="26"/>
  <c r="AC850" i="26"/>
  <c r="AC851" i="26"/>
  <c r="AC852" i="26"/>
  <c r="AC853" i="26"/>
  <c r="AC854" i="26"/>
  <c r="AC855" i="26"/>
  <c r="AC856" i="26"/>
  <c r="AC857" i="26"/>
  <c r="AC858" i="26"/>
  <c r="AC859" i="26"/>
  <c r="AC860" i="26"/>
  <c r="AC861" i="26"/>
  <c r="AC862" i="26"/>
  <c r="AC863" i="26"/>
  <c r="AC864" i="26"/>
  <c r="AC865" i="26"/>
  <c r="AC866" i="26"/>
  <c r="AC867" i="26"/>
  <c r="AC868" i="26"/>
  <c r="AC869" i="26"/>
  <c r="AC870" i="26"/>
  <c r="AC871" i="26"/>
  <c r="AC872" i="26"/>
  <c r="AC873" i="26"/>
  <c r="AC874" i="26"/>
  <c r="AC875" i="26"/>
  <c r="AC876" i="26"/>
  <c r="AC877" i="26"/>
  <c r="AC878" i="26"/>
  <c r="AC879" i="26"/>
  <c r="AC880" i="26"/>
  <c r="AC881" i="26"/>
  <c r="AC882" i="26"/>
  <c r="AC883" i="26"/>
  <c r="AC884" i="26"/>
  <c r="AC885" i="26"/>
  <c r="AC886" i="26"/>
  <c r="AC887" i="26"/>
  <c r="AC888" i="26"/>
  <c r="AC889" i="26"/>
  <c r="AC890" i="26"/>
  <c r="AC891" i="26"/>
  <c r="AC892" i="26"/>
  <c r="AC893" i="26"/>
  <c r="AC894" i="26"/>
  <c r="AC895" i="26"/>
  <c r="AC896" i="26"/>
  <c r="AC897" i="26"/>
  <c r="AC898" i="26"/>
  <c r="AC899" i="26"/>
  <c r="AC900" i="26"/>
  <c r="AC901" i="26"/>
  <c r="AC902" i="26"/>
  <c r="AC903" i="26"/>
  <c r="AC904" i="26"/>
  <c r="AC905" i="26"/>
  <c r="AC906" i="26"/>
  <c r="AC907" i="26"/>
  <c r="AC908" i="26"/>
  <c r="AC909" i="26"/>
  <c r="AC910" i="26"/>
  <c r="AC911" i="26"/>
  <c r="AC912" i="26"/>
  <c r="AC913" i="26"/>
  <c r="AC914" i="26"/>
  <c r="AC915" i="26"/>
  <c r="AC916" i="26"/>
  <c r="AC917" i="26"/>
  <c r="AC918" i="26"/>
  <c r="AC919" i="26"/>
  <c r="AC920" i="26"/>
  <c r="AC921" i="26"/>
  <c r="AC922" i="26"/>
  <c r="AC923" i="26"/>
  <c r="AC924" i="26"/>
  <c r="AC925" i="26"/>
  <c r="AC926" i="26"/>
  <c r="AC927" i="26"/>
  <c r="AC928" i="26"/>
  <c r="AC929" i="26"/>
  <c r="AC930" i="26"/>
  <c r="AC931" i="26"/>
  <c r="AC932" i="26"/>
  <c r="AC933" i="26"/>
  <c r="AC934" i="26"/>
  <c r="AC935" i="26"/>
  <c r="AC936" i="26"/>
  <c r="AC937" i="26"/>
  <c r="AC938" i="26"/>
  <c r="AC939" i="26"/>
  <c r="AC940" i="26"/>
  <c r="AC941" i="26"/>
  <c r="AC942" i="26"/>
  <c r="AC943" i="26"/>
  <c r="AC944" i="26"/>
  <c r="AC945" i="26"/>
  <c r="AC946" i="26"/>
  <c r="AC947" i="26"/>
  <c r="AC948" i="26"/>
  <c r="AC949" i="26"/>
  <c r="AC950" i="26"/>
  <c r="AC951" i="26"/>
  <c r="AC952" i="26"/>
  <c r="AC953" i="26"/>
  <c r="AC954" i="26"/>
  <c r="AC955" i="26"/>
  <c r="AC956" i="26"/>
  <c r="AC957" i="26"/>
  <c r="AC958" i="26"/>
  <c r="AC959" i="26"/>
  <c r="AC960" i="26"/>
  <c r="AC961" i="26"/>
  <c r="AC962" i="26"/>
  <c r="AC963" i="26"/>
  <c r="AC964" i="26"/>
  <c r="AC965" i="26"/>
  <c r="AC966" i="26"/>
  <c r="AC967" i="26"/>
  <c r="AC968" i="26"/>
  <c r="AC969" i="26"/>
  <c r="AC970" i="26"/>
  <c r="AC971" i="26"/>
  <c r="AC972" i="26"/>
  <c r="AC973" i="26"/>
  <c r="AC974" i="26"/>
  <c r="AC975" i="26"/>
  <c r="AC976" i="26"/>
  <c r="AC977" i="26"/>
  <c r="AC978" i="26"/>
  <c r="AC979" i="26"/>
  <c r="AC980" i="26"/>
  <c r="AC981" i="26"/>
  <c r="AC982" i="26"/>
  <c r="AC983" i="26"/>
  <c r="AC984" i="26"/>
  <c r="AC985" i="26"/>
  <c r="AC986" i="26"/>
  <c r="AC987" i="26"/>
  <c r="AC988" i="26"/>
  <c r="AC989" i="26"/>
  <c r="AC990" i="26"/>
  <c r="AC991" i="26"/>
  <c r="AC992" i="26"/>
  <c r="AC993" i="26"/>
  <c r="AC994" i="26"/>
  <c r="AC995" i="26"/>
  <c r="AC996" i="26"/>
  <c r="AC997" i="26"/>
  <c r="AC998" i="26"/>
  <c r="AC999" i="26"/>
  <c r="AC1000" i="26"/>
  <c r="AC1001" i="26"/>
  <c r="AC1002" i="26"/>
  <c r="AC1003" i="26"/>
  <c r="AC1004" i="26"/>
  <c r="AC1005" i="26"/>
  <c r="AC1006" i="26"/>
  <c r="AC1007" i="26"/>
  <c r="AC1008" i="26"/>
  <c r="AC1009" i="26"/>
  <c r="AC1010" i="26"/>
  <c r="AC1011" i="26"/>
  <c r="AC1012" i="26"/>
  <c r="AC1013" i="26"/>
  <c r="AC1014" i="26"/>
  <c r="AC1015" i="26"/>
  <c r="AC1016" i="26"/>
  <c r="AC1017" i="26"/>
  <c r="AC1018" i="26"/>
  <c r="AC1019" i="26"/>
  <c r="AC1020" i="26"/>
  <c r="AC1021" i="26"/>
  <c r="AC1022" i="26"/>
  <c r="AC1023" i="26"/>
  <c r="AC1024" i="26"/>
  <c r="AC1025" i="26"/>
  <c r="AC1026" i="26"/>
  <c r="AC1027" i="26"/>
  <c r="AC1028" i="26"/>
  <c r="AC1029" i="26"/>
  <c r="AC1030" i="26"/>
  <c r="AC1031" i="26"/>
  <c r="AC1032" i="26"/>
  <c r="AC1033" i="26"/>
  <c r="AC1034" i="26"/>
  <c r="AC1035" i="26"/>
  <c r="AC1036" i="26"/>
  <c r="AC1037" i="26"/>
  <c r="AC1038" i="26"/>
  <c r="AC1039" i="26"/>
  <c r="AC1040" i="26"/>
  <c r="AC1041" i="26"/>
  <c r="AC1042" i="26"/>
  <c r="AC1043" i="26"/>
  <c r="AC1044" i="26"/>
  <c r="AC1045" i="26"/>
  <c r="AC1046" i="26"/>
  <c r="AC1047" i="26"/>
  <c r="AC1048" i="26"/>
  <c r="AC1049" i="26"/>
  <c r="AC1050" i="26"/>
  <c r="AC1051" i="26"/>
  <c r="AC1052" i="26"/>
  <c r="AC1053" i="26"/>
  <c r="AC1054" i="26"/>
  <c r="AC1055" i="26"/>
  <c r="AC1056" i="26"/>
  <c r="AC1057" i="26"/>
  <c r="AC1058" i="26"/>
  <c r="AC1059" i="26"/>
  <c r="AC1060" i="26"/>
  <c r="AC1061" i="26"/>
  <c r="AC1062" i="26"/>
  <c r="AC1063" i="26"/>
  <c r="AC1064" i="26"/>
  <c r="AC1065" i="26"/>
  <c r="AC1066" i="26"/>
  <c r="AC1067" i="26"/>
  <c r="AC1068" i="26"/>
  <c r="AC1069" i="26"/>
  <c r="AC1070" i="26"/>
  <c r="AC1071" i="26"/>
  <c r="AC1072" i="26"/>
  <c r="AC1073" i="26"/>
  <c r="AC1074" i="26"/>
  <c r="AC1075" i="26"/>
  <c r="AC1076" i="26"/>
  <c r="AC1077" i="26"/>
  <c r="AC1078" i="26"/>
  <c r="AC1079" i="26"/>
  <c r="AC1080" i="26"/>
  <c r="AC1081" i="26"/>
  <c r="AC1082" i="26"/>
  <c r="AC1083" i="26"/>
  <c r="AC1084" i="26"/>
  <c r="AC1085" i="26"/>
  <c r="AC1086" i="26"/>
  <c r="AC1087" i="26"/>
  <c r="AC1088" i="26"/>
  <c r="AC1089" i="26"/>
  <c r="AC1090" i="26"/>
  <c r="AC1091" i="26"/>
  <c r="AC1092" i="26"/>
  <c r="AC1093" i="26"/>
  <c r="AC1094" i="26"/>
  <c r="AC1095" i="26"/>
  <c r="AC1096" i="26"/>
  <c r="AC1097" i="26"/>
  <c r="AC1098" i="26"/>
  <c r="AC1099" i="26"/>
  <c r="AC1100" i="26"/>
  <c r="AC1101" i="26"/>
  <c r="AC1102" i="26"/>
  <c r="AC1103" i="26"/>
  <c r="AC1104" i="26"/>
  <c r="AC1105" i="26"/>
  <c r="AC1106" i="26"/>
  <c r="AC1107" i="26"/>
  <c r="AC1108" i="26"/>
  <c r="AC1109" i="26"/>
  <c r="AC1110" i="26"/>
  <c r="AC1111" i="26"/>
  <c r="AC1112" i="26"/>
  <c r="AC1113" i="26"/>
  <c r="AC1114" i="26"/>
  <c r="AC1115" i="26"/>
  <c r="AC1116" i="26"/>
  <c r="AC1117" i="26"/>
  <c r="AC1118" i="26"/>
  <c r="AC1119" i="26"/>
  <c r="AC1120" i="26"/>
  <c r="AC1121" i="26"/>
  <c r="AC1122" i="26"/>
  <c r="AC1123" i="26"/>
  <c r="AC1124" i="26"/>
  <c r="AC1125" i="26"/>
  <c r="AC1126" i="26"/>
  <c r="AC1127" i="26"/>
  <c r="AC1128" i="26"/>
  <c r="AC1129" i="26"/>
  <c r="AC1130" i="26"/>
  <c r="AC1131" i="26"/>
  <c r="AC1132" i="26"/>
  <c r="AC1133" i="26"/>
  <c r="AC1134" i="26"/>
  <c r="AC1135" i="26"/>
  <c r="AC1136" i="26"/>
  <c r="AC1137" i="26"/>
  <c r="AC1138" i="26"/>
  <c r="AC1139" i="26"/>
  <c r="AC1140" i="26"/>
  <c r="AC1141" i="26"/>
  <c r="AC1142" i="26"/>
  <c r="AC1143" i="26"/>
  <c r="AC1144" i="26"/>
  <c r="AC1145" i="26"/>
  <c r="AC1146" i="26"/>
  <c r="AC1147" i="26"/>
  <c r="AC1148" i="26"/>
  <c r="AC1149" i="26"/>
  <c r="AC1150" i="26"/>
  <c r="AC1151" i="26"/>
  <c r="AC1152" i="26"/>
  <c r="AC1153" i="26"/>
  <c r="AC1154" i="26"/>
  <c r="AC1155" i="26"/>
  <c r="AC1156" i="26"/>
  <c r="AC1157" i="26"/>
  <c r="AC1158" i="26"/>
  <c r="AC1159" i="26"/>
  <c r="AC1160" i="26"/>
  <c r="AC1161" i="26"/>
  <c r="AC1162" i="26"/>
  <c r="AC1163" i="26"/>
  <c r="AC1164" i="26"/>
  <c r="AC1165" i="26"/>
  <c r="AC1166" i="26"/>
  <c r="AC1167" i="26"/>
  <c r="AC1168" i="26"/>
  <c r="AC1169" i="26"/>
  <c r="AC1170" i="26"/>
  <c r="AC1171" i="26"/>
  <c r="AC1172" i="26"/>
  <c r="AC1173" i="26"/>
  <c r="AC1174" i="26"/>
  <c r="AC1175" i="26"/>
  <c r="AC1176" i="26"/>
  <c r="AC1177" i="26"/>
  <c r="AC1178" i="26"/>
  <c r="AC1179" i="26"/>
  <c r="AC1180" i="26"/>
  <c r="AC1181" i="26"/>
  <c r="AC1182" i="26"/>
  <c r="AC1183" i="26"/>
  <c r="AC1184" i="26"/>
  <c r="AC1185" i="26"/>
  <c r="AC1186" i="26"/>
  <c r="AC1187" i="26"/>
  <c r="AC1188" i="26"/>
  <c r="AC1189" i="26"/>
  <c r="AC1190" i="26"/>
  <c r="AC1191" i="26"/>
  <c r="AC1192" i="26"/>
  <c r="AC1193" i="26"/>
  <c r="AC1194" i="26"/>
  <c r="AC1195" i="26"/>
  <c r="AC1196" i="26"/>
  <c r="AC1197" i="26"/>
  <c r="AC1198" i="26"/>
  <c r="AC1199" i="26"/>
  <c r="AC1200" i="26"/>
  <c r="AC1201" i="26"/>
  <c r="AC1202" i="26"/>
  <c r="AC1203" i="26"/>
  <c r="AC1204" i="26"/>
  <c r="AC1205" i="26"/>
  <c r="AC1206" i="26"/>
  <c r="AC1207" i="26"/>
  <c r="AC1208" i="26"/>
  <c r="AC1209" i="26"/>
  <c r="AC1210" i="26"/>
  <c r="AC1211" i="26"/>
  <c r="AC1212" i="26"/>
  <c r="AC1213" i="26"/>
  <c r="AC1214" i="26"/>
  <c r="AC1215" i="26"/>
  <c r="AC1216" i="26"/>
  <c r="AC1217" i="26"/>
  <c r="AC1218" i="26"/>
  <c r="AC1219" i="26"/>
  <c r="AC1220" i="26"/>
  <c r="AC1221" i="26"/>
  <c r="AC1222" i="26"/>
  <c r="AC1223" i="26"/>
  <c r="AC1224" i="26"/>
  <c r="AC1225" i="26"/>
  <c r="AC1226" i="26"/>
  <c r="AC1227" i="26"/>
  <c r="AC1228" i="26"/>
  <c r="AC1229" i="26"/>
  <c r="AC1230" i="26"/>
  <c r="AC1231" i="26"/>
  <c r="AC1232" i="26"/>
  <c r="AC1233" i="26"/>
  <c r="AC1234" i="26"/>
  <c r="AC1235" i="26"/>
  <c r="AC1236" i="26"/>
  <c r="AC1237" i="26"/>
  <c r="AC1238" i="26"/>
  <c r="AC1239" i="26"/>
  <c r="AC1240" i="26"/>
  <c r="AC1241" i="26"/>
  <c r="AC1242" i="26"/>
  <c r="AC1243" i="26"/>
  <c r="AC1244" i="26"/>
  <c r="AC1245" i="26"/>
  <c r="AC1247" i="26"/>
  <c r="AC1251" i="26"/>
  <c r="AC1253" i="26"/>
  <c r="AC1257" i="26"/>
  <c r="AC1259" i="26"/>
  <c r="AC1263" i="26"/>
  <c r="AC1265" i="26"/>
  <c r="AC1269" i="26"/>
  <c r="AC1271" i="26"/>
  <c r="AC1275" i="26"/>
  <c r="AC1277" i="26"/>
  <c r="AC1281" i="26"/>
  <c r="AC1283" i="26"/>
  <c r="AC1287" i="26"/>
  <c r="AC1289" i="26"/>
  <c r="AC1293" i="26"/>
  <c r="AC1295" i="26"/>
  <c r="AC1299" i="26"/>
  <c r="AC2452" i="26"/>
  <c r="AC2453" i="26"/>
  <c r="AC2454" i="26"/>
  <c r="AC2455" i="26"/>
  <c r="AC2456" i="26"/>
  <c r="AC2457" i="26"/>
  <c r="AC2458" i="26"/>
  <c r="AC2459" i="26"/>
  <c r="AC2460" i="26"/>
  <c r="AC2461" i="26"/>
  <c r="AC2462" i="26"/>
  <c r="AC2463" i="26"/>
  <c r="AC2464" i="26"/>
  <c r="AC2465" i="26"/>
  <c r="AC2466" i="26"/>
  <c r="AC2467" i="26"/>
  <c r="AC2468" i="26"/>
  <c r="AC2469" i="26"/>
  <c r="AC2470" i="26"/>
  <c r="AC2471" i="26"/>
  <c r="AC2472" i="26"/>
  <c r="AC2473" i="26"/>
  <c r="AC2474" i="26"/>
  <c r="AC2475" i="26"/>
  <c r="AC2476" i="26"/>
  <c r="AC2477" i="26"/>
  <c r="AC2478" i="26"/>
  <c r="AC2479" i="26"/>
  <c r="AC2480" i="26"/>
  <c r="AC2481" i="26"/>
  <c r="AC2482" i="26"/>
  <c r="AC2483" i="26"/>
  <c r="AC2484" i="26"/>
  <c r="AC2485" i="26"/>
  <c r="AC2486" i="26"/>
  <c r="AC2487" i="26"/>
  <c r="AC2488" i="26"/>
  <c r="AC2489" i="26"/>
  <c r="AC2490" i="26"/>
  <c r="AC2491" i="26"/>
  <c r="AC2492" i="26"/>
  <c r="AC2493" i="26"/>
  <c r="AC2494" i="26"/>
  <c r="AC2495" i="26"/>
  <c r="AC2496" i="26"/>
  <c r="AC2497" i="26"/>
  <c r="AC2498" i="26"/>
  <c r="AC2499" i="26"/>
  <c r="AC2500" i="26"/>
  <c r="AC2501" i="26"/>
  <c r="AC2502" i="26"/>
  <c r="AC2503" i="26"/>
  <c r="AC2504" i="26"/>
  <c r="AC2505" i="26"/>
  <c r="AC2506" i="26"/>
  <c r="AC2507" i="26"/>
  <c r="AC2508" i="26"/>
  <c r="AC2509" i="26"/>
  <c r="AC2510" i="26"/>
  <c r="AC2511" i="26"/>
  <c r="AC2512" i="26"/>
  <c r="AC2513" i="26"/>
  <c r="AC2514" i="26"/>
  <c r="AC2515" i="26"/>
  <c r="AC2516" i="26"/>
  <c r="AC2517" i="26"/>
  <c r="AC2518" i="26"/>
  <c r="AC2519" i="26"/>
  <c r="AC2520" i="26"/>
  <c r="AC2521" i="26"/>
  <c r="AC2522" i="26"/>
  <c r="AC2523" i="26"/>
  <c r="AC2524" i="26"/>
  <c r="AC2525" i="26"/>
  <c r="AC2526" i="26"/>
  <c r="AC2527" i="26"/>
  <c r="AC2528" i="26"/>
  <c r="AC2529" i="26"/>
  <c r="AC2530" i="26"/>
  <c r="AC2531" i="26"/>
  <c r="AC2532" i="26"/>
  <c r="AC2533" i="26"/>
  <c r="AC2534" i="26"/>
  <c r="AC2535" i="26"/>
  <c r="AC2536" i="26"/>
  <c r="AC148" i="26"/>
  <c r="AC149" i="26"/>
  <c r="AC150" i="26"/>
  <c r="AC151" i="26"/>
  <c r="AC152" i="26"/>
  <c r="AC153" i="26"/>
  <c r="AC154" i="26"/>
  <c r="AC155" i="26"/>
  <c r="AC113" i="26"/>
  <c r="AC114" i="26"/>
  <c r="AC115" i="26"/>
  <c r="AC116" i="26"/>
  <c r="AC117" i="26"/>
  <c r="AC118" i="26"/>
  <c r="AC119" i="26"/>
  <c r="AC120" i="26"/>
  <c r="AC121" i="26"/>
  <c r="AC122" i="26"/>
  <c r="AC123" i="26"/>
  <c r="AC124" i="26"/>
  <c r="AC125" i="26"/>
  <c r="AC126" i="26"/>
  <c r="AC127" i="26"/>
  <c r="AC128" i="26"/>
  <c r="AC129" i="26"/>
  <c r="AC130" i="26"/>
  <c r="AC131" i="26"/>
  <c r="AC132" i="26"/>
  <c r="AC133" i="26"/>
  <c r="AC134" i="26"/>
  <c r="AC135" i="26"/>
  <c r="AC136" i="26"/>
  <c r="AC137" i="26"/>
  <c r="AC138" i="26"/>
  <c r="AC139" i="26"/>
  <c r="AC140" i="26"/>
  <c r="AC141" i="26"/>
  <c r="AC112" i="26"/>
  <c r="AT8" i="26" l="1"/>
  <c r="AT211" i="26" l="1"/>
  <c r="G111" i="26" l="1"/>
  <c r="F111" i="26"/>
  <c r="G110" i="26"/>
  <c r="F110" i="26"/>
  <c r="G109" i="26"/>
  <c r="F109" i="26"/>
  <c r="G108" i="26"/>
  <c r="F108" i="26"/>
  <c r="G107" i="26"/>
  <c r="F107" i="26"/>
  <c r="G106" i="26"/>
  <c r="F106" i="26"/>
  <c r="F98" i="26" l="1"/>
  <c r="G98" i="26"/>
  <c r="F99" i="26"/>
  <c r="G99" i="26"/>
  <c r="F100" i="26"/>
  <c r="G100" i="26"/>
  <c r="F101" i="26"/>
  <c r="G101" i="26"/>
  <c r="F102" i="26"/>
  <c r="G102" i="26"/>
  <c r="F103" i="26"/>
  <c r="G103" i="26"/>
  <c r="F104" i="26"/>
  <c r="G104" i="26"/>
  <c r="F105" i="26"/>
  <c r="G105" i="26"/>
  <c r="F85" i="26"/>
  <c r="G85" i="26"/>
  <c r="F86" i="26"/>
  <c r="G86" i="26"/>
  <c r="F87" i="26"/>
  <c r="G87" i="26"/>
  <c r="F88" i="26"/>
  <c r="G88" i="26"/>
  <c r="F89" i="26"/>
  <c r="G89" i="26"/>
  <c r="F90" i="26"/>
  <c r="G90" i="26"/>
  <c r="F91" i="26"/>
  <c r="G91" i="26"/>
  <c r="F92" i="26"/>
  <c r="G92" i="26"/>
  <c r="F93" i="26"/>
  <c r="G93" i="26"/>
  <c r="F94" i="26"/>
  <c r="G94" i="26"/>
  <c r="F95" i="26"/>
  <c r="G95" i="26"/>
  <c r="F96" i="26"/>
  <c r="G96" i="26"/>
  <c r="F97" i="26"/>
  <c r="G97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4" i="26"/>
  <c r="AC2538" i="26" l="1"/>
  <c r="AC2540" i="26"/>
  <c r="AC2403" i="45" l="1"/>
  <c r="AC2402" i="45"/>
  <c r="AC2401" i="45"/>
  <c r="AC2400" i="45"/>
  <c r="AC2399" i="45"/>
  <c r="AC2398" i="45"/>
  <c r="AC2397" i="45"/>
  <c r="AC2396" i="45"/>
  <c r="AC2395" i="45"/>
  <c r="AC2394" i="45"/>
  <c r="AC2393" i="45"/>
  <c r="AC2392" i="45"/>
  <c r="AC2391" i="45"/>
  <c r="AC2390" i="45"/>
  <c r="AC2389" i="45"/>
  <c r="AC2388" i="45"/>
  <c r="AC2387" i="45"/>
  <c r="AC2386" i="45"/>
  <c r="AC2385" i="45"/>
  <c r="AC2384" i="45"/>
  <c r="AC2383" i="45"/>
  <c r="AC2382" i="45"/>
  <c r="AC2381" i="45"/>
  <c r="AC2380" i="45"/>
  <c r="AC2379" i="45"/>
  <c r="AC2378" i="45"/>
  <c r="AC2377" i="45"/>
  <c r="AC2376" i="45"/>
  <c r="AC2375" i="45"/>
  <c r="AC2374" i="45"/>
  <c r="AC2373" i="45"/>
  <c r="AC2372" i="45"/>
  <c r="AC2371" i="45"/>
  <c r="AC2370" i="45"/>
  <c r="AC2369" i="45"/>
  <c r="AC2368" i="45"/>
  <c r="AC2367" i="45"/>
  <c r="AC2366" i="45"/>
  <c r="AC2365" i="45"/>
  <c r="AC2364" i="45"/>
  <c r="AC2363" i="45"/>
  <c r="AC2362" i="45"/>
  <c r="AC2361" i="45"/>
  <c r="AC2360" i="45"/>
  <c r="AC2359" i="45"/>
  <c r="AC2358" i="45"/>
  <c r="AC2357" i="45"/>
  <c r="AC2356" i="45"/>
  <c r="AC2355" i="45"/>
  <c r="AC2354" i="45"/>
  <c r="AC2353" i="45"/>
  <c r="AC2352" i="45"/>
  <c r="AC2351" i="45"/>
  <c r="AC2350" i="45"/>
  <c r="AC2349" i="45"/>
  <c r="AC2348" i="45"/>
  <c r="AC2347" i="45"/>
  <c r="AC2346" i="45"/>
  <c r="AC2345" i="45"/>
  <c r="AC2344" i="45"/>
  <c r="AC2343" i="45"/>
  <c r="AC2342" i="45"/>
  <c r="AC2341" i="45"/>
  <c r="AC2340" i="45"/>
  <c r="AC2339" i="45"/>
  <c r="AC2338" i="45"/>
  <c r="AC2337" i="45"/>
  <c r="AC2336" i="45"/>
  <c r="AC2335" i="45"/>
  <c r="AC2334" i="45"/>
  <c r="AC2333" i="45"/>
  <c r="AC2332" i="45"/>
  <c r="AC2331" i="45"/>
  <c r="AC2330" i="45"/>
  <c r="AC2329" i="45"/>
  <c r="AC2328" i="45"/>
  <c r="AC2327" i="45"/>
  <c r="AC2326" i="45"/>
  <c r="AC2325" i="45"/>
  <c r="AC2324" i="45"/>
  <c r="AC2323" i="45"/>
  <c r="AC2322" i="45"/>
  <c r="AC2321" i="45"/>
  <c r="AC2320" i="45"/>
  <c r="AC2319" i="45"/>
  <c r="AC2318" i="45"/>
  <c r="AC2317" i="45"/>
  <c r="AC2316" i="45"/>
  <c r="AC2315" i="45"/>
  <c r="AC2314" i="45"/>
  <c r="AC2313" i="45"/>
  <c r="AC2312" i="45"/>
  <c r="AC2311" i="45"/>
  <c r="AC2310" i="45"/>
  <c r="AC2309" i="45"/>
  <c r="AC2308" i="45"/>
  <c r="AC2307" i="45"/>
  <c r="AC2306" i="45"/>
  <c r="AC2305" i="45"/>
  <c r="AC2304" i="45"/>
  <c r="AC2303" i="45"/>
  <c r="AC2302" i="45"/>
  <c r="AC2301" i="45"/>
  <c r="AC2300" i="45"/>
  <c r="AC2299" i="45"/>
  <c r="AC2298" i="45"/>
  <c r="AC2297" i="45"/>
  <c r="AC2296" i="45"/>
  <c r="AC2295" i="45"/>
  <c r="AC2294" i="45"/>
  <c r="AC2293" i="45"/>
  <c r="AC2292" i="45"/>
  <c r="AC2291" i="45"/>
  <c r="AC2290" i="45"/>
  <c r="AC2289" i="45"/>
  <c r="AC2288" i="45"/>
  <c r="AC2287" i="45"/>
  <c r="AC2286" i="45"/>
  <c r="AC2285" i="45"/>
  <c r="AC2284" i="45"/>
  <c r="AC2283" i="45"/>
  <c r="AC2282" i="45"/>
  <c r="AC2281" i="45"/>
  <c r="AC2280" i="45"/>
  <c r="AC2279" i="45"/>
  <c r="AC2278" i="45"/>
  <c r="AC2277" i="45"/>
  <c r="AC2276" i="45"/>
  <c r="AC2275" i="45"/>
  <c r="AC2274" i="45"/>
  <c r="AC2273" i="45"/>
  <c r="AC2272" i="45"/>
  <c r="AC2271" i="45"/>
  <c r="AC2270" i="45"/>
  <c r="AC2269" i="45"/>
  <c r="AC2268" i="45"/>
  <c r="AC2267" i="45"/>
  <c r="AC2266" i="45"/>
  <c r="AC2265" i="45"/>
  <c r="AC2264" i="45"/>
  <c r="AC2263" i="45"/>
  <c r="AC2262" i="45"/>
  <c r="AC2261" i="45"/>
  <c r="AC2260" i="45"/>
  <c r="AC2259" i="45"/>
  <c r="AC2258" i="45"/>
  <c r="AC2257" i="45"/>
  <c r="AC2256" i="45"/>
  <c r="AC2255" i="45"/>
  <c r="AC2254" i="45"/>
  <c r="AC2253" i="45"/>
  <c r="AC2252" i="45"/>
  <c r="AC2251" i="45"/>
  <c r="AC2250" i="45"/>
  <c r="AC2249" i="45"/>
  <c r="AC2248" i="45"/>
  <c r="AC2247" i="45"/>
  <c r="AC2246" i="45"/>
  <c r="AC2245" i="45"/>
  <c r="AC2244" i="45"/>
  <c r="AC2243" i="45"/>
  <c r="AC2242" i="45"/>
  <c r="AC2241" i="45"/>
  <c r="AC2240" i="45"/>
  <c r="AC2239" i="45"/>
  <c r="AC2238" i="45"/>
  <c r="AC2237" i="45"/>
  <c r="AC2236" i="45"/>
  <c r="AC2235" i="45"/>
  <c r="AC2234" i="45"/>
  <c r="AC2233" i="45"/>
  <c r="AC2232" i="45"/>
  <c r="AC2231" i="45"/>
  <c r="AC2230" i="45"/>
  <c r="AC2229" i="45"/>
  <c r="AC2228" i="45"/>
  <c r="AC2227" i="45"/>
  <c r="AC2226" i="45"/>
  <c r="AC2225" i="45"/>
  <c r="AC2224" i="45"/>
  <c r="AC2223" i="45"/>
  <c r="AC2222" i="45"/>
  <c r="AC2221" i="45"/>
  <c r="AC2220" i="45"/>
  <c r="AC2219" i="45"/>
  <c r="AC2218" i="45"/>
  <c r="AC2217" i="45"/>
  <c r="AC2216" i="45"/>
  <c r="AC2215" i="45"/>
  <c r="AC2214" i="45"/>
  <c r="AC2213" i="45"/>
  <c r="AC2212" i="45"/>
  <c r="AC2211" i="45"/>
  <c r="AC2210" i="45"/>
  <c r="AC2209" i="45"/>
  <c r="AC2208" i="45"/>
  <c r="AC2207" i="45"/>
  <c r="AC2206" i="45"/>
  <c r="AC2205" i="45"/>
  <c r="AC2204" i="45"/>
  <c r="AC2203" i="45"/>
  <c r="AC2202" i="45"/>
  <c r="AC2201" i="45"/>
  <c r="AC2200" i="45"/>
  <c r="AC2199" i="45"/>
  <c r="AC2198" i="45"/>
  <c r="AC2197" i="45"/>
  <c r="AC2196" i="45"/>
  <c r="AC2195" i="45"/>
  <c r="AC2194" i="45"/>
  <c r="AC2193" i="45"/>
  <c r="AC2192" i="45"/>
  <c r="AC2191" i="45"/>
  <c r="AC2190" i="45"/>
  <c r="AC2189" i="45"/>
  <c r="AC2188" i="45"/>
  <c r="AC2187" i="45"/>
  <c r="AC2186" i="45"/>
  <c r="AC2185" i="45"/>
  <c r="AC2184" i="45"/>
  <c r="AC2183" i="45"/>
  <c r="AC2182" i="45"/>
  <c r="AC2181" i="45"/>
  <c r="AC2180" i="45"/>
  <c r="AC2179" i="45"/>
  <c r="AC2178" i="45"/>
  <c r="AC2177" i="45"/>
  <c r="AC2176" i="45"/>
  <c r="AC2175" i="45"/>
  <c r="AC2174" i="45"/>
  <c r="AC2173" i="45"/>
  <c r="AC2172" i="45"/>
  <c r="AC2171" i="45"/>
  <c r="AC2170" i="45"/>
  <c r="AC2169" i="45"/>
  <c r="AC2168" i="45"/>
  <c r="AC2167" i="45"/>
  <c r="AC2166" i="45"/>
  <c r="AC2165" i="45"/>
  <c r="AC2164" i="45"/>
  <c r="AC2163" i="45"/>
  <c r="AC2162" i="45"/>
  <c r="AC2161" i="45"/>
  <c r="AC2160" i="45"/>
  <c r="AC2159" i="45"/>
  <c r="AC2158" i="45"/>
  <c r="AC2157" i="45"/>
  <c r="AC2156" i="45"/>
  <c r="AC2155" i="45"/>
  <c r="AC2154" i="45"/>
  <c r="AC2153" i="45"/>
  <c r="AC2152" i="45"/>
  <c r="AC2151" i="45"/>
  <c r="AC2150" i="45"/>
  <c r="AC2149" i="45"/>
  <c r="AC2148" i="45"/>
  <c r="AC2147" i="45"/>
  <c r="AC2146" i="45"/>
  <c r="AC2145" i="45"/>
  <c r="AC2144" i="45"/>
  <c r="AC2143" i="45"/>
  <c r="AC2142" i="45"/>
  <c r="AC2141" i="45"/>
  <c r="AC2140" i="45"/>
  <c r="AC2139" i="45"/>
  <c r="AC2138" i="45"/>
  <c r="AC2137" i="45"/>
  <c r="AC2136" i="45"/>
  <c r="AC2135" i="45"/>
  <c r="AC2134" i="45"/>
  <c r="AC2133" i="45"/>
  <c r="AC2132" i="45"/>
  <c r="AC2131" i="45"/>
  <c r="AC2130" i="45"/>
  <c r="AC2129" i="45"/>
  <c r="AC2128" i="45"/>
  <c r="AC2127" i="45"/>
  <c r="AC2126" i="45"/>
  <c r="AC2125" i="45"/>
  <c r="AC2124" i="45"/>
  <c r="AC2123" i="45"/>
  <c r="AC2122" i="45"/>
  <c r="AC2121" i="45"/>
  <c r="AC2120" i="45"/>
  <c r="AC2119" i="45"/>
  <c r="AC2118" i="45"/>
  <c r="AC2117" i="45"/>
  <c r="AC2116" i="45"/>
  <c r="AC2115" i="45"/>
  <c r="AC2114" i="45"/>
  <c r="AC2113" i="45"/>
  <c r="AC2112" i="45"/>
  <c r="AC2111" i="45"/>
  <c r="AC2110" i="45"/>
  <c r="AC2109" i="45"/>
  <c r="AC2108" i="45"/>
  <c r="AC2107" i="45"/>
  <c r="AC2106" i="45"/>
  <c r="AC2105" i="45"/>
  <c r="AC2104" i="45"/>
  <c r="AC2103" i="45"/>
  <c r="AC2102" i="45"/>
  <c r="AC2101" i="45"/>
  <c r="AC2100" i="45"/>
  <c r="AC2099" i="45"/>
  <c r="AC2098" i="45"/>
  <c r="AC2097" i="45"/>
  <c r="AC2096" i="45"/>
  <c r="AC2095" i="45"/>
  <c r="AC2094" i="45"/>
  <c r="AC2093" i="45"/>
  <c r="AC2092" i="45"/>
  <c r="AC2091" i="45"/>
  <c r="AC2090" i="45"/>
  <c r="AC2089" i="45"/>
  <c r="AC2088" i="45"/>
  <c r="AC2087" i="45"/>
  <c r="AC2086" i="45"/>
  <c r="AC2085" i="45"/>
  <c r="AC2084" i="45"/>
  <c r="AC2083" i="45"/>
  <c r="AC2082" i="45"/>
  <c r="AC2081" i="45"/>
  <c r="AC2080" i="45"/>
  <c r="AC2079" i="45"/>
  <c r="AC2078" i="45"/>
  <c r="AC2077" i="45"/>
  <c r="AC2076" i="45"/>
  <c r="AC2075" i="45"/>
  <c r="AC2074" i="45"/>
  <c r="AC2073" i="45"/>
  <c r="AC2072" i="45"/>
  <c r="AC2071" i="45"/>
  <c r="AC2070" i="45"/>
  <c r="AC2069" i="45"/>
  <c r="AC2068" i="45"/>
  <c r="AC2067" i="45"/>
  <c r="AC2066" i="45"/>
  <c r="AC2065" i="45"/>
  <c r="AC2064" i="45"/>
  <c r="AC2063" i="45"/>
  <c r="AC2062" i="45"/>
  <c r="AC2061" i="45"/>
  <c r="AC2060" i="45"/>
  <c r="AC2059" i="45"/>
  <c r="AC2058" i="45"/>
  <c r="AC2057" i="45"/>
  <c r="AC2056" i="45"/>
  <c r="AC2055" i="45"/>
  <c r="AC2054" i="45"/>
  <c r="AC2053" i="45"/>
  <c r="AC2052" i="45"/>
  <c r="AC2051" i="45"/>
  <c r="AC2050" i="45"/>
  <c r="AC2049" i="45"/>
  <c r="AC2048" i="45"/>
  <c r="AC2047" i="45"/>
  <c r="AC2046" i="45"/>
  <c r="AC2045" i="45"/>
  <c r="AC2044" i="45"/>
  <c r="AC2043" i="45"/>
  <c r="AC2042" i="45"/>
  <c r="AC2041" i="45"/>
  <c r="AC2040" i="45"/>
  <c r="AC2039" i="45"/>
  <c r="AC2038" i="45"/>
  <c r="AC2037" i="45"/>
  <c r="AC2036" i="45"/>
  <c r="AC2035" i="45"/>
  <c r="AC2034" i="45"/>
  <c r="AC2033" i="45"/>
  <c r="AC2032" i="45"/>
  <c r="AC2031" i="45"/>
  <c r="AC2030" i="45"/>
  <c r="AC2029" i="45"/>
  <c r="AC2028" i="45"/>
  <c r="AC2027" i="45"/>
  <c r="AC2026" i="45"/>
  <c r="AC2025" i="45"/>
  <c r="AC2024" i="45"/>
  <c r="AC2023" i="45"/>
  <c r="AC2022" i="45"/>
  <c r="AC2021" i="45"/>
  <c r="AC2020" i="45"/>
  <c r="AC2019" i="45"/>
  <c r="AC2018" i="45"/>
  <c r="AC2017" i="45"/>
  <c r="AC2016" i="45"/>
  <c r="AC2015" i="45"/>
  <c r="AC2014" i="45"/>
  <c r="AC2013" i="45"/>
  <c r="AC2012" i="45"/>
  <c r="AC2011" i="45"/>
  <c r="AC2010" i="45"/>
  <c r="AC2009" i="45"/>
  <c r="AC2008" i="45"/>
  <c r="AC2007" i="45"/>
  <c r="AC2006" i="45"/>
  <c r="AC2005" i="45"/>
  <c r="AC2004" i="45"/>
  <c r="AC2003" i="45"/>
  <c r="AC2002" i="45"/>
  <c r="AC2001" i="45"/>
  <c r="AC2000" i="45"/>
  <c r="AC1999" i="45"/>
  <c r="AC1998" i="45"/>
  <c r="AC1997" i="45"/>
  <c r="AC1996" i="45"/>
  <c r="AC1995" i="45"/>
  <c r="AC1994" i="45"/>
  <c r="AC1993" i="45"/>
  <c r="AC1992" i="45"/>
  <c r="AC1991" i="45"/>
  <c r="AC1990" i="45"/>
  <c r="AC1989" i="45"/>
  <c r="AC1988" i="45"/>
  <c r="AC1987" i="45"/>
  <c r="AC1986" i="45"/>
  <c r="AC1985" i="45"/>
  <c r="AC1984" i="45"/>
  <c r="AC1983" i="45"/>
  <c r="AC1982" i="45"/>
  <c r="AC1981" i="45"/>
  <c r="AC1980" i="45"/>
  <c r="AC1979" i="45"/>
  <c r="AC1978" i="45"/>
  <c r="AC1977" i="45"/>
  <c r="AC1976" i="45"/>
  <c r="AC1975" i="45"/>
  <c r="AC1974" i="45"/>
  <c r="AC1973" i="45"/>
  <c r="AC1972" i="45"/>
  <c r="AC1971" i="45"/>
  <c r="AC1970" i="45"/>
  <c r="AC1969" i="45"/>
  <c r="AC1968" i="45"/>
  <c r="AC1967" i="45"/>
  <c r="AC1966" i="45"/>
  <c r="AC1965" i="45"/>
  <c r="AC1964" i="45"/>
  <c r="AC1963" i="45"/>
  <c r="AC1962" i="45"/>
  <c r="AC1961" i="45"/>
  <c r="AC1960" i="45"/>
  <c r="AC1959" i="45"/>
  <c r="AC1958" i="45"/>
  <c r="AC1957" i="45"/>
  <c r="AC1956" i="45"/>
  <c r="AC1955" i="45"/>
  <c r="AC1954" i="45"/>
  <c r="AC1953" i="45"/>
  <c r="AC1952" i="45"/>
  <c r="AC1951" i="45"/>
  <c r="AC1950" i="45"/>
  <c r="AC1949" i="45"/>
  <c r="AC1948" i="45"/>
  <c r="AC1947" i="45"/>
  <c r="AC1946" i="45"/>
  <c r="AC1945" i="45"/>
  <c r="AC1944" i="45"/>
  <c r="AC1943" i="45"/>
  <c r="AC1942" i="45"/>
  <c r="AC1941" i="45"/>
  <c r="AC1940" i="45"/>
  <c r="AC1939" i="45"/>
  <c r="AC1938" i="45"/>
  <c r="AC1937" i="45"/>
  <c r="AC1936" i="45"/>
  <c r="AC1935" i="45"/>
  <c r="AC1934" i="45"/>
  <c r="AC1933" i="45"/>
  <c r="AC1932" i="45"/>
  <c r="AC1931" i="45"/>
  <c r="AC1930" i="45"/>
  <c r="AC1929" i="45"/>
  <c r="AC1928" i="45"/>
  <c r="AC1927" i="45"/>
  <c r="AC1926" i="45"/>
  <c r="AC1925" i="45"/>
  <c r="AC1924" i="45"/>
  <c r="AC1923" i="45"/>
  <c r="AC1922" i="45"/>
  <c r="AC1921" i="45"/>
  <c r="AC1920" i="45"/>
  <c r="AC1919" i="45"/>
  <c r="AC1918" i="45"/>
  <c r="AC1917" i="45"/>
  <c r="AC1916" i="45"/>
  <c r="AC1915" i="45"/>
  <c r="AC1914" i="45"/>
  <c r="AC1913" i="45"/>
  <c r="AC1912" i="45"/>
  <c r="AC1911" i="45"/>
  <c r="AC1910" i="45"/>
  <c r="AC1909" i="45"/>
  <c r="AC1908" i="45"/>
  <c r="AC1907" i="45"/>
  <c r="AC1906" i="45"/>
  <c r="AC1905" i="45"/>
  <c r="AC1904" i="45"/>
  <c r="AC1903" i="45"/>
  <c r="AC1902" i="45"/>
  <c r="AC1901" i="45"/>
  <c r="AC1900" i="45"/>
  <c r="AC1899" i="45"/>
  <c r="AC1898" i="45"/>
  <c r="AC1897" i="45"/>
  <c r="AC1896" i="45"/>
  <c r="AC1895" i="45"/>
  <c r="AC1894" i="45"/>
  <c r="AC1893" i="45"/>
  <c r="AC1892" i="45"/>
  <c r="AC1891" i="45"/>
  <c r="AC1890" i="45"/>
  <c r="AC1889" i="45"/>
  <c r="AC1888" i="45"/>
  <c r="AC1887" i="45"/>
  <c r="AC1886" i="45"/>
  <c r="AC1885" i="45"/>
  <c r="AC1884" i="45"/>
  <c r="AC1883" i="45"/>
  <c r="AC1882" i="45"/>
  <c r="AC1881" i="45"/>
  <c r="AC1880" i="45"/>
  <c r="AC1879" i="45"/>
  <c r="AC1878" i="45"/>
  <c r="AC1877" i="45"/>
  <c r="AC1876" i="45"/>
  <c r="AC1875" i="45"/>
  <c r="AC1874" i="45"/>
  <c r="AC1873" i="45"/>
  <c r="AC1872" i="45"/>
  <c r="AC1871" i="45"/>
  <c r="AC1870" i="45"/>
  <c r="AC1869" i="45"/>
  <c r="AC1868" i="45"/>
  <c r="AC1867" i="45"/>
  <c r="AC1866" i="45"/>
  <c r="AC1865" i="45"/>
  <c r="AC1864" i="45"/>
  <c r="AC1863" i="45"/>
  <c r="AC1862" i="45"/>
  <c r="AC1861" i="45"/>
  <c r="AC1860" i="45"/>
  <c r="AC1859" i="45"/>
  <c r="AC1858" i="45"/>
  <c r="AC1857" i="45"/>
  <c r="AC1856" i="45"/>
  <c r="AC1855" i="45"/>
  <c r="AC1854" i="45"/>
  <c r="AC1853" i="45"/>
  <c r="AC1852" i="45"/>
  <c r="AC1851" i="45"/>
  <c r="AC1850" i="45"/>
  <c r="AC1849" i="45"/>
  <c r="AC1848" i="45"/>
  <c r="AC1847" i="45"/>
  <c r="AC1846" i="45"/>
  <c r="AC1845" i="45"/>
  <c r="AC1844" i="45"/>
  <c r="AC1843" i="45"/>
  <c r="AC1842" i="45"/>
  <c r="AC1841" i="45"/>
  <c r="AC1840" i="45"/>
  <c r="AC1839" i="45"/>
  <c r="AC1838" i="45"/>
  <c r="AC1837" i="45"/>
  <c r="AC1836" i="45"/>
  <c r="AC1835" i="45"/>
  <c r="AC1834" i="45"/>
  <c r="AC1833" i="45"/>
  <c r="AC1832" i="45"/>
  <c r="AC1831" i="45"/>
  <c r="AC1830" i="45"/>
  <c r="AC1829" i="45"/>
  <c r="AC1828" i="45"/>
  <c r="AC1827" i="45"/>
  <c r="AC1826" i="45"/>
  <c r="AC1825" i="45"/>
  <c r="AC1824" i="45"/>
  <c r="AC1823" i="45"/>
  <c r="AC1822" i="45"/>
  <c r="AC1821" i="45"/>
  <c r="AC1820" i="45"/>
  <c r="AC1819" i="45"/>
  <c r="AC1818" i="45"/>
  <c r="AC1817" i="45"/>
  <c r="AC1816" i="45"/>
  <c r="AC1815" i="45"/>
  <c r="AC1814" i="45"/>
  <c r="AC1813" i="45"/>
  <c r="AC1812" i="45"/>
  <c r="AC1811" i="45"/>
  <c r="AC1810" i="45"/>
  <c r="AC1809" i="45"/>
  <c r="AC1808" i="45"/>
  <c r="AC1807" i="45"/>
  <c r="AC1806" i="45"/>
  <c r="AC1805" i="45"/>
  <c r="AC1804" i="45"/>
  <c r="AC1803" i="45"/>
  <c r="AC1802" i="45"/>
  <c r="AC1801" i="45"/>
  <c r="AC1800" i="45"/>
  <c r="AC1799" i="45"/>
  <c r="AC1798" i="45"/>
  <c r="AC1797" i="45"/>
  <c r="AC1796" i="45"/>
  <c r="AC1795" i="45"/>
  <c r="AC1794" i="45"/>
  <c r="AC1793" i="45"/>
  <c r="AC1792" i="45"/>
  <c r="AC1791" i="45"/>
  <c r="AC1790" i="45"/>
  <c r="AC1789" i="45"/>
  <c r="AC1788" i="45"/>
  <c r="AC1787" i="45"/>
  <c r="AC1786" i="45"/>
  <c r="AC1785" i="45"/>
  <c r="AC1784" i="45"/>
  <c r="AC1783" i="45"/>
  <c r="AC1782" i="45"/>
  <c r="AC1781" i="45"/>
  <c r="AC1780" i="45"/>
  <c r="AC1779" i="45"/>
  <c r="AC1778" i="45"/>
  <c r="AC1777" i="45"/>
  <c r="AC1776" i="45"/>
  <c r="AC1775" i="45"/>
  <c r="AC1774" i="45"/>
  <c r="AC1773" i="45"/>
  <c r="AC1772" i="45"/>
  <c r="AC1771" i="45"/>
  <c r="AC1770" i="45"/>
  <c r="AC1769" i="45"/>
  <c r="AC1768" i="45"/>
  <c r="AC1767" i="45"/>
  <c r="AC1766" i="45"/>
  <c r="AC1765" i="45"/>
  <c r="AC1764" i="45"/>
  <c r="AC1763" i="45"/>
  <c r="AC1762" i="45"/>
  <c r="AC1761" i="45"/>
  <c r="AC1760" i="45"/>
  <c r="AC1759" i="45"/>
  <c r="AC1758" i="45"/>
  <c r="AC1757" i="45"/>
  <c r="AC1756" i="45"/>
  <c r="AC1755" i="45"/>
  <c r="AC1754" i="45"/>
  <c r="AC1753" i="45"/>
  <c r="AC1752" i="45"/>
  <c r="AC1751" i="45"/>
  <c r="AC1750" i="45"/>
  <c r="AC1749" i="45"/>
  <c r="AC1748" i="45"/>
  <c r="AC1747" i="45"/>
  <c r="AC1746" i="45"/>
  <c r="AC1745" i="45"/>
  <c r="AC1744" i="45"/>
  <c r="AC1743" i="45"/>
  <c r="AC1742" i="45"/>
  <c r="AC1741" i="45"/>
  <c r="AC1740" i="45"/>
  <c r="AC1739" i="45"/>
  <c r="AC1738" i="45"/>
  <c r="AC1737" i="45"/>
  <c r="AC1736" i="45"/>
  <c r="AC1735" i="45"/>
  <c r="AC1734" i="45"/>
  <c r="AC1733" i="45"/>
  <c r="AC1732" i="45"/>
  <c r="AC1731" i="45"/>
  <c r="AC1730" i="45"/>
  <c r="AC1729" i="45"/>
  <c r="AC1728" i="45"/>
  <c r="AC1727" i="45"/>
  <c r="AC1726" i="45"/>
  <c r="AC1725" i="45"/>
  <c r="AC1724" i="45"/>
  <c r="AC1723" i="45"/>
  <c r="AC1722" i="45"/>
  <c r="AC1721" i="45"/>
  <c r="AC1720" i="45"/>
  <c r="AC1719" i="45"/>
  <c r="AC1718" i="45"/>
  <c r="AC1717" i="45"/>
  <c r="AC1716" i="45"/>
  <c r="AC1715" i="45"/>
  <c r="AC1714" i="45"/>
  <c r="AC1713" i="45"/>
  <c r="AC1712" i="45"/>
  <c r="AC1711" i="45"/>
  <c r="AC1710" i="45"/>
  <c r="AC1709" i="45"/>
  <c r="AC1708" i="45"/>
  <c r="AC1707" i="45"/>
  <c r="AC1706" i="45"/>
  <c r="AC1705" i="45"/>
  <c r="AC1704" i="45"/>
  <c r="AC1703" i="45"/>
  <c r="AC1702" i="45"/>
  <c r="AC1701" i="45"/>
  <c r="AC1700" i="45"/>
  <c r="AC1699" i="45"/>
  <c r="AC1698" i="45"/>
  <c r="AC1697" i="45"/>
  <c r="AC1696" i="45"/>
  <c r="AC1695" i="45"/>
  <c r="AC1694" i="45"/>
  <c r="AC1693" i="45"/>
  <c r="AC1692" i="45"/>
  <c r="AC1691" i="45"/>
  <c r="AC1690" i="45"/>
  <c r="AC1689" i="45"/>
  <c r="AC1688" i="45"/>
  <c r="AC1687" i="45"/>
  <c r="AC1686" i="45"/>
  <c r="AC1685" i="45"/>
  <c r="AC1684" i="45"/>
  <c r="AC1683" i="45"/>
  <c r="AC1682" i="45"/>
  <c r="AC1681" i="45"/>
  <c r="AC1680" i="45"/>
  <c r="AC1679" i="45"/>
  <c r="AC1678" i="45"/>
  <c r="AC1677" i="45"/>
  <c r="AC1676" i="45"/>
  <c r="AC1675" i="45"/>
  <c r="AC1674" i="45"/>
  <c r="AC1673" i="45"/>
  <c r="AC1672" i="45"/>
  <c r="AC1671" i="45"/>
  <c r="AC1670" i="45"/>
  <c r="AC1669" i="45"/>
  <c r="AC1668" i="45"/>
  <c r="AC1667" i="45"/>
  <c r="AC1666" i="45"/>
  <c r="AC1665" i="45"/>
  <c r="AC1664" i="45"/>
  <c r="AC1663" i="45"/>
  <c r="AC1662" i="45"/>
  <c r="AC1661" i="45"/>
  <c r="AC1660" i="45"/>
  <c r="AC1659" i="45"/>
  <c r="AC1658" i="45"/>
  <c r="AC1657" i="45"/>
  <c r="AC1656" i="45"/>
  <c r="AC1655" i="45"/>
  <c r="AC1654" i="45"/>
  <c r="AC1653" i="45"/>
  <c r="AC1652" i="45"/>
  <c r="AC1651" i="45"/>
  <c r="AC1650" i="45"/>
  <c r="AC1649" i="45"/>
  <c r="AC1648" i="45"/>
  <c r="AC1647" i="45"/>
  <c r="AC1646" i="45"/>
  <c r="AC1645" i="45"/>
  <c r="AC1644" i="45"/>
  <c r="AC1643" i="45"/>
  <c r="AC1642" i="45"/>
  <c r="AC1641" i="45"/>
  <c r="AC1640" i="45"/>
  <c r="AC1639" i="45"/>
  <c r="AC1638" i="45"/>
  <c r="AC1637" i="45"/>
  <c r="AC1636" i="45"/>
  <c r="AC1635" i="45"/>
  <c r="AC1634" i="45"/>
  <c r="AC1633" i="45"/>
  <c r="AC1632" i="45"/>
  <c r="AC1631" i="45"/>
  <c r="AC1630" i="45"/>
  <c r="AC1629" i="45"/>
  <c r="AC1628" i="45"/>
  <c r="AC1627" i="45"/>
  <c r="AC1626" i="45"/>
  <c r="AC1625" i="45"/>
  <c r="AC1624" i="45"/>
  <c r="AC1623" i="45"/>
  <c r="AC1622" i="45"/>
  <c r="AC1621" i="45"/>
  <c r="AC1620" i="45"/>
  <c r="AC1619" i="45"/>
  <c r="AC1618" i="45"/>
  <c r="AC1617" i="45"/>
  <c r="AC1616" i="45"/>
  <c r="AC1615" i="45"/>
  <c r="AC1614" i="45"/>
  <c r="AC1613" i="45"/>
  <c r="AC1612" i="45"/>
  <c r="AC1611" i="45"/>
  <c r="AC1610" i="45"/>
  <c r="AC1609" i="45"/>
  <c r="AC1608" i="45"/>
  <c r="AC1607" i="45"/>
  <c r="AC1606" i="45"/>
  <c r="AC1605" i="45"/>
  <c r="AC1604" i="45"/>
  <c r="AC1603" i="45"/>
  <c r="AC1602" i="45"/>
  <c r="AC1601" i="45"/>
  <c r="AC1600" i="45"/>
  <c r="AC1599" i="45"/>
  <c r="AC1598" i="45"/>
  <c r="AC1597" i="45"/>
  <c r="AC1596" i="45"/>
  <c r="AC1595" i="45"/>
  <c r="AC1594" i="45"/>
  <c r="AC1593" i="45"/>
  <c r="AC1592" i="45"/>
  <c r="AC1591" i="45"/>
  <c r="AC1590" i="45"/>
  <c r="AC1589" i="45"/>
  <c r="AC1588" i="45"/>
  <c r="AC1587" i="45"/>
  <c r="AC1586" i="45"/>
  <c r="AC1585" i="45"/>
  <c r="AC1584" i="45"/>
  <c r="AC1583" i="45"/>
  <c r="AC1582" i="45"/>
  <c r="AC1581" i="45"/>
  <c r="AC1580" i="45"/>
  <c r="AC1579" i="45"/>
  <c r="AC1578" i="45"/>
  <c r="AC1577" i="45"/>
  <c r="AC1576" i="45"/>
  <c r="AC1575" i="45"/>
  <c r="AC1574" i="45"/>
  <c r="AC1573" i="45"/>
  <c r="AC1572" i="45"/>
  <c r="AC1571" i="45"/>
  <c r="AC1570" i="45"/>
  <c r="AC1569" i="45"/>
  <c r="AC1568" i="45"/>
  <c r="AC1567" i="45"/>
  <c r="AC1566" i="45"/>
  <c r="AC1565" i="45"/>
  <c r="AC1564" i="45"/>
  <c r="AC1563" i="45"/>
  <c r="AC1562" i="45"/>
  <c r="AC1561" i="45"/>
  <c r="AC1560" i="45"/>
  <c r="AC1559" i="45"/>
  <c r="AC1558" i="45"/>
  <c r="AC1557" i="45"/>
  <c r="AC1556" i="45"/>
  <c r="AC1555" i="45"/>
  <c r="AC1554" i="45"/>
  <c r="AC1553" i="45"/>
  <c r="AC1552" i="45"/>
  <c r="AC1551" i="45"/>
  <c r="AC1550" i="45"/>
  <c r="AC1549" i="45"/>
  <c r="AC1548" i="45"/>
  <c r="AC1547" i="45"/>
  <c r="AC1546" i="45"/>
  <c r="AC1545" i="45"/>
  <c r="AC1544" i="45"/>
  <c r="AC1543" i="45"/>
  <c r="AC1542" i="45"/>
  <c r="AC1541" i="45"/>
  <c r="AC1540" i="45"/>
  <c r="AC1539" i="45"/>
  <c r="AC1538" i="45"/>
  <c r="AC1537" i="45"/>
  <c r="AC1536" i="45"/>
  <c r="AC1535" i="45"/>
  <c r="AC1534" i="45"/>
  <c r="AC1533" i="45"/>
  <c r="AC1532" i="45"/>
  <c r="AC1531" i="45"/>
  <c r="AC1530" i="45"/>
  <c r="AC1529" i="45"/>
  <c r="AC1528" i="45"/>
  <c r="AC1527" i="45"/>
  <c r="AC1526" i="45"/>
  <c r="AC1525" i="45"/>
  <c r="AC1524" i="45"/>
  <c r="AC1523" i="45"/>
  <c r="AC1522" i="45"/>
  <c r="AC1521" i="45"/>
  <c r="AC1520" i="45"/>
  <c r="AC1519" i="45"/>
  <c r="AC1518" i="45"/>
  <c r="AC1517" i="45"/>
  <c r="AC1516" i="45"/>
  <c r="AC1515" i="45"/>
  <c r="AC1514" i="45"/>
  <c r="AC1513" i="45"/>
  <c r="AC1512" i="45"/>
  <c r="AC1511" i="45"/>
  <c r="AC1510" i="45"/>
  <c r="AC1509" i="45"/>
  <c r="AC1508" i="45"/>
  <c r="AC1507" i="45"/>
  <c r="AC1506" i="45"/>
  <c r="AC1505" i="45"/>
  <c r="AC1504" i="45"/>
  <c r="AC1503" i="45"/>
  <c r="AC1502" i="45"/>
  <c r="AC1501" i="45"/>
  <c r="AC1500" i="45"/>
  <c r="AC1499" i="45"/>
  <c r="AC1498" i="45"/>
  <c r="AC1497" i="45"/>
  <c r="AC1496" i="45"/>
  <c r="AC1495" i="45"/>
  <c r="AC1494" i="45"/>
  <c r="AC1493" i="45"/>
  <c r="AC1492" i="45"/>
  <c r="AC1491" i="45"/>
  <c r="AC1490" i="45"/>
  <c r="AC1489" i="45"/>
  <c r="AC1488" i="45"/>
  <c r="AC1487" i="45"/>
  <c r="AC1486" i="45"/>
  <c r="AC1485" i="45"/>
  <c r="AC1484" i="45"/>
  <c r="AC1483" i="45"/>
  <c r="AC1482" i="45"/>
  <c r="AC1481" i="45"/>
  <c r="AC1480" i="45"/>
  <c r="AC1479" i="45"/>
  <c r="AC1478" i="45"/>
  <c r="AC1477" i="45"/>
  <c r="AC1476" i="45"/>
  <c r="AC1475" i="45"/>
  <c r="AC1474" i="45"/>
  <c r="AC1473" i="45"/>
  <c r="AC1472" i="45"/>
  <c r="AC1471" i="45"/>
  <c r="AC1470" i="45"/>
  <c r="AC1469" i="45"/>
  <c r="AC1468" i="45"/>
  <c r="AC1467" i="45"/>
  <c r="AC1466" i="45"/>
  <c r="AC1465" i="45"/>
  <c r="AC1464" i="45"/>
  <c r="AC1463" i="45"/>
  <c r="AC1462" i="45"/>
  <c r="AC1461" i="45"/>
  <c r="AC1460" i="45"/>
  <c r="AC1459" i="45"/>
  <c r="AC1458" i="45"/>
  <c r="AC1457" i="45"/>
  <c r="AC1456" i="45"/>
  <c r="AC1455" i="45"/>
  <c r="AC1454" i="45"/>
  <c r="AC1453" i="45"/>
  <c r="AC1452" i="45"/>
  <c r="AC1451" i="45"/>
  <c r="AC1450" i="45"/>
  <c r="AC1449" i="45"/>
  <c r="AC1448" i="45"/>
  <c r="AC1447" i="45"/>
  <c r="AC1446" i="45"/>
  <c r="AC1445" i="45"/>
  <c r="AC1444" i="45"/>
  <c r="AC1443" i="45"/>
  <c r="AC1442" i="45"/>
  <c r="AC1441" i="45"/>
  <c r="AC1440" i="45"/>
  <c r="AC1439" i="45"/>
  <c r="AC1438" i="45"/>
  <c r="AC1437" i="45"/>
  <c r="AC1436" i="45"/>
  <c r="AC1435" i="45"/>
  <c r="AC1434" i="45"/>
  <c r="AC1433" i="45"/>
  <c r="AC1432" i="45"/>
  <c r="AC1431" i="45"/>
  <c r="AC1430" i="45"/>
  <c r="AC1429" i="45"/>
  <c r="AC1428" i="45"/>
  <c r="AC1427" i="45"/>
  <c r="AC1426" i="45"/>
  <c r="AC1425" i="45"/>
  <c r="AC1424" i="45"/>
  <c r="AC1423" i="45"/>
  <c r="AC1422" i="45"/>
  <c r="AC1421" i="45"/>
  <c r="AC1420" i="45"/>
  <c r="AC1419" i="45"/>
  <c r="AC1418" i="45"/>
  <c r="AC1417" i="45"/>
  <c r="AC1416" i="45"/>
  <c r="AC1415" i="45"/>
  <c r="AC1414" i="45"/>
  <c r="AC1413" i="45"/>
  <c r="AC1412" i="45"/>
  <c r="AC1411" i="45"/>
  <c r="AC1410" i="45"/>
  <c r="AC1409" i="45"/>
  <c r="AC1408" i="45"/>
  <c r="AC1407" i="45"/>
  <c r="AC1406" i="45"/>
  <c r="AC1405" i="45"/>
  <c r="AC1404" i="45"/>
  <c r="AC1403" i="45"/>
  <c r="AC1402" i="45"/>
  <c r="AC1401" i="45"/>
  <c r="AC1400" i="45"/>
  <c r="AC1399" i="45"/>
  <c r="AC1398" i="45"/>
  <c r="AC1397" i="45"/>
  <c r="AC1396" i="45"/>
  <c r="AC1395" i="45"/>
  <c r="AC1394" i="45"/>
  <c r="AC1393" i="45"/>
  <c r="AC1392" i="45"/>
  <c r="AC1391" i="45"/>
  <c r="AC1390" i="45"/>
  <c r="AC1389" i="45"/>
  <c r="AC1388" i="45"/>
  <c r="AC1387" i="45"/>
  <c r="AC1386" i="45"/>
  <c r="AC1385" i="45"/>
  <c r="AC1384" i="45"/>
  <c r="AC1383" i="45"/>
  <c r="AC1382" i="45"/>
  <c r="AC1381" i="45"/>
  <c r="AC1380" i="45"/>
  <c r="AC1379" i="45"/>
  <c r="AC1378" i="45"/>
  <c r="AC1377" i="45"/>
  <c r="AC1376" i="45"/>
  <c r="AC1375" i="45"/>
  <c r="AC1374" i="45"/>
  <c r="AC1373" i="45"/>
  <c r="AC1372" i="45"/>
  <c r="AC1371" i="45"/>
  <c r="AC1370" i="45"/>
  <c r="AC1369" i="45"/>
  <c r="AC1368" i="45"/>
  <c r="AC1367" i="45"/>
  <c r="AC1366" i="45"/>
  <c r="AC1365" i="45"/>
  <c r="AC1364" i="45"/>
  <c r="AC1363" i="45"/>
  <c r="AC1362" i="45"/>
  <c r="AC1361" i="45"/>
  <c r="AC1360" i="45"/>
  <c r="AC1359" i="45"/>
  <c r="AC1358" i="45"/>
  <c r="AC1357" i="45"/>
  <c r="AC1356" i="45"/>
  <c r="AC1355" i="45"/>
  <c r="AC1354" i="45"/>
  <c r="AC1353" i="45"/>
  <c r="AC1352" i="45"/>
  <c r="AC1351" i="45"/>
  <c r="AC1350" i="45"/>
  <c r="AC1349" i="45"/>
  <c r="AC1348" i="45"/>
  <c r="AC1347" i="45"/>
  <c r="AC1346" i="45"/>
  <c r="AC1345" i="45"/>
  <c r="AC1344" i="45"/>
  <c r="AC1343" i="45"/>
  <c r="AC1342" i="45"/>
  <c r="AC1341" i="45"/>
  <c r="AC1340" i="45"/>
  <c r="AC1339" i="45"/>
  <c r="AC1338" i="45"/>
  <c r="AC1337" i="45"/>
  <c r="AC1336" i="45"/>
  <c r="AC1335" i="45"/>
  <c r="AC1334" i="45"/>
  <c r="AC1333" i="45"/>
  <c r="AC1332" i="45"/>
  <c r="AC1331" i="45"/>
  <c r="AC1330" i="45"/>
  <c r="AC1329" i="45"/>
  <c r="AC1328" i="45"/>
  <c r="AC1327" i="45"/>
  <c r="AC1326" i="45"/>
  <c r="AC1325" i="45"/>
  <c r="AC1324" i="45"/>
  <c r="AC1323" i="45"/>
  <c r="AC1322" i="45"/>
  <c r="AC1321" i="45"/>
  <c r="AC1320" i="45"/>
  <c r="AC1319" i="45"/>
  <c r="AC1318" i="45"/>
  <c r="AC1317" i="45"/>
  <c r="AC1316" i="45"/>
  <c r="AC1315" i="45"/>
  <c r="AC1314" i="45"/>
  <c r="AC1313" i="45"/>
  <c r="AC1312" i="45"/>
  <c r="AC1311" i="45"/>
  <c r="AC1310" i="45"/>
  <c r="AC1309" i="45"/>
  <c r="AC1308" i="45"/>
  <c r="AC1307" i="45"/>
  <c r="AC1306" i="45"/>
  <c r="AC1305" i="45"/>
  <c r="AC1304" i="45"/>
  <c r="AC1303" i="45"/>
  <c r="AC1302" i="45"/>
  <c r="AC1301" i="45"/>
  <c r="AC1300" i="45"/>
  <c r="AC1299" i="45"/>
  <c r="AC1298" i="45"/>
  <c r="AC1297" i="45"/>
  <c r="AC1296" i="45"/>
  <c r="AC1295" i="45"/>
  <c r="AC1294" i="45"/>
  <c r="AC1293" i="45"/>
  <c r="AC1292" i="45"/>
  <c r="AC1291" i="45"/>
  <c r="AC1290" i="45"/>
  <c r="AC1289" i="45"/>
  <c r="AC1288" i="45"/>
  <c r="AC1287" i="45"/>
  <c r="AC1286" i="45"/>
  <c r="AC1285" i="45"/>
  <c r="AC1284" i="45"/>
  <c r="AC1283" i="45"/>
  <c r="AC1282" i="45"/>
  <c r="AC1281" i="45"/>
  <c r="AC1280" i="45"/>
  <c r="AC1279" i="45"/>
  <c r="AC1278" i="45"/>
  <c r="AC1277" i="45"/>
  <c r="AC1276" i="45"/>
  <c r="AC1275" i="45"/>
  <c r="AC1274" i="45"/>
  <c r="AC1273" i="45"/>
  <c r="AC1272" i="45"/>
  <c r="AC1271" i="45"/>
  <c r="AC1270" i="45"/>
  <c r="AC1269" i="45"/>
  <c r="AC1268" i="45"/>
  <c r="AC1267" i="45"/>
  <c r="AC1266" i="45"/>
  <c r="AC1265" i="45"/>
  <c r="AC1264" i="45"/>
  <c r="AC1263" i="45"/>
  <c r="AC1262" i="45"/>
  <c r="AC1261" i="45"/>
  <c r="AC1260" i="45"/>
  <c r="AC1259" i="45"/>
  <c r="AC1258" i="45"/>
  <c r="AC1257" i="45"/>
  <c r="AC1256" i="45"/>
  <c r="AC1255" i="45"/>
  <c r="AC1254" i="45"/>
  <c r="AC1253" i="45"/>
  <c r="AC1252" i="45"/>
  <c r="AC1251" i="45"/>
  <c r="AC1250" i="45"/>
  <c r="AC1249" i="45"/>
  <c r="AC1248" i="45"/>
  <c r="AC1247" i="45"/>
  <c r="AC1246" i="45"/>
  <c r="AC1245" i="45"/>
  <c r="AC1244" i="45"/>
  <c r="AC1243" i="45"/>
  <c r="AC1242" i="45"/>
  <c r="AC1241" i="45"/>
  <c r="AC1240" i="45"/>
  <c r="AC1239" i="45"/>
  <c r="AC1238" i="45"/>
  <c r="AC1237" i="45"/>
  <c r="AC1236" i="45"/>
  <c r="AC1235" i="45"/>
  <c r="AC1234" i="45"/>
  <c r="AC1233" i="45"/>
  <c r="AC1232" i="45"/>
  <c r="AC1231" i="45"/>
  <c r="AC1230" i="45"/>
  <c r="AC1229" i="45"/>
  <c r="AC1228" i="45"/>
  <c r="AC1227" i="45"/>
  <c r="AC1226" i="45"/>
  <c r="AC1225" i="45"/>
  <c r="AC1224" i="45"/>
  <c r="AC1223" i="45"/>
  <c r="AC1222" i="45"/>
  <c r="AC1221" i="45"/>
  <c r="AC1220" i="45"/>
  <c r="AC1219" i="45"/>
  <c r="AC1218" i="45"/>
  <c r="AC1217" i="45"/>
  <c r="AC1216" i="45"/>
  <c r="AC1215" i="45"/>
  <c r="AC1214" i="45"/>
  <c r="AC1213" i="45"/>
  <c r="AC1212" i="45"/>
  <c r="AC1211" i="45"/>
  <c r="AC1210" i="45"/>
  <c r="AC1209" i="45"/>
  <c r="AC1208" i="45"/>
  <c r="AC1207" i="45"/>
  <c r="AC1206" i="45"/>
  <c r="AC1205" i="45"/>
  <c r="AC1204" i="45"/>
  <c r="AC1203" i="45" l="1"/>
  <c r="AC1202" i="45"/>
  <c r="AC1201" i="45"/>
  <c r="AC1200" i="45"/>
  <c r="AC1199" i="45"/>
  <c r="AC1198" i="45"/>
  <c r="AC1197" i="45"/>
  <c r="AC1196" i="45"/>
  <c r="AC1195" i="45"/>
  <c r="AC1194" i="45"/>
  <c r="AC1193" i="45"/>
  <c r="AC1192" i="45"/>
  <c r="AC1191" i="45"/>
  <c r="AC1190" i="45"/>
  <c r="AC1189" i="45"/>
  <c r="AC1188" i="45"/>
  <c r="AC1187" i="45"/>
  <c r="AC1186" i="45"/>
  <c r="AC1185" i="45"/>
  <c r="AC1184" i="45"/>
  <c r="AC1183" i="45"/>
  <c r="AC1182" i="45"/>
  <c r="AC1181" i="45"/>
  <c r="AC1180" i="45"/>
  <c r="AC1179" i="45"/>
  <c r="AC1178" i="45"/>
  <c r="AC1177" i="45"/>
  <c r="AC1176" i="45"/>
  <c r="AC1175" i="45"/>
  <c r="AC1174" i="45"/>
  <c r="AC1173" i="45"/>
  <c r="AC1172" i="45"/>
  <c r="AC1171" i="45"/>
  <c r="AC1170" i="45"/>
  <c r="AC1169" i="45"/>
  <c r="AC1168" i="45"/>
  <c r="AC1167" i="45"/>
  <c r="AC1166" i="45"/>
  <c r="AC1165" i="45"/>
  <c r="AC1164" i="45"/>
  <c r="AC1163" i="45"/>
  <c r="AC1162" i="45"/>
  <c r="AC1161" i="45"/>
  <c r="AC1160" i="45"/>
  <c r="AC1159" i="45"/>
  <c r="AC1158" i="45"/>
  <c r="AC1157" i="45"/>
  <c r="AC1156" i="45"/>
  <c r="AC1155" i="45"/>
  <c r="AC1154" i="45"/>
  <c r="AC1153" i="45"/>
  <c r="AC1152" i="45"/>
  <c r="AC1151" i="45"/>
  <c r="AC1150" i="45"/>
  <c r="AC1149" i="45"/>
  <c r="AC1148" i="45"/>
  <c r="AC1147" i="45"/>
  <c r="AC1146" i="45"/>
  <c r="AC1145" i="45"/>
  <c r="AC1144" i="45"/>
  <c r="AC1143" i="45"/>
  <c r="AC1142" i="45"/>
  <c r="AC1141" i="45"/>
  <c r="AC1140" i="45"/>
  <c r="AC1139" i="45"/>
  <c r="AC1138" i="45"/>
  <c r="AC1137" i="45"/>
  <c r="AC1136" i="45"/>
  <c r="AC1135" i="45"/>
  <c r="AC1134" i="45"/>
  <c r="AC1133" i="45"/>
  <c r="AC1132" i="45"/>
  <c r="AC1131" i="45"/>
  <c r="AC1130" i="45"/>
  <c r="AC1129" i="45"/>
  <c r="AC1128" i="45"/>
  <c r="AC1127" i="45"/>
  <c r="AC1126" i="45"/>
  <c r="AC1125" i="45"/>
  <c r="AC1124" i="45"/>
  <c r="AC1123" i="45"/>
  <c r="AC1122" i="45"/>
  <c r="AC1121" i="45"/>
  <c r="AC1120" i="45"/>
  <c r="AC1119" i="45"/>
  <c r="AC1118" i="45"/>
  <c r="AC1117" i="45"/>
  <c r="AC1116" i="45"/>
  <c r="AC1115" i="45"/>
  <c r="AC1114" i="45"/>
  <c r="AC1113" i="45"/>
  <c r="AC1112" i="45"/>
  <c r="AC1111" i="45"/>
  <c r="AC1110" i="45"/>
  <c r="AC1109" i="45"/>
  <c r="AC1108" i="45"/>
  <c r="AC1107" i="45"/>
  <c r="AC1106" i="45"/>
  <c r="AC1105" i="45"/>
  <c r="AC1104" i="45"/>
  <c r="AC1103" i="45"/>
  <c r="AC1102" i="45"/>
  <c r="AC1101" i="45"/>
  <c r="AC1100" i="45"/>
  <c r="AC1099" i="45"/>
  <c r="AC1098" i="45"/>
  <c r="AC1097" i="45"/>
  <c r="AC1096" i="45"/>
  <c r="AC1095" i="45"/>
  <c r="AC1094" i="45"/>
  <c r="AC1093" i="45"/>
  <c r="AC1092" i="45"/>
  <c r="AC1091" i="45"/>
  <c r="AC1090" i="45"/>
  <c r="AC1089" i="45"/>
  <c r="AC1088" i="45"/>
  <c r="AC1087" i="45"/>
  <c r="AC1086" i="45"/>
  <c r="AC1085" i="45"/>
  <c r="AC1084" i="45"/>
  <c r="AC1083" i="45"/>
  <c r="AC1082" i="45"/>
  <c r="AC1081" i="45"/>
  <c r="AC1080" i="45"/>
  <c r="AC1079" i="45"/>
  <c r="AC1078" i="45"/>
  <c r="AC1077" i="45"/>
  <c r="AC1076" i="45"/>
  <c r="AC1075" i="45"/>
  <c r="AC1074" i="45"/>
  <c r="AC1073" i="45"/>
  <c r="AC1072" i="45"/>
  <c r="AC1071" i="45"/>
  <c r="AC1070" i="45"/>
  <c r="AC1069" i="45"/>
  <c r="AC1068" i="45"/>
  <c r="AC1067" i="45"/>
  <c r="AC1066" i="45"/>
  <c r="AC1065" i="45"/>
  <c r="AC1064" i="45"/>
  <c r="AC1063" i="45"/>
  <c r="AC1062" i="45"/>
  <c r="AC1061" i="45"/>
  <c r="AC1060" i="45"/>
  <c r="AC1059" i="45"/>
  <c r="AC1058" i="45"/>
  <c r="AC1057" i="45"/>
  <c r="AC1056" i="45"/>
  <c r="AC1055" i="45"/>
  <c r="AC1054" i="45"/>
  <c r="AC1053" i="45"/>
  <c r="AC1052" i="45"/>
  <c r="AC1051" i="45"/>
  <c r="AC1050" i="45"/>
  <c r="AC1049" i="45"/>
  <c r="AC1048" i="45"/>
  <c r="AC1047" i="45"/>
  <c r="AC1046" i="45"/>
  <c r="AC1045" i="45"/>
  <c r="AC1044" i="45"/>
  <c r="AC1043" i="45"/>
  <c r="AC1042" i="45"/>
  <c r="AC1041" i="45"/>
  <c r="AC1040" i="45"/>
  <c r="AC1039" i="45"/>
  <c r="AC1038" i="45"/>
  <c r="AC1037" i="45"/>
  <c r="AC1036" i="45"/>
  <c r="AC1035" i="45"/>
  <c r="AC1034" i="45"/>
  <c r="AC1033" i="45"/>
  <c r="AC1032" i="45"/>
  <c r="AC1031" i="45"/>
  <c r="AC1030" i="45"/>
  <c r="AC1029" i="45"/>
  <c r="AC1028" i="45"/>
  <c r="AC1027" i="45"/>
  <c r="AC1026" i="45"/>
  <c r="AC1025" i="45"/>
  <c r="AC1024" i="45"/>
  <c r="AC1023" i="45"/>
  <c r="AC1022" i="45"/>
  <c r="AC1021" i="45"/>
  <c r="AC1020" i="45"/>
  <c r="AC1019" i="45"/>
  <c r="AC1018" i="45"/>
  <c r="AC1017" i="45"/>
  <c r="AC1016" i="45"/>
  <c r="AC1015" i="45"/>
  <c r="AC1014" i="45"/>
  <c r="AC1013" i="45"/>
  <c r="AC1012" i="45"/>
  <c r="AC1011" i="45"/>
  <c r="AC1010" i="45"/>
  <c r="AC1009" i="45"/>
  <c r="AC1008" i="45"/>
  <c r="AC1007" i="45"/>
  <c r="AC1006" i="45"/>
  <c r="AC1005" i="45"/>
  <c r="AC1004" i="45"/>
  <c r="AC1003" i="45"/>
  <c r="AC1002" i="45"/>
  <c r="AC1001" i="45"/>
  <c r="AC1000" i="45"/>
  <c r="AC999" i="45"/>
  <c r="AC998" i="45"/>
  <c r="AC997" i="45"/>
  <c r="AC996" i="45"/>
  <c r="AC995" i="45"/>
  <c r="AC994" i="45"/>
  <c r="AC993" i="45"/>
  <c r="AC992" i="45"/>
  <c r="AC991" i="45"/>
  <c r="AC990" i="45"/>
  <c r="AC989" i="45"/>
  <c r="AC988" i="45"/>
  <c r="AC987" i="45"/>
  <c r="AC986" i="45"/>
  <c r="AC985" i="45"/>
  <c r="AC984" i="45"/>
  <c r="AC983" i="45"/>
  <c r="AC982" i="45"/>
  <c r="AC981" i="45"/>
  <c r="AC980" i="45"/>
  <c r="AC979" i="45"/>
  <c r="AC978" i="45"/>
  <c r="AC977" i="45"/>
  <c r="AC976" i="45"/>
  <c r="AC975" i="45"/>
  <c r="AC974" i="45"/>
  <c r="AC973" i="45"/>
  <c r="AC972" i="45"/>
  <c r="AC971" i="45"/>
  <c r="AC970" i="45"/>
  <c r="AC969" i="45"/>
  <c r="AC968" i="45"/>
  <c r="AC967" i="45"/>
  <c r="AC966" i="45"/>
  <c r="AC965" i="45"/>
  <c r="AC964" i="45"/>
  <c r="AC963" i="45"/>
  <c r="AC962" i="45"/>
  <c r="AC961" i="45"/>
  <c r="AC960" i="45"/>
  <c r="AC959" i="45"/>
  <c r="AC958" i="45"/>
  <c r="AC957" i="45"/>
  <c r="AC956" i="45"/>
  <c r="AC955" i="45"/>
  <c r="AC954" i="45"/>
  <c r="AC953" i="45"/>
  <c r="AC952" i="45"/>
  <c r="AC951" i="45"/>
  <c r="AC950" i="45"/>
  <c r="AC949" i="45"/>
  <c r="AC948" i="45"/>
  <c r="AC947" i="45"/>
  <c r="AC946" i="45"/>
  <c r="AC945" i="45"/>
  <c r="AC944" i="45"/>
  <c r="AC943" i="45"/>
  <c r="AC942" i="45"/>
  <c r="AC941" i="45"/>
  <c r="AC940" i="45"/>
  <c r="AC939" i="45"/>
  <c r="AC938" i="45"/>
  <c r="AC937" i="45"/>
  <c r="AC936" i="45"/>
  <c r="AC935" i="45"/>
  <c r="AC934" i="45"/>
  <c r="AC933" i="45"/>
  <c r="AC932" i="45"/>
  <c r="AC931" i="45"/>
  <c r="AC930" i="45"/>
  <c r="AC929" i="45"/>
  <c r="AC928" i="45"/>
  <c r="AC927" i="45"/>
  <c r="AC926" i="45"/>
  <c r="AC925" i="45"/>
  <c r="AC924" i="45"/>
  <c r="AC923" i="45"/>
  <c r="AC922" i="45"/>
  <c r="AC921" i="45"/>
  <c r="AC920" i="45"/>
  <c r="AC919" i="45"/>
  <c r="AC918" i="45"/>
  <c r="AC917" i="45"/>
  <c r="AC916" i="45"/>
  <c r="AC915" i="45"/>
  <c r="AC914" i="45"/>
  <c r="AC913" i="45"/>
  <c r="AC912" i="45"/>
  <c r="AC911" i="45"/>
  <c r="AC910" i="45"/>
  <c r="AC909" i="45"/>
  <c r="AC908" i="45"/>
  <c r="AC907" i="45"/>
  <c r="AC906" i="45"/>
  <c r="AC905" i="45"/>
  <c r="AC904" i="45"/>
  <c r="AC903" i="45"/>
  <c r="AC902" i="45"/>
  <c r="AC901" i="45"/>
  <c r="AC900" i="45"/>
  <c r="AC899" i="45"/>
  <c r="AC898" i="45"/>
  <c r="AC897" i="45"/>
  <c r="AC896" i="45"/>
  <c r="AC895" i="45"/>
  <c r="AC894" i="45"/>
  <c r="AC893" i="45"/>
  <c r="AC892" i="45"/>
  <c r="AC891" i="45"/>
  <c r="AC890" i="45"/>
  <c r="AC889" i="45"/>
  <c r="AC888" i="45"/>
  <c r="AC887" i="45"/>
  <c r="AC886" i="45"/>
  <c r="AC885" i="45"/>
  <c r="AC884" i="45"/>
  <c r="AC883" i="45"/>
  <c r="AC882" i="45"/>
  <c r="AC881" i="45"/>
  <c r="AC880" i="45"/>
  <c r="AC879" i="45"/>
  <c r="AC878" i="45"/>
  <c r="AC877" i="45"/>
  <c r="AC876" i="45"/>
  <c r="AC875" i="45"/>
  <c r="AC874" i="45"/>
  <c r="AC873" i="45"/>
  <c r="AC872" i="45"/>
  <c r="AC871" i="45"/>
  <c r="AC870" i="45"/>
  <c r="AC869" i="45"/>
  <c r="AC868" i="45"/>
  <c r="AC867" i="45"/>
  <c r="AC866" i="45"/>
  <c r="AC865" i="45"/>
  <c r="AC864" i="45"/>
  <c r="AC863" i="45"/>
  <c r="AC862" i="45"/>
  <c r="AC861" i="45"/>
  <c r="AC860" i="45"/>
  <c r="AC859" i="45"/>
  <c r="AC858" i="45"/>
  <c r="AC857" i="45"/>
  <c r="AC856" i="45"/>
  <c r="AC855" i="45"/>
  <c r="AC854" i="45"/>
  <c r="AC853" i="45"/>
  <c r="AC852" i="45"/>
  <c r="AC851" i="45"/>
  <c r="AC850" i="45"/>
  <c r="AC849" i="45"/>
  <c r="AC848" i="45"/>
  <c r="AC847" i="45"/>
  <c r="AC846" i="45"/>
  <c r="AC845" i="45"/>
  <c r="AC844" i="45"/>
  <c r="AC843" i="45"/>
  <c r="AC842" i="45"/>
  <c r="AC841" i="45"/>
  <c r="AC840" i="45"/>
  <c r="AC839" i="45"/>
  <c r="AC838" i="45"/>
  <c r="AC837" i="45"/>
  <c r="AC836" i="45"/>
  <c r="AC835" i="45"/>
  <c r="AC834" i="45"/>
  <c r="AC833" i="45"/>
  <c r="AC832" i="45"/>
  <c r="AC831" i="45"/>
  <c r="AC830" i="45"/>
  <c r="AC829" i="45"/>
  <c r="AC828" i="45"/>
  <c r="AC827" i="45"/>
  <c r="AC826" i="45"/>
  <c r="AC825" i="45"/>
  <c r="AC824" i="45"/>
  <c r="AC823" i="45"/>
  <c r="AC822" i="45"/>
  <c r="AC821" i="45"/>
  <c r="AC820" i="45"/>
  <c r="AC819" i="45"/>
  <c r="AC818" i="45"/>
  <c r="AC817" i="45"/>
  <c r="AC816" i="45"/>
  <c r="AC815" i="45"/>
  <c r="AC814" i="45"/>
  <c r="AC813" i="45"/>
  <c r="AC812" i="45"/>
  <c r="AC811" i="45"/>
  <c r="AC810" i="45"/>
  <c r="AC809" i="45"/>
  <c r="AC808" i="45"/>
  <c r="AC807" i="45"/>
  <c r="AC806" i="45"/>
  <c r="AC805" i="45"/>
  <c r="AC804" i="45"/>
  <c r="AC803" i="45"/>
  <c r="AC802" i="45"/>
  <c r="AC801" i="45"/>
  <c r="AC800" i="45"/>
  <c r="AC799" i="45"/>
  <c r="AC798" i="45"/>
  <c r="AC797" i="45"/>
  <c r="AC796" i="45"/>
  <c r="AC795" i="45"/>
  <c r="AC794" i="45"/>
  <c r="AC793" i="45"/>
  <c r="AC792" i="45"/>
  <c r="AC791" i="45"/>
  <c r="AC790" i="45"/>
  <c r="AC789" i="45"/>
  <c r="AC788" i="45"/>
  <c r="AC787" i="45"/>
  <c r="AC786" i="45"/>
  <c r="AC785" i="45"/>
  <c r="AC784" i="45"/>
  <c r="AC783" i="45"/>
  <c r="AC782" i="45"/>
  <c r="AC781" i="45"/>
  <c r="AC780" i="45"/>
  <c r="AC779" i="45"/>
  <c r="AC778" i="45"/>
  <c r="AC777" i="45"/>
  <c r="AC776" i="45"/>
  <c r="AC775" i="45"/>
  <c r="AC774" i="45"/>
  <c r="AC773" i="45"/>
  <c r="AC772" i="45"/>
  <c r="AC771" i="45"/>
  <c r="AC770" i="45"/>
  <c r="AC769" i="45"/>
  <c r="AC768" i="45"/>
  <c r="AC767" i="45"/>
  <c r="AC766" i="45"/>
  <c r="AC765" i="45"/>
  <c r="AC764" i="45"/>
  <c r="AC763" i="45"/>
  <c r="AC762" i="45"/>
  <c r="AC761" i="45"/>
  <c r="AC760" i="45"/>
  <c r="AC759" i="45"/>
  <c r="AC758" i="45"/>
  <c r="AC757" i="45"/>
  <c r="AC756" i="45"/>
  <c r="AC755" i="45"/>
  <c r="AC754" i="45"/>
  <c r="AC753" i="45"/>
  <c r="AC752" i="45"/>
  <c r="AC751" i="45"/>
  <c r="AC750" i="45"/>
  <c r="AC749" i="45"/>
  <c r="AC748" i="45"/>
  <c r="AC747" i="45"/>
  <c r="AC746" i="45"/>
  <c r="AC745" i="45"/>
  <c r="AC744" i="45"/>
  <c r="AC743" i="45"/>
  <c r="AC742" i="45"/>
  <c r="AC741" i="45"/>
  <c r="AC740" i="45"/>
  <c r="AC739" i="45"/>
  <c r="AC738" i="45"/>
  <c r="AC737" i="45"/>
  <c r="AC736" i="45"/>
  <c r="AC735" i="45"/>
  <c r="AC734" i="45"/>
  <c r="AC733" i="45"/>
  <c r="AC732" i="45"/>
  <c r="AC731" i="45"/>
  <c r="AC730" i="45"/>
  <c r="AC729" i="45"/>
  <c r="AC728" i="45"/>
  <c r="AC727" i="45"/>
  <c r="AC726" i="45"/>
  <c r="AC725" i="45"/>
  <c r="AC724" i="45"/>
  <c r="AC723" i="45"/>
  <c r="AC722" i="45"/>
  <c r="AC721" i="45"/>
  <c r="AC720" i="45"/>
  <c r="AC719" i="45"/>
  <c r="AC718" i="45"/>
  <c r="AC717" i="45"/>
  <c r="AC716" i="45"/>
  <c r="AC715" i="45"/>
  <c r="AC714" i="45"/>
  <c r="AC713" i="45"/>
  <c r="AC712" i="45"/>
  <c r="AC711" i="45"/>
  <c r="AC710" i="45"/>
  <c r="AC709" i="45"/>
  <c r="AC708" i="45"/>
  <c r="AC707" i="45"/>
  <c r="AC706" i="45"/>
  <c r="AC705" i="45"/>
  <c r="AC704" i="45"/>
  <c r="AC703" i="45"/>
  <c r="AC702" i="45"/>
  <c r="AC701" i="45"/>
  <c r="AC700" i="45"/>
  <c r="AC699" i="45"/>
  <c r="AC698" i="45"/>
  <c r="AC697" i="45"/>
  <c r="AC696" i="45"/>
  <c r="AC695" i="45"/>
  <c r="AC694" i="45"/>
  <c r="AC693" i="45"/>
  <c r="AC692" i="45"/>
  <c r="AC691" i="45"/>
  <c r="AC690" i="45"/>
  <c r="AC689" i="45"/>
  <c r="AC688" i="45"/>
  <c r="AC687" i="45"/>
  <c r="AC686" i="45"/>
  <c r="AC685" i="45"/>
  <c r="AC684" i="45"/>
  <c r="AC683" i="45"/>
  <c r="AC682" i="45"/>
  <c r="AC681" i="45"/>
  <c r="AC680" i="45"/>
  <c r="AC679" i="45"/>
  <c r="AC678" i="45"/>
  <c r="AC677" i="45"/>
  <c r="AC676" i="45"/>
  <c r="AC675" i="45"/>
  <c r="AC674" i="45"/>
  <c r="AC673" i="45"/>
  <c r="AC672" i="45"/>
  <c r="AC671" i="45"/>
  <c r="AC670" i="45"/>
  <c r="AC669" i="45"/>
  <c r="AC668" i="45"/>
  <c r="AC667" i="45"/>
  <c r="AC666" i="45"/>
  <c r="AC665" i="45"/>
  <c r="AC664" i="45"/>
  <c r="AC663" i="45"/>
  <c r="AC662" i="45"/>
  <c r="AC661" i="45"/>
  <c r="AC660" i="45"/>
  <c r="AC659" i="45"/>
  <c r="AC658" i="45"/>
  <c r="AC657" i="45"/>
  <c r="AC656" i="45"/>
  <c r="AC655" i="45"/>
  <c r="AC654" i="45"/>
  <c r="AC653" i="45"/>
  <c r="AC652" i="45"/>
  <c r="AC651" i="45"/>
  <c r="AC650" i="45"/>
  <c r="AC649" i="45"/>
  <c r="AC648" i="45"/>
  <c r="AC647" i="45"/>
  <c r="AC646" i="45"/>
  <c r="AC645" i="45"/>
  <c r="AC644" i="45"/>
  <c r="AC643" i="45"/>
  <c r="AC642" i="45"/>
  <c r="AC641" i="45"/>
  <c r="AC640" i="45"/>
  <c r="AC639" i="45"/>
  <c r="AC638" i="45"/>
  <c r="AC637" i="45"/>
  <c r="AC636" i="45"/>
  <c r="AC635" i="45"/>
  <c r="AC634" i="45"/>
  <c r="AC633" i="45"/>
  <c r="AC632" i="45"/>
  <c r="AC631" i="45"/>
  <c r="AC630" i="45"/>
  <c r="AC629" i="45"/>
  <c r="AC628" i="45"/>
  <c r="AC627" i="45"/>
  <c r="AC626" i="45"/>
  <c r="AC625" i="45"/>
  <c r="AC624" i="45"/>
  <c r="AC623" i="45"/>
  <c r="AC622" i="45"/>
  <c r="AC621" i="45"/>
  <c r="AC620" i="45"/>
  <c r="AC619" i="45"/>
  <c r="AC618" i="45"/>
  <c r="AC617" i="45"/>
  <c r="AC616" i="45"/>
  <c r="AC615" i="45"/>
  <c r="AC614" i="45"/>
  <c r="AC613" i="45"/>
  <c r="AC612" i="45"/>
  <c r="AC611" i="45"/>
  <c r="AC610" i="45"/>
  <c r="AC609" i="45"/>
  <c r="AC608" i="45"/>
  <c r="AC607" i="45"/>
  <c r="AC606" i="45"/>
  <c r="AC605" i="45"/>
  <c r="AC604" i="45"/>
  <c r="AC603" i="45"/>
  <c r="AC602" i="45"/>
  <c r="AC601" i="45"/>
  <c r="AC600" i="45"/>
  <c r="AC599" i="45"/>
  <c r="AC598" i="45"/>
  <c r="BL5" i="26"/>
  <c r="BL6" i="26"/>
  <c r="BL7" i="26"/>
  <c r="BL8" i="26"/>
  <c r="BL9" i="26"/>
  <c r="BL10" i="26"/>
  <c r="BL11" i="26"/>
  <c r="BL12" i="26"/>
  <c r="BL13" i="26"/>
  <c r="BL14" i="26"/>
  <c r="BL15" i="26"/>
  <c r="BL16" i="26"/>
  <c r="BL17" i="26"/>
  <c r="BL18" i="26"/>
  <c r="BL19" i="26"/>
  <c r="BL20" i="26"/>
  <c r="BL21" i="26"/>
  <c r="BL22" i="26"/>
  <c r="BL23" i="26"/>
  <c r="BL24" i="26"/>
  <c r="BL25" i="26"/>
  <c r="BL26" i="26"/>
  <c r="BL27" i="26"/>
  <c r="BL28" i="26"/>
  <c r="BL29" i="26"/>
  <c r="BL30" i="26"/>
  <c r="BL34" i="26"/>
  <c r="BL35" i="26"/>
  <c r="BL36" i="26"/>
  <c r="BL37" i="26"/>
  <c r="BL38" i="26"/>
  <c r="BL39" i="26"/>
  <c r="BL40" i="26"/>
  <c r="BL41" i="26"/>
  <c r="BL42" i="26"/>
  <c r="BL46" i="26"/>
  <c r="BL47" i="26"/>
  <c r="BL48" i="26"/>
  <c r="BL49" i="26"/>
  <c r="BL50" i="26"/>
  <c r="BL51" i="26"/>
  <c r="BL52" i="26"/>
  <c r="BL53" i="26"/>
  <c r="BL54" i="26"/>
  <c r="BL55" i="26"/>
  <c r="BL56" i="26"/>
  <c r="BL57" i="26"/>
  <c r="BL58" i="26"/>
  <c r="BL59" i="26"/>
  <c r="BL60" i="26"/>
  <c r="BL61" i="26"/>
  <c r="BL62" i="26"/>
  <c r="BL63" i="26"/>
  <c r="BL64" i="26"/>
  <c r="BL65" i="26"/>
  <c r="BL66" i="26"/>
  <c r="BL67" i="26"/>
  <c r="BL68" i="26"/>
  <c r="BL69" i="26"/>
  <c r="BL70" i="26"/>
  <c r="BL71" i="26"/>
  <c r="BL72" i="26"/>
  <c r="BL73" i="26"/>
  <c r="BL74" i="26"/>
  <c r="BL75" i="26"/>
  <c r="BL76" i="26"/>
  <c r="BL77" i="26"/>
  <c r="BL78" i="26"/>
  <c r="BL79" i="26"/>
  <c r="BL80" i="26"/>
  <c r="BL81" i="26"/>
  <c r="BL82" i="26"/>
  <c r="BL83" i="26"/>
  <c r="BL84" i="26"/>
  <c r="BL85" i="26"/>
  <c r="BL86" i="26"/>
  <c r="BL87" i="26"/>
  <c r="BL88" i="26"/>
  <c r="BL89" i="26"/>
  <c r="BL90" i="26"/>
  <c r="BL91" i="26"/>
  <c r="BL92" i="26"/>
  <c r="BL93" i="26"/>
  <c r="BL94" i="26"/>
  <c r="BL95" i="26"/>
  <c r="BL96" i="26"/>
  <c r="BL97" i="26"/>
  <c r="BL98" i="26"/>
  <c r="BL99" i="26"/>
  <c r="BL100" i="26"/>
  <c r="BL101" i="26"/>
  <c r="BL102" i="26"/>
  <c r="BL103" i="26"/>
  <c r="BL104" i="26"/>
  <c r="BL105" i="26"/>
  <c r="BL106" i="26"/>
  <c r="BL107" i="26"/>
  <c r="BL108" i="26"/>
  <c r="BL109" i="26"/>
  <c r="BL110" i="26"/>
  <c r="BL111" i="26"/>
  <c r="BL112" i="26"/>
  <c r="BL113" i="26"/>
  <c r="BL114" i="26"/>
  <c r="BL115" i="26"/>
  <c r="BL116" i="26"/>
  <c r="BL117" i="26"/>
  <c r="BL118" i="26"/>
  <c r="BL119" i="26"/>
  <c r="BL120" i="26"/>
  <c r="BL121" i="26"/>
  <c r="BL122" i="26"/>
  <c r="BL123" i="26"/>
  <c r="BL124" i="26"/>
  <c r="BL125" i="26"/>
  <c r="BL126" i="26"/>
  <c r="BL127" i="26"/>
  <c r="BL128" i="26"/>
  <c r="BL129" i="26"/>
  <c r="BL130" i="26"/>
  <c r="BL131" i="26"/>
  <c r="BL132" i="26"/>
  <c r="BL133" i="26"/>
  <c r="BL134" i="26"/>
  <c r="BL135" i="26"/>
  <c r="BL136" i="26"/>
  <c r="BL137" i="26"/>
  <c r="BL138" i="26"/>
  <c r="BL139" i="26"/>
  <c r="BL140" i="26"/>
  <c r="BL141" i="26"/>
  <c r="BL142" i="26"/>
  <c r="BL143" i="26"/>
  <c r="BL144" i="26"/>
  <c r="BL145" i="26"/>
  <c r="BL146" i="26"/>
  <c r="BL147" i="26"/>
  <c r="BL148" i="26"/>
  <c r="BL149" i="26"/>
  <c r="BL150" i="26"/>
  <c r="BL151" i="26"/>
  <c r="BL152" i="26"/>
  <c r="BL153" i="26"/>
  <c r="BL154" i="26"/>
  <c r="BL155" i="26"/>
  <c r="BL156" i="26"/>
  <c r="BL157" i="26"/>
  <c r="BL158" i="26"/>
  <c r="BL159" i="26"/>
  <c r="BL160" i="26"/>
  <c r="BL161" i="26"/>
  <c r="BL162" i="26"/>
  <c r="BL163" i="26"/>
  <c r="BL164" i="26"/>
  <c r="BL165" i="26"/>
  <c r="BL166" i="26"/>
  <c r="BL167" i="26"/>
  <c r="BL168" i="26"/>
  <c r="BL169" i="26"/>
  <c r="BL170" i="26"/>
  <c r="BL171" i="26"/>
  <c r="BL172" i="26"/>
  <c r="BL173" i="26"/>
  <c r="BL174" i="26"/>
  <c r="BL175" i="26"/>
  <c r="BL176" i="26"/>
  <c r="BL177" i="26"/>
  <c r="BL178" i="26"/>
  <c r="BL179" i="26"/>
  <c r="BL180" i="26"/>
  <c r="BL181" i="26"/>
  <c r="BL182" i="26"/>
  <c r="BL183" i="26"/>
  <c r="BL184" i="26"/>
  <c r="BL185" i="26"/>
  <c r="BL186" i="26"/>
  <c r="BL187" i="26"/>
  <c r="BL188" i="26"/>
  <c r="BL189" i="26"/>
  <c r="BL190" i="26"/>
  <c r="BL191" i="26"/>
  <c r="BL192" i="26"/>
  <c r="BL193" i="26"/>
  <c r="BL194" i="26"/>
  <c r="BL195" i="26"/>
  <c r="BL196" i="26"/>
  <c r="BL197" i="26"/>
  <c r="BL198" i="26"/>
  <c r="BL199" i="26"/>
  <c r="BL200" i="26"/>
  <c r="BL201" i="26"/>
  <c r="BL202" i="26"/>
  <c r="BL203" i="26"/>
  <c r="BL204" i="26"/>
  <c r="BL205" i="26"/>
  <c r="BL206" i="26"/>
  <c r="BL207" i="26"/>
  <c r="BL208" i="26"/>
  <c r="BL209" i="26"/>
  <c r="BL210" i="26"/>
  <c r="BL4" i="26"/>
  <c r="AD1285" i="26" l="1"/>
  <c r="AD1286" i="26"/>
  <c r="AD1284" i="26"/>
  <c r="AD1282" i="26"/>
  <c r="AD1258" i="26"/>
  <c r="AD1260" i="26"/>
  <c r="AD1261" i="26"/>
  <c r="AD1262" i="26"/>
  <c r="AD1246" i="26"/>
  <c r="AD1248" i="26"/>
  <c r="AD1249" i="26"/>
  <c r="AD1250" i="26"/>
  <c r="AD1279" i="26"/>
  <c r="AD1276" i="26"/>
  <c r="AD1280" i="26"/>
  <c r="AD1278" i="26"/>
  <c r="AD1255" i="26"/>
  <c r="AD1254" i="26"/>
  <c r="AD1252" i="26"/>
  <c r="AD1256" i="26"/>
  <c r="AD1297" i="26"/>
  <c r="AD1298" i="26"/>
  <c r="AD1296" i="26"/>
  <c r="AD1294" i="26"/>
  <c r="AD1270" i="26"/>
  <c r="AD1272" i="26"/>
  <c r="AD1273" i="26"/>
  <c r="AD1274" i="26"/>
  <c r="AD1291" i="26"/>
  <c r="AD1288" i="26"/>
  <c r="AD1292" i="26"/>
  <c r="AD1290" i="26"/>
  <c r="AD1267" i="26"/>
  <c r="AD1264" i="26"/>
  <c r="AD1268" i="26"/>
  <c r="AD1266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5" i="39" l="1"/>
  <c r="B6" i="39"/>
  <c r="J6" i="39" s="1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J25" i="39" s="1"/>
  <c r="B26" i="39"/>
  <c r="J26" i="39" s="1"/>
  <c r="B27" i="39"/>
  <c r="J27" i="39" s="1"/>
  <c r="B28" i="39"/>
  <c r="J28" i="39" s="1"/>
  <c r="B29" i="39"/>
  <c r="J29" i="39" s="1"/>
  <c r="B30" i="39"/>
  <c r="J30" i="39" s="1"/>
  <c r="B31" i="39"/>
  <c r="J31" i="39" s="1"/>
  <c r="B32" i="39"/>
  <c r="J32" i="39" s="1"/>
  <c r="B33" i="39"/>
  <c r="J33" i="39" s="1"/>
  <c r="B34" i="39"/>
  <c r="J34" i="39" s="1"/>
  <c r="B35" i="39"/>
  <c r="J35" i="39" s="1"/>
  <c r="B36" i="39"/>
  <c r="J36" i="39" s="1"/>
  <c r="B37" i="39"/>
  <c r="J37" i="39" s="1"/>
  <c r="B38" i="39"/>
  <c r="J38" i="39" s="1"/>
  <c r="B39" i="39"/>
  <c r="J39" i="39" s="1"/>
  <c r="B40" i="39"/>
  <c r="J40" i="39" s="1"/>
  <c r="B41" i="39"/>
  <c r="J41" i="39" s="1"/>
  <c r="B42" i="39"/>
  <c r="J42" i="39" s="1"/>
  <c r="B43" i="39"/>
  <c r="J43" i="39" s="1"/>
  <c r="B44" i="39"/>
  <c r="J44" i="39" s="1"/>
  <c r="B45" i="39"/>
  <c r="J45" i="39" s="1"/>
  <c r="B46" i="39"/>
  <c r="J46" i="39" s="1"/>
  <c r="B47" i="39"/>
  <c r="J47" i="39" s="1"/>
  <c r="B48" i="39"/>
  <c r="J48" i="39" s="1"/>
  <c r="B49" i="39"/>
  <c r="J49" i="39" s="1"/>
  <c r="B50" i="39"/>
  <c r="J50" i="39" s="1"/>
  <c r="B51" i="39"/>
  <c r="J51" i="39" s="1"/>
  <c r="B52" i="39"/>
  <c r="J52" i="39" s="1"/>
  <c r="B53" i="39"/>
  <c r="J53" i="39" s="1"/>
  <c r="B54" i="39"/>
  <c r="J54" i="39" s="1"/>
  <c r="B55" i="39"/>
  <c r="J55" i="39" s="1"/>
  <c r="B56" i="39"/>
  <c r="J56" i="39" s="1"/>
  <c r="B57" i="39"/>
  <c r="J57" i="39" s="1"/>
  <c r="B58" i="39"/>
  <c r="J58" i="39" s="1"/>
  <c r="B59" i="39"/>
  <c r="J59" i="39" s="1"/>
  <c r="B60" i="39"/>
  <c r="J60" i="39" s="1"/>
  <c r="B61" i="39"/>
  <c r="J61" i="39" s="1"/>
  <c r="B62" i="39"/>
  <c r="J62" i="39" s="1"/>
  <c r="B63" i="39"/>
  <c r="J63" i="39" s="1"/>
  <c r="B64" i="39"/>
  <c r="J64" i="39" s="1"/>
  <c r="B65" i="39"/>
  <c r="J65" i="39" s="1"/>
  <c r="B66" i="39"/>
  <c r="J66" i="39" s="1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4" i="39"/>
  <c r="J4" i="39" s="1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U19" i="39"/>
  <c r="AU18" i="39"/>
  <c r="AU17" i="39"/>
  <c r="AU16" i="39"/>
  <c r="AU15" i="39"/>
  <c r="AU14" i="39"/>
  <c r="AU13" i="39"/>
  <c r="AU12" i="39"/>
  <c r="AU11" i="39"/>
  <c r="AU10" i="39"/>
  <c r="AU9" i="39"/>
  <c r="AU8" i="39"/>
  <c r="AU7" i="39"/>
  <c r="AU6" i="39"/>
  <c r="AU5" i="39"/>
  <c r="A576" i="39" l="1"/>
  <c r="A1067" i="39"/>
  <c r="K1150" i="39"/>
  <c r="J1150" i="39"/>
  <c r="I1150" i="39"/>
  <c r="A1150" i="39"/>
  <c r="C1150" i="39" s="1"/>
  <c r="K1138" i="39"/>
  <c r="J1138" i="39"/>
  <c r="I1138" i="39"/>
  <c r="A1138" i="39"/>
  <c r="C1138" i="39" s="1"/>
  <c r="K1114" i="39"/>
  <c r="J1114" i="39"/>
  <c r="I1114" i="39"/>
  <c r="A1114" i="39"/>
  <c r="C1114" i="39" s="1"/>
  <c r="K1090" i="39"/>
  <c r="J1090" i="39"/>
  <c r="I1090" i="39"/>
  <c r="A1090" i="39"/>
  <c r="C1090" i="39" s="1"/>
  <c r="K1054" i="39"/>
  <c r="J1054" i="39"/>
  <c r="A1054" i="39"/>
  <c r="C1054" i="39" s="1"/>
  <c r="K994" i="39"/>
  <c r="J994" i="39"/>
  <c r="A994" i="39"/>
  <c r="C994" i="39" s="1"/>
  <c r="K982" i="39"/>
  <c r="J982" i="39"/>
  <c r="I982" i="39"/>
  <c r="A982" i="39"/>
  <c r="C982" i="39" s="1"/>
  <c r="K958" i="39"/>
  <c r="J958" i="39"/>
  <c r="I958" i="39"/>
  <c r="A958" i="39"/>
  <c r="C958" i="39" s="1"/>
  <c r="K946" i="39"/>
  <c r="J946" i="39"/>
  <c r="I946" i="39"/>
  <c r="A946" i="39"/>
  <c r="C946" i="39" s="1"/>
  <c r="K934" i="39"/>
  <c r="J934" i="39"/>
  <c r="I934" i="39"/>
  <c r="A934" i="39"/>
  <c r="C934" i="39" s="1"/>
  <c r="K922" i="39"/>
  <c r="J922" i="39"/>
  <c r="I922" i="39"/>
  <c r="A922" i="39"/>
  <c r="C922" i="39" s="1"/>
  <c r="K910" i="39"/>
  <c r="J910" i="39"/>
  <c r="I910" i="39"/>
  <c r="A910" i="39"/>
  <c r="C910" i="39" s="1"/>
  <c r="K898" i="39"/>
  <c r="J898" i="39"/>
  <c r="I898" i="39"/>
  <c r="A898" i="39"/>
  <c r="C898" i="39" s="1"/>
  <c r="K886" i="39"/>
  <c r="J886" i="39"/>
  <c r="I886" i="39"/>
  <c r="A886" i="39"/>
  <c r="C886" i="39" s="1"/>
  <c r="K874" i="39"/>
  <c r="J874" i="39"/>
  <c r="I874" i="39"/>
  <c r="A874" i="39"/>
  <c r="C874" i="39" s="1"/>
  <c r="K862" i="39"/>
  <c r="J862" i="39"/>
  <c r="I862" i="39"/>
  <c r="A862" i="39"/>
  <c r="C862" i="39" s="1"/>
  <c r="K850" i="39"/>
  <c r="J850" i="39"/>
  <c r="I850" i="39"/>
  <c r="A850" i="39"/>
  <c r="C850" i="39" s="1"/>
  <c r="K838" i="39"/>
  <c r="J838" i="39"/>
  <c r="I838" i="39"/>
  <c r="A838" i="39"/>
  <c r="C838" i="39" s="1"/>
  <c r="K826" i="39"/>
  <c r="J826" i="39"/>
  <c r="I826" i="39"/>
  <c r="A826" i="39"/>
  <c r="C826" i="39" s="1"/>
  <c r="K814" i="39"/>
  <c r="J814" i="39"/>
  <c r="I814" i="39"/>
  <c r="A814" i="39"/>
  <c r="C814" i="39" s="1"/>
  <c r="K802" i="39"/>
  <c r="J802" i="39"/>
  <c r="I802" i="39"/>
  <c r="A802" i="39"/>
  <c r="C802" i="39" s="1"/>
  <c r="A790" i="39"/>
  <c r="C790" i="39" s="1"/>
  <c r="A694" i="39"/>
  <c r="C694" i="39" s="1"/>
  <c r="A682" i="39"/>
  <c r="C682" i="39" s="1"/>
  <c r="A586" i="39"/>
  <c r="C586" i="39" s="1"/>
  <c r="A574" i="39"/>
  <c r="K1066" i="39"/>
  <c r="J1066" i="39"/>
  <c r="A1066" i="39"/>
  <c r="C1066" i="39" s="1"/>
  <c r="K1162" i="39"/>
  <c r="J1162" i="39"/>
  <c r="I1162" i="39"/>
  <c r="A1162" i="39"/>
  <c r="C1162" i="39" s="1"/>
  <c r="K970" i="39"/>
  <c r="J970" i="39"/>
  <c r="I970" i="39"/>
  <c r="A970" i="39"/>
  <c r="C970" i="39" s="1"/>
  <c r="K1042" i="39"/>
  <c r="J1042" i="39"/>
  <c r="A1042" i="39"/>
  <c r="C1042" i="39" s="1"/>
  <c r="K1030" i="39"/>
  <c r="J1030" i="39"/>
  <c r="A1030" i="39"/>
  <c r="C1030" i="39" s="1"/>
  <c r="K1126" i="39"/>
  <c r="J1126" i="39"/>
  <c r="I1126" i="39"/>
  <c r="A1126" i="39"/>
  <c r="C1126" i="39" s="1"/>
  <c r="K1018" i="39"/>
  <c r="J1018" i="39"/>
  <c r="A1018" i="39"/>
  <c r="C1018" i="39" s="1"/>
  <c r="K1102" i="39"/>
  <c r="J1102" i="39"/>
  <c r="I1102" i="39"/>
  <c r="A1102" i="39"/>
  <c r="C1102" i="39" s="1"/>
  <c r="K1078" i="39"/>
  <c r="J1078" i="39"/>
  <c r="A1078" i="39"/>
  <c r="C1078" i="39" s="1"/>
  <c r="K1006" i="39"/>
  <c r="J1006" i="39"/>
  <c r="A1006" i="39"/>
  <c r="C1006" i="39" s="1"/>
  <c r="A1103" i="39"/>
  <c r="C1103" i="39" s="1"/>
  <c r="K1163" i="39"/>
  <c r="J1163" i="39"/>
  <c r="I1163" i="39"/>
  <c r="A1163" i="39"/>
  <c r="C1163" i="39" s="1"/>
  <c r="K1151" i="39"/>
  <c r="J1151" i="39"/>
  <c r="I1151" i="39"/>
  <c r="A1151" i="39"/>
  <c r="C1151" i="39" s="1"/>
  <c r="K1139" i="39"/>
  <c r="J1139" i="39"/>
  <c r="I1139" i="39"/>
  <c r="K1127" i="39"/>
  <c r="J1127" i="39"/>
  <c r="I1127" i="39"/>
  <c r="A1127" i="39"/>
  <c r="C1127" i="39" s="1"/>
  <c r="K1115" i="39"/>
  <c r="J1115" i="39"/>
  <c r="I1115" i="39"/>
  <c r="A1115" i="39"/>
  <c r="C1115" i="39" s="1"/>
  <c r="K1103" i="39"/>
  <c r="J1103" i="39"/>
  <c r="I1103" i="39"/>
  <c r="K1091" i="39"/>
  <c r="J1091" i="39"/>
  <c r="I1091" i="39"/>
  <c r="A1091" i="39"/>
  <c r="C1091" i="39" s="1"/>
  <c r="K1079" i="39"/>
  <c r="J1079" i="39"/>
  <c r="A1079" i="39"/>
  <c r="C1079" i="39" s="1"/>
  <c r="K1067" i="39"/>
  <c r="J1067" i="39"/>
  <c r="C1067" i="39"/>
  <c r="K1055" i="39"/>
  <c r="J1055" i="39"/>
  <c r="A1055" i="39"/>
  <c r="C1055" i="39" s="1"/>
  <c r="K1043" i="39"/>
  <c r="J1043" i="39"/>
  <c r="A1043" i="39"/>
  <c r="C1043" i="39" s="1"/>
  <c r="K1031" i="39"/>
  <c r="J1031" i="39"/>
  <c r="K1019" i="39"/>
  <c r="J1019" i="39"/>
  <c r="A1019" i="39"/>
  <c r="C1019" i="39" s="1"/>
  <c r="K1007" i="39"/>
  <c r="J1007" i="39"/>
  <c r="A1007" i="39"/>
  <c r="C1007" i="39" s="1"/>
  <c r="K995" i="39"/>
  <c r="J995" i="39"/>
  <c r="A995" i="39"/>
  <c r="C995" i="39" s="1"/>
  <c r="K983" i="39"/>
  <c r="J983" i="39"/>
  <c r="I983" i="39"/>
  <c r="A983" i="39"/>
  <c r="C983" i="39" s="1"/>
  <c r="K971" i="39"/>
  <c r="J971" i="39"/>
  <c r="I971" i="39"/>
  <c r="A971" i="39"/>
  <c r="C971" i="39" s="1"/>
  <c r="K959" i="39"/>
  <c r="J959" i="39"/>
  <c r="I959" i="39"/>
  <c r="A959" i="39"/>
  <c r="C959" i="39" s="1"/>
  <c r="K947" i="39"/>
  <c r="J947" i="39"/>
  <c r="I947" i="39"/>
  <c r="A947" i="39"/>
  <c r="C947" i="39" s="1"/>
  <c r="K935" i="39"/>
  <c r="J935" i="39"/>
  <c r="I935" i="39"/>
  <c r="A935" i="39"/>
  <c r="C935" i="39" s="1"/>
  <c r="K923" i="39"/>
  <c r="J923" i="39"/>
  <c r="I923" i="39"/>
  <c r="A923" i="39"/>
  <c r="C923" i="39" s="1"/>
  <c r="K911" i="39"/>
  <c r="J911" i="39"/>
  <c r="I911" i="39"/>
  <c r="A911" i="39"/>
  <c r="C911" i="39" s="1"/>
  <c r="J899" i="39"/>
  <c r="K899" i="39"/>
  <c r="I899" i="39"/>
  <c r="A899" i="39"/>
  <c r="C899" i="39" s="1"/>
  <c r="K887" i="39"/>
  <c r="J887" i="39"/>
  <c r="I887" i="39"/>
  <c r="A887" i="39"/>
  <c r="C887" i="39" s="1"/>
  <c r="K875" i="39"/>
  <c r="J875" i="39"/>
  <c r="I875" i="39"/>
  <c r="A875" i="39"/>
  <c r="C875" i="39" s="1"/>
  <c r="K863" i="39"/>
  <c r="J863" i="39"/>
  <c r="I863" i="39"/>
  <c r="A863" i="39"/>
  <c r="C863" i="39" s="1"/>
  <c r="K851" i="39"/>
  <c r="J851" i="39"/>
  <c r="I851" i="39"/>
  <c r="A851" i="39"/>
  <c r="C851" i="39" s="1"/>
  <c r="K839" i="39"/>
  <c r="J839" i="39"/>
  <c r="I839" i="39"/>
  <c r="A839" i="39"/>
  <c r="C839" i="39" s="1"/>
  <c r="K827" i="39"/>
  <c r="J827" i="39"/>
  <c r="I827" i="39"/>
  <c r="A827" i="39"/>
  <c r="C827" i="39" s="1"/>
  <c r="K815" i="39"/>
  <c r="J815" i="39"/>
  <c r="I815" i="39"/>
  <c r="A815" i="39"/>
  <c r="C815" i="39" s="1"/>
  <c r="K803" i="39"/>
  <c r="J803" i="39"/>
  <c r="I803" i="39"/>
  <c r="A803" i="39"/>
  <c r="C803" i="39" s="1"/>
  <c r="K791" i="39"/>
  <c r="J791" i="39"/>
  <c r="I791" i="39"/>
  <c r="A791" i="39"/>
  <c r="C791" i="39" s="1"/>
  <c r="K779" i="39"/>
  <c r="J779" i="39"/>
  <c r="I779" i="39"/>
  <c r="A779" i="39"/>
  <c r="C779" i="39" s="1"/>
  <c r="K767" i="39"/>
  <c r="J767" i="39"/>
  <c r="I767" i="39"/>
  <c r="A767" i="39"/>
  <c r="C767" i="39" s="1"/>
  <c r="K755" i="39"/>
  <c r="J755" i="39"/>
  <c r="I755" i="39"/>
  <c r="A755" i="39"/>
  <c r="C755" i="39" s="1"/>
  <c r="K743" i="39"/>
  <c r="J743" i="39"/>
  <c r="I743" i="39"/>
  <c r="A743" i="39"/>
  <c r="C743" i="39" s="1"/>
  <c r="K731" i="39"/>
  <c r="J731" i="39"/>
  <c r="I731" i="39"/>
  <c r="A731" i="39"/>
  <c r="C731" i="39" s="1"/>
  <c r="K719" i="39"/>
  <c r="J719" i="39"/>
  <c r="I719" i="39"/>
  <c r="A719" i="39"/>
  <c r="C719" i="39" s="1"/>
  <c r="K707" i="39"/>
  <c r="J707" i="39"/>
  <c r="I707" i="39"/>
  <c r="A707" i="39"/>
  <c r="C707" i="39" s="1"/>
  <c r="K695" i="39"/>
  <c r="J695" i="39"/>
  <c r="I695" i="39"/>
  <c r="A695" i="39"/>
  <c r="C695" i="39" s="1"/>
  <c r="K683" i="39"/>
  <c r="J683" i="39"/>
  <c r="I683" i="39"/>
  <c r="A683" i="39"/>
  <c r="C683" i="39" s="1"/>
  <c r="K671" i="39"/>
  <c r="J671" i="39"/>
  <c r="I671" i="39"/>
  <c r="A671" i="39"/>
  <c r="C671" i="39" s="1"/>
  <c r="K659" i="39"/>
  <c r="J659" i="39"/>
  <c r="I659" i="39"/>
  <c r="A659" i="39"/>
  <c r="C659" i="39" s="1"/>
  <c r="J647" i="39"/>
  <c r="K647" i="39"/>
  <c r="I647" i="39"/>
  <c r="A647" i="39"/>
  <c r="C647" i="39" s="1"/>
  <c r="K635" i="39"/>
  <c r="J635" i="39"/>
  <c r="I635" i="39"/>
  <c r="A635" i="39"/>
  <c r="C635" i="39" s="1"/>
  <c r="K623" i="39"/>
  <c r="J623" i="39"/>
  <c r="I623" i="39"/>
  <c r="A623" i="39"/>
  <c r="C623" i="39" s="1"/>
  <c r="K611" i="39"/>
  <c r="J611" i="39"/>
  <c r="I611" i="39"/>
  <c r="A611" i="39"/>
  <c r="C611" i="39" s="1"/>
  <c r="K599" i="39"/>
  <c r="J599" i="39"/>
  <c r="I599" i="39"/>
  <c r="A599" i="39"/>
  <c r="C599" i="39" s="1"/>
  <c r="K587" i="39"/>
  <c r="J587" i="39"/>
  <c r="I587" i="39"/>
  <c r="A587" i="39"/>
  <c r="C587" i="39" s="1"/>
  <c r="K575" i="39"/>
  <c r="J575" i="39"/>
  <c r="I575" i="39"/>
  <c r="A575" i="39"/>
  <c r="C575" i="39" s="1"/>
  <c r="K563" i="39"/>
  <c r="J563" i="39"/>
  <c r="I563" i="39"/>
  <c r="A563" i="39"/>
  <c r="C563" i="39" s="1"/>
  <c r="K551" i="39"/>
  <c r="J551" i="39"/>
  <c r="I551" i="39"/>
  <c r="A551" i="39"/>
  <c r="C551" i="39" s="1"/>
  <c r="K539" i="39"/>
  <c r="J539" i="39"/>
  <c r="A539" i="39"/>
  <c r="C539" i="39" s="1"/>
  <c r="K527" i="39"/>
  <c r="J527" i="39"/>
  <c r="A527" i="39"/>
  <c r="C527" i="39" s="1"/>
  <c r="K515" i="39"/>
  <c r="J515" i="39"/>
  <c r="A515" i="39"/>
  <c r="C515" i="39" s="1"/>
  <c r="K503" i="39"/>
  <c r="J503" i="39"/>
  <c r="A503" i="39"/>
  <c r="C503" i="39" s="1"/>
  <c r="K491" i="39"/>
  <c r="J491" i="39"/>
  <c r="A491" i="39"/>
  <c r="C491" i="39" s="1"/>
  <c r="K479" i="39"/>
  <c r="J479" i="39"/>
  <c r="A479" i="39"/>
  <c r="C479" i="39" s="1"/>
  <c r="K467" i="39"/>
  <c r="J467" i="39"/>
  <c r="A467" i="39"/>
  <c r="C467" i="39" s="1"/>
  <c r="K455" i="39"/>
  <c r="J455" i="39"/>
  <c r="A455" i="39"/>
  <c r="C455" i="39" s="1"/>
  <c r="K443" i="39"/>
  <c r="J443" i="39"/>
  <c r="A443" i="39"/>
  <c r="C443" i="39" s="1"/>
  <c r="J431" i="39"/>
  <c r="K431" i="39"/>
  <c r="A431" i="39"/>
  <c r="C431" i="39" s="1"/>
  <c r="K419" i="39"/>
  <c r="J419" i="39"/>
  <c r="A419" i="39"/>
  <c r="C419" i="39" s="1"/>
  <c r="K407" i="39"/>
  <c r="J407" i="39"/>
  <c r="A407" i="39"/>
  <c r="C407" i="39" s="1"/>
  <c r="K395" i="39"/>
  <c r="J395" i="39"/>
  <c r="A395" i="39"/>
  <c r="C395" i="39" s="1"/>
  <c r="K383" i="39"/>
  <c r="J383" i="39"/>
  <c r="A383" i="39"/>
  <c r="C383" i="39" s="1"/>
  <c r="K371" i="39"/>
  <c r="J371" i="39"/>
  <c r="A371" i="39"/>
  <c r="C371" i="39" s="1"/>
  <c r="J359" i="39"/>
  <c r="K359" i="39"/>
  <c r="A359" i="39"/>
  <c r="C359" i="39" s="1"/>
  <c r="K347" i="39"/>
  <c r="J347" i="39"/>
  <c r="A347" i="39"/>
  <c r="C347" i="39" s="1"/>
  <c r="K335" i="39"/>
  <c r="J335" i="39"/>
  <c r="A335" i="39"/>
  <c r="C335" i="39" s="1"/>
  <c r="K323" i="39"/>
  <c r="J323" i="39"/>
  <c r="A323" i="39"/>
  <c r="C323" i="39" s="1"/>
  <c r="K311" i="39"/>
  <c r="J311" i="39"/>
  <c r="C311" i="39"/>
  <c r="A311" i="39"/>
  <c r="K299" i="39"/>
  <c r="J299" i="39"/>
  <c r="C299" i="39"/>
  <c r="A299" i="39"/>
  <c r="K287" i="39"/>
  <c r="J287" i="39"/>
  <c r="A287" i="39"/>
  <c r="C287" i="39" s="1"/>
  <c r="K275" i="39"/>
  <c r="J275" i="39"/>
  <c r="A275" i="39"/>
  <c r="C275" i="39" s="1"/>
  <c r="K263" i="39"/>
  <c r="J263" i="39"/>
  <c r="I263" i="39"/>
  <c r="A263" i="39"/>
  <c r="C263" i="39" s="1"/>
  <c r="K251" i="39"/>
  <c r="J251" i="39"/>
  <c r="I251" i="39"/>
  <c r="A251" i="39"/>
  <c r="C251" i="39" s="1"/>
  <c r="K239" i="39"/>
  <c r="J239" i="39"/>
  <c r="I239" i="39"/>
  <c r="A239" i="39"/>
  <c r="C239" i="39" s="1"/>
  <c r="K227" i="39"/>
  <c r="J227" i="39"/>
  <c r="A227" i="39"/>
  <c r="C227" i="39" s="1"/>
  <c r="I227" i="39"/>
  <c r="J215" i="39"/>
  <c r="K215" i="39"/>
  <c r="I215" i="39"/>
  <c r="A215" i="39"/>
  <c r="C215" i="39" s="1"/>
  <c r="K203" i="39"/>
  <c r="J203" i="39"/>
  <c r="I203" i="39"/>
  <c r="A203" i="39"/>
  <c r="C203" i="39" s="1"/>
  <c r="K191" i="39"/>
  <c r="J191" i="39"/>
  <c r="I191" i="39"/>
  <c r="A191" i="39"/>
  <c r="C191" i="39" s="1"/>
  <c r="K179" i="39"/>
  <c r="J179" i="39"/>
  <c r="I179" i="39"/>
  <c r="A179" i="39"/>
  <c r="C179" i="39" s="1"/>
  <c r="K167" i="39"/>
  <c r="J167" i="39"/>
  <c r="I167" i="39"/>
  <c r="A167" i="39"/>
  <c r="C167" i="39" s="1"/>
  <c r="K155" i="39"/>
  <c r="J155" i="39"/>
  <c r="I155" i="39"/>
  <c r="A155" i="39"/>
  <c r="C155" i="39" s="1"/>
  <c r="K143" i="39"/>
  <c r="J143" i="39"/>
  <c r="I143" i="39"/>
  <c r="A143" i="39"/>
  <c r="C143" i="39" s="1"/>
  <c r="K131" i="39"/>
  <c r="J131" i="39"/>
  <c r="I131" i="39"/>
  <c r="A131" i="39"/>
  <c r="C131" i="39" s="1"/>
  <c r="K119" i="39"/>
  <c r="J119" i="39"/>
  <c r="I119" i="39"/>
  <c r="A119" i="39"/>
  <c r="C119" i="39" s="1"/>
  <c r="K107" i="39"/>
  <c r="J107" i="39"/>
  <c r="I107" i="39"/>
  <c r="A107" i="39"/>
  <c r="C107" i="39" s="1"/>
  <c r="K95" i="39"/>
  <c r="I95" i="39"/>
  <c r="J95" i="39"/>
  <c r="A95" i="39"/>
  <c r="C95" i="39" s="1"/>
  <c r="K83" i="39"/>
  <c r="J83" i="39"/>
  <c r="I83" i="39"/>
  <c r="A83" i="39"/>
  <c r="C83" i="39" s="1"/>
  <c r="K71" i="39"/>
  <c r="I71" i="39"/>
  <c r="A71" i="39"/>
  <c r="C71" i="39" s="1"/>
  <c r="K59" i="39"/>
  <c r="I59" i="39"/>
  <c r="A59" i="39"/>
  <c r="C59" i="39" s="1"/>
  <c r="K47" i="39"/>
  <c r="A47" i="39"/>
  <c r="C47" i="39" s="1"/>
  <c r="K35" i="39"/>
  <c r="A35" i="39"/>
  <c r="C35" i="39" s="1"/>
  <c r="K23" i="39"/>
  <c r="J23" i="39"/>
  <c r="A23" i="39"/>
  <c r="C23" i="39" s="1"/>
  <c r="K11" i="39"/>
  <c r="A11" i="39"/>
  <c r="C11" i="39" s="1"/>
  <c r="A1139" i="39"/>
  <c r="C1139" i="39" s="1"/>
  <c r="K1160" i="39"/>
  <c r="J1160" i="39"/>
  <c r="I1160" i="39"/>
  <c r="A1160" i="39"/>
  <c r="C1160" i="39" s="1"/>
  <c r="K1148" i="39"/>
  <c r="J1148" i="39"/>
  <c r="I1148" i="39"/>
  <c r="A1148" i="39"/>
  <c r="C1148" i="39" s="1"/>
  <c r="K1136" i="39"/>
  <c r="J1136" i="39"/>
  <c r="I1136" i="39"/>
  <c r="A1136" i="39"/>
  <c r="C1136" i="39" s="1"/>
  <c r="K1124" i="39"/>
  <c r="J1124" i="39"/>
  <c r="I1124" i="39"/>
  <c r="A1124" i="39"/>
  <c r="C1124" i="39" s="1"/>
  <c r="K1112" i="39"/>
  <c r="J1112" i="39"/>
  <c r="I1112" i="39"/>
  <c r="A1112" i="39"/>
  <c r="C1112" i="39" s="1"/>
  <c r="K1100" i="39"/>
  <c r="J1100" i="39"/>
  <c r="I1100" i="39"/>
  <c r="A1100" i="39"/>
  <c r="C1100" i="39" s="1"/>
  <c r="K1088" i="39"/>
  <c r="J1088" i="39"/>
  <c r="I1088" i="39"/>
  <c r="A1088" i="39"/>
  <c r="C1088" i="39" s="1"/>
  <c r="K1076" i="39"/>
  <c r="J1076" i="39"/>
  <c r="A1076" i="39"/>
  <c r="C1076" i="39" s="1"/>
  <c r="K1064" i="39"/>
  <c r="J1064" i="39"/>
  <c r="A1064" i="39"/>
  <c r="C1064" i="39" s="1"/>
  <c r="K1052" i="39"/>
  <c r="J1052" i="39"/>
  <c r="A1052" i="39"/>
  <c r="C1052" i="39" s="1"/>
  <c r="K1040" i="39"/>
  <c r="J1040" i="39"/>
  <c r="A1040" i="39"/>
  <c r="C1040" i="39" s="1"/>
  <c r="K1028" i="39"/>
  <c r="J1028" i="39"/>
  <c r="A1028" i="39"/>
  <c r="C1028" i="39" s="1"/>
  <c r="K1016" i="39"/>
  <c r="J1016" i="39"/>
  <c r="A1016" i="39"/>
  <c r="C1016" i="39" s="1"/>
  <c r="K1004" i="39"/>
  <c r="J1004" i="39"/>
  <c r="A1004" i="39"/>
  <c r="C1004" i="39" s="1"/>
  <c r="K992" i="39"/>
  <c r="J992" i="39"/>
  <c r="A992" i="39"/>
  <c r="C992" i="39" s="1"/>
  <c r="K980" i="39"/>
  <c r="J980" i="39"/>
  <c r="I980" i="39"/>
  <c r="A980" i="39"/>
  <c r="C980" i="39" s="1"/>
  <c r="K968" i="39"/>
  <c r="J968" i="39"/>
  <c r="I968" i="39"/>
  <c r="A968" i="39"/>
  <c r="C968" i="39" s="1"/>
  <c r="K956" i="39"/>
  <c r="J956" i="39"/>
  <c r="I956" i="39"/>
  <c r="A956" i="39"/>
  <c r="C956" i="39" s="1"/>
  <c r="K944" i="39"/>
  <c r="J944" i="39"/>
  <c r="I944" i="39"/>
  <c r="A944" i="39"/>
  <c r="C944" i="39" s="1"/>
  <c r="K932" i="39"/>
  <c r="J932" i="39"/>
  <c r="I932" i="39"/>
  <c r="A932" i="39"/>
  <c r="C932" i="39" s="1"/>
  <c r="K920" i="39"/>
  <c r="J920" i="39"/>
  <c r="I920" i="39"/>
  <c r="A920" i="39"/>
  <c r="C920" i="39" s="1"/>
  <c r="K908" i="39"/>
  <c r="J908" i="39"/>
  <c r="I908" i="39"/>
  <c r="A908" i="39"/>
  <c r="C908" i="39" s="1"/>
  <c r="K896" i="39"/>
  <c r="J896" i="39"/>
  <c r="I896" i="39"/>
  <c r="A896" i="39"/>
  <c r="C896" i="39" s="1"/>
  <c r="K884" i="39"/>
  <c r="J884" i="39"/>
  <c r="I884" i="39"/>
  <c r="A884" i="39"/>
  <c r="C884" i="39" s="1"/>
  <c r="A1031" i="39"/>
  <c r="C1031" i="39" s="1"/>
  <c r="A993" i="39"/>
  <c r="C993" i="39" s="1"/>
  <c r="A978" i="39"/>
  <c r="C978" i="39" s="1"/>
  <c r="A930" i="39"/>
  <c r="C930" i="39" s="1"/>
  <c r="A894" i="39"/>
  <c r="A870" i="39"/>
  <c r="C870" i="39" s="1"/>
  <c r="A846" i="39"/>
  <c r="A738" i="39"/>
  <c r="C738" i="39" s="1"/>
  <c r="A630" i="39"/>
  <c r="A522" i="39"/>
  <c r="C522" i="39" s="1"/>
  <c r="A462" i="39"/>
  <c r="A414" i="39"/>
  <c r="C414" i="39" s="1"/>
  <c r="A402" i="39"/>
  <c r="A378" i="39"/>
  <c r="C378" i="39" s="1"/>
  <c r="A318" i="39"/>
  <c r="C318" i="39" s="1"/>
  <c r="A948" i="39"/>
  <c r="C948" i="39" s="1"/>
  <c r="A888" i="39"/>
  <c r="C888" i="39" s="1"/>
  <c r="A792" i="39"/>
  <c r="C792" i="39" s="1"/>
  <c r="A963" i="39"/>
  <c r="A927" i="39"/>
  <c r="C927" i="39" s="1"/>
  <c r="A495" i="39"/>
  <c r="A447" i="39"/>
  <c r="C447" i="39" s="1"/>
  <c r="A399" i="39"/>
  <c r="A351" i="39"/>
  <c r="C351" i="39" s="1"/>
  <c r="A303" i="39"/>
  <c r="A267" i="39"/>
  <c r="C267" i="39" s="1"/>
  <c r="A207" i="39"/>
  <c r="C207" i="39" s="1"/>
  <c r="A159" i="39"/>
  <c r="C159" i="39" s="1"/>
  <c r="A684" i="39"/>
  <c r="C684" i="39" s="1"/>
  <c r="A43" i="39"/>
  <c r="C43" i="39" s="1"/>
  <c r="A67" i="39"/>
  <c r="A5" i="39"/>
  <c r="C5" i="39" s="1"/>
  <c r="A7" i="39"/>
  <c r="A187" i="39"/>
  <c r="C187" i="39" s="1"/>
  <c r="A115" i="39"/>
  <c r="A139" i="39"/>
  <c r="C139" i="39" s="1"/>
  <c r="A957" i="39"/>
  <c r="A1037" i="39"/>
  <c r="A1073" i="39"/>
  <c r="C1073" i="39" s="1"/>
  <c r="A1109" i="39"/>
  <c r="C1109" i="39" s="1"/>
  <c r="A1145" i="39"/>
  <c r="A962" i="39"/>
  <c r="A14" i="39"/>
  <c r="A909" i="39"/>
  <c r="C909" i="39" s="1"/>
  <c r="A16" i="39"/>
  <c r="A913" i="39"/>
  <c r="C913" i="39" s="1"/>
  <c r="A1010" i="39"/>
  <c r="A1046" i="39"/>
  <c r="C1046" i="39" s="1"/>
  <c r="A1082" i="39"/>
  <c r="A1118" i="39"/>
  <c r="A1154" i="39"/>
  <c r="C1154" i="39" s="1"/>
  <c r="A17" i="39"/>
  <c r="C17" i="39" s="1"/>
  <c r="A223" i="39"/>
  <c r="A1013" i="39"/>
  <c r="A1049" i="39"/>
  <c r="A1085" i="39"/>
  <c r="C1085" i="39" s="1"/>
  <c r="A1121" i="39"/>
  <c r="A1157" i="39"/>
  <c r="A18" i="39"/>
  <c r="A249" i="39"/>
  <c r="C249" i="39" s="1"/>
  <c r="A977" i="39"/>
  <c r="A21" i="39"/>
  <c r="C21" i="39" s="1"/>
  <c r="A1022" i="39"/>
  <c r="A1058" i="39"/>
  <c r="C1058" i="39" s="1"/>
  <c r="A1094" i="39"/>
  <c r="A1130" i="39"/>
  <c r="A1166" i="39"/>
  <c r="A26" i="39"/>
  <c r="C26" i="39" s="1"/>
  <c r="A281" i="39"/>
  <c r="A426" i="39"/>
  <c r="C426" i="39" s="1"/>
  <c r="A558" i="39"/>
  <c r="A666" i="39"/>
  <c r="C666" i="39" s="1"/>
  <c r="A774" i="39"/>
  <c r="A876" i="39"/>
  <c r="C876" i="39" s="1"/>
  <c r="A939" i="39"/>
  <c r="C939" i="39" s="1"/>
  <c r="A985" i="39"/>
  <c r="C985" i="39" s="1"/>
  <c r="A1025" i="39"/>
  <c r="A1061" i="39"/>
  <c r="A1097" i="39"/>
  <c r="A1133" i="39"/>
  <c r="C1133" i="39" s="1"/>
  <c r="A1169" i="39"/>
  <c r="A28" i="39"/>
  <c r="A29" i="39"/>
  <c r="A953" i="39"/>
  <c r="C953" i="39" s="1"/>
  <c r="A1034" i="39"/>
  <c r="A1070" i="39"/>
  <c r="C1070" i="39" s="1"/>
  <c r="A1106" i="39"/>
  <c r="C1106" i="39" s="1"/>
  <c r="A1142" i="39"/>
  <c r="C1142" i="39" s="1"/>
  <c r="A9" i="39"/>
  <c r="A30" i="39"/>
  <c r="C30" i="39" s="1"/>
  <c r="A450" i="39"/>
  <c r="K1164" i="39"/>
  <c r="J1164" i="39"/>
  <c r="I1164" i="39"/>
  <c r="A1164" i="39"/>
  <c r="C1164" i="39" s="1"/>
  <c r="K1152" i="39"/>
  <c r="J1152" i="39"/>
  <c r="I1152" i="39"/>
  <c r="A1152" i="39"/>
  <c r="C1152" i="39" s="1"/>
  <c r="K1140" i="39"/>
  <c r="J1140" i="39"/>
  <c r="I1140" i="39"/>
  <c r="A1140" i="39"/>
  <c r="C1140" i="39" s="1"/>
  <c r="K1128" i="39"/>
  <c r="J1128" i="39"/>
  <c r="I1128" i="39"/>
  <c r="A1128" i="39"/>
  <c r="C1128" i="39" s="1"/>
  <c r="K1116" i="39"/>
  <c r="J1116" i="39"/>
  <c r="I1116" i="39"/>
  <c r="A1116" i="39"/>
  <c r="C1116" i="39" s="1"/>
  <c r="K1104" i="39"/>
  <c r="J1104" i="39"/>
  <c r="I1104" i="39"/>
  <c r="A1104" i="39"/>
  <c r="C1104" i="39" s="1"/>
  <c r="K1092" i="39"/>
  <c r="J1092" i="39"/>
  <c r="I1092" i="39"/>
  <c r="A1092" i="39"/>
  <c r="C1092" i="39" s="1"/>
  <c r="K1080" i="39"/>
  <c r="J1080" i="39"/>
  <c r="A1080" i="39"/>
  <c r="C1080" i="39" s="1"/>
  <c r="K1068" i="39"/>
  <c r="J1068" i="39"/>
  <c r="A1068" i="39"/>
  <c r="C1068" i="39" s="1"/>
  <c r="K1056" i="39"/>
  <c r="J1056" i="39"/>
  <c r="A1056" i="39"/>
  <c r="C1056" i="39" s="1"/>
  <c r="K1044" i="39"/>
  <c r="J1044" i="39"/>
  <c r="A1044" i="39"/>
  <c r="C1044" i="39" s="1"/>
  <c r="K1032" i="39"/>
  <c r="J1032" i="39"/>
  <c r="A1032" i="39"/>
  <c r="C1032" i="39" s="1"/>
  <c r="A996" i="39"/>
  <c r="C996" i="39" s="1"/>
  <c r="A306" i="39"/>
  <c r="C306" i="39" s="1"/>
  <c r="A998" i="39"/>
  <c r="A986" i="39"/>
  <c r="A974" i="39"/>
  <c r="C974" i="39" s="1"/>
  <c r="A278" i="39"/>
  <c r="C278" i="39" s="1"/>
  <c r="K1020" i="39"/>
  <c r="J1020" i="39"/>
  <c r="A1020" i="39"/>
  <c r="C1020" i="39" s="1"/>
  <c r="K1008" i="39"/>
  <c r="J1008" i="39"/>
  <c r="A1008" i="39"/>
  <c r="C1008" i="39" s="1"/>
  <c r="K996" i="39"/>
  <c r="J996" i="39"/>
  <c r="K984" i="39"/>
  <c r="J984" i="39"/>
  <c r="I984" i="39"/>
  <c r="A984" i="39"/>
  <c r="C984" i="39" s="1"/>
  <c r="K972" i="39"/>
  <c r="J972" i="39"/>
  <c r="I972" i="39"/>
  <c r="A972" i="39"/>
  <c r="C972" i="39" s="1"/>
  <c r="K960" i="39"/>
  <c r="J960" i="39"/>
  <c r="I960" i="39"/>
  <c r="A960" i="39"/>
  <c r="C960" i="39" s="1"/>
  <c r="K948" i="39"/>
  <c r="J948" i="39"/>
  <c r="I948" i="39"/>
  <c r="K936" i="39"/>
  <c r="J936" i="39"/>
  <c r="I936" i="39"/>
  <c r="A936" i="39"/>
  <c r="C936" i="39" s="1"/>
  <c r="K924" i="39"/>
  <c r="J924" i="39"/>
  <c r="I924" i="39"/>
  <c r="A924" i="39"/>
  <c r="C924" i="39" s="1"/>
  <c r="K912" i="39"/>
  <c r="J912" i="39"/>
  <c r="I912" i="39"/>
  <c r="A912" i="39"/>
  <c r="C912" i="39" s="1"/>
  <c r="J900" i="39"/>
  <c r="K900" i="39"/>
  <c r="I900" i="39"/>
  <c r="A900" i="39"/>
  <c r="C900" i="39" s="1"/>
  <c r="K888" i="39"/>
  <c r="J888" i="39"/>
  <c r="I888" i="39"/>
  <c r="K876" i="39"/>
  <c r="J876" i="39"/>
  <c r="I876" i="39"/>
  <c r="K864" i="39"/>
  <c r="J864" i="39"/>
  <c r="I864" i="39"/>
  <c r="K852" i="39"/>
  <c r="J852" i="39"/>
  <c r="I852" i="39"/>
  <c r="A852" i="39"/>
  <c r="C852" i="39" s="1"/>
  <c r="K840" i="39"/>
  <c r="J840" i="39"/>
  <c r="I840" i="39"/>
  <c r="A840" i="39"/>
  <c r="C840" i="39" s="1"/>
  <c r="K828" i="39"/>
  <c r="J828" i="39"/>
  <c r="I828" i="39"/>
  <c r="K816" i="39"/>
  <c r="J816" i="39"/>
  <c r="I816" i="39"/>
  <c r="A816" i="39"/>
  <c r="C816" i="39" s="1"/>
  <c r="K804" i="39"/>
  <c r="J804" i="39"/>
  <c r="I804" i="39"/>
  <c r="A804" i="39"/>
  <c r="C804" i="39" s="1"/>
  <c r="J792" i="39"/>
  <c r="K792" i="39"/>
  <c r="I792" i="39"/>
  <c r="K780" i="39"/>
  <c r="J780" i="39"/>
  <c r="I780" i="39"/>
  <c r="A780" i="39"/>
  <c r="C780" i="39" s="1"/>
  <c r="K768" i="39"/>
  <c r="J768" i="39"/>
  <c r="I768" i="39"/>
  <c r="A768" i="39"/>
  <c r="C768" i="39" s="1"/>
  <c r="K756" i="39"/>
  <c r="J756" i="39"/>
  <c r="I756" i="39"/>
  <c r="J744" i="39"/>
  <c r="K744" i="39"/>
  <c r="I744" i="39"/>
  <c r="A744" i="39"/>
  <c r="C744" i="39" s="1"/>
  <c r="K732" i="39"/>
  <c r="J732" i="39"/>
  <c r="I732" i="39"/>
  <c r="A732" i="39"/>
  <c r="C732" i="39" s="1"/>
  <c r="K720" i="39"/>
  <c r="J720" i="39"/>
  <c r="I720" i="39"/>
  <c r="K708" i="39"/>
  <c r="J708" i="39"/>
  <c r="I708" i="39"/>
  <c r="A708" i="39"/>
  <c r="C708" i="39" s="1"/>
  <c r="J696" i="39"/>
  <c r="K696" i="39"/>
  <c r="I696" i="39"/>
  <c r="A696" i="39"/>
  <c r="C696" i="39" s="1"/>
  <c r="K684" i="39"/>
  <c r="J684" i="39"/>
  <c r="I684" i="39"/>
  <c r="K672" i="39"/>
  <c r="J672" i="39"/>
  <c r="I672" i="39"/>
  <c r="A672" i="39"/>
  <c r="C672" i="39" s="1"/>
  <c r="K660" i="39"/>
  <c r="J660" i="39"/>
  <c r="I660" i="39"/>
  <c r="A660" i="39"/>
  <c r="C660" i="39" s="1"/>
  <c r="K648" i="39"/>
  <c r="J648" i="39"/>
  <c r="I648" i="39"/>
  <c r="J636" i="39"/>
  <c r="K636" i="39"/>
  <c r="I636" i="39"/>
  <c r="A636" i="39"/>
  <c r="C636" i="39" s="1"/>
  <c r="K624" i="39"/>
  <c r="J624" i="39"/>
  <c r="I624" i="39"/>
  <c r="A624" i="39"/>
  <c r="C624" i="39" s="1"/>
  <c r="K612" i="39"/>
  <c r="I612" i="39"/>
  <c r="J612" i="39"/>
  <c r="K600" i="39"/>
  <c r="J600" i="39"/>
  <c r="I600" i="39"/>
  <c r="A600" i="39"/>
  <c r="C600" i="39" s="1"/>
  <c r="K588" i="39"/>
  <c r="J588" i="39"/>
  <c r="I588" i="39"/>
  <c r="A588" i="39"/>
  <c r="C588" i="39" s="1"/>
  <c r="K576" i="39"/>
  <c r="J576" i="39"/>
  <c r="I576" i="39"/>
  <c r="C576" i="39"/>
  <c r="K564" i="39"/>
  <c r="J564" i="39"/>
  <c r="I564" i="39"/>
  <c r="A564" i="39"/>
  <c r="C564" i="39" s="1"/>
  <c r="K552" i="39"/>
  <c r="I552" i="39"/>
  <c r="J552" i="39"/>
  <c r="A552" i="39"/>
  <c r="C552" i="39" s="1"/>
  <c r="K540" i="39"/>
  <c r="J540" i="39"/>
  <c r="K528" i="39"/>
  <c r="J528" i="39"/>
  <c r="A528" i="39"/>
  <c r="C528" i="39" s="1"/>
  <c r="K516" i="39"/>
  <c r="J516" i="39"/>
  <c r="A516" i="39"/>
  <c r="C516" i="39" s="1"/>
  <c r="K504" i="39"/>
  <c r="J504" i="39"/>
  <c r="A504" i="39"/>
  <c r="C504" i="39" s="1"/>
  <c r="K492" i="39"/>
  <c r="J492" i="39"/>
  <c r="A492" i="39"/>
  <c r="C492" i="39" s="1"/>
  <c r="K480" i="39"/>
  <c r="J480" i="39"/>
  <c r="A480" i="39"/>
  <c r="C480" i="39" s="1"/>
  <c r="K468" i="39"/>
  <c r="J468" i="39"/>
  <c r="A468" i="39"/>
  <c r="C468" i="39" s="1"/>
  <c r="K456" i="39"/>
  <c r="J456" i="39"/>
  <c r="A456" i="39"/>
  <c r="C456" i="39" s="1"/>
  <c r="K444" i="39"/>
  <c r="J444" i="39"/>
  <c r="A444" i="39"/>
  <c r="C444" i="39" s="1"/>
  <c r="K432" i="39"/>
  <c r="J432" i="39"/>
  <c r="A432" i="39"/>
  <c r="C432" i="39" s="1"/>
  <c r="J420" i="39"/>
  <c r="K420" i="39"/>
  <c r="A420" i="39"/>
  <c r="C420" i="39" s="1"/>
  <c r="K408" i="39"/>
  <c r="J408" i="39"/>
  <c r="A408" i="39"/>
  <c r="C408" i="39" s="1"/>
  <c r="K396" i="39"/>
  <c r="J396" i="39"/>
  <c r="A396" i="39"/>
  <c r="C396" i="39" s="1"/>
  <c r="K384" i="39"/>
  <c r="J384" i="39"/>
  <c r="A384" i="39"/>
  <c r="C384" i="39" s="1"/>
  <c r="K372" i="39"/>
  <c r="J372" i="39"/>
  <c r="A372" i="39"/>
  <c r="C372" i="39" s="1"/>
  <c r="K360" i="39"/>
  <c r="J360" i="39"/>
  <c r="A360" i="39"/>
  <c r="C360" i="39" s="1"/>
  <c r="J348" i="39"/>
  <c r="K348" i="39"/>
  <c r="A348" i="39"/>
  <c r="C348" i="39" s="1"/>
  <c r="K336" i="39"/>
  <c r="J336" i="39"/>
  <c r="A336" i="39"/>
  <c r="C336" i="39" s="1"/>
  <c r="K324" i="39"/>
  <c r="J324" i="39"/>
  <c r="A324" i="39"/>
  <c r="C324" i="39" s="1"/>
  <c r="K312" i="39"/>
  <c r="J312" i="39"/>
  <c r="A312" i="39"/>
  <c r="C312" i="39" s="1"/>
  <c r="K300" i="39"/>
  <c r="J300" i="39"/>
  <c r="A300" i="39"/>
  <c r="C300" i="39" s="1"/>
  <c r="K288" i="39"/>
  <c r="J288" i="39"/>
  <c r="A288" i="39"/>
  <c r="C288" i="39" s="1"/>
  <c r="K276" i="39"/>
  <c r="J276" i="39"/>
  <c r="A276" i="39"/>
  <c r="C276" i="39" s="1"/>
  <c r="K264" i="39"/>
  <c r="J264" i="39"/>
  <c r="I264" i="39"/>
  <c r="A264" i="39"/>
  <c r="C264" i="39" s="1"/>
  <c r="K252" i="39"/>
  <c r="J252" i="39"/>
  <c r="I252" i="39"/>
  <c r="K240" i="39"/>
  <c r="J240" i="39"/>
  <c r="I240" i="39"/>
  <c r="A240" i="39"/>
  <c r="C240" i="39" s="1"/>
  <c r="K228" i="39"/>
  <c r="I228" i="39"/>
  <c r="J228" i="39"/>
  <c r="A228" i="39"/>
  <c r="C228" i="39" s="1"/>
  <c r="K216" i="39"/>
  <c r="J216" i="39"/>
  <c r="I216" i="39"/>
  <c r="A216" i="39"/>
  <c r="C216" i="39" s="1"/>
  <c r="J204" i="39"/>
  <c r="K204" i="39"/>
  <c r="I204" i="39"/>
  <c r="A204" i="39"/>
  <c r="C204" i="39" s="1"/>
  <c r="K192" i="39"/>
  <c r="J192" i="39"/>
  <c r="I192" i="39"/>
  <c r="A192" i="39"/>
  <c r="C192" i="39" s="1"/>
  <c r="K180" i="39"/>
  <c r="I180" i="39"/>
  <c r="J180" i="39"/>
  <c r="A180" i="39"/>
  <c r="C180" i="39" s="1"/>
  <c r="K168" i="39"/>
  <c r="J168" i="39"/>
  <c r="I168" i="39"/>
  <c r="A168" i="39"/>
  <c r="C168" i="39" s="1"/>
  <c r="K156" i="39"/>
  <c r="J156" i="39"/>
  <c r="I156" i="39"/>
  <c r="A156" i="39"/>
  <c r="C156" i="39" s="1"/>
  <c r="K144" i="39"/>
  <c r="J144" i="39"/>
  <c r="I144" i="39"/>
  <c r="A144" i="39"/>
  <c r="C144" i="39" s="1"/>
  <c r="K132" i="39"/>
  <c r="J132" i="39"/>
  <c r="I132" i="39"/>
  <c r="A132" i="39"/>
  <c r="C132" i="39" s="1"/>
  <c r="K120" i="39"/>
  <c r="J120" i="39"/>
  <c r="I120" i="39"/>
  <c r="A120" i="39"/>
  <c r="C120" i="39" s="1"/>
  <c r="K108" i="39"/>
  <c r="J108" i="39"/>
  <c r="I108" i="39"/>
  <c r="A108" i="39"/>
  <c r="C108" i="39" s="1"/>
  <c r="K96" i="39"/>
  <c r="J96" i="39"/>
  <c r="I96" i="39"/>
  <c r="A96" i="39"/>
  <c r="C96" i="39" s="1"/>
  <c r="K84" i="39"/>
  <c r="J84" i="39"/>
  <c r="I84" i="39"/>
  <c r="A84" i="39"/>
  <c r="C84" i="39" s="1"/>
  <c r="K72" i="39"/>
  <c r="J72" i="39"/>
  <c r="I72" i="39"/>
  <c r="A72" i="39"/>
  <c r="C72" i="39" s="1"/>
  <c r="K60" i="39"/>
  <c r="A60" i="39"/>
  <c r="C60" i="39" s="1"/>
  <c r="K48" i="39"/>
  <c r="A48" i="39"/>
  <c r="C48" i="39" s="1"/>
  <c r="K36" i="39"/>
  <c r="A36" i="39"/>
  <c r="C36" i="39" s="1"/>
  <c r="K24" i="39"/>
  <c r="J24" i="39"/>
  <c r="K12" i="39"/>
  <c r="J12" i="39"/>
  <c r="I12" i="39"/>
  <c r="K790" i="39"/>
  <c r="J790" i="39"/>
  <c r="I790" i="39"/>
  <c r="K778" i="39"/>
  <c r="J778" i="39"/>
  <c r="I778" i="39"/>
  <c r="A778" i="39"/>
  <c r="C778" i="39" s="1"/>
  <c r="K766" i="39"/>
  <c r="J766" i="39"/>
  <c r="I766" i="39"/>
  <c r="K754" i="39"/>
  <c r="J754" i="39"/>
  <c r="I754" i="39"/>
  <c r="K742" i="39"/>
  <c r="J742" i="39"/>
  <c r="I742" i="39"/>
  <c r="A742" i="39"/>
  <c r="C742" i="39" s="1"/>
  <c r="K730" i="39"/>
  <c r="J730" i="39"/>
  <c r="I730" i="39"/>
  <c r="K718" i="39"/>
  <c r="J718" i="39"/>
  <c r="I718" i="39"/>
  <c r="K706" i="39"/>
  <c r="J706" i="39"/>
  <c r="I706" i="39"/>
  <c r="A706" i="39"/>
  <c r="C706" i="39" s="1"/>
  <c r="K694" i="39"/>
  <c r="J694" i="39"/>
  <c r="I694" i="39"/>
  <c r="K682" i="39"/>
  <c r="J682" i="39"/>
  <c r="I682" i="39"/>
  <c r="K670" i="39"/>
  <c r="J670" i="39"/>
  <c r="I670" i="39"/>
  <c r="A670" i="39"/>
  <c r="C670" i="39" s="1"/>
  <c r="K658" i="39"/>
  <c r="J658" i="39"/>
  <c r="I658" i="39"/>
  <c r="K646" i="39"/>
  <c r="J646" i="39"/>
  <c r="I646" i="39"/>
  <c r="K634" i="39"/>
  <c r="J634" i="39"/>
  <c r="I634" i="39"/>
  <c r="A634" i="39"/>
  <c r="C634" i="39" s="1"/>
  <c r="K622" i="39"/>
  <c r="J622" i="39"/>
  <c r="I622" i="39"/>
  <c r="K610" i="39"/>
  <c r="J610" i="39"/>
  <c r="I610" i="39"/>
  <c r="K598" i="39"/>
  <c r="J598" i="39"/>
  <c r="I598" i="39"/>
  <c r="A598" i="39"/>
  <c r="C598" i="39" s="1"/>
  <c r="K586" i="39"/>
  <c r="J586" i="39"/>
  <c r="I586" i="39"/>
  <c r="K574" i="39"/>
  <c r="J574" i="39"/>
  <c r="I574" i="39"/>
  <c r="C574" i="39"/>
  <c r="K562" i="39"/>
  <c r="J562" i="39"/>
  <c r="I562" i="39"/>
  <c r="A562" i="39"/>
  <c r="C562" i="39" s="1"/>
  <c r="K550" i="39"/>
  <c r="J550" i="39"/>
  <c r="I550" i="39"/>
  <c r="K538" i="39"/>
  <c r="J538" i="39"/>
  <c r="K526" i="39"/>
  <c r="J526" i="39"/>
  <c r="A526" i="39"/>
  <c r="C526" i="39" s="1"/>
  <c r="K514" i="39"/>
  <c r="J514" i="39"/>
  <c r="A514" i="39"/>
  <c r="C514" i="39" s="1"/>
  <c r="K502" i="39"/>
  <c r="J502" i="39"/>
  <c r="A502" i="39"/>
  <c r="C502" i="39" s="1"/>
  <c r="K490" i="39"/>
  <c r="J490" i="39"/>
  <c r="A490" i="39"/>
  <c r="C490" i="39" s="1"/>
  <c r="K478" i="39"/>
  <c r="J478" i="39"/>
  <c r="A478" i="39"/>
  <c r="C478" i="39" s="1"/>
  <c r="K466" i="39"/>
  <c r="J466" i="39"/>
  <c r="A466" i="39"/>
  <c r="C466" i="39" s="1"/>
  <c r="K454" i="39"/>
  <c r="J454" i="39"/>
  <c r="A454" i="39"/>
  <c r="C454" i="39" s="1"/>
  <c r="K442" i="39"/>
  <c r="J442" i="39"/>
  <c r="A442" i="39"/>
  <c r="C442" i="39" s="1"/>
  <c r="K430" i="39"/>
  <c r="J430" i="39"/>
  <c r="A430" i="39"/>
  <c r="C430" i="39" s="1"/>
  <c r="K418" i="39"/>
  <c r="J418" i="39"/>
  <c r="A418" i="39"/>
  <c r="C418" i="39" s="1"/>
  <c r="K406" i="39"/>
  <c r="J406" i="39"/>
  <c r="A406" i="39"/>
  <c r="C406" i="39" s="1"/>
  <c r="K394" i="39"/>
  <c r="J394" i="39"/>
  <c r="A394" i="39"/>
  <c r="C394" i="39" s="1"/>
  <c r="K382" i="39"/>
  <c r="J382" i="39"/>
  <c r="A382" i="39"/>
  <c r="C382" i="39" s="1"/>
  <c r="K370" i="39"/>
  <c r="J370" i="39"/>
  <c r="A370" i="39"/>
  <c r="C370" i="39" s="1"/>
  <c r="K358" i="39"/>
  <c r="J358" i="39"/>
  <c r="A358" i="39"/>
  <c r="C358" i="39" s="1"/>
  <c r="K346" i="39"/>
  <c r="J346" i="39"/>
  <c r="A346" i="39"/>
  <c r="C346" i="39" s="1"/>
  <c r="K334" i="39"/>
  <c r="J334" i="39"/>
  <c r="A334" i="39"/>
  <c r="C334" i="39" s="1"/>
  <c r="K322" i="39"/>
  <c r="J322" i="39"/>
  <c r="A322" i="39"/>
  <c r="C322" i="39" s="1"/>
  <c r="K310" i="39"/>
  <c r="J310" i="39"/>
  <c r="A310" i="39"/>
  <c r="C310" i="39" s="1"/>
  <c r="K298" i="39"/>
  <c r="J298" i="39"/>
  <c r="A298" i="39"/>
  <c r="C298" i="39" s="1"/>
  <c r="K286" i="39"/>
  <c r="J286" i="39"/>
  <c r="A286" i="39"/>
  <c r="C286" i="39" s="1"/>
  <c r="K274" i="39"/>
  <c r="J274" i="39"/>
  <c r="A274" i="39"/>
  <c r="C274" i="39" s="1"/>
  <c r="K262" i="39"/>
  <c r="J262" i="39"/>
  <c r="I262" i="39"/>
  <c r="A262" i="39"/>
  <c r="C262" i="39" s="1"/>
  <c r="K250" i="39"/>
  <c r="J250" i="39"/>
  <c r="I250" i="39"/>
  <c r="A250" i="39"/>
  <c r="C250" i="39" s="1"/>
  <c r="K238" i="39"/>
  <c r="J238" i="39"/>
  <c r="I238" i="39"/>
  <c r="A238" i="39"/>
  <c r="C238" i="39" s="1"/>
  <c r="K226" i="39"/>
  <c r="J226" i="39"/>
  <c r="I226" i="39"/>
  <c r="A226" i="39"/>
  <c r="C226" i="39" s="1"/>
  <c r="K214" i="39"/>
  <c r="J214" i="39"/>
  <c r="I214" i="39"/>
  <c r="A214" i="39"/>
  <c r="C214" i="39" s="1"/>
  <c r="K202" i="39"/>
  <c r="J202" i="39"/>
  <c r="I202" i="39"/>
  <c r="A202" i="39"/>
  <c r="C202" i="39" s="1"/>
  <c r="K190" i="39"/>
  <c r="I190" i="39"/>
  <c r="J190" i="39"/>
  <c r="A190" i="39"/>
  <c r="C190" i="39" s="1"/>
  <c r="K178" i="39"/>
  <c r="J178" i="39"/>
  <c r="I178" i="39"/>
  <c r="A178" i="39"/>
  <c r="C178" i="39" s="1"/>
  <c r="K166" i="39"/>
  <c r="J166" i="39"/>
  <c r="I166" i="39"/>
  <c r="A166" i="39"/>
  <c r="C166" i="39" s="1"/>
  <c r="K154" i="39"/>
  <c r="J154" i="39"/>
  <c r="I154" i="39"/>
  <c r="A154" i="39"/>
  <c r="C154" i="39" s="1"/>
  <c r="K142" i="39"/>
  <c r="I142" i="39"/>
  <c r="J142" i="39"/>
  <c r="A142" i="39"/>
  <c r="C142" i="39" s="1"/>
  <c r="K130" i="39"/>
  <c r="J130" i="39"/>
  <c r="I130" i="39"/>
  <c r="A130" i="39"/>
  <c r="C130" i="39" s="1"/>
  <c r="K118" i="39"/>
  <c r="J118" i="39"/>
  <c r="I118" i="39"/>
  <c r="A118" i="39"/>
  <c r="C118" i="39" s="1"/>
  <c r="K106" i="39"/>
  <c r="J106" i="39"/>
  <c r="I106" i="39"/>
  <c r="A106" i="39"/>
  <c r="C106" i="39" s="1"/>
  <c r="K94" i="39"/>
  <c r="I94" i="39"/>
  <c r="J94" i="39"/>
  <c r="A94" i="39"/>
  <c r="C94" i="39" s="1"/>
  <c r="K82" i="39"/>
  <c r="J82" i="39"/>
  <c r="I82" i="39"/>
  <c r="A82" i="39"/>
  <c r="C82" i="39" s="1"/>
  <c r="K70" i="39"/>
  <c r="J70" i="39"/>
  <c r="I70" i="39"/>
  <c r="A70" i="39"/>
  <c r="C70" i="39" s="1"/>
  <c r="K58" i="39"/>
  <c r="A58" i="39"/>
  <c r="C58" i="39" s="1"/>
  <c r="K46" i="39"/>
  <c r="A46" i="39"/>
  <c r="C46" i="39" s="1"/>
  <c r="K34" i="39"/>
  <c r="A34" i="39"/>
  <c r="C34" i="39" s="1"/>
  <c r="K22" i="39"/>
  <c r="J22" i="39"/>
  <c r="A22" i="39"/>
  <c r="C22" i="39" s="1"/>
  <c r="K10" i="39"/>
  <c r="J10" i="39"/>
  <c r="A10" i="39"/>
  <c r="C10" i="39" s="1"/>
  <c r="A766" i="39"/>
  <c r="C766" i="39" s="1"/>
  <c r="A658" i="39"/>
  <c r="C658" i="39" s="1"/>
  <c r="A550" i="39"/>
  <c r="C550" i="39" s="1"/>
  <c r="A1161" i="39"/>
  <c r="C1161" i="39" s="1"/>
  <c r="A1149" i="39"/>
  <c r="C1149" i="39" s="1"/>
  <c r="A1137" i="39"/>
  <c r="C1137" i="39" s="1"/>
  <c r="A1125" i="39"/>
  <c r="C1125" i="39" s="1"/>
  <c r="A1113" i="39"/>
  <c r="C1113" i="39" s="1"/>
  <c r="A1101" i="39"/>
  <c r="C1101" i="39" s="1"/>
  <c r="A1089" i="39"/>
  <c r="C1089" i="39" s="1"/>
  <c r="A1077" i="39"/>
  <c r="C1077" i="39" s="1"/>
  <c r="A1065" i="39"/>
  <c r="C1065" i="39" s="1"/>
  <c r="A1053" i="39"/>
  <c r="C1053" i="39" s="1"/>
  <c r="A1041" i="39"/>
  <c r="C1041" i="39" s="1"/>
  <c r="A1029" i="39"/>
  <c r="C1029" i="39" s="1"/>
  <c r="A1017" i="39"/>
  <c r="C1017" i="39" s="1"/>
  <c r="A1005" i="39"/>
  <c r="A24" i="39"/>
  <c r="C24" i="39" s="1"/>
  <c r="A864" i="39"/>
  <c r="C864" i="39" s="1"/>
  <c r="A756" i="39"/>
  <c r="C756" i="39" s="1"/>
  <c r="A648" i="39"/>
  <c r="C648" i="39" s="1"/>
  <c r="A540" i="39"/>
  <c r="C540" i="39" s="1"/>
  <c r="A252" i="39"/>
  <c r="C252" i="39" s="1"/>
  <c r="K872" i="39"/>
  <c r="J872" i="39"/>
  <c r="I872" i="39"/>
  <c r="A872" i="39"/>
  <c r="C872" i="39" s="1"/>
  <c r="K860" i="39"/>
  <c r="J860" i="39"/>
  <c r="I860" i="39"/>
  <c r="A860" i="39"/>
  <c r="C860" i="39" s="1"/>
  <c r="K848" i="39"/>
  <c r="J848" i="39"/>
  <c r="I848" i="39"/>
  <c r="A848" i="39"/>
  <c r="C848" i="39" s="1"/>
  <c r="K836" i="39"/>
  <c r="J836" i="39"/>
  <c r="I836" i="39"/>
  <c r="A836" i="39"/>
  <c r="C836" i="39" s="1"/>
  <c r="K824" i="39"/>
  <c r="J824" i="39"/>
  <c r="I824" i="39"/>
  <c r="A824" i="39"/>
  <c r="C824" i="39" s="1"/>
  <c r="K812" i="39"/>
  <c r="J812" i="39"/>
  <c r="I812" i="39"/>
  <c r="A812" i="39"/>
  <c r="C812" i="39" s="1"/>
  <c r="K800" i="39"/>
  <c r="J800" i="39"/>
  <c r="I800" i="39"/>
  <c r="A800" i="39"/>
  <c r="C800" i="39" s="1"/>
  <c r="K788" i="39"/>
  <c r="J788" i="39"/>
  <c r="I788" i="39"/>
  <c r="A788" i="39"/>
  <c r="C788" i="39" s="1"/>
  <c r="K776" i="39"/>
  <c r="J776" i="39"/>
  <c r="I776" i="39"/>
  <c r="A776" i="39"/>
  <c r="C776" i="39" s="1"/>
  <c r="K764" i="39"/>
  <c r="J764" i="39"/>
  <c r="I764" i="39"/>
  <c r="A764" i="39"/>
  <c r="C764" i="39" s="1"/>
  <c r="K752" i="39"/>
  <c r="J752" i="39"/>
  <c r="I752" i="39"/>
  <c r="A752" i="39"/>
  <c r="C752" i="39" s="1"/>
  <c r="K740" i="39"/>
  <c r="J740" i="39"/>
  <c r="I740" i="39"/>
  <c r="A740" i="39"/>
  <c r="C740" i="39" s="1"/>
  <c r="K728" i="39"/>
  <c r="J728" i="39"/>
  <c r="I728" i="39"/>
  <c r="A728" i="39"/>
  <c r="C728" i="39" s="1"/>
  <c r="K716" i="39"/>
  <c r="J716" i="39"/>
  <c r="I716" i="39"/>
  <c r="A716" i="39"/>
  <c r="C716" i="39" s="1"/>
  <c r="K704" i="39"/>
  <c r="J704" i="39"/>
  <c r="I704" i="39"/>
  <c r="A704" i="39"/>
  <c r="C704" i="39" s="1"/>
  <c r="K692" i="39"/>
  <c r="J692" i="39"/>
  <c r="I692" i="39"/>
  <c r="A692" i="39"/>
  <c r="C692" i="39" s="1"/>
  <c r="K680" i="39"/>
  <c r="J680" i="39"/>
  <c r="I680" i="39"/>
  <c r="A680" i="39"/>
  <c r="C680" i="39" s="1"/>
  <c r="K668" i="39"/>
  <c r="J668" i="39"/>
  <c r="I668" i="39"/>
  <c r="A668" i="39"/>
  <c r="C668" i="39" s="1"/>
  <c r="K656" i="39"/>
  <c r="J656" i="39"/>
  <c r="I656" i="39"/>
  <c r="A656" i="39"/>
  <c r="C656" i="39" s="1"/>
  <c r="K644" i="39"/>
  <c r="J644" i="39"/>
  <c r="I644" i="39"/>
  <c r="A644" i="39"/>
  <c r="C644" i="39" s="1"/>
  <c r="K632" i="39"/>
  <c r="J632" i="39"/>
  <c r="I632" i="39"/>
  <c r="A632" i="39"/>
  <c r="C632" i="39" s="1"/>
  <c r="K620" i="39"/>
  <c r="J620" i="39"/>
  <c r="I620" i="39"/>
  <c r="A620" i="39"/>
  <c r="C620" i="39" s="1"/>
  <c r="K608" i="39"/>
  <c r="J608" i="39"/>
  <c r="I608" i="39"/>
  <c r="A608" i="39"/>
  <c r="C608" i="39" s="1"/>
  <c r="K596" i="39"/>
  <c r="I596" i="39"/>
  <c r="J596" i="39"/>
  <c r="A596" i="39"/>
  <c r="C596" i="39" s="1"/>
  <c r="K584" i="39"/>
  <c r="J584" i="39"/>
  <c r="I584" i="39"/>
  <c r="A584" i="39"/>
  <c r="C584" i="39" s="1"/>
  <c r="K572" i="39"/>
  <c r="J572" i="39"/>
  <c r="I572" i="39"/>
  <c r="A572" i="39"/>
  <c r="C572" i="39" s="1"/>
  <c r="K560" i="39"/>
  <c r="J560" i="39"/>
  <c r="I560" i="39"/>
  <c r="A560" i="39"/>
  <c r="C560" i="39" s="1"/>
  <c r="K548" i="39"/>
  <c r="J548" i="39"/>
  <c r="I548" i="39"/>
  <c r="A548" i="39"/>
  <c r="C548" i="39" s="1"/>
  <c r="K536" i="39"/>
  <c r="J536" i="39"/>
  <c r="A536" i="39"/>
  <c r="C536" i="39" s="1"/>
  <c r="K524" i="39"/>
  <c r="J524" i="39"/>
  <c r="A524" i="39"/>
  <c r="C524" i="39" s="1"/>
  <c r="K512" i="39"/>
  <c r="J512" i="39"/>
  <c r="A512" i="39"/>
  <c r="C512" i="39" s="1"/>
  <c r="K500" i="39"/>
  <c r="J500" i="39"/>
  <c r="A500" i="39"/>
  <c r="C500" i="39" s="1"/>
  <c r="K488" i="39"/>
  <c r="J488" i="39"/>
  <c r="A488" i="39"/>
  <c r="C488" i="39" s="1"/>
  <c r="K476" i="39"/>
  <c r="J476" i="39"/>
  <c r="A476" i="39"/>
  <c r="C476" i="39" s="1"/>
  <c r="K464" i="39"/>
  <c r="J464" i="39"/>
  <c r="A464" i="39"/>
  <c r="C464" i="39" s="1"/>
  <c r="K452" i="39"/>
  <c r="J452" i="39"/>
  <c r="A452" i="39"/>
  <c r="C452" i="39" s="1"/>
  <c r="K440" i="39"/>
  <c r="J440" i="39"/>
  <c r="A440" i="39"/>
  <c r="C440" i="39" s="1"/>
  <c r="K428" i="39"/>
  <c r="J428" i="39"/>
  <c r="A428" i="39"/>
  <c r="C428" i="39" s="1"/>
  <c r="K416" i="39"/>
  <c r="J416" i="39"/>
  <c r="A416" i="39"/>
  <c r="C416" i="39" s="1"/>
  <c r="K404" i="39"/>
  <c r="J404" i="39"/>
  <c r="A404" i="39"/>
  <c r="C404" i="39" s="1"/>
  <c r="K392" i="39"/>
  <c r="J392" i="39"/>
  <c r="A392" i="39"/>
  <c r="C392" i="39" s="1"/>
  <c r="K380" i="39"/>
  <c r="J380" i="39"/>
  <c r="A380" i="39"/>
  <c r="C380" i="39" s="1"/>
  <c r="K368" i="39"/>
  <c r="J368" i="39"/>
  <c r="A368" i="39"/>
  <c r="C368" i="39" s="1"/>
  <c r="K356" i="39"/>
  <c r="J356" i="39"/>
  <c r="A356" i="39"/>
  <c r="C356" i="39" s="1"/>
  <c r="K344" i="39"/>
  <c r="J344" i="39"/>
  <c r="A344" i="39"/>
  <c r="C344" i="39" s="1"/>
  <c r="K332" i="39"/>
  <c r="J332" i="39"/>
  <c r="A332" i="39"/>
  <c r="C332" i="39" s="1"/>
  <c r="K320" i="39"/>
  <c r="J320" i="39"/>
  <c r="A320" i="39"/>
  <c r="C320" i="39" s="1"/>
  <c r="K308" i="39"/>
  <c r="J308" i="39"/>
  <c r="A308" i="39"/>
  <c r="C308" i="39" s="1"/>
  <c r="K296" i="39"/>
  <c r="J296" i="39"/>
  <c r="A296" i="39"/>
  <c r="C296" i="39" s="1"/>
  <c r="K284" i="39"/>
  <c r="J284" i="39"/>
  <c r="A284" i="39"/>
  <c r="C284" i="39" s="1"/>
  <c r="K272" i="39"/>
  <c r="J272" i="39"/>
  <c r="A272" i="39"/>
  <c r="C272" i="39" s="1"/>
  <c r="K260" i="39"/>
  <c r="J260" i="39"/>
  <c r="I260" i="39"/>
  <c r="A260" i="39"/>
  <c r="C260" i="39" s="1"/>
  <c r="K248" i="39"/>
  <c r="J248" i="39"/>
  <c r="I248" i="39"/>
  <c r="A248" i="39"/>
  <c r="C248" i="39" s="1"/>
  <c r="K236" i="39"/>
  <c r="J236" i="39"/>
  <c r="I236" i="39"/>
  <c r="A236" i="39"/>
  <c r="C236" i="39" s="1"/>
  <c r="K224" i="39"/>
  <c r="J224" i="39"/>
  <c r="I224" i="39"/>
  <c r="A224" i="39"/>
  <c r="C224" i="39" s="1"/>
  <c r="K212" i="39"/>
  <c r="J212" i="39"/>
  <c r="A212" i="39"/>
  <c r="C212" i="39" s="1"/>
  <c r="I212" i="39"/>
  <c r="K200" i="39"/>
  <c r="J200" i="39"/>
  <c r="I200" i="39"/>
  <c r="A200" i="39"/>
  <c r="C200" i="39" s="1"/>
  <c r="K188" i="39"/>
  <c r="J188" i="39"/>
  <c r="I188" i="39"/>
  <c r="A188" i="39"/>
  <c r="C188" i="39" s="1"/>
  <c r="K176" i="39"/>
  <c r="J176" i="39"/>
  <c r="I176" i="39"/>
  <c r="A176" i="39"/>
  <c r="C176" i="39" s="1"/>
  <c r="K164" i="39"/>
  <c r="J164" i="39"/>
  <c r="I164" i="39"/>
  <c r="A164" i="39"/>
  <c r="C164" i="39" s="1"/>
  <c r="K152" i="39"/>
  <c r="J152" i="39"/>
  <c r="I152" i="39"/>
  <c r="A152" i="39"/>
  <c r="C152" i="39" s="1"/>
  <c r="K140" i="39"/>
  <c r="J140" i="39"/>
  <c r="I140" i="39"/>
  <c r="A140" i="39"/>
  <c r="C140" i="39" s="1"/>
  <c r="K128" i="39"/>
  <c r="J128" i="39"/>
  <c r="I128" i="39"/>
  <c r="A128" i="39"/>
  <c r="C128" i="39" s="1"/>
  <c r="K116" i="39"/>
  <c r="J116" i="39"/>
  <c r="I116" i="39"/>
  <c r="A116" i="39"/>
  <c r="C116" i="39" s="1"/>
  <c r="K104" i="39"/>
  <c r="J104" i="39"/>
  <c r="I104" i="39"/>
  <c r="A104" i="39"/>
  <c r="C104" i="39" s="1"/>
  <c r="K92" i="39"/>
  <c r="J92" i="39"/>
  <c r="I92" i="39"/>
  <c r="A92" i="39"/>
  <c r="C92" i="39" s="1"/>
  <c r="K80" i="39"/>
  <c r="J80" i="39"/>
  <c r="I80" i="39"/>
  <c r="A80" i="39"/>
  <c r="C80" i="39" s="1"/>
  <c r="K68" i="39"/>
  <c r="J68" i="39"/>
  <c r="I68" i="39"/>
  <c r="A68" i="39"/>
  <c r="C68" i="39" s="1"/>
  <c r="K56" i="39"/>
  <c r="A56" i="39"/>
  <c r="C56" i="39" s="1"/>
  <c r="K44" i="39"/>
  <c r="A44" i="39"/>
  <c r="C44" i="39" s="1"/>
  <c r="K32" i="39"/>
  <c r="A32" i="39"/>
  <c r="C32" i="39" s="1"/>
  <c r="K20" i="39"/>
  <c r="J20" i="39"/>
  <c r="A20" i="39"/>
  <c r="C20" i="39" s="1"/>
  <c r="A754" i="39"/>
  <c r="C754" i="39" s="1"/>
  <c r="A646" i="39"/>
  <c r="C646" i="39" s="1"/>
  <c r="A538" i="39"/>
  <c r="C538" i="39" s="1"/>
  <c r="A4" i="39"/>
  <c r="C4" i="39" s="1"/>
  <c r="A1159" i="39"/>
  <c r="C1159" i="39" s="1"/>
  <c r="A1147" i="39"/>
  <c r="C1147" i="39" s="1"/>
  <c r="A1135" i="39"/>
  <c r="A1123" i="39"/>
  <c r="C1123" i="39" s="1"/>
  <c r="A1111" i="39"/>
  <c r="C1111" i="39" s="1"/>
  <c r="A1099" i="39"/>
  <c r="C1099" i="39" s="1"/>
  <c r="A1087" i="39"/>
  <c r="A1075" i="39"/>
  <c r="C1075" i="39" s="1"/>
  <c r="A1063" i="39"/>
  <c r="C1063" i="39" s="1"/>
  <c r="A1051" i="39"/>
  <c r="C1051" i="39" s="1"/>
  <c r="A1039" i="39"/>
  <c r="A1027" i="39"/>
  <c r="C1027" i="39" s="1"/>
  <c r="A1015" i="39"/>
  <c r="C1015" i="39" s="1"/>
  <c r="A259" i="39"/>
  <c r="C259" i="39" s="1"/>
  <c r="A199" i="39"/>
  <c r="A175" i="39"/>
  <c r="C175" i="39" s="1"/>
  <c r="A127" i="39"/>
  <c r="C127" i="39" s="1"/>
  <c r="A103" i="39"/>
  <c r="C103" i="39" s="1"/>
  <c r="A91" i="39"/>
  <c r="C91" i="39" s="1"/>
  <c r="A31" i="39"/>
  <c r="C31" i="39" s="1"/>
  <c r="A19" i="39"/>
  <c r="C19" i="39" s="1"/>
  <c r="A8" i="39"/>
  <c r="C8" i="39" s="1"/>
  <c r="K1170" i="39"/>
  <c r="J1170" i="39"/>
  <c r="I1170" i="39"/>
  <c r="A1170" i="39"/>
  <c r="C1170" i="39" s="1"/>
  <c r="K1158" i="39"/>
  <c r="J1158" i="39"/>
  <c r="I1158" i="39"/>
  <c r="A1158" i="39"/>
  <c r="C1158" i="39" s="1"/>
  <c r="K1146" i="39"/>
  <c r="J1146" i="39"/>
  <c r="I1146" i="39"/>
  <c r="A1146" i="39"/>
  <c r="C1146" i="39" s="1"/>
  <c r="K1134" i="39"/>
  <c r="J1134" i="39"/>
  <c r="I1134" i="39"/>
  <c r="A1134" i="39"/>
  <c r="C1134" i="39" s="1"/>
  <c r="K1122" i="39"/>
  <c r="J1122" i="39"/>
  <c r="I1122" i="39"/>
  <c r="A1122" i="39"/>
  <c r="C1122" i="39" s="1"/>
  <c r="K1110" i="39"/>
  <c r="J1110" i="39"/>
  <c r="I1110" i="39"/>
  <c r="A1110" i="39"/>
  <c r="C1110" i="39" s="1"/>
  <c r="K1098" i="39"/>
  <c r="J1098" i="39"/>
  <c r="I1098" i="39"/>
  <c r="A1098" i="39"/>
  <c r="C1098" i="39" s="1"/>
  <c r="K1086" i="39"/>
  <c r="J1086" i="39"/>
  <c r="I1086" i="39"/>
  <c r="A1086" i="39"/>
  <c r="C1086" i="39" s="1"/>
  <c r="K1074" i="39"/>
  <c r="J1074" i="39"/>
  <c r="A1074" i="39"/>
  <c r="C1074" i="39" s="1"/>
  <c r="K1062" i="39"/>
  <c r="J1062" i="39"/>
  <c r="A1062" i="39"/>
  <c r="C1062" i="39" s="1"/>
  <c r="K1050" i="39"/>
  <c r="J1050" i="39"/>
  <c r="A1050" i="39"/>
  <c r="C1050" i="39" s="1"/>
  <c r="K1038" i="39"/>
  <c r="J1038" i="39"/>
  <c r="A1038" i="39"/>
  <c r="C1038" i="39" s="1"/>
  <c r="K1026" i="39"/>
  <c r="J1026" i="39"/>
  <c r="A1026" i="39"/>
  <c r="C1026" i="39" s="1"/>
  <c r="K1014" i="39"/>
  <c r="J1014" i="39"/>
  <c r="A1014" i="39"/>
  <c r="C1014" i="39" s="1"/>
  <c r="K1002" i="39"/>
  <c r="J1002" i="39"/>
  <c r="A1002" i="39"/>
  <c r="C1002" i="39" s="1"/>
  <c r="K990" i="39"/>
  <c r="J990" i="39"/>
  <c r="I990" i="39"/>
  <c r="A990" i="39"/>
  <c r="C990" i="39" s="1"/>
  <c r="J978" i="39"/>
  <c r="K978" i="39"/>
  <c r="I978" i="39"/>
  <c r="K966" i="39"/>
  <c r="J966" i="39"/>
  <c r="I966" i="39"/>
  <c r="A966" i="39"/>
  <c r="C966" i="39" s="1"/>
  <c r="J954" i="39"/>
  <c r="K954" i="39"/>
  <c r="I954" i="39"/>
  <c r="A954" i="39"/>
  <c r="C954" i="39" s="1"/>
  <c r="K942" i="39"/>
  <c r="J942" i="39"/>
  <c r="I942" i="39"/>
  <c r="A942" i="39"/>
  <c r="C942" i="39" s="1"/>
  <c r="K930" i="39"/>
  <c r="J930" i="39"/>
  <c r="I930" i="39"/>
  <c r="K918" i="39"/>
  <c r="J918" i="39"/>
  <c r="I918" i="39"/>
  <c r="A918" i="39"/>
  <c r="C918" i="39" s="1"/>
  <c r="K906" i="39"/>
  <c r="J906" i="39"/>
  <c r="I906" i="39"/>
  <c r="A906" i="39"/>
  <c r="C906" i="39" s="1"/>
  <c r="K894" i="39"/>
  <c r="J894" i="39"/>
  <c r="I894" i="39"/>
  <c r="C894" i="39"/>
  <c r="K882" i="39"/>
  <c r="J882" i="39"/>
  <c r="I882" i="39"/>
  <c r="A882" i="39"/>
  <c r="C882" i="39" s="1"/>
  <c r="K870" i="39"/>
  <c r="J870" i="39"/>
  <c r="I870" i="39"/>
  <c r="K858" i="39"/>
  <c r="J858" i="39"/>
  <c r="I858" i="39"/>
  <c r="A858" i="39"/>
  <c r="C858" i="39" s="1"/>
  <c r="K846" i="39"/>
  <c r="J846" i="39"/>
  <c r="I846" i="39"/>
  <c r="C846" i="39"/>
  <c r="K834" i="39"/>
  <c r="J834" i="39"/>
  <c r="I834" i="39"/>
  <c r="A834" i="39"/>
  <c r="C834" i="39" s="1"/>
  <c r="K822" i="39"/>
  <c r="J822" i="39"/>
  <c r="I822" i="39"/>
  <c r="A822" i="39"/>
  <c r="C822" i="39" s="1"/>
  <c r="K810" i="39"/>
  <c r="J810" i="39"/>
  <c r="I810" i="39"/>
  <c r="K798" i="39"/>
  <c r="J798" i="39"/>
  <c r="I798" i="39"/>
  <c r="A798" i="39"/>
  <c r="C798" i="39" s="1"/>
  <c r="K786" i="39"/>
  <c r="J786" i="39"/>
  <c r="I786" i="39"/>
  <c r="A786" i="39"/>
  <c r="C786" i="39" s="1"/>
  <c r="K774" i="39"/>
  <c r="J774" i="39"/>
  <c r="I774" i="39"/>
  <c r="C774" i="39"/>
  <c r="K762" i="39"/>
  <c r="J762" i="39"/>
  <c r="I762" i="39"/>
  <c r="A762" i="39"/>
  <c r="C762" i="39" s="1"/>
  <c r="K750" i="39"/>
  <c r="J750" i="39"/>
  <c r="I750" i="39"/>
  <c r="A750" i="39"/>
  <c r="C750" i="39" s="1"/>
  <c r="K738" i="39"/>
  <c r="J738" i="39"/>
  <c r="I738" i="39"/>
  <c r="K726" i="39"/>
  <c r="J726" i="39"/>
  <c r="I726" i="39"/>
  <c r="A726" i="39"/>
  <c r="C726" i="39" s="1"/>
  <c r="K714" i="39"/>
  <c r="J714" i="39"/>
  <c r="I714" i="39"/>
  <c r="A714" i="39"/>
  <c r="C714" i="39" s="1"/>
  <c r="K702" i="39"/>
  <c r="J702" i="39"/>
  <c r="I702" i="39"/>
  <c r="K690" i="39"/>
  <c r="J690" i="39"/>
  <c r="I690" i="39"/>
  <c r="A690" i="39"/>
  <c r="C690" i="39" s="1"/>
  <c r="K678" i="39"/>
  <c r="J678" i="39"/>
  <c r="I678" i="39"/>
  <c r="A678" i="39"/>
  <c r="C678" i="39" s="1"/>
  <c r="K666" i="39"/>
  <c r="J666" i="39"/>
  <c r="I666" i="39"/>
  <c r="K654" i="39"/>
  <c r="J654" i="39"/>
  <c r="I654" i="39"/>
  <c r="A654" i="39"/>
  <c r="C654" i="39" s="1"/>
  <c r="K642" i="39"/>
  <c r="J642" i="39"/>
  <c r="I642" i="39"/>
  <c r="A642" i="39"/>
  <c r="C642" i="39" s="1"/>
  <c r="K630" i="39"/>
  <c r="J630" i="39"/>
  <c r="I630" i="39"/>
  <c r="C630" i="39"/>
  <c r="K618" i="39"/>
  <c r="J618" i="39"/>
  <c r="I618" i="39"/>
  <c r="A618" i="39"/>
  <c r="C618" i="39" s="1"/>
  <c r="K606" i="39"/>
  <c r="J606" i="39"/>
  <c r="I606" i="39"/>
  <c r="A606" i="39"/>
  <c r="C606" i="39" s="1"/>
  <c r="K594" i="39"/>
  <c r="J594" i="39"/>
  <c r="I594" i="39"/>
  <c r="K582" i="39"/>
  <c r="J582" i="39"/>
  <c r="I582" i="39"/>
  <c r="A582" i="39"/>
  <c r="C582" i="39" s="1"/>
  <c r="K570" i="39"/>
  <c r="J570" i="39"/>
  <c r="I570" i="39"/>
  <c r="A570" i="39"/>
  <c r="C570" i="39" s="1"/>
  <c r="K558" i="39"/>
  <c r="J558" i="39"/>
  <c r="I558" i="39"/>
  <c r="C558" i="39"/>
  <c r="K546" i="39"/>
  <c r="J546" i="39"/>
  <c r="I546" i="39"/>
  <c r="A546" i="39"/>
  <c r="C546" i="39" s="1"/>
  <c r="K534" i="39"/>
  <c r="J534" i="39"/>
  <c r="A534" i="39"/>
  <c r="C534" i="39" s="1"/>
  <c r="K522" i="39"/>
  <c r="J522" i="39"/>
  <c r="K510" i="39"/>
  <c r="J510" i="39"/>
  <c r="K498" i="39"/>
  <c r="J498" i="39"/>
  <c r="K486" i="39"/>
  <c r="J486" i="39"/>
  <c r="A486" i="39"/>
  <c r="C486" i="39" s="1"/>
  <c r="K474" i="39"/>
  <c r="J474" i="39"/>
  <c r="K462" i="39"/>
  <c r="J462" i="39"/>
  <c r="C462" i="39"/>
  <c r="K450" i="39"/>
  <c r="J450" i="39"/>
  <c r="C450" i="39"/>
  <c r="K438" i="39"/>
  <c r="J438" i="39"/>
  <c r="A438" i="39"/>
  <c r="C438" i="39" s="1"/>
  <c r="K426" i="39"/>
  <c r="J426" i="39"/>
  <c r="K414" i="39"/>
  <c r="J414" i="39"/>
  <c r="K402" i="39"/>
  <c r="J402" i="39"/>
  <c r="C402" i="39"/>
  <c r="K390" i="39"/>
  <c r="J390" i="39"/>
  <c r="A390" i="39"/>
  <c r="C390" i="39" s="1"/>
  <c r="K378" i="39"/>
  <c r="J378" i="39"/>
  <c r="K366" i="39"/>
  <c r="J366" i="39"/>
  <c r="K354" i="39"/>
  <c r="J354" i="39"/>
  <c r="K342" i="39"/>
  <c r="J342" i="39"/>
  <c r="A342" i="39"/>
  <c r="C342" i="39" s="1"/>
  <c r="K330" i="39"/>
  <c r="J330" i="39"/>
  <c r="K318" i="39"/>
  <c r="J318" i="39"/>
  <c r="K306" i="39"/>
  <c r="J306" i="39"/>
  <c r="K294" i="39"/>
  <c r="J294" i="39"/>
  <c r="A294" i="39"/>
  <c r="C294" i="39" s="1"/>
  <c r="K282" i="39"/>
  <c r="J282" i="39"/>
  <c r="A282" i="39"/>
  <c r="C282" i="39" s="1"/>
  <c r="K270" i="39"/>
  <c r="J270" i="39"/>
  <c r="I270" i="39"/>
  <c r="A270" i="39"/>
  <c r="C270" i="39" s="1"/>
  <c r="K258" i="39"/>
  <c r="J258" i="39"/>
  <c r="I258" i="39"/>
  <c r="A258" i="39"/>
  <c r="C258" i="39" s="1"/>
  <c r="K246" i="39"/>
  <c r="J246" i="39"/>
  <c r="I246" i="39"/>
  <c r="A246" i="39"/>
  <c r="C246" i="39" s="1"/>
  <c r="K234" i="39"/>
  <c r="J234" i="39"/>
  <c r="I234" i="39"/>
  <c r="A234" i="39"/>
  <c r="C234" i="39" s="1"/>
  <c r="K222" i="39"/>
  <c r="J222" i="39"/>
  <c r="I222" i="39"/>
  <c r="A222" i="39"/>
  <c r="C222" i="39" s="1"/>
  <c r="K210" i="39"/>
  <c r="J210" i="39"/>
  <c r="I210" i="39"/>
  <c r="A210" i="39"/>
  <c r="C210" i="39" s="1"/>
  <c r="K198" i="39"/>
  <c r="J198" i="39"/>
  <c r="I198" i="39"/>
  <c r="A198" i="39"/>
  <c r="C198" i="39" s="1"/>
  <c r="K186" i="39"/>
  <c r="J186" i="39"/>
  <c r="I186" i="39"/>
  <c r="A186" i="39"/>
  <c r="C186" i="39" s="1"/>
  <c r="K174" i="39"/>
  <c r="J174" i="39"/>
  <c r="I174" i="39"/>
  <c r="A174" i="39"/>
  <c r="C174" i="39" s="1"/>
  <c r="K162" i="39"/>
  <c r="J162" i="39"/>
  <c r="I162" i="39"/>
  <c r="A162" i="39"/>
  <c r="C162" i="39" s="1"/>
  <c r="K150" i="39"/>
  <c r="J150" i="39"/>
  <c r="I150" i="39"/>
  <c r="A150" i="39"/>
  <c r="C150" i="39" s="1"/>
  <c r="K138" i="39"/>
  <c r="J138" i="39"/>
  <c r="I138" i="39"/>
  <c r="A138" i="39"/>
  <c r="C138" i="39" s="1"/>
  <c r="K126" i="39"/>
  <c r="J126" i="39"/>
  <c r="I126" i="39"/>
  <c r="A126" i="39"/>
  <c r="C126" i="39" s="1"/>
  <c r="K114" i="39"/>
  <c r="J114" i="39"/>
  <c r="I114" i="39"/>
  <c r="A114" i="39"/>
  <c r="C114" i="39" s="1"/>
  <c r="K102" i="39"/>
  <c r="J102" i="39"/>
  <c r="I102" i="39"/>
  <c r="A102" i="39"/>
  <c r="C102" i="39" s="1"/>
  <c r="K90" i="39"/>
  <c r="J90" i="39"/>
  <c r="I90" i="39"/>
  <c r="A90" i="39"/>
  <c r="C90" i="39" s="1"/>
  <c r="K78" i="39"/>
  <c r="J78" i="39"/>
  <c r="I78" i="39"/>
  <c r="A78" i="39"/>
  <c r="C78" i="39" s="1"/>
  <c r="K66" i="39"/>
  <c r="A66" i="39"/>
  <c r="C66" i="39" s="1"/>
  <c r="K54" i="39"/>
  <c r="I54" i="39"/>
  <c r="A54" i="39"/>
  <c r="C54" i="39" s="1"/>
  <c r="K42" i="39"/>
  <c r="A42" i="39"/>
  <c r="C42" i="39" s="1"/>
  <c r="K30" i="39"/>
  <c r="K18" i="39"/>
  <c r="C18" i="39"/>
  <c r="A730" i="39"/>
  <c r="C730" i="39" s="1"/>
  <c r="A622" i="39"/>
  <c r="C622" i="39" s="1"/>
  <c r="A510" i="39"/>
  <c r="C510" i="39" s="1"/>
  <c r="A366" i="39"/>
  <c r="C366" i="39" s="1"/>
  <c r="A1001" i="39"/>
  <c r="A989" i="39"/>
  <c r="C989" i="39" s="1"/>
  <c r="A965" i="39"/>
  <c r="C965" i="39" s="1"/>
  <c r="A245" i="39"/>
  <c r="A828" i="39"/>
  <c r="C828" i="39" s="1"/>
  <c r="A720" i="39"/>
  <c r="C720" i="39" s="1"/>
  <c r="A612" i="39"/>
  <c r="C612" i="39" s="1"/>
  <c r="A498" i="39"/>
  <c r="C498" i="39" s="1"/>
  <c r="A354" i="39"/>
  <c r="C354" i="39" s="1"/>
  <c r="A1168" i="39"/>
  <c r="A1156" i="39"/>
  <c r="C1156" i="39" s="1"/>
  <c r="A1144" i="39"/>
  <c r="C1144" i="39" s="1"/>
  <c r="A1132" i="39"/>
  <c r="C1132" i="39" s="1"/>
  <c r="A1120" i="39"/>
  <c r="C1120" i="39" s="1"/>
  <c r="A1108" i="39"/>
  <c r="C1108" i="39" s="1"/>
  <c r="A1096" i="39"/>
  <c r="C1096" i="39" s="1"/>
  <c r="A1084" i="39"/>
  <c r="A1072" i="39"/>
  <c r="C1072" i="39" s="1"/>
  <c r="A1060" i="39"/>
  <c r="C1060" i="39" s="1"/>
  <c r="A1048" i="39"/>
  <c r="A1036" i="39"/>
  <c r="A1024" i="39"/>
  <c r="C1024" i="39" s="1"/>
  <c r="A718" i="39"/>
  <c r="C718" i="39" s="1"/>
  <c r="A610" i="39"/>
  <c r="C610" i="39" s="1"/>
  <c r="K1167" i="39"/>
  <c r="J1167" i="39"/>
  <c r="I1167" i="39"/>
  <c r="A1167" i="39"/>
  <c r="C1167" i="39" s="1"/>
  <c r="K1155" i="39"/>
  <c r="J1155" i="39"/>
  <c r="I1155" i="39"/>
  <c r="A1155" i="39"/>
  <c r="C1155" i="39" s="1"/>
  <c r="J1143" i="39"/>
  <c r="K1143" i="39"/>
  <c r="I1143" i="39"/>
  <c r="A1143" i="39"/>
  <c r="C1143" i="39" s="1"/>
  <c r="J1131" i="39"/>
  <c r="K1131" i="39"/>
  <c r="I1131" i="39"/>
  <c r="A1131" i="39"/>
  <c r="C1131" i="39" s="1"/>
  <c r="J1119" i="39"/>
  <c r="K1119" i="39"/>
  <c r="I1119" i="39"/>
  <c r="A1119" i="39"/>
  <c r="C1119" i="39" s="1"/>
  <c r="K1107" i="39"/>
  <c r="J1107" i="39"/>
  <c r="I1107" i="39"/>
  <c r="A1107" i="39"/>
  <c r="C1107" i="39" s="1"/>
  <c r="K1095" i="39"/>
  <c r="J1095" i="39"/>
  <c r="I1095" i="39"/>
  <c r="A1095" i="39"/>
  <c r="C1095" i="39" s="1"/>
  <c r="K1083" i="39"/>
  <c r="J1083" i="39"/>
  <c r="I1083" i="39"/>
  <c r="A1083" i="39"/>
  <c r="C1083" i="39" s="1"/>
  <c r="J1071" i="39"/>
  <c r="K1071" i="39"/>
  <c r="A1071" i="39"/>
  <c r="C1071" i="39" s="1"/>
  <c r="J1059" i="39"/>
  <c r="K1059" i="39"/>
  <c r="A1059" i="39"/>
  <c r="C1059" i="39" s="1"/>
  <c r="J1047" i="39"/>
  <c r="K1047" i="39"/>
  <c r="A1047" i="39"/>
  <c r="C1047" i="39" s="1"/>
  <c r="K1035" i="39"/>
  <c r="J1035" i="39"/>
  <c r="A1035" i="39"/>
  <c r="C1035" i="39" s="1"/>
  <c r="K1023" i="39"/>
  <c r="J1023" i="39"/>
  <c r="A1023" i="39"/>
  <c r="C1023" i="39" s="1"/>
  <c r="K1011" i="39"/>
  <c r="J1011" i="39"/>
  <c r="A1011" i="39"/>
  <c r="C1011" i="39" s="1"/>
  <c r="K999" i="39"/>
  <c r="J999" i="39"/>
  <c r="K987" i="39"/>
  <c r="J987" i="39"/>
  <c r="I987" i="39"/>
  <c r="A987" i="39"/>
  <c r="C987" i="39" s="1"/>
  <c r="K975" i="39"/>
  <c r="J975" i="39"/>
  <c r="I975" i="39"/>
  <c r="A975" i="39"/>
  <c r="C975" i="39" s="1"/>
  <c r="K963" i="39"/>
  <c r="J963" i="39"/>
  <c r="I963" i="39"/>
  <c r="C963" i="39"/>
  <c r="K951" i="39"/>
  <c r="J951" i="39"/>
  <c r="I951" i="39"/>
  <c r="A951" i="39"/>
  <c r="C951" i="39" s="1"/>
  <c r="K939" i="39"/>
  <c r="J939" i="39"/>
  <c r="I939" i="39"/>
  <c r="K927" i="39"/>
  <c r="J927" i="39"/>
  <c r="I927" i="39"/>
  <c r="K915" i="39"/>
  <c r="J915" i="39"/>
  <c r="I915" i="39"/>
  <c r="A915" i="39"/>
  <c r="C915" i="39" s="1"/>
  <c r="K903" i="39"/>
  <c r="J903" i="39"/>
  <c r="I903" i="39"/>
  <c r="A903" i="39"/>
  <c r="C903" i="39" s="1"/>
  <c r="K891" i="39"/>
  <c r="J891" i="39"/>
  <c r="I891" i="39"/>
  <c r="A891" i="39"/>
  <c r="C891" i="39" s="1"/>
  <c r="K879" i="39"/>
  <c r="J879" i="39"/>
  <c r="I879" i="39"/>
  <c r="A879" i="39"/>
  <c r="C879" i="39" s="1"/>
  <c r="K867" i="39"/>
  <c r="J867" i="39"/>
  <c r="I867" i="39"/>
  <c r="A867" i="39"/>
  <c r="C867" i="39" s="1"/>
  <c r="K855" i="39"/>
  <c r="J855" i="39"/>
  <c r="I855" i="39"/>
  <c r="A855" i="39"/>
  <c r="C855" i="39" s="1"/>
  <c r="K843" i="39"/>
  <c r="J843" i="39"/>
  <c r="I843" i="39"/>
  <c r="A843" i="39"/>
  <c r="C843" i="39" s="1"/>
  <c r="K831" i="39"/>
  <c r="J831" i="39"/>
  <c r="I831" i="39"/>
  <c r="A831" i="39"/>
  <c r="C831" i="39" s="1"/>
  <c r="K819" i="39"/>
  <c r="J819" i="39"/>
  <c r="I819" i="39"/>
  <c r="A819" i="39"/>
  <c r="C819" i="39" s="1"/>
  <c r="K807" i="39"/>
  <c r="J807" i="39"/>
  <c r="I807" i="39"/>
  <c r="A807" i="39"/>
  <c r="C807" i="39" s="1"/>
  <c r="K795" i="39"/>
  <c r="J795" i="39"/>
  <c r="I795" i="39"/>
  <c r="A795" i="39"/>
  <c r="C795" i="39" s="1"/>
  <c r="K783" i="39"/>
  <c r="J783" i="39"/>
  <c r="I783" i="39"/>
  <c r="A783" i="39"/>
  <c r="C783" i="39" s="1"/>
  <c r="K771" i="39"/>
  <c r="J771" i="39"/>
  <c r="I771" i="39"/>
  <c r="A771" i="39"/>
  <c r="C771" i="39" s="1"/>
  <c r="K759" i="39"/>
  <c r="J759" i="39"/>
  <c r="I759" i="39"/>
  <c r="A759" i="39"/>
  <c r="C759" i="39" s="1"/>
  <c r="K747" i="39"/>
  <c r="J747" i="39"/>
  <c r="I747" i="39"/>
  <c r="A747" i="39"/>
  <c r="C747" i="39" s="1"/>
  <c r="K735" i="39"/>
  <c r="J735" i="39"/>
  <c r="I735" i="39"/>
  <c r="A735" i="39"/>
  <c r="C735" i="39" s="1"/>
  <c r="K723" i="39"/>
  <c r="J723" i="39"/>
  <c r="I723" i="39"/>
  <c r="A723" i="39"/>
  <c r="C723" i="39" s="1"/>
  <c r="K711" i="39"/>
  <c r="J711" i="39"/>
  <c r="I711" i="39"/>
  <c r="A711" i="39"/>
  <c r="C711" i="39" s="1"/>
  <c r="K699" i="39"/>
  <c r="J699" i="39"/>
  <c r="I699" i="39"/>
  <c r="A699" i="39"/>
  <c r="C699" i="39" s="1"/>
  <c r="K687" i="39"/>
  <c r="J687" i="39"/>
  <c r="I687" i="39"/>
  <c r="A687" i="39"/>
  <c r="C687" i="39" s="1"/>
  <c r="K675" i="39"/>
  <c r="J675" i="39"/>
  <c r="I675" i="39"/>
  <c r="A675" i="39"/>
  <c r="C675" i="39" s="1"/>
  <c r="K663" i="39"/>
  <c r="J663" i="39"/>
  <c r="I663" i="39"/>
  <c r="A663" i="39"/>
  <c r="C663" i="39" s="1"/>
  <c r="K651" i="39"/>
  <c r="J651" i="39"/>
  <c r="I651" i="39"/>
  <c r="A651" i="39"/>
  <c r="C651" i="39" s="1"/>
  <c r="K639" i="39"/>
  <c r="J639" i="39"/>
  <c r="I639" i="39"/>
  <c r="A639" i="39"/>
  <c r="C639" i="39" s="1"/>
  <c r="K627" i="39"/>
  <c r="J627" i="39"/>
  <c r="I627" i="39"/>
  <c r="A627" i="39"/>
  <c r="C627" i="39" s="1"/>
  <c r="K615" i="39"/>
  <c r="J615" i="39"/>
  <c r="I615" i="39"/>
  <c r="A615" i="39"/>
  <c r="C615" i="39" s="1"/>
  <c r="K603" i="39"/>
  <c r="J603" i="39"/>
  <c r="I603" i="39"/>
  <c r="A603" i="39"/>
  <c r="C603" i="39" s="1"/>
  <c r="K591" i="39"/>
  <c r="J591" i="39"/>
  <c r="I591" i="39"/>
  <c r="A591" i="39"/>
  <c r="C591" i="39" s="1"/>
  <c r="K579" i="39"/>
  <c r="J579" i="39"/>
  <c r="I579" i="39"/>
  <c r="A579" i="39"/>
  <c r="C579" i="39" s="1"/>
  <c r="K567" i="39"/>
  <c r="J567" i="39"/>
  <c r="I567" i="39"/>
  <c r="A567" i="39"/>
  <c r="C567" i="39" s="1"/>
  <c r="K555" i="39"/>
  <c r="J555" i="39"/>
  <c r="I555" i="39"/>
  <c r="A555" i="39"/>
  <c r="C555" i="39" s="1"/>
  <c r="K543" i="39"/>
  <c r="J543" i="39"/>
  <c r="I543" i="39"/>
  <c r="A543" i="39"/>
  <c r="C543" i="39" s="1"/>
  <c r="K531" i="39"/>
  <c r="J531" i="39"/>
  <c r="A531" i="39"/>
  <c r="C531" i="39" s="1"/>
  <c r="K519" i="39"/>
  <c r="J519" i="39"/>
  <c r="A519" i="39"/>
  <c r="C519" i="39" s="1"/>
  <c r="K507" i="39"/>
  <c r="J507" i="39"/>
  <c r="A507" i="39"/>
  <c r="C507" i="39" s="1"/>
  <c r="K495" i="39"/>
  <c r="J495" i="39"/>
  <c r="C495" i="39"/>
  <c r="K483" i="39"/>
  <c r="J483" i="39"/>
  <c r="A483" i="39"/>
  <c r="C483" i="39" s="1"/>
  <c r="K471" i="39"/>
  <c r="J471" i="39"/>
  <c r="A471" i="39"/>
  <c r="C471" i="39" s="1"/>
  <c r="K459" i="39"/>
  <c r="J459" i="39"/>
  <c r="A459" i="39"/>
  <c r="C459" i="39" s="1"/>
  <c r="K447" i="39"/>
  <c r="J447" i="39"/>
  <c r="K435" i="39"/>
  <c r="J435" i="39"/>
  <c r="A435" i="39"/>
  <c r="C435" i="39" s="1"/>
  <c r="K423" i="39"/>
  <c r="J423" i="39"/>
  <c r="A423" i="39"/>
  <c r="C423" i="39" s="1"/>
  <c r="K411" i="39"/>
  <c r="J411" i="39"/>
  <c r="A411" i="39"/>
  <c r="C411" i="39" s="1"/>
  <c r="K399" i="39"/>
  <c r="J399" i="39"/>
  <c r="C399" i="39"/>
  <c r="K387" i="39"/>
  <c r="J387" i="39"/>
  <c r="A387" i="39"/>
  <c r="C387" i="39" s="1"/>
  <c r="K375" i="39"/>
  <c r="J375" i="39"/>
  <c r="A375" i="39"/>
  <c r="C375" i="39" s="1"/>
  <c r="K363" i="39"/>
  <c r="J363" i="39"/>
  <c r="A363" i="39"/>
  <c r="C363" i="39" s="1"/>
  <c r="K351" i="39"/>
  <c r="J351" i="39"/>
  <c r="K339" i="39"/>
  <c r="J339" i="39"/>
  <c r="A339" i="39"/>
  <c r="C339" i="39" s="1"/>
  <c r="K327" i="39"/>
  <c r="J327" i="39"/>
  <c r="A327" i="39"/>
  <c r="C327" i="39" s="1"/>
  <c r="K315" i="39"/>
  <c r="J315" i="39"/>
  <c r="A315" i="39"/>
  <c r="C315" i="39" s="1"/>
  <c r="K303" i="39"/>
  <c r="J303" i="39"/>
  <c r="C303" i="39"/>
  <c r="K291" i="39"/>
  <c r="J291" i="39"/>
  <c r="A291" i="39"/>
  <c r="C291" i="39" s="1"/>
  <c r="K279" i="39"/>
  <c r="J279" i="39"/>
  <c r="A279" i="39"/>
  <c r="C279" i="39" s="1"/>
  <c r="K267" i="39"/>
  <c r="J267" i="39"/>
  <c r="I267" i="39"/>
  <c r="K255" i="39"/>
  <c r="J255" i="39"/>
  <c r="I255" i="39"/>
  <c r="A255" i="39"/>
  <c r="C255" i="39" s="1"/>
  <c r="K243" i="39"/>
  <c r="J243" i="39"/>
  <c r="I243" i="39"/>
  <c r="A243" i="39"/>
  <c r="C243" i="39" s="1"/>
  <c r="K231" i="39"/>
  <c r="J231" i="39"/>
  <c r="I231" i="39"/>
  <c r="A231" i="39"/>
  <c r="C231" i="39" s="1"/>
  <c r="K219" i="39"/>
  <c r="J219" i="39"/>
  <c r="I219" i="39"/>
  <c r="A219" i="39"/>
  <c r="C219" i="39" s="1"/>
  <c r="K207" i="39"/>
  <c r="J207" i="39"/>
  <c r="I207" i="39"/>
  <c r="K195" i="39"/>
  <c r="J195" i="39"/>
  <c r="I195" i="39"/>
  <c r="A195" i="39"/>
  <c r="C195" i="39" s="1"/>
  <c r="K183" i="39"/>
  <c r="J183" i="39"/>
  <c r="I183" i="39"/>
  <c r="A183" i="39"/>
  <c r="C183" i="39" s="1"/>
  <c r="K171" i="39"/>
  <c r="J171" i="39"/>
  <c r="I171" i="39"/>
  <c r="A171" i="39"/>
  <c r="C171" i="39" s="1"/>
  <c r="K159" i="39"/>
  <c r="J159" i="39"/>
  <c r="I159" i="39"/>
  <c r="K147" i="39"/>
  <c r="J147" i="39"/>
  <c r="I147" i="39"/>
  <c r="A147" i="39"/>
  <c r="C147" i="39" s="1"/>
  <c r="K135" i="39"/>
  <c r="J135" i="39"/>
  <c r="I135" i="39"/>
  <c r="A135" i="39"/>
  <c r="C135" i="39" s="1"/>
  <c r="K123" i="39"/>
  <c r="J123" i="39"/>
  <c r="I123" i="39"/>
  <c r="A123" i="39"/>
  <c r="C123" i="39" s="1"/>
  <c r="K111" i="39"/>
  <c r="J111" i="39"/>
  <c r="I111" i="39"/>
  <c r="A111" i="39"/>
  <c r="C111" i="39" s="1"/>
  <c r="K99" i="39"/>
  <c r="J99" i="39"/>
  <c r="I99" i="39"/>
  <c r="A99" i="39"/>
  <c r="C99" i="39" s="1"/>
  <c r="K87" i="39"/>
  <c r="J87" i="39"/>
  <c r="I87" i="39"/>
  <c r="A87" i="39"/>
  <c r="C87" i="39" s="1"/>
  <c r="K75" i="39"/>
  <c r="J75" i="39"/>
  <c r="I75" i="39"/>
  <c r="A75" i="39"/>
  <c r="C75" i="39" s="1"/>
  <c r="K63" i="39"/>
  <c r="A63" i="39"/>
  <c r="C63" i="39" s="1"/>
  <c r="K51" i="39"/>
  <c r="I51" i="39"/>
  <c r="A51" i="39"/>
  <c r="C51" i="39" s="1"/>
  <c r="K39" i="39"/>
  <c r="A39" i="39"/>
  <c r="C39" i="39" s="1"/>
  <c r="K27" i="39"/>
  <c r="I27" i="39"/>
  <c r="A27" i="39"/>
  <c r="C27" i="39" s="1"/>
  <c r="K15" i="39"/>
  <c r="J15" i="39"/>
  <c r="I15" i="39"/>
  <c r="A15" i="39"/>
  <c r="C15" i="39" s="1"/>
  <c r="K6" i="39"/>
  <c r="I6" i="39"/>
  <c r="A6" i="39"/>
  <c r="C6" i="39" s="1"/>
  <c r="A12" i="39"/>
  <c r="C12" i="39" s="1"/>
  <c r="A999" i="39"/>
  <c r="C999" i="39" s="1"/>
  <c r="A810" i="39"/>
  <c r="C810" i="39" s="1"/>
  <c r="A702" i="39"/>
  <c r="C702" i="39" s="1"/>
  <c r="A594" i="39"/>
  <c r="C594" i="39" s="1"/>
  <c r="A474" i="39"/>
  <c r="C474" i="39" s="1"/>
  <c r="A330" i="39"/>
  <c r="C330" i="39" s="1"/>
  <c r="K1165" i="39"/>
  <c r="J1165" i="39"/>
  <c r="I1165" i="39"/>
  <c r="K1153" i="39"/>
  <c r="J1153" i="39"/>
  <c r="I1153" i="39"/>
  <c r="K1141" i="39"/>
  <c r="J1141" i="39"/>
  <c r="I1141" i="39"/>
  <c r="K1129" i="39"/>
  <c r="J1129" i="39"/>
  <c r="I1129" i="39"/>
  <c r="K1117" i="39"/>
  <c r="J1117" i="39"/>
  <c r="I1117" i="39"/>
  <c r="K1105" i="39"/>
  <c r="J1105" i="39"/>
  <c r="I1105" i="39"/>
  <c r="K1093" i="39"/>
  <c r="J1093" i="39"/>
  <c r="I1093" i="39"/>
  <c r="K1081" i="39"/>
  <c r="J1081" i="39"/>
  <c r="I1081" i="39"/>
  <c r="K1069" i="39"/>
  <c r="J1069" i="39"/>
  <c r="K1057" i="39"/>
  <c r="J1057" i="39"/>
  <c r="K1045" i="39"/>
  <c r="J1045" i="39"/>
  <c r="K1033" i="39"/>
  <c r="J1033" i="39"/>
  <c r="K1021" i="39"/>
  <c r="J1021" i="39"/>
  <c r="K1009" i="39"/>
  <c r="J1009" i="39"/>
  <c r="K997" i="39"/>
  <c r="J997" i="39"/>
  <c r="K985" i="39"/>
  <c r="J985" i="39"/>
  <c r="I985" i="39"/>
  <c r="J973" i="39"/>
  <c r="K973" i="39"/>
  <c r="I973" i="39"/>
  <c r="K961" i="39"/>
  <c r="J961" i="39"/>
  <c r="I961" i="39"/>
  <c r="J949" i="39"/>
  <c r="I949" i="39"/>
  <c r="K949" i="39"/>
  <c r="K937" i="39"/>
  <c r="J937" i="39"/>
  <c r="I937" i="39"/>
  <c r="J925" i="39"/>
  <c r="K925" i="39"/>
  <c r="I925" i="39"/>
  <c r="K913" i="39"/>
  <c r="J913" i="39"/>
  <c r="I913" i="39"/>
  <c r="K901" i="39"/>
  <c r="J901" i="39"/>
  <c r="I901" i="39"/>
  <c r="K889" i="39"/>
  <c r="J889" i="39"/>
  <c r="I889" i="39"/>
  <c r="K877" i="39"/>
  <c r="J877" i="39"/>
  <c r="I877" i="39"/>
  <c r="K865" i="39"/>
  <c r="J865" i="39"/>
  <c r="I865" i="39"/>
  <c r="K853" i="39"/>
  <c r="J853" i="39"/>
  <c r="I853" i="39"/>
  <c r="A853" i="39"/>
  <c r="C853" i="39" s="1"/>
  <c r="K841" i="39"/>
  <c r="J841" i="39"/>
  <c r="I841" i="39"/>
  <c r="A841" i="39"/>
  <c r="C841" i="39" s="1"/>
  <c r="K829" i="39"/>
  <c r="J829" i="39"/>
  <c r="I829" i="39"/>
  <c r="A829" i="39"/>
  <c r="C829" i="39" s="1"/>
  <c r="K817" i="39"/>
  <c r="J817" i="39"/>
  <c r="I817" i="39"/>
  <c r="A817" i="39"/>
  <c r="C817" i="39" s="1"/>
  <c r="K805" i="39"/>
  <c r="J805" i="39"/>
  <c r="I805" i="39"/>
  <c r="A805" i="39"/>
  <c r="C805" i="39" s="1"/>
  <c r="K793" i="39"/>
  <c r="J793" i="39"/>
  <c r="I793" i="39"/>
  <c r="A793" i="39"/>
  <c r="C793" i="39" s="1"/>
  <c r="K781" i="39"/>
  <c r="J781" i="39"/>
  <c r="I781" i="39"/>
  <c r="A781" i="39"/>
  <c r="C781" i="39" s="1"/>
  <c r="K769" i="39"/>
  <c r="J769" i="39"/>
  <c r="I769" i="39"/>
  <c r="A769" i="39"/>
  <c r="C769" i="39" s="1"/>
  <c r="K757" i="39"/>
  <c r="J757" i="39"/>
  <c r="I757" i="39"/>
  <c r="A757" i="39"/>
  <c r="C757" i="39" s="1"/>
  <c r="K745" i="39"/>
  <c r="J745" i="39"/>
  <c r="I745" i="39"/>
  <c r="A745" i="39"/>
  <c r="C745" i="39" s="1"/>
  <c r="K733" i="39"/>
  <c r="J733" i="39"/>
  <c r="I733" i="39"/>
  <c r="A733" i="39"/>
  <c r="C733" i="39" s="1"/>
  <c r="K721" i="39"/>
  <c r="J721" i="39"/>
  <c r="I721" i="39"/>
  <c r="A721" i="39"/>
  <c r="C721" i="39" s="1"/>
  <c r="K709" i="39"/>
  <c r="J709" i="39"/>
  <c r="I709" i="39"/>
  <c r="A709" i="39"/>
  <c r="C709" i="39" s="1"/>
  <c r="K697" i="39"/>
  <c r="J697" i="39"/>
  <c r="I697" i="39"/>
  <c r="A697" i="39"/>
  <c r="C697" i="39" s="1"/>
  <c r="K685" i="39"/>
  <c r="J685" i="39"/>
  <c r="I685" i="39"/>
  <c r="A685" i="39"/>
  <c r="C685" i="39" s="1"/>
  <c r="K673" i="39"/>
  <c r="J673" i="39"/>
  <c r="I673" i="39"/>
  <c r="A673" i="39"/>
  <c r="C673" i="39" s="1"/>
  <c r="K661" i="39"/>
  <c r="J661" i="39"/>
  <c r="I661" i="39"/>
  <c r="A661" i="39"/>
  <c r="C661" i="39" s="1"/>
  <c r="K649" i="39"/>
  <c r="J649" i="39"/>
  <c r="I649" i="39"/>
  <c r="A649" i="39"/>
  <c r="C649" i="39" s="1"/>
  <c r="K637" i="39"/>
  <c r="J637" i="39"/>
  <c r="I637" i="39"/>
  <c r="A637" i="39"/>
  <c r="C637" i="39" s="1"/>
  <c r="K625" i="39"/>
  <c r="J625" i="39"/>
  <c r="I625" i="39"/>
  <c r="A625" i="39"/>
  <c r="C625" i="39" s="1"/>
  <c r="K613" i="39"/>
  <c r="J613" i="39"/>
  <c r="I613" i="39"/>
  <c r="A613" i="39"/>
  <c r="C613" i="39" s="1"/>
  <c r="K601" i="39"/>
  <c r="J601" i="39"/>
  <c r="I601" i="39"/>
  <c r="A601" i="39"/>
  <c r="C601" i="39" s="1"/>
  <c r="K589" i="39"/>
  <c r="J589" i="39"/>
  <c r="I589" i="39"/>
  <c r="A589" i="39"/>
  <c r="C589" i="39" s="1"/>
  <c r="K577" i="39"/>
  <c r="J577" i="39"/>
  <c r="I577" i="39"/>
  <c r="A577" i="39"/>
  <c r="C577" i="39" s="1"/>
  <c r="K565" i="39"/>
  <c r="J565" i="39"/>
  <c r="I565" i="39"/>
  <c r="A565" i="39"/>
  <c r="C565" i="39" s="1"/>
  <c r="K553" i="39"/>
  <c r="J553" i="39"/>
  <c r="I553" i="39"/>
  <c r="A553" i="39"/>
  <c r="C553" i="39" s="1"/>
  <c r="K541" i="39"/>
  <c r="J541" i="39"/>
  <c r="I541" i="39"/>
  <c r="A541" i="39"/>
  <c r="C541" i="39" s="1"/>
  <c r="K529" i="39"/>
  <c r="J529" i="39"/>
  <c r="A529" i="39"/>
  <c r="C529" i="39" s="1"/>
  <c r="K517" i="39"/>
  <c r="J517" i="39"/>
  <c r="A517" i="39"/>
  <c r="C517" i="39" s="1"/>
  <c r="K505" i="39"/>
  <c r="J505" i="39"/>
  <c r="A505" i="39"/>
  <c r="C505" i="39" s="1"/>
  <c r="K493" i="39"/>
  <c r="J493" i="39"/>
  <c r="A493" i="39"/>
  <c r="C493" i="39" s="1"/>
  <c r="K481" i="39"/>
  <c r="J481" i="39"/>
  <c r="A481" i="39"/>
  <c r="C481" i="39" s="1"/>
  <c r="K469" i="39"/>
  <c r="J469" i="39"/>
  <c r="A469" i="39"/>
  <c r="K457" i="39"/>
  <c r="J457" i="39"/>
  <c r="A457" i="39"/>
  <c r="C457" i="39" s="1"/>
  <c r="K445" i="39"/>
  <c r="J445" i="39"/>
  <c r="A445" i="39"/>
  <c r="C445" i="39" s="1"/>
  <c r="K433" i="39"/>
  <c r="J433" i="39"/>
  <c r="A433" i="39"/>
  <c r="C433" i="39" s="1"/>
  <c r="K421" i="39"/>
  <c r="J421" i="39"/>
  <c r="A421" i="39"/>
  <c r="C421" i="39" s="1"/>
  <c r="K409" i="39"/>
  <c r="J409" i="39"/>
  <c r="A409" i="39"/>
  <c r="C409" i="39" s="1"/>
  <c r="K397" i="39"/>
  <c r="J397" i="39"/>
  <c r="A397" i="39"/>
  <c r="C397" i="39" s="1"/>
  <c r="K385" i="39"/>
  <c r="J385" i="39"/>
  <c r="A385" i="39"/>
  <c r="C385" i="39" s="1"/>
  <c r="K373" i="39"/>
  <c r="J373" i="39"/>
  <c r="A373" i="39"/>
  <c r="C373" i="39" s="1"/>
  <c r="K361" i="39"/>
  <c r="J361" i="39"/>
  <c r="A361" i="39"/>
  <c r="C361" i="39" s="1"/>
  <c r="K349" i="39"/>
  <c r="J349" i="39"/>
  <c r="A349" i="39"/>
  <c r="C349" i="39" s="1"/>
  <c r="K337" i="39"/>
  <c r="J337" i="39"/>
  <c r="A337" i="39"/>
  <c r="C337" i="39" s="1"/>
  <c r="K325" i="39"/>
  <c r="J325" i="39"/>
  <c r="A325" i="39"/>
  <c r="C325" i="39" s="1"/>
  <c r="K313" i="39"/>
  <c r="J313" i="39"/>
  <c r="A313" i="39"/>
  <c r="C313" i="39" s="1"/>
  <c r="K301" i="39"/>
  <c r="J301" i="39"/>
  <c r="A301" i="39"/>
  <c r="C301" i="39" s="1"/>
  <c r="K289" i="39"/>
  <c r="J289" i="39"/>
  <c r="A289" i="39"/>
  <c r="C289" i="39" s="1"/>
  <c r="K277" i="39"/>
  <c r="J277" i="39"/>
  <c r="A277" i="39"/>
  <c r="C277" i="39" s="1"/>
  <c r="K265" i="39"/>
  <c r="J265" i="39"/>
  <c r="I265" i="39"/>
  <c r="A265" i="39"/>
  <c r="C265" i="39" s="1"/>
  <c r="K253" i="39"/>
  <c r="J253" i="39"/>
  <c r="I253" i="39"/>
  <c r="A253" i="39"/>
  <c r="C253" i="39" s="1"/>
  <c r="K241" i="39"/>
  <c r="J241" i="39"/>
  <c r="I241" i="39"/>
  <c r="A241" i="39"/>
  <c r="C241" i="39" s="1"/>
  <c r="K229" i="39"/>
  <c r="J229" i="39"/>
  <c r="I229" i="39"/>
  <c r="A229" i="39"/>
  <c r="C229" i="39" s="1"/>
  <c r="K217" i="39"/>
  <c r="J217" i="39"/>
  <c r="I217" i="39"/>
  <c r="A217" i="39"/>
  <c r="C217" i="39" s="1"/>
  <c r="K205" i="39"/>
  <c r="J205" i="39"/>
  <c r="I205" i="39"/>
  <c r="A205" i="39"/>
  <c r="C205" i="39" s="1"/>
  <c r="K193" i="39"/>
  <c r="J193" i="39"/>
  <c r="I193" i="39"/>
  <c r="A193" i="39"/>
  <c r="C193" i="39" s="1"/>
  <c r="K181" i="39"/>
  <c r="J181" i="39"/>
  <c r="I181" i="39"/>
  <c r="A181" i="39"/>
  <c r="C181" i="39" s="1"/>
  <c r="K169" i="39"/>
  <c r="J169" i="39"/>
  <c r="I169" i="39"/>
  <c r="A169" i="39"/>
  <c r="C169" i="39" s="1"/>
  <c r="K157" i="39"/>
  <c r="J157" i="39"/>
  <c r="I157" i="39"/>
  <c r="A157" i="39"/>
  <c r="C157" i="39" s="1"/>
  <c r="K145" i="39"/>
  <c r="J145" i="39"/>
  <c r="I145" i="39"/>
  <c r="A145" i="39"/>
  <c r="C145" i="39" s="1"/>
  <c r="K133" i="39"/>
  <c r="J133" i="39"/>
  <c r="I133" i="39"/>
  <c r="A133" i="39"/>
  <c r="C133" i="39" s="1"/>
  <c r="K121" i="39"/>
  <c r="J121" i="39"/>
  <c r="I121" i="39"/>
  <c r="A121" i="39"/>
  <c r="C121" i="39" s="1"/>
  <c r="K109" i="39"/>
  <c r="J109" i="39"/>
  <c r="I109" i="39"/>
  <c r="A109" i="39"/>
  <c r="C109" i="39" s="1"/>
  <c r="K97" i="39"/>
  <c r="J97" i="39"/>
  <c r="I97" i="39"/>
  <c r="A97" i="39"/>
  <c r="C97" i="39" s="1"/>
  <c r="K85" i="39"/>
  <c r="J85" i="39"/>
  <c r="I85" i="39"/>
  <c r="A85" i="39"/>
  <c r="C85" i="39" s="1"/>
  <c r="K73" i="39"/>
  <c r="J73" i="39"/>
  <c r="I73" i="39"/>
  <c r="A73" i="39"/>
  <c r="C73" i="39" s="1"/>
  <c r="K61" i="39"/>
  <c r="A61" i="39"/>
  <c r="C61" i="39" s="1"/>
  <c r="K49" i="39"/>
  <c r="I49" i="39"/>
  <c r="A49" i="39"/>
  <c r="C49" i="39" s="1"/>
  <c r="K37" i="39"/>
  <c r="A37" i="39"/>
  <c r="C37" i="39" s="1"/>
  <c r="K25" i="39"/>
  <c r="I25" i="39"/>
  <c r="K13" i="39"/>
  <c r="J13" i="39"/>
  <c r="I13" i="39"/>
  <c r="A949" i="39"/>
  <c r="C949" i="39" s="1"/>
  <c r="A889" i="39"/>
  <c r="C889" i="39" s="1"/>
  <c r="A865" i="39"/>
  <c r="C865" i="39" s="1"/>
  <c r="A961" i="39"/>
  <c r="C961" i="39" s="1"/>
  <c r="A925" i="39"/>
  <c r="C925" i="39" s="1"/>
  <c r="K1161" i="39"/>
  <c r="J1161" i="39"/>
  <c r="I1161" i="39"/>
  <c r="K1149" i="39"/>
  <c r="J1149" i="39"/>
  <c r="I1149" i="39"/>
  <c r="K1137" i="39"/>
  <c r="J1137" i="39"/>
  <c r="I1137" i="39"/>
  <c r="K1125" i="39"/>
  <c r="J1125" i="39"/>
  <c r="I1125" i="39"/>
  <c r="K1113" i="39"/>
  <c r="I1113" i="39"/>
  <c r="J1113" i="39"/>
  <c r="K1101" i="39"/>
  <c r="J1101" i="39"/>
  <c r="I1101" i="39"/>
  <c r="K1089" i="39"/>
  <c r="I1089" i="39"/>
  <c r="J1089" i="39"/>
  <c r="K1077" i="39"/>
  <c r="J1077" i="39"/>
  <c r="K1065" i="39"/>
  <c r="J1065" i="39"/>
  <c r="K1053" i="39"/>
  <c r="J1053" i="39"/>
  <c r="K1041" i="39"/>
  <c r="J1041" i="39"/>
  <c r="K1029" i="39"/>
  <c r="J1029" i="39"/>
  <c r="K1017" i="39"/>
  <c r="J1017" i="39"/>
  <c r="K1005" i="39"/>
  <c r="J1005" i="39"/>
  <c r="C1005" i="39"/>
  <c r="K993" i="39"/>
  <c r="J993" i="39"/>
  <c r="K981" i="39"/>
  <c r="I981" i="39"/>
  <c r="J981" i="39"/>
  <c r="K969" i="39"/>
  <c r="I969" i="39"/>
  <c r="J969" i="39"/>
  <c r="K957" i="39"/>
  <c r="J957" i="39"/>
  <c r="I957" i="39"/>
  <c r="C957" i="39"/>
  <c r="K945" i="39"/>
  <c r="I945" i="39"/>
  <c r="J945" i="39"/>
  <c r="K933" i="39"/>
  <c r="I933" i="39"/>
  <c r="J933" i="39"/>
  <c r="K921" i="39"/>
  <c r="I921" i="39"/>
  <c r="J921" i="39"/>
  <c r="K909" i="39"/>
  <c r="J909" i="39"/>
  <c r="I909" i="39"/>
  <c r="K897" i="39"/>
  <c r="I897" i="39"/>
  <c r="J897" i="39"/>
  <c r="K885" i="39"/>
  <c r="I885" i="39"/>
  <c r="J885" i="39"/>
  <c r="A885" i="39"/>
  <c r="C885" i="39" s="1"/>
  <c r="K873" i="39"/>
  <c r="I873" i="39"/>
  <c r="J873" i="39"/>
  <c r="A873" i="39"/>
  <c r="C873" i="39" s="1"/>
  <c r="K861" i="39"/>
  <c r="J861" i="39"/>
  <c r="I861" i="39"/>
  <c r="A861" i="39"/>
  <c r="C861" i="39" s="1"/>
  <c r="K849" i="39"/>
  <c r="I849" i="39"/>
  <c r="J849" i="39"/>
  <c r="A849" i="39"/>
  <c r="C849" i="39" s="1"/>
  <c r="K837" i="39"/>
  <c r="I837" i="39"/>
  <c r="J837" i="39"/>
  <c r="A837" i="39"/>
  <c r="C837" i="39" s="1"/>
  <c r="K825" i="39"/>
  <c r="I825" i="39"/>
  <c r="J825" i="39"/>
  <c r="A825" i="39"/>
  <c r="C825" i="39" s="1"/>
  <c r="K813" i="39"/>
  <c r="J813" i="39"/>
  <c r="I813" i="39"/>
  <c r="A813" i="39"/>
  <c r="C813" i="39" s="1"/>
  <c r="K801" i="39"/>
  <c r="I801" i="39"/>
  <c r="J801" i="39"/>
  <c r="A801" i="39"/>
  <c r="C801" i="39" s="1"/>
  <c r="K789" i="39"/>
  <c r="I789" i="39"/>
  <c r="J789" i="39"/>
  <c r="A789" i="39"/>
  <c r="C789" i="39" s="1"/>
  <c r="K777" i="39"/>
  <c r="I777" i="39"/>
  <c r="J777" i="39"/>
  <c r="A777" i="39"/>
  <c r="C777" i="39" s="1"/>
  <c r="K765" i="39"/>
  <c r="J765" i="39"/>
  <c r="I765" i="39"/>
  <c r="A765" i="39"/>
  <c r="C765" i="39" s="1"/>
  <c r="K753" i="39"/>
  <c r="I753" i="39"/>
  <c r="J753" i="39"/>
  <c r="A753" i="39"/>
  <c r="C753" i="39" s="1"/>
  <c r="K741" i="39"/>
  <c r="I741" i="39"/>
  <c r="J741" i="39"/>
  <c r="A741" i="39"/>
  <c r="C741" i="39" s="1"/>
  <c r="K729" i="39"/>
  <c r="I729" i="39"/>
  <c r="J729" i="39"/>
  <c r="A729" i="39"/>
  <c r="C729" i="39" s="1"/>
  <c r="K717" i="39"/>
  <c r="J717" i="39"/>
  <c r="I717" i="39"/>
  <c r="A717" i="39"/>
  <c r="C717" i="39" s="1"/>
  <c r="K705" i="39"/>
  <c r="I705" i="39"/>
  <c r="J705" i="39"/>
  <c r="A705" i="39"/>
  <c r="C705" i="39" s="1"/>
  <c r="K693" i="39"/>
  <c r="I693" i="39"/>
  <c r="J693" i="39"/>
  <c r="A693" i="39"/>
  <c r="C693" i="39" s="1"/>
  <c r="K681" i="39"/>
  <c r="I681" i="39"/>
  <c r="J681" i="39"/>
  <c r="A681" i="39"/>
  <c r="C681" i="39" s="1"/>
  <c r="K669" i="39"/>
  <c r="I669" i="39"/>
  <c r="J669" i="39"/>
  <c r="A669" i="39"/>
  <c r="C669" i="39" s="1"/>
  <c r="K657" i="39"/>
  <c r="I657" i="39"/>
  <c r="J657" i="39"/>
  <c r="A657" i="39"/>
  <c r="C657" i="39" s="1"/>
  <c r="K645" i="39"/>
  <c r="I645" i="39"/>
  <c r="J645" i="39"/>
  <c r="A645" i="39"/>
  <c r="C645" i="39" s="1"/>
  <c r="K633" i="39"/>
  <c r="I633" i="39"/>
  <c r="J633" i="39"/>
  <c r="A633" i="39"/>
  <c r="C633" i="39" s="1"/>
  <c r="K621" i="39"/>
  <c r="J621" i="39"/>
  <c r="I621" i="39"/>
  <c r="A621" i="39"/>
  <c r="C621" i="39" s="1"/>
  <c r="K609" i="39"/>
  <c r="J609" i="39"/>
  <c r="I609" i="39"/>
  <c r="A609" i="39"/>
  <c r="C609" i="39" s="1"/>
  <c r="K597" i="39"/>
  <c r="J597" i="39"/>
  <c r="I597" i="39"/>
  <c r="A597" i="39"/>
  <c r="C597" i="39" s="1"/>
  <c r="K585" i="39"/>
  <c r="J585" i="39"/>
  <c r="I585" i="39"/>
  <c r="A585" i="39"/>
  <c r="C585" i="39" s="1"/>
  <c r="K573" i="39"/>
  <c r="J573" i="39"/>
  <c r="I573" i="39"/>
  <c r="A573" i="39"/>
  <c r="C573" i="39" s="1"/>
  <c r="K561" i="39"/>
  <c r="J561" i="39"/>
  <c r="I561" i="39"/>
  <c r="A561" i="39"/>
  <c r="C561" i="39" s="1"/>
  <c r="K549" i="39"/>
  <c r="J549" i="39"/>
  <c r="I549" i="39"/>
  <c r="A549" i="39"/>
  <c r="C549" i="39" s="1"/>
  <c r="K537" i="39"/>
  <c r="J537" i="39"/>
  <c r="A537" i="39"/>
  <c r="C537" i="39" s="1"/>
  <c r="K525" i="39"/>
  <c r="J525" i="39"/>
  <c r="A525" i="39"/>
  <c r="C525" i="39" s="1"/>
  <c r="K513" i="39"/>
  <c r="J513" i="39"/>
  <c r="A513" i="39"/>
  <c r="C513" i="39" s="1"/>
  <c r="K501" i="39"/>
  <c r="J501" i="39"/>
  <c r="A501" i="39"/>
  <c r="C501" i="39" s="1"/>
  <c r="K489" i="39"/>
  <c r="J489" i="39"/>
  <c r="A489" i="39"/>
  <c r="C489" i="39" s="1"/>
  <c r="K477" i="39"/>
  <c r="J477" i="39"/>
  <c r="A477" i="39"/>
  <c r="C477" i="39" s="1"/>
  <c r="K465" i="39"/>
  <c r="J465" i="39"/>
  <c r="A465" i="39"/>
  <c r="C465" i="39" s="1"/>
  <c r="K453" i="39"/>
  <c r="J453" i="39"/>
  <c r="A453" i="39"/>
  <c r="C453" i="39" s="1"/>
  <c r="K441" i="39"/>
  <c r="J441" i="39"/>
  <c r="A441" i="39"/>
  <c r="C441" i="39" s="1"/>
  <c r="K429" i="39"/>
  <c r="J429" i="39"/>
  <c r="A429" i="39"/>
  <c r="C429" i="39" s="1"/>
  <c r="K417" i="39"/>
  <c r="J417" i="39"/>
  <c r="A417" i="39"/>
  <c r="C417" i="39" s="1"/>
  <c r="K405" i="39"/>
  <c r="J405" i="39"/>
  <c r="A405" i="39"/>
  <c r="C405" i="39" s="1"/>
  <c r="K393" i="39"/>
  <c r="J393" i="39"/>
  <c r="A393" i="39"/>
  <c r="C393" i="39" s="1"/>
  <c r="K381" i="39"/>
  <c r="J381" i="39"/>
  <c r="A381" i="39"/>
  <c r="C381" i="39" s="1"/>
  <c r="K369" i="39"/>
  <c r="J369" i="39"/>
  <c r="A369" i="39"/>
  <c r="C369" i="39" s="1"/>
  <c r="K357" i="39"/>
  <c r="J357" i="39"/>
  <c r="A357" i="39"/>
  <c r="C357" i="39" s="1"/>
  <c r="K345" i="39"/>
  <c r="J345" i="39"/>
  <c r="A345" i="39"/>
  <c r="C345" i="39" s="1"/>
  <c r="K333" i="39"/>
  <c r="J333" i="39"/>
  <c r="A333" i="39"/>
  <c r="C333" i="39" s="1"/>
  <c r="K321" i="39"/>
  <c r="J321" i="39"/>
  <c r="A321" i="39"/>
  <c r="C321" i="39" s="1"/>
  <c r="K309" i="39"/>
  <c r="J309" i="39"/>
  <c r="A309" i="39"/>
  <c r="C309" i="39" s="1"/>
  <c r="K297" i="39"/>
  <c r="J297" i="39"/>
  <c r="A297" i="39"/>
  <c r="C297" i="39" s="1"/>
  <c r="K285" i="39"/>
  <c r="J285" i="39"/>
  <c r="A285" i="39"/>
  <c r="C285" i="39" s="1"/>
  <c r="K273" i="39"/>
  <c r="J273" i="39"/>
  <c r="A273" i="39"/>
  <c r="C273" i="39" s="1"/>
  <c r="K261" i="39"/>
  <c r="J261" i="39"/>
  <c r="I261" i="39"/>
  <c r="A261" i="39"/>
  <c r="C261" i="39" s="1"/>
  <c r="K249" i="39"/>
  <c r="J249" i="39"/>
  <c r="I249" i="39"/>
  <c r="K237" i="39"/>
  <c r="J237" i="39"/>
  <c r="I237" i="39"/>
  <c r="A237" i="39"/>
  <c r="C237" i="39" s="1"/>
  <c r="K225" i="39"/>
  <c r="J225" i="39"/>
  <c r="I225" i="39"/>
  <c r="A225" i="39"/>
  <c r="C225" i="39" s="1"/>
  <c r="K213" i="39"/>
  <c r="J213" i="39"/>
  <c r="I213" i="39"/>
  <c r="A213" i="39"/>
  <c r="C213" i="39" s="1"/>
  <c r="K201" i="39"/>
  <c r="J201" i="39"/>
  <c r="I201" i="39"/>
  <c r="A201" i="39"/>
  <c r="C201" i="39" s="1"/>
  <c r="K189" i="39"/>
  <c r="J189" i="39"/>
  <c r="I189" i="39"/>
  <c r="A189" i="39"/>
  <c r="C189" i="39" s="1"/>
  <c r="K177" i="39"/>
  <c r="J177" i="39"/>
  <c r="I177" i="39"/>
  <c r="A177" i="39"/>
  <c r="C177" i="39" s="1"/>
  <c r="K165" i="39"/>
  <c r="J165" i="39"/>
  <c r="I165" i="39"/>
  <c r="A165" i="39"/>
  <c r="C165" i="39" s="1"/>
  <c r="K153" i="39"/>
  <c r="J153" i="39"/>
  <c r="I153" i="39"/>
  <c r="A153" i="39"/>
  <c r="C153" i="39" s="1"/>
  <c r="K141" i="39"/>
  <c r="J141" i="39"/>
  <c r="I141" i="39"/>
  <c r="A141" i="39"/>
  <c r="C141" i="39" s="1"/>
  <c r="K129" i="39"/>
  <c r="J129" i="39"/>
  <c r="I129" i="39"/>
  <c r="A129" i="39"/>
  <c r="C129" i="39" s="1"/>
  <c r="K117" i="39"/>
  <c r="J117" i="39"/>
  <c r="I117" i="39"/>
  <c r="A117" i="39"/>
  <c r="C117" i="39" s="1"/>
  <c r="K105" i="39"/>
  <c r="J105" i="39"/>
  <c r="I105" i="39"/>
  <c r="A105" i="39"/>
  <c r="C105" i="39" s="1"/>
  <c r="K93" i="39"/>
  <c r="J93" i="39"/>
  <c r="I93" i="39"/>
  <c r="A93" i="39"/>
  <c r="C93" i="39" s="1"/>
  <c r="K81" i="39"/>
  <c r="J81" i="39"/>
  <c r="I81" i="39"/>
  <c r="A81" i="39"/>
  <c r="C81" i="39" s="1"/>
  <c r="K69" i="39"/>
  <c r="I69" i="39"/>
  <c r="A69" i="39"/>
  <c r="C69" i="39" s="1"/>
  <c r="K57" i="39"/>
  <c r="I57" i="39"/>
  <c r="A57" i="39"/>
  <c r="C57" i="39" s="1"/>
  <c r="K45" i="39"/>
  <c r="A45" i="39"/>
  <c r="C45" i="39" s="1"/>
  <c r="K33" i="39"/>
  <c r="A33" i="39"/>
  <c r="C33" i="39" s="1"/>
  <c r="K21" i="39"/>
  <c r="J21" i="39"/>
  <c r="K9" i="39"/>
  <c r="C9" i="39"/>
  <c r="A945" i="39"/>
  <c r="C945" i="39" s="1"/>
  <c r="C1048" i="39"/>
  <c r="A973" i="39"/>
  <c r="C973" i="39" s="1"/>
  <c r="A901" i="39"/>
  <c r="C901" i="39" s="1"/>
  <c r="K4" i="39"/>
  <c r="I4" i="39"/>
  <c r="K1159" i="39"/>
  <c r="I1159" i="39"/>
  <c r="J1159" i="39"/>
  <c r="K1147" i="39"/>
  <c r="I1147" i="39"/>
  <c r="J1147" i="39"/>
  <c r="K1135" i="39"/>
  <c r="J1135" i="39"/>
  <c r="I1135" i="39"/>
  <c r="C1135" i="39"/>
  <c r="K1123" i="39"/>
  <c r="I1123" i="39"/>
  <c r="J1123" i="39"/>
  <c r="K1111" i="39"/>
  <c r="J1111" i="39"/>
  <c r="I1111" i="39"/>
  <c r="K1099" i="39"/>
  <c r="J1099" i="39"/>
  <c r="I1099" i="39"/>
  <c r="K1087" i="39"/>
  <c r="J1087" i="39"/>
  <c r="I1087" i="39"/>
  <c r="C1087" i="39"/>
  <c r="K1075" i="39"/>
  <c r="J1075" i="39"/>
  <c r="K1063" i="39"/>
  <c r="J1063" i="39"/>
  <c r="K1051" i="39"/>
  <c r="J1051" i="39"/>
  <c r="K1039" i="39"/>
  <c r="J1039" i="39"/>
  <c r="C1039" i="39"/>
  <c r="K1027" i="39"/>
  <c r="J1027" i="39"/>
  <c r="K1015" i="39"/>
  <c r="J1015" i="39"/>
  <c r="K1003" i="39"/>
  <c r="J1003" i="39"/>
  <c r="A1003" i="39"/>
  <c r="C1003" i="39" s="1"/>
  <c r="K991" i="39"/>
  <c r="J991" i="39"/>
  <c r="A991" i="39"/>
  <c r="C991" i="39" s="1"/>
  <c r="K979" i="39"/>
  <c r="J979" i="39"/>
  <c r="I979" i="39"/>
  <c r="A979" i="39"/>
  <c r="C979" i="39" s="1"/>
  <c r="K967" i="39"/>
  <c r="I967" i="39"/>
  <c r="J967" i="39"/>
  <c r="A967" i="39"/>
  <c r="C967" i="39" s="1"/>
  <c r="K955" i="39"/>
  <c r="J955" i="39"/>
  <c r="I955" i="39"/>
  <c r="A955" i="39"/>
  <c r="C955" i="39" s="1"/>
  <c r="K943" i="39"/>
  <c r="J943" i="39"/>
  <c r="I943" i="39"/>
  <c r="A943" i="39"/>
  <c r="C943" i="39" s="1"/>
  <c r="K931" i="39"/>
  <c r="I931" i="39"/>
  <c r="J931" i="39"/>
  <c r="A931" i="39"/>
  <c r="C931" i="39" s="1"/>
  <c r="K919" i="39"/>
  <c r="I919" i="39"/>
  <c r="J919" i="39"/>
  <c r="A919" i="39"/>
  <c r="C919" i="39" s="1"/>
  <c r="K907" i="39"/>
  <c r="J907" i="39"/>
  <c r="I907" i="39"/>
  <c r="A907" i="39"/>
  <c r="C907" i="39" s="1"/>
  <c r="K895" i="39"/>
  <c r="J895" i="39"/>
  <c r="I895" i="39"/>
  <c r="A895" i="39"/>
  <c r="C895" i="39" s="1"/>
  <c r="K883" i="39"/>
  <c r="I883" i="39"/>
  <c r="J883" i="39"/>
  <c r="A883" i="39"/>
  <c r="C883" i="39" s="1"/>
  <c r="K871" i="39"/>
  <c r="J871" i="39"/>
  <c r="I871" i="39"/>
  <c r="A871" i="39"/>
  <c r="C871" i="39" s="1"/>
  <c r="K859" i="39"/>
  <c r="I859" i="39"/>
  <c r="J859" i="39"/>
  <c r="A859" i="39"/>
  <c r="C859" i="39" s="1"/>
  <c r="K847" i="39"/>
  <c r="J847" i="39"/>
  <c r="I847" i="39"/>
  <c r="A847" i="39"/>
  <c r="C847" i="39" s="1"/>
  <c r="K835" i="39"/>
  <c r="J835" i="39"/>
  <c r="I835" i="39"/>
  <c r="A835" i="39"/>
  <c r="C835" i="39" s="1"/>
  <c r="K823" i="39"/>
  <c r="I823" i="39"/>
  <c r="J823" i="39"/>
  <c r="C823" i="39"/>
  <c r="A823" i="39"/>
  <c r="K811" i="39"/>
  <c r="J811" i="39"/>
  <c r="I811" i="39"/>
  <c r="A811" i="39"/>
  <c r="C811" i="39" s="1"/>
  <c r="K799" i="39"/>
  <c r="J799" i="39"/>
  <c r="I799" i="39"/>
  <c r="A799" i="39"/>
  <c r="C799" i="39" s="1"/>
  <c r="K787" i="39"/>
  <c r="I787" i="39"/>
  <c r="J787" i="39"/>
  <c r="A787" i="39"/>
  <c r="C787" i="39" s="1"/>
  <c r="K775" i="39"/>
  <c r="J775" i="39"/>
  <c r="I775" i="39"/>
  <c r="A775" i="39"/>
  <c r="C775" i="39" s="1"/>
  <c r="K763" i="39"/>
  <c r="J763" i="39"/>
  <c r="A763" i="39"/>
  <c r="C763" i="39" s="1"/>
  <c r="K751" i="39"/>
  <c r="J751" i="39"/>
  <c r="I751" i="39"/>
  <c r="A751" i="39"/>
  <c r="C751" i="39" s="1"/>
  <c r="K739" i="39"/>
  <c r="I739" i="39"/>
  <c r="A739" i="39"/>
  <c r="C739" i="39" s="1"/>
  <c r="K727" i="39"/>
  <c r="J727" i="39"/>
  <c r="I727" i="39"/>
  <c r="A727" i="39"/>
  <c r="C727" i="39" s="1"/>
  <c r="K715" i="39"/>
  <c r="I715" i="39"/>
  <c r="J715" i="39"/>
  <c r="A715" i="39"/>
  <c r="C715" i="39" s="1"/>
  <c r="K703" i="39"/>
  <c r="J703" i="39"/>
  <c r="I703" i="39"/>
  <c r="A703" i="39"/>
  <c r="C703" i="39" s="1"/>
  <c r="K691" i="39"/>
  <c r="J691" i="39"/>
  <c r="A691" i="39"/>
  <c r="C691" i="39" s="1"/>
  <c r="I691" i="39"/>
  <c r="K679" i="39"/>
  <c r="I679" i="39"/>
  <c r="J679" i="39"/>
  <c r="A679" i="39"/>
  <c r="C679" i="39" s="1"/>
  <c r="K667" i="39"/>
  <c r="J667" i="39"/>
  <c r="I667" i="39"/>
  <c r="A667" i="39"/>
  <c r="C667" i="39" s="1"/>
  <c r="K655" i="39"/>
  <c r="J655" i="39"/>
  <c r="I655" i="39"/>
  <c r="A655" i="39"/>
  <c r="C655" i="39" s="1"/>
  <c r="K643" i="39"/>
  <c r="I643" i="39"/>
  <c r="J643" i="39"/>
  <c r="A643" i="39"/>
  <c r="C643" i="39" s="1"/>
  <c r="K631" i="39"/>
  <c r="J631" i="39"/>
  <c r="I631" i="39"/>
  <c r="A631" i="39"/>
  <c r="C631" i="39" s="1"/>
  <c r="K619" i="39"/>
  <c r="J619" i="39"/>
  <c r="A619" i="39"/>
  <c r="C619" i="39" s="1"/>
  <c r="K607" i="39"/>
  <c r="J607" i="39"/>
  <c r="I607" i="39"/>
  <c r="A607" i="39"/>
  <c r="C607" i="39" s="1"/>
  <c r="K595" i="39"/>
  <c r="J595" i="39"/>
  <c r="I595" i="39"/>
  <c r="A595" i="39"/>
  <c r="C595" i="39" s="1"/>
  <c r="K583" i="39"/>
  <c r="J583" i="39"/>
  <c r="A583" i="39"/>
  <c r="C583" i="39" s="1"/>
  <c r="I583" i="39"/>
  <c r="K571" i="39"/>
  <c r="J571" i="39"/>
  <c r="I571" i="39"/>
  <c r="A571" i="39"/>
  <c r="C571" i="39" s="1"/>
  <c r="K559" i="39"/>
  <c r="J559" i="39"/>
  <c r="I559" i="39"/>
  <c r="A559" i="39"/>
  <c r="C559" i="39" s="1"/>
  <c r="K547" i="39"/>
  <c r="J547" i="39"/>
  <c r="A547" i="39"/>
  <c r="C547" i="39" s="1"/>
  <c r="I547" i="39"/>
  <c r="K535" i="39"/>
  <c r="J535" i="39"/>
  <c r="A535" i="39"/>
  <c r="C535" i="39" s="1"/>
  <c r="K523" i="39"/>
  <c r="J523" i="39"/>
  <c r="A523" i="39"/>
  <c r="C523" i="39" s="1"/>
  <c r="K511" i="39"/>
  <c r="J511" i="39"/>
  <c r="A511" i="39"/>
  <c r="C511" i="39" s="1"/>
  <c r="K499" i="39"/>
  <c r="J499" i="39"/>
  <c r="A499" i="39"/>
  <c r="C499" i="39" s="1"/>
  <c r="K487" i="39"/>
  <c r="J487" i="39"/>
  <c r="A487" i="39"/>
  <c r="C487" i="39" s="1"/>
  <c r="K475" i="39"/>
  <c r="J475" i="39"/>
  <c r="A475" i="39"/>
  <c r="C475" i="39" s="1"/>
  <c r="K463" i="39"/>
  <c r="J463" i="39"/>
  <c r="A463" i="39"/>
  <c r="C463" i="39" s="1"/>
  <c r="K451" i="39"/>
  <c r="J451" i="39"/>
  <c r="A451" i="39"/>
  <c r="C451" i="39" s="1"/>
  <c r="K439" i="39"/>
  <c r="J439" i="39"/>
  <c r="A439" i="39"/>
  <c r="C439" i="39" s="1"/>
  <c r="K427" i="39"/>
  <c r="J427" i="39"/>
  <c r="A427" i="39"/>
  <c r="C427" i="39" s="1"/>
  <c r="K415" i="39"/>
  <c r="J415" i="39"/>
  <c r="A415" i="39"/>
  <c r="C415" i="39" s="1"/>
  <c r="K403" i="39"/>
  <c r="J403" i="39"/>
  <c r="A403" i="39"/>
  <c r="C403" i="39" s="1"/>
  <c r="K391" i="39"/>
  <c r="J391" i="39"/>
  <c r="A391" i="39"/>
  <c r="C391" i="39" s="1"/>
  <c r="K379" i="39"/>
  <c r="J379" i="39"/>
  <c r="A379" i="39"/>
  <c r="C379" i="39" s="1"/>
  <c r="K367" i="39"/>
  <c r="J367" i="39"/>
  <c r="A367" i="39"/>
  <c r="C367" i="39" s="1"/>
  <c r="K355" i="39"/>
  <c r="J355" i="39"/>
  <c r="A355" i="39"/>
  <c r="C355" i="39" s="1"/>
  <c r="K343" i="39"/>
  <c r="J343" i="39"/>
  <c r="A343" i="39"/>
  <c r="C343" i="39" s="1"/>
  <c r="K331" i="39"/>
  <c r="J331" i="39"/>
  <c r="A331" i="39"/>
  <c r="C331" i="39" s="1"/>
  <c r="K319" i="39"/>
  <c r="J319" i="39"/>
  <c r="A319" i="39"/>
  <c r="C319" i="39" s="1"/>
  <c r="K307" i="39"/>
  <c r="J307" i="39"/>
  <c r="A307" i="39"/>
  <c r="C307" i="39" s="1"/>
  <c r="K295" i="39"/>
  <c r="J295" i="39"/>
  <c r="A295" i="39"/>
  <c r="C295" i="39" s="1"/>
  <c r="K283" i="39"/>
  <c r="J283" i="39"/>
  <c r="A283" i="39"/>
  <c r="C283" i="39" s="1"/>
  <c r="K271" i="39"/>
  <c r="J271" i="39"/>
  <c r="A271" i="39"/>
  <c r="C271" i="39" s="1"/>
  <c r="K259" i="39"/>
  <c r="J259" i="39"/>
  <c r="I259" i="39"/>
  <c r="K247" i="39"/>
  <c r="J247" i="39"/>
  <c r="I247" i="39"/>
  <c r="A247" i="39"/>
  <c r="C247" i="39" s="1"/>
  <c r="K235" i="39"/>
  <c r="J235" i="39"/>
  <c r="I235" i="39"/>
  <c r="A235" i="39"/>
  <c r="C235" i="39" s="1"/>
  <c r="K223" i="39"/>
  <c r="J223" i="39"/>
  <c r="I223" i="39"/>
  <c r="C223" i="39"/>
  <c r="K211" i="39"/>
  <c r="J211" i="39"/>
  <c r="I211" i="39"/>
  <c r="A211" i="39"/>
  <c r="C211" i="39" s="1"/>
  <c r="K199" i="39"/>
  <c r="J199" i="39"/>
  <c r="I199" i="39"/>
  <c r="C199" i="39"/>
  <c r="K187" i="39"/>
  <c r="J187" i="39"/>
  <c r="I187" i="39"/>
  <c r="K175" i="39"/>
  <c r="J175" i="39"/>
  <c r="I175" i="39"/>
  <c r="K163" i="39"/>
  <c r="J163" i="39"/>
  <c r="I163" i="39"/>
  <c r="A163" i="39"/>
  <c r="C163" i="39" s="1"/>
  <c r="K151" i="39"/>
  <c r="J151" i="39"/>
  <c r="I151" i="39"/>
  <c r="A151" i="39"/>
  <c r="C151" i="39" s="1"/>
  <c r="K139" i="39"/>
  <c r="J139" i="39"/>
  <c r="I139" i="39"/>
  <c r="K127" i="39"/>
  <c r="J127" i="39"/>
  <c r="I127" i="39"/>
  <c r="K115" i="39"/>
  <c r="J115" i="39"/>
  <c r="I115" i="39"/>
  <c r="C115" i="39"/>
  <c r="K103" i="39"/>
  <c r="J103" i="39"/>
  <c r="I103" i="39"/>
  <c r="K91" i="39"/>
  <c r="J91" i="39"/>
  <c r="I91" i="39"/>
  <c r="K79" i="39"/>
  <c r="J79" i="39"/>
  <c r="I79" i="39"/>
  <c r="K67" i="39"/>
  <c r="I67" i="39"/>
  <c r="C67" i="39"/>
  <c r="K55" i="39"/>
  <c r="I55" i="39"/>
  <c r="K43" i="39"/>
  <c r="K31" i="39"/>
  <c r="K19" i="39"/>
  <c r="J19" i="39"/>
  <c r="K8" i="39"/>
  <c r="J8" i="39"/>
  <c r="A25" i="39"/>
  <c r="C25" i="39" s="1"/>
  <c r="A13" i="39"/>
  <c r="C13" i="39" s="1"/>
  <c r="A921" i="39"/>
  <c r="C921" i="39" s="1"/>
  <c r="A877" i="39"/>
  <c r="C877" i="39" s="1"/>
  <c r="A79" i="39"/>
  <c r="C79" i="39" s="1"/>
  <c r="K1169" i="39"/>
  <c r="J1169" i="39"/>
  <c r="I1169" i="39"/>
  <c r="C1169" i="39"/>
  <c r="K1157" i="39"/>
  <c r="J1157" i="39"/>
  <c r="C1157" i="39"/>
  <c r="I1157" i="39"/>
  <c r="K1145" i="39"/>
  <c r="J1145" i="39"/>
  <c r="C1145" i="39"/>
  <c r="I1145" i="39"/>
  <c r="K1133" i="39"/>
  <c r="J1133" i="39"/>
  <c r="I1133" i="39"/>
  <c r="K1121" i="39"/>
  <c r="J1121" i="39"/>
  <c r="I1121" i="39"/>
  <c r="C1121" i="39"/>
  <c r="K1109" i="39"/>
  <c r="J1109" i="39"/>
  <c r="I1109" i="39"/>
  <c r="K1097" i="39"/>
  <c r="J1097" i="39"/>
  <c r="I1097" i="39"/>
  <c r="C1097" i="39"/>
  <c r="K1085" i="39"/>
  <c r="J1085" i="39"/>
  <c r="I1085" i="39"/>
  <c r="K1073" i="39"/>
  <c r="J1073" i="39"/>
  <c r="K1061" i="39"/>
  <c r="J1061" i="39"/>
  <c r="C1061" i="39"/>
  <c r="K1049" i="39"/>
  <c r="J1049" i="39"/>
  <c r="C1049" i="39"/>
  <c r="K1037" i="39"/>
  <c r="J1037" i="39"/>
  <c r="C1037" i="39"/>
  <c r="K1025" i="39"/>
  <c r="J1025" i="39"/>
  <c r="C1025" i="39"/>
  <c r="K1013" i="39"/>
  <c r="J1013" i="39"/>
  <c r="C1013" i="39"/>
  <c r="K1001" i="39"/>
  <c r="J1001" i="39"/>
  <c r="C1001" i="39"/>
  <c r="K989" i="39"/>
  <c r="J989" i="39"/>
  <c r="I989" i="39"/>
  <c r="K977" i="39"/>
  <c r="J977" i="39"/>
  <c r="I977" i="39"/>
  <c r="C977" i="39"/>
  <c r="K965" i="39"/>
  <c r="J965" i="39"/>
  <c r="I965" i="39"/>
  <c r="K953" i="39"/>
  <c r="J953" i="39"/>
  <c r="I953" i="39"/>
  <c r="K941" i="39"/>
  <c r="J941" i="39"/>
  <c r="I941" i="39"/>
  <c r="A941" i="39"/>
  <c r="C941" i="39" s="1"/>
  <c r="K929" i="39"/>
  <c r="J929" i="39"/>
  <c r="I929" i="39"/>
  <c r="A929" i="39"/>
  <c r="C929" i="39" s="1"/>
  <c r="K917" i="39"/>
  <c r="J917" i="39"/>
  <c r="I917" i="39"/>
  <c r="A917" i="39"/>
  <c r="C917" i="39" s="1"/>
  <c r="K905" i="39"/>
  <c r="J905" i="39"/>
  <c r="I905" i="39"/>
  <c r="A905" i="39"/>
  <c r="C905" i="39" s="1"/>
  <c r="K893" i="39"/>
  <c r="J893" i="39"/>
  <c r="I893" i="39"/>
  <c r="A893" i="39"/>
  <c r="C893" i="39" s="1"/>
  <c r="K881" i="39"/>
  <c r="J881" i="39"/>
  <c r="I881" i="39"/>
  <c r="A881" i="39"/>
  <c r="C881" i="39" s="1"/>
  <c r="K869" i="39"/>
  <c r="J869" i="39"/>
  <c r="I869" i="39"/>
  <c r="A869" i="39"/>
  <c r="C869" i="39" s="1"/>
  <c r="K857" i="39"/>
  <c r="J857" i="39"/>
  <c r="I857" i="39"/>
  <c r="A857" i="39"/>
  <c r="C857" i="39" s="1"/>
  <c r="K845" i="39"/>
  <c r="J845" i="39"/>
  <c r="I845" i="39"/>
  <c r="A845" i="39"/>
  <c r="C845" i="39" s="1"/>
  <c r="K833" i="39"/>
  <c r="J833" i="39"/>
  <c r="I833" i="39"/>
  <c r="A833" i="39"/>
  <c r="C833" i="39" s="1"/>
  <c r="K821" i="39"/>
  <c r="J821" i="39"/>
  <c r="I821" i="39"/>
  <c r="A821" i="39"/>
  <c r="C821" i="39" s="1"/>
  <c r="K809" i="39"/>
  <c r="J809" i="39"/>
  <c r="I809" i="39"/>
  <c r="A809" i="39"/>
  <c r="C809" i="39" s="1"/>
  <c r="K797" i="39"/>
  <c r="J797" i="39"/>
  <c r="I797" i="39"/>
  <c r="A797" i="39"/>
  <c r="C797" i="39" s="1"/>
  <c r="K785" i="39"/>
  <c r="J785" i="39"/>
  <c r="I785" i="39"/>
  <c r="A785" i="39"/>
  <c r="C785" i="39" s="1"/>
  <c r="K773" i="39"/>
  <c r="J773" i="39"/>
  <c r="I773" i="39"/>
  <c r="A773" i="39"/>
  <c r="C773" i="39" s="1"/>
  <c r="K761" i="39"/>
  <c r="J761" i="39"/>
  <c r="I761" i="39"/>
  <c r="A761" i="39"/>
  <c r="C761" i="39" s="1"/>
  <c r="K749" i="39"/>
  <c r="J749" i="39"/>
  <c r="I749" i="39"/>
  <c r="A749" i="39"/>
  <c r="C749" i="39" s="1"/>
  <c r="K737" i="39"/>
  <c r="J737" i="39"/>
  <c r="I737" i="39"/>
  <c r="A737" i="39"/>
  <c r="C737" i="39" s="1"/>
  <c r="K725" i="39"/>
  <c r="J725" i="39"/>
  <c r="I725" i="39"/>
  <c r="A725" i="39"/>
  <c r="C725" i="39" s="1"/>
  <c r="K713" i="39"/>
  <c r="J713" i="39"/>
  <c r="I713" i="39"/>
  <c r="A713" i="39"/>
  <c r="C713" i="39" s="1"/>
  <c r="K701" i="39"/>
  <c r="J701" i="39"/>
  <c r="I701" i="39"/>
  <c r="A701" i="39"/>
  <c r="C701" i="39" s="1"/>
  <c r="K689" i="39"/>
  <c r="J689" i="39"/>
  <c r="I689" i="39"/>
  <c r="A689" i="39"/>
  <c r="C689" i="39" s="1"/>
  <c r="K677" i="39"/>
  <c r="J677" i="39"/>
  <c r="I677" i="39"/>
  <c r="A677" i="39"/>
  <c r="C677" i="39" s="1"/>
  <c r="K665" i="39"/>
  <c r="J665" i="39"/>
  <c r="I665" i="39"/>
  <c r="A665" i="39"/>
  <c r="C665" i="39" s="1"/>
  <c r="K653" i="39"/>
  <c r="J653" i="39"/>
  <c r="I653" i="39"/>
  <c r="A653" i="39"/>
  <c r="C653" i="39" s="1"/>
  <c r="K641" i="39"/>
  <c r="J641" i="39"/>
  <c r="I641" i="39"/>
  <c r="A641" i="39"/>
  <c r="C641" i="39" s="1"/>
  <c r="K629" i="39"/>
  <c r="J629" i="39"/>
  <c r="I629" i="39"/>
  <c r="A629" i="39"/>
  <c r="C629" i="39" s="1"/>
  <c r="K617" i="39"/>
  <c r="J617" i="39"/>
  <c r="I617" i="39"/>
  <c r="A617" i="39"/>
  <c r="C617" i="39" s="1"/>
  <c r="K605" i="39"/>
  <c r="J605" i="39"/>
  <c r="I605" i="39"/>
  <c r="A605" i="39"/>
  <c r="C605" i="39" s="1"/>
  <c r="K593" i="39"/>
  <c r="J593" i="39"/>
  <c r="I593" i="39"/>
  <c r="A593" i="39"/>
  <c r="C593" i="39" s="1"/>
  <c r="K581" i="39"/>
  <c r="J581" i="39"/>
  <c r="I581" i="39"/>
  <c r="A581" i="39"/>
  <c r="C581" i="39" s="1"/>
  <c r="K569" i="39"/>
  <c r="J569" i="39"/>
  <c r="I569" i="39"/>
  <c r="A569" i="39"/>
  <c r="C569" i="39" s="1"/>
  <c r="K557" i="39"/>
  <c r="J557" i="39"/>
  <c r="I557" i="39"/>
  <c r="A557" i="39"/>
  <c r="C557" i="39" s="1"/>
  <c r="K545" i="39"/>
  <c r="J545" i="39"/>
  <c r="I545" i="39"/>
  <c r="A545" i="39"/>
  <c r="C545" i="39" s="1"/>
  <c r="K533" i="39"/>
  <c r="J533" i="39"/>
  <c r="A533" i="39"/>
  <c r="C533" i="39" s="1"/>
  <c r="K521" i="39"/>
  <c r="J521" i="39"/>
  <c r="A521" i="39"/>
  <c r="C521" i="39" s="1"/>
  <c r="K509" i="39"/>
  <c r="J509" i="39"/>
  <c r="A509" i="39"/>
  <c r="C509" i="39" s="1"/>
  <c r="K497" i="39"/>
  <c r="J497" i="39"/>
  <c r="A497" i="39"/>
  <c r="C497" i="39" s="1"/>
  <c r="K485" i="39"/>
  <c r="J485" i="39"/>
  <c r="A485" i="39"/>
  <c r="C485" i="39" s="1"/>
  <c r="K473" i="39"/>
  <c r="J473" i="39"/>
  <c r="A473" i="39"/>
  <c r="C473" i="39" s="1"/>
  <c r="K461" i="39"/>
  <c r="J461" i="39"/>
  <c r="A461" i="39"/>
  <c r="C461" i="39" s="1"/>
  <c r="K449" i="39"/>
  <c r="J449" i="39"/>
  <c r="A449" i="39"/>
  <c r="C449" i="39" s="1"/>
  <c r="K437" i="39"/>
  <c r="J437" i="39"/>
  <c r="A437" i="39"/>
  <c r="C437" i="39" s="1"/>
  <c r="K425" i="39"/>
  <c r="J425" i="39"/>
  <c r="A425" i="39"/>
  <c r="C425" i="39" s="1"/>
  <c r="K413" i="39"/>
  <c r="J413" i="39"/>
  <c r="A413" i="39"/>
  <c r="C413" i="39" s="1"/>
  <c r="K401" i="39"/>
  <c r="J401" i="39"/>
  <c r="A401" i="39"/>
  <c r="C401" i="39" s="1"/>
  <c r="K389" i="39"/>
  <c r="J389" i="39"/>
  <c r="A389" i="39"/>
  <c r="C389" i="39" s="1"/>
  <c r="K377" i="39"/>
  <c r="J377" i="39"/>
  <c r="A377" i="39"/>
  <c r="C377" i="39" s="1"/>
  <c r="K365" i="39"/>
  <c r="J365" i="39"/>
  <c r="A365" i="39"/>
  <c r="C365" i="39" s="1"/>
  <c r="K353" i="39"/>
  <c r="J353" i="39"/>
  <c r="A353" i="39"/>
  <c r="C353" i="39" s="1"/>
  <c r="K341" i="39"/>
  <c r="J341" i="39"/>
  <c r="A341" i="39"/>
  <c r="C341" i="39" s="1"/>
  <c r="K329" i="39"/>
  <c r="J329" i="39"/>
  <c r="A329" i="39"/>
  <c r="C329" i="39" s="1"/>
  <c r="K317" i="39"/>
  <c r="J317" i="39"/>
  <c r="A317" i="39"/>
  <c r="C317" i="39" s="1"/>
  <c r="K305" i="39"/>
  <c r="J305" i="39"/>
  <c r="A305" i="39"/>
  <c r="C305" i="39" s="1"/>
  <c r="K293" i="39"/>
  <c r="J293" i="39"/>
  <c r="A293" i="39"/>
  <c r="C293" i="39" s="1"/>
  <c r="K281" i="39"/>
  <c r="J281" i="39"/>
  <c r="C281" i="39"/>
  <c r="K269" i="39"/>
  <c r="J269" i="39"/>
  <c r="I269" i="39"/>
  <c r="A269" i="39"/>
  <c r="C269" i="39" s="1"/>
  <c r="K257" i="39"/>
  <c r="J257" i="39"/>
  <c r="I257" i="39"/>
  <c r="A257" i="39"/>
  <c r="C257" i="39" s="1"/>
  <c r="K245" i="39"/>
  <c r="J245" i="39"/>
  <c r="I245" i="39"/>
  <c r="C245" i="39"/>
  <c r="K233" i="39"/>
  <c r="J233" i="39"/>
  <c r="I233" i="39"/>
  <c r="A233" i="39"/>
  <c r="C233" i="39" s="1"/>
  <c r="K221" i="39"/>
  <c r="J221" i="39"/>
  <c r="I221" i="39"/>
  <c r="A221" i="39"/>
  <c r="C221" i="39" s="1"/>
  <c r="K209" i="39"/>
  <c r="J209" i="39"/>
  <c r="I209" i="39"/>
  <c r="A209" i="39"/>
  <c r="C209" i="39" s="1"/>
  <c r="K197" i="39"/>
  <c r="J197" i="39"/>
  <c r="I197" i="39"/>
  <c r="A197" i="39"/>
  <c r="C197" i="39" s="1"/>
  <c r="K185" i="39"/>
  <c r="J185" i="39"/>
  <c r="I185" i="39"/>
  <c r="A185" i="39"/>
  <c r="C185" i="39" s="1"/>
  <c r="K173" i="39"/>
  <c r="J173" i="39"/>
  <c r="I173" i="39"/>
  <c r="A173" i="39"/>
  <c r="C173" i="39" s="1"/>
  <c r="K161" i="39"/>
  <c r="J161" i="39"/>
  <c r="I161" i="39"/>
  <c r="A161" i="39"/>
  <c r="C161" i="39" s="1"/>
  <c r="K149" i="39"/>
  <c r="J149" i="39"/>
  <c r="I149" i="39"/>
  <c r="K137" i="39"/>
  <c r="J137" i="39"/>
  <c r="I137" i="39"/>
  <c r="A137" i="39"/>
  <c r="C137" i="39" s="1"/>
  <c r="K125" i="39"/>
  <c r="J125" i="39"/>
  <c r="I125" i="39"/>
  <c r="A125" i="39"/>
  <c r="C125" i="39" s="1"/>
  <c r="K113" i="39"/>
  <c r="J113" i="39"/>
  <c r="I113" i="39"/>
  <c r="A113" i="39"/>
  <c r="C113" i="39" s="1"/>
  <c r="K101" i="39"/>
  <c r="J101" i="39"/>
  <c r="I101" i="39"/>
  <c r="A101" i="39"/>
  <c r="C101" i="39" s="1"/>
  <c r="K89" i="39"/>
  <c r="J89" i="39"/>
  <c r="I89" i="39"/>
  <c r="A89" i="39"/>
  <c r="C89" i="39" s="1"/>
  <c r="K77" i="39"/>
  <c r="J77" i="39"/>
  <c r="I77" i="39"/>
  <c r="A77" i="39"/>
  <c r="C77" i="39" s="1"/>
  <c r="K65" i="39"/>
  <c r="A65" i="39"/>
  <c r="C65" i="39" s="1"/>
  <c r="K53" i="39"/>
  <c r="I53" i="39"/>
  <c r="A53" i="39"/>
  <c r="C53" i="39" s="1"/>
  <c r="K41" i="39"/>
  <c r="A41" i="39"/>
  <c r="C41" i="39" s="1"/>
  <c r="K29" i="39"/>
  <c r="I29" i="39"/>
  <c r="C29" i="39"/>
  <c r="K17" i="39"/>
  <c r="J17" i="39"/>
  <c r="I17" i="39"/>
  <c r="A1012" i="39"/>
  <c r="C1012" i="39" s="1"/>
  <c r="A937" i="39"/>
  <c r="C937" i="39" s="1"/>
  <c r="A897" i="39"/>
  <c r="C897" i="39" s="1"/>
  <c r="C469" i="39"/>
  <c r="I763" i="39"/>
  <c r="K1168" i="39"/>
  <c r="J1168" i="39"/>
  <c r="I1168" i="39"/>
  <c r="C1168" i="39"/>
  <c r="K1156" i="39"/>
  <c r="J1156" i="39"/>
  <c r="I1156" i="39"/>
  <c r="J1144" i="39"/>
  <c r="K1144" i="39"/>
  <c r="I1144" i="39"/>
  <c r="J1132" i="39"/>
  <c r="K1132" i="39"/>
  <c r="I1132" i="39"/>
  <c r="J1120" i="39"/>
  <c r="K1120" i="39"/>
  <c r="I1120" i="39"/>
  <c r="K1108" i="39"/>
  <c r="J1108" i="39"/>
  <c r="I1108" i="39"/>
  <c r="K1096" i="39"/>
  <c r="J1096" i="39"/>
  <c r="I1096" i="39"/>
  <c r="K1084" i="39"/>
  <c r="J1084" i="39"/>
  <c r="I1084" i="39"/>
  <c r="C1084" i="39"/>
  <c r="J1072" i="39"/>
  <c r="K1072" i="39"/>
  <c r="J1060" i="39"/>
  <c r="K1060" i="39"/>
  <c r="J1048" i="39"/>
  <c r="K1048" i="39"/>
  <c r="K1036" i="39"/>
  <c r="J1036" i="39"/>
  <c r="C1036" i="39"/>
  <c r="K1024" i="39"/>
  <c r="J1024" i="39"/>
  <c r="K1012" i="39"/>
  <c r="J1012" i="39"/>
  <c r="K1000" i="39"/>
  <c r="J1000" i="39"/>
  <c r="A1000" i="39"/>
  <c r="C1000" i="39" s="1"/>
  <c r="K988" i="39"/>
  <c r="J988" i="39"/>
  <c r="I988" i="39"/>
  <c r="A988" i="39"/>
  <c r="C988" i="39" s="1"/>
  <c r="K976" i="39"/>
  <c r="J976" i="39"/>
  <c r="I976" i="39"/>
  <c r="A976" i="39"/>
  <c r="C976" i="39" s="1"/>
  <c r="K964" i="39"/>
  <c r="J964" i="39"/>
  <c r="I964" i="39"/>
  <c r="A964" i="39"/>
  <c r="C964" i="39" s="1"/>
  <c r="K952" i="39"/>
  <c r="J952" i="39"/>
  <c r="I952" i="39"/>
  <c r="A952" i="39"/>
  <c r="C952" i="39" s="1"/>
  <c r="K940" i="39"/>
  <c r="J940" i="39"/>
  <c r="I940" i="39"/>
  <c r="A940" i="39"/>
  <c r="C940" i="39" s="1"/>
  <c r="K928" i="39"/>
  <c r="J928" i="39"/>
  <c r="I928" i="39"/>
  <c r="A928" i="39"/>
  <c r="C928" i="39" s="1"/>
  <c r="K916" i="39"/>
  <c r="J916" i="39"/>
  <c r="I916" i="39"/>
  <c r="A916" i="39"/>
  <c r="C916" i="39" s="1"/>
  <c r="K904" i="39"/>
  <c r="J904" i="39"/>
  <c r="I904" i="39"/>
  <c r="A904" i="39"/>
  <c r="C904" i="39" s="1"/>
  <c r="K892" i="39"/>
  <c r="J892" i="39"/>
  <c r="I892" i="39"/>
  <c r="A892" i="39"/>
  <c r="C892" i="39" s="1"/>
  <c r="K880" i="39"/>
  <c r="J880" i="39"/>
  <c r="I880" i="39"/>
  <c r="A880" i="39"/>
  <c r="C880" i="39" s="1"/>
  <c r="K868" i="39"/>
  <c r="J868" i="39"/>
  <c r="I868" i="39"/>
  <c r="A868" i="39"/>
  <c r="C868" i="39" s="1"/>
  <c r="K856" i="39"/>
  <c r="J856" i="39"/>
  <c r="I856" i="39"/>
  <c r="A856" i="39"/>
  <c r="C856" i="39" s="1"/>
  <c r="K844" i="39"/>
  <c r="J844" i="39"/>
  <c r="I844" i="39"/>
  <c r="A844" i="39"/>
  <c r="C844" i="39" s="1"/>
  <c r="K832" i="39"/>
  <c r="J832" i="39"/>
  <c r="I832" i="39"/>
  <c r="A832" i="39"/>
  <c r="C832" i="39" s="1"/>
  <c r="K820" i="39"/>
  <c r="J820" i="39"/>
  <c r="I820" i="39"/>
  <c r="A820" i="39"/>
  <c r="C820" i="39" s="1"/>
  <c r="K808" i="39"/>
  <c r="J808" i="39"/>
  <c r="I808" i="39"/>
  <c r="A808" i="39"/>
  <c r="C808" i="39" s="1"/>
  <c r="K796" i="39"/>
  <c r="J796" i="39"/>
  <c r="I796" i="39"/>
  <c r="A796" i="39"/>
  <c r="C796" i="39" s="1"/>
  <c r="K784" i="39"/>
  <c r="J784" i="39"/>
  <c r="I784" i="39"/>
  <c r="A784" i="39"/>
  <c r="C784" i="39" s="1"/>
  <c r="K772" i="39"/>
  <c r="J772" i="39"/>
  <c r="I772" i="39"/>
  <c r="A772" i="39"/>
  <c r="C772" i="39" s="1"/>
  <c r="K760" i="39"/>
  <c r="J760" i="39"/>
  <c r="I760" i="39"/>
  <c r="A760" i="39"/>
  <c r="C760" i="39" s="1"/>
  <c r="K748" i="39"/>
  <c r="J748" i="39"/>
  <c r="I748" i="39"/>
  <c r="A748" i="39"/>
  <c r="C748" i="39" s="1"/>
  <c r="K736" i="39"/>
  <c r="J736" i="39"/>
  <c r="I736" i="39"/>
  <c r="A736" i="39"/>
  <c r="C736" i="39" s="1"/>
  <c r="K724" i="39"/>
  <c r="J724" i="39"/>
  <c r="I724" i="39"/>
  <c r="A724" i="39"/>
  <c r="C724" i="39" s="1"/>
  <c r="K712" i="39"/>
  <c r="J712" i="39"/>
  <c r="I712" i="39"/>
  <c r="A712" i="39"/>
  <c r="C712" i="39" s="1"/>
  <c r="K700" i="39"/>
  <c r="J700" i="39"/>
  <c r="I700" i="39"/>
  <c r="A700" i="39"/>
  <c r="C700" i="39" s="1"/>
  <c r="K688" i="39"/>
  <c r="J688" i="39"/>
  <c r="I688" i="39"/>
  <c r="A688" i="39"/>
  <c r="C688" i="39" s="1"/>
  <c r="K676" i="39"/>
  <c r="J676" i="39"/>
  <c r="I676" i="39"/>
  <c r="A676" i="39"/>
  <c r="C676" i="39" s="1"/>
  <c r="K664" i="39"/>
  <c r="J664" i="39"/>
  <c r="I664" i="39"/>
  <c r="A664" i="39"/>
  <c r="C664" i="39" s="1"/>
  <c r="K652" i="39"/>
  <c r="J652" i="39"/>
  <c r="I652" i="39"/>
  <c r="A652" i="39"/>
  <c r="C652" i="39" s="1"/>
  <c r="K640" i="39"/>
  <c r="J640" i="39"/>
  <c r="I640" i="39"/>
  <c r="A640" i="39"/>
  <c r="C640" i="39" s="1"/>
  <c r="K628" i="39"/>
  <c r="J628" i="39"/>
  <c r="I628" i="39"/>
  <c r="A628" i="39"/>
  <c r="C628" i="39" s="1"/>
  <c r="K616" i="39"/>
  <c r="J616" i="39"/>
  <c r="I616" i="39"/>
  <c r="A616" i="39"/>
  <c r="C616" i="39" s="1"/>
  <c r="K604" i="39"/>
  <c r="J604" i="39"/>
  <c r="I604" i="39"/>
  <c r="A604" i="39"/>
  <c r="C604" i="39" s="1"/>
  <c r="K592" i="39"/>
  <c r="J592" i="39"/>
  <c r="I592" i="39"/>
  <c r="A592" i="39"/>
  <c r="C592" i="39" s="1"/>
  <c r="K580" i="39"/>
  <c r="J580" i="39"/>
  <c r="I580" i="39"/>
  <c r="A580" i="39"/>
  <c r="C580" i="39" s="1"/>
  <c r="K568" i="39"/>
  <c r="J568" i="39"/>
  <c r="I568" i="39"/>
  <c r="A568" i="39"/>
  <c r="C568" i="39" s="1"/>
  <c r="K556" i="39"/>
  <c r="J556" i="39"/>
  <c r="I556" i="39"/>
  <c r="A556" i="39"/>
  <c r="C556" i="39" s="1"/>
  <c r="K544" i="39"/>
  <c r="J544" i="39"/>
  <c r="I544" i="39"/>
  <c r="A544" i="39"/>
  <c r="C544" i="39" s="1"/>
  <c r="K532" i="39"/>
  <c r="J532" i="39"/>
  <c r="A532" i="39"/>
  <c r="C532" i="39" s="1"/>
  <c r="K520" i="39"/>
  <c r="J520" i="39"/>
  <c r="A520" i="39"/>
  <c r="C520" i="39" s="1"/>
  <c r="K508" i="39"/>
  <c r="J508" i="39"/>
  <c r="A508" i="39"/>
  <c r="C508" i="39" s="1"/>
  <c r="K496" i="39"/>
  <c r="J496" i="39"/>
  <c r="A496" i="39"/>
  <c r="C496" i="39" s="1"/>
  <c r="K484" i="39"/>
  <c r="J484" i="39"/>
  <c r="A484" i="39"/>
  <c r="C484" i="39" s="1"/>
  <c r="K472" i="39"/>
  <c r="J472" i="39"/>
  <c r="A472" i="39"/>
  <c r="C472" i="39" s="1"/>
  <c r="K460" i="39"/>
  <c r="J460" i="39"/>
  <c r="A460" i="39"/>
  <c r="C460" i="39" s="1"/>
  <c r="K448" i="39"/>
  <c r="J448" i="39"/>
  <c r="A448" i="39"/>
  <c r="C448" i="39" s="1"/>
  <c r="K436" i="39"/>
  <c r="J436" i="39"/>
  <c r="A436" i="39"/>
  <c r="C436" i="39" s="1"/>
  <c r="K424" i="39"/>
  <c r="J424" i="39"/>
  <c r="A424" i="39"/>
  <c r="C424" i="39" s="1"/>
  <c r="K412" i="39"/>
  <c r="J412" i="39"/>
  <c r="A412" i="39"/>
  <c r="C412" i="39" s="1"/>
  <c r="K400" i="39"/>
  <c r="J400" i="39"/>
  <c r="A400" i="39"/>
  <c r="C400" i="39" s="1"/>
  <c r="K388" i="39"/>
  <c r="J388" i="39"/>
  <c r="A388" i="39"/>
  <c r="C388" i="39" s="1"/>
  <c r="K376" i="39"/>
  <c r="J376" i="39"/>
  <c r="A376" i="39"/>
  <c r="C376" i="39" s="1"/>
  <c r="K364" i="39"/>
  <c r="J364" i="39"/>
  <c r="A364" i="39"/>
  <c r="C364" i="39" s="1"/>
  <c r="K352" i="39"/>
  <c r="J352" i="39"/>
  <c r="A352" i="39"/>
  <c r="C352" i="39" s="1"/>
  <c r="K340" i="39"/>
  <c r="J340" i="39"/>
  <c r="A340" i="39"/>
  <c r="C340" i="39" s="1"/>
  <c r="K328" i="39"/>
  <c r="J328" i="39"/>
  <c r="A328" i="39"/>
  <c r="C328" i="39" s="1"/>
  <c r="K316" i="39"/>
  <c r="J316" i="39"/>
  <c r="A316" i="39"/>
  <c r="C316" i="39" s="1"/>
  <c r="K304" i="39"/>
  <c r="J304" i="39"/>
  <c r="A304" i="39"/>
  <c r="C304" i="39" s="1"/>
  <c r="K292" i="39"/>
  <c r="J292" i="39"/>
  <c r="A292" i="39"/>
  <c r="C292" i="39" s="1"/>
  <c r="K280" i="39"/>
  <c r="J280" i="39"/>
  <c r="A280" i="39"/>
  <c r="C280" i="39" s="1"/>
  <c r="K268" i="39"/>
  <c r="J268" i="39"/>
  <c r="I268" i="39"/>
  <c r="A268" i="39"/>
  <c r="C268" i="39" s="1"/>
  <c r="K256" i="39"/>
  <c r="J256" i="39"/>
  <c r="I256" i="39"/>
  <c r="A256" i="39"/>
  <c r="C256" i="39" s="1"/>
  <c r="K244" i="39"/>
  <c r="J244" i="39"/>
  <c r="I244" i="39"/>
  <c r="A244" i="39"/>
  <c r="C244" i="39" s="1"/>
  <c r="K232" i="39"/>
  <c r="J232" i="39"/>
  <c r="I232" i="39"/>
  <c r="A232" i="39"/>
  <c r="C232" i="39" s="1"/>
  <c r="K220" i="39"/>
  <c r="J220" i="39"/>
  <c r="I220" i="39"/>
  <c r="A220" i="39"/>
  <c r="C220" i="39" s="1"/>
  <c r="K208" i="39"/>
  <c r="J208" i="39"/>
  <c r="I208" i="39"/>
  <c r="A208" i="39"/>
  <c r="C208" i="39" s="1"/>
  <c r="K196" i="39"/>
  <c r="J196" i="39"/>
  <c r="I196" i="39"/>
  <c r="A196" i="39"/>
  <c r="C196" i="39" s="1"/>
  <c r="K184" i="39"/>
  <c r="J184" i="39"/>
  <c r="I184" i="39"/>
  <c r="A184" i="39"/>
  <c r="C184" i="39" s="1"/>
  <c r="K172" i="39"/>
  <c r="J172" i="39"/>
  <c r="I172" i="39"/>
  <c r="A172" i="39"/>
  <c r="C172" i="39" s="1"/>
  <c r="K160" i="39"/>
  <c r="J160" i="39"/>
  <c r="I160" i="39"/>
  <c r="A160" i="39"/>
  <c r="C160" i="39" s="1"/>
  <c r="K148" i="39"/>
  <c r="J148" i="39"/>
  <c r="I148" i="39"/>
  <c r="A148" i="39"/>
  <c r="C148" i="39" s="1"/>
  <c r="K136" i="39"/>
  <c r="J136" i="39"/>
  <c r="I136" i="39"/>
  <c r="A136" i="39"/>
  <c r="C136" i="39" s="1"/>
  <c r="K124" i="39"/>
  <c r="J124" i="39"/>
  <c r="I124" i="39"/>
  <c r="A124" i="39"/>
  <c r="C124" i="39" s="1"/>
  <c r="K112" i="39"/>
  <c r="J112" i="39"/>
  <c r="I112" i="39"/>
  <c r="A112" i="39"/>
  <c r="C112" i="39" s="1"/>
  <c r="K100" i="39"/>
  <c r="J100" i="39"/>
  <c r="I100" i="39"/>
  <c r="A100" i="39"/>
  <c r="C100" i="39" s="1"/>
  <c r="K88" i="39"/>
  <c r="J88" i="39"/>
  <c r="I88" i="39"/>
  <c r="A88" i="39"/>
  <c r="C88" i="39" s="1"/>
  <c r="K76" i="39"/>
  <c r="J76" i="39"/>
  <c r="I76" i="39"/>
  <c r="A76" i="39"/>
  <c r="C76" i="39" s="1"/>
  <c r="K64" i="39"/>
  <c r="A64" i="39"/>
  <c r="C64" i="39" s="1"/>
  <c r="K52" i="39"/>
  <c r="I52" i="39"/>
  <c r="A52" i="39"/>
  <c r="C52" i="39" s="1"/>
  <c r="K40" i="39"/>
  <c r="A40" i="39"/>
  <c r="C40" i="39" s="1"/>
  <c r="K28" i="39"/>
  <c r="C28" i="39"/>
  <c r="K16" i="39"/>
  <c r="J16" i="39"/>
  <c r="C16" i="39"/>
  <c r="K7" i="39"/>
  <c r="J7" i="39"/>
  <c r="I7" i="39"/>
  <c r="C7" i="39"/>
  <c r="A997" i="39"/>
  <c r="C997" i="39" s="1"/>
  <c r="A969" i="39"/>
  <c r="C969" i="39" s="1"/>
  <c r="A149" i="39"/>
  <c r="C149" i="39" s="1"/>
  <c r="A55" i="39"/>
  <c r="C55" i="39" s="1"/>
  <c r="I619" i="39"/>
  <c r="K1166" i="39"/>
  <c r="J1166" i="39"/>
  <c r="C1166" i="39"/>
  <c r="I1166" i="39"/>
  <c r="K1154" i="39"/>
  <c r="J1154" i="39"/>
  <c r="I1154" i="39"/>
  <c r="K1142" i="39"/>
  <c r="J1142" i="39"/>
  <c r="I1142" i="39"/>
  <c r="K1130" i="39"/>
  <c r="J1130" i="39"/>
  <c r="I1130" i="39"/>
  <c r="C1130" i="39"/>
  <c r="K1118" i="39"/>
  <c r="J1118" i="39"/>
  <c r="C1118" i="39"/>
  <c r="I1118" i="39"/>
  <c r="K1106" i="39"/>
  <c r="J1106" i="39"/>
  <c r="I1106" i="39"/>
  <c r="K1094" i="39"/>
  <c r="J1094" i="39"/>
  <c r="I1094" i="39"/>
  <c r="C1094" i="39"/>
  <c r="K1082" i="39"/>
  <c r="J1082" i="39"/>
  <c r="I1082" i="39"/>
  <c r="C1082" i="39"/>
  <c r="K1070" i="39"/>
  <c r="J1070" i="39"/>
  <c r="K1058" i="39"/>
  <c r="J1058" i="39"/>
  <c r="K1046" i="39"/>
  <c r="J1046" i="39"/>
  <c r="K1034" i="39"/>
  <c r="J1034" i="39"/>
  <c r="C1034" i="39"/>
  <c r="K1022" i="39"/>
  <c r="J1022" i="39"/>
  <c r="C1022" i="39"/>
  <c r="K1010" i="39"/>
  <c r="J1010" i="39"/>
  <c r="C1010" i="39"/>
  <c r="K998" i="39"/>
  <c r="J998" i="39"/>
  <c r="C998" i="39"/>
  <c r="K986" i="39"/>
  <c r="J986" i="39"/>
  <c r="I986" i="39"/>
  <c r="C986" i="39"/>
  <c r="K974" i="39"/>
  <c r="J974" i="39"/>
  <c r="I974" i="39"/>
  <c r="K962" i="39"/>
  <c r="J962" i="39"/>
  <c r="I962" i="39"/>
  <c r="C962" i="39"/>
  <c r="K950" i="39"/>
  <c r="J950" i="39"/>
  <c r="I950" i="39"/>
  <c r="A950" i="39"/>
  <c r="C950" i="39" s="1"/>
  <c r="K938" i="39"/>
  <c r="J938" i="39"/>
  <c r="I938" i="39"/>
  <c r="A938" i="39"/>
  <c r="C938" i="39" s="1"/>
  <c r="K926" i="39"/>
  <c r="J926" i="39"/>
  <c r="I926" i="39"/>
  <c r="A926" i="39"/>
  <c r="C926" i="39" s="1"/>
  <c r="K914" i="39"/>
  <c r="J914" i="39"/>
  <c r="I914" i="39"/>
  <c r="A914" i="39"/>
  <c r="C914" i="39" s="1"/>
  <c r="K902" i="39"/>
  <c r="J902" i="39"/>
  <c r="I902" i="39"/>
  <c r="A902" i="39"/>
  <c r="C902" i="39" s="1"/>
  <c r="K890" i="39"/>
  <c r="J890" i="39"/>
  <c r="I890" i="39"/>
  <c r="A890" i="39"/>
  <c r="C890" i="39" s="1"/>
  <c r="K878" i="39"/>
  <c r="J878" i="39"/>
  <c r="I878" i="39"/>
  <c r="A878" i="39"/>
  <c r="C878" i="39" s="1"/>
  <c r="K866" i="39"/>
  <c r="J866" i="39"/>
  <c r="I866" i="39"/>
  <c r="A866" i="39"/>
  <c r="C866" i="39" s="1"/>
  <c r="K854" i="39"/>
  <c r="J854" i="39"/>
  <c r="I854" i="39"/>
  <c r="A854" i="39"/>
  <c r="C854" i="39" s="1"/>
  <c r="K842" i="39"/>
  <c r="J842" i="39"/>
  <c r="I842" i="39"/>
  <c r="A842" i="39"/>
  <c r="C842" i="39" s="1"/>
  <c r="K830" i="39"/>
  <c r="J830" i="39"/>
  <c r="I830" i="39"/>
  <c r="A830" i="39"/>
  <c r="C830" i="39" s="1"/>
  <c r="K818" i="39"/>
  <c r="J818" i="39"/>
  <c r="I818" i="39"/>
  <c r="A818" i="39"/>
  <c r="C818" i="39" s="1"/>
  <c r="K806" i="39"/>
  <c r="J806" i="39"/>
  <c r="I806" i="39"/>
  <c r="A806" i="39"/>
  <c r="C806" i="39" s="1"/>
  <c r="K794" i="39"/>
  <c r="J794" i="39"/>
  <c r="I794" i="39"/>
  <c r="A794" i="39"/>
  <c r="C794" i="39" s="1"/>
  <c r="K782" i="39"/>
  <c r="J782" i="39"/>
  <c r="I782" i="39"/>
  <c r="A782" i="39"/>
  <c r="C782" i="39" s="1"/>
  <c r="K770" i="39"/>
  <c r="J770" i="39"/>
  <c r="I770" i="39"/>
  <c r="A770" i="39"/>
  <c r="C770" i="39" s="1"/>
  <c r="K758" i="39"/>
  <c r="J758" i="39"/>
  <c r="I758" i="39"/>
  <c r="A758" i="39"/>
  <c r="C758" i="39" s="1"/>
  <c r="K746" i="39"/>
  <c r="J746" i="39"/>
  <c r="I746" i="39"/>
  <c r="A746" i="39"/>
  <c r="C746" i="39" s="1"/>
  <c r="K734" i="39"/>
  <c r="J734" i="39"/>
  <c r="I734" i="39"/>
  <c r="A734" i="39"/>
  <c r="C734" i="39" s="1"/>
  <c r="K722" i="39"/>
  <c r="J722" i="39"/>
  <c r="I722" i="39"/>
  <c r="A722" i="39"/>
  <c r="C722" i="39" s="1"/>
  <c r="K710" i="39"/>
  <c r="J710" i="39"/>
  <c r="I710" i="39"/>
  <c r="A710" i="39"/>
  <c r="C710" i="39" s="1"/>
  <c r="K698" i="39"/>
  <c r="J698" i="39"/>
  <c r="I698" i="39"/>
  <c r="A698" i="39"/>
  <c r="C698" i="39" s="1"/>
  <c r="K686" i="39"/>
  <c r="J686" i="39"/>
  <c r="I686" i="39"/>
  <c r="A686" i="39"/>
  <c r="C686" i="39" s="1"/>
  <c r="K674" i="39"/>
  <c r="J674" i="39"/>
  <c r="I674" i="39"/>
  <c r="A674" i="39"/>
  <c r="C674" i="39" s="1"/>
  <c r="K662" i="39"/>
  <c r="J662" i="39"/>
  <c r="I662" i="39"/>
  <c r="A662" i="39"/>
  <c r="C662" i="39" s="1"/>
  <c r="K650" i="39"/>
  <c r="J650" i="39"/>
  <c r="I650" i="39"/>
  <c r="A650" i="39"/>
  <c r="C650" i="39" s="1"/>
  <c r="K638" i="39"/>
  <c r="J638" i="39"/>
  <c r="I638" i="39"/>
  <c r="A638" i="39"/>
  <c r="C638" i="39" s="1"/>
  <c r="K626" i="39"/>
  <c r="J626" i="39"/>
  <c r="I626" i="39"/>
  <c r="A626" i="39"/>
  <c r="C626" i="39" s="1"/>
  <c r="K614" i="39"/>
  <c r="J614" i="39"/>
  <c r="I614" i="39"/>
  <c r="A614" i="39"/>
  <c r="C614" i="39" s="1"/>
  <c r="K602" i="39"/>
  <c r="J602" i="39"/>
  <c r="I602" i="39"/>
  <c r="A602" i="39"/>
  <c r="C602" i="39" s="1"/>
  <c r="K590" i="39"/>
  <c r="J590" i="39"/>
  <c r="I590" i="39"/>
  <c r="A590" i="39"/>
  <c r="C590" i="39" s="1"/>
  <c r="K578" i="39"/>
  <c r="J578" i="39"/>
  <c r="I578" i="39"/>
  <c r="A578" i="39"/>
  <c r="C578" i="39" s="1"/>
  <c r="K566" i="39"/>
  <c r="J566" i="39"/>
  <c r="I566" i="39"/>
  <c r="A566" i="39"/>
  <c r="C566" i="39" s="1"/>
  <c r="K554" i="39"/>
  <c r="J554" i="39"/>
  <c r="I554" i="39"/>
  <c r="A554" i="39"/>
  <c r="C554" i="39" s="1"/>
  <c r="K542" i="39"/>
  <c r="J542" i="39"/>
  <c r="I542" i="39"/>
  <c r="A542" i="39"/>
  <c r="C542" i="39" s="1"/>
  <c r="K530" i="39"/>
  <c r="J530" i="39"/>
  <c r="A530" i="39"/>
  <c r="C530" i="39" s="1"/>
  <c r="K518" i="39"/>
  <c r="J518" i="39"/>
  <c r="A518" i="39"/>
  <c r="C518" i="39" s="1"/>
  <c r="K506" i="39"/>
  <c r="J506" i="39"/>
  <c r="A506" i="39"/>
  <c r="C506" i="39" s="1"/>
  <c r="K494" i="39"/>
  <c r="J494" i="39"/>
  <c r="A494" i="39"/>
  <c r="C494" i="39" s="1"/>
  <c r="K482" i="39"/>
  <c r="J482" i="39"/>
  <c r="A482" i="39"/>
  <c r="C482" i="39" s="1"/>
  <c r="K470" i="39"/>
  <c r="J470" i="39"/>
  <c r="A470" i="39"/>
  <c r="C470" i="39" s="1"/>
  <c r="K458" i="39"/>
  <c r="J458" i="39"/>
  <c r="A458" i="39"/>
  <c r="C458" i="39" s="1"/>
  <c r="K446" i="39"/>
  <c r="J446" i="39"/>
  <c r="A446" i="39"/>
  <c r="C446" i="39" s="1"/>
  <c r="K434" i="39"/>
  <c r="J434" i="39"/>
  <c r="A434" i="39"/>
  <c r="C434" i="39" s="1"/>
  <c r="K422" i="39"/>
  <c r="J422" i="39"/>
  <c r="A422" i="39"/>
  <c r="C422" i="39" s="1"/>
  <c r="K410" i="39"/>
  <c r="J410" i="39"/>
  <c r="A410" i="39"/>
  <c r="C410" i="39" s="1"/>
  <c r="K398" i="39"/>
  <c r="J398" i="39"/>
  <c r="A398" i="39"/>
  <c r="C398" i="39" s="1"/>
  <c r="K386" i="39"/>
  <c r="J386" i="39"/>
  <c r="A386" i="39"/>
  <c r="C386" i="39" s="1"/>
  <c r="K374" i="39"/>
  <c r="J374" i="39"/>
  <c r="A374" i="39"/>
  <c r="C374" i="39" s="1"/>
  <c r="K362" i="39"/>
  <c r="J362" i="39"/>
  <c r="A362" i="39"/>
  <c r="C362" i="39" s="1"/>
  <c r="K350" i="39"/>
  <c r="J350" i="39"/>
  <c r="A350" i="39"/>
  <c r="C350" i="39" s="1"/>
  <c r="K338" i="39"/>
  <c r="J338" i="39"/>
  <c r="A338" i="39"/>
  <c r="C338" i="39" s="1"/>
  <c r="K326" i="39"/>
  <c r="J326" i="39"/>
  <c r="A326" i="39"/>
  <c r="C326" i="39" s="1"/>
  <c r="K314" i="39"/>
  <c r="J314" i="39"/>
  <c r="A314" i="39"/>
  <c r="C314" i="39" s="1"/>
  <c r="K302" i="39"/>
  <c r="J302" i="39"/>
  <c r="A302" i="39"/>
  <c r="C302" i="39" s="1"/>
  <c r="K290" i="39"/>
  <c r="J290" i="39"/>
  <c r="A290" i="39"/>
  <c r="C290" i="39" s="1"/>
  <c r="K278" i="39"/>
  <c r="J278" i="39"/>
  <c r="K266" i="39"/>
  <c r="J266" i="39"/>
  <c r="I266" i="39"/>
  <c r="A266" i="39"/>
  <c r="C266" i="39" s="1"/>
  <c r="K254" i="39"/>
  <c r="J254" i="39"/>
  <c r="I254" i="39"/>
  <c r="A254" i="39"/>
  <c r="C254" i="39" s="1"/>
  <c r="K242" i="39"/>
  <c r="J242" i="39"/>
  <c r="I242" i="39"/>
  <c r="A242" i="39"/>
  <c r="C242" i="39" s="1"/>
  <c r="K230" i="39"/>
  <c r="J230" i="39"/>
  <c r="I230" i="39"/>
  <c r="A230" i="39"/>
  <c r="C230" i="39" s="1"/>
  <c r="K218" i="39"/>
  <c r="J218" i="39"/>
  <c r="I218" i="39"/>
  <c r="A218" i="39"/>
  <c r="C218" i="39" s="1"/>
  <c r="K206" i="39"/>
  <c r="J206" i="39"/>
  <c r="I206" i="39"/>
  <c r="A206" i="39"/>
  <c r="C206" i="39" s="1"/>
  <c r="K194" i="39"/>
  <c r="J194" i="39"/>
  <c r="I194" i="39"/>
  <c r="A194" i="39"/>
  <c r="C194" i="39" s="1"/>
  <c r="K182" i="39"/>
  <c r="J182" i="39"/>
  <c r="I182" i="39"/>
  <c r="A182" i="39"/>
  <c r="C182" i="39" s="1"/>
  <c r="K170" i="39"/>
  <c r="J170" i="39"/>
  <c r="I170" i="39"/>
  <c r="A170" i="39"/>
  <c r="C170" i="39" s="1"/>
  <c r="K158" i="39"/>
  <c r="J158" i="39"/>
  <c r="I158" i="39"/>
  <c r="A158" i="39"/>
  <c r="C158" i="39" s="1"/>
  <c r="K146" i="39"/>
  <c r="J146" i="39"/>
  <c r="I146" i="39"/>
  <c r="A146" i="39"/>
  <c r="C146" i="39" s="1"/>
  <c r="K134" i="39"/>
  <c r="J134" i="39"/>
  <c r="I134" i="39"/>
  <c r="A134" i="39"/>
  <c r="C134" i="39" s="1"/>
  <c r="K122" i="39"/>
  <c r="J122" i="39"/>
  <c r="A122" i="39"/>
  <c r="C122" i="39" s="1"/>
  <c r="I122" i="39"/>
  <c r="K110" i="39"/>
  <c r="J110" i="39"/>
  <c r="I110" i="39"/>
  <c r="A110" i="39"/>
  <c r="C110" i="39" s="1"/>
  <c r="K98" i="39"/>
  <c r="J98" i="39"/>
  <c r="I98" i="39"/>
  <c r="A98" i="39"/>
  <c r="C98" i="39" s="1"/>
  <c r="K86" i="39"/>
  <c r="J86" i="39"/>
  <c r="I86" i="39"/>
  <c r="A86" i="39"/>
  <c r="C86" i="39" s="1"/>
  <c r="K74" i="39"/>
  <c r="J74" i="39"/>
  <c r="I74" i="39"/>
  <c r="A74" i="39"/>
  <c r="C74" i="39" s="1"/>
  <c r="K62" i="39"/>
  <c r="A62" i="39"/>
  <c r="C62" i="39" s="1"/>
  <c r="K50" i="39"/>
  <c r="I50" i="39"/>
  <c r="A50" i="39"/>
  <c r="C50" i="39" s="1"/>
  <c r="K38" i="39"/>
  <c r="A38" i="39"/>
  <c r="C38" i="39" s="1"/>
  <c r="K26" i="39"/>
  <c r="I26" i="39"/>
  <c r="K14" i="39"/>
  <c r="J14" i="39"/>
  <c r="C14" i="39"/>
  <c r="K5" i="39"/>
  <c r="I5" i="39"/>
  <c r="J5" i="39"/>
  <c r="A1165" i="39"/>
  <c r="C1165" i="39" s="1"/>
  <c r="A1153" i="39"/>
  <c r="C1153" i="39" s="1"/>
  <c r="A1141" i="39"/>
  <c r="C1141" i="39" s="1"/>
  <c r="A1129" i="39"/>
  <c r="C1129" i="39" s="1"/>
  <c r="A1117" i="39"/>
  <c r="C1117" i="39" s="1"/>
  <c r="A1105" i="39"/>
  <c r="C1105" i="39" s="1"/>
  <c r="A1093" i="39"/>
  <c r="C1093" i="39" s="1"/>
  <c r="A1081" i="39"/>
  <c r="C1081" i="39" s="1"/>
  <c r="A1069" i="39"/>
  <c r="C1069" i="39" s="1"/>
  <c r="A1057" i="39"/>
  <c r="C1057" i="39" s="1"/>
  <c r="A1045" i="39"/>
  <c r="C1045" i="39" s="1"/>
  <c r="A1033" i="39"/>
  <c r="C1033" i="39" s="1"/>
  <c r="A1021" i="39"/>
  <c r="C1021" i="39" s="1"/>
  <c r="A1009" i="39"/>
  <c r="C1009" i="39" s="1"/>
  <c r="A981" i="39"/>
  <c r="C981" i="39" s="1"/>
  <c r="A933" i="39"/>
  <c r="C933" i="39" s="1"/>
  <c r="J739" i="39"/>
  <c r="AL170" i="39"/>
  <c r="I1002" i="39" s="1"/>
  <c r="AL171" i="39"/>
  <c r="AL172" i="39"/>
  <c r="I1012" i="39" s="1"/>
  <c r="AL173" i="39"/>
  <c r="I1018" i="39" s="1"/>
  <c r="AL174" i="39"/>
  <c r="I1026" i="39" s="1"/>
  <c r="AL175" i="39"/>
  <c r="AL176" i="39"/>
  <c r="I1033" i="39" s="1"/>
  <c r="AL177" i="39"/>
  <c r="I1039" i="39" s="1"/>
  <c r="AL178" i="39"/>
  <c r="I1045" i="39" s="1"/>
  <c r="AL179" i="39"/>
  <c r="AL180" i="39"/>
  <c r="I1061" i="39" s="1"/>
  <c r="AL181" i="39"/>
  <c r="AL182" i="39"/>
  <c r="I1073" i="39" s="1"/>
  <c r="AL183" i="39"/>
  <c r="I1075" i="39" s="1"/>
  <c r="AL169" i="39"/>
  <c r="I1046" i="39" l="1"/>
  <c r="I1036" i="39"/>
  <c r="I1010" i="39"/>
  <c r="I1003" i="39"/>
  <c r="I1005" i="39"/>
  <c r="I1030" i="39"/>
  <c r="I1029" i="39"/>
  <c r="I1053" i="39"/>
  <c r="I1054" i="39"/>
  <c r="I1022" i="39"/>
  <c r="I1049" i="39"/>
  <c r="I1064" i="39"/>
  <c r="I1068" i="39"/>
  <c r="I1020" i="39"/>
  <c r="I1016" i="39"/>
  <c r="I1015" i="39"/>
  <c r="I995" i="39"/>
  <c r="I993" i="39"/>
  <c r="I996" i="39"/>
  <c r="I1035" i="39"/>
  <c r="I1038" i="39"/>
  <c r="I1014" i="39"/>
  <c r="I1011" i="39"/>
  <c r="I1000" i="39"/>
  <c r="I1017" i="39"/>
  <c r="I1009" i="39"/>
  <c r="I1062" i="39"/>
  <c r="I1040" i="39"/>
  <c r="I1031" i="39"/>
  <c r="I1067" i="39"/>
  <c r="I1048" i="39"/>
  <c r="I1013" i="39"/>
  <c r="I1071" i="39"/>
  <c r="I1076" i="39"/>
  <c r="I1007" i="39"/>
  <c r="I1078" i="39"/>
  <c r="I1051" i="39"/>
  <c r="I1021" i="39"/>
  <c r="I1047" i="39"/>
  <c r="I1044" i="39"/>
  <c r="I992" i="39"/>
  <c r="I1042" i="39"/>
  <c r="I1058" i="39"/>
  <c r="I1065" i="39"/>
  <c r="I1074" i="39"/>
  <c r="I1052" i="39"/>
  <c r="I1043" i="39"/>
  <c r="I998" i="39"/>
  <c r="I1034" i="39"/>
  <c r="I1070" i="39"/>
  <c r="I991" i="39"/>
  <c r="I1069" i="39"/>
  <c r="I1023" i="39"/>
  <c r="I1008" i="39"/>
  <c r="I1060" i="39"/>
  <c r="I1063" i="39"/>
  <c r="I1050" i="39"/>
  <c r="I1080" i="39"/>
  <c r="I1028" i="39"/>
  <c r="I1079" i="39"/>
  <c r="I1066" i="39"/>
  <c r="I994" i="39"/>
  <c r="I1025" i="39"/>
  <c r="I1024" i="39"/>
  <c r="I1027" i="39"/>
  <c r="I1041" i="39"/>
  <c r="I1077" i="39"/>
  <c r="I997" i="39"/>
  <c r="I999" i="39"/>
  <c r="I1019" i="39"/>
  <c r="I1059" i="39"/>
  <c r="I1056" i="39"/>
  <c r="I1004" i="39"/>
  <c r="I1055" i="39"/>
  <c r="I1006" i="39"/>
  <c r="I1057" i="39"/>
  <c r="I1072" i="39"/>
  <c r="I1001" i="39"/>
  <c r="I1037" i="39"/>
  <c r="I1032" i="39"/>
  <c r="AL50" i="39"/>
  <c r="AL65" i="39" s="1"/>
  <c r="AL51" i="39"/>
  <c r="AL66" i="39" s="1"/>
  <c r="AL52" i="39"/>
  <c r="AL53" i="39"/>
  <c r="AL54" i="39"/>
  <c r="AL69" i="39" s="1"/>
  <c r="AL55" i="39"/>
  <c r="AL70" i="39" s="1"/>
  <c r="AL56" i="39"/>
  <c r="AL57" i="39"/>
  <c r="AL58" i="39"/>
  <c r="AL59" i="39"/>
  <c r="AL60" i="39"/>
  <c r="AL61" i="39"/>
  <c r="AL62" i="39"/>
  <c r="AL63" i="39"/>
  <c r="AL49" i="39"/>
  <c r="AL80" i="39" l="1"/>
  <c r="I369" i="39"/>
  <c r="I372" i="39"/>
  <c r="I370" i="39"/>
  <c r="I368" i="39"/>
  <c r="I367" i="39"/>
  <c r="I371" i="39"/>
  <c r="I285" i="39"/>
  <c r="I288" i="39"/>
  <c r="I286" i="39"/>
  <c r="I283" i="39"/>
  <c r="I284" i="39"/>
  <c r="I287" i="39"/>
  <c r="AL68" i="39"/>
  <c r="I300" i="39"/>
  <c r="I299" i="39"/>
  <c r="I296" i="39"/>
  <c r="I298" i="39"/>
  <c r="I295" i="39"/>
  <c r="I297" i="39"/>
  <c r="I353" i="39"/>
  <c r="I351" i="39"/>
  <c r="I350" i="39"/>
  <c r="I354" i="39"/>
  <c r="I352" i="39"/>
  <c r="I349" i="39"/>
  <c r="AL64" i="39"/>
  <c r="I275" i="39"/>
  <c r="I272" i="39"/>
  <c r="I276" i="39"/>
  <c r="I274" i="39"/>
  <c r="I273" i="39"/>
  <c r="I271" i="39"/>
  <c r="I355" i="39"/>
  <c r="I359" i="39"/>
  <c r="I356" i="39"/>
  <c r="I357" i="39"/>
  <c r="I360" i="39"/>
  <c r="I358" i="39"/>
  <c r="AL67" i="39"/>
  <c r="I291" i="39"/>
  <c r="I293" i="39"/>
  <c r="I294" i="39"/>
  <c r="I289" i="39"/>
  <c r="I290" i="39"/>
  <c r="I292" i="39"/>
  <c r="AL76" i="39"/>
  <c r="I348" i="39"/>
  <c r="I346" i="39"/>
  <c r="I345" i="39"/>
  <c r="I343" i="39"/>
  <c r="I347" i="39"/>
  <c r="I344" i="39"/>
  <c r="I332" i="39"/>
  <c r="I333" i="39"/>
  <c r="I336" i="39"/>
  <c r="I334" i="39"/>
  <c r="I331" i="39"/>
  <c r="I335" i="39"/>
  <c r="AL81" i="39"/>
  <c r="I377" i="39"/>
  <c r="I374" i="39"/>
  <c r="I375" i="39"/>
  <c r="I378" i="39"/>
  <c r="I376" i="39"/>
  <c r="I373" i="39"/>
  <c r="AL77" i="39"/>
  <c r="AL71" i="39"/>
  <c r="I316" i="39"/>
  <c r="I317" i="39"/>
  <c r="I315" i="39"/>
  <c r="I318" i="39"/>
  <c r="I314" i="39"/>
  <c r="I313" i="39"/>
  <c r="I309" i="39"/>
  <c r="I312" i="39"/>
  <c r="I310" i="39"/>
  <c r="I307" i="39"/>
  <c r="I308" i="39"/>
  <c r="I311" i="39"/>
  <c r="I280" i="39"/>
  <c r="I277" i="39"/>
  <c r="I281" i="39"/>
  <c r="I279" i="39"/>
  <c r="I282" i="39"/>
  <c r="I278" i="39"/>
  <c r="AL75" i="39"/>
  <c r="I337" i="39"/>
  <c r="I342" i="39"/>
  <c r="I341" i="39"/>
  <c r="I339" i="39"/>
  <c r="I340" i="39"/>
  <c r="I338" i="39"/>
  <c r="AL78" i="39"/>
  <c r="I328" i="39"/>
  <c r="I330" i="39"/>
  <c r="I326" i="39"/>
  <c r="I325" i="39"/>
  <c r="I327" i="39"/>
  <c r="I329" i="39"/>
  <c r="AL74" i="39"/>
  <c r="AL72" i="39"/>
  <c r="I322" i="39"/>
  <c r="I319" i="39"/>
  <c r="I320" i="39"/>
  <c r="I323" i="39"/>
  <c r="I324" i="39"/>
  <c r="I321" i="39"/>
  <c r="AL73" i="39"/>
  <c r="AL85" i="39"/>
  <c r="I397" i="39"/>
  <c r="I400" i="39"/>
  <c r="I402" i="39"/>
  <c r="I401" i="39"/>
  <c r="I399" i="39"/>
  <c r="I398" i="39"/>
  <c r="AL84" i="39"/>
  <c r="I393" i="39"/>
  <c r="I396" i="39"/>
  <c r="I394" i="39"/>
  <c r="I395" i="39"/>
  <c r="I392" i="39"/>
  <c r="I391" i="39"/>
  <c r="I302" i="39"/>
  <c r="I304" i="39"/>
  <c r="I301" i="39"/>
  <c r="I303" i="39"/>
  <c r="I306" i="39"/>
  <c r="I305" i="39"/>
  <c r="AK5" i="39"/>
  <c r="AK6" i="39"/>
  <c r="AK7" i="39"/>
  <c r="AK8" i="39"/>
  <c r="AK9" i="39"/>
  <c r="AK10" i="39"/>
  <c r="AK11" i="39"/>
  <c r="AK12" i="39"/>
  <c r="AK13" i="39"/>
  <c r="AK14" i="39"/>
  <c r="AK15" i="39"/>
  <c r="AK16" i="39"/>
  <c r="AK17" i="39"/>
  <c r="AK18" i="39"/>
  <c r="AK19" i="39"/>
  <c r="AK20" i="39"/>
  <c r="AK21" i="39"/>
  <c r="AK22" i="39"/>
  <c r="AK23" i="39"/>
  <c r="AK24" i="39"/>
  <c r="AK25" i="39"/>
  <c r="AK26" i="39"/>
  <c r="AK27" i="39"/>
  <c r="AK28" i="39"/>
  <c r="AK29" i="39"/>
  <c r="AK30" i="39"/>
  <c r="AK31" i="39"/>
  <c r="AK32" i="39"/>
  <c r="AK33" i="39"/>
  <c r="AK34" i="39"/>
  <c r="AK35" i="39"/>
  <c r="AK36" i="39"/>
  <c r="AK37" i="39"/>
  <c r="AK38" i="39"/>
  <c r="AK39" i="39"/>
  <c r="AK40" i="39"/>
  <c r="AK41" i="39"/>
  <c r="AK42" i="39"/>
  <c r="AK43" i="39"/>
  <c r="AK44" i="39"/>
  <c r="AK45" i="39"/>
  <c r="AK46" i="39"/>
  <c r="AK47" i="39"/>
  <c r="AK48" i="39"/>
  <c r="AK49" i="39"/>
  <c r="AK50" i="39"/>
  <c r="AK51" i="39"/>
  <c r="AK52" i="39"/>
  <c r="AK53" i="39"/>
  <c r="AK54" i="39"/>
  <c r="AK55" i="39"/>
  <c r="AK56" i="39"/>
  <c r="AK57" i="39"/>
  <c r="AK58" i="39"/>
  <c r="AK59" i="39"/>
  <c r="AK60" i="39"/>
  <c r="AK61" i="39"/>
  <c r="AK62" i="39"/>
  <c r="AK63" i="39"/>
  <c r="AK64" i="39"/>
  <c r="AK65" i="39"/>
  <c r="AK66" i="39"/>
  <c r="AK67" i="39"/>
  <c r="AK68" i="39"/>
  <c r="AK69" i="39"/>
  <c r="AK70" i="39"/>
  <c r="AK71" i="39"/>
  <c r="AK72" i="39"/>
  <c r="AK73" i="39"/>
  <c r="AK74" i="39"/>
  <c r="AK75" i="39"/>
  <c r="AK76" i="39"/>
  <c r="AK77" i="39"/>
  <c r="AK78" i="39"/>
  <c r="AK79" i="39"/>
  <c r="AK80" i="39"/>
  <c r="AK81" i="39"/>
  <c r="AK82" i="39"/>
  <c r="AK83" i="39"/>
  <c r="AK84" i="39"/>
  <c r="AK85" i="39"/>
  <c r="AK86" i="39"/>
  <c r="AK87" i="39"/>
  <c r="AK88" i="39"/>
  <c r="AK89" i="39"/>
  <c r="AK90" i="39"/>
  <c r="AK91" i="39"/>
  <c r="AK92" i="39"/>
  <c r="AK93" i="39"/>
  <c r="AK94" i="39"/>
  <c r="AK95" i="39"/>
  <c r="AK96" i="39"/>
  <c r="AK97" i="39"/>
  <c r="AK98" i="39"/>
  <c r="AK99" i="39"/>
  <c r="AK100" i="39"/>
  <c r="AK101" i="39"/>
  <c r="AK102" i="39"/>
  <c r="AK103" i="39"/>
  <c r="AK104" i="39"/>
  <c r="AK105" i="39"/>
  <c r="AK106" i="39"/>
  <c r="AK107" i="39"/>
  <c r="AK108" i="39"/>
  <c r="AK109" i="39"/>
  <c r="AK110" i="39"/>
  <c r="AK111" i="39"/>
  <c r="AK112" i="39"/>
  <c r="AK113" i="39"/>
  <c r="AK114" i="39"/>
  <c r="AK115" i="39"/>
  <c r="AK116" i="39"/>
  <c r="AK117" i="39"/>
  <c r="AK118" i="39"/>
  <c r="AK119" i="39"/>
  <c r="AK120" i="39"/>
  <c r="AK121" i="39"/>
  <c r="AK122" i="39"/>
  <c r="AK123" i="39"/>
  <c r="AK124" i="39"/>
  <c r="AK125" i="39"/>
  <c r="AK126" i="39"/>
  <c r="AK127" i="39"/>
  <c r="AK128" i="39"/>
  <c r="AK129" i="39"/>
  <c r="AK130" i="39"/>
  <c r="AK131" i="39"/>
  <c r="AK132" i="39"/>
  <c r="AK133" i="39"/>
  <c r="AK134" i="39"/>
  <c r="AK135" i="39"/>
  <c r="AK136" i="39"/>
  <c r="AK137" i="39"/>
  <c r="AK138" i="39"/>
  <c r="AK139" i="39"/>
  <c r="AK140" i="39"/>
  <c r="AK141" i="39"/>
  <c r="AK142" i="39"/>
  <c r="AK143" i="39"/>
  <c r="AK144" i="39"/>
  <c r="AK145" i="39"/>
  <c r="AK146" i="39"/>
  <c r="AK147" i="39"/>
  <c r="AK148" i="39"/>
  <c r="AK149" i="39"/>
  <c r="AK150" i="39"/>
  <c r="AK151" i="39"/>
  <c r="AK152" i="39"/>
  <c r="AK153" i="39"/>
  <c r="AK154" i="39"/>
  <c r="AK155" i="39"/>
  <c r="AK156" i="39"/>
  <c r="AK157" i="39"/>
  <c r="AK158" i="39"/>
  <c r="AK159" i="39"/>
  <c r="AK160" i="39"/>
  <c r="AK161" i="39"/>
  <c r="AK162" i="39"/>
  <c r="AK163" i="39"/>
  <c r="AK164" i="39"/>
  <c r="AK165" i="39"/>
  <c r="AK166" i="39"/>
  <c r="AK167" i="39"/>
  <c r="AK168" i="39"/>
  <c r="AK169" i="39"/>
  <c r="AK170" i="39"/>
  <c r="AK171" i="39"/>
  <c r="AK172" i="39"/>
  <c r="AK173" i="39"/>
  <c r="AK174" i="39"/>
  <c r="AK175" i="39"/>
  <c r="AK176" i="39"/>
  <c r="AK177" i="39"/>
  <c r="AK178" i="39"/>
  <c r="AK179" i="39"/>
  <c r="AK180" i="39"/>
  <c r="AK181" i="39"/>
  <c r="AK182" i="39"/>
  <c r="AK183" i="39"/>
  <c r="AK184" i="39"/>
  <c r="AK185" i="39"/>
  <c r="AK186" i="39"/>
  <c r="AK187" i="39"/>
  <c r="AK188" i="39"/>
  <c r="AK189" i="39"/>
  <c r="AK190" i="39"/>
  <c r="AK191" i="39"/>
  <c r="AK192" i="39"/>
  <c r="AK193" i="39"/>
  <c r="AK194" i="39"/>
  <c r="AK195" i="39"/>
  <c r="AK196" i="39"/>
  <c r="AK197" i="39"/>
  <c r="AK198" i="39"/>
  <c r="AK4" i="39"/>
  <c r="AJ5" i="39"/>
  <c r="AJ6" i="39"/>
  <c r="AJ7" i="39"/>
  <c r="AJ8" i="39"/>
  <c r="AJ9" i="39"/>
  <c r="AJ10" i="39"/>
  <c r="AJ11" i="39"/>
  <c r="AJ12" i="39"/>
  <c r="AJ13" i="39"/>
  <c r="AJ14" i="39"/>
  <c r="AJ15" i="39"/>
  <c r="AJ16" i="39"/>
  <c r="AJ17" i="39"/>
  <c r="AJ18" i="39"/>
  <c r="AJ19" i="39"/>
  <c r="AJ20" i="39"/>
  <c r="AJ21" i="39"/>
  <c r="AJ22" i="39"/>
  <c r="AJ23" i="39"/>
  <c r="AJ24" i="39"/>
  <c r="AJ25" i="39"/>
  <c r="AJ26" i="39"/>
  <c r="AJ27" i="39"/>
  <c r="AJ28" i="39"/>
  <c r="AJ29" i="39"/>
  <c r="AJ30" i="39"/>
  <c r="AJ31" i="39"/>
  <c r="AJ32" i="39"/>
  <c r="AJ33" i="39"/>
  <c r="AJ34" i="39"/>
  <c r="AJ35" i="39"/>
  <c r="AJ36" i="39"/>
  <c r="AJ37" i="39"/>
  <c r="AJ38" i="39"/>
  <c r="AJ39" i="39"/>
  <c r="AJ40" i="39"/>
  <c r="AJ41" i="39"/>
  <c r="AJ42" i="39"/>
  <c r="AJ43" i="39"/>
  <c r="AJ44" i="39"/>
  <c r="AJ45" i="39"/>
  <c r="AJ46" i="39"/>
  <c r="AJ47" i="39"/>
  <c r="AJ48" i="39"/>
  <c r="AJ49" i="39"/>
  <c r="AJ50" i="39"/>
  <c r="AJ51" i="39"/>
  <c r="AJ52" i="39"/>
  <c r="AJ53" i="39"/>
  <c r="AJ54" i="39"/>
  <c r="AJ55" i="39"/>
  <c r="AJ56" i="39"/>
  <c r="AJ57" i="39"/>
  <c r="AJ58" i="39"/>
  <c r="AJ59" i="39"/>
  <c r="AJ60" i="39"/>
  <c r="AJ61" i="39"/>
  <c r="AJ62" i="39"/>
  <c r="AJ63" i="39"/>
  <c r="AJ64" i="39"/>
  <c r="AJ65" i="39"/>
  <c r="AJ66" i="39"/>
  <c r="AJ67" i="39"/>
  <c r="AJ68" i="39"/>
  <c r="AJ69" i="39"/>
  <c r="AJ70" i="39"/>
  <c r="AJ71" i="39"/>
  <c r="AJ72" i="39"/>
  <c r="AJ73" i="39"/>
  <c r="AJ74" i="39"/>
  <c r="AJ75" i="39"/>
  <c r="AJ76" i="39"/>
  <c r="AJ77" i="39"/>
  <c r="AJ78" i="39"/>
  <c r="AJ79" i="39"/>
  <c r="AJ80" i="39"/>
  <c r="AJ81" i="39"/>
  <c r="AJ82" i="39"/>
  <c r="AJ83" i="39"/>
  <c r="AJ84" i="39"/>
  <c r="AJ85" i="39"/>
  <c r="AJ86" i="39"/>
  <c r="AJ87" i="39"/>
  <c r="AJ88" i="39"/>
  <c r="AJ89" i="39"/>
  <c r="AJ90" i="39"/>
  <c r="AJ91" i="39"/>
  <c r="AJ92" i="39"/>
  <c r="AJ93" i="39"/>
  <c r="AJ94" i="39"/>
  <c r="AJ95" i="39"/>
  <c r="AJ96" i="39"/>
  <c r="AJ97" i="39"/>
  <c r="AJ98" i="39"/>
  <c r="AJ99" i="39"/>
  <c r="AJ100" i="39"/>
  <c r="AJ101" i="39"/>
  <c r="AJ102" i="39"/>
  <c r="AJ103" i="39"/>
  <c r="AJ104" i="39"/>
  <c r="AJ105" i="39"/>
  <c r="AJ106" i="39"/>
  <c r="AJ107" i="39"/>
  <c r="AJ108" i="39"/>
  <c r="AJ109" i="39"/>
  <c r="AJ110" i="39"/>
  <c r="AJ111" i="39"/>
  <c r="AJ112" i="39"/>
  <c r="AJ113" i="39"/>
  <c r="AJ114" i="39"/>
  <c r="AJ115" i="39"/>
  <c r="AJ116" i="39"/>
  <c r="AJ117" i="39"/>
  <c r="AJ118" i="39"/>
  <c r="AJ119" i="39"/>
  <c r="AJ120" i="39"/>
  <c r="AJ121" i="39"/>
  <c r="AJ122" i="39"/>
  <c r="AJ123" i="39"/>
  <c r="AJ124" i="39"/>
  <c r="AJ125" i="39"/>
  <c r="AJ126" i="39"/>
  <c r="AJ127" i="39"/>
  <c r="AJ128" i="39"/>
  <c r="AJ129" i="39"/>
  <c r="AJ130" i="39"/>
  <c r="AJ131" i="39"/>
  <c r="AJ132" i="39"/>
  <c r="AJ133" i="39"/>
  <c r="AJ134" i="39"/>
  <c r="AJ135" i="39"/>
  <c r="AJ136" i="39"/>
  <c r="AJ137" i="39"/>
  <c r="AJ138" i="39"/>
  <c r="AJ139" i="39"/>
  <c r="AJ140" i="39"/>
  <c r="AJ141" i="39"/>
  <c r="AJ142" i="39"/>
  <c r="AJ143" i="39"/>
  <c r="AJ144" i="39"/>
  <c r="AJ145" i="39"/>
  <c r="AJ146" i="39"/>
  <c r="AJ147" i="39"/>
  <c r="AJ148" i="39"/>
  <c r="AJ149" i="39"/>
  <c r="AJ150" i="39"/>
  <c r="AJ151" i="39"/>
  <c r="AJ152" i="39"/>
  <c r="AJ153" i="39"/>
  <c r="AJ154" i="39"/>
  <c r="AJ155" i="39"/>
  <c r="AJ156" i="39"/>
  <c r="AJ157" i="39"/>
  <c r="AJ158" i="39"/>
  <c r="AJ159" i="39"/>
  <c r="AJ160" i="39"/>
  <c r="AJ161" i="39"/>
  <c r="AJ162" i="39"/>
  <c r="AJ163" i="39"/>
  <c r="AJ164" i="39"/>
  <c r="AJ165" i="39"/>
  <c r="AJ166" i="39"/>
  <c r="AJ167" i="39"/>
  <c r="AJ168" i="39"/>
  <c r="AJ169" i="39"/>
  <c r="AJ170" i="39"/>
  <c r="AJ171" i="39"/>
  <c r="AJ172" i="39"/>
  <c r="AJ173" i="39"/>
  <c r="AJ174" i="39"/>
  <c r="AJ175" i="39"/>
  <c r="AJ176" i="39"/>
  <c r="AJ177" i="39"/>
  <c r="AJ178" i="39"/>
  <c r="AJ179" i="39"/>
  <c r="AJ180" i="39"/>
  <c r="AJ181" i="39"/>
  <c r="AJ182" i="39"/>
  <c r="AJ183" i="39"/>
  <c r="AJ184" i="39"/>
  <c r="AJ185" i="39"/>
  <c r="AJ186" i="39"/>
  <c r="AJ187" i="39"/>
  <c r="AJ188" i="39"/>
  <c r="AJ189" i="39"/>
  <c r="AJ190" i="39"/>
  <c r="AJ191" i="39"/>
  <c r="AJ192" i="39"/>
  <c r="AJ193" i="39"/>
  <c r="AJ194" i="39"/>
  <c r="AJ195" i="39"/>
  <c r="AJ196" i="39"/>
  <c r="AJ197" i="39"/>
  <c r="AJ198" i="39"/>
  <c r="AJ4" i="39"/>
  <c r="I468" i="39" l="1"/>
  <c r="I466" i="39"/>
  <c r="I465" i="39"/>
  <c r="I463" i="39"/>
  <c r="I467" i="39"/>
  <c r="I464" i="39"/>
  <c r="AL91" i="39"/>
  <c r="I438" i="39"/>
  <c r="I437" i="39"/>
  <c r="I435" i="39"/>
  <c r="I434" i="39"/>
  <c r="I436" i="39"/>
  <c r="I433" i="39"/>
  <c r="I481" i="39"/>
  <c r="I483" i="39"/>
  <c r="I485" i="39"/>
  <c r="I482" i="39"/>
  <c r="I486" i="39"/>
  <c r="I484" i="39"/>
  <c r="AL86" i="39"/>
  <c r="I405" i="39"/>
  <c r="I408" i="39"/>
  <c r="I406" i="39"/>
  <c r="I403" i="39"/>
  <c r="I407" i="39"/>
  <c r="I404" i="39"/>
  <c r="AL92" i="39"/>
  <c r="I444" i="39"/>
  <c r="I439" i="39"/>
  <c r="I443" i="39"/>
  <c r="I440" i="39"/>
  <c r="I442" i="39"/>
  <c r="I441" i="39"/>
  <c r="AL87" i="39"/>
  <c r="I413" i="39"/>
  <c r="I410" i="39"/>
  <c r="I411" i="39"/>
  <c r="I412" i="39"/>
  <c r="I409" i="39"/>
  <c r="I414" i="39"/>
  <c r="I447" i="39"/>
  <c r="I446" i="39"/>
  <c r="I448" i="39"/>
  <c r="I449" i="39"/>
  <c r="I445" i="39"/>
  <c r="I450" i="39"/>
  <c r="AL93" i="39"/>
  <c r="AL89" i="39"/>
  <c r="I424" i="39"/>
  <c r="I421" i="39"/>
  <c r="I423" i="39"/>
  <c r="I426" i="39"/>
  <c r="I425" i="39"/>
  <c r="I422" i="39"/>
  <c r="AL82" i="39"/>
  <c r="I381" i="39"/>
  <c r="I383" i="39"/>
  <c r="I379" i="39"/>
  <c r="I380" i="39"/>
  <c r="I384" i="39"/>
  <c r="I382" i="39"/>
  <c r="AL90" i="39"/>
  <c r="I429" i="39"/>
  <c r="I432" i="39"/>
  <c r="I430" i="39"/>
  <c r="I428" i="39"/>
  <c r="I427" i="39"/>
  <c r="I431" i="39"/>
  <c r="AL79" i="39"/>
  <c r="I362" i="39"/>
  <c r="I363" i="39"/>
  <c r="I364" i="39"/>
  <c r="I366" i="39"/>
  <c r="I361" i="39"/>
  <c r="I365" i="39"/>
  <c r="I492" i="39"/>
  <c r="I490" i="39"/>
  <c r="I489" i="39"/>
  <c r="I487" i="39"/>
  <c r="I491" i="39"/>
  <c r="I488" i="39"/>
  <c r="AL83" i="39"/>
  <c r="I387" i="39"/>
  <c r="I386" i="39"/>
  <c r="I388" i="39"/>
  <c r="I390" i="39"/>
  <c r="I385" i="39"/>
  <c r="I389" i="39"/>
  <c r="AL88" i="39"/>
  <c r="I415" i="39"/>
  <c r="I419" i="39"/>
  <c r="I416" i="39"/>
  <c r="I417" i="39"/>
  <c r="I420" i="39"/>
  <c r="I418" i="39"/>
  <c r="I457" i="39"/>
  <c r="I460" i="39"/>
  <c r="I461" i="39"/>
  <c r="I462" i="39"/>
  <c r="I459" i="39"/>
  <c r="I458" i="39"/>
  <c r="I513" i="39" l="1"/>
  <c r="I511" i="39"/>
  <c r="I516" i="39"/>
  <c r="I514" i="39"/>
  <c r="I515" i="39"/>
  <c r="I512" i="39"/>
  <c r="I479" i="39"/>
  <c r="I476" i="39"/>
  <c r="I477" i="39"/>
  <c r="I480" i="39"/>
  <c r="I478" i="39"/>
  <c r="I475" i="39"/>
  <c r="I453" i="39"/>
  <c r="I452" i="39"/>
  <c r="I456" i="39"/>
  <c r="I454" i="39"/>
  <c r="I455" i="39"/>
  <c r="I451" i="39"/>
  <c r="I493" i="39"/>
  <c r="I497" i="39"/>
  <c r="I498" i="39"/>
  <c r="I495" i="39"/>
  <c r="I494" i="39"/>
  <c r="I496" i="39"/>
  <c r="I474" i="39"/>
  <c r="I471" i="39"/>
  <c r="I470" i="39"/>
  <c r="I472" i="39"/>
  <c r="I469" i="39"/>
  <c r="I473" i="39"/>
  <c r="I526" i="39"/>
  <c r="I528" i="39"/>
  <c r="I527" i="39"/>
  <c r="I524" i="39"/>
  <c r="I523" i="39"/>
  <c r="I525" i="39"/>
  <c r="I536" i="39"/>
  <c r="I537" i="39"/>
  <c r="I540" i="39"/>
  <c r="I538" i="39"/>
  <c r="I539" i="39"/>
  <c r="I535" i="39"/>
  <c r="I501" i="39"/>
  <c r="I503" i="39"/>
  <c r="I500" i="39"/>
  <c r="I499" i="39"/>
  <c r="I504" i="39"/>
  <c r="I502" i="39"/>
  <c r="I534" i="39"/>
  <c r="I531" i="39"/>
  <c r="I530" i="39"/>
  <c r="I532" i="39"/>
  <c r="I529" i="39"/>
  <c r="I533" i="39"/>
  <c r="I521" i="39"/>
  <c r="I518" i="39"/>
  <c r="I519" i="39"/>
  <c r="I522" i="39"/>
  <c r="I520" i="39"/>
  <c r="I517" i="39"/>
  <c r="I507" i="39"/>
  <c r="I506" i="39"/>
  <c r="I508" i="39"/>
  <c r="I505" i="39"/>
  <c r="I509" i="39"/>
  <c r="I510" i="39"/>
  <c r="D2403" i="45"/>
  <c r="B2403" i="45" s="1"/>
  <c r="D2402" i="45"/>
  <c r="B2402" i="45" s="1"/>
  <c r="D2401" i="45"/>
  <c r="B2401" i="45" s="1"/>
  <c r="D2400" i="45"/>
  <c r="B2400" i="45" s="1"/>
  <c r="D2399" i="45"/>
  <c r="B2399" i="45" s="1"/>
  <c r="D2398" i="45"/>
  <c r="B2398" i="45" s="1"/>
  <c r="D2397" i="45"/>
  <c r="B2397" i="45" s="1"/>
  <c r="D2396" i="45"/>
  <c r="B2396" i="45" s="1"/>
  <c r="D2395" i="45"/>
  <c r="B2395" i="45" s="1"/>
  <c r="D2394" i="45"/>
  <c r="B2394" i="45" s="1"/>
  <c r="D2393" i="45"/>
  <c r="B2393" i="45" s="1"/>
  <c r="D2392" i="45"/>
  <c r="B2392" i="45" s="1"/>
  <c r="D2391" i="45"/>
  <c r="B2391" i="45" s="1"/>
  <c r="D2390" i="45"/>
  <c r="B2390" i="45" s="1"/>
  <c r="D2389" i="45"/>
  <c r="B2389" i="45" s="1"/>
  <c r="D2388" i="45"/>
  <c r="B2388" i="45" s="1"/>
  <c r="D2387" i="45"/>
  <c r="B2387" i="45" s="1"/>
  <c r="D2386" i="45"/>
  <c r="B2386" i="45" s="1"/>
  <c r="D2385" i="45"/>
  <c r="B2385" i="45" s="1"/>
  <c r="D2384" i="45"/>
  <c r="B2384" i="45" s="1"/>
  <c r="D2383" i="45"/>
  <c r="B2383" i="45" s="1"/>
  <c r="D2382" i="45"/>
  <c r="B2382" i="45" s="1"/>
  <c r="D2381" i="45"/>
  <c r="B2381" i="45" s="1"/>
  <c r="D2380" i="45"/>
  <c r="B2380" i="45" s="1"/>
  <c r="D2379" i="45"/>
  <c r="B2379" i="45" s="1"/>
  <c r="D2378" i="45"/>
  <c r="B2378" i="45" s="1"/>
  <c r="D2377" i="45"/>
  <c r="B2377" i="45" s="1"/>
  <c r="D2376" i="45"/>
  <c r="B2376" i="45" s="1"/>
  <c r="D2375" i="45"/>
  <c r="B2375" i="45" s="1"/>
  <c r="D2374" i="45"/>
  <c r="B2374" i="45" s="1"/>
  <c r="D2373" i="45"/>
  <c r="B2373" i="45" s="1"/>
  <c r="D2372" i="45"/>
  <c r="B2372" i="45" s="1"/>
  <c r="D2371" i="45"/>
  <c r="B2371" i="45" s="1"/>
  <c r="D2370" i="45"/>
  <c r="B2370" i="45" s="1"/>
  <c r="D2369" i="45"/>
  <c r="B2369" i="45" s="1"/>
  <c r="D2368" i="45"/>
  <c r="B2368" i="45" s="1"/>
  <c r="D2367" i="45"/>
  <c r="B2367" i="45" s="1"/>
  <c r="D2366" i="45"/>
  <c r="B2366" i="45" s="1"/>
  <c r="D2365" i="45"/>
  <c r="B2365" i="45" s="1"/>
  <c r="D2364" i="45"/>
  <c r="B2364" i="45" s="1"/>
  <c r="D2363" i="45"/>
  <c r="B2363" i="45" s="1"/>
  <c r="D2362" i="45"/>
  <c r="B2362" i="45" s="1"/>
  <c r="D2361" i="45"/>
  <c r="B2361" i="45" s="1"/>
  <c r="D2360" i="45"/>
  <c r="B2360" i="45" s="1"/>
  <c r="D2359" i="45"/>
  <c r="B2359" i="45" s="1"/>
  <c r="D2358" i="45"/>
  <c r="B2358" i="45" s="1"/>
  <c r="D2357" i="45"/>
  <c r="B2357" i="45" s="1"/>
  <c r="D2356" i="45"/>
  <c r="B2356" i="45" s="1"/>
  <c r="D2355" i="45"/>
  <c r="B2355" i="45" s="1"/>
  <c r="D2354" i="45"/>
  <c r="B2354" i="45" s="1"/>
  <c r="D2353" i="45"/>
  <c r="B2353" i="45" s="1"/>
  <c r="D2352" i="45"/>
  <c r="B2352" i="45" s="1"/>
  <c r="D2351" i="45"/>
  <c r="B2351" i="45" s="1"/>
  <c r="D2350" i="45"/>
  <c r="B2350" i="45" s="1"/>
  <c r="D2349" i="45"/>
  <c r="B2349" i="45" s="1"/>
  <c r="D2348" i="45"/>
  <c r="B2348" i="45" s="1"/>
  <c r="D2347" i="45"/>
  <c r="B2347" i="45" s="1"/>
  <c r="D2346" i="45"/>
  <c r="B2346" i="45" s="1"/>
  <c r="D2345" i="45"/>
  <c r="B2345" i="45" s="1"/>
  <c r="D2344" i="45"/>
  <c r="B2344" i="45" s="1"/>
  <c r="D2343" i="45"/>
  <c r="B2343" i="45" s="1"/>
  <c r="D2342" i="45"/>
  <c r="B2342" i="45" s="1"/>
  <c r="D2341" i="45"/>
  <c r="B2341" i="45" s="1"/>
  <c r="D2340" i="45"/>
  <c r="B2340" i="45" s="1"/>
  <c r="D2339" i="45"/>
  <c r="B2339" i="45" s="1"/>
  <c r="D2338" i="45"/>
  <c r="B2338" i="45" s="1"/>
  <c r="D2337" i="45"/>
  <c r="B2337" i="45" s="1"/>
  <c r="D2336" i="45"/>
  <c r="B2336" i="45" s="1"/>
  <c r="D2335" i="45"/>
  <c r="B2335" i="45" s="1"/>
  <c r="D2334" i="45"/>
  <c r="B2334" i="45" s="1"/>
  <c r="D2333" i="45"/>
  <c r="B2333" i="45" s="1"/>
  <c r="D2332" i="45"/>
  <c r="B2332" i="45" s="1"/>
  <c r="D2331" i="45"/>
  <c r="B2331" i="45" s="1"/>
  <c r="D2330" i="45"/>
  <c r="B2330" i="45" s="1"/>
  <c r="D2329" i="45"/>
  <c r="B2329" i="45" s="1"/>
  <c r="D2328" i="45"/>
  <c r="B2328" i="45" s="1"/>
  <c r="D2327" i="45"/>
  <c r="B2327" i="45" s="1"/>
  <c r="D2326" i="45"/>
  <c r="B2326" i="45" s="1"/>
  <c r="D2325" i="45"/>
  <c r="B2325" i="45" s="1"/>
  <c r="D2324" i="45"/>
  <c r="B2324" i="45" s="1"/>
  <c r="D2323" i="45"/>
  <c r="B2323" i="45" s="1"/>
  <c r="D2322" i="45"/>
  <c r="B2322" i="45" s="1"/>
  <c r="D2321" i="45"/>
  <c r="B2321" i="45" s="1"/>
  <c r="D2320" i="45"/>
  <c r="B2320" i="45" s="1"/>
  <c r="D2319" i="45"/>
  <c r="B2319" i="45" s="1"/>
  <c r="D2318" i="45"/>
  <c r="B2318" i="45" s="1"/>
  <c r="D2317" i="45"/>
  <c r="B2317" i="45" s="1"/>
  <c r="D2316" i="45"/>
  <c r="B2316" i="45" s="1"/>
  <c r="D2315" i="45"/>
  <c r="B2315" i="45" s="1"/>
  <c r="D2314" i="45"/>
  <c r="B2314" i="45" s="1"/>
  <c r="D2313" i="45"/>
  <c r="B2313" i="45" s="1"/>
  <c r="D2312" i="45"/>
  <c r="B2312" i="45" s="1"/>
  <c r="D2311" i="45"/>
  <c r="B2311" i="45" s="1"/>
  <c r="D2310" i="45"/>
  <c r="B2310" i="45" s="1"/>
  <c r="D2309" i="45"/>
  <c r="B2309" i="45" s="1"/>
  <c r="D2308" i="45"/>
  <c r="B2308" i="45" s="1"/>
  <c r="D2307" i="45"/>
  <c r="B2307" i="45" s="1"/>
  <c r="D2306" i="45"/>
  <c r="B2306" i="45" s="1"/>
  <c r="D2305" i="45"/>
  <c r="B2305" i="45" s="1"/>
  <c r="D2304" i="45"/>
  <c r="B2304" i="45" s="1"/>
  <c r="D2303" i="45"/>
  <c r="B2303" i="45" s="1"/>
  <c r="D2302" i="45"/>
  <c r="B2302" i="45" s="1"/>
  <c r="D2301" i="45"/>
  <c r="B2301" i="45" s="1"/>
  <c r="D2300" i="45"/>
  <c r="B2300" i="45" s="1"/>
  <c r="D2299" i="45"/>
  <c r="B2299" i="45" s="1"/>
  <c r="D2298" i="45"/>
  <c r="B2298" i="45" s="1"/>
  <c r="D2297" i="45"/>
  <c r="B2297" i="45" s="1"/>
  <c r="D2296" i="45"/>
  <c r="B2296" i="45" s="1"/>
  <c r="D2295" i="45"/>
  <c r="B2295" i="45" s="1"/>
  <c r="D2294" i="45"/>
  <c r="B2294" i="45" s="1"/>
  <c r="D2293" i="45"/>
  <c r="B2293" i="45" s="1"/>
  <c r="D2292" i="45"/>
  <c r="B2292" i="45" s="1"/>
  <c r="D2291" i="45"/>
  <c r="B2291" i="45" s="1"/>
  <c r="D2290" i="45"/>
  <c r="B2290" i="45" s="1"/>
  <c r="D2289" i="45"/>
  <c r="B2289" i="45" s="1"/>
  <c r="D2288" i="45"/>
  <c r="B2288" i="45" s="1"/>
  <c r="D2287" i="45"/>
  <c r="B2287" i="45" s="1"/>
  <c r="D2286" i="45"/>
  <c r="B2286" i="45" s="1"/>
  <c r="D2285" i="45"/>
  <c r="B2285" i="45" s="1"/>
  <c r="D2284" i="45"/>
  <c r="B2284" i="45" s="1"/>
  <c r="D2283" i="45"/>
  <c r="B2283" i="45" s="1"/>
  <c r="D2282" i="45"/>
  <c r="B2282" i="45" s="1"/>
  <c r="D2281" i="45"/>
  <c r="B2281" i="45" s="1"/>
  <c r="D2280" i="45"/>
  <c r="B2280" i="45" s="1"/>
  <c r="D2279" i="45"/>
  <c r="B2279" i="45" s="1"/>
  <c r="D2278" i="45"/>
  <c r="B2278" i="45" s="1"/>
  <c r="D2277" i="45"/>
  <c r="B2277" i="45" s="1"/>
  <c r="D2276" i="45"/>
  <c r="B2276" i="45" s="1"/>
  <c r="D2275" i="45"/>
  <c r="B2275" i="45" s="1"/>
  <c r="D2274" i="45"/>
  <c r="B2274" i="45" s="1"/>
  <c r="D2273" i="45"/>
  <c r="B2273" i="45" s="1"/>
  <c r="D2272" i="45"/>
  <c r="B2272" i="45" s="1"/>
  <c r="D2271" i="45"/>
  <c r="B2271" i="45" s="1"/>
  <c r="D2270" i="45"/>
  <c r="B2270" i="45" s="1"/>
  <c r="D2269" i="45"/>
  <c r="B2269" i="45" s="1"/>
  <c r="D2268" i="45"/>
  <c r="B2268" i="45" s="1"/>
  <c r="D2267" i="45"/>
  <c r="B2267" i="45" s="1"/>
  <c r="D2266" i="45"/>
  <c r="B2266" i="45" s="1"/>
  <c r="D2265" i="45"/>
  <c r="B2265" i="45" s="1"/>
  <c r="D2264" i="45"/>
  <c r="B2264" i="45" s="1"/>
  <c r="D2263" i="45"/>
  <c r="B2263" i="45" s="1"/>
  <c r="D2262" i="45"/>
  <c r="B2262" i="45" s="1"/>
  <c r="D2261" i="45"/>
  <c r="B2261" i="45" s="1"/>
  <c r="D2260" i="45"/>
  <c r="B2260" i="45" s="1"/>
  <c r="D2259" i="45"/>
  <c r="B2259" i="45" s="1"/>
  <c r="D2258" i="45"/>
  <c r="B2258" i="45" s="1"/>
  <c r="D2257" i="45"/>
  <c r="B2257" i="45" s="1"/>
  <c r="D2256" i="45"/>
  <c r="B2256" i="45" s="1"/>
  <c r="D2255" i="45"/>
  <c r="B2255" i="45" s="1"/>
  <c r="D2254" i="45"/>
  <c r="B2254" i="45" s="1"/>
  <c r="D2253" i="45"/>
  <c r="B2253" i="45" s="1"/>
  <c r="D2252" i="45"/>
  <c r="B2252" i="45" s="1"/>
  <c r="D2251" i="45"/>
  <c r="B2251" i="45" s="1"/>
  <c r="D2250" i="45"/>
  <c r="B2250" i="45" s="1"/>
  <c r="D2249" i="45"/>
  <c r="B2249" i="45" s="1"/>
  <c r="D2248" i="45"/>
  <c r="B2248" i="45" s="1"/>
  <c r="D2247" i="45"/>
  <c r="B2247" i="45" s="1"/>
  <c r="D2246" i="45"/>
  <c r="B2246" i="45" s="1"/>
  <c r="D2245" i="45"/>
  <c r="B2245" i="45" s="1"/>
  <c r="D2244" i="45"/>
  <c r="B2244" i="45" s="1"/>
  <c r="D2243" i="45"/>
  <c r="B2243" i="45" s="1"/>
  <c r="D2242" i="45"/>
  <c r="B2242" i="45" s="1"/>
  <c r="D2241" i="45"/>
  <c r="B2241" i="45" s="1"/>
  <c r="D2240" i="45"/>
  <c r="B2240" i="45" s="1"/>
  <c r="D2239" i="45"/>
  <c r="B2239" i="45" s="1"/>
  <c r="D2238" i="45"/>
  <c r="B2238" i="45" s="1"/>
  <c r="D2237" i="45"/>
  <c r="B2237" i="45" s="1"/>
  <c r="D2236" i="45"/>
  <c r="B2236" i="45" s="1"/>
  <c r="D2235" i="45"/>
  <c r="B2235" i="45" s="1"/>
  <c r="D2234" i="45"/>
  <c r="B2234" i="45" s="1"/>
  <c r="D2233" i="45"/>
  <c r="B2233" i="45" s="1"/>
  <c r="D2232" i="45"/>
  <c r="B2232" i="45" s="1"/>
  <c r="D2231" i="45"/>
  <c r="B2231" i="45" s="1"/>
  <c r="D2230" i="45"/>
  <c r="B2230" i="45" s="1"/>
  <c r="D2229" i="45"/>
  <c r="B2229" i="45" s="1"/>
  <c r="D2228" i="45"/>
  <c r="B2228" i="45" s="1"/>
  <c r="D2227" i="45"/>
  <c r="B2227" i="45" s="1"/>
  <c r="D2226" i="45"/>
  <c r="B2226" i="45" s="1"/>
  <c r="D2225" i="45"/>
  <c r="B2225" i="45" s="1"/>
  <c r="D2224" i="45"/>
  <c r="B2224" i="45" s="1"/>
  <c r="D2223" i="45"/>
  <c r="B2223" i="45" s="1"/>
  <c r="D2222" i="45"/>
  <c r="B2222" i="45" s="1"/>
  <c r="D2221" i="45"/>
  <c r="B2221" i="45" s="1"/>
  <c r="D2220" i="45"/>
  <c r="B2220" i="45" s="1"/>
  <c r="D2219" i="45"/>
  <c r="B2219" i="45" s="1"/>
  <c r="D2218" i="45"/>
  <c r="B2218" i="45" s="1"/>
  <c r="D2217" i="45"/>
  <c r="B2217" i="45" s="1"/>
  <c r="D2216" i="45"/>
  <c r="B2216" i="45" s="1"/>
  <c r="D2215" i="45"/>
  <c r="B2215" i="45" s="1"/>
  <c r="D2214" i="45"/>
  <c r="B2214" i="45" s="1"/>
  <c r="D2213" i="45"/>
  <c r="B2213" i="45" s="1"/>
  <c r="D2212" i="45"/>
  <c r="B2212" i="45" s="1"/>
  <c r="D2211" i="45"/>
  <c r="B2211" i="45" s="1"/>
  <c r="D2210" i="45"/>
  <c r="B2210" i="45" s="1"/>
  <c r="D2209" i="45"/>
  <c r="B2209" i="45" s="1"/>
  <c r="D2208" i="45"/>
  <c r="B2208" i="45" s="1"/>
  <c r="D2207" i="45"/>
  <c r="B2207" i="45" s="1"/>
  <c r="D2206" i="45"/>
  <c r="B2206" i="45" s="1"/>
  <c r="D2205" i="45"/>
  <c r="B2205" i="45" s="1"/>
  <c r="D2204" i="45"/>
  <c r="B2204" i="45" s="1"/>
  <c r="D2203" i="45"/>
  <c r="B2203" i="45" s="1"/>
  <c r="D2202" i="45"/>
  <c r="B2202" i="45" s="1"/>
  <c r="D2201" i="45"/>
  <c r="B2201" i="45" s="1"/>
  <c r="D2200" i="45"/>
  <c r="B2200" i="45" s="1"/>
  <c r="D2199" i="45"/>
  <c r="B2199" i="45" s="1"/>
  <c r="D2198" i="45"/>
  <c r="B2198" i="45" s="1"/>
  <c r="D2197" i="45"/>
  <c r="B2197" i="45" s="1"/>
  <c r="D2196" i="45"/>
  <c r="B2196" i="45" s="1"/>
  <c r="D2195" i="45"/>
  <c r="B2195" i="45" s="1"/>
  <c r="D2194" i="45"/>
  <c r="B2194" i="45" s="1"/>
  <c r="D2193" i="45"/>
  <c r="B2193" i="45" s="1"/>
  <c r="D2192" i="45"/>
  <c r="B2192" i="45" s="1"/>
  <c r="D2191" i="45"/>
  <c r="B2191" i="45" s="1"/>
  <c r="D2190" i="45"/>
  <c r="B2190" i="45" s="1"/>
  <c r="D2189" i="45"/>
  <c r="B2189" i="45" s="1"/>
  <c r="D2188" i="45"/>
  <c r="B2188" i="45" s="1"/>
  <c r="D2187" i="45"/>
  <c r="B2187" i="45" s="1"/>
  <c r="D2186" i="45"/>
  <c r="B2186" i="45" s="1"/>
  <c r="D2185" i="45"/>
  <c r="B2185" i="45" s="1"/>
  <c r="D2184" i="45"/>
  <c r="B2184" i="45" s="1"/>
  <c r="D2183" i="45"/>
  <c r="B2183" i="45" s="1"/>
  <c r="D2182" i="45"/>
  <c r="B2182" i="45" s="1"/>
  <c r="D2181" i="45"/>
  <c r="B2181" i="45" s="1"/>
  <c r="D2180" i="45"/>
  <c r="B2180" i="45" s="1"/>
  <c r="D2179" i="45"/>
  <c r="B2179" i="45" s="1"/>
  <c r="D2178" i="45"/>
  <c r="B2178" i="45" s="1"/>
  <c r="D2177" i="45"/>
  <c r="B2177" i="45" s="1"/>
  <c r="D2176" i="45"/>
  <c r="B2176" i="45" s="1"/>
  <c r="D2175" i="45"/>
  <c r="B2175" i="45" s="1"/>
  <c r="D2174" i="45"/>
  <c r="B2174" i="45" s="1"/>
  <c r="D2173" i="45"/>
  <c r="B2173" i="45" s="1"/>
  <c r="D2172" i="45"/>
  <c r="B2172" i="45" s="1"/>
  <c r="D2171" i="45"/>
  <c r="B2171" i="45" s="1"/>
  <c r="D2170" i="45"/>
  <c r="B2170" i="45" s="1"/>
  <c r="D2169" i="45"/>
  <c r="B2169" i="45" s="1"/>
  <c r="D2168" i="45"/>
  <c r="B2168" i="45" s="1"/>
  <c r="D2167" i="45"/>
  <c r="B2167" i="45" s="1"/>
  <c r="D2166" i="45"/>
  <c r="B2166" i="45" s="1"/>
  <c r="D2165" i="45"/>
  <c r="B2165" i="45" s="1"/>
  <c r="D2164" i="45"/>
  <c r="B2164" i="45" s="1"/>
  <c r="D2163" i="45"/>
  <c r="B2163" i="45" s="1"/>
  <c r="D2162" i="45"/>
  <c r="B2162" i="45" s="1"/>
  <c r="D2161" i="45"/>
  <c r="B2161" i="45" s="1"/>
  <c r="D2160" i="45"/>
  <c r="B2160" i="45" s="1"/>
  <c r="D2159" i="45"/>
  <c r="B2159" i="45" s="1"/>
  <c r="D2158" i="45"/>
  <c r="B2158" i="45" s="1"/>
  <c r="D2157" i="45"/>
  <c r="B2157" i="45" s="1"/>
  <c r="D2156" i="45"/>
  <c r="B2156" i="45" s="1"/>
  <c r="D2155" i="45"/>
  <c r="B2155" i="45" s="1"/>
  <c r="D2154" i="45"/>
  <c r="B2154" i="45" s="1"/>
  <c r="D2153" i="45"/>
  <c r="B2153" i="45" s="1"/>
  <c r="D2152" i="45"/>
  <c r="B2152" i="45" s="1"/>
  <c r="D2151" i="45"/>
  <c r="B2151" i="45" s="1"/>
  <c r="D2150" i="45"/>
  <c r="B2150" i="45" s="1"/>
  <c r="D2149" i="45"/>
  <c r="B2149" i="45" s="1"/>
  <c r="D2148" i="45"/>
  <c r="B2148" i="45" s="1"/>
  <c r="D2147" i="45"/>
  <c r="B2147" i="45" s="1"/>
  <c r="D2146" i="45"/>
  <c r="B2146" i="45" s="1"/>
  <c r="D2145" i="45"/>
  <c r="B2145" i="45" s="1"/>
  <c r="D2144" i="45"/>
  <c r="B2144" i="45" s="1"/>
  <c r="D2143" i="45"/>
  <c r="B2143" i="45" s="1"/>
  <c r="D2142" i="45"/>
  <c r="B2142" i="45" s="1"/>
  <c r="D2141" i="45"/>
  <c r="B2141" i="45" s="1"/>
  <c r="D2140" i="45"/>
  <c r="B2140" i="45" s="1"/>
  <c r="D2139" i="45"/>
  <c r="B2139" i="45" s="1"/>
  <c r="D2138" i="45"/>
  <c r="B2138" i="45" s="1"/>
  <c r="D2137" i="45"/>
  <c r="B2137" i="45" s="1"/>
  <c r="D2136" i="45"/>
  <c r="B2136" i="45" s="1"/>
  <c r="D2135" i="45"/>
  <c r="B2135" i="45" s="1"/>
  <c r="D2134" i="45"/>
  <c r="B2134" i="45" s="1"/>
  <c r="D2133" i="45"/>
  <c r="B2133" i="45" s="1"/>
  <c r="D2132" i="45"/>
  <c r="B2132" i="45" s="1"/>
  <c r="D2131" i="45"/>
  <c r="B2131" i="45" s="1"/>
  <c r="D2130" i="45"/>
  <c r="B2130" i="45" s="1"/>
  <c r="D2129" i="45"/>
  <c r="B2129" i="45" s="1"/>
  <c r="D2128" i="45"/>
  <c r="B2128" i="45" s="1"/>
  <c r="D2127" i="45"/>
  <c r="B2127" i="45" s="1"/>
  <c r="D2126" i="45"/>
  <c r="B2126" i="45" s="1"/>
  <c r="D2125" i="45"/>
  <c r="B2125" i="45" s="1"/>
  <c r="D2124" i="45"/>
  <c r="B2124" i="45" s="1"/>
  <c r="D2123" i="45"/>
  <c r="B2123" i="45" s="1"/>
  <c r="D2122" i="45"/>
  <c r="B2122" i="45" s="1"/>
  <c r="D2121" i="45"/>
  <c r="B2121" i="45" s="1"/>
  <c r="D2120" i="45"/>
  <c r="B2120" i="45" s="1"/>
  <c r="D2119" i="45"/>
  <c r="B2119" i="45" s="1"/>
  <c r="D2118" i="45"/>
  <c r="B2118" i="45" s="1"/>
  <c r="D2117" i="45"/>
  <c r="B2117" i="45" s="1"/>
  <c r="D2116" i="45"/>
  <c r="B2116" i="45" s="1"/>
  <c r="D2115" i="45"/>
  <c r="B2115" i="45" s="1"/>
  <c r="D2114" i="45"/>
  <c r="B2114" i="45" s="1"/>
  <c r="D2113" i="45"/>
  <c r="B2113" i="45" s="1"/>
  <c r="D2112" i="45"/>
  <c r="B2112" i="45" s="1"/>
  <c r="D2111" i="45"/>
  <c r="B2111" i="45" s="1"/>
  <c r="D2110" i="45"/>
  <c r="B2110" i="45" s="1"/>
  <c r="D2109" i="45"/>
  <c r="B2109" i="45" s="1"/>
  <c r="D2108" i="45"/>
  <c r="B2108" i="45" s="1"/>
  <c r="D2107" i="45"/>
  <c r="B2107" i="45" s="1"/>
  <c r="D2106" i="45"/>
  <c r="B2106" i="45" s="1"/>
  <c r="D2105" i="45"/>
  <c r="B2105" i="45" s="1"/>
  <c r="D2104" i="45"/>
  <c r="B2104" i="45" s="1"/>
  <c r="D2103" i="45"/>
  <c r="B2103" i="45" s="1"/>
  <c r="D2102" i="45"/>
  <c r="B2102" i="45" s="1"/>
  <c r="D2101" i="45"/>
  <c r="B2101" i="45" s="1"/>
  <c r="D2100" i="45"/>
  <c r="B2100" i="45" s="1"/>
  <c r="D2099" i="45"/>
  <c r="B2099" i="45" s="1"/>
  <c r="D2098" i="45"/>
  <c r="B2098" i="45" s="1"/>
  <c r="D2097" i="45"/>
  <c r="B2097" i="45" s="1"/>
  <c r="D2096" i="45"/>
  <c r="B2096" i="45" s="1"/>
  <c r="D2095" i="45"/>
  <c r="B2095" i="45" s="1"/>
  <c r="D2094" i="45"/>
  <c r="B2094" i="45" s="1"/>
  <c r="D2093" i="45"/>
  <c r="B2093" i="45" s="1"/>
  <c r="D2092" i="45"/>
  <c r="B2092" i="45" s="1"/>
  <c r="D2091" i="45"/>
  <c r="B2091" i="45" s="1"/>
  <c r="D2090" i="45"/>
  <c r="B2090" i="45" s="1"/>
  <c r="D2089" i="45"/>
  <c r="B2089" i="45" s="1"/>
  <c r="D2088" i="45"/>
  <c r="B2088" i="45" s="1"/>
  <c r="D2087" i="45"/>
  <c r="B2087" i="45" s="1"/>
  <c r="D2086" i="45"/>
  <c r="B2086" i="45" s="1"/>
  <c r="D2085" i="45"/>
  <c r="B2085" i="45" s="1"/>
  <c r="D2084" i="45"/>
  <c r="B2084" i="45" s="1"/>
  <c r="D2083" i="45"/>
  <c r="B2083" i="45" s="1"/>
  <c r="D2082" i="45"/>
  <c r="B2082" i="45" s="1"/>
  <c r="D2081" i="45"/>
  <c r="B2081" i="45" s="1"/>
  <c r="D2080" i="45"/>
  <c r="B2080" i="45" s="1"/>
  <c r="D2079" i="45"/>
  <c r="B2079" i="45" s="1"/>
  <c r="D2078" i="45"/>
  <c r="B2078" i="45" s="1"/>
  <c r="D2077" i="45"/>
  <c r="B2077" i="45" s="1"/>
  <c r="D2076" i="45"/>
  <c r="B2076" i="45" s="1"/>
  <c r="D2075" i="45"/>
  <c r="B2075" i="45" s="1"/>
  <c r="D2074" i="45"/>
  <c r="B2074" i="45" s="1"/>
  <c r="D2073" i="45"/>
  <c r="B2073" i="45" s="1"/>
  <c r="D2072" i="45"/>
  <c r="B2072" i="45" s="1"/>
  <c r="D2071" i="45"/>
  <c r="B2071" i="45" s="1"/>
  <c r="D2070" i="45"/>
  <c r="B2070" i="45" s="1"/>
  <c r="D2069" i="45"/>
  <c r="B2069" i="45" s="1"/>
  <c r="D2068" i="45"/>
  <c r="B2068" i="45" s="1"/>
  <c r="D2067" i="45"/>
  <c r="B2067" i="45" s="1"/>
  <c r="D2066" i="45"/>
  <c r="B2066" i="45" s="1"/>
  <c r="D2065" i="45"/>
  <c r="B2065" i="45" s="1"/>
  <c r="D2064" i="45"/>
  <c r="B2064" i="45" s="1"/>
  <c r="D2063" i="45"/>
  <c r="B2063" i="45" s="1"/>
  <c r="D2062" i="45"/>
  <c r="B2062" i="45" s="1"/>
  <c r="D2061" i="45"/>
  <c r="B2061" i="45" s="1"/>
  <c r="D2060" i="45"/>
  <c r="B2060" i="45" s="1"/>
  <c r="D2059" i="45"/>
  <c r="B2059" i="45" s="1"/>
  <c r="D2058" i="45"/>
  <c r="B2058" i="45" s="1"/>
  <c r="D2057" i="45"/>
  <c r="B2057" i="45" s="1"/>
  <c r="D2056" i="45"/>
  <c r="B2056" i="45" s="1"/>
  <c r="D2055" i="45"/>
  <c r="B2055" i="45" s="1"/>
  <c r="D2054" i="45"/>
  <c r="B2054" i="45" s="1"/>
  <c r="D2053" i="45"/>
  <c r="B2053" i="45" s="1"/>
  <c r="D2052" i="45"/>
  <c r="B2052" i="45" s="1"/>
  <c r="D2051" i="45"/>
  <c r="B2051" i="45" s="1"/>
  <c r="D2050" i="45"/>
  <c r="B2050" i="45" s="1"/>
  <c r="D2049" i="45"/>
  <c r="B2049" i="45" s="1"/>
  <c r="D2048" i="45"/>
  <c r="B2048" i="45" s="1"/>
  <c r="D2047" i="45"/>
  <c r="B2047" i="45" s="1"/>
  <c r="D2046" i="45"/>
  <c r="B2046" i="45" s="1"/>
  <c r="D2045" i="45"/>
  <c r="B2045" i="45" s="1"/>
  <c r="D2044" i="45"/>
  <c r="B2044" i="45" s="1"/>
  <c r="D2043" i="45"/>
  <c r="B2043" i="45" s="1"/>
  <c r="D2042" i="45"/>
  <c r="B2042" i="45" s="1"/>
  <c r="D2041" i="45"/>
  <c r="B2041" i="45" s="1"/>
  <c r="D2040" i="45"/>
  <c r="B2040" i="45" s="1"/>
  <c r="D2039" i="45"/>
  <c r="B2039" i="45" s="1"/>
  <c r="D2038" i="45"/>
  <c r="B2038" i="45" s="1"/>
  <c r="D2037" i="45"/>
  <c r="B2037" i="45" s="1"/>
  <c r="D2036" i="45"/>
  <c r="B2036" i="45" s="1"/>
  <c r="D2035" i="45"/>
  <c r="B2035" i="45" s="1"/>
  <c r="D2034" i="45"/>
  <c r="B2034" i="45" s="1"/>
  <c r="D2033" i="45"/>
  <c r="B2033" i="45" s="1"/>
  <c r="D2032" i="45"/>
  <c r="B2032" i="45" s="1"/>
  <c r="D2031" i="45"/>
  <c r="B2031" i="45" s="1"/>
  <c r="D2030" i="45"/>
  <c r="B2030" i="45" s="1"/>
  <c r="D2029" i="45"/>
  <c r="B2029" i="45" s="1"/>
  <c r="D2028" i="45"/>
  <c r="B2028" i="45" s="1"/>
  <c r="D2027" i="45"/>
  <c r="B2027" i="45" s="1"/>
  <c r="D2026" i="45"/>
  <c r="B2026" i="45" s="1"/>
  <c r="D2025" i="45"/>
  <c r="B2025" i="45" s="1"/>
  <c r="D2024" i="45"/>
  <c r="B2024" i="45" s="1"/>
  <c r="D2023" i="45"/>
  <c r="B2023" i="45" s="1"/>
  <c r="D2022" i="45"/>
  <c r="B2022" i="45" s="1"/>
  <c r="D2021" i="45"/>
  <c r="B2021" i="45" s="1"/>
  <c r="D2020" i="45"/>
  <c r="B2020" i="45" s="1"/>
  <c r="D2019" i="45"/>
  <c r="B2019" i="45" s="1"/>
  <c r="D2018" i="45"/>
  <c r="B2018" i="45" s="1"/>
  <c r="D2017" i="45"/>
  <c r="B2017" i="45" s="1"/>
  <c r="D2016" i="45"/>
  <c r="B2016" i="45" s="1"/>
  <c r="D2015" i="45"/>
  <c r="B2015" i="45" s="1"/>
  <c r="D2014" i="45"/>
  <c r="B2014" i="45" s="1"/>
  <c r="D2013" i="45"/>
  <c r="B2013" i="45" s="1"/>
  <c r="D2012" i="45"/>
  <c r="B2012" i="45" s="1"/>
  <c r="D2011" i="45"/>
  <c r="B2011" i="45" s="1"/>
  <c r="D2010" i="45"/>
  <c r="B2010" i="45" s="1"/>
  <c r="D2009" i="45"/>
  <c r="B2009" i="45" s="1"/>
  <c r="D2008" i="45"/>
  <c r="B2008" i="45" s="1"/>
  <c r="D2007" i="45"/>
  <c r="B2007" i="45" s="1"/>
  <c r="D2006" i="45"/>
  <c r="B2006" i="45" s="1"/>
  <c r="D2005" i="45"/>
  <c r="B2005" i="45" s="1"/>
  <c r="D2004" i="45"/>
  <c r="B2004" i="45" s="1"/>
  <c r="D2003" i="45"/>
  <c r="B2003" i="45" s="1"/>
  <c r="D2002" i="45"/>
  <c r="B2002" i="45" s="1"/>
  <c r="D2001" i="45"/>
  <c r="B2001" i="45" s="1"/>
  <c r="D2000" i="45"/>
  <c r="B2000" i="45" s="1"/>
  <c r="D1999" i="45"/>
  <c r="B1999" i="45" s="1"/>
  <c r="D1998" i="45"/>
  <c r="B1998" i="45" s="1"/>
  <c r="D1997" i="45"/>
  <c r="B1997" i="45" s="1"/>
  <c r="D1996" i="45"/>
  <c r="B1996" i="45" s="1"/>
  <c r="D1995" i="45"/>
  <c r="B1995" i="45" s="1"/>
  <c r="D1994" i="45"/>
  <c r="B1994" i="45" s="1"/>
  <c r="D1993" i="45"/>
  <c r="B1993" i="45" s="1"/>
  <c r="D1992" i="45"/>
  <c r="B1992" i="45" s="1"/>
  <c r="D1991" i="45"/>
  <c r="B1991" i="45" s="1"/>
  <c r="D1990" i="45"/>
  <c r="B1990" i="45" s="1"/>
  <c r="D1989" i="45"/>
  <c r="B1989" i="45" s="1"/>
  <c r="D1988" i="45"/>
  <c r="B1988" i="45" s="1"/>
  <c r="D1987" i="45"/>
  <c r="B1987" i="45" s="1"/>
  <c r="D1986" i="45"/>
  <c r="B1986" i="45" s="1"/>
  <c r="D1985" i="45"/>
  <c r="B1985" i="45" s="1"/>
  <c r="D1984" i="45"/>
  <c r="B1984" i="45" s="1"/>
  <c r="D1983" i="45"/>
  <c r="B1983" i="45" s="1"/>
  <c r="D1982" i="45"/>
  <c r="B1982" i="45" s="1"/>
  <c r="D1981" i="45"/>
  <c r="B1981" i="45" s="1"/>
  <c r="D1980" i="45"/>
  <c r="B1980" i="45" s="1"/>
  <c r="D1979" i="45"/>
  <c r="B1979" i="45" s="1"/>
  <c r="D1978" i="45"/>
  <c r="B1978" i="45" s="1"/>
  <c r="D1977" i="45"/>
  <c r="B1977" i="45" s="1"/>
  <c r="D1976" i="45"/>
  <c r="B1976" i="45" s="1"/>
  <c r="D1975" i="45"/>
  <c r="B1975" i="45" s="1"/>
  <c r="D1974" i="45"/>
  <c r="B1974" i="45" s="1"/>
  <c r="D1973" i="45"/>
  <c r="B1973" i="45" s="1"/>
  <c r="D1972" i="45"/>
  <c r="B1972" i="45" s="1"/>
  <c r="D1971" i="45"/>
  <c r="B1971" i="45" s="1"/>
  <c r="D1970" i="45"/>
  <c r="B1970" i="45" s="1"/>
  <c r="D1969" i="45"/>
  <c r="B1969" i="45" s="1"/>
  <c r="D1968" i="45"/>
  <c r="B1968" i="45" s="1"/>
  <c r="D1967" i="45"/>
  <c r="B1967" i="45" s="1"/>
  <c r="D1966" i="45"/>
  <c r="B1966" i="45" s="1"/>
  <c r="D1965" i="45"/>
  <c r="B1965" i="45" s="1"/>
  <c r="D1964" i="45"/>
  <c r="B1964" i="45" s="1"/>
  <c r="D1963" i="45"/>
  <c r="B1963" i="45" s="1"/>
  <c r="D1962" i="45"/>
  <c r="B1962" i="45" s="1"/>
  <c r="D1961" i="45"/>
  <c r="B1961" i="45" s="1"/>
  <c r="D1960" i="45"/>
  <c r="B1960" i="45" s="1"/>
  <c r="D1959" i="45"/>
  <c r="B1959" i="45" s="1"/>
  <c r="D1958" i="45"/>
  <c r="B1958" i="45" s="1"/>
  <c r="D1957" i="45"/>
  <c r="B1957" i="45" s="1"/>
  <c r="D1956" i="45"/>
  <c r="B1956" i="45" s="1"/>
  <c r="D1955" i="45"/>
  <c r="B1955" i="45" s="1"/>
  <c r="D1954" i="45"/>
  <c r="B1954" i="45" s="1"/>
  <c r="D1953" i="45"/>
  <c r="B1953" i="45" s="1"/>
  <c r="D1952" i="45"/>
  <c r="B1952" i="45" s="1"/>
  <c r="D1951" i="45"/>
  <c r="B1951" i="45" s="1"/>
  <c r="D1950" i="45"/>
  <c r="B1950" i="45" s="1"/>
  <c r="D1949" i="45"/>
  <c r="B1949" i="45" s="1"/>
  <c r="D1948" i="45"/>
  <c r="B1948" i="45" s="1"/>
  <c r="D1947" i="45"/>
  <c r="B1947" i="45" s="1"/>
  <c r="D1946" i="45"/>
  <c r="B1946" i="45" s="1"/>
  <c r="D1945" i="45"/>
  <c r="B1945" i="45" s="1"/>
  <c r="D1944" i="45"/>
  <c r="B1944" i="45" s="1"/>
  <c r="D1943" i="45"/>
  <c r="B1943" i="45" s="1"/>
  <c r="D1942" i="45"/>
  <c r="B1942" i="45" s="1"/>
  <c r="D1941" i="45"/>
  <c r="B1941" i="45" s="1"/>
  <c r="D1940" i="45"/>
  <c r="B1940" i="45" s="1"/>
  <c r="D1939" i="45"/>
  <c r="B1939" i="45" s="1"/>
  <c r="D1938" i="45"/>
  <c r="B1938" i="45" s="1"/>
  <c r="D1937" i="45"/>
  <c r="B1937" i="45" s="1"/>
  <c r="D1936" i="45"/>
  <c r="B1936" i="45" s="1"/>
  <c r="D1935" i="45"/>
  <c r="B1935" i="45" s="1"/>
  <c r="D1934" i="45"/>
  <c r="B1934" i="45" s="1"/>
  <c r="D1933" i="45"/>
  <c r="B1933" i="45" s="1"/>
  <c r="D1932" i="45"/>
  <c r="B1932" i="45" s="1"/>
  <c r="D1931" i="45"/>
  <c r="B1931" i="45" s="1"/>
  <c r="D1930" i="45"/>
  <c r="B1930" i="45" s="1"/>
  <c r="D1929" i="45"/>
  <c r="B1929" i="45" s="1"/>
  <c r="D1928" i="45"/>
  <c r="B1928" i="45" s="1"/>
  <c r="D1927" i="45"/>
  <c r="B1927" i="45" s="1"/>
  <c r="D1926" i="45"/>
  <c r="B1926" i="45" s="1"/>
  <c r="D1925" i="45"/>
  <c r="B1925" i="45" s="1"/>
  <c r="D1924" i="45"/>
  <c r="B1924" i="45" s="1"/>
  <c r="D1923" i="45"/>
  <c r="B1923" i="45" s="1"/>
  <c r="D1922" i="45"/>
  <c r="B1922" i="45" s="1"/>
  <c r="D1921" i="45"/>
  <c r="B1921" i="45" s="1"/>
  <c r="D1920" i="45"/>
  <c r="B1920" i="45" s="1"/>
  <c r="D1919" i="45"/>
  <c r="B1919" i="45" s="1"/>
  <c r="D1918" i="45"/>
  <c r="B1918" i="45" s="1"/>
  <c r="D1917" i="45"/>
  <c r="B1917" i="45" s="1"/>
  <c r="D1916" i="45"/>
  <c r="B1916" i="45" s="1"/>
  <c r="D1915" i="45"/>
  <c r="B1915" i="45" s="1"/>
  <c r="D1914" i="45"/>
  <c r="B1914" i="45" s="1"/>
  <c r="D1913" i="45"/>
  <c r="B1913" i="45" s="1"/>
  <c r="D1912" i="45"/>
  <c r="B1912" i="45" s="1"/>
  <c r="D1911" i="45"/>
  <c r="B1911" i="45" s="1"/>
  <c r="D1910" i="45"/>
  <c r="B1910" i="45" s="1"/>
  <c r="D1909" i="45"/>
  <c r="B1909" i="45" s="1"/>
  <c r="D1908" i="45"/>
  <c r="B1908" i="45" s="1"/>
  <c r="D1907" i="45"/>
  <c r="B1907" i="45" s="1"/>
  <c r="D1906" i="45"/>
  <c r="B1906" i="45" s="1"/>
  <c r="D1905" i="45"/>
  <c r="B1905" i="45" s="1"/>
  <c r="D1904" i="45"/>
  <c r="B1904" i="45" s="1"/>
  <c r="D1903" i="45"/>
  <c r="B1903" i="45" s="1"/>
  <c r="D1902" i="45"/>
  <c r="B1902" i="45" s="1"/>
  <c r="D1901" i="45"/>
  <c r="B1901" i="45" s="1"/>
  <c r="D1900" i="45"/>
  <c r="B1900" i="45" s="1"/>
  <c r="D1899" i="45"/>
  <c r="B1899" i="45" s="1"/>
  <c r="D1898" i="45"/>
  <c r="B1898" i="45" s="1"/>
  <c r="D1897" i="45"/>
  <c r="B1897" i="45" s="1"/>
  <c r="D1896" i="45"/>
  <c r="B1896" i="45" s="1"/>
  <c r="D1895" i="45"/>
  <c r="B1895" i="45" s="1"/>
  <c r="D1894" i="45"/>
  <c r="B1894" i="45" s="1"/>
  <c r="D1893" i="45"/>
  <c r="B1893" i="45" s="1"/>
  <c r="D1892" i="45"/>
  <c r="B1892" i="45" s="1"/>
  <c r="D1891" i="45"/>
  <c r="B1891" i="45" s="1"/>
  <c r="D1890" i="45"/>
  <c r="B1890" i="45" s="1"/>
  <c r="D1889" i="45"/>
  <c r="B1889" i="45" s="1"/>
  <c r="D1888" i="45"/>
  <c r="B1888" i="45" s="1"/>
  <c r="D1887" i="45"/>
  <c r="B1887" i="45" s="1"/>
  <c r="D1886" i="45"/>
  <c r="B1886" i="45" s="1"/>
  <c r="D1885" i="45"/>
  <c r="B1885" i="45" s="1"/>
  <c r="D1884" i="45"/>
  <c r="B1884" i="45" s="1"/>
  <c r="D1883" i="45"/>
  <c r="B1883" i="45" s="1"/>
  <c r="D1882" i="45"/>
  <c r="B1882" i="45" s="1"/>
  <c r="D1881" i="45"/>
  <c r="B1881" i="45" s="1"/>
  <c r="D1880" i="45"/>
  <c r="B1880" i="45" s="1"/>
  <c r="D1879" i="45"/>
  <c r="B1879" i="45" s="1"/>
  <c r="D1878" i="45"/>
  <c r="B1878" i="45" s="1"/>
  <c r="D1877" i="45"/>
  <c r="B1877" i="45" s="1"/>
  <c r="D1876" i="45"/>
  <c r="B1876" i="45" s="1"/>
  <c r="D1875" i="45"/>
  <c r="B1875" i="45" s="1"/>
  <c r="D1874" i="45"/>
  <c r="B1874" i="45" s="1"/>
  <c r="D1873" i="45"/>
  <c r="B1873" i="45" s="1"/>
  <c r="D1872" i="45"/>
  <c r="B1872" i="45" s="1"/>
  <c r="D1871" i="45"/>
  <c r="B1871" i="45" s="1"/>
  <c r="D1870" i="45"/>
  <c r="B1870" i="45" s="1"/>
  <c r="D1869" i="45"/>
  <c r="B1869" i="45" s="1"/>
  <c r="D1868" i="45"/>
  <c r="B1868" i="45" s="1"/>
  <c r="D1867" i="45"/>
  <c r="B1867" i="45" s="1"/>
  <c r="D1866" i="45"/>
  <c r="B1866" i="45" s="1"/>
  <c r="D1865" i="45"/>
  <c r="B1865" i="45" s="1"/>
  <c r="D1864" i="45"/>
  <c r="B1864" i="45" s="1"/>
  <c r="D1863" i="45"/>
  <c r="B1863" i="45" s="1"/>
  <c r="D1862" i="45"/>
  <c r="B1862" i="45" s="1"/>
  <c r="D1861" i="45"/>
  <c r="B1861" i="45" s="1"/>
  <c r="D1860" i="45"/>
  <c r="B1860" i="45" s="1"/>
  <c r="D1859" i="45"/>
  <c r="B1859" i="45" s="1"/>
  <c r="D1858" i="45"/>
  <c r="B1858" i="45" s="1"/>
  <c r="D1857" i="45"/>
  <c r="B1857" i="45" s="1"/>
  <c r="D1856" i="45"/>
  <c r="B1856" i="45" s="1"/>
  <c r="D1855" i="45"/>
  <c r="B1855" i="45" s="1"/>
  <c r="D1854" i="45"/>
  <c r="B1854" i="45" s="1"/>
  <c r="D1853" i="45"/>
  <c r="B1853" i="45" s="1"/>
  <c r="D1852" i="45"/>
  <c r="B1852" i="45" s="1"/>
  <c r="D1851" i="45"/>
  <c r="B1851" i="45" s="1"/>
  <c r="D1850" i="45"/>
  <c r="B1850" i="45" s="1"/>
  <c r="D1849" i="45"/>
  <c r="B1849" i="45" s="1"/>
  <c r="D1848" i="45"/>
  <c r="B1848" i="45" s="1"/>
  <c r="D1847" i="45"/>
  <c r="B1847" i="45" s="1"/>
  <c r="D1846" i="45"/>
  <c r="B1846" i="45" s="1"/>
  <c r="D1845" i="45"/>
  <c r="B1845" i="45" s="1"/>
  <c r="D1844" i="45"/>
  <c r="B1844" i="45" s="1"/>
  <c r="D1843" i="45"/>
  <c r="B1843" i="45" s="1"/>
  <c r="D1842" i="45"/>
  <c r="B1842" i="45" s="1"/>
  <c r="D1841" i="45"/>
  <c r="B1841" i="45" s="1"/>
  <c r="D1840" i="45"/>
  <c r="B1840" i="45" s="1"/>
  <c r="D1839" i="45"/>
  <c r="B1839" i="45" s="1"/>
  <c r="D1838" i="45"/>
  <c r="B1838" i="45" s="1"/>
  <c r="D1837" i="45"/>
  <c r="B1837" i="45" s="1"/>
  <c r="D1836" i="45"/>
  <c r="B1836" i="45" s="1"/>
  <c r="D1835" i="45"/>
  <c r="B1835" i="45" s="1"/>
  <c r="D1834" i="45"/>
  <c r="B1834" i="45" s="1"/>
  <c r="D1833" i="45"/>
  <c r="B1833" i="45" s="1"/>
  <c r="D1832" i="45"/>
  <c r="B1832" i="45" s="1"/>
  <c r="D1831" i="45"/>
  <c r="B1831" i="45" s="1"/>
  <c r="D1830" i="45"/>
  <c r="B1830" i="45" s="1"/>
  <c r="D1829" i="45"/>
  <c r="B1829" i="45" s="1"/>
  <c r="D1828" i="45"/>
  <c r="B1828" i="45" s="1"/>
  <c r="D1827" i="45"/>
  <c r="B1827" i="45" s="1"/>
  <c r="D1826" i="45"/>
  <c r="B1826" i="45" s="1"/>
  <c r="D1825" i="45"/>
  <c r="B1825" i="45" s="1"/>
  <c r="D1824" i="45"/>
  <c r="B1824" i="45" s="1"/>
  <c r="D1823" i="45"/>
  <c r="B1823" i="45" s="1"/>
  <c r="D1822" i="45"/>
  <c r="B1822" i="45" s="1"/>
  <c r="D1821" i="45"/>
  <c r="B1821" i="45" s="1"/>
  <c r="D1820" i="45"/>
  <c r="B1820" i="45" s="1"/>
  <c r="D1819" i="45"/>
  <c r="B1819" i="45" s="1"/>
  <c r="D1818" i="45"/>
  <c r="B1818" i="45" s="1"/>
  <c r="D1817" i="45"/>
  <c r="B1817" i="45" s="1"/>
  <c r="D1816" i="45"/>
  <c r="B1816" i="45" s="1"/>
  <c r="D1815" i="45"/>
  <c r="B1815" i="45" s="1"/>
  <c r="D1814" i="45"/>
  <c r="B1814" i="45" s="1"/>
  <c r="D1813" i="45"/>
  <c r="B1813" i="45" s="1"/>
  <c r="D1812" i="45"/>
  <c r="B1812" i="45" s="1"/>
  <c r="D1811" i="45"/>
  <c r="B1811" i="45" s="1"/>
  <c r="D1810" i="45"/>
  <c r="B1810" i="45" s="1"/>
  <c r="D1809" i="45"/>
  <c r="B1809" i="45" s="1"/>
  <c r="D1808" i="45"/>
  <c r="B1808" i="45" s="1"/>
  <c r="D1807" i="45"/>
  <c r="B1807" i="45" s="1"/>
  <c r="D1806" i="45"/>
  <c r="B1806" i="45" s="1"/>
  <c r="D1805" i="45"/>
  <c r="B1805" i="45" s="1"/>
  <c r="D1804" i="45"/>
  <c r="B1804" i="45" s="1"/>
  <c r="D1803" i="45"/>
  <c r="B1803" i="45" s="1"/>
  <c r="D1802" i="45"/>
  <c r="B1802" i="45" s="1"/>
  <c r="D1801" i="45"/>
  <c r="B1801" i="45" s="1"/>
  <c r="D1800" i="45"/>
  <c r="B1800" i="45" s="1"/>
  <c r="D1799" i="45"/>
  <c r="B1799" i="45" s="1"/>
  <c r="D1798" i="45"/>
  <c r="B1798" i="45" s="1"/>
  <c r="D1797" i="45"/>
  <c r="B1797" i="45" s="1"/>
  <c r="D1796" i="45"/>
  <c r="B1796" i="45" s="1"/>
  <c r="D1795" i="45"/>
  <c r="B1795" i="45" s="1"/>
  <c r="D1794" i="45"/>
  <c r="B1794" i="45" s="1"/>
  <c r="D1793" i="45"/>
  <c r="B1793" i="45" s="1"/>
  <c r="D1792" i="45"/>
  <c r="B1792" i="45" s="1"/>
  <c r="D1791" i="45"/>
  <c r="B1791" i="45" s="1"/>
  <c r="D1790" i="45"/>
  <c r="B1790" i="45" s="1"/>
  <c r="D1789" i="45"/>
  <c r="B1789" i="45" s="1"/>
  <c r="D1788" i="45"/>
  <c r="B1788" i="45" s="1"/>
  <c r="D1787" i="45"/>
  <c r="B1787" i="45" s="1"/>
  <c r="D1786" i="45"/>
  <c r="B1786" i="45" s="1"/>
  <c r="D1785" i="45"/>
  <c r="B1785" i="45" s="1"/>
  <c r="D1784" i="45"/>
  <c r="B1784" i="45" s="1"/>
  <c r="D1783" i="45"/>
  <c r="B1783" i="45" s="1"/>
  <c r="D1782" i="45"/>
  <c r="B1782" i="45" s="1"/>
  <c r="D1781" i="45"/>
  <c r="B1781" i="45" s="1"/>
  <c r="D1780" i="45"/>
  <c r="B1780" i="45" s="1"/>
  <c r="D1779" i="45"/>
  <c r="B1779" i="45" s="1"/>
  <c r="D1778" i="45"/>
  <c r="B1778" i="45" s="1"/>
  <c r="D1777" i="45"/>
  <c r="B1777" i="45" s="1"/>
  <c r="D1776" i="45"/>
  <c r="B1776" i="45" s="1"/>
  <c r="D1775" i="45"/>
  <c r="B1775" i="45" s="1"/>
  <c r="D1774" i="45"/>
  <c r="B1774" i="45" s="1"/>
  <c r="D1773" i="45"/>
  <c r="B1773" i="45" s="1"/>
  <c r="D1772" i="45"/>
  <c r="B1772" i="45" s="1"/>
  <c r="D1771" i="45"/>
  <c r="B1771" i="45" s="1"/>
  <c r="D1770" i="45"/>
  <c r="B1770" i="45" s="1"/>
  <c r="D1769" i="45"/>
  <c r="B1769" i="45" s="1"/>
  <c r="D1768" i="45"/>
  <c r="B1768" i="45" s="1"/>
  <c r="D1767" i="45"/>
  <c r="B1767" i="45" s="1"/>
  <c r="D1766" i="45"/>
  <c r="B1766" i="45" s="1"/>
  <c r="D1765" i="45"/>
  <c r="B1765" i="45" s="1"/>
  <c r="D1764" i="45"/>
  <c r="B1764" i="45" s="1"/>
  <c r="D1763" i="45"/>
  <c r="B1763" i="45" s="1"/>
  <c r="D1762" i="45"/>
  <c r="B1762" i="45" s="1"/>
  <c r="D1761" i="45"/>
  <c r="B1761" i="45" s="1"/>
  <c r="D1760" i="45"/>
  <c r="B1760" i="45" s="1"/>
  <c r="D1759" i="45"/>
  <c r="B1759" i="45" s="1"/>
  <c r="D1758" i="45"/>
  <c r="B1758" i="45" s="1"/>
  <c r="D1757" i="45"/>
  <c r="B1757" i="45" s="1"/>
  <c r="D1756" i="45"/>
  <c r="B1756" i="45" s="1"/>
  <c r="D1755" i="45"/>
  <c r="B1755" i="45" s="1"/>
  <c r="D1754" i="45"/>
  <c r="B1754" i="45" s="1"/>
  <c r="D1753" i="45"/>
  <c r="B1753" i="45" s="1"/>
  <c r="D1752" i="45"/>
  <c r="B1752" i="45" s="1"/>
  <c r="D1751" i="45"/>
  <c r="B1751" i="45" s="1"/>
  <c r="D1750" i="45"/>
  <c r="B1750" i="45" s="1"/>
  <c r="D1749" i="45"/>
  <c r="B1749" i="45" s="1"/>
  <c r="D1748" i="45"/>
  <c r="B1748" i="45" s="1"/>
  <c r="D1747" i="45"/>
  <c r="B1747" i="45" s="1"/>
  <c r="D1746" i="45"/>
  <c r="B1746" i="45" s="1"/>
  <c r="D1745" i="45"/>
  <c r="B1745" i="45" s="1"/>
  <c r="D1744" i="45"/>
  <c r="B1744" i="45" s="1"/>
  <c r="D1743" i="45"/>
  <c r="B1743" i="45" s="1"/>
  <c r="D1742" i="45"/>
  <c r="B1742" i="45" s="1"/>
  <c r="D1741" i="45"/>
  <c r="B1741" i="45" s="1"/>
  <c r="D1740" i="45"/>
  <c r="B1740" i="45" s="1"/>
  <c r="D1739" i="45"/>
  <c r="B1739" i="45" s="1"/>
  <c r="D1738" i="45"/>
  <c r="B1738" i="45" s="1"/>
  <c r="D1737" i="45"/>
  <c r="B1737" i="45" s="1"/>
  <c r="D1736" i="45"/>
  <c r="B1736" i="45" s="1"/>
  <c r="D1735" i="45"/>
  <c r="B1735" i="45" s="1"/>
  <c r="D1734" i="45"/>
  <c r="B1734" i="45" s="1"/>
  <c r="D1733" i="45"/>
  <c r="B1733" i="45" s="1"/>
  <c r="D1732" i="45"/>
  <c r="B1732" i="45" s="1"/>
  <c r="D1731" i="45"/>
  <c r="B1731" i="45" s="1"/>
  <c r="D1730" i="45"/>
  <c r="B1730" i="45" s="1"/>
  <c r="D1729" i="45"/>
  <c r="B1729" i="45" s="1"/>
  <c r="D1728" i="45"/>
  <c r="B1728" i="45" s="1"/>
  <c r="D1727" i="45"/>
  <c r="B1727" i="45" s="1"/>
  <c r="D1726" i="45"/>
  <c r="B1726" i="45" s="1"/>
  <c r="D1725" i="45"/>
  <c r="B1725" i="45" s="1"/>
  <c r="D1724" i="45"/>
  <c r="B1724" i="45" s="1"/>
  <c r="D1723" i="45"/>
  <c r="B1723" i="45" s="1"/>
  <c r="D1722" i="45"/>
  <c r="B1722" i="45" s="1"/>
  <c r="D1721" i="45"/>
  <c r="B1721" i="45" s="1"/>
  <c r="D1720" i="45"/>
  <c r="B1720" i="45" s="1"/>
  <c r="D1719" i="45"/>
  <c r="B1719" i="45" s="1"/>
  <c r="D1718" i="45"/>
  <c r="B1718" i="45" s="1"/>
  <c r="D1717" i="45"/>
  <c r="B1717" i="45" s="1"/>
  <c r="D1716" i="45"/>
  <c r="B1716" i="45" s="1"/>
  <c r="D1715" i="45"/>
  <c r="B1715" i="45" s="1"/>
  <c r="D1714" i="45"/>
  <c r="B1714" i="45" s="1"/>
  <c r="D1713" i="45"/>
  <c r="B1713" i="45" s="1"/>
  <c r="D1712" i="45"/>
  <c r="B1712" i="45" s="1"/>
  <c r="D1711" i="45"/>
  <c r="B1711" i="45" s="1"/>
  <c r="D1710" i="45"/>
  <c r="B1710" i="45" s="1"/>
  <c r="D1709" i="45"/>
  <c r="B1709" i="45" s="1"/>
  <c r="D1708" i="45"/>
  <c r="B1708" i="45" s="1"/>
  <c r="D1707" i="45"/>
  <c r="B1707" i="45" s="1"/>
  <c r="D1706" i="45"/>
  <c r="B1706" i="45" s="1"/>
  <c r="D1705" i="45"/>
  <c r="B1705" i="45" s="1"/>
  <c r="D1704" i="45"/>
  <c r="B1704" i="45" s="1"/>
  <c r="D1703" i="45"/>
  <c r="B1703" i="45" s="1"/>
  <c r="D1702" i="45"/>
  <c r="B1702" i="45" s="1"/>
  <c r="D1701" i="45"/>
  <c r="B1701" i="45" s="1"/>
  <c r="D1700" i="45"/>
  <c r="B1700" i="45" s="1"/>
  <c r="D1699" i="45"/>
  <c r="B1699" i="45" s="1"/>
  <c r="D1698" i="45"/>
  <c r="B1698" i="45" s="1"/>
  <c r="D1697" i="45"/>
  <c r="B1697" i="45" s="1"/>
  <c r="D1696" i="45"/>
  <c r="B1696" i="45" s="1"/>
  <c r="D1695" i="45"/>
  <c r="B1695" i="45" s="1"/>
  <c r="D1694" i="45"/>
  <c r="B1694" i="45" s="1"/>
  <c r="D1693" i="45"/>
  <c r="B1693" i="45" s="1"/>
  <c r="D1692" i="45"/>
  <c r="B1692" i="45" s="1"/>
  <c r="D1691" i="45"/>
  <c r="B1691" i="45" s="1"/>
  <c r="D1690" i="45"/>
  <c r="B1690" i="45" s="1"/>
  <c r="D1689" i="45"/>
  <c r="B1689" i="45" s="1"/>
  <c r="D1688" i="45"/>
  <c r="B1688" i="45" s="1"/>
  <c r="D1687" i="45"/>
  <c r="B1687" i="45" s="1"/>
  <c r="D1686" i="45"/>
  <c r="B1686" i="45" s="1"/>
  <c r="D1685" i="45"/>
  <c r="B1685" i="45" s="1"/>
  <c r="D1684" i="45"/>
  <c r="B1684" i="45" s="1"/>
  <c r="D1683" i="45"/>
  <c r="B1683" i="45" s="1"/>
  <c r="D1682" i="45"/>
  <c r="B1682" i="45" s="1"/>
  <c r="D1681" i="45"/>
  <c r="B1681" i="45" s="1"/>
  <c r="D1680" i="45"/>
  <c r="B1680" i="45" s="1"/>
  <c r="D1679" i="45"/>
  <c r="B1679" i="45" s="1"/>
  <c r="D1678" i="45"/>
  <c r="B1678" i="45" s="1"/>
  <c r="D1677" i="45"/>
  <c r="B1677" i="45" s="1"/>
  <c r="D1676" i="45"/>
  <c r="B1676" i="45" s="1"/>
  <c r="D1675" i="45"/>
  <c r="B1675" i="45" s="1"/>
  <c r="D1674" i="45"/>
  <c r="B1674" i="45" s="1"/>
  <c r="D1673" i="45"/>
  <c r="B1673" i="45" s="1"/>
  <c r="D1672" i="45"/>
  <c r="B1672" i="45" s="1"/>
  <c r="D1671" i="45"/>
  <c r="B1671" i="45" s="1"/>
  <c r="D1670" i="45"/>
  <c r="B1670" i="45" s="1"/>
  <c r="D1669" i="45"/>
  <c r="B1669" i="45" s="1"/>
  <c r="D1668" i="45"/>
  <c r="B1668" i="45" s="1"/>
  <c r="D1667" i="45"/>
  <c r="B1667" i="45" s="1"/>
  <c r="D1666" i="45"/>
  <c r="B1666" i="45" s="1"/>
  <c r="D1665" i="45"/>
  <c r="B1665" i="45" s="1"/>
  <c r="D1664" i="45"/>
  <c r="B1664" i="45" s="1"/>
  <c r="D1663" i="45"/>
  <c r="B1663" i="45" s="1"/>
  <c r="D1662" i="45"/>
  <c r="B1662" i="45" s="1"/>
  <c r="D1661" i="45"/>
  <c r="B1661" i="45" s="1"/>
  <c r="D1660" i="45"/>
  <c r="B1660" i="45" s="1"/>
  <c r="D1659" i="45"/>
  <c r="B1659" i="45" s="1"/>
  <c r="D1658" i="45"/>
  <c r="B1658" i="45" s="1"/>
  <c r="D1657" i="45"/>
  <c r="B1657" i="45" s="1"/>
  <c r="D1656" i="45"/>
  <c r="B1656" i="45" s="1"/>
  <c r="D1655" i="45"/>
  <c r="B1655" i="45" s="1"/>
  <c r="D1654" i="45"/>
  <c r="B1654" i="45" s="1"/>
  <c r="D1653" i="45"/>
  <c r="B1653" i="45" s="1"/>
  <c r="D1652" i="45"/>
  <c r="B1652" i="45" s="1"/>
  <c r="D1651" i="45"/>
  <c r="B1651" i="45" s="1"/>
  <c r="D1650" i="45"/>
  <c r="B1650" i="45" s="1"/>
  <c r="D1649" i="45"/>
  <c r="B1649" i="45" s="1"/>
  <c r="D1648" i="45"/>
  <c r="B1648" i="45" s="1"/>
  <c r="D1647" i="45"/>
  <c r="B1647" i="45" s="1"/>
  <c r="D1646" i="45"/>
  <c r="B1646" i="45" s="1"/>
  <c r="D1645" i="45"/>
  <c r="B1645" i="45" s="1"/>
  <c r="D1644" i="45"/>
  <c r="B1644" i="45" s="1"/>
  <c r="D1643" i="45"/>
  <c r="B1643" i="45" s="1"/>
  <c r="D1642" i="45"/>
  <c r="B1642" i="45" s="1"/>
  <c r="D1641" i="45"/>
  <c r="B1641" i="45" s="1"/>
  <c r="D1640" i="45"/>
  <c r="B1640" i="45" s="1"/>
  <c r="D1639" i="45"/>
  <c r="B1639" i="45" s="1"/>
  <c r="D1638" i="45"/>
  <c r="B1638" i="45" s="1"/>
  <c r="D1637" i="45"/>
  <c r="B1637" i="45" s="1"/>
  <c r="D1636" i="45"/>
  <c r="B1636" i="45" s="1"/>
  <c r="D1635" i="45"/>
  <c r="B1635" i="45" s="1"/>
  <c r="D1634" i="45"/>
  <c r="B1634" i="45" s="1"/>
  <c r="D1633" i="45"/>
  <c r="B1633" i="45" s="1"/>
  <c r="D1632" i="45"/>
  <c r="B1632" i="45" s="1"/>
  <c r="D1631" i="45"/>
  <c r="B1631" i="45" s="1"/>
  <c r="D1630" i="45"/>
  <c r="B1630" i="45" s="1"/>
  <c r="D1629" i="45"/>
  <c r="B1629" i="45" s="1"/>
  <c r="D1628" i="45"/>
  <c r="B1628" i="45" s="1"/>
  <c r="D1627" i="45"/>
  <c r="B1627" i="45" s="1"/>
  <c r="D1626" i="45"/>
  <c r="B1626" i="45" s="1"/>
  <c r="D1625" i="45"/>
  <c r="B1625" i="45" s="1"/>
  <c r="D1624" i="45"/>
  <c r="B1624" i="45" s="1"/>
  <c r="D1623" i="45"/>
  <c r="B1623" i="45" s="1"/>
  <c r="D1622" i="45"/>
  <c r="B1622" i="45" s="1"/>
  <c r="D1621" i="45"/>
  <c r="B1621" i="45" s="1"/>
  <c r="D1620" i="45"/>
  <c r="B1620" i="45" s="1"/>
  <c r="D1619" i="45"/>
  <c r="B1619" i="45" s="1"/>
  <c r="D1618" i="45"/>
  <c r="B1618" i="45" s="1"/>
  <c r="D1617" i="45"/>
  <c r="B1617" i="45" s="1"/>
  <c r="D1616" i="45"/>
  <c r="B1616" i="45" s="1"/>
  <c r="D1615" i="45"/>
  <c r="B1615" i="45" s="1"/>
  <c r="D1614" i="45"/>
  <c r="B1614" i="45" s="1"/>
  <c r="D1613" i="45"/>
  <c r="B1613" i="45" s="1"/>
  <c r="D1612" i="45"/>
  <c r="B1612" i="45" s="1"/>
  <c r="D1611" i="45"/>
  <c r="B1611" i="45" s="1"/>
  <c r="D1610" i="45"/>
  <c r="B1610" i="45" s="1"/>
  <c r="D1609" i="45"/>
  <c r="B1609" i="45" s="1"/>
  <c r="D1608" i="45"/>
  <c r="B1608" i="45" s="1"/>
  <c r="D1607" i="45"/>
  <c r="B1607" i="45" s="1"/>
  <c r="D1606" i="45"/>
  <c r="B1606" i="45" s="1"/>
  <c r="D1605" i="45"/>
  <c r="B1605" i="45" s="1"/>
  <c r="D1604" i="45"/>
  <c r="B1604" i="45" s="1"/>
  <c r="D1603" i="45"/>
  <c r="B1603" i="45" s="1"/>
  <c r="D1602" i="45"/>
  <c r="B1602" i="45" s="1"/>
  <c r="D1601" i="45"/>
  <c r="B1601" i="45" s="1"/>
  <c r="D1600" i="45"/>
  <c r="B1600" i="45" s="1"/>
  <c r="D1599" i="45"/>
  <c r="B1599" i="45" s="1"/>
  <c r="D1598" i="45"/>
  <c r="B1598" i="45" s="1"/>
  <c r="D1597" i="45"/>
  <c r="B1597" i="45" s="1"/>
  <c r="D1596" i="45"/>
  <c r="B1596" i="45" s="1"/>
  <c r="D1595" i="45"/>
  <c r="B1595" i="45" s="1"/>
  <c r="D1594" i="45"/>
  <c r="B1594" i="45" s="1"/>
  <c r="D1593" i="45"/>
  <c r="B1593" i="45" s="1"/>
  <c r="D1592" i="45"/>
  <c r="B1592" i="45" s="1"/>
  <c r="D1591" i="45"/>
  <c r="B1591" i="45" s="1"/>
  <c r="D1590" i="45"/>
  <c r="B1590" i="45" s="1"/>
  <c r="D1589" i="45"/>
  <c r="B1589" i="45" s="1"/>
  <c r="D1588" i="45"/>
  <c r="B1588" i="45" s="1"/>
  <c r="D1587" i="45"/>
  <c r="B1587" i="45" s="1"/>
  <c r="D1586" i="45"/>
  <c r="B1586" i="45" s="1"/>
  <c r="D1585" i="45"/>
  <c r="B1585" i="45" s="1"/>
  <c r="D1584" i="45"/>
  <c r="B1584" i="45" s="1"/>
  <c r="D1583" i="45"/>
  <c r="B1583" i="45" s="1"/>
  <c r="D1582" i="45"/>
  <c r="B1582" i="45" s="1"/>
  <c r="D1581" i="45"/>
  <c r="B1581" i="45" s="1"/>
  <c r="D1580" i="45"/>
  <c r="B1580" i="45" s="1"/>
  <c r="D1579" i="45"/>
  <c r="B1579" i="45" s="1"/>
  <c r="D1578" i="45"/>
  <c r="B1578" i="45" s="1"/>
  <c r="D1577" i="45"/>
  <c r="B1577" i="45" s="1"/>
  <c r="D1576" i="45"/>
  <c r="B1576" i="45" s="1"/>
  <c r="D1575" i="45"/>
  <c r="B1575" i="45" s="1"/>
  <c r="D1574" i="45"/>
  <c r="B1574" i="45" s="1"/>
  <c r="D1573" i="45"/>
  <c r="B1573" i="45" s="1"/>
  <c r="D1572" i="45"/>
  <c r="B1572" i="45" s="1"/>
  <c r="D1571" i="45"/>
  <c r="B1571" i="45" s="1"/>
  <c r="D1570" i="45"/>
  <c r="B1570" i="45" s="1"/>
  <c r="D1569" i="45"/>
  <c r="B1569" i="45" s="1"/>
  <c r="D1568" i="45"/>
  <c r="B1568" i="45" s="1"/>
  <c r="D1567" i="45"/>
  <c r="B1567" i="45" s="1"/>
  <c r="D1566" i="45"/>
  <c r="B1566" i="45" s="1"/>
  <c r="D1565" i="45"/>
  <c r="B1565" i="45" s="1"/>
  <c r="D1564" i="45"/>
  <c r="B1564" i="45" s="1"/>
  <c r="D1563" i="45"/>
  <c r="B1563" i="45" s="1"/>
  <c r="D1562" i="45"/>
  <c r="B1562" i="45" s="1"/>
  <c r="D1561" i="45"/>
  <c r="B1561" i="45" s="1"/>
  <c r="D1560" i="45"/>
  <c r="B1560" i="45" s="1"/>
  <c r="D1559" i="45"/>
  <c r="B1559" i="45" s="1"/>
  <c r="D1558" i="45"/>
  <c r="B1558" i="45" s="1"/>
  <c r="D1557" i="45"/>
  <c r="B1557" i="45" s="1"/>
  <c r="D1556" i="45"/>
  <c r="B1556" i="45" s="1"/>
  <c r="D1555" i="45"/>
  <c r="B1555" i="45" s="1"/>
  <c r="D1554" i="45"/>
  <c r="B1554" i="45" s="1"/>
  <c r="D1553" i="45"/>
  <c r="B1553" i="45" s="1"/>
  <c r="D1552" i="45"/>
  <c r="B1552" i="45" s="1"/>
  <c r="D1551" i="45"/>
  <c r="B1551" i="45" s="1"/>
  <c r="D1550" i="45"/>
  <c r="B1550" i="45" s="1"/>
  <c r="D1549" i="45"/>
  <c r="B1549" i="45" s="1"/>
  <c r="D1548" i="45"/>
  <c r="B1548" i="45" s="1"/>
  <c r="D1547" i="45"/>
  <c r="B1547" i="45" s="1"/>
  <c r="D1546" i="45"/>
  <c r="B1546" i="45" s="1"/>
  <c r="D1545" i="45"/>
  <c r="B1545" i="45" s="1"/>
  <c r="D1544" i="45"/>
  <c r="B1544" i="45" s="1"/>
  <c r="D1543" i="45"/>
  <c r="B1543" i="45" s="1"/>
  <c r="D1542" i="45"/>
  <c r="B1542" i="45" s="1"/>
  <c r="D1541" i="45"/>
  <c r="B1541" i="45" s="1"/>
  <c r="D1540" i="45"/>
  <c r="B1540" i="45" s="1"/>
  <c r="D1539" i="45"/>
  <c r="B1539" i="45" s="1"/>
  <c r="D1538" i="45"/>
  <c r="B1538" i="45" s="1"/>
  <c r="D1537" i="45"/>
  <c r="B1537" i="45" s="1"/>
  <c r="D1536" i="45"/>
  <c r="B1536" i="45" s="1"/>
  <c r="D1535" i="45"/>
  <c r="B1535" i="45" s="1"/>
  <c r="D1534" i="45"/>
  <c r="B1534" i="45" s="1"/>
  <c r="D1533" i="45"/>
  <c r="B1533" i="45" s="1"/>
  <c r="D1532" i="45"/>
  <c r="B1532" i="45" s="1"/>
  <c r="D1531" i="45"/>
  <c r="B1531" i="45" s="1"/>
  <c r="D1530" i="45"/>
  <c r="B1530" i="45" s="1"/>
  <c r="D1529" i="45"/>
  <c r="B1529" i="45" s="1"/>
  <c r="D1528" i="45"/>
  <c r="B1528" i="45" s="1"/>
  <c r="D1527" i="45"/>
  <c r="B1527" i="45" s="1"/>
  <c r="D1526" i="45"/>
  <c r="B1526" i="45" s="1"/>
  <c r="D1525" i="45"/>
  <c r="B1525" i="45" s="1"/>
  <c r="D1524" i="45"/>
  <c r="B1524" i="45" s="1"/>
  <c r="D1523" i="45"/>
  <c r="B1523" i="45" s="1"/>
  <c r="D1522" i="45"/>
  <c r="B1522" i="45" s="1"/>
  <c r="D1521" i="45"/>
  <c r="B1521" i="45" s="1"/>
  <c r="D1520" i="45"/>
  <c r="B1520" i="45" s="1"/>
  <c r="D1519" i="45"/>
  <c r="B1519" i="45" s="1"/>
  <c r="D1518" i="45"/>
  <c r="B1518" i="45" s="1"/>
  <c r="D1517" i="45"/>
  <c r="B1517" i="45" s="1"/>
  <c r="D1516" i="45"/>
  <c r="B1516" i="45" s="1"/>
  <c r="D1515" i="45"/>
  <c r="B1515" i="45" s="1"/>
  <c r="D1514" i="45"/>
  <c r="B1514" i="45" s="1"/>
  <c r="D1513" i="45"/>
  <c r="B1513" i="45" s="1"/>
  <c r="D1512" i="45"/>
  <c r="B1512" i="45" s="1"/>
  <c r="D1511" i="45"/>
  <c r="B1511" i="45" s="1"/>
  <c r="D1510" i="45"/>
  <c r="B1510" i="45" s="1"/>
  <c r="D1509" i="45"/>
  <c r="B1509" i="45" s="1"/>
  <c r="D1508" i="45"/>
  <c r="B1508" i="45" s="1"/>
  <c r="D1507" i="45"/>
  <c r="B1507" i="45" s="1"/>
  <c r="D1506" i="45"/>
  <c r="B1506" i="45" s="1"/>
  <c r="D1505" i="45"/>
  <c r="B1505" i="45" s="1"/>
  <c r="D1504" i="45"/>
  <c r="B1504" i="45" s="1"/>
  <c r="D1503" i="45"/>
  <c r="B1503" i="45" s="1"/>
  <c r="D1502" i="45"/>
  <c r="B1502" i="45" s="1"/>
  <c r="D1501" i="45"/>
  <c r="B1501" i="45" s="1"/>
  <c r="D1500" i="45"/>
  <c r="B1500" i="45" s="1"/>
  <c r="D1499" i="45"/>
  <c r="B1499" i="45" s="1"/>
  <c r="D1498" i="45"/>
  <c r="B1498" i="45" s="1"/>
  <c r="D1497" i="45"/>
  <c r="B1497" i="45" s="1"/>
  <c r="D1496" i="45"/>
  <c r="B1496" i="45" s="1"/>
  <c r="D1495" i="45"/>
  <c r="B1495" i="45" s="1"/>
  <c r="D1494" i="45"/>
  <c r="B1494" i="45" s="1"/>
  <c r="D1493" i="45"/>
  <c r="B1493" i="45" s="1"/>
  <c r="D1492" i="45"/>
  <c r="B1492" i="45" s="1"/>
  <c r="D1491" i="45"/>
  <c r="B1491" i="45" s="1"/>
  <c r="D1490" i="45"/>
  <c r="B1490" i="45" s="1"/>
  <c r="D1489" i="45"/>
  <c r="B1489" i="45" s="1"/>
  <c r="D1488" i="45"/>
  <c r="B1488" i="45" s="1"/>
  <c r="D1487" i="45"/>
  <c r="B1487" i="45" s="1"/>
  <c r="D1486" i="45"/>
  <c r="B1486" i="45" s="1"/>
  <c r="D1485" i="45"/>
  <c r="B1485" i="45" s="1"/>
  <c r="D1484" i="45"/>
  <c r="B1484" i="45" s="1"/>
  <c r="D1483" i="45"/>
  <c r="B1483" i="45" s="1"/>
  <c r="D1482" i="45"/>
  <c r="B1482" i="45" s="1"/>
  <c r="D1481" i="45"/>
  <c r="B1481" i="45" s="1"/>
  <c r="D1480" i="45"/>
  <c r="B1480" i="45" s="1"/>
  <c r="D1479" i="45"/>
  <c r="B1479" i="45" s="1"/>
  <c r="D1478" i="45"/>
  <c r="B1478" i="45" s="1"/>
  <c r="D1477" i="45"/>
  <c r="B1477" i="45" s="1"/>
  <c r="D1476" i="45"/>
  <c r="B1476" i="45" s="1"/>
  <c r="D1475" i="45"/>
  <c r="B1475" i="45" s="1"/>
  <c r="D1474" i="45"/>
  <c r="B1474" i="45" s="1"/>
  <c r="D1473" i="45"/>
  <c r="B1473" i="45" s="1"/>
  <c r="D1472" i="45"/>
  <c r="B1472" i="45" s="1"/>
  <c r="D1471" i="45"/>
  <c r="B1471" i="45" s="1"/>
  <c r="D1470" i="45"/>
  <c r="B1470" i="45" s="1"/>
  <c r="D1469" i="45"/>
  <c r="B1469" i="45" s="1"/>
  <c r="D1468" i="45"/>
  <c r="B1468" i="45" s="1"/>
  <c r="D1467" i="45"/>
  <c r="B1467" i="45" s="1"/>
  <c r="D1466" i="45"/>
  <c r="B1466" i="45" s="1"/>
  <c r="D1465" i="45"/>
  <c r="B1465" i="45" s="1"/>
  <c r="D1464" i="45"/>
  <c r="B1464" i="45" s="1"/>
  <c r="D1463" i="45"/>
  <c r="B1463" i="45" s="1"/>
  <c r="D1462" i="45"/>
  <c r="B1462" i="45" s="1"/>
  <c r="D1461" i="45"/>
  <c r="B1461" i="45" s="1"/>
  <c r="D1460" i="45"/>
  <c r="B1460" i="45" s="1"/>
  <c r="D1459" i="45"/>
  <c r="B1459" i="45" s="1"/>
  <c r="D1458" i="45"/>
  <c r="B1458" i="45" s="1"/>
  <c r="D1457" i="45"/>
  <c r="B1457" i="45" s="1"/>
  <c r="D1456" i="45"/>
  <c r="B1456" i="45" s="1"/>
  <c r="D1455" i="45"/>
  <c r="B1455" i="45" s="1"/>
  <c r="D1454" i="45"/>
  <c r="B1454" i="45" s="1"/>
  <c r="D1453" i="45"/>
  <c r="B1453" i="45" s="1"/>
  <c r="D1452" i="45"/>
  <c r="B1452" i="45" s="1"/>
  <c r="D1451" i="45"/>
  <c r="B1451" i="45" s="1"/>
  <c r="D1450" i="45"/>
  <c r="B1450" i="45" s="1"/>
  <c r="D1449" i="45"/>
  <c r="B1449" i="45" s="1"/>
  <c r="D1448" i="45"/>
  <c r="B1448" i="45" s="1"/>
  <c r="D1447" i="45"/>
  <c r="B1447" i="45" s="1"/>
  <c r="D1446" i="45"/>
  <c r="B1446" i="45" s="1"/>
  <c r="D1445" i="45"/>
  <c r="B1445" i="45" s="1"/>
  <c r="D1444" i="45"/>
  <c r="B1444" i="45" s="1"/>
  <c r="D1443" i="45"/>
  <c r="B1443" i="45" s="1"/>
  <c r="D1442" i="45"/>
  <c r="B1442" i="45" s="1"/>
  <c r="D1441" i="45"/>
  <c r="B1441" i="45" s="1"/>
  <c r="D1440" i="45"/>
  <c r="B1440" i="45" s="1"/>
  <c r="D1439" i="45"/>
  <c r="B1439" i="45" s="1"/>
  <c r="D1438" i="45"/>
  <c r="B1438" i="45" s="1"/>
  <c r="D1437" i="45"/>
  <c r="B1437" i="45" s="1"/>
  <c r="D1436" i="45"/>
  <c r="B1436" i="45" s="1"/>
  <c r="D1435" i="45"/>
  <c r="B1435" i="45" s="1"/>
  <c r="D1434" i="45"/>
  <c r="B1434" i="45" s="1"/>
  <c r="D1433" i="45"/>
  <c r="B1433" i="45" s="1"/>
  <c r="D1432" i="45"/>
  <c r="B1432" i="45" s="1"/>
  <c r="D1431" i="45"/>
  <c r="B1431" i="45" s="1"/>
  <c r="D1430" i="45"/>
  <c r="B1430" i="45" s="1"/>
  <c r="D1429" i="45"/>
  <c r="B1429" i="45" s="1"/>
  <c r="D1428" i="45"/>
  <c r="B1428" i="45" s="1"/>
  <c r="D1427" i="45"/>
  <c r="B1427" i="45" s="1"/>
  <c r="D1426" i="45"/>
  <c r="B1426" i="45" s="1"/>
  <c r="D1425" i="45"/>
  <c r="B1425" i="45" s="1"/>
  <c r="D1424" i="45"/>
  <c r="B1424" i="45" s="1"/>
  <c r="D1423" i="45"/>
  <c r="B1423" i="45" s="1"/>
  <c r="D1422" i="45"/>
  <c r="B1422" i="45" s="1"/>
  <c r="D1421" i="45"/>
  <c r="B1421" i="45" s="1"/>
  <c r="D1420" i="45"/>
  <c r="B1420" i="45" s="1"/>
  <c r="D1419" i="45"/>
  <c r="B1419" i="45" s="1"/>
  <c r="D1418" i="45"/>
  <c r="B1418" i="45" s="1"/>
  <c r="D1417" i="45"/>
  <c r="B1417" i="45" s="1"/>
  <c r="D1416" i="45"/>
  <c r="B1416" i="45" s="1"/>
  <c r="D1415" i="45"/>
  <c r="B1415" i="45" s="1"/>
  <c r="D1414" i="45"/>
  <c r="B1414" i="45" s="1"/>
  <c r="D1413" i="45"/>
  <c r="B1413" i="45" s="1"/>
  <c r="D1412" i="45"/>
  <c r="B1412" i="45" s="1"/>
  <c r="D1411" i="45"/>
  <c r="B1411" i="45" s="1"/>
  <c r="D1410" i="45"/>
  <c r="B1410" i="45" s="1"/>
  <c r="D1409" i="45"/>
  <c r="B1409" i="45" s="1"/>
  <c r="D1408" i="45"/>
  <c r="B1408" i="45" s="1"/>
  <c r="D1407" i="45"/>
  <c r="B1407" i="45" s="1"/>
  <c r="D1406" i="45"/>
  <c r="B1406" i="45" s="1"/>
  <c r="D1405" i="45"/>
  <c r="B1405" i="45" s="1"/>
  <c r="D1404" i="45"/>
  <c r="B1404" i="45" s="1"/>
  <c r="D1403" i="45"/>
  <c r="B1403" i="45" s="1"/>
  <c r="D1402" i="45"/>
  <c r="B1402" i="45" s="1"/>
  <c r="D1401" i="45"/>
  <c r="B1401" i="45" s="1"/>
  <c r="D1400" i="45"/>
  <c r="B1400" i="45" s="1"/>
  <c r="D1399" i="45"/>
  <c r="B1399" i="45" s="1"/>
  <c r="D1398" i="45"/>
  <c r="B1398" i="45" s="1"/>
  <c r="D1397" i="45"/>
  <c r="B1397" i="45" s="1"/>
  <c r="D1396" i="45"/>
  <c r="B1396" i="45" s="1"/>
  <c r="D1395" i="45"/>
  <c r="B1395" i="45" s="1"/>
  <c r="D1394" i="45"/>
  <c r="B1394" i="45" s="1"/>
  <c r="D1393" i="45"/>
  <c r="B1393" i="45" s="1"/>
  <c r="D1392" i="45"/>
  <c r="B1392" i="45" s="1"/>
  <c r="D1391" i="45"/>
  <c r="B1391" i="45" s="1"/>
  <c r="D1390" i="45"/>
  <c r="B1390" i="45" s="1"/>
  <c r="D1389" i="45"/>
  <c r="B1389" i="45" s="1"/>
  <c r="D1388" i="45"/>
  <c r="B1388" i="45" s="1"/>
  <c r="D1387" i="45"/>
  <c r="B1387" i="45" s="1"/>
  <c r="D1386" i="45"/>
  <c r="B1386" i="45" s="1"/>
  <c r="D1385" i="45"/>
  <c r="B1385" i="45" s="1"/>
  <c r="D1384" i="45"/>
  <c r="B1384" i="45" s="1"/>
  <c r="D1383" i="45"/>
  <c r="B1383" i="45" s="1"/>
  <c r="D1382" i="45"/>
  <c r="B1382" i="45" s="1"/>
  <c r="D1381" i="45"/>
  <c r="B1381" i="45" s="1"/>
  <c r="D1380" i="45"/>
  <c r="B1380" i="45" s="1"/>
  <c r="D1379" i="45"/>
  <c r="B1379" i="45" s="1"/>
  <c r="D1378" i="45"/>
  <c r="B1378" i="45" s="1"/>
  <c r="D1377" i="45"/>
  <c r="B1377" i="45" s="1"/>
  <c r="D1376" i="45"/>
  <c r="B1376" i="45" s="1"/>
  <c r="D1375" i="45"/>
  <c r="B1375" i="45" s="1"/>
  <c r="D1374" i="45"/>
  <c r="B1374" i="45" s="1"/>
  <c r="D1373" i="45"/>
  <c r="B1373" i="45" s="1"/>
  <c r="D1372" i="45"/>
  <c r="B1372" i="45" s="1"/>
  <c r="D1371" i="45"/>
  <c r="B1371" i="45" s="1"/>
  <c r="D1370" i="45"/>
  <c r="B1370" i="45" s="1"/>
  <c r="D1369" i="45"/>
  <c r="B1369" i="45" s="1"/>
  <c r="D1368" i="45"/>
  <c r="B1368" i="45" s="1"/>
  <c r="D1367" i="45"/>
  <c r="B1367" i="45" s="1"/>
  <c r="D1366" i="45"/>
  <c r="B1366" i="45" s="1"/>
  <c r="D1365" i="45"/>
  <c r="B1365" i="45" s="1"/>
  <c r="D1364" i="45"/>
  <c r="B1364" i="45" s="1"/>
  <c r="D1363" i="45"/>
  <c r="B1363" i="45" s="1"/>
  <c r="D1362" i="45"/>
  <c r="B1362" i="45" s="1"/>
  <c r="D1361" i="45"/>
  <c r="B1361" i="45" s="1"/>
  <c r="D1360" i="45"/>
  <c r="B1360" i="45" s="1"/>
  <c r="D1359" i="45"/>
  <c r="B1359" i="45" s="1"/>
  <c r="D1358" i="45"/>
  <c r="B1358" i="45" s="1"/>
  <c r="D1357" i="45"/>
  <c r="B1357" i="45" s="1"/>
  <c r="D1356" i="45"/>
  <c r="B1356" i="45" s="1"/>
  <c r="D1355" i="45"/>
  <c r="B1355" i="45" s="1"/>
  <c r="D1354" i="45"/>
  <c r="B1354" i="45" s="1"/>
  <c r="D1353" i="45"/>
  <c r="B1353" i="45" s="1"/>
  <c r="D1352" i="45"/>
  <c r="B1352" i="45" s="1"/>
  <c r="D1351" i="45"/>
  <c r="B1351" i="45" s="1"/>
  <c r="D1350" i="45"/>
  <c r="B1350" i="45" s="1"/>
  <c r="D1349" i="45"/>
  <c r="B1349" i="45" s="1"/>
  <c r="D1348" i="45"/>
  <c r="B1348" i="45" s="1"/>
  <c r="D1347" i="45"/>
  <c r="B1347" i="45" s="1"/>
  <c r="D1346" i="45"/>
  <c r="B1346" i="45" s="1"/>
  <c r="D1345" i="45"/>
  <c r="B1345" i="45" s="1"/>
  <c r="D1344" i="45"/>
  <c r="B1344" i="45" s="1"/>
  <c r="D1343" i="45"/>
  <c r="B1343" i="45" s="1"/>
  <c r="D1342" i="45"/>
  <c r="B1342" i="45" s="1"/>
  <c r="D1341" i="45"/>
  <c r="B1341" i="45" s="1"/>
  <c r="D1340" i="45"/>
  <c r="B1340" i="45" s="1"/>
  <c r="D1339" i="45"/>
  <c r="B1339" i="45" s="1"/>
  <c r="D1338" i="45"/>
  <c r="B1338" i="45" s="1"/>
  <c r="D1337" i="45"/>
  <c r="B1337" i="45" s="1"/>
  <c r="D1336" i="45"/>
  <c r="B1336" i="45" s="1"/>
  <c r="D1335" i="45"/>
  <c r="B1335" i="45" s="1"/>
  <c r="D1334" i="45"/>
  <c r="B1334" i="45" s="1"/>
  <c r="D1333" i="45"/>
  <c r="B1333" i="45" s="1"/>
  <c r="D1332" i="45"/>
  <c r="B1332" i="45" s="1"/>
  <c r="D1331" i="45"/>
  <c r="B1331" i="45" s="1"/>
  <c r="D1330" i="45"/>
  <c r="B1330" i="45" s="1"/>
  <c r="D1329" i="45"/>
  <c r="B1329" i="45" s="1"/>
  <c r="D1328" i="45"/>
  <c r="B1328" i="45" s="1"/>
  <c r="D1327" i="45"/>
  <c r="B1327" i="45" s="1"/>
  <c r="D1326" i="45"/>
  <c r="B1326" i="45" s="1"/>
  <c r="D1325" i="45"/>
  <c r="B1325" i="45" s="1"/>
  <c r="D1324" i="45"/>
  <c r="B1324" i="45" s="1"/>
  <c r="D1323" i="45"/>
  <c r="B1323" i="45" s="1"/>
  <c r="D1322" i="45"/>
  <c r="B1322" i="45" s="1"/>
  <c r="D1321" i="45"/>
  <c r="B1321" i="45" s="1"/>
  <c r="D1320" i="45"/>
  <c r="B1320" i="45" s="1"/>
  <c r="D1319" i="45"/>
  <c r="B1319" i="45" s="1"/>
  <c r="D1318" i="45"/>
  <c r="B1318" i="45" s="1"/>
  <c r="D1317" i="45"/>
  <c r="B1317" i="45" s="1"/>
  <c r="D1316" i="45"/>
  <c r="B1316" i="45" s="1"/>
  <c r="D1315" i="45"/>
  <c r="B1315" i="45" s="1"/>
  <c r="D1314" i="45"/>
  <c r="B1314" i="45" s="1"/>
  <c r="D1313" i="45"/>
  <c r="B1313" i="45" s="1"/>
  <c r="D1312" i="45"/>
  <c r="B1312" i="45" s="1"/>
  <c r="D1311" i="45"/>
  <c r="B1311" i="45" s="1"/>
  <c r="D1310" i="45"/>
  <c r="B1310" i="45" s="1"/>
  <c r="D1309" i="45"/>
  <c r="B1309" i="45" s="1"/>
  <c r="D1308" i="45"/>
  <c r="B1308" i="45" s="1"/>
  <c r="D1307" i="45"/>
  <c r="B1307" i="45" s="1"/>
  <c r="D1306" i="45"/>
  <c r="B1306" i="45" s="1"/>
  <c r="D1305" i="45"/>
  <c r="B1305" i="45" s="1"/>
  <c r="D1304" i="45"/>
  <c r="B1304" i="45" s="1"/>
  <c r="D1303" i="45"/>
  <c r="B1303" i="45" s="1"/>
  <c r="D1302" i="45"/>
  <c r="B1302" i="45" s="1"/>
  <c r="D1301" i="45"/>
  <c r="B1301" i="45" s="1"/>
  <c r="D1300" i="45"/>
  <c r="B1300" i="45" s="1"/>
  <c r="D1299" i="45"/>
  <c r="B1299" i="45" s="1"/>
  <c r="D1298" i="45"/>
  <c r="B1298" i="45" s="1"/>
  <c r="D1297" i="45"/>
  <c r="B1297" i="45" s="1"/>
  <c r="D1296" i="45"/>
  <c r="B1296" i="45" s="1"/>
  <c r="D1295" i="45"/>
  <c r="B1295" i="45" s="1"/>
  <c r="D1294" i="45"/>
  <c r="B1294" i="45" s="1"/>
  <c r="D1293" i="45"/>
  <c r="B1293" i="45" s="1"/>
  <c r="D1292" i="45"/>
  <c r="B1292" i="45" s="1"/>
  <c r="D1291" i="45"/>
  <c r="B1291" i="45" s="1"/>
  <c r="D1290" i="45"/>
  <c r="B1290" i="45" s="1"/>
  <c r="D1289" i="45"/>
  <c r="B1289" i="45" s="1"/>
  <c r="D1288" i="45"/>
  <c r="B1288" i="45" s="1"/>
  <c r="D1287" i="45"/>
  <c r="B1287" i="45" s="1"/>
  <c r="D1286" i="45"/>
  <c r="B1286" i="45" s="1"/>
  <c r="D1285" i="45"/>
  <c r="B1285" i="45" s="1"/>
  <c r="D1284" i="45"/>
  <c r="B1284" i="45" s="1"/>
  <c r="D1283" i="45"/>
  <c r="B1283" i="45" s="1"/>
  <c r="D1282" i="45"/>
  <c r="B1282" i="45" s="1"/>
  <c r="D1281" i="45"/>
  <c r="B1281" i="45" s="1"/>
  <c r="D1280" i="45"/>
  <c r="B1280" i="45" s="1"/>
  <c r="D1279" i="45"/>
  <c r="B1279" i="45" s="1"/>
  <c r="D1278" i="45"/>
  <c r="B1278" i="45" s="1"/>
  <c r="D1277" i="45"/>
  <c r="B1277" i="45" s="1"/>
  <c r="D1276" i="45"/>
  <c r="B1276" i="45" s="1"/>
  <c r="D1275" i="45"/>
  <c r="B1275" i="45" s="1"/>
  <c r="D1274" i="45"/>
  <c r="B1274" i="45" s="1"/>
  <c r="D1273" i="45"/>
  <c r="B1273" i="45" s="1"/>
  <c r="D1272" i="45"/>
  <c r="B1272" i="45" s="1"/>
  <c r="D1271" i="45"/>
  <c r="B1271" i="45" s="1"/>
  <c r="D1270" i="45"/>
  <c r="B1270" i="45" s="1"/>
  <c r="D1269" i="45"/>
  <c r="B1269" i="45" s="1"/>
  <c r="D1268" i="45"/>
  <c r="B1268" i="45" s="1"/>
  <c r="D1267" i="45"/>
  <c r="B1267" i="45" s="1"/>
  <c r="D1266" i="45"/>
  <c r="B1266" i="45" s="1"/>
  <c r="D1265" i="45"/>
  <c r="B1265" i="45" s="1"/>
  <c r="D1264" i="45"/>
  <c r="B1264" i="45" s="1"/>
  <c r="D1263" i="45"/>
  <c r="B1263" i="45" s="1"/>
  <c r="D1262" i="45"/>
  <c r="B1262" i="45" s="1"/>
  <c r="D1261" i="45"/>
  <c r="B1261" i="45" s="1"/>
  <c r="D1260" i="45"/>
  <c r="B1260" i="45" s="1"/>
  <c r="D1259" i="45"/>
  <c r="B1259" i="45" s="1"/>
  <c r="D1258" i="45"/>
  <c r="B1258" i="45" s="1"/>
  <c r="D1257" i="45"/>
  <c r="B1257" i="45" s="1"/>
  <c r="D1256" i="45"/>
  <c r="B1256" i="45" s="1"/>
  <c r="D1255" i="45"/>
  <c r="B1255" i="45" s="1"/>
  <c r="D1254" i="45"/>
  <c r="B1254" i="45" s="1"/>
  <c r="D1253" i="45"/>
  <c r="B1253" i="45" s="1"/>
  <c r="D1252" i="45"/>
  <c r="B1252" i="45" s="1"/>
  <c r="D1251" i="45"/>
  <c r="B1251" i="45" s="1"/>
  <c r="D1250" i="45"/>
  <c r="B1250" i="45" s="1"/>
  <c r="D1249" i="45"/>
  <c r="B1249" i="45" s="1"/>
  <c r="D1248" i="45"/>
  <c r="B1248" i="45" s="1"/>
  <c r="D1247" i="45"/>
  <c r="B1247" i="45" s="1"/>
  <c r="D1246" i="45"/>
  <c r="B1246" i="45" s="1"/>
  <c r="D1245" i="45"/>
  <c r="B1245" i="45" s="1"/>
  <c r="D1244" i="45"/>
  <c r="B1244" i="45" s="1"/>
  <c r="D1243" i="45"/>
  <c r="B1243" i="45" s="1"/>
  <c r="D1242" i="45"/>
  <c r="B1242" i="45" s="1"/>
  <c r="D1241" i="45"/>
  <c r="B1241" i="45" s="1"/>
  <c r="D1240" i="45"/>
  <c r="B1240" i="45" s="1"/>
  <c r="D1239" i="45"/>
  <c r="B1239" i="45" s="1"/>
  <c r="D1238" i="45"/>
  <c r="B1238" i="45" s="1"/>
  <c r="D1237" i="45"/>
  <c r="B1237" i="45" s="1"/>
  <c r="D1236" i="45"/>
  <c r="B1236" i="45" s="1"/>
  <c r="D1235" i="45"/>
  <c r="B1235" i="45" s="1"/>
  <c r="D1234" i="45"/>
  <c r="B1234" i="45" s="1"/>
  <c r="D1233" i="45"/>
  <c r="B1233" i="45" s="1"/>
  <c r="D1232" i="45"/>
  <c r="B1232" i="45" s="1"/>
  <c r="D1231" i="45"/>
  <c r="B1231" i="45" s="1"/>
  <c r="D1230" i="45"/>
  <c r="B1230" i="45" s="1"/>
  <c r="D1229" i="45"/>
  <c r="B1229" i="45" s="1"/>
  <c r="D1228" i="45"/>
  <c r="B1228" i="45" s="1"/>
  <c r="D1227" i="45"/>
  <c r="B1227" i="45" s="1"/>
  <c r="D1226" i="45"/>
  <c r="B1226" i="45" s="1"/>
  <c r="D1225" i="45"/>
  <c r="B1225" i="45" s="1"/>
  <c r="D1224" i="45"/>
  <c r="B1224" i="45" s="1"/>
  <c r="D1223" i="45"/>
  <c r="B1223" i="45" s="1"/>
  <c r="D1222" i="45"/>
  <c r="B1222" i="45" s="1"/>
  <c r="D1221" i="45"/>
  <c r="B1221" i="45" s="1"/>
  <c r="D1220" i="45"/>
  <c r="B1220" i="45" s="1"/>
  <c r="D1219" i="45"/>
  <c r="B1219" i="45" s="1"/>
  <c r="D1218" i="45"/>
  <c r="B1218" i="45" s="1"/>
  <c r="D1217" i="45"/>
  <c r="B1217" i="45" s="1"/>
  <c r="D1216" i="45"/>
  <c r="B1216" i="45" s="1"/>
  <c r="D1215" i="45"/>
  <c r="B1215" i="45" s="1"/>
  <c r="D1214" i="45"/>
  <c r="B1214" i="45" s="1"/>
  <c r="D1213" i="45"/>
  <c r="B1213" i="45" s="1"/>
  <c r="D1212" i="45"/>
  <c r="B1212" i="45" s="1"/>
  <c r="D1211" i="45"/>
  <c r="B1211" i="45" s="1"/>
  <c r="D1210" i="45"/>
  <c r="B1210" i="45" s="1"/>
  <c r="D1209" i="45"/>
  <c r="B1209" i="45" s="1"/>
  <c r="D1208" i="45"/>
  <c r="B1208" i="45" s="1"/>
  <c r="D1207" i="45"/>
  <c r="B1207" i="45" s="1"/>
  <c r="D1206" i="45"/>
  <c r="B1206" i="45" s="1"/>
  <c r="D1205" i="45"/>
  <c r="B1205" i="45" s="1"/>
  <c r="D1204" i="45"/>
  <c r="B1204" i="45" s="1"/>
  <c r="D1203" i="45"/>
  <c r="B1203" i="45" s="1"/>
  <c r="D1202" i="45"/>
  <c r="B1202" i="45" s="1"/>
  <c r="D1201" i="45"/>
  <c r="B1201" i="45" s="1"/>
  <c r="D1200" i="45"/>
  <c r="B1200" i="45" s="1"/>
  <c r="D1199" i="45"/>
  <c r="B1199" i="45" s="1"/>
  <c r="D1198" i="45"/>
  <c r="B1198" i="45" s="1"/>
  <c r="D1197" i="45"/>
  <c r="B1197" i="45" s="1"/>
  <c r="D1196" i="45"/>
  <c r="B1196" i="45" s="1"/>
  <c r="D1195" i="45"/>
  <c r="B1195" i="45" s="1"/>
  <c r="D1194" i="45"/>
  <c r="B1194" i="45" s="1"/>
  <c r="D1193" i="45"/>
  <c r="B1193" i="45" s="1"/>
  <c r="D1192" i="45"/>
  <c r="B1192" i="45" s="1"/>
  <c r="D1191" i="45"/>
  <c r="B1191" i="45" s="1"/>
  <c r="D1190" i="45"/>
  <c r="B1190" i="45" s="1"/>
  <c r="D1189" i="45"/>
  <c r="B1189" i="45" s="1"/>
  <c r="D1188" i="45"/>
  <c r="B1188" i="45" s="1"/>
  <c r="D1187" i="45"/>
  <c r="B1187" i="45" s="1"/>
  <c r="D1186" i="45"/>
  <c r="B1186" i="45" s="1"/>
  <c r="D1185" i="45"/>
  <c r="B1185" i="45" s="1"/>
  <c r="D1184" i="45"/>
  <c r="B1184" i="45" s="1"/>
  <c r="D1183" i="45"/>
  <c r="B1183" i="45" s="1"/>
  <c r="D1182" i="45"/>
  <c r="B1182" i="45" s="1"/>
  <c r="D1181" i="45"/>
  <c r="B1181" i="45" s="1"/>
  <c r="D1180" i="45"/>
  <c r="B1180" i="45" s="1"/>
  <c r="D1179" i="45"/>
  <c r="B1179" i="45" s="1"/>
  <c r="D1178" i="45"/>
  <c r="B1178" i="45" s="1"/>
  <c r="D1177" i="45"/>
  <c r="B1177" i="45" s="1"/>
  <c r="D1176" i="45"/>
  <c r="B1176" i="45" s="1"/>
  <c r="D1175" i="45"/>
  <c r="B1175" i="45" s="1"/>
  <c r="D1174" i="45"/>
  <c r="B1174" i="45" s="1"/>
  <c r="D1173" i="45"/>
  <c r="B1173" i="45" s="1"/>
  <c r="D1172" i="45"/>
  <c r="B1172" i="45" s="1"/>
  <c r="D1171" i="45"/>
  <c r="B1171" i="45" s="1"/>
  <c r="D1170" i="45"/>
  <c r="B1170" i="45" s="1"/>
  <c r="D1169" i="45"/>
  <c r="B1169" i="45" s="1"/>
  <c r="D1168" i="45"/>
  <c r="B1168" i="45" s="1"/>
  <c r="D1167" i="45"/>
  <c r="B1167" i="45" s="1"/>
  <c r="D1166" i="45"/>
  <c r="B1166" i="45" s="1"/>
  <c r="D1165" i="45"/>
  <c r="B1165" i="45" s="1"/>
  <c r="D1164" i="45"/>
  <c r="B1164" i="45" s="1"/>
  <c r="D1163" i="45"/>
  <c r="B1163" i="45" s="1"/>
  <c r="D1162" i="45"/>
  <c r="B1162" i="45" s="1"/>
  <c r="D1161" i="45"/>
  <c r="B1161" i="45" s="1"/>
  <c r="D1160" i="45"/>
  <c r="B1160" i="45" s="1"/>
  <c r="D1159" i="45"/>
  <c r="B1159" i="45" s="1"/>
  <c r="D1158" i="45"/>
  <c r="B1158" i="45" s="1"/>
  <c r="D1157" i="45"/>
  <c r="B1157" i="45" s="1"/>
  <c r="D1156" i="45"/>
  <c r="B1156" i="45" s="1"/>
  <c r="D1155" i="45"/>
  <c r="B1155" i="45" s="1"/>
  <c r="D1154" i="45"/>
  <c r="B1154" i="45" s="1"/>
  <c r="D1153" i="45"/>
  <c r="B1153" i="45" s="1"/>
  <c r="D1152" i="45"/>
  <c r="B1152" i="45" s="1"/>
  <c r="D1151" i="45"/>
  <c r="B1151" i="45" s="1"/>
  <c r="D1150" i="45"/>
  <c r="B1150" i="45" s="1"/>
  <c r="D1149" i="45"/>
  <c r="B1149" i="45" s="1"/>
  <c r="D1148" i="45"/>
  <c r="B1148" i="45" s="1"/>
  <c r="D1147" i="45"/>
  <c r="B1147" i="45" s="1"/>
  <c r="D1146" i="45"/>
  <c r="B1146" i="45" s="1"/>
  <c r="D1145" i="45"/>
  <c r="B1145" i="45" s="1"/>
  <c r="D1144" i="45"/>
  <c r="B1144" i="45" s="1"/>
  <c r="D1143" i="45"/>
  <c r="B1143" i="45" s="1"/>
  <c r="D1142" i="45"/>
  <c r="B1142" i="45" s="1"/>
  <c r="D1141" i="45"/>
  <c r="B1141" i="45" s="1"/>
  <c r="D1140" i="45"/>
  <c r="B1140" i="45" s="1"/>
  <c r="D1139" i="45"/>
  <c r="B1139" i="45" s="1"/>
  <c r="D1138" i="45"/>
  <c r="B1138" i="45" s="1"/>
  <c r="D1137" i="45"/>
  <c r="B1137" i="45" s="1"/>
  <c r="D1136" i="45"/>
  <c r="B1136" i="45" s="1"/>
  <c r="D1135" i="45"/>
  <c r="B1135" i="45" s="1"/>
  <c r="D1134" i="45"/>
  <c r="B1134" i="45" s="1"/>
  <c r="D1133" i="45"/>
  <c r="B1133" i="45" s="1"/>
  <c r="D1132" i="45"/>
  <c r="B1132" i="45" s="1"/>
  <c r="D1131" i="45"/>
  <c r="B1131" i="45" s="1"/>
  <c r="D1130" i="45"/>
  <c r="B1130" i="45" s="1"/>
  <c r="D1129" i="45"/>
  <c r="B1129" i="45" s="1"/>
  <c r="D1128" i="45"/>
  <c r="B1128" i="45" s="1"/>
  <c r="D1127" i="45"/>
  <c r="B1127" i="45" s="1"/>
  <c r="D1126" i="45"/>
  <c r="B1126" i="45" s="1"/>
  <c r="D1125" i="45"/>
  <c r="B1125" i="45" s="1"/>
  <c r="D1124" i="45"/>
  <c r="B1124" i="45" s="1"/>
  <c r="D1123" i="45"/>
  <c r="B1123" i="45" s="1"/>
  <c r="D1122" i="45"/>
  <c r="B1122" i="45" s="1"/>
  <c r="D1121" i="45"/>
  <c r="B1121" i="45" s="1"/>
  <c r="D1120" i="45"/>
  <c r="B1120" i="45" s="1"/>
  <c r="D1119" i="45"/>
  <c r="B1119" i="45" s="1"/>
  <c r="D1118" i="45"/>
  <c r="B1118" i="45" s="1"/>
  <c r="D1117" i="45"/>
  <c r="B1117" i="45" s="1"/>
  <c r="D1116" i="45"/>
  <c r="B1116" i="45" s="1"/>
  <c r="D1115" i="45"/>
  <c r="B1115" i="45" s="1"/>
  <c r="D1114" i="45"/>
  <c r="B1114" i="45" s="1"/>
  <c r="D1113" i="45"/>
  <c r="B1113" i="45" s="1"/>
  <c r="D1112" i="45"/>
  <c r="B1112" i="45" s="1"/>
  <c r="D1111" i="45"/>
  <c r="B1111" i="45" s="1"/>
  <c r="D1110" i="45"/>
  <c r="B1110" i="45" s="1"/>
  <c r="D1109" i="45"/>
  <c r="B1109" i="45" s="1"/>
  <c r="D1108" i="45"/>
  <c r="B1108" i="45" s="1"/>
  <c r="D1107" i="45"/>
  <c r="B1107" i="45" s="1"/>
  <c r="D1106" i="45"/>
  <c r="B1106" i="45" s="1"/>
  <c r="D1105" i="45"/>
  <c r="B1105" i="45" s="1"/>
  <c r="D1104" i="45"/>
  <c r="B1104" i="45" s="1"/>
  <c r="D1103" i="45"/>
  <c r="B1103" i="45" s="1"/>
  <c r="D1102" i="45"/>
  <c r="B1102" i="45" s="1"/>
  <c r="D1101" i="45"/>
  <c r="B1101" i="45" s="1"/>
  <c r="D1100" i="45"/>
  <c r="B1100" i="45" s="1"/>
  <c r="D1099" i="45"/>
  <c r="B1099" i="45" s="1"/>
  <c r="D1098" i="45"/>
  <c r="B1098" i="45" s="1"/>
  <c r="D1097" i="45"/>
  <c r="B1097" i="45" s="1"/>
  <c r="D1096" i="45"/>
  <c r="B1096" i="45" s="1"/>
  <c r="D1095" i="45"/>
  <c r="B1095" i="45" s="1"/>
  <c r="D1094" i="45"/>
  <c r="B1094" i="45" s="1"/>
  <c r="D1093" i="45"/>
  <c r="B1093" i="45" s="1"/>
  <c r="D1092" i="45"/>
  <c r="B1092" i="45" s="1"/>
  <c r="D1091" i="45"/>
  <c r="B1091" i="45" s="1"/>
  <c r="D1090" i="45"/>
  <c r="B1090" i="45" s="1"/>
  <c r="D1089" i="45"/>
  <c r="B1089" i="45" s="1"/>
  <c r="D1088" i="45"/>
  <c r="B1088" i="45" s="1"/>
  <c r="D1087" i="45"/>
  <c r="B1087" i="45" s="1"/>
  <c r="D1086" i="45"/>
  <c r="B1086" i="45" s="1"/>
  <c r="D1085" i="45"/>
  <c r="B1085" i="45" s="1"/>
  <c r="D1084" i="45"/>
  <c r="B1084" i="45" s="1"/>
  <c r="D1083" i="45"/>
  <c r="B1083" i="45" s="1"/>
  <c r="D1082" i="45"/>
  <c r="B1082" i="45" s="1"/>
  <c r="D1081" i="45"/>
  <c r="B1081" i="45" s="1"/>
  <c r="D1080" i="45"/>
  <c r="B1080" i="45" s="1"/>
  <c r="D1079" i="45"/>
  <c r="B1079" i="45" s="1"/>
  <c r="D1078" i="45"/>
  <c r="B1078" i="45" s="1"/>
  <c r="D1077" i="45"/>
  <c r="B1077" i="45" s="1"/>
  <c r="D1076" i="45"/>
  <c r="B1076" i="45" s="1"/>
  <c r="D1075" i="45"/>
  <c r="B1075" i="45" s="1"/>
  <c r="D1074" i="45"/>
  <c r="B1074" i="45" s="1"/>
  <c r="D1073" i="45"/>
  <c r="B1073" i="45" s="1"/>
  <c r="D1072" i="45"/>
  <c r="B1072" i="45" s="1"/>
  <c r="D1071" i="45"/>
  <c r="B1071" i="45" s="1"/>
  <c r="D1070" i="45"/>
  <c r="B1070" i="45" s="1"/>
  <c r="D1069" i="45"/>
  <c r="B1069" i="45" s="1"/>
  <c r="D1068" i="45"/>
  <c r="B1068" i="45" s="1"/>
  <c r="D1067" i="45"/>
  <c r="B1067" i="45" s="1"/>
  <c r="D1066" i="45"/>
  <c r="B1066" i="45" s="1"/>
  <c r="D1065" i="45"/>
  <c r="B1065" i="45" s="1"/>
  <c r="D1064" i="45"/>
  <c r="B1064" i="45" s="1"/>
  <c r="D1063" i="45"/>
  <c r="B1063" i="45" s="1"/>
  <c r="D1062" i="45"/>
  <c r="B1062" i="45" s="1"/>
  <c r="D1061" i="45"/>
  <c r="B1061" i="45" s="1"/>
  <c r="D1060" i="45"/>
  <c r="B1060" i="45" s="1"/>
  <c r="D1059" i="45"/>
  <c r="B1059" i="45" s="1"/>
  <c r="D1058" i="45"/>
  <c r="B1058" i="45" s="1"/>
  <c r="D1057" i="45"/>
  <c r="B1057" i="45" s="1"/>
  <c r="D1056" i="45"/>
  <c r="B1056" i="45" s="1"/>
  <c r="D1055" i="45"/>
  <c r="B1055" i="45" s="1"/>
  <c r="D1054" i="45"/>
  <c r="B1054" i="45" s="1"/>
  <c r="D1053" i="45"/>
  <c r="B1053" i="45" s="1"/>
  <c r="D1052" i="45"/>
  <c r="B1052" i="45" s="1"/>
  <c r="D1051" i="45"/>
  <c r="B1051" i="45" s="1"/>
  <c r="D1050" i="45"/>
  <c r="B1050" i="45" s="1"/>
  <c r="D1049" i="45"/>
  <c r="B1049" i="45" s="1"/>
  <c r="D1048" i="45"/>
  <c r="B1048" i="45" s="1"/>
  <c r="D1047" i="45"/>
  <c r="B1047" i="45" s="1"/>
  <c r="D1046" i="45"/>
  <c r="B1046" i="45" s="1"/>
  <c r="D1045" i="45"/>
  <c r="B1045" i="45" s="1"/>
  <c r="D1044" i="45"/>
  <c r="B1044" i="45" s="1"/>
  <c r="D1043" i="45"/>
  <c r="B1043" i="45" s="1"/>
  <c r="D1042" i="45"/>
  <c r="B1042" i="45" s="1"/>
  <c r="D1041" i="45"/>
  <c r="B1041" i="45" s="1"/>
  <c r="D1040" i="45"/>
  <c r="B1040" i="45" s="1"/>
  <c r="D1039" i="45"/>
  <c r="B1039" i="45" s="1"/>
  <c r="D1038" i="45"/>
  <c r="B1038" i="45" s="1"/>
  <c r="D1037" i="45"/>
  <c r="B1037" i="45" s="1"/>
  <c r="D1036" i="45"/>
  <c r="B1036" i="45" s="1"/>
  <c r="D1035" i="45"/>
  <c r="B1035" i="45" s="1"/>
  <c r="D1034" i="45"/>
  <c r="B1034" i="45" s="1"/>
  <c r="D1033" i="45"/>
  <c r="B1033" i="45" s="1"/>
  <c r="D1032" i="45"/>
  <c r="B1032" i="45" s="1"/>
  <c r="D1031" i="45"/>
  <c r="B1031" i="45" s="1"/>
  <c r="D1030" i="45"/>
  <c r="B1030" i="45" s="1"/>
  <c r="D1029" i="45"/>
  <c r="B1029" i="45" s="1"/>
  <c r="D1028" i="45"/>
  <c r="B1028" i="45" s="1"/>
  <c r="D1027" i="45"/>
  <c r="B1027" i="45" s="1"/>
  <c r="D1026" i="45"/>
  <c r="B1026" i="45" s="1"/>
  <c r="D1025" i="45"/>
  <c r="B1025" i="45" s="1"/>
  <c r="D1024" i="45"/>
  <c r="B1024" i="45" s="1"/>
  <c r="D1023" i="45"/>
  <c r="B1023" i="45" s="1"/>
  <c r="D1022" i="45"/>
  <c r="B1022" i="45" s="1"/>
  <c r="D1021" i="45"/>
  <c r="B1021" i="45" s="1"/>
  <c r="D1020" i="45"/>
  <c r="B1020" i="45" s="1"/>
  <c r="D1019" i="45"/>
  <c r="B1019" i="45" s="1"/>
  <c r="D1018" i="45"/>
  <c r="B1018" i="45" s="1"/>
  <c r="D1017" i="45"/>
  <c r="B1017" i="45" s="1"/>
  <c r="D1016" i="45"/>
  <c r="B1016" i="45" s="1"/>
  <c r="D1015" i="45"/>
  <c r="B1015" i="45" s="1"/>
  <c r="D1014" i="45"/>
  <c r="B1014" i="45" s="1"/>
  <c r="D1013" i="45"/>
  <c r="B1013" i="45" s="1"/>
  <c r="D1012" i="45"/>
  <c r="B1012" i="45" s="1"/>
  <c r="D1011" i="45"/>
  <c r="B1011" i="45" s="1"/>
  <c r="D1010" i="45"/>
  <c r="B1010" i="45" s="1"/>
  <c r="D1009" i="45"/>
  <c r="B1009" i="45" s="1"/>
  <c r="D1008" i="45"/>
  <c r="B1008" i="45" s="1"/>
  <c r="D1007" i="45"/>
  <c r="B1007" i="45" s="1"/>
  <c r="D1006" i="45"/>
  <c r="B1006" i="45" s="1"/>
  <c r="D1005" i="45"/>
  <c r="B1005" i="45" s="1"/>
  <c r="D1004" i="45"/>
  <c r="B1004" i="45" s="1"/>
  <c r="D1003" i="45"/>
  <c r="B1003" i="45" s="1"/>
  <c r="D1002" i="45"/>
  <c r="B1002" i="45" s="1"/>
  <c r="D1001" i="45"/>
  <c r="B1001" i="45" s="1"/>
  <c r="D1000" i="45"/>
  <c r="B1000" i="45" s="1"/>
  <c r="D999" i="45"/>
  <c r="B999" i="45" s="1"/>
  <c r="D998" i="45"/>
  <c r="B998" i="45" s="1"/>
  <c r="D997" i="45"/>
  <c r="B997" i="45" s="1"/>
  <c r="D996" i="45"/>
  <c r="B996" i="45" s="1"/>
  <c r="D995" i="45"/>
  <c r="B995" i="45" s="1"/>
  <c r="D994" i="45"/>
  <c r="B994" i="45" s="1"/>
  <c r="D993" i="45"/>
  <c r="B993" i="45" s="1"/>
  <c r="D992" i="45"/>
  <c r="B992" i="45" s="1"/>
  <c r="D991" i="45"/>
  <c r="B991" i="45" s="1"/>
  <c r="D990" i="45"/>
  <c r="B990" i="45" s="1"/>
  <c r="D989" i="45"/>
  <c r="B989" i="45" s="1"/>
  <c r="D988" i="45"/>
  <c r="B988" i="45" s="1"/>
  <c r="D987" i="45"/>
  <c r="B987" i="45" s="1"/>
  <c r="D986" i="45"/>
  <c r="B986" i="45" s="1"/>
  <c r="D985" i="45"/>
  <c r="B985" i="45" s="1"/>
  <c r="D984" i="45"/>
  <c r="B984" i="45" s="1"/>
  <c r="D983" i="45"/>
  <c r="B983" i="45" s="1"/>
  <c r="D982" i="45"/>
  <c r="B982" i="45" s="1"/>
  <c r="D981" i="45"/>
  <c r="B981" i="45" s="1"/>
  <c r="D980" i="45"/>
  <c r="B980" i="45" s="1"/>
  <c r="D979" i="45"/>
  <c r="B979" i="45" s="1"/>
  <c r="D978" i="45"/>
  <c r="B978" i="45" s="1"/>
  <c r="D977" i="45"/>
  <c r="B977" i="45" s="1"/>
  <c r="D976" i="45"/>
  <c r="B976" i="45" s="1"/>
  <c r="D975" i="45"/>
  <c r="B975" i="45" s="1"/>
  <c r="D974" i="45"/>
  <c r="B974" i="45" s="1"/>
  <c r="D973" i="45"/>
  <c r="B973" i="45" s="1"/>
  <c r="D972" i="45"/>
  <c r="B972" i="45" s="1"/>
  <c r="D971" i="45"/>
  <c r="B971" i="45" s="1"/>
  <c r="D970" i="45"/>
  <c r="B970" i="45" s="1"/>
  <c r="D969" i="45"/>
  <c r="B969" i="45" s="1"/>
  <c r="D968" i="45"/>
  <c r="B968" i="45" s="1"/>
  <c r="D967" i="45"/>
  <c r="B967" i="45" s="1"/>
  <c r="D966" i="45"/>
  <c r="B966" i="45" s="1"/>
  <c r="D965" i="45"/>
  <c r="B965" i="45" s="1"/>
  <c r="D964" i="45"/>
  <c r="B964" i="45" s="1"/>
  <c r="D963" i="45"/>
  <c r="B963" i="45" s="1"/>
  <c r="D962" i="45"/>
  <c r="B962" i="45" s="1"/>
  <c r="D961" i="45"/>
  <c r="B961" i="45" s="1"/>
  <c r="D960" i="45"/>
  <c r="B960" i="45" s="1"/>
  <c r="D959" i="45"/>
  <c r="B959" i="45" s="1"/>
  <c r="D958" i="45"/>
  <c r="B958" i="45" s="1"/>
  <c r="D957" i="45"/>
  <c r="B957" i="45" s="1"/>
  <c r="D956" i="45"/>
  <c r="B956" i="45" s="1"/>
  <c r="D955" i="45"/>
  <c r="B955" i="45" s="1"/>
  <c r="D954" i="45"/>
  <c r="B954" i="45" s="1"/>
  <c r="D953" i="45"/>
  <c r="B953" i="45" s="1"/>
  <c r="D952" i="45"/>
  <c r="B952" i="45" s="1"/>
  <c r="D951" i="45"/>
  <c r="B951" i="45" s="1"/>
  <c r="D950" i="45"/>
  <c r="B950" i="45" s="1"/>
  <c r="D949" i="45"/>
  <c r="B949" i="45" s="1"/>
  <c r="D948" i="45"/>
  <c r="B948" i="45" s="1"/>
  <c r="D947" i="45"/>
  <c r="B947" i="45" s="1"/>
  <c r="D946" i="45"/>
  <c r="B946" i="45" s="1"/>
  <c r="D945" i="45"/>
  <c r="B945" i="45" s="1"/>
  <c r="D944" i="45"/>
  <c r="B944" i="45" s="1"/>
  <c r="D943" i="45"/>
  <c r="B943" i="45" s="1"/>
  <c r="D942" i="45"/>
  <c r="B942" i="45" s="1"/>
  <c r="D941" i="45"/>
  <c r="B941" i="45" s="1"/>
  <c r="D940" i="45"/>
  <c r="B940" i="45" s="1"/>
  <c r="D939" i="45"/>
  <c r="B939" i="45" s="1"/>
  <c r="D938" i="45"/>
  <c r="B938" i="45" s="1"/>
  <c r="D937" i="45"/>
  <c r="B937" i="45" s="1"/>
  <c r="D936" i="45"/>
  <c r="B936" i="45" s="1"/>
  <c r="D935" i="45"/>
  <c r="B935" i="45" s="1"/>
  <c r="D934" i="45"/>
  <c r="B934" i="45" s="1"/>
  <c r="D933" i="45"/>
  <c r="B933" i="45" s="1"/>
  <c r="D932" i="45"/>
  <c r="B932" i="45" s="1"/>
  <c r="D931" i="45"/>
  <c r="B931" i="45" s="1"/>
  <c r="D930" i="45"/>
  <c r="B930" i="45" s="1"/>
  <c r="D929" i="45"/>
  <c r="B929" i="45" s="1"/>
  <c r="D928" i="45"/>
  <c r="B928" i="45" s="1"/>
  <c r="D927" i="45"/>
  <c r="B927" i="45" s="1"/>
  <c r="D926" i="45"/>
  <c r="B926" i="45" s="1"/>
  <c r="D925" i="45"/>
  <c r="B925" i="45" s="1"/>
  <c r="D924" i="45"/>
  <c r="B924" i="45" s="1"/>
  <c r="D923" i="45"/>
  <c r="B923" i="45" s="1"/>
  <c r="D922" i="45"/>
  <c r="B922" i="45" s="1"/>
  <c r="D921" i="45"/>
  <c r="B921" i="45" s="1"/>
  <c r="D920" i="45"/>
  <c r="B920" i="45" s="1"/>
  <c r="D919" i="45"/>
  <c r="B919" i="45" s="1"/>
  <c r="D918" i="45"/>
  <c r="B918" i="45" s="1"/>
  <c r="D917" i="45"/>
  <c r="B917" i="45" s="1"/>
  <c r="D916" i="45"/>
  <c r="B916" i="45" s="1"/>
  <c r="D915" i="45"/>
  <c r="B915" i="45" s="1"/>
  <c r="D914" i="45"/>
  <c r="B914" i="45" s="1"/>
  <c r="D913" i="45"/>
  <c r="B913" i="45" s="1"/>
  <c r="D912" i="45"/>
  <c r="B912" i="45" s="1"/>
  <c r="D911" i="45"/>
  <c r="B911" i="45" s="1"/>
  <c r="D910" i="45"/>
  <c r="B910" i="45" s="1"/>
  <c r="D909" i="45"/>
  <c r="B909" i="45" s="1"/>
  <c r="D908" i="45"/>
  <c r="B908" i="45" s="1"/>
  <c r="D907" i="45"/>
  <c r="B907" i="45" s="1"/>
  <c r="D906" i="45"/>
  <c r="B906" i="45" s="1"/>
  <c r="D905" i="45"/>
  <c r="B905" i="45" s="1"/>
  <c r="D904" i="45"/>
  <c r="B904" i="45" s="1"/>
  <c r="D903" i="45"/>
  <c r="B903" i="45" s="1"/>
  <c r="D902" i="45"/>
  <c r="B902" i="45" s="1"/>
  <c r="D901" i="45"/>
  <c r="B901" i="45" s="1"/>
  <c r="D900" i="45"/>
  <c r="B900" i="45" s="1"/>
  <c r="D899" i="45"/>
  <c r="B899" i="45" s="1"/>
  <c r="D898" i="45"/>
  <c r="B898" i="45" s="1"/>
  <c r="D897" i="45"/>
  <c r="B897" i="45" s="1"/>
  <c r="D896" i="45"/>
  <c r="B896" i="45" s="1"/>
  <c r="D895" i="45"/>
  <c r="B895" i="45" s="1"/>
  <c r="D894" i="45"/>
  <c r="B894" i="45" s="1"/>
  <c r="D893" i="45"/>
  <c r="B893" i="45" s="1"/>
  <c r="D892" i="45"/>
  <c r="B892" i="45" s="1"/>
  <c r="D891" i="45"/>
  <c r="B891" i="45" s="1"/>
  <c r="D890" i="45"/>
  <c r="B890" i="45" s="1"/>
  <c r="D889" i="45"/>
  <c r="B889" i="45" s="1"/>
  <c r="D888" i="45"/>
  <c r="B888" i="45" s="1"/>
  <c r="D887" i="45"/>
  <c r="B887" i="45" s="1"/>
  <c r="D886" i="45"/>
  <c r="B886" i="45" s="1"/>
  <c r="D885" i="45"/>
  <c r="B885" i="45" s="1"/>
  <c r="D884" i="45"/>
  <c r="B884" i="45" s="1"/>
  <c r="D883" i="45"/>
  <c r="B883" i="45" s="1"/>
  <c r="D882" i="45"/>
  <c r="B882" i="45" s="1"/>
  <c r="D881" i="45"/>
  <c r="B881" i="45" s="1"/>
  <c r="D880" i="45"/>
  <c r="B880" i="45" s="1"/>
  <c r="D879" i="45"/>
  <c r="B879" i="45" s="1"/>
  <c r="D878" i="45"/>
  <c r="B878" i="45" s="1"/>
  <c r="D877" i="45"/>
  <c r="B877" i="45" s="1"/>
  <c r="D876" i="45"/>
  <c r="B876" i="45" s="1"/>
  <c r="D875" i="45"/>
  <c r="B875" i="45" s="1"/>
  <c r="D874" i="45"/>
  <c r="B874" i="45" s="1"/>
  <c r="D873" i="45"/>
  <c r="B873" i="45" s="1"/>
  <c r="D872" i="45"/>
  <c r="B872" i="45" s="1"/>
  <c r="D871" i="45"/>
  <c r="B871" i="45" s="1"/>
  <c r="D870" i="45"/>
  <c r="B870" i="45" s="1"/>
  <c r="D869" i="45"/>
  <c r="B869" i="45" s="1"/>
  <c r="D868" i="45"/>
  <c r="B868" i="45" s="1"/>
  <c r="D867" i="45"/>
  <c r="B867" i="45" s="1"/>
  <c r="D866" i="45"/>
  <c r="B866" i="45" s="1"/>
  <c r="D865" i="45"/>
  <c r="B865" i="45" s="1"/>
  <c r="D864" i="45"/>
  <c r="B864" i="45" s="1"/>
  <c r="D863" i="45"/>
  <c r="B863" i="45" s="1"/>
  <c r="D862" i="45"/>
  <c r="B862" i="45" s="1"/>
  <c r="D861" i="45"/>
  <c r="B861" i="45" s="1"/>
  <c r="D860" i="45"/>
  <c r="B860" i="45" s="1"/>
  <c r="D859" i="45"/>
  <c r="B859" i="45" s="1"/>
  <c r="D858" i="45"/>
  <c r="B858" i="45" s="1"/>
  <c r="D857" i="45"/>
  <c r="B857" i="45" s="1"/>
  <c r="D856" i="45"/>
  <c r="B856" i="45" s="1"/>
  <c r="D855" i="45"/>
  <c r="B855" i="45" s="1"/>
  <c r="D854" i="45"/>
  <c r="B854" i="45" s="1"/>
  <c r="D853" i="45"/>
  <c r="B853" i="45" s="1"/>
  <c r="D852" i="45"/>
  <c r="B852" i="45" s="1"/>
  <c r="D851" i="45"/>
  <c r="B851" i="45" s="1"/>
  <c r="D850" i="45"/>
  <c r="B850" i="45" s="1"/>
  <c r="D849" i="45"/>
  <c r="B849" i="45" s="1"/>
  <c r="D848" i="45"/>
  <c r="B848" i="45" s="1"/>
  <c r="D847" i="45"/>
  <c r="B847" i="45" s="1"/>
  <c r="D846" i="45"/>
  <c r="B846" i="45" s="1"/>
  <c r="D845" i="45"/>
  <c r="B845" i="45" s="1"/>
  <c r="D844" i="45"/>
  <c r="B844" i="45" s="1"/>
  <c r="D843" i="45"/>
  <c r="B843" i="45" s="1"/>
  <c r="D842" i="45"/>
  <c r="B842" i="45" s="1"/>
  <c r="D841" i="45"/>
  <c r="B841" i="45" s="1"/>
  <c r="D840" i="45"/>
  <c r="B840" i="45" s="1"/>
  <c r="D839" i="45"/>
  <c r="B839" i="45" s="1"/>
  <c r="D838" i="45"/>
  <c r="B838" i="45" s="1"/>
  <c r="D837" i="45"/>
  <c r="B837" i="45" s="1"/>
  <c r="D836" i="45"/>
  <c r="B836" i="45" s="1"/>
  <c r="D835" i="45"/>
  <c r="B835" i="45" s="1"/>
  <c r="D834" i="45"/>
  <c r="B834" i="45" s="1"/>
  <c r="D833" i="45"/>
  <c r="B833" i="45" s="1"/>
  <c r="D832" i="45"/>
  <c r="B832" i="45" s="1"/>
  <c r="D831" i="45"/>
  <c r="B831" i="45" s="1"/>
  <c r="D830" i="45"/>
  <c r="B830" i="45" s="1"/>
  <c r="D829" i="45"/>
  <c r="B829" i="45" s="1"/>
  <c r="D828" i="45"/>
  <c r="B828" i="45" s="1"/>
  <c r="D827" i="45"/>
  <c r="B827" i="45" s="1"/>
  <c r="D826" i="45"/>
  <c r="B826" i="45" s="1"/>
  <c r="D825" i="45"/>
  <c r="B825" i="45" s="1"/>
  <c r="D824" i="45"/>
  <c r="B824" i="45" s="1"/>
  <c r="D823" i="45"/>
  <c r="B823" i="45" s="1"/>
  <c r="D822" i="45"/>
  <c r="B822" i="45" s="1"/>
  <c r="D821" i="45"/>
  <c r="B821" i="45" s="1"/>
  <c r="D820" i="45"/>
  <c r="B820" i="45" s="1"/>
  <c r="D819" i="45"/>
  <c r="B819" i="45" s="1"/>
  <c r="D818" i="45"/>
  <c r="B818" i="45" s="1"/>
  <c r="D817" i="45"/>
  <c r="B817" i="45" s="1"/>
  <c r="D816" i="45"/>
  <c r="B816" i="45" s="1"/>
  <c r="D815" i="45"/>
  <c r="B815" i="45" s="1"/>
  <c r="D814" i="45"/>
  <c r="B814" i="45" s="1"/>
  <c r="D813" i="45"/>
  <c r="B813" i="45" s="1"/>
  <c r="D812" i="45"/>
  <c r="B812" i="45" s="1"/>
  <c r="D811" i="45"/>
  <c r="B811" i="45" s="1"/>
  <c r="D810" i="45"/>
  <c r="B810" i="45" s="1"/>
  <c r="D809" i="45"/>
  <c r="B809" i="45" s="1"/>
  <c r="D808" i="45"/>
  <c r="B808" i="45" s="1"/>
  <c r="D807" i="45"/>
  <c r="B807" i="45" s="1"/>
  <c r="D806" i="45"/>
  <c r="B806" i="45" s="1"/>
  <c r="D805" i="45"/>
  <c r="B805" i="45" s="1"/>
  <c r="D804" i="45"/>
  <c r="B804" i="45" s="1"/>
  <c r="D803" i="45"/>
  <c r="B803" i="45" s="1"/>
  <c r="D802" i="45"/>
  <c r="B802" i="45" s="1"/>
  <c r="D801" i="45"/>
  <c r="B801" i="45" s="1"/>
  <c r="D800" i="45"/>
  <c r="B800" i="45" s="1"/>
  <c r="D799" i="45"/>
  <c r="B799" i="45" s="1"/>
  <c r="D798" i="45"/>
  <c r="B798" i="45" s="1"/>
  <c r="D797" i="45"/>
  <c r="B797" i="45" s="1"/>
  <c r="D796" i="45"/>
  <c r="B796" i="45" s="1"/>
  <c r="D795" i="45"/>
  <c r="B795" i="45" s="1"/>
  <c r="D794" i="45"/>
  <c r="B794" i="45" s="1"/>
  <c r="D793" i="45"/>
  <c r="B793" i="45" s="1"/>
  <c r="D792" i="45"/>
  <c r="B792" i="45" s="1"/>
  <c r="D791" i="45"/>
  <c r="B791" i="45" s="1"/>
  <c r="D790" i="45"/>
  <c r="B790" i="45" s="1"/>
  <c r="D789" i="45"/>
  <c r="B789" i="45" s="1"/>
  <c r="D788" i="45"/>
  <c r="B788" i="45" s="1"/>
  <c r="D787" i="45"/>
  <c r="B787" i="45" s="1"/>
  <c r="D786" i="45"/>
  <c r="B786" i="45" s="1"/>
  <c r="D785" i="45"/>
  <c r="B785" i="45" s="1"/>
  <c r="D784" i="45"/>
  <c r="B784" i="45" s="1"/>
  <c r="D783" i="45"/>
  <c r="B783" i="45" s="1"/>
  <c r="D782" i="45"/>
  <c r="B782" i="45" s="1"/>
  <c r="D781" i="45"/>
  <c r="B781" i="45" s="1"/>
  <c r="D780" i="45"/>
  <c r="B780" i="45" s="1"/>
  <c r="D779" i="45"/>
  <c r="B779" i="45" s="1"/>
  <c r="D778" i="45"/>
  <c r="B778" i="45" s="1"/>
  <c r="D777" i="45"/>
  <c r="B777" i="45" s="1"/>
  <c r="D776" i="45"/>
  <c r="B776" i="45" s="1"/>
  <c r="D775" i="45"/>
  <c r="B775" i="45" s="1"/>
  <c r="D774" i="45"/>
  <c r="B774" i="45" s="1"/>
  <c r="D773" i="45"/>
  <c r="B773" i="45" s="1"/>
  <c r="D772" i="45"/>
  <c r="B772" i="45" s="1"/>
  <c r="D771" i="45"/>
  <c r="B771" i="45" s="1"/>
  <c r="D770" i="45"/>
  <c r="B770" i="45" s="1"/>
  <c r="D769" i="45"/>
  <c r="B769" i="45" s="1"/>
  <c r="D768" i="45"/>
  <c r="B768" i="45" s="1"/>
  <c r="D767" i="45"/>
  <c r="B767" i="45" s="1"/>
  <c r="D766" i="45"/>
  <c r="B766" i="45" s="1"/>
  <c r="D765" i="45"/>
  <c r="B765" i="45" s="1"/>
  <c r="D764" i="45"/>
  <c r="B764" i="45" s="1"/>
  <c r="D763" i="45"/>
  <c r="B763" i="45" s="1"/>
  <c r="D762" i="45"/>
  <c r="B762" i="45" s="1"/>
  <c r="D761" i="45"/>
  <c r="B761" i="45" s="1"/>
  <c r="D760" i="45"/>
  <c r="B760" i="45" s="1"/>
  <c r="D759" i="45"/>
  <c r="B759" i="45" s="1"/>
  <c r="D758" i="45"/>
  <c r="B758" i="45" s="1"/>
  <c r="D757" i="45"/>
  <c r="B757" i="45" s="1"/>
  <c r="D756" i="45"/>
  <c r="B756" i="45" s="1"/>
  <c r="D755" i="45"/>
  <c r="B755" i="45" s="1"/>
  <c r="D754" i="45"/>
  <c r="B754" i="45" s="1"/>
  <c r="D753" i="45"/>
  <c r="B753" i="45" s="1"/>
  <c r="D752" i="45"/>
  <c r="B752" i="45" s="1"/>
  <c r="D751" i="45"/>
  <c r="B751" i="45" s="1"/>
  <c r="D750" i="45"/>
  <c r="B750" i="45" s="1"/>
  <c r="D749" i="45"/>
  <c r="B749" i="45" s="1"/>
  <c r="D748" i="45"/>
  <c r="B748" i="45" s="1"/>
  <c r="D747" i="45"/>
  <c r="B747" i="45" s="1"/>
  <c r="D746" i="45"/>
  <c r="B746" i="45" s="1"/>
  <c r="D745" i="45"/>
  <c r="B745" i="45" s="1"/>
  <c r="D744" i="45"/>
  <c r="B744" i="45" s="1"/>
  <c r="D743" i="45"/>
  <c r="B743" i="45" s="1"/>
  <c r="D742" i="45"/>
  <c r="B742" i="45" s="1"/>
  <c r="D741" i="45"/>
  <c r="B741" i="45" s="1"/>
  <c r="D740" i="45"/>
  <c r="B740" i="45" s="1"/>
  <c r="D739" i="45"/>
  <c r="B739" i="45" s="1"/>
  <c r="D738" i="45"/>
  <c r="B738" i="45" s="1"/>
  <c r="D737" i="45"/>
  <c r="B737" i="45" s="1"/>
  <c r="D736" i="45"/>
  <c r="B736" i="45" s="1"/>
  <c r="D735" i="45"/>
  <c r="B735" i="45" s="1"/>
  <c r="D734" i="45"/>
  <c r="B734" i="45" s="1"/>
  <c r="D733" i="45"/>
  <c r="B733" i="45" s="1"/>
  <c r="D732" i="45"/>
  <c r="B732" i="45" s="1"/>
  <c r="D731" i="45"/>
  <c r="B731" i="45" s="1"/>
  <c r="D730" i="45"/>
  <c r="B730" i="45" s="1"/>
  <c r="D729" i="45"/>
  <c r="B729" i="45" s="1"/>
  <c r="D728" i="45"/>
  <c r="B728" i="45" s="1"/>
  <c r="D727" i="45"/>
  <c r="B727" i="45" s="1"/>
  <c r="D726" i="45"/>
  <c r="B726" i="45" s="1"/>
  <c r="D725" i="45"/>
  <c r="B725" i="45" s="1"/>
  <c r="D724" i="45"/>
  <c r="B724" i="45" s="1"/>
  <c r="D723" i="45"/>
  <c r="B723" i="45" s="1"/>
  <c r="D722" i="45"/>
  <c r="B722" i="45" s="1"/>
  <c r="D721" i="45"/>
  <c r="B721" i="45" s="1"/>
  <c r="D720" i="45"/>
  <c r="B720" i="45" s="1"/>
  <c r="D719" i="45"/>
  <c r="B719" i="45" s="1"/>
  <c r="D718" i="45"/>
  <c r="B718" i="45" s="1"/>
  <c r="D717" i="45"/>
  <c r="B717" i="45" s="1"/>
  <c r="D716" i="45"/>
  <c r="B716" i="45" s="1"/>
  <c r="D715" i="45"/>
  <c r="B715" i="45" s="1"/>
  <c r="D714" i="45"/>
  <c r="B714" i="45" s="1"/>
  <c r="D713" i="45"/>
  <c r="B713" i="45" s="1"/>
  <c r="D712" i="45"/>
  <c r="B712" i="45" s="1"/>
  <c r="D711" i="45"/>
  <c r="B711" i="45" s="1"/>
  <c r="D710" i="45"/>
  <c r="B710" i="45" s="1"/>
  <c r="D709" i="45"/>
  <c r="B709" i="45" s="1"/>
  <c r="D708" i="45"/>
  <c r="B708" i="45" s="1"/>
  <c r="D707" i="45"/>
  <c r="B707" i="45" s="1"/>
  <c r="D706" i="45"/>
  <c r="B706" i="45" s="1"/>
  <c r="D705" i="45"/>
  <c r="B705" i="45" s="1"/>
  <c r="D704" i="45"/>
  <c r="B704" i="45" s="1"/>
  <c r="D703" i="45"/>
  <c r="B703" i="45" s="1"/>
  <c r="D702" i="45"/>
  <c r="B702" i="45" s="1"/>
  <c r="D701" i="45"/>
  <c r="B701" i="45" s="1"/>
  <c r="D700" i="45"/>
  <c r="B700" i="45" s="1"/>
  <c r="D699" i="45"/>
  <c r="B699" i="45" s="1"/>
  <c r="D698" i="45"/>
  <c r="B698" i="45" s="1"/>
  <c r="D697" i="45"/>
  <c r="B697" i="45" s="1"/>
  <c r="D696" i="45"/>
  <c r="B696" i="45" s="1"/>
  <c r="D695" i="45"/>
  <c r="B695" i="45" s="1"/>
  <c r="D694" i="45"/>
  <c r="B694" i="45" s="1"/>
  <c r="D693" i="45"/>
  <c r="B693" i="45" s="1"/>
  <c r="D692" i="45"/>
  <c r="B692" i="45" s="1"/>
  <c r="D691" i="45"/>
  <c r="B691" i="45" s="1"/>
  <c r="D690" i="45"/>
  <c r="B690" i="45" s="1"/>
  <c r="D689" i="45"/>
  <c r="B689" i="45" s="1"/>
  <c r="D688" i="45"/>
  <c r="B688" i="45" s="1"/>
  <c r="D687" i="45"/>
  <c r="B687" i="45" s="1"/>
  <c r="D686" i="45"/>
  <c r="B686" i="45" s="1"/>
  <c r="D685" i="45"/>
  <c r="B685" i="45" s="1"/>
  <c r="D684" i="45"/>
  <c r="B684" i="45" s="1"/>
  <c r="D683" i="45"/>
  <c r="B683" i="45" s="1"/>
  <c r="D682" i="45"/>
  <c r="B682" i="45" s="1"/>
  <c r="D681" i="45"/>
  <c r="B681" i="45" s="1"/>
  <c r="D680" i="45"/>
  <c r="B680" i="45" s="1"/>
  <c r="D679" i="45"/>
  <c r="B679" i="45" s="1"/>
  <c r="D678" i="45"/>
  <c r="B678" i="45" s="1"/>
  <c r="D677" i="45"/>
  <c r="B677" i="45" s="1"/>
  <c r="D676" i="45"/>
  <c r="B676" i="45" s="1"/>
  <c r="D675" i="45"/>
  <c r="B675" i="45" s="1"/>
  <c r="D674" i="45"/>
  <c r="B674" i="45" s="1"/>
  <c r="D673" i="45"/>
  <c r="B673" i="45" s="1"/>
  <c r="D672" i="45"/>
  <c r="B672" i="45" s="1"/>
  <c r="D671" i="45"/>
  <c r="B671" i="45" s="1"/>
  <c r="D670" i="45"/>
  <c r="B670" i="45" s="1"/>
  <c r="D669" i="45"/>
  <c r="B669" i="45" s="1"/>
  <c r="D668" i="45"/>
  <c r="B668" i="45" s="1"/>
  <c r="D667" i="45"/>
  <c r="B667" i="45" s="1"/>
  <c r="D666" i="45"/>
  <c r="B666" i="45" s="1"/>
  <c r="D665" i="45"/>
  <c r="B665" i="45" s="1"/>
  <c r="D664" i="45"/>
  <c r="B664" i="45" s="1"/>
  <c r="D663" i="45"/>
  <c r="B663" i="45" s="1"/>
  <c r="D662" i="45"/>
  <c r="B662" i="45" s="1"/>
  <c r="D661" i="45"/>
  <c r="B661" i="45" s="1"/>
  <c r="D660" i="45"/>
  <c r="B660" i="45" s="1"/>
  <c r="D659" i="45"/>
  <c r="B659" i="45" s="1"/>
  <c r="D658" i="45"/>
  <c r="B658" i="45" s="1"/>
  <c r="D657" i="45"/>
  <c r="B657" i="45" s="1"/>
  <c r="D656" i="45"/>
  <c r="B656" i="45" s="1"/>
  <c r="D655" i="45"/>
  <c r="B655" i="45" s="1"/>
  <c r="D654" i="45"/>
  <c r="B654" i="45" s="1"/>
  <c r="D653" i="45"/>
  <c r="B653" i="45" s="1"/>
  <c r="D652" i="45"/>
  <c r="B652" i="45" s="1"/>
  <c r="D651" i="45"/>
  <c r="B651" i="45" s="1"/>
  <c r="D650" i="45"/>
  <c r="B650" i="45" s="1"/>
  <c r="D649" i="45"/>
  <c r="B649" i="45" s="1"/>
  <c r="D648" i="45"/>
  <c r="B648" i="45" s="1"/>
  <c r="D647" i="45"/>
  <c r="B647" i="45" s="1"/>
  <c r="D646" i="45"/>
  <c r="B646" i="45" s="1"/>
  <c r="D645" i="45"/>
  <c r="B645" i="45" s="1"/>
  <c r="D644" i="45"/>
  <c r="B644" i="45" s="1"/>
  <c r="D643" i="45"/>
  <c r="B643" i="45" s="1"/>
  <c r="D642" i="45"/>
  <c r="B642" i="45" s="1"/>
  <c r="D641" i="45"/>
  <c r="B641" i="45" s="1"/>
  <c r="D640" i="45"/>
  <c r="B640" i="45" s="1"/>
  <c r="D639" i="45"/>
  <c r="B639" i="45" s="1"/>
  <c r="D638" i="45"/>
  <c r="B638" i="45" s="1"/>
  <c r="D637" i="45"/>
  <c r="B637" i="45" s="1"/>
  <c r="D636" i="45"/>
  <c r="B636" i="45" s="1"/>
  <c r="D635" i="45"/>
  <c r="B635" i="45" s="1"/>
  <c r="D634" i="45"/>
  <c r="B634" i="45" s="1"/>
  <c r="D633" i="45"/>
  <c r="B633" i="45" s="1"/>
  <c r="D632" i="45"/>
  <c r="B632" i="45" s="1"/>
  <c r="D631" i="45"/>
  <c r="B631" i="45" s="1"/>
  <c r="D630" i="45"/>
  <c r="B630" i="45" s="1"/>
  <c r="D629" i="45"/>
  <c r="B629" i="45" s="1"/>
  <c r="D628" i="45"/>
  <c r="B628" i="45" s="1"/>
  <c r="D627" i="45"/>
  <c r="B627" i="45" s="1"/>
  <c r="D626" i="45"/>
  <c r="B626" i="45" s="1"/>
  <c r="D625" i="45"/>
  <c r="B625" i="45" s="1"/>
  <c r="D624" i="45"/>
  <c r="B624" i="45" s="1"/>
  <c r="D623" i="45"/>
  <c r="B623" i="45" s="1"/>
  <c r="D622" i="45"/>
  <c r="B622" i="45" s="1"/>
  <c r="D621" i="45"/>
  <c r="B621" i="45" s="1"/>
  <c r="D620" i="45"/>
  <c r="B620" i="45" s="1"/>
  <c r="D619" i="45"/>
  <c r="B619" i="45" s="1"/>
  <c r="D618" i="45"/>
  <c r="B618" i="45" s="1"/>
  <c r="D617" i="45"/>
  <c r="B617" i="45" s="1"/>
  <c r="D616" i="45"/>
  <c r="B616" i="45" s="1"/>
  <c r="D615" i="45"/>
  <c r="B615" i="45" s="1"/>
  <c r="D614" i="45"/>
  <c r="B614" i="45" s="1"/>
  <c r="D613" i="45"/>
  <c r="B613" i="45" s="1"/>
  <c r="D612" i="45"/>
  <c r="B612" i="45" s="1"/>
  <c r="D611" i="45"/>
  <c r="B611" i="45" s="1"/>
  <c r="D610" i="45"/>
  <c r="B610" i="45" s="1"/>
  <c r="D609" i="45"/>
  <c r="B609" i="45" s="1"/>
  <c r="D608" i="45"/>
  <c r="B608" i="45" s="1"/>
  <c r="D607" i="45"/>
  <c r="B607" i="45" s="1"/>
  <c r="D606" i="45"/>
  <c r="B606" i="45" s="1"/>
  <c r="D605" i="45"/>
  <c r="B605" i="45" s="1"/>
  <c r="D604" i="45"/>
  <c r="B604" i="45" s="1"/>
  <c r="D603" i="45"/>
  <c r="B603" i="45" s="1"/>
  <c r="D602" i="45"/>
  <c r="B602" i="45" s="1"/>
  <c r="D601" i="45"/>
  <c r="B601" i="45" s="1"/>
  <c r="D600" i="45"/>
  <c r="B600" i="45" s="1"/>
  <c r="D599" i="45"/>
  <c r="B599" i="45" s="1"/>
  <c r="D598" i="45"/>
  <c r="B598" i="45" s="1"/>
  <c r="D597" i="45"/>
  <c r="B597" i="45" s="1"/>
  <c r="D596" i="45"/>
  <c r="B596" i="45" s="1"/>
  <c r="D595" i="45"/>
  <c r="B595" i="45" s="1"/>
  <c r="D594" i="45"/>
  <c r="B594" i="45" s="1"/>
  <c r="D593" i="45"/>
  <c r="B593" i="45" s="1"/>
  <c r="D592" i="45"/>
  <c r="B592" i="45" s="1"/>
  <c r="D591" i="45"/>
  <c r="B591" i="45" s="1"/>
  <c r="D590" i="45"/>
  <c r="B590" i="45" s="1"/>
  <c r="D589" i="45"/>
  <c r="B589" i="45" s="1"/>
  <c r="D588" i="45"/>
  <c r="B588" i="45" s="1"/>
  <c r="D587" i="45"/>
  <c r="B587" i="45" s="1"/>
  <c r="D586" i="45"/>
  <c r="B586" i="45" s="1"/>
  <c r="D585" i="45"/>
  <c r="B585" i="45" s="1"/>
  <c r="D584" i="45"/>
  <c r="B584" i="45" s="1"/>
  <c r="D583" i="45"/>
  <c r="B583" i="45" s="1"/>
  <c r="D582" i="45"/>
  <c r="B582" i="45" s="1"/>
  <c r="D581" i="45"/>
  <c r="B581" i="45" s="1"/>
  <c r="D580" i="45"/>
  <c r="B580" i="45" s="1"/>
  <c r="D579" i="45"/>
  <c r="B579" i="45" s="1"/>
  <c r="D578" i="45"/>
  <c r="B578" i="45" s="1"/>
  <c r="D577" i="45"/>
  <c r="B577" i="45" s="1"/>
  <c r="D576" i="45"/>
  <c r="B576" i="45" s="1"/>
  <c r="D575" i="45"/>
  <c r="B575" i="45" s="1"/>
  <c r="D574" i="45"/>
  <c r="B574" i="45" s="1"/>
  <c r="D573" i="45"/>
  <c r="B573" i="45" s="1"/>
  <c r="D572" i="45"/>
  <c r="B572" i="45" s="1"/>
  <c r="D571" i="45"/>
  <c r="B571" i="45" s="1"/>
  <c r="D570" i="45"/>
  <c r="B570" i="45" s="1"/>
  <c r="D569" i="45"/>
  <c r="B569" i="45" s="1"/>
  <c r="D568" i="45"/>
  <c r="B568" i="45" s="1"/>
  <c r="D567" i="45"/>
  <c r="B567" i="45" s="1"/>
  <c r="D566" i="45"/>
  <c r="B566" i="45" s="1"/>
  <c r="D565" i="45"/>
  <c r="B565" i="45" s="1"/>
  <c r="D564" i="45"/>
  <c r="B564" i="45" s="1"/>
  <c r="D563" i="45"/>
  <c r="B563" i="45" s="1"/>
  <c r="D562" i="45"/>
  <c r="B562" i="45" s="1"/>
  <c r="D561" i="45"/>
  <c r="B561" i="45" s="1"/>
  <c r="D560" i="45"/>
  <c r="B560" i="45" s="1"/>
  <c r="D559" i="45"/>
  <c r="B559" i="45" s="1"/>
  <c r="D558" i="45"/>
  <c r="B558" i="45" s="1"/>
  <c r="D557" i="45"/>
  <c r="B557" i="45" s="1"/>
  <c r="D556" i="45"/>
  <c r="B556" i="45" s="1"/>
  <c r="D555" i="45"/>
  <c r="B555" i="45" s="1"/>
  <c r="D554" i="45"/>
  <c r="B554" i="45" s="1"/>
  <c r="D553" i="45"/>
  <c r="B553" i="45" s="1"/>
  <c r="D552" i="45"/>
  <c r="B552" i="45" s="1"/>
  <c r="D551" i="45"/>
  <c r="B551" i="45" s="1"/>
  <c r="D550" i="45"/>
  <c r="B550" i="45" s="1"/>
  <c r="D549" i="45"/>
  <c r="B549" i="45" s="1"/>
  <c r="D548" i="45"/>
  <c r="B548" i="45" s="1"/>
  <c r="D547" i="45"/>
  <c r="B547" i="45" s="1"/>
  <c r="D546" i="45"/>
  <c r="B546" i="45" s="1"/>
  <c r="D545" i="45"/>
  <c r="B545" i="45" s="1"/>
  <c r="D544" i="45"/>
  <c r="B544" i="45" s="1"/>
  <c r="D543" i="45"/>
  <c r="B543" i="45" s="1"/>
  <c r="D542" i="45"/>
  <c r="B542" i="45" s="1"/>
  <c r="D541" i="45"/>
  <c r="B541" i="45" s="1"/>
  <c r="D540" i="45"/>
  <c r="B540" i="45" s="1"/>
  <c r="D539" i="45"/>
  <c r="B539" i="45" s="1"/>
  <c r="D538" i="45"/>
  <c r="B538" i="45" s="1"/>
  <c r="D537" i="45"/>
  <c r="B537" i="45" s="1"/>
  <c r="D536" i="45"/>
  <c r="B536" i="45" s="1"/>
  <c r="D535" i="45"/>
  <c r="B535" i="45" s="1"/>
  <c r="D534" i="45"/>
  <c r="B534" i="45" s="1"/>
  <c r="D533" i="45"/>
  <c r="B533" i="45" s="1"/>
  <c r="D532" i="45"/>
  <c r="B532" i="45" s="1"/>
  <c r="D531" i="45"/>
  <c r="B531" i="45" s="1"/>
  <c r="D530" i="45"/>
  <c r="B530" i="45" s="1"/>
  <c r="D529" i="45"/>
  <c r="B529" i="45" s="1"/>
  <c r="D528" i="45"/>
  <c r="B528" i="45" s="1"/>
  <c r="D527" i="45"/>
  <c r="B527" i="45" s="1"/>
  <c r="D526" i="45"/>
  <c r="B526" i="45" s="1"/>
  <c r="D525" i="45"/>
  <c r="B525" i="45" s="1"/>
  <c r="D524" i="45"/>
  <c r="B524" i="45" s="1"/>
  <c r="D523" i="45"/>
  <c r="B523" i="45" s="1"/>
  <c r="D522" i="45"/>
  <c r="B522" i="45" s="1"/>
  <c r="D521" i="45"/>
  <c r="B521" i="45" s="1"/>
  <c r="D520" i="45"/>
  <c r="B520" i="45" s="1"/>
  <c r="D519" i="45"/>
  <c r="B519" i="45" s="1"/>
  <c r="D518" i="45"/>
  <c r="B518" i="45" s="1"/>
  <c r="D517" i="45"/>
  <c r="B517" i="45" s="1"/>
  <c r="D516" i="45"/>
  <c r="B516" i="45" s="1"/>
  <c r="D515" i="45"/>
  <c r="B515" i="45" s="1"/>
  <c r="D514" i="45"/>
  <c r="B514" i="45" s="1"/>
  <c r="D513" i="45"/>
  <c r="B513" i="45" s="1"/>
  <c r="D512" i="45"/>
  <c r="B512" i="45" s="1"/>
  <c r="D511" i="45"/>
  <c r="B511" i="45" s="1"/>
  <c r="D510" i="45"/>
  <c r="B510" i="45" s="1"/>
  <c r="D509" i="45"/>
  <c r="B509" i="45" s="1"/>
  <c r="D508" i="45"/>
  <c r="B508" i="45" s="1"/>
  <c r="D507" i="45"/>
  <c r="B507" i="45" s="1"/>
  <c r="D506" i="45"/>
  <c r="B506" i="45" s="1"/>
  <c r="D505" i="45"/>
  <c r="B505" i="45" s="1"/>
  <c r="D504" i="45"/>
  <c r="B504" i="45" s="1"/>
  <c r="D503" i="45"/>
  <c r="B503" i="45" s="1"/>
  <c r="D502" i="45"/>
  <c r="B502" i="45" s="1"/>
  <c r="D501" i="45"/>
  <c r="B501" i="45" s="1"/>
  <c r="D500" i="45"/>
  <c r="B500" i="45" s="1"/>
  <c r="D499" i="45"/>
  <c r="B499" i="45" s="1"/>
  <c r="D498" i="45"/>
  <c r="B498" i="45" s="1"/>
  <c r="D497" i="45"/>
  <c r="B497" i="45" s="1"/>
  <c r="D496" i="45"/>
  <c r="B496" i="45" s="1"/>
  <c r="D495" i="45"/>
  <c r="B495" i="45" s="1"/>
  <c r="D494" i="45"/>
  <c r="B494" i="45" s="1"/>
  <c r="D493" i="45"/>
  <c r="B493" i="45" s="1"/>
  <c r="D492" i="45"/>
  <c r="B492" i="45" s="1"/>
  <c r="D491" i="45"/>
  <c r="B491" i="45" s="1"/>
  <c r="D490" i="45"/>
  <c r="B490" i="45" s="1"/>
  <c r="D489" i="45"/>
  <c r="B489" i="45" s="1"/>
  <c r="D488" i="45"/>
  <c r="B488" i="45" s="1"/>
  <c r="D487" i="45"/>
  <c r="B487" i="45" s="1"/>
  <c r="D486" i="45"/>
  <c r="B486" i="45" s="1"/>
  <c r="D485" i="45"/>
  <c r="B485" i="45" s="1"/>
  <c r="D484" i="45"/>
  <c r="B484" i="45" s="1"/>
  <c r="D483" i="45"/>
  <c r="B483" i="45" s="1"/>
  <c r="D482" i="45"/>
  <c r="B482" i="45" s="1"/>
  <c r="D481" i="45"/>
  <c r="B481" i="45" s="1"/>
  <c r="D480" i="45"/>
  <c r="B480" i="45" s="1"/>
  <c r="D479" i="45"/>
  <c r="B479" i="45" s="1"/>
  <c r="D478" i="45"/>
  <c r="B478" i="45" s="1"/>
  <c r="D477" i="45"/>
  <c r="B477" i="45" s="1"/>
  <c r="D476" i="45"/>
  <c r="B476" i="45" s="1"/>
  <c r="D475" i="45"/>
  <c r="B475" i="45" s="1"/>
  <c r="D474" i="45"/>
  <c r="B474" i="45" s="1"/>
  <c r="D473" i="45"/>
  <c r="B473" i="45" s="1"/>
  <c r="D472" i="45"/>
  <c r="B472" i="45" s="1"/>
  <c r="D471" i="45"/>
  <c r="B471" i="45" s="1"/>
  <c r="D470" i="45"/>
  <c r="B470" i="45" s="1"/>
  <c r="D469" i="45"/>
  <c r="B469" i="45" s="1"/>
  <c r="D468" i="45"/>
  <c r="B468" i="45" s="1"/>
  <c r="D467" i="45"/>
  <c r="B467" i="45" s="1"/>
  <c r="D466" i="45"/>
  <c r="B466" i="45" s="1"/>
  <c r="D465" i="45"/>
  <c r="B465" i="45" s="1"/>
  <c r="D464" i="45"/>
  <c r="B464" i="45" s="1"/>
  <c r="D463" i="45"/>
  <c r="B463" i="45" s="1"/>
  <c r="D462" i="45"/>
  <c r="B462" i="45" s="1"/>
  <c r="D461" i="45"/>
  <c r="B461" i="45" s="1"/>
  <c r="D460" i="45"/>
  <c r="B460" i="45" s="1"/>
  <c r="D459" i="45"/>
  <c r="B459" i="45" s="1"/>
  <c r="D458" i="45"/>
  <c r="B458" i="45" s="1"/>
  <c r="D457" i="45"/>
  <c r="B457" i="45" s="1"/>
  <c r="D456" i="45"/>
  <c r="B456" i="45" s="1"/>
  <c r="D455" i="45"/>
  <c r="B455" i="45" s="1"/>
  <c r="D454" i="45"/>
  <c r="B454" i="45" s="1"/>
  <c r="D453" i="45"/>
  <c r="B453" i="45" s="1"/>
  <c r="D452" i="45"/>
  <c r="B452" i="45" s="1"/>
  <c r="D451" i="45"/>
  <c r="B451" i="45" s="1"/>
  <c r="D450" i="45"/>
  <c r="B450" i="45" s="1"/>
  <c r="D449" i="45"/>
  <c r="B449" i="45" s="1"/>
  <c r="D448" i="45"/>
  <c r="B448" i="45" s="1"/>
  <c r="D447" i="45"/>
  <c r="B447" i="45" s="1"/>
  <c r="D446" i="45"/>
  <c r="B446" i="45" s="1"/>
  <c r="D445" i="45"/>
  <c r="B445" i="45" s="1"/>
  <c r="D444" i="45"/>
  <c r="B444" i="45" s="1"/>
  <c r="D443" i="45"/>
  <c r="B443" i="45" s="1"/>
  <c r="D442" i="45"/>
  <c r="B442" i="45" s="1"/>
  <c r="D441" i="45"/>
  <c r="B441" i="45" s="1"/>
  <c r="D440" i="45"/>
  <c r="B440" i="45" s="1"/>
  <c r="D439" i="45"/>
  <c r="B439" i="45" s="1"/>
  <c r="D438" i="45"/>
  <c r="B438" i="45" s="1"/>
  <c r="D437" i="45"/>
  <c r="B437" i="45" s="1"/>
  <c r="D436" i="45"/>
  <c r="B436" i="45" s="1"/>
  <c r="D435" i="45"/>
  <c r="B435" i="45" s="1"/>
  <c r="D434" i="45"/>
  <c r="B434" i="45" s="1"/>
  <c r="D433" i="45"/>
  <c r="B433" i="45" s="1"/>
  <c r="D432" i="45"/>
  <c r="B432" i="45" s="1"/>
  <c r="D431" i="45"/>
  <c r="B431" i="45" s="1"/>
  <c r="D430" i="45"/>
  <c r="B430" i="45" s="1"/>
  <c r="D429" i="45"/>
  <c r="B429" i="45" s="1"/>
  <c r="D428" i="45"/>
  <c r="B428" i="45" s="1"/>
  <c r="D427" i="45"/>
  <c r="B427" i="45" s="1"/>
  <c r="D426" i="45"/>
  <c r="B426" i="45" s="1"/>
  <c r="D425" i="45"/>
  <c r="B425" i="45" s="1"/>
  <c r="D424" i="45"/>
  <c r="B424" i="45" s="1"/>
  <c r="D423" i="45"/>
  <c r="B423" i="45" s="1"/>
  <c r="D422" i="45"/>
  <c r="B422" i="45" s="1"/>
  <c r="D421" i="45"/>
  <c r="B421" i="45" s="1"/>
  <c r="D420" i="45"/>
  <c r="B420" i="45" s="1"/>
  <c r="D419" i="45"/>
  <c r="B419" i="45" s="1"/>
  <c r="D418" i="45"/>
  <c r="B418" i="45" s="1"/>
  <c r="D417" i="45"/>
  <c r="B417" i="45" s="1"/>
  <c r="D416" i="45"/>
  <c r="B416" i="45" s="1"/>
  <c r="D415" i="45"/>
  <c r="B415" i="45" s="1"/>
  <c r="D414" i="45"/>
  <c r="B414" i="45" s="1"/>
  <c r="D413" i="45"/>
  <c r="B413" i="45" s="1"/>
  <c r="D412" i="45"/>
  <c r="B412" i="45" s="1"/>
  <c r="D411" i="45"/>
  <c r="B411" i="45" s="1"/>
  <c r="D410" i="45"/>
  <c r="B410" i="45" s="1"/>
  <c r="D409" i="45"/>
  <c r="B409" i="45" s="1"/>
  <c r="D408" i="45"/>
  <c r="B408" i="45" s="1"/>
  <c r="D407" i="45"/>
  <c r="B407" i="45" s="1"/>
  <c r="D406" i="45"/>
  <c r="B406" i="45" s="1"/>
  <c r="D405" i="45"/>
  <c r="B405" i="45" s="1"/>
  <c r="D404" i="45"/>
  <c r="B404" i="45" s="1"/>
  <c r="D403" i="45"/>
  <c r="B403" i="45" s="1"/>
  <c r="D402" i="45"/>
  <c r="B402" i="45" s="1"/>
  <c r="D401" i="45"/>
  <c r="B401" i="45" s="1"/>
  <c r="D400" i="45"/>
  <c r="B400" i="45" s="1"/>
  <c r="D399" i="45"/>
  <c r="B399" i="45" s="1"/>
  <c r="D398" i="45"/>
  <c r="B398" i="45" s="1"/>
  <c r="D397" i="45"/>
  <c r="B397" i="45" s="1"/>
  <c r="D396" i="45"/>
  <c r="B396" i="45" s="1"/>
  <c r="D395" i="45"/>
  <c r="B395" i="45" s="1"/>
  <c r="D394" i="45"/>
  <c r="B394" i="45" s="1"/>
  <c r="D393" i="45"/>
  <c r="B393" i="45" s="1"/>
  <c r="D392" i="45"/>
  <c r="B392" i="45" s="1"/>
  <c r="D391" i="45"/>
  <c r="B391" i="45" s="1"/>
  <c r="D390" i="45"/>
  <c r="B390" i="45" s="1"/>
  <c r="D389" i="45"/>
  <c r="B389" i="45" s="1"/>
  <c r="D388" i="45"/>
  <c r="B388" i="45" s="1"/>
  <c r="D387" i="45"/>
  <c r="B387" i="45" s="1"/>
  <c r="D386" i="45"/>
  <c r="B386" i="45" s="1"/>
  <c r="D385" i="45"/>
  <c r="B385" i="45" s="1"/>
  <c r="D384" i="45"/>
  <c r="B384" i="45" s="1"/>
  <c r="D383" i="45"/>
  <c r="B383" i="45" s="1"/>
  <c r="D382" i="45"/>
  <c r="B382" i="45" s="1"/>
  <c r="D381" i="45"/>
  <c r="B381" i="45" s="1"/>
  <c r="D380" i="45"/>
  <c r="B380" i="45" s="1"/>
  <c r="D379" i="45"/>
  <c r="B379" i="45" s="1"/>
  <c r="D378" i="45"/>
  <c r="B378" i="45" s="1"/>
  <c r="D377" i="45"/>
  <c r="B377" i="45" s="1"/>
  <c r="D376" i="45"/>
  <c r="B376" i="45" s="1"/>
  <c r="D375" i="45"/>
  <c r="B375" i="45" s="1"/>
  <c r="D374" i="45"/>
  <c r="B374" i="45" s="1"/>
  <c r="D373" i="45"/>
  <c r="B373" i="45" s="1"/>
  <c r="D372" i="45"/>
  <c r="B372" i="45" s="1"/>
  <c r="D371" i="45"/>
  <c r="B371" i="45" s="1"/>
  <c r="D370" i="45"/>
  <c r="B370" i="45" s="1"/>
  <c r="D369" i="45"/>
  <c r="B369" i="45" s="1"/>
  <c r="D368" i="45"/>
  <c r="B368" i="45" s="1"/>
  <c r="D367" i="45"/>
  <c r="B367" i="45" s="1"/>
  <c r="D366" i="45"/>
  <c r="B366" i="45" s="1"/>
  <c r="D365" i="45"/>
  <c r="B365" i="45" s="1"/>
  <c r="D364" i="45"/>
  <c r="B364" i="45" s="1"/>
  <c r="D363" i="45"/>
  <c r="B363" i="45" s="1"/>
  <c r="D362" i="45"/>
  <c r="B362" i="45" s="1"/>
  <c r="D361" i="45"/>
  <c r="B361" i="45" s="1"/>
  <c r="D360" i="45"/>
  <c r="B360" i="45" s="1"/>
  <c r="D359" i="45"/>
  <c r="B359" i="45" s="1"/>
  <c r="D358" i="45"/>
  <c r="B358" i="45" s="1"/>
  <c r="D357" i="45"/>
  <c r="B357" i="45" s="1"/>
  <c r="D356" i="45"/>
  <c r="B356" i="45" s="1"/>
  <c r="D355" i="45"/>
  <c r="B355" i="45" s="1"/>
  <c r="D354" i="45"/>
  <c r="B354" i="45" s="1"/>
  <c r="D353" i="45"/>
  <c r="B353" i="45" s="1"/>
  <c r="D352" i="45"/>
  <c r="B352" i="45" s="1"/>
  <c r="D351" i="45"/>
  <c r="B351" i="45" s="1"/>
  <c r="D350" i="45"/>
  <c r="B350" i="45" s="1"/>
  <c r="D349" i="45"/>
  <c r="B349" i="45" s="1"/>
  <c r="D348" i="45"/>
  <c r="B348" i="45" s="1"/>
  <c r="D347" i="45"/>
  <c r="B347" i="45" s="1"/>
  <c r="D346" i="45"/>
  <c r="B346" i="45" s="1"/>
  <c r="D345" i="45"/>
  <c r="B345" i="45" s="1"/>
  <c r="D344" i="45"/>
  <c r="B344" i="45" s="1"/>
  <c r="D343" i="45"/>
  <c r="B343" i="45" s="1"/>
  <c r="D342" i="45"/>
  <c r="B342" i="45" s="1"/>
  <c r="D341" i="45"/>
  <c r="B341" i="45" s="1"/>
  <c r="D340" i="45"/>
  <c r="B340" i="45" s="1"/>
  <c r="D339" i="45"/>
  <c r="B339" i="45" s="1"/>
  <c r="D338" i="45"/>
  <c r="B338" i="45" s="1"/>
  <c r="D337" i="45"/>
  <c r="B337" i="45" s="1"/>
  <c r="D336" i="45"/>
  <c r="B336" i="45" s="1"/>
  <c r="D335" i="45"/>
  <c r="B335" i="45" s="1"/>
  <c r="D334" i="45"/>
  <c r="B334" i="45" s="1"/>
  <c r="D333" i="45"/>
  <c r="B333" i="45" s="1"/>
  <c r="D332" i="45"/>
  <c r="B332" i="45" s="1"/>
  <c r="D331" i="45"/>
  <c r="B331" i="45" s="1"/>
  <c r="D330" i="45"/>
  <c r="B330" i="45" s="1"/>
  <c r="D329" i="45"/>
  <c r="B329" i="45" s="1"/>
  <c r="D328" i="45"/>
  <c r="B328" i="45" s="1"/>
  <c r="D327" i="45"/>
  <c r="B327" i="45" s="1"/>
  <c r="D326" i="45"/>
  <c r="B326" i="45" s="1"/>
  <c r="D325" i="45"/>
  <c r="B325" i="45" s="1"/>
  <c r="D324" i="45"/>
  <c r="B324" i="45" s="1"/>
  <c r="D323" i="45"/>
  <c r="B323" i="45" s="1"/>
  <c r="D322" i="45"/>
  <c r="B322" i="45" s="1"/>
  <c r="D321" i="45"/>
  <c r="B321" i="45" s="1"/>
  <c r="D320" i="45"/>
  <c r="B320" i="45" s="1"/>
  <c r="D319" i="45"/>
  <c r="B319" i="45" s="1"/>
  <c r="D318" i="45"/>
  <c r="B318" i="45" s="1"/>
  <c r="D317" i="45"/>
  <c r="B317" i="45" s="1"/>
  <c r="D316" i="45"/>
  <c r="B316" i="45" s="1"/>
  <c r="D315" i="45"/>
  <c r="B315" i="45" s="1"/>
  <c r="D314" i="45"/>
  <c r="B314" i="45" s="1"/>
  <c r="D313" i="45"/>
  <c r="B313" i="45" s="1"/>
  <c r="D312" i="45"/>
  <c r="B312" i="45" s="1"/>
  <c r="D311" i="45"/>
  <c r="B311" i="45" s="1"/>
  <c r="D310" i="45"/>
  <c r="B310" i="45" s="1"/>
  <c r="D309" i="45"/>
  <c r="B309" i="45" s="1"/>
  <c r="D308" i="45"/>
  <c r="B308" i="45" s="1"/>
  <c r="D307" i="45"/>
  <c r="B307" i="45" s="1"/>
  <c r="D306" i="45"/>
  <c r="B306" i="45" s="1"/>
  <c r="D305" i="45"/>
  <c r="B305" i="45" s="1"/>
  <c r="D304" i="45"/>
  <c r="B304" i="45" s="1"/>
  <c r="D303" i="45"/>
  <c r="B303" i="45" s="1"/>
  <c r="D302" i="45"/>
  <c r="B302" i="45" s="1"/>
  <c r="D301" i="45"/>
  <c r="B301" i="45" s="1"/>
  <c r="D300" i="45"/>
  <c r="B300" i="45" s="1"/>
  <c r="D299" i="45"/>
  <c r="B299" i="45" s="1"/>
  <c r="D298" i="45"/>
  <c r="B298" i="45" s="1"/>
  <c r="D297" i="45"/>
  <c r="B297" i="45" s="1"/>
  <c r="D296" i="45"/>
  <c r="B296" i="45" s="1"/>
  <c r="D295" i="45"/>
  <c r="B295" i="45" s="1"/>
  <c r="D294" i="45"/>
  <c r="B294" i="45" s="1"/>
  <c r="D293" i="45"/>
  <c r="B293" i="45" s="1"/>
  <c r="D292" i="45"/>
  <c r="B292" i="45" s="1"/>
  <c r="D291" i="45"/>
  <c r="B291" i="45" s="1"/>
  <c r="D290" i="45"/>
  <c r="B290" i="45" s="1"/>
  <c r="D289" i="45"/>
  <c r="B289" i="45" s="1"/>
  <c r="D288" i="45"/>
  <c r="B288" i="45" s="1"/>
  <c r="D287" i="45"/>
  <c r="B287" i="45" s="1"/>
  <c r="D286" i="45"/>
  <c r="B286" i="45" s="1"/>
  <c r="D285" i="45"/>
  <c r="B285" i="45" s="1"/>
  <c r="D284" i="45"/>
  <c r="B284" i="45" s="1"/>
  <c r="D283" i="45"/>
  <c r="B283" i="45" s="1"/>
  <c r="D282" i="45"/>
  <c r="B282" i="45" s="1"/>
  <c r="D281" i="45"/>
  <c r="B281" i="45" s="1"/>
  <c r="D280" i="45"/>
  <c r="B280" i="45" s="1"/>
  <c r="D279" i="45"/>
  <c r="B279" i="45" s="1"/>
  <c r="D278" i="45"/>
  <c r="B278" i="45" s="1"/>
  <c r="D277" i="45"/>
  <c r="B277" i="45" s="1"/>
  <c r="D276" i="45"/>
  <c r="B276" i="45" s="1"/>
  <c r="D275" i="45"/>
  <c r="B275" i="45" s="1"/>
  <c r="D274" i="45"/>
  <c r="B274" i="45" s="1"/>
  <c r="D273" i="45"/>
  <c r="B273" i="45" s="1"/>
  <c r="D272" i="45"/>
  <c r="B272" i="45" s="1"/>
  <c r="D271" i="45"/>
  <c r="B271" i="45" s="1"/>
  <c r="D270" i="45"/>
  <c r="B270" i="45" s="1"/>
  <c r="D269" i="45"/>
  <c r="B269" i="45" s="1"/>
  <c r="D268" i="45"/>
  <c r="B268" i="45" s="1"/>
  <c r="D267" i="45"/>
  <c r="B267" i="45" s="1"/>
  <c r="D266" i="45"/>
  <c r="B266" i="45" s="1"/>
  <c r="D265" i="45"/>
  <c r="B265" i="45" s="1"/>
  <c r="D264" i="45"/>
  <c r="B264" i="45" s="1"/>
  <c r="D263" i="45"/>
  <c r="B263" i="45" s="1"/>
  <c r="D262" i="45"/>
  <c r="B262" i="45" s="1"/>
  <c r="D261" i="45"/>
  <c r="B261" i="45" s="1"/>
  <c r="D260" i="45"/>
  <c r="B260" i="45" s="1"/>
  <c r="D259" i="45"/>
  <c r="B259" i="45" s="1"/>
  <c r="D258" i="45"/>
  <c r="B258" i="45" s="1"/>
  <c r="D257" i="45"/>
  <c r="B257" i="45" s="1"/>
  <c r="D256" i="45"/>
  <c r="B256" i="45" s="1"/>
  <c r="D255" i="45"/>
  <c r="B255" i="45" s="1"/>
  <c r="D254" i="45"/>
  <c r="B254" i="45" s="1"/>
  <c r="D253" i="45"/>
  <c r="B253" i="45" s="1"/>
  <c r="D252" i="45"/>
  <c r="B252" i="45" s="1"/>
  <c r="D251" i="45"/>
  <c r="B251" i="45" s="1"/>
  <c r="D250" i="45"/>
  <c r="B250" i="45" s="1"/>
  <c r="D249" i="45"/>
  <c r="B249" i="45" s="1"/>
  <c r="D248" i="45"/>
  <c r="B248" i="45" s="1"/>
  <c r="D247" i="45"/>
  <c r="B247" i="45" s="1"/>
  <c r="D246" i="45"/>
  <c r="B246" i="45" s="1"/>
  <c r="D245" i="45"/>
  <c r="B245" i="45" s="1"/>
  <c r="D244" i="45"/>
  <c r="B244" i="45" s="1"/>
  <c r="D243" i="45"/>
  <c r="B243" i="45" s="1"/>
  <c r="D242" i="45"/>
  <c r="B242" i="45" s="1"/>
  <c r="D241" i="45"/>
  <c r="B241" i="45" s="1"/>
  <c r="D240" i="45"/>
  <c r="B240" i="45" s="1"/>
  <c r="D239" i="45"/>
  <c r="B239" i="45" s="1"/>
  <c r="D238" i="45"/>
  <c r="B238" i="45" s="1"/>
  <c r="D237" i="45"/>
  <c r="B237" i="45" s="1"/>
  <c r="D236" i="45"/>
  <c r="B236" i="45" s="1"/>
  <c r="D235" i="45"/>
  <c r="B235" i="45" s="1"/>
  <c r="D234" i="45"/>
  <c r="B234" i="45" s="1"/>
  <c r="D233" i="45"/>
  <c r="B233" i="45" s="1"/>
  <c r="D232" i="45"/>
  <c r="B232" i="45" s="1"/>
  <c r="D231" i="45"/>
  <c r="B231" i="45" s="1"/>
  <c r="D230" i="45"/>
  <c r="B230" i="45" s="1"/>
  <c r="D229" i="45"/>
  <c r="B229" i="45" s="1"/>
  <c r="D228" i="45"/>
  <c r="B228" i="45" s="1"/>
  <c r="D227" i="45"/>
  <c r="B227" i="45" s="1"/>
  <c r="D226" i="45"/>
  <c r="B226" i="45" s="1"/>
  <c r="D225" i="45"/>
  <c r="B225" i="45" s="1"/>
  <c r="D224" i="45"/>
  <c r="B224" i="45" s="1"/>
  <c r="D223" i="45"/>
  <c r="B223" i="45" s="1"/>
  <c r="D222" i="45"/>
  <c r="B222" i="45" s="1"/>
  <c r="D221" i="45"/>
  <c r="B221" i="45" s="1"/>
  <c r="D220" i="45"/>
  <c r="B220" i="45" s="1"/>
  <c r="D219" i="45"/>
  <c r="B219" i="45" s="1"/>
  <c r="D218" i="45"/>
  <c r="B218" i="45" s="1"/>
  <c r="D217" i="45"/>
  <c r="B217" i="45" s="1"/>
  <c r="D216" i="45"/>
  <c r="B216" i="45" s="1"/>
  <c r="D215" i="45"/>
  <c r="B215" i="45" s="1"/>
  <c r="D214" i="45"/>
  <c r="B214" i="45" s="1"/>
  <c r="D213" i="45"/>
  <c r="B213" i="45" s="1"/>
  <c r="D212" i="45"/>
  <c r="B212" i="45" s="1"/>
  <c r="D211" i="45"/>
  <c r="B211" i="45" s="1"/>
  <c r="D210" i="45"/>
  <c r="B210" i="45" s="1"/>
  <c r="D209" i="45"/>
  <c r="B209" i="45" s="1"/>
  <c r="D208" i="45"/>
  <c r="B208" i="45" s="1"/>
  <c r="D207" i="45"/>
  <c r="B207" i="45" s="1"/>
  <c r="D206" i="45"/>
  <c r="B206" i="45" s="1"/>
  <c r="D205" i="45"/>
  <c r="B205" i="45" s="1"/>
  <c r="D204" i="45"/>
  <c r="B204" i="45" s="1"/>
  <c r="D203" i="45"/>
  <c r="B203" i="45" s="1"/>
  <c r="D202" i="45"/>
  <c r="B202" i="45" s="1"/>
  <c r="D201" i="45"/>
  <c r="B201" i="45" s="1"/>
  <c r="D200" i="45"/>
  <c r="B200" i="45" s="1"/>
  <c r="D199" i="45"/>
  <c r="B199" i="45" s="1"/>
  <c r="D198" i="45"/>
  <c r="B198" i="45" s="1"/>
  <c r="D197" i="45"/>
  <c r="B197" i="45" s="1"/>
  <c r="D196" i="45"/>
  <c r="B196" i="45" s="1"/>
  <c r="D195" i="45"/>
  <c r="B195" i="45" s="1"/>
  <c r="D194" i="45"/>
  <c r="B194" i="45" s="1"/>
  <c r="D193" i="45"/>
  <c r="B193" i="45" s="1"/>
  <c r="D192" i="45"/>
  <c r="B192" i="45" s="1"/>
  <c r="D191" i="45"/>
  <c r="B191" i="45" s="1"/>
  <c r="D190" i="45"/>
  <c r="B190" i="45" s="1"/>
  <c r="D189" i="45"/>
  <c r="B189" i="45" s="1"/>
  <c r="D188" i="45"/>
  <c r="B188" i="45" s="1"/>
  <c r="D187" i="45"/>
  <c r="B187" i="45" s="1"/>
  <c r="D186" i="45"/>
  <c r="B186" i="45" s="1"/>
  <c r="D185" i="45"/>
  <c r="B185" i="45" s="1"/>
  <c r="D184" i="45"/>
  <c r="B184" i="45" s="1"/>
  <c r="D183" i="45"/>
  <c r="B183" i="45" s="1"/>
  <c r="D182" i="45"/>
  <c r="B182" i="45" s="1"/>
  <c r="D181" i="45"/>
  <c r="B181" i="45" s="1"/>
  <c r="D180" i="45"/>
  <c r="B180" i="45" s="1"/>
  <c r="D179" i="45"/>
  <c r="B179" i="45" s="1"/>
  <c r="D178" i="45"/>
  <c r="B178" i="45" s="1"/>
  <c r="D177" i="45"/>
  <c r="B177" i="45" s="1"/>
  <c r="D176" i="45"/>
  <c r="B176" i="45" s="1"/>
  <c r="D175" i="45"/>
  <c r="B175" i="45" s="1"/>
  <c r="D174" i="45"/>
  <c r="B174" i="45" s="1"/>
  <c r="D173" i="45"/>
  <c r="B173" i="45" s="1"/>
  <c r="D172" i="45"/>
  <c r="B172" i="45" s="1"/>
  <c r="D171" i="45"/>
  <c r="B171" i="45" s="1"/>
  <c r="D170" i="45"/>
  <c r="B170" i="45" s="1"/>
  <c r="D169" i="45"/>
  <c r="B169" i="45" s="1"/>
  <c r="D168" i="45"/>
  <c r="B168" i="45" s="1"/>
  <c r="D167" i="45"/>
  <c r="B167" i="45" s="1"/>
  <c r="D166" i="45"/>
  <c r="B166" i="45" s="1"/>
  <c r="D165" i="45"/>
  <c r="B165" i="45" s="1"/>
  <c r="D164" i="45"/>
  <c r="B164" i="45" s="1"/>
  <c r="D163" i="45"/>
  <c r="B163" i="45" s="1"/>
  <c r="D162" i="45"/>
  <c r="B162" i="45" s="1"/>
  <c r="D161" i="45"/>
  <c r="B161" i="45" s="1"/>
  <c r="D160" i="45"/>
  <c r="B160" i="45" s="1"/>
  <c r="D159" i="45"/>
  <c r="B159" i="45" s="1"/>
  <c r="D158" i="45"/>
  <c r="B158" i="45" s="1"/>
  <c r="D157" i="45"/>
  <c r="B157" i="45" s="1"/>
  <c r="D156" i="45"/>
  <c r="B156" i="45" s="1"/>
  <c r="D155" i="45"/>
  <c r="B155" i="45" s="1"/>
  <c r="D154" i="45"/>
  <c r="B154" i="45" s="1"/>
  <c r="D153" i="45"/>
  <c r="B153" i="45" s="1"/>
  <c r="D152" i="45"/>
  <c r="B152" i="45" s="1"/>
  <c r="D151" i="45"/>
  <c r="B151" i="45" s="1"/>
  <c r="D150" i="45"/>
  <c r="B150" i="45" s="1"/>
  <c r="D149" i="45"/>
  <c r="B149" i="45" s="1"/>
  <c r="D148" i="45"/>
  <c r="B148" i="45" s="1"/>
  <c r="D147" i="45"/>
  <c r="B147" i="45" s="1"/>
  <c r="D146" i="45"/>
  <c r="B146" i="45" s="1"/>
  <c r="D145" i="45"/>
  <c r="B145" i="45" s="1"/>
  <c r="D144" i="45"/>
  <c r="B144" i="45" s="1"/>
  <c r="D143" i="45"/>
  <c r="B143" i="45" s="1"/>
  <c r="D142" i="45"/>
  <c r="B142" i="45" s="1"/>
  <c r="D141" i="45"/>
  <c r="B141" i="45" s="1"/>
  <c r="D140" i="45"/>
  <c r="B140" i="45" s="1"/>
  <c r="D139" i="45"/>
  <c r="B139" i="45" s="1"/>
  <c r="D138" i="45"/>
  <c r="B138" i="45" s="1"/>
  <c r="D137" i="45"/>
  <c r="B137" i="45" s="1"/>
  <c r="D136" i="45"/>
  <c r="B136" i="45" s="1"/>
  <c r="D135" i="45"/>
  <c r="B135" i="45" s="1"/>
  <c r="D134" i="45"/>
  <c r="B134" i="45" s="1"/>
  <c r="D133" i="45"/>
  <c r="B133" i="45" s="1"/>
  <c r="D132" i="45"/>
  <c r="B132" i="45" s="1"/>
  <c r="D131" i="45"/>
  <c r="B131" i="45" s="1"/>
  <c r="D130" i="45"/>
  <c r="B130" i="45" s="1"/>
  <c r="D129" i="45"/>
  <c r="B129" i="45" s="1"/>
  <c r="D128" i="45"/>
  <c r="B128" i="45" s="1"/>
  <c r="D127" i="45"/>
  <c r="B127" i="45" s="1"/>
  <c r="D126" i="45"/>
  <c r="B126" i="45" s="1"/>
  <c r="D125" i="45"/>
  <c r="B125" i="45" s="1"/>
  <c r="D124" i="45"/>
  <c r="B124" i="45" s="1"/>
  <c r="D123" i="45"/>
  <c r="B123" i="45" s="1"/>
  <c r="D122" i="45"/>
  <c r="B122" i="45" s="1"/>
  <c r="D121" i="45"/>
  <c r="B121" i="45" s="1"/>
  <c r="D120" i="45"/>
  <c r="B120" i="45" s="1"/>
  <c r="D119" i="45"/>
  <c r="B119" i="45" s="1"/>
  <c r="D118" i="45"/>
  <c r="B118" i="45" s="1"/>
  <c r="D117" i="45"/>
  <c r="B117" i="45" s="1"/>
  <c r="D116" i="45"/>
  <c r="B116" i="45" s="1"/>
  <c r="D115" i="45"/>
  <c r="B115" i="45" s="1"/>
  <c r="D114" i="45"/>
  <c r="B114" i="45" s="1"/>
  <c r="D113" i="45"/>
  <c r="B113" i="45" s="1"/>
  <c r="D112" i="45"/>
  <c r="B112" i="45" s="1"/>
  <c r="D111" i="45"/>
  <c r="B111" i="45" s="1"/>
  <c r="D110" i="45"/>
  <c r="B110" i="45" s="1"/>
  <c r="D109" i="45"/>
  <c r="B109" i="45" s="1"/>
  <c r="D108" i="45"/>
  <c r="B108" i="45" s="1"/>
  <c r="D107" i="45"/>
  <c r="B107" i="45" s="1"/>
  <c r="D106" i="45"/>
  <c r="B106" i="45" s="1"/>
  <c r="D105" i="45"/>
  <c r="B105" i="45" s="1"/>
  <c r="D104" i="45"/>
  <c r="B104" i="45" s="1"/>
  <c r="D103" i="45"/>
  <c r="B103" i="45" s="1"/>
  <c r="D102" i="45"/>
  <c r="B102" i="45" s="1"/>
  <c r="D101" i="45"/>
  <c r="B101" i="45" s="1"/>
  <c r="D100" i="45"/>
  <c r="B100" i="45" s="1"/>
  <c r="D99" i="45"/>
  <c r="B99" i="45" s="1"/>
  <c r="D98" i="45"/>
  <c r="B98" i="45" s="1"/>
  <c r="D97" i="45"/>
  <c r="B97" i="45" s="1"/>
  <c r="D96" i="45"/>
  <c r="B96" i="45" s="1"/>
  <c r="D95" i="45"/>
  <c r="B95" i="45" s="1"/>
  <c r="D94" i="45"/>
  <c r="B94" i="45" s="1"/>
  <c r="D93" i="45"/>
  <c r="B93" i="45" s="1"/>
  <c r="D92" i="45"/>
  <c r="B92" i="45" s="1"/>
  <c r="D91" i="45"/>
  <c r="B91" i="45" s="1"/>
  <c r="D90" i="45"/>
  <c r="B90" i="45" s="1"/>
  <c r="D89" i="45"/>
  <c r="B89" i="45" s="1"/>
  <c r="D88" i="45"/>
  <c r="B88" i="45" s="1"/>
  <c r="D87" i="45"/>
  <c r="B87" i="45" s="1"/>
  <c r="D86" i="45"/>
  <c r="B86" i="45" s="1"/>
  <c r="D85" i="45"/>
  <c r="B85" i="45" s="1"/>
  <c r="D84" i="45"/>
  <c r="B84" i="45" s="1"/>
  <c r="D83" i="45"/>
  <c r="B83" i="45" s="1"/>
  <c r="D82" i="45"/>
  <c r="B82" i="45" s="1"/>
  <c r="D81" i="45"/>
  <c r="B81" i="45" s="1"/>
  <c r="D80" i="45"/>
  <c r="B80" i="45" s="1"/>
  <c r="D79" i="45"/>
  <c r="B79" i="45" s="1"/>
  <c r="D78" i="45"/>
  <c r="B78" i="45" s="1"/>
  <c r="D77" i="45"/>
  <c r="B77" i="45" s="1"/>
  <c r="D76" i="45"/>
  <c r="B76" i="45" s="1"/>
  <c r="D75" i="45"/>
  <c r="B75" i="45" s="1"/>
  <c r="D74" i="45"/>
  <c r="B74" i="45" s="1"/>
  <c r="D73" i="45"/>
  <c r="B73" i="45" s="1"/>
  <c r="D72" i="45"/>
  <c r="B72" i="45" s="1"/>
  <c r="D71" i="45"/>
  <c r="B71" i="45" s="1"/>
  <c r="D70" i="45"/>
  <c r="B70" i="45" s="1"/>
  <c r="D69" i="45"/>
  <c r="B69" i="45" s="1"/>
  <c r="D68" i="45"/>
  <c r="B68" i="45" s="1"/>
  <c r="D67" i="45"/>
  <c r="B67" i="45" s="1"/>
  <c r="D66" i="45"/>
  <c r="B66" i="45" s="1"/>
  <c r="D65" i="45"/>
  <c r="B65" i="45" s="1"/>
  <c r="D64" i="45"/>
  <c r="B64" i="45" s="1"/>
  <c r="D63" i="45"/>
  <c r="B63" i="45" s="1"/>
  <c r="D62" i="45"/>
  <c r="B62" i="45" s="1"/>
  <c r="D61" i="45"/>
  <c r="B61" i="45" s="1"/>
  <c r="D60" i="45"/>
  <c r="B60" i="45" s="1"/>
  <c r="D59" i="45"/>
  <c r="B59" i="45" s="1"/>
  <c r="D58" i="45"/>
  <c r="B58" i="45" s="1"/>
  <c r="D57" i="45"/>
  <c r="B57" i="45" s="1"/>
  <c r="D56" i="45"/>
  <c r="B56" i="45" s="1"/>
  <c r="D55" i="45"/>
  <c r="B55" i="45" s="1"/>
  <c r="D54" i="45"/>
  <c r="B54" i="45" s="1"/>
  <c r="D53" i="45"/>
  <c r="B53" i="45" s="1"/>
  <c r="D52" i="45"/>
  <c r="B52" i="45" s="1"/>
  <c r="D51" i="45"/>
  <c r="B51" i="45" s="1"/>
  <c r="D50" i="45"/>
  <c r="B50" i="45" s="1"/>
  <c r="D49" i="45"/>
  <c r="B49" i="45" s="1"/>
  <c r="D48" i="45"/>
  <c r="B48" i="45" s="1"/>
  <c r="D47" i="45"/>
  <c r="B47" i="45" s="1"/>
  <c r="D46" i="45"/>
  <c r="B46" i="45" s="1"/>
  <c r="D45" i="45"/>
  <c r="B45" i="45" s="1"/>
  <c r="D44" i="45"/>
  <c r="B44" i="45" s="1"/>
  <c r="D43" i="45"/>
  <c r="B43" i="45" s="1"/>
  <c r="D42" i="45"/>
  <c r="B42" i="45" s="1"/>
  <c r="D41" i="45"/>
  <c r="B41" i="45" s="1"/>
  <c r="D40" i="45"/>
  <c r="B40" i="45" s="1"/>
  <c r="D39" i="45"/>
  <c r="B39" i="45" s="1"/>
  <c r="D38" i="45"/>
  <c r="B38" i="45" s="1"/>
  <c r="D37" i="45"/>
  <c r="B37" i="45" s="1"/>
  <c r="D36" i="45"/>
  <c r="B36" i="45" s="1"/>
  <c r="D35" i="45"/>
  <c r="B35" i="45" s="1"/>
  <c r="D34" i="45"/>
  <c r="B34" i="45" s="1"/>
  <c r="D33" i="45"/>
  <c r="B33" i="45" s="1"/>
  <c r="D32" i="45"/>
  <c r="B32" i="45" s="1"/>
  <c r="D31" i="45"/>
  <c r="B31" i="45" s="1"/>
  <c r="D30" i="45"/>
  <c r="B30" i="45" s="1"/>
  <c r="D29" i="45"/>
  <c r="B29" i="45" s="1"/>
  <c r="D28" i="45"/>
  <c r="B28" i="45" s="1"/>
  <c r="D27" i="45"/>
  <c r="B27" i="45" s="1"/>
  <c r="D26" i="45"/>
  <c r="B26" i="45" s="1"/>
  <c r="D25" i="45"/>
  <c r="B25" i="45" s="1"/>
  <c r="D24" i="45"/>
  <c r="B24" i="45" s="1"/>
  <c r="D23" i="45"/>
  <c r="B23" i="45" s="1"/>
  <c r="D22" i="45"/>
  <c r="B22" i="45" s="1"/>
  <c r="D21" i="45"/>
  <c r="B21" i="45" s="1"/>
  <c r="D20" i="45"/>
  <c r="B20" i="45" s="1"/>
  <c r="D19" i="45"/>
  <c r="B19" i="45" s="1"/>
  <c r="D18" i="45"/>
  <c r="B18" i="45" s="1"/>
  <c r="D17" i="45"/>
  <c r="B17" i="45" s="1"/>
  <c r="D16" i="45"/>
  <c r="B16" i="45" s="1"/>
  <c r="D15" i="45"/>
  <c r="B15" i="45" s="1"/>
  <c r="D14" i="45"/>
  <c r="B14" i="45" s="1"/>
  <c r="D13" i="45"/>
  <c r="B13" i="45" s="1"/>
  <c r="D12" i="45"/>
  <c r="B12" i="45" s="1"/>
  <c r="D11" i="45"/>
  <c r="B11" i="45" s="1"/>
  <c r="D10" i="45"/>
  <c r="B10" i="45" s="1"/>
  <c r="D9" i="45"/>
  <c r="B9" i="45" s="1"/>
  <c r="D8" i="45"/>
  <c r="B8" i="45" s="1"/>
  <c r="D7" i="45"/>
  <c r="B7" i="45" s="1"/>
  <c r="D6" i="45"/>
  <c r="B6" i="45" s="1"/>
  <c r="D5" i="45"/>
  <c r="B5" i="45" s="1"/>
  <c r="D4" i="45"/>
  <c r="B4" i="45" s="1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AB2403" i="45"/>
  <c r="AB2402" i="45"/>
  <c r="AB2401" i="45"/>
  <c r="AB2400" i="45"/>
  <c r="AB2399" i="45"/>
  <c r="AB2398" i="45"/>
  <c r="AB2397" i="45"/>
  <c r="AB2396" i="45"/>
  <c r="AB2395" i="45"/>
  <c r="AB2394" i="45"/>
  <c r="AB2393" i="45"/>
  <c r="AB2392" i="45"/>
  <c r="AB2391" i="45"/>
  <c r="AB2390" i="45"/>
  <c r="AB2389" i="45"/>
  <c r="AB2388" i="45"/>
  <c r="AB2387" i="45"/>
  <c r="AB2386" i="45"/>
  <c r="AB2385" i="45"/>
  <c r="AB2384" i="45"/>
  <c r="AB2383" i="45"/>
  <c r="AB2382" i="45"/>
  <c r="AB2381" i="45"/>
  <c r="AB2380" i="45"/>
  <c r="AB2379" i="45"/>
  <c r="AB2378" i="45"/>
  <c r="AB2377" i="45"/>
  <c r="AB2376" i="45"/>
  <c r="AB2375" i="45"/>
  <c r="AB2374" i="45"/>
  <c r="AB2373" i="45"/>
  <c r="AB2372" i="45"/>
  <c r="AB2371" i="45"/>
  <c r="AB2370" i="45"/>
  <c r="AB2369" i="45"/>
  <c r="AB2368" i="45"/>
  <c r="AB2367" i="45"/>
  <c r="AB2366" i="45"/>
  <c r="AB2365" i="45"/>
  <c r="AB2364" i="45"/>
  <c r="AB2363" i="45"/>
  <c r="AB2362" i="45"/>
  <c r="AB2361" i="45"/>
  <c r="AB2360" i="45"/>
  <c r="AB2359" i="45"/>
  <c r="AB2358" i="45"/>
  <c r="AB2357" i="45"/>
  <c r="AB2356" i="45"/>
  <c r="AB2355" i="45"/>
  <c r="AB2354" i="45"/>
  <c r="AB2353" i="45"/>
  <c r="AB2352" i="45"/>
  <c r="AB2351" i="45"/>
  <c r="AB2350" i="45"/>
  <c r="AB2349" i="45"/>
  <c r="AB2348" i="45"/>
  <c r="AB2347" i="45"/>
  <c r="AB2346" i="45"/>
  <c r="AB2345" i="45"/>
  <c r="AB2344" i="45"/>
  <c r="AB2343" i="45"/>
  <c r="AB2342" i="45"/>
  <c r="AB2341" i="45"/>
  <c r="AB2340" i="45"/>
  <c r="AB2339" i="45"/>
  <c r="AB2338" i="45"/>
  <c r="AB2337" i="45"/>
  <c r="AB2336" i="45"/>
  <c r="AB2335" i="45"/>
  <c r="AB2334" i="45"/>
  <c r="AB2333" i="45"/>
  <c r="AB2332" i="45"/>
  <c r="AB2331" i="45"/>
  <c r="AB2330" i="45"/>
  <c r="AB2329" i="45"/>
  <c r="AB2328" i="45"/>
  <c r="AB2327" i="45"/>
  <c r="AB2326" i="45"/>
  <c r="AB2325" i="45"/>
  <c r="AB2324" i="45"/>
  <c r="AB2323" i="45"/>
  <c r="AB2322" i="45"/>
  <c r="AB2321" i="45"/>
  <c r="AB2320" i="45"/>
  <c r="AB2319" i="45"/>
  <c r="AB2318" i="45"/>
  <c r="AB2317" i="45"/>
  <c r="AB2316" i="45"/>
  <c r="AB2315" i="45"/>
  <c r="AB2314" i="45"/>
  <c r="AB2313" i="45"/>
  <c r="AB2312" i="45"/>
  <c r="AB2311" i="45"/>
  <c r="AB2310" i="45"/>
  <c r="AB2309" i="45"/>
  <c r="AB2308" i="45"/>
  <c r="AB2307" i="45"/>
  <c r="AB2306" i="45"/>
  <c r="AB2305" i="45"/>
  <c r="AB2304" i="45"/>
  <c r="AB2303" i="45"/>
  <c r="AB2302" i="45"/>
  <c r="AB2301" i="45"/>
  <c r="AB2300" i="45"/>
  <c r="AB2299" i="45"/>
  <c r="AB2298" i="45"/>
  <c r="AB2297" i="45"/>
  <c r="AB2296" i="45"/>
  <c r="AB2295" i="45"/>
  <c r="AB2294" i="45"/>
  <c r="AB2293" i="45"/>
  <c r="AB2292" i="45"/>
  <c r="AB2291" i="45"/>
  <c r="AB2290" i="45"/>
  <c r="AB2289" i="45"/>
  <c r="AB2288" i="45"/>
  <c r="AB2287" i="45"/>
  <c r="AB2286" i="45"/>
  <c r="AB2285" i="45"/>
  <c r="AB2284" i="45"/>
  <c r="AB2283" i="45"/>
  <c r="AB2282" i="45"/>
  <c r="AB2281" i="45"/>
  <c r="AB2280" i="45"/>
  <c r="AB2279" i="45"/>
  <c r="AB2278" i="45"/>
  <c r="AB2277" i="45"/>
  <c r="AB2276" i="45"/>
  <c r="AB2275" i="45"/>
  <c r="AB2274" i="45"/>
  <c r="AB2273" i="45"/>
  <c r="AB2272" i="45"/>
  <c r="AB2271" i="45"/>
  <c r="AB2270" i="45"/>
  <c r="AB2269" i="45"/>
  <c r="AB2268" i="45"/>
  <c r="AB2267" i="45"/>
  <c r="AB2266" i="45"/>
  <c r="AB2265" i="45"/>
  <c r="AB2264" i="45"/>
  <c r="AB2263" i="45"/>
  <c r="AB2262" i="45"/>
  <c r="AB2261" i="45"/>
  <c r="AB2260" i="45"/>
  <c r="AB2259" i="45"/>
  <c r="AB2258" i="45"/>
  <c r="AB2257" i="45"/>
  <c r="AB2256" i="45"/>
  <c r="AB2255" i="45"/>
  <c r="AB2254" i="45"/>
  <c r="AB2253" i="45"/>
  <c r="AB2252" i="45"/>
  <c r="AB2251" i="45"/>
  <c r="AB2250" i="45"/>
  <c r="AB2249" i="45"/>
  <c r="AB2248" i="45"/>
  <c r="AB2247" i="45"/>
  <c r="AB2246" i="45"/>
  <c r="AB2245" i="45"/>
  <c r="AB2244" i="45"/>
  <c r="AB2243" i="45"/>
  <c r="AB2242" i="45"/>
  <c r="AB2241" i="45"/>
  <c r="AB2240" i="45"/>
  <c r="AB2239" i="45"/>
  <c r="AB2238" i="45"/>
  <c r="AB2237" i="45"/>
  <c r="AB2236" i="45"/>
  <c r="AB2235" i="45"/>
  <c r="AB2234" i="45"/>
  <c r="AB2233" i="45"/>
  <c r="AB2232" i="45"/>
  <c r="AB2231" i="45"/>
  <c r="AB2230" i="45"/>
  <c r="AB2229" i="45"/>
  <c r="AB2228" i="45"/>
  <c r="AB2227" i="45"/>
  <c r="AB2226" i="45"/>
  <c r="AB2225" i="45"/>
  <c r="AB2224" i="45"/>
  <c r="AB2223" i="45"/>
  <c r="AB2222" i="45"/>
  <c r="AB2221" i="45"/>
  <c r="AB2220" i="45"/>
  <c r="AB2219" i="45"/>
  <c r="AB2218" i="45"/>
  <c r="AB2217" i="45"/>
  <c r="AB2216" i="45"/>
  <c r="AB2215" i="45"/>
  <c r="AB2214" i="45"/>
  <c r="AB2213" i="45"/>
  <c r="AB2212" i="45"/>
  <c r="AB2211" i="45"/>
  <c r="AB2210" i="45"/>
  <c r="AB2209" i="45"/>
  <c r="AB2208" i="45"/>
  <c r="AB2207" i="45"/>
  <c r="AB2206" i="45"/>
  <c r="AB2205" i="45"/>
  <c r="AB2204" i="45"/>
  <c r="AB2203" i="45"/>
  <c r="AB2202" i="45"/>
  <c r="AB2201" i="45"/>
  <c r="AB2200" i="45"/>
  <c r="AB2199" i="45"/>
  <c r="AB2198" i="45"/>
  <c r="AB2197" i="45"/>
  <c r="AB2196" i="45"/>
  <c r="AB2195" i="45"/>
  <c r="AB2194" i="45"/>
  <c r="AB2193" i="45"/>
  <c r="AB2192" i="45"/>
  <c r="AB2191" i="45"/>
  <c r="AB2190" i="45"/>
  <c r="AB2189" i="45"/>
  <c r="AB2188" i="45"/>
  <c r="AB2187" i="45"/>
  <c r="AB2186" i="45"/>
  <c r="AB2185" i="45"/>
  <c r="AB2184" i="45"/>
  <c r="AB2183" i="45"/>
  <c r="AB2182" i="45"/>
  <c r="AB2181" i="45"/>
  <c r="AB2180" i="45"/>
  <c r="AB2179" i="45"/>
  <c r="AB2178" i="45"/>
  <c r="AB2177" i="45"/>
  <c r="AB2176" i="45"/>
  <c r="AB2175" i="45"/>
  <c r="AB2174" i="45"/>
  <c r="AB2173" i="45"/>
  <c r="AB2172" i="45"/>
  <c r="AB2171" i="45"/>
  <c r="AB2170" i="45"/>
  <c r="AB2169" i="45"/>
  <c r="AB2168" i="45"/>
  <c r="AB2167" i="45"/>
  <c r="AB2166" i="45"/>
  <c r="AB2165" i="45"/>
  <c r="AB2164" i="45"/>
  <c r="AB2163" i="45"/>
  <c r="AB2162" i="45"/>
  <c r="AB2161" i="45"/>
  <c r="AB2160" i="45"/>
  <c r="AB2159" i="45"/>
  <c r="AB2158" i="45"/>
  <c r="AB2157" i="45"/>
  <c r="AB2156" i="45"/>
  <c r="AB2155" i="45"/>
  <c r="AB2154" i="45"/>
  <c r="AB2153" i="45"/>
  <c r="AB2152" i="45"/>
  <c r="AB2151" i="45"/>
  <c r="AB2150" i="45"/>
  <c r="AB2149" i="45"/>
  <c r="AB2148" i="45"/>
  <c r="AB2147" i="45"/>
  <c r="AB2146" i="45"/>
  <c r="AB2145" i="45"/>
  <c r="AB2144" i="45"/>
  <c r="AB2143" i="45"/>
  <c r="AB2142" i="45"/>
  <c r="AB2141" i="45"/>
  <c r="AB2140" i="45"/>
  <c r="AB2139" i="45"/>
  <c r="AB2138" i="45"/>
  <c r="AB2137" i="45"/>
  <c r="AB2136" i="45"/>
  <c r="AB2135" i="45"/>
  <c r="AB2134" i="45"/>
  <c r="AB2133" i="45"/>
  <c r="AB2132" i="45"/>
  <c r="AB2131" i="45"/>
  <c r="AB2130" i="45"/>
  <c r="AB2129" i="45"/>
  <c r="AB2128" i="45"/>
  <c r="AB2127" i="45"/>
  <c r="AB2126" i="45"/>
  <c r="AB2125" i="45"/>
  <c r="AB2124" i="45"/>
  <c r="AB2123" i="45"/>
  <c r="AB2122" i="45"/>
  <c r="AB2121" i="45"/>
  <c r="AB2120" i="45"/>
  <c r="AB2119" i="45"/>
  <c r="AB2118" i="45"/>
  <c r="AB2117" i="45"/>
  <c r="AB2116" i="45"/>
  <c r="AB2115" i="45"/>
  <c r="AB2114" i="45"/>
  <c r="AB2113" i="45"/>
  <c r="AB2112" i="45"/>
  <c r="AB2111" i="45"/>
  <c r="AB2110" i="45"/>
  <c r="AB2109" i="45"/>
  <c r="AB2108" i="45"/>
  <c r="AB2107" i="45"/>
  <c r="AB2106" i="45"/>
  <c r="AB2105" i="45"/>
  <c r="AB2104" i="45"/>
  <c r="AB2103" i="45"/>
  <c r="AB2102" i="45"/>
  <c r="AB2101" i="45"/>
  <c r="AB2100" i="45"/>
  <c r="AB2099" i="45"/>
  <c r="AB2098" i="45"/>
  <c r="AB2097" i="45"/>
  <c r="AB2096" i="45"/>
  <c r="AB2095" i="45"/>
  <c r="AB2094" i="45"/>
  <c r="AB2093" i="45"/>
  <c r="AB2092" i="45"/>
  <c r="AB2091" i="45"/>
  <c r="AB2090" i="45"/>
  <c r="AB2089" i="45"/>
  <c r="AB2088" i="45"/>
  <c r="AB2087" i="45"/>
  <c r="AB2086" i="45"/>
  <c r="AB2085" i="45"/>
  <c r="AB2084" i="45"/>
  <c r="AB2083" i="45"/>
  <c r="AB2082" i="45"/>
  <c r="AB2081" i="45"/>
  <c r="AB2080" i="45"/>
  <c r="AB2079" i="45"/>
  <c r="AB2078" i="45"/>
  <c r="AB2077" i="45"/>
  <c r="AB2076" i="45"/>
  <c r="AB2075" i="45"/>
  <c r="AB2074" i="45"/>
  <c r="AB2073" i="45"/>
  <c r="AB2072" i="45"/>
  <c r="AB2071" i="45"/>
  <c r="AB2070" i="45"/>
  <c r="AB2069" i="45"/>
  <c r="AB2068" i="45"/>
  <c r="AB2067" i="45"/>
  <c r="AB2066" i="45"/>
  <c r="AB2065" i="45"/>
  <c r="AB2064" i="45"/>
  <c r="AB2063" i="45"/>
  <c r="AB2062" i="45"/>
  <c r="AB2061" i="45"/>
  <c r="AB2060" i="45"/>
  <c r="AB2059" i="45"/>
  <c r="AB2058" i="45"/>
  <c r="AB2057" i="45"/>
  <c r="AB2056" i="45"/>
  <c r="AB2055" i="45"/>
  <c r="AB2054" i="45"/>
  <c r="AB2053" i="45"/>
  <c r="AB2052" i="45"/>
  <c r="AB2051" i="45"/>
  <c r="AB2050" i="45"/>
  <c r="AB2049" i="45"/>
  <c r="AB2048" i="45"/>
  <c r="AB2047" i="45"/>
  <c r="AB2046" i="45"/>
  <c r="AB2045" i="45"/>
  <c r="AB2044" i="45"/>
  <c r="AB2043" i="45"/>
  <c r="AB2042" i="45"/>
  <c r="AB2041" i="45"/>
  <c r="AB2040" i="45"/>
  <c r="AB2039" i="45"/>
  <c r="AB2038" i="45"/>
  <c r="AB2037" i="45"/>
  <c r="AB2036" i="45"/>
  <c r="AB2035" i="45"/>
  <c r="AB2034" i="45"/>
  <c r="AB2033" i="45"/>
  <c r="AB2032" i="45"/>
  <c r="AB2031" i="45"/>
  <c r="AB2030" i="45"/>
  <c r="AB2029" i="45"/>
  <c r="AB2028" i="45"/>
  <c r="AB2027" i="45"/>
  <c r="AB2026" i="45"/>
  <c r="AB2025" i="45"/>
  <c r="AB2024" i="45"/>
  <c r="AB2023" i="45"/>
  <c r="AB2022" i="45"/>
  <c r="AB2021" i="45"/>
  <c r="AB2020" i="45"/>
  <c r="AB2019" i="45"/>
  <c r="AB2018" i="45"/>
  <c r="AB2017" i="45"/>
  <c r="AB2016" i="45"/>
  <c r="AB2015" i="45"/>
  <c r="AB2014" i="45"/>
  <c r="AB2013" i="45"/>
  <c r="AB2012" i="45"/>
  <c r="AB2011" i="45"/>
  <c r="AB2010" i="45"/>
  <c r="AB2009" i="45"/>
  <c r="AB2008" i="45"/>
  <c r="AB2007" i="45"/>
  <c r="AB2006" i="45"/>
  <c r="AB2005" i="45"/>
  <c r="AB2004" i="45"/>
  <c r="AB2003" i="45"/>
  <c r="AB2002" i="45"/>
  <c r="AB2001" i="45"/>
  <c r="AB2000" i="45"/>
  <c r="AB1999" i="45"/>
  <c r="AB1998" i="45"/>
  <c r="AB1997" i="45"/>
  <c r="AB1996" i="45"/>
  <c r="AB1995" i="45"/>
  <c r="AB1994" i="45"/>
  <c r="AB1993" i="45"/>
  <c r="AB1992" i="45"/>
  <c r="AB1991" i="45"/>
  <c r="AB1990" i="45"/>
  <c r="AB1989" i="45"/>
  <c r="AB1988" i="45"/>
  <c r="AB1987" i="45"/>
  <c r="AB1986" i="45"/>
  <c r="AB1985" i="45"/>
  <c r="AB1984" i="45"/>
  <c r="AB1983" i="45"/>
  <c r="AB1982" i="45"/>
  <c r="AB1981" i="45"/>
  <c r="AB1980" i="45"/>
  <c r="AB1979" i="45"/>
  <c r="AB1978" i="45"/>
  <c r="AB1977" i="45"/>
  <c r="AB1976" i="45"/>
  <c r="AB1975" i="45"/>
  <c r="AB1974" i="45"/>
  <c r="AB1973" i="45"/>
  <c r="AB1972" i="45"/>
  <c r="AB1971" i="45"/>
  <c r="AB1970" i="45"/>
  <c r="AB1969" i="45"/>
  <c r="AB1968" i="45"/>
  <c r="AB1967" i="45"/>
  <c r="AB1966" i="45"/>
  <c r="AB1965" i="45"/>
  <c r="AB1964" i="45"/>
  <c r="AB1963" i="45"/>
  <c r="AB1962" i="45"/>
  <c r="AB1961" i="45"/>
  <c r="AB1960" i="45"/>
  <c r="AB1959" i="45"/>
  <c r="AB1958" i="45"/>
  <c r="AB1957" i="45"/>
  <c r="AB1956" i="45"/>
  <c r="AB1955" i="45"/>
  <c r="AB1954" i="45"/>
  <c r="AB1953" i="45"/>
  <c r="AB1952" i="45"/>
  <c r="AB1951" i="45"/>
  <c r="AB1950" i="45"/>
  <c r="AB1949" i="45"/>
  <c r="AB1948" i="45"/>
  <c r="AB1947" i="45"/>
  <c r="AB1946" i="45"/>
  <c r="AB1945" i="45"/>
  <c r="AB1944" i="45"/>
  <c r="AB1943" i="45"/>
  <c r="AB1942" i="45"/>
  <c r="AB1941" i="45"/>
  <c r="AB1940" i="45"/>
  <c r="AB1939" i="45"/>
  <c r="AB1938" i="45"/>
  <c r="AB1937" i="45"/>
  <c r="AB1936" i="45"/>
  <c r="AB1935" i="45"/>
  <c r="AB1934" i="45"/>
  <c r="AB1933" i="45"/>
  <c r="AB1932" i="45"/>
  <c r="AB1931" i="45"/>
  <c r="AB1930" i="45"/>
  <c r="AB1929" i="45"/>
  <c r="AB1928" i="45"/>
  <c r="AB1927" i="45"/>
  <c r="AB1926" i="45"/>
  <c r="AB1925" i="45"/>
  <c r="AB1924" i="45"/>
  <c r="AB1923" i="45"/>
  <c r="AB1922" i="45"/>
  <c r="AB1921" i="45"/>
  <c r="AB1920" i="45"/>
  <c r="AB1919" i="45"/>
  <c r="AB1918" i="45"/>
  <c r="AB1917" i="45"/>
  <c r="AB1916" i="45"/>
  <c r="AB1915" i="45"/>
  <c r="AB1914" i="45"/>
  <c r="AB1913" i="45"/>
  <c r="AB1912" i="45"/>
  <c r="AB1911" i="45"/>
  <c r="AB1910" i="45"/>
  <c r="AB1909" i="45"/>
  <c r="AB1908" i="45"/>
  <c r="AB1907" i="45"/>
  <c r="AB1906" i="45"/>
  <c r="AB1905" i="45"/>
  <c r="AB1904" i="45"/>
  <c r="AB1903" i="45"/>
  <c r="AB1902" i="45"/>
  <c r="AB1901" i="45"/>
  <c r="AB1900" i="45"/>
  <c r="AB1899" i="45"/>
  <c r="AB1898" i="45"/>
  <c r="AB1897" i="45"/>
  <c r="AB1896" i="45"/>
  <c r="AB1895" i="45"/>
  <c r="AB1894" i="45"/>
  <c r="AB1893" i="45"/>
  <c r="AB1892" i="45"/>
  <c r="AB1891" i="45"/>
  <c r="AB1890" i="45"/>
  <c r="AB1889" i="45"/>
  <c r="AB1888" i="45"/>
  <c r="AB1887" i="45"/>
  <c r="AB1886" i="45"/>
  <c r="AB1885" i="45"/>
  <c r="AB1884" i="45"/>
  <c r="AB1883" i="45"/>
  <c r="AB1882" i="45"/>
  <c r="AB1881" i="45"/>
  <c r="AB1880" i="45"/>
  <c r="AB1879" i="45"/>
  <c r="AB1878" i="45"/>
  <c r="AB1877" i="45"/>
  <c r="AB1876" i="45"/>
  <c r="AB1875" i="45"/>
  <c r="AB1874" i="45"/>
  <c r="AB1873" i="45"/>
  <c r="AB1872" i="45"/>
  <c r="AB1871" i="45"/>
  <c r="AB1870" i="45"/>
  <c r="AB1869" i="45"/>
  <c r="AB1868" i="45"/>
  <c r="AB1867" i="45"/>
  <c r="AB1866" i="45"/>
  <c r="AB1865" i="45"/>
  <c r="AB1864" i="45"/>
  <c r="AB1863" i="45"/>
  <c r="AB1862" i="45"/>
  <c r="AB1861" i="45"/>
  <c r="AB1860" i="45"/>
  <c r="AB1859" i="45"/>
  <c r="AB1858" i="45"/>
  <c r="AB1857" i="45"/>
  <c r="AB1856" i="45"/>
  <c r="AB1855" i="45"/>
  <c r="AB1854" i="45"/>
  <c r="AB1853" i="45"/>
  <c r="AB1852" i="45"/>
  <c r="AB1851" i="45"/>
  <c r="AB1850" i="45"/>
  <c r="AB1849" i="45"/>
  <c r="AB1848" i="45"/>
  <c r="AB1847" i="45"/>
  <c r="AB1846" i="45"/>
  <c r="AB1845" i="45"/>
  <c r="AB1844" i="45"/>
  <c r="AB1843" i="45"/>
  <c r="AB1842" i="45"/>
  <c r="AB1841" i="45"/>
  <c r="AB1840" i="45"/>
  <c r="AB1839" i="45"/>
  <c r="AB1838" i="45"/>
  <c r="AB1837" i="45"/>
  <c r="AB1836" i="45"/>
  <c r="AB1835" i="45"/>
  <c r="AB1834" i="45"/>
  <c r="AB1833" i="45"/>
  <c r="AB1832" i="45"/>
  <c r="AB1831" i="45"/>
  <c r="AB1830" i="45"/>
  <c r="AB1829" i="45"/>
  <c r="AB1828" i="45"/>
  <c r="AB1827" i="45"/>
  <c r="AB1826" i="45"/>
  <c r="AB1825" i="45"/>
  <c r="AB1824" i="45"/>
  <c r="AB1823" i="45"/>
  <c r="AB1822" i="45"/>
  <c r="AB1821" i="45"/>
  <c r="AB1820" i="45"/>
  <c r="AB1819" i="45"/>
  <c r="AB1818" i="45"/>
  <c r="AB1817" i="45"/>
  <c r="AB1816" i="45"/>
  <c r="AB1815" i="45"/>
  <c r="AB1814" i="45"/>
  <c r="AB1813" i="45"/>
  <c r="AB1812" i="45"/>
  <c r="AB1811" i="45"/>
  <c r="AB1810" i="45"/>
  <c r="AB1809" i="45"/>
  <c r="AB1808" i="45"/>
  <c r="AB1807" i="45"/>
  <c r="AB1806" i="45"/>
  <c r="AB1805" i="45"/>
  <c r="AB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AB1803" i="45"/>
  <c r="AB1802" i="45"/>
  <c r="AB1801" i="45"/>
  <c r="AB1800" i="45"/>
  <c r="AB1799" i="45"/>
  <c r="AB1798" i="45"/>
  <c r="AB1797" i="45"/>
  <c r="AB1796" i="45"/>
  <c r="AB1795" i="45"/>
  <c r="AB1794" i="45"/>
  <c r="AB1793" i="45"/>
  <c r="AB1792" i="45"/>
  <c r="AB1791" i="45"/>
  <c r="AB1790" i="45"/>
  <c r="AB1789" i="45"/>
  <c r="AB1788" i="45"/>
  <c r="AB1787" i="45"/>
  <c r="AB1786" i="45"/>
  <c r="AB1785" i="45"/>
  <c r="AB1784" i="45"/>
  <c r="AB1783" i="45"/>
  <c r="AB1782" i="45"/>
  <c r="AB1781" i="45"/>
  <c r="AB1780" i="45"/>
  <c r="AB1779" i="45"/>
  <c r="AB1778" i="45"/>
  <c r="AB1777" i="45"/>
  <c r="AB1776" i="45"/>
  <c r="AB1775" i="45"/>
  <c r="AB1774" i="45"/>
  <c r="AB1773" i="45"/>
  <c r="AB1772" i="45"/>
  <c r="AB1771" i="45"/>
  <c r="AB1770" i="45"/>
  <c r="AB1769" i="45"/>
  <c r="AB1768" i="45"/>
  <c r="AB1767" i="45"/>
  <c r="AB1766" i="45"/>
  <c r="AB1765" i="45"/>
  <c r="AB1764" i="45"/>
  <c r="AB1763" i="45"/>
  <c r="AB1762" i="45"/>
  <c r="AB1761" i="45"/>
  <c r="AB1760" i="45"/>
  <c r="AB1759" i="45"/>
  <c r="AB1758" i="45"/>
  <c r="AB1757" i="45"/>
  <c r="AB1756" i="45"/>
  <c r="AB1755" i="45"/>
  <c r="AB1754" i="45"/>
  <c r="AB1753" i="45"/>
  <c r="AB1752" i="45"/>
  <c r="AB1751" i="45"/>
  <c r="AB1750" i="45"/>
  <c r="AB1749" i="45"/>
  <c r="AB1748" i="45"/>
  <c r="AB1747" i="45"/>
  <c r="AB1746" i="45"/>
  <c r="AB1745" i="45"/>
  <c r="AB1744" i="45"/>
  <c r="AB1743" i="45"/>
  <c r="AB1742" i="45"/>
  <c r="AB1741" i="45"/>
  <c r="AB1740" i="45"/>
  <c r="AB1739" i="45"/>
  <c r="AB1738" i="45"/>
  <c r="AB1737" i="45"/>
  <c r="AB1736" i="45"/>
  <c r="AB1735" i="45"/>
  <c r="AB1734" i="45"/>
  <c r="AB1733" i="45"/>
  <c r="AB1732" i="45"/>
  <c r="AB1731" i="45"/>
  <c r="AB1730" i="45"/>
  <c r="AB1729" i="45"/>
  <c r="AB1728" i="45"/>
  <c r="AB1727" i="45"/>
  <c r="AB1726" i="45"/>
  <c r="AB1725" i="45"/>
  <c r="AB1724" i="45"/>
  <c r="AB1723" i="45"/>
  <c r="AB1722" i="45"/>
  <c r="AB1721" i="45"/>
  <c r="AB1720" i="45"/>
  <c r="AB1719" i="45"/>
  <c r="AB1718" i="45"/>
  <c r="AB1717" i="45"/>
  <c r="AB1716" i="45"/>
  <c r="AB1715" i="45"/>
  <c r="AB1714" i="45"/>
  <c r="AB1713" i="45"/>
  <c r="AB1712" i="45"/>
  <c r="AB1711" i="45"/>
  <c r="AB1710" i="45"/>
  <c r="AB1709" i="45"/>
  <c r="AB1708" i="45"/>
  <c r="AB1707" i="45"/>
  <c r="AB1706" i="45"/>
  <c r="AB1705" i="45"/>
  <c r="AB1704" i="45"/>
  <c r="AB1703" i="45"/>
  <c r="AB1702" i="45"/>
  <c r="AB1701" i="45"/>
  <c r="AB1700" i="45"/>
  <c r="AB1699" i="45"/>
  <c r="AB1698" i="45"/>
  <c r="AB1697" i="45"/>
  <c r="AB1696" i="45"/>
  <c r="AB1695" i="45"/>
  <c r="AB1694" i="45"/>
  <c r="AB1693" i="45"/>
  <c r="AB1692" i="45"/>
  <c r="AB1691" i="45"/>
  <c r="AB1690" i="45"/>
  <c r="AB1689" i="45"/>
  <c r="AB1688" i="45"/>
  <c r="AB1687" i="45"/>
  <c r="AB1686" i="45"/>
  <c r="AB1685" i="45"/>
  <c r="AB1684" i="45"/>
  <c r="AB1683" i="45"/>
  <c r="AB1682" i="45"/>
  <c r="AB1681" i="45"/>
  <c r="AB1680" i="45"/>
  <c r="AB1679" i="45"/>
  <c r="AB1678" i="45"/>
  <c r="AB1677" i="45"/>
  <c r="AB1676" i="45"/>
  <c r="AB1675" i="45"/>
  <c r="AB1674" i="45"/>
  <c r="AB1673" i="45"/>
  <c r="AB1672" i="45"/>
  <c r="AB1671" i="45"/>
  <c r="AB1670" i="45"/>
  <c r="AB1669" i="45"/>
  <c r="AB1668" i="45"/>
  <c r="AB1667" i="45"/>
  <c r="AB1666" i="45"/>
  <c r="AB1665" i="45"/>
  <c r="AB1664" i="45"/>
  <c r="AB1663" i="45"/>
  <c r="AB1662" i="45"/>
  <c r="AB1661" i="45"/>
  <c r="AB1660" i="45"/>
  <c r="AB1659" i="45"/>
  <c r="AB1658" i="45"/>
  <c r="AB1657" i="45"/>
  <c r="AB1656" i="45"/>
  <c r="AB1655" i="45"/>
  <c r="AB1654" i="45"/>
  <c r="AB1653" i="45"/>
  <c r="AB1652" i="45"/>
  <c r="AB1651" i="45"/>
  <c r="AB1650" i="45"/>
  <c r="AB1649" i="45"/>
  <c r="AB1648" i="45"/>
  <c r="AB1647" i="45"/>
  <c r="AB1646" i="45"/>
  <c r="AB1645" i="45"/>
  <c r="AB1644" i="45"/>
  <c r="AB1643" i="45"/>
  <c r="AB1642" i="45"/>
  <c r="AB1641" i="45"/>
  <c r="AB1640" i="45"/>
  <c r="AB1639" i="45"/>
  <c r="AB1638" i="45"/>
  <c r="AB1637" i="45"/>
  <c r="AB1636" i="45"/>
  <c r="AB1635" i="45"/>
  <c r="AB1634" i="45"/>
  <c r="AB1633" i="45"/>
  <c r="AB1632" i="45"/>
  <c r="AB1631" i="45"/>
  <c r="AB1630" i="45"/>
  <c r="AB1629" i="45"/>
  <c r="AB1628" i="45"/>
  <c r="AB1627" i="45"/>
  <c r="AB1626" i="45"/>
  <c r="AB1625" i="45"/>
  <c r="AB1624" i="45"/>
  <c r="AB1623" i="45"/>
  <c r="AB1622" i="45"/>
  <c r="AB1621" i="45"/>
  <c r="AB1620" i="45"/>
  <c r="AB1619" i="45"/>
  <c r="AB1618" i="45"/>
  <c r="AB1617" i="45"/>
  <c r="AB1616" i="45"/>
  <c r="AB1615" i="45"/>
  <c r="AB1614" i="45"/>
  <c r="AB1613" i="45"/>
  <c r="AB1612" i="45"/>
  <c r="AB1611" i="45"/>
  <c r="AB1610" i="45"/>
  <c r="AB1609" i="45"/>
  <c r="AB1608" i="45"/>
  <c r="AB1607" i="45"/>
  <c r="AB1606" i="45"/>
  <c r="AB1605" i="45"/>
  <c r="AB1604" i="45"/>
  <c r="AB1603" i="45"/>
  <c r="AB1602" i="45"/>
  <c r="AB1601" i="45"/>
  <c r="AB1600" i="45"/>
  <c r="AB1599" i="45"/>
  <c r="AB1598" i="45"/>
  <c r="AB1597" i="45"/>
  <c r="AB1596" i="45"/>
  <c r="AB1595" i="45"/>
  <c r="AB1594" i="45"/>
  <c r="AB1593" i="45"/>
  <c r="AB1592" i="45"/>
  <c r="AB1591" i="45"/>
  <c r="AB1590" i="45"/>
  <c r="AB1589" i="45"/>
  <c r="AB1588" i="45"/>
  <c r="AB1587" i="45"/>
  <c r="AB1586" i="45"/>
  <c r="AB1585" i="45"/>
  <c r="AB1584" i="45"/>
  <c r="AB1583" i="45"/>
  <c r="AB1582" i="45"/>
  <c r="AB1581" i="45"/>
  <c r="AB1580" i="45"/>
  <c r="AB1579" i="45"/>
  <c r="AB1578" i="45"/>
  <c r="AB1577" i="45"/>
  <c r="AB1576" i="45"/>
  <c r="AB1575" i="45"/>
  <c r="AB1574" i="45"/>
  <c r="AB1573" i="45"/>
  <c r="AB1572" i="45"/>
  <c r="AB1571" i="45"/>
  <c r="AB1570" i="45"/>
  <c r="AB1569" i="45"/>
  <c r="AB1568" i="45"/>
  <c r="AB1567" i="45"/>
  <c r="AB1566" i="45"/>
  <c r="AB1565" i="45"/>
  <c r="AB1564" i="45"/>
  <c r="AB1563" i="45"/>
  <c r="AB1562" i="45"/>
  <c r="AB1561" i="45"/>
  <c r="AB1560" i="45"/>
  <c r="AB1559" i="45"/>
  <c r="AB1558" i="45"/>
  <c r="AB1557" i="45"/>
  <c r="AB1556" i="45"/>
  <c r="AB1555" i="45"/>
  <c r="AB1554" i="45"/>
  <c r="AB1553" i="45"/>
  <c r="AB1552" i="45"/>
  <c r="AB1551" i="45"/>
  <c r="AB1550" i="45"/>
  <c r="AB1549" i="45"/>
  <c r="AB1548" i="45"/>
  <c r="AB1547" i="45"/>
  <c r="AB1546" i="45"/>
  <c r="AB1545" i="45"/>
  <c r="AB1544" i="45"/>
  <c r="AB1543" i="45"/>
  <c r="AB1542" i="45"/>
  <c r="AB1541" i="45"/>
  <c r="AB1540" i="45"/>
  <c r="AB1539" i="45"/>
  <c r="AB1538" i="45"/>
  <c r="AB1537" i="45"/>
  <c r="AB1536" i="45"/>
  <c r="AB1535" i="45"/>
  <c r="AB1534" i="45"/>
  <c r="AB1533" i="45"/>
  <c r="AB1532" i="45"/>
  <c r="AB1531" i="45"/>
  <c r="AB1530" i="45"/>
  <c r="AB1529" i="45"/>
  <c r="AB1528" i="45"/>
  <c r="AB1527" i="45"/>
  <c r="AB1526" i="45"/>
  <c r="AB1525" i="45"/>
  <c r="AB1524" i="45"/>
  <c r="AB1523" i="45"/>
  <c r="AB1522" i="45"/>
  <c r="AB1521" i="45"/>
  <c r="AB1520" i="45"/>
  <c r="AB1519" i="45"/>
  <c r="AB1518" i="45"/>
  <c r="AB1517" i="45"/>
  <c r="AB1516" i="45"/>
  <c r="AB1515" i="45"/>
  <c r="AB1514" i="45"/>
  <c r="AB1513" i="45"/>
  <c r="AB1512" i="45"/>
  <c r="AB1511" i="45"/>
  <c r="AB1510" i="45"/>
  <c r="AB1509" i="45"/>
  <c r="AB1508" i="45"/>
  <c r="AB1507" i="45"/>
  <c r="AB1506" i="45"/>
  <c r="AB1505" i="45"/>
  <c r="AB1504" i="45"/>
  <c r="AB1503" i="45"/>
  <c r="AB1502" i="45"/>
  <c r="AB1501" i="45"/>
  <c r="AB1500" i="45"/>
  <c r="AB1499" i="45"/>
  <c r="AB1498" i="45"/>
  <c r="AB1497" i="45"/>
  <c r="AB1496" i="45"/>
  <c r="AB1495" i="45"/>
  <c r="AB1494" i="45"/>
  <c r="AB1493" i="45"/>
  <c r="AB1492" i="45"/>
  <c r="AB1491" i="45"/>
  <c r="AB1490" i="45"/>
  <c r="AB1489" i="45"/>
  <c r="AB1488" i="45"/>
  <c r="AB1487" i="45"/>
  <c r="AB1486" i="45"/>
  <c r="AB1485" i="45"/>
  <c r="AB1484" i="45"/>
  <c r="AB1483" i="45"/>
  <c r="AB1482" i="45"/>
  <c r="AB1481" i="45"/>
  <c r="AB1480" i="45"/>
  <c r="AB1479" i="45"/>
  <c r="AB1478" i="45"/>
  <c r="AB1477" i="45"/>
  <c r="AB1476" i="45"/>
  <c r="AB1475" i="45"/>
  <c r="AB1474" i="45"/>
  <c r="AB1473" i="45"/>
  <c r="AB1472" i="45"/>
  <c r="AB1471" i="45"/>
  <c r="AB1470" i="45"/>
  <c r="AB1469" i="45"/>
  <c r="AB1468" i="45"/>
  <c r="AB1467" i="45"/>
  <c r="AB1466" i="45"/>
  <c r="AB1465" i="45"/>
  <c r="AB1464" i="45"/>
  <c r="AB1463" i="45"/>
  <c r="AB1462" i="45"/>
  <c r="AB1461" i="45"/>
  <c r="AB1460" i="45"/>
  <c r="AB1459" i="45"/>
  <c r="AB1458" i="45"/>
  <c r="AB1457" i="45"/>
  <c r="AB1456" i="45"/>
  <c r="AB1455" i="45"/>
  <c r="AB1454" i="45"/>
  <c r="AB1453" i="45"/>
  <c r="AB1452" i="45"/>
  <c r="AB1451" i="45"/>
  <c r="AB1450" i="45"/>
  <c r="AB1449" i="45"/>
  <c r="AB1448" i="45"/>
  <c r="AB1447" i="45"/>
  <c r="AB1446" i="45"/>
  <c r="AB1445" i="45"/>
  <c r="AB1444" i="45"/>
  <c r="AB1443" i="45"/>
  <c r="AB1442" i="45"/>
  <c r="AB1441" i="45"/>
  <c r="AB1440" i="45"/>
  <c r="AB1439" i="45"/>
  <c r="AB1438" i="45"/>
  <c r="AB1437" i="45"/>
  <c r="AB1436" i="45"/>
  <c r="AB1435" i="45"/>
  <c r="AB1434" i="45"/>
  <c r="AB1433" i="45"/>
  <c r="AB1432" i="45"/>
  <c r="AB1431" i="45"/>
  <c r="AB1430" i="45"/>
  <c r="AB1429" i="45"/>
  <c r="AB1428" i="45"/>
  <c r="AB1427" i="45"/>
  <c r="AB1426" i="45"/>
  <c r="AB1425" i="45"/>
  <c r="AB1424" i="45"/>
  <c r="AB1423" i="45"/>
  <c r="AB1422" i="45"/>
  <c r="AB1421" i="45"/>
  <c r="AB1420" i="45"/>
  <c r="AB1419" i="45"/>
  <c r="AB1418" i="45"/>
  <c r="AB1417" i="45"/>
  <c r="AB1416" i="45"/>
  <c r="AB1415" i="45"/>
  <c r="AB1414" i="45"/>
  <c r="AB1413" i="45"/>
  <c r="AB1412" i="45"/>
  <c r="AB1411" i="45"/>
  <c r="AB1410" i="45"/>
  <c r="AB1409" i="45"/>
  <c r="AB1408" i="45"/>
  <c r="AB1407" i="45"/>
  <c r="AB1406" i="45"/>
  <c r="AB1405" i="45"/>
  <c r="AB1404" i="45"/>
  <c r="AB1403" i="45"/>
  <c r="AB1402" i="45"/>
  <c r="AB1401" i="45"/>
  <c r="AB1400" i="45"/>
  <c r="AB1399" i="45"/>
  <c r="AB1398" i="45"/>
  <c r="AB1397" i="45"/>
  <c r="AB1396" i="45"/>
  <c r="AB1395" i="45"/>
  <c r="AB1394" i="45"/>
  <c r="AB1393" i="45"/>
  <c r="AB1392" i="45"/>
  <c r="AB1391" i="45"/>
  <c r="AB1390" i="45"/>
  <c r="AB1389" i="45"/>
  <c r="AB1388" i="45"/>
  <c r="AB1387" i="45"/>
  <c r="AB1386" i="45"/>
  <c r="AB1385" i="45"/>
  <c r="AB1384" i="45"/>
  <c r="AB1383" i="45"/>
  <c r="AB1382" i="45"/>
  <c r="AB1381" i="45"/>
  <c r="AB1380" i="45"/>
  <c r="AB1379" i="45"/>
  <c r="AB1378" i="45"/>
  <c r="AB1377" i="45"/>
  <c r="AB1376" i="45"/>
  <c r="AB1375" i="45"/>
  <c r="AB1374" i="45"/>
  <c r="AB1373" i="45"/>
  <c r="AB1372" i="45"/>
  <c r="AB1371" i="45"/>
  <c r="AB1370" i="45"/>
  <c r="AB1369" i="45"/>
  <c r="AB1368" i="45"/>
  <c r="AB1367" i="45"/>
  <c r="AB1366" i="45"/>
  <c r="AB1365" i="45"/>
  <c r="AB1364" i="45"/>
  <c r="AB1363" i="45"/>
  <c r="AB1362" i="45"/>
  <c r="AB1361" i="45"/>
  <c r="AB1360" i="45"/>
  <c r="AB1359" i="45"/>
  <c r="AB1358" i="45"/>
  <c r="AB1357" i="45"/>
  <c r="AB1356" i="45"/>
  <c r="AB1355" i="45"/>
  <c r="AB1354" i="45"/>
  <c r="AB1353" i="45"/>
  <c r="AB1352" i="45"/>
  <c r="AB1351" i="45"/>
  <c r="AB1350" i="45"/>
  <c r="AB1349" i="45"/>
  <c r="AB1348" i="45"/>
  <c r="AB1347" i="45"/>
  <c r="AB1346" i="45"/>
  <c r="AB1345" i="45"/>
  <c r="AB1344" i="45"/>
  <c r="AB1343" i="45"/>
  <c r="AB1342" i="45"/>
  <c r="AB1341" i="45"/>
  <c r="AB1340" i="45"/>
  <c r="AB1339" i="45"/>
  <c r="AB1338" i="45"/>
  <c r="AB1337" i="45"/>
  <c r="AB1336" i="45"/>
  <c r="AB1335" i="45"/>
  <c r="AB1334" i="45"/>
  <c r="AB1333" i="45"/>
  <c r="AB1332" i="45"/>
  <c r="AB1331" i="45"/>
  <c r="AB1330" i="45"/>
  <c r="AB1329" i="45"/>
  <c r="AB1328" i="45"/>
  <c r="AB1327" i="45"/>
  <c r="AB1326" i="45"/>
  <c r="AB1325" i="45"/>
  <c r="AB1324" i="45"/>
  <c r="AB1323" i="45"/>
  <c r="AB1322" i="45"/>
  <c r="AB1321" i="45"/>
  <c r="AB1320" i="45"/>
  <c r="AB1319" i="45"/>
  <c r="AB1318" i="45"/>
  <c r="AB1317" i="45"/>
  <c r="AB1316" i="45"/>
  <c r="AB1315" i="45"/>
  <c r="AB1314" i="45"/>
  <c r="AB1313" i="45"/>
  <c r="AB1312" i="45"/>
  <c r="AB1311" i="45"/>
  <c r="AB1310" i="45"/>
  <c r="AB1309" i="45"/>
  <c r="AB1308" i="45"/>
  <c r="AB1307" i="45"/>
  <c r="AB1306" i="45"/>
  <c r="AB1305" i="45"/>
  <c r="AB1304" i="45"/>
  <c r="AB1303" i="45"/>
  <c r="AB1302" i="45"/>
  <c r="AB1301" i="45"/>
  <c r="AB1300" i="45"/>
  <c r="AB1299" i="45"/>
  <c r="AB1298" i="45"/>
  <c r="AB1297" i="45"/>
  <c r="AB1296" i="45"/>
  <c r="AB1295" i="45"/>
  <c r="AB1294" i="45"/>
  <c r="AB1293" i="45"/>
  <c r="AB1292" i="45"/>
  <c r="AB1291" i="45"/>
  <c r="AB1290" i="45"/>
  <c r="AB1289" i="45"/>
  <c r="AB1288" i="45"/>
  <c r="AB1287" i="45"/>
  <c r="AB1286" i="45"/>
  <c r="AB1285" i="45"/>
  <c r="AB1284" i="45"/>
  <c r="AB1283" i="45"/>
  <c r="AB1282" i="45"/>
  <c r="AB1281" i="45"/>
  <c r="AB1280" i="45"/>
  <c r="AB1279" i="45"/>
  <c r="AB1278" i="45"/>
  <c r="AB1277" i="45"/>
  <c r="AB1276" i="45"/>
  <c r="AB1275" i="45"/>
  <c r="AB1274" i="45"/>
  <c r="AB1273" i="45"/>
  <c r="AB1272" i="45"/>
  <c r="AB1271" i="45"/>
  <c r="AB1270" i="45"/>
  <c r="AB1269" i="45"/>
  <c r="AB1268" i="45"/>
  <c r="AB1267" i="45"/>
  <c r="AB1266" i="45"/>
  <c r="AB1265" i="45"/>
  <c r="AB1264" i="45"/>
  <c r="AB1263" i="45"/>
  <c r="AB1262" i="45"/>
  <c r="AB1261" i="45"/>
  <c r="AB1260" i="45"/>
  <c r="AB1259" i="45"/>
  <c r="AB1258" i="45"/>
  <c r="AB1257" i="45"/>
  <c r="AB1256" i="45"/>
  <c r="AB1255" i="45"/>
  <c r="AB1254" i="45"/>
  <c r="AB1253" i="45"/>
  <c r="AB1252" i="45"/>
  <c r="AB1251" i="45"/>
  <c r="AB1250" i="45"/>
  <c r="AB1249" i="45"/>
  <c r="AB1248" i="45"/>
  <c r="AB1247" i="45"/>
  <c r="AB1246" i="45"/>
  <c r="AB1245" i="45"/>
  <c r="AB1244" i="45"/>
  <c r="AB1243" i="45"/>
  <c r="AB1242" i="45"/>
  <c r="AB1241" i="45"/>
  <c r="AB1240" i="45"/>
  <c r="AB1239" i="45"/>
  <c r="AB1238" i="45"/>
  <c r="AB1237" i="45"/>
  <c r="AB1236" i="45"/>
  <c r="AB1235" i="45"/>
  <c r="AB1234" i="45"/>
  <c r="AB1233" i="45"/>
  <c r="AB1232" i="45"/>
  <c r="AB1231" i="45"/>
  <c r="AB1230" i="45"/>
  <c r="AB1229" i="45"/>
  <c r="AB1228" i="45"/>
  <c r="AB1227" i="45"/>
  <c r="AB1226" i="45"/>
  <c r="AB1225" i="45"/>
  <c r="AB1224" i="45"/>
  <c r="AB1223" i="45"/>
  <c r="AB1222" i="45"/>
  <c r="AB1221" i="45"/>
  <c r="AB1220" i="45"/>
  <c r="AB1219" i="45"/>
  <c r="AB1218" i="45"/>
  <c r="AB1217" i="45"/>
  <c r="AB1216" i="45"/>
  <c r="AB1215" i="45"/>
  <c r="AB1214" i="45"/>
  <c r="AB1213" i="45"/>
  <c r="AB1212" i="45"/>
  <c r="AB1211" i="45"/>
  <c r="AB1210" i="45"/>
  <c r="AB1209" i="45"/>
  <c r="AB1208" i="45"/>
  <c r="AB1207" i="45"/>
  <c r="AB1206" i="45"/>
  <c r="AB1205" i="45"/>
  <c r="AB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AB1203" i="45"/>
  <c r="AB1202" i="45"/>
  <c r="AB1201" i="45"/>
  <c r="AB1200" i="45"/>
  <c r="AB1199" i="45"/>
  <c r="AB1198" i="45"/>
  <c r="AB1195" i="45"/>
  <c r="AB1194" i="45"/>
  <c r="AB1191" i="45"/>
  <c r="AB1187" i="45"/>
  <c r="AB1186" i="45"/>
  <c r="AB1183" i="45"/>
  <c r="AB1179" i="45"/>
  <c r="AB1178" i="45"/>
  <c r="AB1175" i="45"/>
  <c r="AB1171" i="45"/>
  <c r="AB1170" i="45"/>
  <c r="AB1167" i="45"/>
  <c r="AB1163" i="45"/>
  <c r="AB1162" i="45"/>
  <c r="AB1159" i="45"/>
  <c r="AB1155" i="45"/>
  <c r="AB1154" i="45"/>
  <c r="AB1151" i="45"/>
  <c r="AB1147" i="45"/>
  <c r="AB1146" i="45"/>
  <c r="AB1143" i="45"/>
  <c r="AB1139" i="45"/>
  <c r="AB1138" i="45"/>
  <c r="AB1135" i="45"/>
  <c r="AB1131" i="45"/>
  <c r="AB1130" i="45"/>
  <c r="AB1127" i="45"/>
  <c r="AB1123" i="45"/>
  <c r="AB1122" i="45"/>
  <c r="AB1119" i="45"/>
  <c r="AB1115" i="45"/>
  <c r="AB1114" i="45"/>
  <c r="AB1094" i="45"/>
  <c r="AB1091" i="45"/>
  <c r="AB1089" i="45"/>
  <c r="AB1085" i="45"/>
  <c r="AB1084" i="45"/>
  <c r="AB1083" i="45"/>
  <c r="AB1081" i="45"/>
  <c r="AB1077" i="45"/>
  <c r="AB1076" i="45"/>
  <c r="AB1075" i="45"/>
  <c r="AB1073" i="45"/>
  <c r="AB1069" i="45"/>
  <c r="AB1068" i="45"/>
  <c r="AB1067" i="45"/>
  <c r="AB1065" i="45"/>
  <c r="AB1061" i="45"/>
  <c r="AB1060" i="45"/>
  <c r="AB1059" i="45"/>
  <c r="AB1057" i="45"/>
  <c r="AB1019" i="45"/>
  <c r="AB1018" i="45"/>
  <c r="AB1015" i="45"/>
  <c r="AB1011" i="45"/>
  <c r="AB1007" i="45"/>
  <c r="AB1006" i="45"/>
  <c r="AB1003" i="45"/>
  <c r="AB1002" i="45"/>
  <c r="AB999" i="45"/>
  <c r="AB995" i="45"/>
  <c r="AB991" i="45"/>
  <c r="AB990" i="45"/>
  <c r="AB987" i="45"/>
  <c r="AB986" i="45"/>
  <c r="AB983" i="45"/>
  <c r="AB982" i="45"/>
  <c r="AB979" i="45"/>
  <c r="AB975" i="45"/>
  <c r="AB974" i="45"/>
  <c r="AB971" i="45"/>
  <c r="AB970" i="45"/>
  <c r="AB967" i="45"/>
  <c r="AB966" i="45"/>
  <c r="AB963" i="45"/>
  <c r="AB959" i="45"/>
  <c r="AB958" i="45"/>
  <c r="AB955" i="45"/>
  <c r="AB954" i="45"/>
  <c r="AB951" i="45"/>
  <c r="AB947" i="45"/>
  <c r="AB943" i="45"/>
  <c r="AB939" i="45"/>
  <c r="AB938" i="45"/>
  <c r="AB935" i="45"/>
  <c r="AB931" i="45"/>
  <c r="AB930" i="45"/>
  <c r="AB926" i="45"/>
  <c r="AB923" i="45"/>
  <c r="AB922" i="45"/>
  <c r="AB919" i="45"/>
  <c r="AB918" i="45"/>
  <c r="AB917" i="45"/>
  <c r="AB915" i="45"/>
  <c r="AB911" i="45"/>
  <c r="AB907" i="45"/>
  <c r="AB906" i="45"/>
  <c r="AB903" i="45"/>
  <c r="AB902" i="45"/>
  <c r="AB901" i="45"/>
  <c r="AB899" i="45"/>
  <c r="AB895" i="45"/>
  <c r="AB891" i="45"/>
  <c r="AB890" i="45"/>
  <c r="AB887" i="45"/>
  <c r="AB886" i="45"/>
  <c r="AB885" i="45"/>
  <c r="AB884" i="45"/>
  <c r="AB882" i="45"/>
  <c r="AB881" i="45"/>
  <c r="AB880" i="45"/>
  <c r="AB878" i="45"/>
  <c r="AB877" i="45"/>
  <c r="AB876" i="45"/>
  <c r="AB874" i="45"/>
  <c r="AB873" i="45"/>
  <c r="AB872" i="45"/>
  <c r="AB870" i="45"/>
  <c r="AB869" i="45"/>
  <c r="AB868" i="45"/>
  <c r="AB866" i="45"/>
  <c r="AB865" i="45"/>
  <c r="AB864" i="45"/>
  <c r="AB862" i="45"/>
  <c r="AB861" i="45"/>
  <c r="AB860" i="45"/>
  <c r="AB858" i="45"/>
  <c r="AB857" i="45"/>
  <c r="AB856" i="45"/>
  <c r="AB854" i="45"/>
  <c r="AB853" i="45"/>
  <c r="AB852" i="45"/>
  <c r="AB850" i="45"/>
  <c r="AB849" i="45"/>
  <c r="AB848" i="45"/>
  <c r="AB846" i="45"/>
  <c r="AB845" i="45"/>
  <c r="AB844" i="45"/>
  <c r="AB842" i="45"/>
  <c r="AB841" i="45"/>
  <c r="AB840" i="45"/>
  <c r="AB838" i="45"/>
  <c r="AB837" i="45"/>
  <c r="AB836" i="45"/>
  <c r="AB834" i="45"/>
  <c r="AB833" i="45"/>
  <c r="AB832" i="45"/>
  <c r="AB830" i="45"/>
  <c r="AB829" i="45"/>
  <c r="AB828" i="45"/>
  <c r="AB826" i="45"/>
  <c r="AB825" i="45"/>
  <c r="AB824" i="45"/>
  <c r="AB822" i="45"/>
  <c r="AB821" i="45"/>
  <c r="AB820" i="45"/>
  <c r="AB818" i="45"/>
  <c r="AB817" i="45"/>
  <c r="AB816" i="45"/>
  <c r="AB814" i="45"/>
  <c r="AB813" i="45"/>
  <c r="AB812" i="45"/>
  <c r="AB810" i="45"/>
  <c r="AB809" i="45"/>
  <c r="AB808" i="45"/>
  <c r="AB806" i="45"/>
  <c r="AB805" i="45"/>
  <c r="AB804" i="45"/>
  <c r="AB802" i="45"/>
  <c r="AB801" i="45"/>
  <c r="AB800" i="45"/>
  <c r="AB798" i="45"/>
  <c r="AB796" i="45"/>
  <c r="AB794" i="45"/>
  <c r="AB792" i="45"/>
  <c r="AB790" i="45"/>
  <c r="AB788" i="45"/>
  <c r="AB786" i="45"/>
  <c r="AB784" i="45"/>
  <c r="AB782" i="45"/>
  <c r="AB780" i="45"/>
  <c r="AB778" i="45"/>
  <c r="AB776" i="45"/>
  <c r="AB774" i="45"/>
  <c r="AB770" i="45"/>
  <c r="AB768" i="45"/>
  <c r="AB766" i="45"/>
  <c r="AB764" i="45"/>
  <c r="AB762" i="45"/>
  <c r="AB760" i="45"/>
  <c r="AB758" i="45"/>
  <c r="AB754" i="45"/>
  <c r="AB752" i="45"/>
  <c r="AB750" i="45"/>
  <c r="AB748" i="45"/>
  <c r="AB746" i="45"/>
  <c r="AB744" i="45"/>
  <c r="AB742" i="45"/>
  <c r="AB738" i="45"/>
  <c r="AB736" i="45"/>
  <c r="AB734" i="45"/>
  <c r="AB732" i="45"/>
  <c r="AB730" i="45"/>
  <c r="AB728" i="45"/>
  <c r="AB726" i="45"/>
  <c r="AB724" i="45"/>
  <c r="AB722" i="45"/>
  <c r="AB720" i="45"/>
  <c r="AB718" i="45"/>
  <c r="AB716" i="45"/>
  <c r="AB714" i="45"/>
  <c r="AB712" i="45"/>
  <c r="AB710" i="45"/>
  <c r="AB706" i="45"/>
  <c r="AB705" i="45"/>
  <c r="AB702" i="45"/>
  <c r="AB700" i="45"/>
  <c r="AB698" i="45"/>
  <c r="AB696" i="45"/>
  <c r="AB694" i="45"/>
  <c r="AB692" i="45"/>
  <c r="AB690" i="45"/>
  <c r="AB686" i="45"/>
  <c r="AB684" i="45"/>
  <c r="AB682" i="45"/>
  <c r="AB680" i="45"/>
  <c r="AB678" i="45"/>
  <c r="AB676" i="45"/>
  <c r="AB674" i="45"/>
  <c r="AB670" i="45"/>
  <c r="AB668" i="45"/>
  <c r="AB666" i="45"/>
  <c r="AB664" i="45"/>
  <c r="AB662" i="45"/>
  <c r="AB658" i="45"/>
  <c r="AB657" i="45"/>
  <c r="AB654" i="45"/>
  <c r="AB650" i="45"/>
  <c r="AB646" i="45"/>
  <c r="AB642" i="45"/>
  <c r="AB641" i="45"/>
  <c r="AB638" i="45"/>
  <c r="AB634" i="45"/>
  <c r="AB630" i="45"/>
  <c r="AB629" i="45"/>
  <c r="AB626" i="45"/>
  <c r="AB622" i="45"/>
  <c r="AB620" i="45"/>
  <c r="AB618" i="45"/>
  <c r="AB614" i="45"/>
  <c r="AB613" i="45"/>
  <c r="AB610" i="45"/>
  <c r="AB606" i="45"/>
  <c r="AB636" i="45" l="1"/>
  <c r="AB640" i="45"/>
  <c r="AB632" i="45"/>
  <c r="AB624" i="45"/>
  <c r="AB628" i="45"/>
  <c r="AB660" i="45"/>
  <c r="AB616" i="45"/>
  <c r="AB608" i="45"/>
  <c r="AB612" i="45"/>
  <c r="AB644" i="45"/>
  <c r="AB652" i="45"/>
  <c r="AB656" i="45"/>
  <c r="AB639" i="45"/>
  <c r="AB667" i="45"/>
  <c r="AB735" i="45"/>
  <c r="AB942" i="45"/>
  <c r="AB1031" i="45"/>
  <c r="AB1039" i="45"/>
  <c r="AB1047" i="45"/>
  <c r="AB1105" i="45"/>
  <c r="AB1129" i="45"/>
  <c r="AB1132" i="45"/>
  <c r="AB1166" i="45"/>
  <c r="AB1193" i="45"/>
  <c r="AB615" i="45"/>
  <c r="AB617" i="45"/>
  <c r="AB631" i="45"/>
  <c r="AB633" i="45"/>
  <c r="AB643" i="45"/>
  <c r="AB645" i="45"/>
  <c r="AB659" i="45"/>
  <c r="AB663" i="45"/>
  <c r="AB679" i="45"/>
  <c r="AB695" i="45"/>
  <c r="AB715" i="45"/>
  <c r="AB731" i="45"/>
  <c r="AB747" i="45"/>
  <c r="AB763" i="45"/>
  <c r="AB779" i="45"/>
  <c r="AB795" i="45"/>
  <c r="AB898" i="45"/>
  <c r="AB909" i="45"/>
  <c r="AB929" i="45"/>
  <c r="AB932" i="45"/>
  <c r="AB934" i="45"/>
  <c r="AB1005" i="45"/>
  <c r="AB1009" i="45"/>
  <c r="AB627" i="45"/>
  <c r="AB683" i="45"/>
  <c r="AB719" i="45"/>
  <c r="AB751" i="45"/>
  <c r="AB767" i="45"/>
  <c r="AB783" i="45"/>
  <c r="AB799" i="45"/>
  <c r="AB893" i="45"/>
  <c r="AB916" i="45"/>
  <c r="AB928" i="45"/>
  <c r="AB937" i="45"/>
  <c r="AB940" i="45"/>
  <c r="AB1023" i="45"/>
  <c r="AB1055" i="45"/>
  <c r="AB1134" i="45"/>
  <c r="AB1161" i="45"/>
  <c r="AB1164" i="45"/>
  <c r="AB604" i="45"/>
  <c r="AB605" i="45"/>
  <c r="AB619" i="45"/>
  <c r="AB621" i="45"/>
  <c r="AB647" i="45"/>
  <c r="AB648" i="45"/>
  <c r="AB649" i="45"/>
  <c r="AB672" i="45"/>
  <c r="AB675" i="45"/>
  <c r="AB688" i="45"/>
  <c r="AB691" i="45"/>
  <c r="AB704" i="45"/>
  <c r="AB708" i="45"/>
  <c r="AB711" i="45"/>
  <c r="AB727" i="45"/>
  <c r="AB740" i="45"/>
  <c r="AB743" i="45"/>
  <c r="AB756" i="45"/>
  <c r="AB759" i="45"/>
  <c r="AB772" i="45"/>
  <c r="AB775" i="45"/>
  <c r="AB791" i="45"/>
  <c r="AB889" i="45"/>
  <c r="AB914" i="45"/>
  <c r="AB925" i="45"/>
  <c r="AB968" i="45"/>
  <c r="AB972" i="45"/>
  <c r="AB978" i="45"/>
  <c r="AB998" i="45"/>
  <c r="AB611" i="45"/>
  <c r="AB655" i="45"/>
  <c r="AB699" i="45"/>
  <c r="AB921" i="45"/>
  <c r="AB1196" i="45"/>
  <c r="AB607" i="45"/>
  <c r="AB609" i="45"/>
  <c r="AB623" i="45"/>
  <c r="AB625" i="45"/>
  <c r="AB635" i="45"/>
  <c r="AB637" i="45"/>
  <c r="AB651" i="45"/>
  <c r="AB653" i="45"/>
  <c r="AB671" i="45"/>
  <c r="AB687" i="45"/>
  <c r="AB703" i="45"/>
  <c r="AB707" i="45"/>
  <c r="AB723" i="45"/>
  <c r="AB739" i="45"/>
  <c r="AB755" i="45"/>
  <c r="AB771" i="45"/>
  <c r="AB787" i="45"/>
  <c r="AB900" i="45"/>
  <c r="AB905" i="45"/>
  <c r="AB945" i="45"/>
  <c r="AB709" i="45"/>
  <c r="AB713" i="45"/>
  <c r="AB717" i="45"/>
  <c r="AB721" i="45"/>
  <c r="AB725" i="45"/>
  <c r="AB729" i="45"/>
  <c r="AB733" i="45"/>
  <c r="AB737" i="45"/>
  <c r="AB741" i="45"/>
  <c r="AB745" i="45"/>
  <c r="AB749" i="45"/>
  <c r="AB753" i="45"/>
  <c r="AB757" i="45"/>
  <c r="AB761" i="45"/>
  <c r="AB765" i="45"/>
  <c r="AB769" i="45"/>
  <c r="AB773" i="45"/>
  <c r="AB777" i="45"/>
  <c r="AB781" i="45"/>
  <c r="AB785" i="45"/>
  <c r="AB789" i="45"/>
  <c r="AB793" i="45"/>
  <c r="AB797" i="45"/>
  <c r="AB803" i="45"/>
  <c r="AB807" i="45"/>
  <c r="AB811" i="45"/>
  <c r="AB815" i="45"/>
  <c r="AB819" i="45"/>
  <c r="AB823" i="45"/>
  <c r="AB827" i="45"/>
  <c r="AB831" i="45"/>
  <c r="AB835" i="45"/>
  <c r="AB839" i="45"/>
  <c r="AB843" i="45"/>
  <c r="AB847" i="45"/>
  <c r="AB851" i="45"/>
  <c r="AB855" i="45"/>
  <c r="AB859" i="45"/>
  <c r="AB863" i="45"/>
  <c r="AB867" i="45"/>
  <c r="AB871" i="45"/>
  <c r="AB875" i="45"/>
  <c r="AB879" i="45"/>
  <c r="AB883" i="45"/>
  <c r="AB888" i="45"/>
  <c r="AB904" i="45"/>
  <c r="AB920" i="45"/>
  <c r="AB927" i="45"/>
  <c r="AB957" i="45"/>
  <c r="AB961" i="45"/>
  <c r="AB984" i="45"/>
  <c r="AB988" i="45"/>
  <c r="AB994" i="45"/>
  <c r="AB1021" i="45"/>
  <c r="AB1029" i="45"/>
  <c r="AB1037" i="45"/>
  <c r="AB1045" i="45"/>
  <c r="AB1053" i="45"/>
  <c r="AB1056" i="45"/>
  <c r="AB1070" i="45"/>
  <c r="AB1079" i="45"/>
  <c r="AB1088" i="45"/>
  <c r="AB661" i="45"/>
  <c r="AB665" i="45"/>
  <c r="AB677" i="45"/>
  <c r="AB681" i="45"/>
  <c r="AB685" i="45"/>
  <c r="AB689" i="45"/>
  <c r="AB697" i="45"/>
  <c r="AB701" i="45"/>
  <c r="AB892" i="45"/>
  <c r="AB894" i="45"/>
  <c r="AB908" i="45"/>
  <c r="AB910" i="45"/>
  <c r="AB924" i="45"/>
  <c r="AB933" i="45"/>
  <c r="AB936" i="45"/>
  <c r="AB941" i="45"/>
  <c r="AB944" i="45"/>
  <c r="AB946" i="45"/>
  <c r="AB973" i="45"/>
  <c r="AB977" i="45"/>
  <c r="AB1000" i="45"/>
  <c r="AB1004" i="45"/>
  <c r="AB1010" i="45"/>
  <c r="AB1027" i="45"/>
  <c r="AB1035" i="45"/>
  <c r="AB1043" i="45"/>
  <c r="AB1051" i="45"/>
  <c r="AB669" i="45"/>
  <c r="AB673" i="45"/>
  <c r="AB693" i="45"/>
  <c r="AB896" i="45"/>
  <c r="AB897" i="45"/>
  <c r="AB912" i="45"/>
  <c r="AB913" i="45"/>
  <c r="AB950" i="45"/>
  <c r="AB952" i="45"/>
  <c r="AB956" i="45"/>
  <c r="AB962" i="45"/>
  <c r="AB989" i="45"/>
  <c r="AB993" i="45"/>
  <c r="AB1014" i="45"/>
  <c r="AB1016" i="45"/>
  <c r="AB1020" i="45"/>
  <c r="AB1025" i="45"/>
  <c r="AB1033" i="45"/>
  <c r="AB1041" i="45"/>
  <c r="AB1049" i="45"/>
  <c r="AB949" i="45"/>
  <c r="AB960" i="45"/>
  <c r="AB965" i="45"/>
  <c r="AB976" i="45"/>
  <c r="AB981" i="45"/>
  <c r="AB992" i="45"/>
  <c r="AB997" i="45"/>
  <c r="AB1008" i="45"/>
  <c r="AB1013" i="45"/>
  <c r="AB1062" i="45"/>
  <c r="AB948" i="45"/>
  <c r="AB953" i="45"/>
  <c r="AB964" i="45"/>
  <c r="AB969" i="45"/>
  <c r="AB980" i="45"/>
  <c r="AB985" i="45"/>
  <c r="AB996" i="45"/>
  <c r="AB1001" i="45"/>
  <c r="AB1012" i="45"/>
  <c r="AB1017" i="45"/>
  <c r="AB1022" i="45"/>
  <c r="AB1024" i="45"/>
  <c r="AB1026" i="45"/>
  <c r="AB1028" i="45"/>
  <c r="AB1030" i="45"/>
  <c r="AB1032" i="45"/>
  <c r="AB1034" i="45"/>
  <c r="AB1036" i="45"/>
  <c r="AB1038" i="45"/>
  <c r="AB1040" i="45"/>
  <c r="AB1042" i="45"/>
  <c r="AB1044" i="45"/>
  <c r="AB1046" i="45"/>
  <c r="AB1048" i="45"/>
  <c r="AB1050" i="45"/>
  <c r="AB1052" i="45"/>
  <c r="AB1054" i="45"/>
  <c r="AB1063" i="45"/>
  <c r="AB1072" i="45"/>
  <c r="AB1086" i="45"/>
  <c r="AB1058" i="45"/>
  <c r="AB1074" i="45"/>
  <c r="AB1090" i="45"/>
  <c r="AB1092" i="45"/>
  <c r="AB1101" i="45"/>
  <c r="AB1121" i="45"/>
  <c r="AB1124" i="45"/>
  <c r="AB1126" i="45"/>
  <c r="AB1153" i="45"/>
  <c r="AB1156" i="45"/>
  <c r="AB1158" i="45"/>
  <c r="AB1185" i="45"/>
  <c r="AB1188" i="45"/>
  <c r="AB1190" i="45"/>
  <c r="AB1078" i="45"/>
  <c r="AB1093" i="45"/>
  <c r="AB1097" i="45"/>
  <c r="AB1113" i="45"/>
  <c r="AB1116" i="45"/>
  <c r="AB1118" i="45"/>
  <c r="AB1145" i="45"/>
  <c r="AB1148" i="45"/>
  <c r="AB1150" i="45"/>
  <c r="AB1177" i="45"/>
  <c r="AB1180" i="45"/>
  <c r="AB1182" i="45"/>
  <c r="AB1064" i="45"/>
  <c r="AB1066" i="45"/>
  <c r="AB1071" i="45"/>
  <c r="AB1080" i="45"/>
  <c r="AB1082" i="45"/>
  <c r="AB1087" i="45"/>
  <c r="AB1109" i="45"/>
  <c r="AB1137" i="45"/>
  <c r="AB1140" i="45"/>
  <c r="AB1142" i="45"/>
  <c r="AB1169" i="45"/>
  <c r="AB1172" i="45"/>
  <c r="AB1174" i="45"/>
  <c r="AB1095" i="45"/>
  <c r="AB1099" i="45"/>
  <c r="AB1103" i="45"/>
  <c r="AB1107" i="45"/>
  <c r="AB1111" i="45"/>
  <c r="AB1117" i="45"/>
  <c r="AB1120" i="45"/>
  <c r="AB1125" i="45"/>
  <c r="AB1128" i="45"/>
  <c r="AB1133" i="45"/>
  <c r="AB1136" i="45"/>
  <c r="AB1141" i="45"/>
  <c r="AB1144" i="45"/>
  <c r="AB1149" i="45"/>
  <c r="AB1152" i="45"/>
  <c r="AB1157" i="45"/>
  <c r="AB1160" i="45"/>
  <c r="AB1165" i="45"/>
  <c r="AB1168" i="45"/>
  <c r="AB1173" i="45"/>
  <c r="AB1176" i="45"/>
  <c r="AB1181" i="45"/>
  <c r="AB1184" i="45"/>
  <c r="AB1189" i="45"/>
  <c r="AB1192" i="45"/>
  <c r="AB1197" i="45"/>
  <c r="AB1096" i="45"/>
  <c r="AB1098" i="45"/>
  <c r="AB1100" i="45"/>
  <c r="AB1102" i="45"/>
  <c r="AB1104" i="45"/>
  <c r="AB1106" i="45"/>
  <c r="AB1108" i="45"/>
  <c r="AB1110" i="45"/>
  <c r="AB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BH5" i="26" l="1"/>
  <c r="BH6" i="26"/>
  <c r="BH7" i="26"/>
  <c r="BH8" i="26"/>
  <c r="BH9" i="26"/>
  <c r="BH10" i="26"/>
  <c r="BH11" i="26"/>
  <c r="BH12" i="26"/>
  <c r="BH13" i="26"/>
  <c r="BH14" i="26"/>
  <c r="BH15" i="26"/>
  <c r="BH16" i="26"/>
  <c r="BH17" i="26"/>
  <c r="BH18" i="26"/>
  <c r="BH19" i="26"/>
  <c r="BH20" i="26"/>
  <c r="BH21" i="26"/>
  <c r="BH22" i="26"/>
  <c r="BH23" i="26"/>
  <c r="BH24" i="26"/>
  <c r="BH25" i="26"/>
  <c r="BH26" i="26"/>
  <c r="BH27" i="26"/>
  <c r="BH28" i="26"/>
  <c r="BH29" i="26"/>
  <c r="BH30" i="26"/>
  <c r="BH34" i="26"/>
  <c r="BH35" i="26"/>
  <c r="BH36" i="26"/>
  <c r="BH37" i="26"/>
  <c r="BH38" i="26"/>
  <c r="BH39" i="26"/>
  <c r="BH40" i="26"/>
  <c r="BH41" i="26"/>
  <c r="BH42" i="26"/>
  <c r="BH46" i="26"/>
  <c r="BH47" i="26"/>
  <c r="BH48" i="26"/>
  <c r="BH49" i="26"/>
  <c r="BH50" i="26"/>
  <c r="BH51" i="26"/>
  <c r="BH52" i="26"/>
  <c r="BH53" i="26"/>
  <c r="BH54" i="26"/>
  <c r="BH55" i="26"/>
  <c r="BH56" i="26"/>
  <c r="BH57" i="26"/>
  <c r="BH58" i="26"/>
  <c r="BH59" i="26"/>
  <c r="BH60" i="26"/>
  <c r="BH61" i="26"/>
  <c r="BH62" i="26"/>
  <c r="BH63" i="26"/>
  <c r="BH64" i="26"/>
  <c r="BH65" i="26"/>
  <c r="BH66" i="26"/>
  <c r="BH67" i="26"/>
  <c r="BH68" i="26"/>
  <c r="BH69" i="26"/>
  <c r="BH70" i="26"/>
  <c r="BH71" i="26"/>
  <c r="BH72" i="26"/>
  <c r="BH73" i="26"/>
  <c r="BH74" i="26"/>
  <c r="BH75" i="26"/>
  <c r="BH76" i="26"/>
  <c r="BH77" i="26"/>
  <c r="BH78" i="26"/>
  <c r="BH79" i="26"/>
  <c r="BH80" i="26"/>
  <c r="BH81" i="26"/>
  <c r="BH82" i="26"/>
  <c r="BH83" i="26"/>
  <c r="BH84" i="26"/>
  <c r="BH85" i="26"/>
  <c r="BH86" i="26"/>
  <c r="BH87" i="26"/>
  <c r="BH88" i="26"/>
  <c r="BH89" i="26"/>
  <c r="BH90" i="26"/>
  <c r="BH91" i="26"/>
  <c r="BH92" i="26"/>
  <c r="BH93" i="26"/>
  <c r="BH94" i="26"/>
  <c r="BH95" i="26"/>
  <c r="BH96" i="26"/>
  <c r="BH97" i="26"/>
  <c r="BH98" i="26"/>
  <c r="BH99" i="26"/>
  <c r="BH100" i="26"/>
  <c r="BH101" i="26"/>
  <c r="BH102" i="26"/>
  <c r="BH103" i="26"/>
  <c r="BH104" i="26"/>
  <c r="BH105" i="26"/>
  <c r="BH106" i="26"/>
  <c r="BH107" i="26"/>
  <c r="BH108" i="26"/>
  <c r="BH109" i="26"/>
  <c r="BH110" i="26"/>
  <c r="BH111" i="26"/>
  <c r="BH112" i="26"/>
  <c r="BH113" i="26"/>
  <c r="BH114" i="26"/>
  <c r="BH115" i="26"/>
  <c r="BH116" i="26"/>
  <c r="BH117" i="26"/>
  <c r="BH118" i="26"/>
  <c r="BH119" i="26"/>
  <c r="BH120" i="26"/>
  <c r="BH121" i="26"/>
  <c r="BH122" i="26"/>
  <c r="BH123" i="26"/>
  <c r="BH124" i="26"/>
  <c r="BH125" i="26"/>
  <c r="BH126" i="26"/>
  <c r="BH127" i="26"/>
  <c r="BH128" i="26"/>
  <c r="BH129" i="26"/>
  <c r="BH130" i="26"/>
  <c r="BH131" i="26"/>
  <c r="BH132" i="26"/>
  <c r="BH133" i="26"/>
  <c r="BH134" i="26"/>
  <c r="BH135" i="26"/>
  <c r="BH136" i="26"/>
  <c r="BH137" i="26"/>
  <c r="BH138" i="26"/>
  <c r="BH139" i="26"/>
  <c r="BH140" i="26"/>
  <c r="BH141" i="26"/>
  <c r="BH142" i="26"/>
  <c r="BH143" i="26"/>
  <c r="BH144" i="26"/>
  <c r="BH145" i="26"/>
  <c r="BH146" i="26"/>
  <c r="BH147" i="26"/>
  <c r="BH148" i="26"/>
  <c r="BH149" i="26"/>
  <c r="BH150" i="26"/>
  <c r="BH151" i="26"/>
  <c r="BH152" i="26"/>
  <c r="BH153" i="26"/>
  <c r="BH154" i="26"/>
  <c r="BH155" i="26"/>
  <c r="BH156" i="26"/>
  <c r="BH157" i="26"/>
  <c r="BH158" i="26"/>
  <c r="BH159" i="26"/>
  <c r="BH160" i="26"/>
  <c r="BH161" i="26"/>
  <c r="BH162" i="26"/>
  <c r="BH163" i="26"/>
  <c r="BH164" i="26"/>
  <c r="BH165" i="26"/>
  <c r="BH166" i="26"/>
  <c r="BH167" i="26"/>
  <c r="BH168" i="26"/>
  <c r="BH169" i="26"/>
  <c r="BH170" i="26"/>
  <c r="BH171" i="26"/>
  <c r="BH172" i="26"/>
  <c r="BH173" i="26"/>
  <c r="BH174" i="26"/>
  <c r="BH175" i="26"/>
  <c r="BH176" i="26"/>
  <c r="BH177" i="26"/>
  <c r="BH178" i="26"/>
  <c r="BH179" i="26"/>
  <c r="BH180" i="26"/>
  <c r="BH181" i="26"/>
  <c r="BH182" i="26"/>
  <c r="BH183" i="26"/>
  <c r="BH184" i="26"/>
  <c r="BH185" i="26"/>
  <c r="BH186" i="26"/>
  <c r="BH187" i="26"/>
  <c r="BH188" i="26"/>
  <c r="BH189" i="26"/>
  <c r="BH190" i="26"/>
  <c r="BH191" i="26"/>
  <c r="BH192" i="26"/>
  <c r="BH193" i="26"/>
  <c r="BH194" i="26"/>
  <c r="BH195" i="26"/>
  <c r="BH196" i="26"/>
  <c r="BH197" i="26"/>
  <c r="BH198" i="26"/>
  <c r="BH199" i="26"/>
  <c r="BH200" i="26"/>
  <c r="BH201" i="26"/>
  <c r="BH202" i="26"/>
  <c r="BH203" i="26"/>
  <c r="BH204" i="26"/>
  <c r="BH205" i="26"/>
  <c r="BH206" i="26"/>
  <c r="BH207" i="26"/>
  <c r="BH208" i="26"/>
  <c r="BH209" i="26"/>
  <c r="BH210" i="26"/>
  <c r="BH4" i="26"/>
  <c r="BG5" i="26" l="1"/>
  <c r="BG6" i="26"/>
  <c r="BG7" i="26"/>
  <c r="BG8" i="26"/>
  <c r="BG9" i="26"/>
  <c r="BG10" i="26"/>
  <c r="BG11" i="26"/>
  <c r="BG12" i="26"/>
  <c r="BG13" i="26"/>
  <c r="BG14" i="26"/>
  <c r="BG15" i="26"/>
  <c r="BG16" i="26"/>
  <c r="BG17" i="26"/>
  <c r="BG18" i="26"/>
  <c r="BG19" i="26"/>
  <c r="BG20" i="26"/>
  <c r="BG21" i="26"/>
  <c r="BG22" i="26"/>
  <c r="BG23" i="26"/>
  <c r="BG24" i="26"/>
  <c r="BG25" i="26"/>
  <c r="BG26" i="26"/>
  <c r="BG27" i="26"/>
  <c r="BG28" i="26"/>
  <c r="BG29" i="26"/>
  <c r="BG30" i="26"/>
  <c r="BG34" i="26"/>
  <c r="BG35" i="26"/>
  <c r="BG36" i="26"/>
  <c r="BG37" i="26"/>
  <c r="BG38" i="26"/>
  <c r="BG39" i="26"/>
  <c r="BG40" i="26"/>
  <c r="BG41" i="26"/>
  <c r="BG42" i="26"/>
  <c r="BG46" i="26"/>
  <c r="BG47" i="26"/>
  <c r="BG48" i="26"/>
  <c r="BG49" i="26"/>
  <c r="BG50" i="26"/>
  <c r="BG51" i="26"/>
  <c r="BG52" i="26"/>
  <c r="BG53" i="26"/>
  <c r="BG54" i="26"/>
  <c r="BG55" i="26"/>
  <c r="BG56" i="26"/>
  <c r="BG57" i="26"/>
  <c r="BG58" i="26"/>
  <c r="BG59" i="26"/>
  <c r="BG60" i="26"/>
  <c r="BG61" i="26"/>
  <c r="BG62" i="26"/>
  <c r="BG63" i="26"/>
  <c r="BG64" i="26"/>
  <c r="BG65" i="26"/>
  <c r="BG66" i="26"/>
  <c r="BG67" i="26"/>
  <c r="BG68" i="26"/>
  <c r="BG69" i="26"/>
  <c r="BG70" i="26"/>
  <c r="BG71" i="26"/>
  <c r="BG72" i="26"/>
  <c r="BG73" i="26"/>
  <c r="BG74" i="26"/>
  <c r="BG75" i="26"/>
  <c r="BG76" i="26"/>
  <c r="BG77" i="26"/>
  <c r="BG78" i="26"/>
  <c r="BG79" i="26"/>
  <c r="BG80" i="26"/>
  <c r="BG81" i="26"/>
  <c r="BG82" i="26"/>
  <c r="BG83" i="26"/>
  <c r="BG84" i="26"/>
  <c r="BG85" i="26"/>
  <c r="BG86" i="26"/>
  <c r="BG87" i="26"/>
  <c r="BG88" i="26"/>
  <c r="BG89" i="26"/>
  <c r="BG90" i="26"/>
  <c r="BG91" i="26"/>
  <c r="BG92" i="26"/>
  <c r="BG93" i="26"/>
  <c r="BG94" i="26"/>
  <c r="BG95" i="26"/>
  <c r="BG96" i="26"/>
  <c r="BG97" i="26"/>
  <c r="BG98" i="26"/>
  <c r="BG99" i="26"/>
  <c r="BG100" i="26"/>
  <c r="BG101" i="26"/>
  <c r="BG102" i="26"/>
  <c r="BG103" i="26"/>
  <c r="BG104" i="26"/>
  <c r="BG105" i="26"/>
  <c r="BG106" i="26"/>
  <c r="BG107" i="26"/>
  <c r="BG108" i="26"/>
  <c r="BG109" i="26"/>
  <c r="BG110" i="26"/>
  <c r="BG111" i="26"/>
  <c r="BG112" i="26"/>
  <c r="BG113" i="26"/>
  <c r="BG114" i="26"/>
  <c r="BG115" i="26"/>
  <c r="BG116" i="26"/>
  <c r="BG117" i="26"/>
  <c r="BG118" i="26"/>
  <c r="BG119" i="26"/>
  <c r="BG120" i="26"/>
  <c r="BG121" i="26"/>
  <c r="BG122" i="26"/>
  <c r="BG123" i="26"/>
  <c r="BG124" i="26"/>
  <c r="BG125" i="26"/>
  <c r="BG126" i="26"/>
  <c r="BG127" i="26"/>
  <c r="BG128" i="26"/>
  <c r="BG129" i="26"/>
  <c r="BG130" i="26"/>
  <c r="BG131" i="26"/>
  <c r="BG132" i="26"/>
  <c r="BG133" i="26"/>
  <c r="BG134" i="26"/>
  <c r="BG135" i="26"/>
  <c r="BG136" i="26"/>
  <c r="BG137" i="26"/>
  <c r="BG138" i="26"/>
  <c r="BG139" i="26"/>
  <c r="BG140" i="26"/>
  <c r="BG141" i="26"/>
  <c r="BG142" i="26"/>
  <c r="BG143" i="26"/>
  <c r="BG144" i="26"/>
  <c r="BG145" i="26"/>
  <c r="BG146" i="26"/>
  <c r="BG147" i="26"/>
  <c r="BG148" i="26"/>
  <c r="BG149" i="26"/>
  <c r="BG150" i="26"/>
  <c r="BG151" i="26"/>
  <c r="BG152" i="26"/>
  <c r="BG153" i="26"/>
  <c r="BG154" i="26"/>
  <c r="BG155" i="26"/>
  <c r="BG156" i="26"/>
  <c r="BG157" i="26"/>
  <c r="BG158" i="26"/>
  <c r="BG159" i="26"/>
  <c r="BG160" i="26"/>
  <c r="BG161" i="26"/>
  <c r="BG162" i="26"/>
  <c r="BG163" i="26"/>
  <c r="BG164" i="26"/>
  <c r="BG165" i="26"/>
  <c r="BG166" i="26"/>
  <c r="BG167" i="26"/>
  <c r="BG168" i="26"/>
  <c r="BG169" i="26"/>
  <c r="BG170" i="26"/>
  <c r="BG171" i="26"/>
  <c r="BG172" i="26"/>
  <c r="BG173" i="26"/>
  <c r="BG174" i="26"/>
  <c r="BG175" i="26"/>
  <c r="BG176" i="26"/>
  <c r="BG177" i="26"/>
  <c r="BG178" i="26"/>
  <c r="BG179" i="26"/>
  <c r="BG180" i="26"/>
  <c r="BG181" i="26"/>
  <c r="BG182" i="26"/>
  <c r="BG183" i="26"/>
  <c r="BG184" i="26"/>
  <c r="BG185" i="26"/>
  <c r="BG186" i="26"/>
  <c r="BG187" i="26"/>
  <c r="BG188" i="26"/>
  <c r="BG189" i="26"/>
  <c r="BG190" i="26"/>
  <c r="BG191" i="26"/>
  <c r="BG192" i="26"/>
  <c r="BG193" i="26"/>
  <c r="BG194" i="26"/>
  <c r="BG195" i="26"/>
  <c r="BG196" i="26"/>
  <c r="BG197" i="26"/>
  <c r="BG198" i="26"/>
  <c r="BG199" i="26"/>
  <c r="BG200" i="26"/>
  <c r="BG201" i="26"/>
  <c r="BG202" i="26"/>
  <c r="BG203" i="26"/>
  <c r="BG204" i="26"/>
  <c r="BG205" i="26"/>
  <c r="BG206" i="26"/>
  <c r="BG207" i="26"/>
  <c r="BG208" i="26"/>
  <c r="BG209" i="26"/>
  <c r="BG210" i="26"/>
  <c r="BG4" i="26"/>
  <c r="K1299" i="26" l="1"/>
  <c r="K1298" i="26"/>
  <c r="K1297" i="26"/>
  <c r="K1296" i="26"/>
  <c r="K1295" i="26"/>
  <c r="K1294" i="26"/>
  <c r="K1293" i="26"/>
  <c r="K1292" i="26"/>
  <c r="K1291" i="26"/>
  <c r="K1290" i="26"/>
  <c r="K1289" i="26"/>
  <c r="K1288" i="26"/>
  <c r="K1287" i="26"/>
  <c r="K1286" i="26"/>
  <c r="K1285" i="26"/>
  <c r="K1284" i="26"/>
  <c r="K1283" i="26"/>
  <c r="K1282" i="26"/>
  <c r="K1281" i="26"/>
  <c r="K1280" i="26"/>
  <c r="K1279" i="26"/>
  <c r="K1278" i="26"/>
  <c r="K1277" i="26"/>
  <c r="K1276" i="26"/>
  <c r="K1275" i="26"/>
  <c r="K1274" i="26"/>
  <c r="K1273" i="26"/>
  <c r="K1272" i="26"/>
  <c r="K1271" i="26"/>
  <c r="K1270" i="26"/>
  <c r="K1269" i="26"/>
  <c r="K1268" i="26"/>
  <c r="K1267" i="26"/>
  <c r="K1266" i="26"/>
  <c r="K1265" i="26"/>
  <c r="K1264" i="26"/>
  <c r="K1263" i="26"/>
  <c r="K1262" i="26"/>
  <c r="K1261" i="26"/>
  <c r="K1260" i="26"/>
  <c r="K1259" i="26"/>
  <c r="K1258" i="26"/>
  <c r="K1257" i="26"/>
  <c r="K1256" i="26"/>
  <c r="K1255" i="26"/>
  <c r="K1254" i="26"/>
  <c r="K1253" i="26"/>
  <c r="K1252" i="26"/>
  <c r="K1251" i="26"/>
  <c r="K1250" i="26"/>
  <c r="K1249" i="26"/>
  <c r="K1248" i="26"/>
  <c r="K1247" i="26"/>
  <c r="K1246" i="26"/>
  <c r="AT5" i="26"/>
  <c r="AT6" i="26"/>
  <c r="AT7" i="26"/>
  <c r="AT9" i="26"/>
  <c r="AT10" i="26"/>
  <c r="AT11" i="26"/>
  <c r="AT13" i="26"/>
  <c r="AT14" i="26"/>
  <c r="AT15" i="26"/>
  <c r="AT16" i="26"/>
  <c r="AT17" i="26"/>
  <c r="AT18" i="26"/>
  <c r="AT19" i="26"/>
  <c r="AT20" i="26"/>
  <c r="AT21" i="26"/>
  <c r="AT22" i="26"/>
  <c r="AT23" i="26"/>
  <c r="AT24" i="26"/>
  <c r="AT25" i="26"/>
  <c r="AT26" i="26"/>
  <c r="AT27" i="26"/>
  <c r="AT28" i="26"/>
  <c r="AT29" i="26"/>
  <c r="AT30" i="26"/>
  <c r="AT31" i="26"/>
  <c r="AT35" i="26"/>
  <c r="AT36" i="26"/>
  <c r="AT37" i="26"/>
  <c r="AT38" i="26"/>
  <c r="AT39" i="26"/>
  <c r="AT40" i="26"/>
  <c r="AT41" i="26"/>
  <c r="AT42" i="26"/>
  <c r="AT43" i="26"/>
  <c r="AT47" i="26"/>
  <c r="AT48" i="26"/>
  <c r="AT49" i="26"/>
  <c r="AT50" i="26"/>
  <c r="AT51" i="26"/>
  <c r="AT52" i="26"/>
  <c r="AT53" i="26"/>
  <c r="AT54" i="26"/>
  <c r="AT55" i="26"/>
  <c r="AT56" i="26"/>
  <c r="AT57" i="26"/>
  <c r="AT58" i="26"/>
  <c r="AT59" i="26"/>
  <c r="AT60" i="26"/>
  <c r="AT61" i="26"/>
  <c r="AT62" i="26"/>
  <c r="AT63" i="26"/>
  <c r="AT64" i="26"/>
  <c r="AT65" i="26"/>
  <c r="AT66" i="26"/>
  <c r="AT67" i="26"/>
  <c r="AT68" i="26"/>
  <c r="AT69" i="26"/>
  <c r="AT70" i="26"/>
  <c r="AT71" i="26"/>
  <c r="AT72" i="26"/>
  <c r="AT73" i="26"/>
  <c r="AT74" i="26"/>
  <c r="AT75" i="26"/>
  <c r="AT76" i="26"/>
  <c r="AT77" i="26"/>
  <c r="AT78" i="26"/>
  <c r="AT79" i="26"/>
  <c r="AT80" i="26"/>
  <c r="AT81" i="26"/>
  <c r="AT82" i="26"/>
  <c r="AT83" i="26"/>
  <c r="AT84" i="26"/>
  <c r="AT85" i="26"/>
  <c r="AT86" i="26"/>
  <c r="AT87" i="26"/>
  <c r="AT88" i="26"/>
  <c r="AT89" i="26"/>
  <c r="AT90" i="26"/>
  <c r="AT91" i="26"/>
  <c r="AT92" i="26"/>
  <c r="AT93" i="26"/>
  <c r="AT94" i="26"/>
  <c r="AT95" i="26"/>
  <c r="AT96" i="26"/>
  <c r="AT97" i="26"/>
  <c r="AT98" i="26"/>
  <c r="AT99" i="26"/>
  <c r="AT100" i="26"/>
  <c r="AT101" i="26"/>
  <c r="AT102" i="26"/>
  <c r="AT103" i="26"/>
  <c r="AT104" i="26"/>
  <c r="AT105" i="26"/>
  <c r="AT106" i="26"/>
  <c r="AT107" i="26"/>
  <c r="AT108" i="26"/>
  <c r="AT109" i="26"/>
  <c r="AT110" i="26"/>
  <c r="AT111" i="26"/>
  <c r="AT112" i="26"/>
  <c r="AT113" i="26"/>
  <c r="AT114" i="26"/>
  <c r="AT115" i="26"/>
  <c r="AT116" i="26"/>
  <c r="AT117" i="26"/>
  <c r="AT118" i="26"/>
  <c r="AT119" i="26"/>
  <c r="AT120" i="26"/>
  <c r="AT121" i="26"/>
  <c r="AT122" i="26"/>
  <c r="AT123" i="26"/>
  <c r="AT124" i="26"/>
  <c r="AT125" i="26"/>
  <c r="AT126" i="26"/>
  <c r="AT127" i="26"/>
  <c r="AT128" i="26"/>
  <c r="AT129" i="26"/>
  <c r="AT130" i="26"/>
  <c r="AT131" i="26"/>
  <c r="AT132" i="26"/>
  <c r="AT133" i="26"/>
  <c r="AT134" i="26"/>
  <c r="AT135" i="26"/>
  <c r="AT136" i="26"/>
  <c r="AT137" i="26"/>
  <c r="AT138" i="26"/>
  <c r="AT139" i="26"/>
  <c r="AT140" i="26"/>
  <c r="AT141" i="26"/>
  <c r="AT142" i="26"/>
  <c r="AT143" i="26"/>
  <c r="AT144" i="26"/>
  <c r="AT145" i="26"/>
  <c r="AT146" i="26"/>
  <c r="AT147" i="26"/>
  <c r="AT148" i="26"/>
  <c r="AT149" i="26"/>
  <c r="AT150" i="26"/>
  <c r="AT151" i="26"/>
  <c r="AT152" i="26"/>
  <c r="AT153" i="26"/>
  <c r="AT154" i="26"/>
  <c r="AT155" i="26"/>
  <c r="AT156" i="26"/>
  <c r="AT157" i="26"/>
  <c r="AT158" i="26"/>
  <c r="AT159" i="26"/>
  <c r="AT160" i="26"/>
  <c r="AT161" i="26"/>
  <c r="AT162" i="26"/>
  <c r="AT163" i="26"/>
  <c r="AT164" i="26"/>
  <c r="AT165" i="26"/>
  <c r="AT166" i="26"/>
  <c r="AT167" i="26"/>
  <c r="AT168" i="26"/>
  <c r="AT169" i="26"/>
  <c r="AT170" i="26"/>
  <c r="AT171" i="26"/>
  <c r="AT172" i="26"/>
  <c r="AT173" i="26"/>
  <c r="AT174" i="26"/>
  <c r="AT175" i="26"/>
  <c r="AT176" i="26"/>
  <c r="AT177" i="26"/>
  <c r="AT178" i="26"/>
  <c r="AT179" i="26"/>
  <c r="AT180" i="26"/>
  <c r="AT181" i="26"/>
  <c r="AT182" i="26"/>
  <c r="AT183" i="26"/>
  <c r="AT184" i="26"/>
  <c r="AT185" i="26"/>
  <c r="AT186" i="26"/>
  <c r="AT187" i="26"/>
  <c r="AT188" i="26"/>
  <c r="AT189" i="26"/>
  <c r="AT190" i="26"/>
  <c r="AT191" i="26"/>
  <c r="AT192" i="26"/>
  <c r="AT193" i="26"/>
  <c r="AT194" i="26"/>
  <c r="AT195" i="26"/>
  <c r="AT196" i="26"/>
  <c r="AT197" i="26"/>
  <c r="AT198" i="26"/>
  <c r="AT199" i="26"/>
  <c r="AT200" i="26"/>
  <c r="AT201" i="26"/>
  <c r="AT202" i="26"/>
  <c r="AT203" i="26"/>
  <c r="AT204" i="26"/>
  <c r="AT205" i="26"/>
  <c r="AT206" i="26"/>
  <c r="AT207" i="26"/>
  <c r="AT208" i="26"/>
  <c r="AT209" i="26"/>
  <c r="AT210" i="26"/>
  <c r="AT4" i="26"/>
  <c r="BJ5" i="26"/>
  <c r="BJ6" i="26"/>
  <c r="BJ7" i="26"/>
  <c r="BJ8" i="26"/>
  <c r="BJ9" i="26"/>
  <c r="BJ10" i="26"/>
  <c r="BJ11" i="26"/>
  <c r="BJ12" i="26"/>
  <c r="BJ13" i="26"/>
  <c r="BJ14" i="26"/>
  <c r="BJ15" i="26"/>
  <c r="BJ16" i="26"/>
  <c r="BJ17" i="26"/>
  <c r="BJ18" i="26"/>
  <c r="BJ19" i="26"/>
  <c r="BJ20" i="26"/>
  <c r="BJ21" i="26"/>
  <c r="BJ22" i="26"/>
  <c r="BJ23" i="26"/>
  <c r="BJ24" i="26"/>
  <c r="BJ25" i="26"/>
  <c r="BJ26" i="26"/>
  <c r="BJ27" i="26"/>
  <c r="BJ28" i="26"/>
  <c r="BJ29" i="26"/>
  <c r="BJ30" i="26"/>
  <c r="BJ34" i="26"/>
  <c r="BJ35" i="26"/>
  <c r="BJ36" i="26"/>
  <c r="BJ37" i="26"/>
  <c r="BJ38" i="26"/>
  <c r="BJ39" i="26"/>
  <c r="BJ40" i="26"/>
  <c r="BJ41" i="26"/>
  <c r="BJ42" i="26"/>
  <c r="BJ46" i="26"/>
  <c r="BJ47" i="26"/>
  <c r="BJ48" i="26"/>
  <c r="BJ49" i="26"/>
  <c r="BJ50" i="26"/>
  <c r="BJ51" i="26"/>
  <c r="BJ52" i="26"/>
  <c r="BJ53" i="26"/>
  <c r="BJ54" i="26"/>
  <c r="BJ55" i="26"/>
  <c r="BJ56" i="26"/>
  <c r="BJ57" i="26"/>
  <c r="BJ58" i="26"/>
  <c r="BJ59" i="26"/>
  <c r="BJ60" i="26"/>
  <c r="BJ61" i="26"/>
  <c r="BJ62" i="26"/>
  <c r="BJ63" i="26"/>
  <c r="BJ64" i="26"/>
  <c r="BJ65" i="26"/>
  <c r="BJ66" i="26"/>
  <c r="BJ67" i="26"/>
  <c r="BJ68" i="26"/>
  <c r="BJ69" i="26"/>
  <c r="BJ70" i="26"/>
  <c r="BJ71" i="26"/>
  <c r="BJ72" i="26"/>
  <c r="BJ73" i="26"/>
  <c r="BJ74" i="26"/>
  <c r="BJ75" i="26"/>
  <c r="BJ76" i="26"/>
  <c r="BJ77" i="26"/>
  <c r="BJ78" i="26"/>
  <c r="BJ79" i="26"/>
  <c r="BJ80" i="26"/>
  <c r="BJ81" i="26"/>
  <c r="BJ82" i="26"/>
  <c r="BJ83" i="26"/>
  <c r="BJ84" i="26"/>
  <c r="BJ85" i="26"/>
  <c r="BJ86" i="26"/>
  <c r="BJ87" i="26"/>
  <c r="BJ88" i="26"/>
  <c r="BJ89" i="26"/>
  <c r="BJ90" i="26"/>
  <c r="BJ91" i="26"/>
  <c r="BJ92" i="26"/>
  <c r="BJ93" i="26"/>
  <c r="BJ94" i="26"/>
  <c r="BJ95" i="26"/>
  <c r="BJ96" i="26"/>
  <c r="BJ97" i="26"/>
  <c r="BJ98" i="26"/>
  <c r="BJ99" i="26"/>
  <c r="BJ100" i="26"/>
  <c r="BJ101" i="26"/>
  <c r="BJ102" i="26"/>
  <c r="BJ103" i="26"/>
  <c r="BJ104" i="26"/>
  <c r="BJ105" i="26"/>
  <c r="BJ106" i="26"/>
  <c r="BJ107" i="26"/>
  <c r="BJ108" i="26"/>
  <c r="BJ109" i="26"/>
  <c r="BJ110" i="26"/>
  <c r="BJ111" i="26"/>
  <c r="BJ112" i="26"/>
  <c r="BJ113" i="26"/>
  <c r="BJ114" i="26"/>
  <c r="BJ115" i="26"/>
  <c r="BJ116" i="26"/>
  <c r="BJ117" i="26"/>
  <c r="BJ118" i="26"/>
  <c r="BJ119" i="26"/>
  <c r="BJ120" i="26"/>
  <c r="BJ121" i="26"/>
  <c r="BJ122" i="26"/>
  <c r="BJ123" i="26"/>
  <c r="BJ124" i="26"/>
  <c r="BJ125" i="26"/>
  <c r="BJ126" i="26"/>
  <c r="BJ127" i="26"/>
  <c r="BJ128" i="26"/>
  <c r="BJ129" i="26"/>
  <c r="BJ130" i="26"/>
  <c r="BJ131" i="26"/>
  <c r="BJ132" i="26"/>
  <c r="BJ133" i="26"/>
  <c r="BJ134" i="26"/>
  <c r="BJ135" i="26"/>
  <c r="BJ136" i="26"/>
  <c r="BJ137" i="26"/>
  <c r="BJ138" i="26"/>
  <c r="BJ139" i="26"/>
  <c r="BJ140" i="26"/>
  <c r="BJ141" i="26"/>
  <c r="BJ142" i="26"/>
  <c r="BJ143" i="26"/>
  <c r="BJ144" i="26"/>
  <c r="BJ145" i="26"/>
  <c r="BJ146" i="26"/>
  <c r="BJ147" i="26"/>
  <c r="BJ148" i="26"/>
  <c r="BJ149" i="26"/>
  <c r="BJ150" i="26"/>
  <c r="BJ151" i="26"/>
  <c r="BJ152" i="26"/>
  <c r="BJ153" i="26"/>
  <c r="BJ154" i="26"/>
  <c r="BJ155" i="26"/>
  <c r="BJ156" i="26"/>
  <c r="BJ157" i="26"/>
  <c r="BJ158" i="26"/>
  <c r="BJ159" i="26"/>
  <c r="BJ160" i="26"/>
  <c r="BJ161" i="26"/>
  <c r="BJ162" i="26"/>
  <c r="BJ163" i="26"/>
  <c r="BJ164" i="26"/>
  <c r="BJ165" i="26"/>
  <c r="BJ166" i="26"/>
  <c r="BJ167" i="26"/>
  <c r="BJ168" i="26"/>
  <c r="BJ169" i="26"/>
  <c r="BJ170" i="26"/>
  <c r="BJ171" i="26"/>
  <c r="BJ172" i="26"/>
  <c r="BJ173" i="26"/>
  <c r="BJ174" i="26"/>
  <c r="BJ175" i="26"/>
  <c r="BJ176" i="26"/>
  <c r="BJ177" i="26"/>
  <c r="BJ178" i="26"/>
  <c r="BJ179" i="26"/>
  <c r="BJ180" i="26"/>
  <c r="BJ181" i="26"/>
  <c r="BJ182" i="26"/>
  <c r="BJ183" i="26"/>
  <c r="BJ184" i="26"/>
  <c r="BJ185" i="26"/>
  <c r="BJ186" i="26"/>
  <c r="BJ187" i="26"/>
  <c r="BJ188" i="26"/>
  <c r="BJ189" i="26"/>
  <c r="BJ190" i="26"/>
  <c r="BJ191" i="26"/>
  <c r="BJ192" i="26"/>
  <c r="BJ193" i="26"/>
  <c r="BJ194" i="26"/>
  <c r="BJ195" i="26"/>
  <c r="BJ196" i="26"/>
  <c r="BJ197" i="26"/>
  <c r="BJ198" i="26"/>
  <c r="BJ199" i="26"/>
  <c r="BJ200" i="26"/>
  <c r="BJ201" i="26"/>
  <c r="BJ202" i="26"/>
  <c r="BJ203" i="26"/>
  <c r="BJ4" i="26"/>
  <c r="J1299" i="26" l="1"/>
  <c r="I1299" i="26"/>
  <c r="J1298" i="26"/>
  <c r="I1298" i="26"/>
  <c r="J1297" i="26"/>
  <c r="I1297" i="26"/>
  <c r="J1296" i="26"/>
  <c r="I1296" i="26"/>
  <c r="J1295" i="26"/>
  <c r="I1295" i="26"/>
  <c r="J1294" i="26"/>
  <c r="I1294" i="26"/>
  <c r="J1293" i="26"/>
  <c r="I1293" i="26"/>
  <c r="J1292" i="26"/>
  <c r="I1292" i="26"/>
  <c r="J1291" i="26"/>
  <c r="I1291" i="26"/>
  <c r="J1290" i="26"/>
  <c r="I1290" i="26"/>
  <c r="J1289" i="26"/>
  <c r="I1289" i="26"/>
  <c r="J1288" i="26"/>
  <c r="I1288" i="26"/>
  <c r="J1287" i="26"/>
  <c r="I1287" i="26"/>
  <c r="J1286" i="26"/>
  <c r="I1286" i="26"/>
  <c r="J1285" i="26"/>
  <c r="I1285" i="26"/>
  <c r="J1284" i="26"/>
  <c r="I1284" i="26"/>
  <c r="J1283" i="26"/>
  <c r="I1283" i="26"/>
  <c r="J1282" i="26"/>
  <c r="I1282" i="26"/>
  <c r="J1281" i="26"/>
  <c r="I1281" i="26"/>
  <c r="J1280" i="26"/>
  <c r="I1280" i="26"/>
  <c r="J1279" i="26"/>
  <c r="I1279" i="26"/>
  <c r="J1278" i="26"/>
  <c r="I1278" i="26"/>
  <c r="J1277" i="26"/>
  <c r="I1277" i="26"/>
  <c r="J1276" i="26"/>
  <c r="I1276" i="26"/>
  <c r="J1275" i="26"/>
  <c r="I1275" i="26"/>
  <c r="J1274" i="26"/>
  <c r="I1274" i="26"/>
  <c r="J1273" i="26"/>
  <c r="I1273" i="26"/>
  <c r="J1272" i="26"/>
  <c r="I1272" i="26"/>
  <c r="J1271" i="26"/>
  <c r="I1271" i="26"/>
  <c r="J1270" i="26"/>
  <c r="I1270" i="26"/>
  <c r="J1269" i="26"/>
  <c r="I1269" i="26"/>
  <c r="J1268" i="26"/>
  <c r="I1268" i="26"/>
  <c r="J1267" i="26"/>
  <c r="I1267" i="26"/>
  <c r="J1266" i="26"/>
  <c r="I1266" i="26"/>
  <c r="J1265" i="26"/>
  <c r="I1265" i="26"/>
  <c r="J1264" i="26"/>
  <c r="I1264" i="26"/>
  <c r="J1263" i="26"/>
  <c r="I1263" i="26"/>
  <c r="J1262" i="26"/>
  <c r="I1262" i="26"/>
  <c r="J1261" i="26"/>
  <c r="I1261" i="26"/>
  <c r="J1260" i="26"/>
  <c r="I1260" i="26"/>
  <c r="J1259" i="26"/>
  <c r="I1259" i="26"/>
  <c r="J1258" i="26"/>
  <c r="I1258" i="26"/>
  <c r="J1257" i="26"/>
  <c r="I1257" i="26"/>
  <c r="J1256" i="26"/>
  <c r="I1256" i="26"/>
  <c r="J1255" i="26"/>
  <c r="I1255" i="26"/>
  <c r="J1254" i="26"/>
  <c r="I1254" i="26"/>
  <c r="J1253" i="26"/>
  <c r="I1253" i="26"/>
  <c r="J1252" i="26"/>
  <c r="I1252" i="26"/>
  <c r="J1251" i="26"/>
  <c r="I1251" i="26"/>
  <c r="J1250" i="26"/>
  <c r="I1250" i="26"/>
  <c r="J1249" i="26"/>
  <c r="I1249" i="26"/>
  <c r="J1248" i="26"/>
  <c r="I1248" i="26"/>
  <c r="J1247" i="26"/>
  <c r="I1247" i="26"/>
  <c r="I1246" i="26"/>
  <c r="J1246" i="26"/>
  <c r="BP19" i="26"/>
  <c r="BP18" i="26"/>
  <c r="BP17" i="26"/>
  <c r="BP16" i="26"/>
  <c r="BP15" i="26"/>
  <c r="BP14" i="26"/>
  <c r="BP13" i="26"/>
  <c r="BP12" i="26"/>
  <c r="BP11" i="26"/>
  <c r="BP10" i="26"/>
  <c r="BP9" i="26"/>
  <c r="BP8" i="26"/>
  <c r="BP7" i="26"/>
  <c r="BP6" i="26"/>
  <c r="BP5" i="26"/>
  <c r="I1458" i="26" l="1"/>
  <c r="AD1459" i="26"/>
  <c r="AD1447" i="26"/>
  <c r="AD1435" i="26"/>
  <c r="AD1423" i="26"/>
  <c r="AD1411" i="26"/>
  <c r="AD1433" i="26"/>
  <c r="AD1458" i="26"/>
  <c r="AD1446" i="26"/>
  <c r="AD1434" i="26"/>
  <c r="AD1422" i="26"/>
  <c r="AD1410" i="26"/>
  <c r="AD1457" i="26"/>
  <c r="AD1445" i="26"/>
  <c r="AD1409" i="26"/>
  <c r="AD1461" i="26"/>
  <c r="AD1456" i="26"/>
  <c r="AD1444" i="26"/>
  <c r="AD1432" i="26"/>
  <c r="AD1420" i="26"/>
  <c r="AD1408" i="26"/>
  <c r="AD1419" i="26"/>
  <c r="AD1455" i="26"/>
  <c r="AD1443" i="26"/>
  <c r="AD1431" i="26"/>
  <c r="AD1454" i="26"/>
  <c r="AD1442" i="26"/>
  <c r="AD1430" i="26"/>
  <c r="AD1418" i="26"/>
  <c r="AD1453" i="26"/>
  <c r="AD1441" i="26"/>
  <c r="AD1429" i="26"/>
  <c r="AD1417" i="26"/>
  <c r="AD1437" i="26"/>
  <c r="AD1452" i="26"/>
  <c r="AD1440" i="26"/>
  <c r="AD1428" i="26"/>
  <c r="AD1416" i="26"/>
  <c r="AD1438" i="26"/>
  <c r="AD1449" i="26"/>
  <c r="AD1451" i="26"/>
  <c r="AD1439" i="26"/>
  <c r="AD1427" i="26"/>
  <c r="AD1415" i="26"/>
  <c r="AD1450" i="26"/>
  <c r="AD1425" i="26"/>
  <c r="AD1426" i="26"/>
  <c r="AD1414" i="26"/>
  <c r="AD1413" i="26"/>
  <c r="AD1460" i="26"/>
  <c r="AD1448" i="26"/>
  <c r="AD1436" i="26"/>
  <c r="AD1424" i="26"/>
  <c r="AD1412" i="26"/>
  <c r="AD1421" i="26"/>
  <c r="I1468" i="26"/>
  <c r="AD1544" i="26"/>
  <c r="AD1532" i="26"/>
  <c r="AD1520" i="26"/>
  <c r="AD1508" i="26"/>
  <c r="AD1496" i="26"/>
  <c r="AD1543" i="26"/>
  <c r="AD1531" i="26"/>
  <c r="AD1519" i="26"/>
  <c r="AD1507" i="26"/>
  <c r="AD1495" i="26"/>
  <c r="AD1542" i="26"/>
  <c r="AD1530" i="26"/>
  <c r="AD1518" i="26"/>
  <c r="AD1506" i="26"/>
  <c r="AD1494" i="26"/>
  <c r="AD1541" i="26"/>
  <c r="AD1529" i="26"/>
  <c r="AD1517" i="26"/>
  <c r="AD1505" i="26"/>
  <c r="AD1493" i="26"/>
  <c r="AD1551" i="26"/>
  <c r="AD1539" i="26"/>
  <c r="AD1527" i="26"/>
  <c r="AD1515" i="26"/>
  <c r="AD1503" i="26"/>
  <c r="AD1491" i="26"/>
  <c r="AD1549" i="26"/>
  <c r="AD1537" i="26"/>
  <c r="AD1525" i="26"/>
  <c r="AD1513" i="26"/>
  <c r="AD1501" i="26"/>
  <c r="AD1489" i="26"/>
  <c r="AD1548" i="26"/>
  <c r="AD1536" i="26"/>
  <c r="AD1524" i="26"/>
  <c r="AD1512" i="26"/>
  <c r="AD1500" i="26"/>
  <c r="AD1488" i="26"/>
  <c r="AD1547" i="26"/>
  <c r="AD1535" i="26"/>
  <c r="AD1523" i="26"/>
  <c r="AD1511" i="26"/>
  <c r="AD1499" i="26"/>
  <c r="AD1487" i="26"/>
  <c r="AD1550" i="26"/>
  <c r="AD1514" i="26"/>
  <c r="AD1483" i="26"/>
  <c r="AD1471" i="26"/>
  <c r="AD1521" i="26"/>
  <c r="AD1546" i="26"/>
  <c r="AD1510" i="26"/>
  <c r="AD1482" i="26"/>
  <c r="AD1470" i="26"/>
  <c r="AD1545" i="26"/>
  <c r="AD1509" i="26"/>
  <c r="AD1481" i="26"/>
  <c r="AD1469" i="26"/>
  <c r="AD1540" i="26"/>
  <c r="AD1504" i="26"/>
  <c r="AD1480" i="26"/>
  <c r="AD1468" i="26"/>
  <c r="AD1479" i="26"/>
  <c r="AD1538" i="26"/>
  <c r="AD1502" i="26"/>
  <c r="AD1467" i="26"/>
  <c r="AD1473" i="26"/>
  <c r="AD1534" i="26"/>
  <c r="AD1498" i="26"/>
  <c r="AD1478" i="26"/>
  <c r="AD1466" i="26"/>
  <c r="AD1533" i="26"/>
  <c r="AD1497" i="26"/>
  <c r="AD1477" i="26"/>
  <c r="AD1465" i="26"/>
  <c r="AD1528" i="26"/>
  <c r="AD1492" i="26"/>
  <c r="AD1476" i="26"/>
  <c r="AD1464" i="26"/>
  <c r="AD1526" i="26"/>
  <c r="AD1490" i="26"/>
  <c r="AD1475" i="26"/>
  <c r="AD1463" i="26"/>
  <c r="AD1522" i="26"/>
  <c r="AD1486" i="26"/>
  <c r="AD1474" i="26"/>
  <c r="AD1462" i="26"/>
  <c r="AD1485" i="26"/>
  <c r="AD1516" i="26"/>
  <c r="AD1484" i="26"/>
  <c r="AD1472" i="26"/>
  <c r="AD1640" i="26"/>
  <c r="AD1628" i="26"/>
  <c r="AD1616" i="26"/>
  <c r="AD1604" i="26"/>
  <c r="AD1592" i="26"/>
  <c r="AD1580" i="26"/>
  <c r="AD1568" i="26"/>
  <c r="AD1556" i="26"/>
  <c r="AD1639" i="26"/>
  <c r="AD1627" i="26"/>
  <c r="AD1615" i="26"/>
  <c r="AD1603" i="26"/>
  <c r="AD1591" i="26"/>
  <c r="AD1579" i="26"/>
  <c r="AD1567" i="26"/>
  <c r="AD1555" i="26"/>
  <c r="AD1638" i="26"/>
  <c r="AD1626" i="26"/>
  <c r="AD1614" i="26"/>
  <c r="AD1602" i="26"/>
  <c r="AD1590" i="26"/>
  <c r="AD1578" i="26"/>
  <c r="AD1566" i="26"/>
  <c r="AD1554" i="26"/>
  <c r="AD1637" i="26"/>
  <c r="AD1625" i="26"/>
  <c r="AD1613" i="26"/>
  <c r="AD1601" i="26"/>
  <c r="AD1589" i="26"/>
  <c r="AD1577" i="26"/>
  <c r="AD1565" i="26"/>
  <c r="AD1553" i="26"/>
  <c r="AD1635" i="26"/>
  <c r="AD1623" i="26"/>
  <c r="AD1611" i="26"/>
  <c r="AD1599" i="26"/>
  <c r="AD1587" i="26"/>
  <c r="AD1575" i="26"/>
  <c r="AD1563" i="26"/>
  <c r="AD1633" i="26"/>
  <c r="AD1621" i="26"/>
  <c r="AD1609" i="26"/>
  <c r="AD1597" i="26"/>
  <c r="AD1585" i="26"/>
  <c r="AD1573" i="26"/>
  <c r="AD1561" i="26"/>
  <c r="AD1632" i="26"/>
  <c r="AD1620" i="26"/>
  <c r="AD1608" i="26"/>
  <c r="AD1596" i="26"/>
  <c r="AD1584" i="26"/>
  <c r="AD1572" i="26"/>
  <c r="AD1560" i="26"/>
  <c r="AD1631" i="26"/>
  <c r="AD1619" i="26"/>
  <c r="AD1607" i="26"/>
  <c r="AD1595" i="26"/>
  <c r="AD1583" i="26"/>
  <c r="AD1571" i="26"/>
  <c r="AD1559" i="26"/>
  <c r="AD1622" i="26"/>
  <c r="AD1586" i="26"/>
  <c r="AD1618" i="26"/>
  <c r="AD1582" i="26"/>
  <c r="AD1617" i="26"/>
  <c r="AD1581" i="26"/>
  <c r="AD1612" i="26"/>
  <c r="AD1576" i="26"/>
  <c r="AD1610" i="26"/>
  <c r="AD1574" i="26"/>
  <c r="AD1606" i="26"/>
  <c r="AD1570" i="26"/>
  <c r="AD1641" i="26"/>
  <c r="AD1605" i="26"/>
  <c r="AD1569" i="26"/>
  <c r="AD1593" i="26"/>
  <c r="AD1636" i="26"/>
  <c r="AD1600" i="26"/>
  <c r="AD1564" i="26"/>
  <c r="AD1634" i="26"/>
  <c r="AD1598" i="26"/>
  <c r="AD1562" i="26"/>
  <c r="AD1557" i="26"/>
  <c r="AD1630" i="26"/>
  <c r="AD1594" i="26"/>
  <c r="AD1558" i="26"/>
  <c r="AD1629" i="26"/>
  <c r="AD1624" i="26"/>
  <c r="AD1588" i="26"/>
  <c r="AD1552" i="26"/>
  <c r="AD2084" i="26"/>
  <c r="AD2072" i="26"/>
  <c r="AD2060" i="26"/>
  <c r="AD2048" i="26"/>
  <c r="AD2036" i="26"/>
  <c r="AD2024" i="26"/>
  <c r="AD2012" i="26"/>
  <c r="AD2083" i="26"/>
  <c r="AD2071" i="26"/>
  <c r="AD2059" i="26"/>
  <c r="AD2047" i="26"/>
  <c r="AD2035" i="26"/>
  <c r="AD2023" i="26"/>
  <c r="AD2011" i="26"/>
  <c r="AD2082" i="26"/>
  <c r="AD2070" i="26"/>
  <c r="AD2058" i="26"/>
  <c r="AD2046" i="26"/>
  <c r="AD2034" i="26"/>
  <c r="AD2022" i="26"/>
  <c r="AD2010" i="26"/>
  <c r="AD2081" i="26"/>
  <c r="AD2069" i="26"/>
  <c r="AD2057" i="26"/>
  <c r="AD2045" i="26"/>
  <c r="AD2033" i="26"/>
  <c r="AD2021" i="26"/>
  <c r="AD2009" i="26"/>
  <c r="AD2091" i="26"/>
  <c r="AD2079" i="26"/>
  <c r="AD2067" i="26"/>
  <c r="AD2055" i="26"/>
  <c r="AD2043" i="26"/>
  <c r="AD2031" i="26"/>
  <c r="AD2019" i="26"/>
  <c r="AD2007" i="26"/>
  <c r="AD2089" i="26"/>
  <c r="AD2077" i="26"/>
  <c r="AD2065" i="26"/>
  <c r="AD2053" i="26"/>
  <c r="AD2041" i="26"/>
  <c r="AD2029" i="26"/>
  <c r="AD2017" i="26"/>
  <c r="AD2005" i="26"/>
  <c r="AD2088" i="26"/>
  <c r="AD2076" i="26"/>
  <c r="AD2064" i="26"/>
  <c r="AD2052" i="26"/>
  <c r="AD2040" i="26"/>
  <c r="AD2028" i="26"/>
  <c r="AD2016" i="26"/>
  <c r="AD2004" i="26"/>
  <c r="AD2087" i="26"/>
  <c r="AD2075" i="26"/>
  <c r="AD2063" i="26"/>
  <c r="AD2051" i="26"/>
  <c r="AD2039" i="26"/>
  <c r="AD2027" i="26"/>
  <c r="AD2015" i="26"/>
  <c r="AD2003" i="26"/>
  <c r="AD2085" i="26"/>
  <c r="AD2073" i="26"/>
  <c r="AD2061" i="26"/>
  <c r="AD2049" i="26"/>
  <c r="AD2037" i="26"/>
  <c r="AD2025" i="26"/>
  <c r="AD2013" i="26"/>
  <c r="AD2086" i="26"/>
  <c r="AD2038" i="26"/>
  <c r="AD2044" i="26"/>
  <c r="AD2080" i="26"/>
  <c r="AD2032" i="26"/>
  <c r="AD2078" i="26"/>
  <c r="AD2030" i="26"/>
  <c r="AD2074" i="26"/>
  <c r="AD2026" i="26"/>
  <c r="AD2068" i="26"/>
  <c r="AD2020" i="26"/>
  <c r="AD2066" i="26"/>
  <c r="AD2018" i="26"/>
  <c r="AD2062" i="26"/>
  <c r="AD2014" i="26"/>
  <c r="AD2056" i="26"/>
  <c r="AD2008" i="26"/>
  <c r="AD2054" i="26"/>
  <c r="AD2006" i="26"/>
  <c r="AD2050" i="26"/>
  <c r="AD2002" i="26"/>
  <c r="AD2090" i="26"/>
  <c r="AD2042" i="26"/>
  <c r="AD1724" i="26"/>
  <c r="AD1712" i="26"/>
  <c r="AD1700" i="26"/>
  <c r="AD1688" i="26"/>
  <c r="AD1676" i="26"/>
  <c r="AD1664" i="26"/>
  <c r="AD1652" i="26"/>
  <c r="AD1723" i="26"/>
  <c r="AD1711" i="26"/>
  <c r="AD1699" i="26"/>
  <c r="AD1687" i="26"/>
  <c r="AD1675" i="26"/>
  <c r="AD1663" i="26"/>
  <c r="AD1651" i="26"/>
  <c r="AD1722" i="26"/>
  <c r="AD1710" i="26"/>
  <c r="AD1698" i="26"/>
  <c r="AD1686" i="26"/>
  <c r="AD1674" i="26"/>
  <c r="AD1662" i="26"/>
  <c r="AD1650" i="26"/>
  <c r="AD1721" i="26"/>
  <c r="AD1709" i="26"/>
  <c r="AD1697" i="26"/>
  <c r="AD1685" i="26"/>
  <c r="AD1673" i="26"/>
  <c r="AD1661" i="26"/>
  <c r="AD1649" i="26"/>
  <c r="AD1731" i="26"/>
  <c r="AD1719" i="26"/>
  <c r="AD1707" i="26"/>
  <c r="AD1695" i="26"/>
  <c r="AD1683" i="26"/>
  <c r="AD1671" i="26"/>
  <c r="AD1659" i="26"/>
  <c r="AD1647" i="26"/>
  <c r="AD1729" i="26"/>
  <c r="AD1717" i="26"/>
  <c r="AD1705" i="26"/>
  <c r="AD1693" i="26"/>
  <c r="AD1681" i="26"/>
  <c r="AD1669" i="26"/>
  <c r="AD1657" i="26"/>
  <c r="AD1645" i="26"/>
  <c r="AD1728" i="26"/>
  <c r="AD1716" i="26"/>
  <c r="AD1704" i="26"/>
  <c r="AD1692" i="26"/>
  <c r="AD1680" i="26"/>
  <c r="AD1668" i="26"/>
  <c r="AD1656" i="26"/>
  <c r="AD1644" i="26"/>
  <c r="AD1727" i="26"/>
  <c r="AD1715" i="26"/>
  <c r="AD1703" i="26"/>
  <c r="AD1691" i="26"/>
  <c r="AD1679" i="26"/>
  <c r="AD1667" i="26"/>
  <c r="AD1655" i="26"/>
  <c r="AD1643" i="26"/>
  <c r="AD1730" i="26"/>
  <c r="AD1694" i="26"/>
  <c r="AD1658" i="26"/>
  <c r="AD1726" i="26"/>
  <c r="AD1690" i="26"/>
  <c r="AD1654" i="26"/>
  <c r="AD1725" i="26"/>
  <c r="AD1689" i="26"/>
  <c r="AD1653" i="26"/>
  <c r="AD1720" i="26"/>
  <c r="AD1684" i="26"/>
  <c r="AD1648" i="26"/>
  <c r="AD1718" i="26"/>
  <c r="AD1682" i="26"/>
  <c r="AD1646" i="26"/>
  <c r="AD1714" i="26"/>
  <c r="AD1678" i="26"/>
  <c r="AD1642" i="26"/>
  <c r="AD1713" i="26"/>
  <c r="AD1677" i="26"/>
  <c r="AD1708" i="26"/>
  <c r="AD1672" i="26"/>
  <c r="AD1706" i="26"/>
  <c r="AD1670" i="26"/>
  <c r="AD1701" i="26"/>
  <c r="AD1702" i="26"/>
  <c r="AD1666" i="26"/>
  <c r="AD1665" i="26"/>
  <c r="AD1696" i="26"/>
  <c r="AD1660" i="26"/>
  <c r="AD2180" i="26"/>
  <c r="AD2168" i="26"/>
  <c r="AD2156" i="26"/>
  <c r="AD2144" i="26"/>
  <c r="AD2132" i="26"/>
  <c r="AD2120" i="26"/>
  <c r="AD2108" i="26"/>
  <c r="AD2096" i="26"/>
  <c r="AD2179" i="26"/>
  <c r="AD2167" i="26"/>
  <c r="AD2155" i="26"/>
  <c r="AD2143" i="26"/>
  <c r="AD2131" i="26"/>
  <c r="AD2119" i="26"/>
  <c r="AD2107" i="26"/>
  <c r="AD2095" i="26"/>
  <c r="AD2178" i="26"/>
  <c r="AD2166" i="26"/>
  <c r="AD2154" i="26"/>
  <c r="AD2142" i="26"/>
  <c r="AD2130" i="26"/>
  <c r="AD2118" i="26"/>
  <c r="AD2106" i="26"/>
  <c r="AD2094" i="26"/>
  <c r="AD2177" i="26"/>
  <c r="AD2165" i="26"/>
  <c r="AD2153" i="26"/>
  <c r="AD2141" i="26"/>
  <c r="AD2129" i="26"/>
  <c r="AD2117" i="26"/>
  <c r="AD2105" i="26"/>
  <c r="AD2093" i="26"/>
  <c r="AD2175" i="26"/>
  <c r="AD2163" i="26"/>
  <c r="AD2151" i="26"/>
  <c r="AD2139" i="26"/>
  <c r="AD2127" i="26"/>
  <c r="AD2115" i="26"/>
  <c r="AD2103" i="26"/>
  <c r="AD2173" i="26"/>
  <c r="AD2161" i="26"/>
  <c r="AD2149" i="26"/>
  <c r="AD2137" i="26"/>
  <c r="AD2125" i="26"/>
  <c r="AD2113" i="26"/>
  <c r="AD2101" i="26"/>
  <c r="AD2172" i="26"/>
  <c r="AD2160" i="26"/>
  <c r="AD2148" i="26"/>
  <c r="AD2136" i="26"/>
  <c r="AD2124" i="26"/>
  <c r="AD2112" i="26"/>
  <c r="AD2100" i="26"/>
  <c r="AD2171" i="26"/>
  <c r="AD2159" i="26"/>
  <c r="AD2147" i="26"/>
  <c r="AD2135" i="26"/>
  <c r="AD2123" i="26"/>
  <c r="AD2111" i="26"/>
  <c r="AD2099" i="26"/>
  <c r="AD2170" i="26"/>
  <c r="AD2158" i="26"/>
  <c r="AD2146" i="26"/>
  <c r="AD2134" i="26"/>
  <c r="AD2122" i="26"/>
  <c r="AD2110" i="26"/>
  <c r="AD2181" i="26"/>
  <c r="AD2169" i="26"/>
  <c r="AD2157" i="26"/>
  <c r="AD2145" i="26"/>
  <c r="AD2133" i="26"/>
  <c r="AD2121" i="26"/>
  <c r="AD2109" i="26"/>
  <c r="AD2097" i="26"/>
  <c r="AD2150" i="26"/>
  <c r="AD2140" i="26"/>
  <c r="AD2138" i="26"/>
  <c r="AD2092" i="26"/>
  <c r="AD2128" i="26"/>
  <c r="AD2126" i="26"/>
  <c r="AD2116" i="26"/>
  <c r="AD2114" i="26"/>
  <c r="AD2176" i="26"/>
  <c r="AD2104" i="26"/>
  <c r="AD2162" i="26"/>
  <c r="AD2174" i="26"/>
  <c r="AD2102" i="26"/>
  <c r="AD2164" i="26"/>
  <c r="AD2098" i="26"/>
  <c r="AD2152" i="26"/>
  <c r="AD1820" i="26"/>
  <c r="AD1808" i="26"/>
  <c r="AD1796" i="26"/>
  <c r="AD1784" i="26"/>
  <c r="AD1772" i="26"/>
  <c r="AD1760" i="26"/>
  <c r="AD1748" i="26"/>
  <c r="AD1736" i="26"/>
  <c r="AD1819" i="26"/>
  <c r="AD1807" i="26"/>
  <c r="AD1795" i="26"/>
  <c r="AD1783" i="26"/>
  <c r="AD1771" i="26"/>
  <c r="AD1759" i="26"/>
  <c r="AD1747" i="26"/>
  <c r="AD1735" i="26"/>
  <c r="AD1818" i="26"/>
  <c r="AD1806" i="26"/>
  <c r="AD1794" i="26"/>
  <c r="AD1782" i="26"/>
  <c r="AD1770" i="26"/>
  <c r="AD1758" i="26"/>
  <c r="AD1746" i="26"/>
  <c r="AD1734" i="26"/>
  <c r="AD1817" i="26"/>
  <c r="AD1805" i="26"/>
  <c r="AD1793" i="26"/>
  <c r="AD1781" i="26"/>
  <c r="AD1769" i="26"/>
  <c r="AD1757" i="26"/>
  <c r="AD1745" i="26"/>
  <c r="AD1733" i="26"/>
  <c r="AD1815" i="26"/>
  <c r="AD1803" i="26"/>
  <c r="AD1791" i="26"/>
  <c r="AD1779" i="26"/>
  <c r="AD1767" i="26"/>
  <c r="AD1755" i="26"/>
  <c r="AD1743" i="26"/>
  <c r="AD1813" i="26"/>
  <c r="AD1801" i="26"/>
  <c r="AD1789" i="26"/>
  <c r="AD1777" i="26"/>
  <c r="AD1765" i="26"/>
  <c r="AD1753" i="26"/>
  <c r="AD1741" i="26"/>
  <c r="AD1812" i="26"/>
  <c r="AD1800" i="26"/>
  <c r="AD1788" i="26"/>
  <c r="AD1776" i="26"/>
  <c r="AD1764" i="26"/>
  <c r="AD1752" i="26"/>
  <c r="AD1740" i="26"/>
  <c r="AD1811" i="26"/>
  <c r="AD1799" i="26"/>
  <c r="AD1787" i="26"/>
  <c r="AD1775" i="26"/>
  <c r="AD1763" i="26"/>
  <c r="AD1751" i="26"/>
  <c r="AD1739" i="26"/>
  <c r="AD1802" i="26"/>
  <c r="AD1766" i="26"/>
  <c r="AD1798" i="26"/>
  <c r="AD1762" i="26"/>
  <c r="AD1797" i="26"/>
  <c r="AD1761" i="26"/>
  <c r="AD1792" i="26"/>
  <c r="AD1756" i="26"/>
  <c r="AD1790" i="26"/>
  <c r="AD1754" i="26"/>
  <c r="AD1786" i="26"/>
  <c r="AD1750" i="26"/>
  <c r="AD1821" i="26"/>
  <c r="AD1785" i="26"/>
  <c r="AD1749" i="26"/>
  <c r="AD1773" i="26"/>
  <c r="AD1816" i="26"/>
  <c r="AD1780" i="26"/>
  <c r="AD1744" i="26"/>
  <c r="AD1737" i="26"/>
  <c r="AD1814" i="26"/>
  <c r="AD1778" i="26"/>
  <c r="AD1742" i="26"/>
  <c r="AD1809" i="26"/>
  <c r="AD1810" i="26"/>
  <c r="AD1774" i="26"/>
  <c r="AD1738" i="26"/>
  <c r="AD1804" i="26"/>
  <c r="AD1768" i="26"/>
  <c r="AD1732" i="26"/>
  <c r="AD1904" i="26"/>
  <c r="AD1892" i="26"/>
  <c r="AD1880" i="26"/>
  <c r="AD1868" i="26"/>
  <c r="AD1856" i="26"/>
  <c r="AD1844" i="26"/>
  <c r="AD1832" i="26"/>
  <c r="AD1903" i="26"/>
  <c r="AD1891" i="26"/>
  <c r="AD1879" i="26"/>
  <c r="AD1867" i="26"/>
  <c r="AD1855" i="26"/>
  <c r="AD1843" i="26"/>
  <c r="AD1831" i="26"/>
  <c r="AD1902" i="26"/>
  <c r="AD1890" i="26"/>
  <c r="AD1878" i="26"/>
  <c r="AD1866" i="26"/>
  <c r="AD1854" i="26"/>
  <c r="AD1842" i="26"/>
  <c r="AD1830" i="26"/>
  <c r="AD1901" i="26"/>
  <c r="AD1889" i="26"/>
  <c r="AD1877" i="26"/>
  <c r="AD1865" i="26"/>
  <c r="AD1853" i="26"/>
  <c r="AD1841" i="26"/>
  <c r="AD1829" i="26"/>
  <c r="AD1911" i="26"/>
  <c r="AD1899" i="26"/>
  <c r="AD1887" i="26"/>
  <c r="AD1875" i="26"/>
  <c r="AD1863" i="26"/>
  <c r="AD1851" i="26"/>
  <c r="AD1839" i="26"/>
  <c r="AD1827" i="26"/>
  <c r="AD1909" i="26"/>
  <c r="AD1897" i="26"/>
  <c r="AD1885" i="26"/>
  <c r="AD1873" i="26"/>
  <c r="AD1861" i="26"/>
  <c r="AD1849" i="26"/>
  <c r="AD1837" i="26"/>
  <c r="AD1825" i="26"/>
  <c r="AD1908" i="26"/>
  <c r="AD1896" i="26"/>
  <c r="AD1884" i="26"/>
  <c r="AD1872" i="26"/>
  <c r="AD1860" i="26"/>
  <c r="AD1848" i="26"/>
  <c r="AD1836" i="26"/>
  <c r="AD1824" i="26"/>
  <c r="AD1907" i="26"/>
  <c r="AD1895" i="26"/>
  <c r="AD1883" i="26"/>
  <c r="AD1871" i="26"/>
  <c r="AD1859" i="26"/>
  <c r="AD1847" i="26"/>
  <c r="AD1835" i="26"/>
  <c r="AD1823" i="26"/>
  <c r="AD1910" i="26"/>
  <c r="AD1874" i="26"/>
  <c r="AD1838" i="26"/>
  <c r="AD1906" i="26"/>
  <c r="AD1870" i="26"/>
  <c r="AD1834" i="26"/>
  <c r="AD1905" i="26"/>
  <c r="AD1869" i="26"/>
  <c r="AD1833" i="26"/>
  <c r="AD1900" i="26"/>
  <c r="AD1864" i="26"/>
  <c r="AD1828" i="26"/>
  <c r="AD1845" i="26"/>
  <c r="AD1898" i="26"/>
  <c r="AD1862" i="26"/>
  <c r="AD1826" i="26"/>
  <c r="AD1894" i="26"/>
  <c r="AD1858" i="26"/>
  <c r="AD1822" i="26"/>
  <c r="AD1893" i="26"/>
  <c r="AD1857" i="26"/>
  <c r="AD1888" i="26"/>
  <c r="AD1852" i="26"/>
  <c r="AD1886" i="26"/>
  <c r="AD1850" i="26"/>
  <c r="AD1882" i="26"/>
  <c r="AD1846" i="26"/>
  <c r="AD1881" i="26"/>
  <c r="AD1876" i="26"/>
  <c r="AD1840" i="26"/>
  <c r="AD2000" i="26"/>
  <c r="AD1988" i="26"/>
  <c r="AD1976" i="26"/>
  <c r="AD1964" i="26"/>
  <c r="AD1952" i="26"/>
  <c r="AD1940" i="26"/>
  <c r="AD1928" i="26"/>
  <c r="AD1916" i="26"/>
  <c r="AD1999" i="26"/>
  <c r="AD1987" i="26"/>
  <c r="AD1975" i="26"/>
  <c r="AD1963" i="26"/>
  <c r="AD1951" i="26"/>
  <c r="AD1939" i="26"/>
  <c r="AD1927" i="26"/>
  <c r="AD1915" i="26"/>
  <c r="AD1998" i="26"/>
  <c r="AD1986" i="26"/>
  <c r="AD1974" i="26"/>
  <c r="AD1962" i="26"/>
  <c r="AD1950" i="26"/>
  <c r="AD1938" i="26"/>
  <c r="AD1926" i="26"/>
  <c r="AD1914" i="26"/>
  <c r="AD1997" i="26"/>
  <c r="AD1985" i="26"/>
  <c r="AD1973" i="26"/>
  <c r="AD1961" i="26"/>
  <c r="AD1949" i="26"/>
  <c r="AD1937" i="26"/>
  <c r="AD1925" i="26"/>
  <c r="AD1913" i="26"/>
  <c r="AD1995" i="26"/>
  <c r="AD1983" i="26"/>
  <c r="AD1971" i="26"/>
  <c r="AD1959" i="26"/>
  <c r="AD1947" i="26"/>
  <c r="AD1935" i="26"/>
  <c r="AD1923" i="26"/>
  <c r="AD1993" i="26"/>
  <c r="AD1981" i="26"/>
  <c r="AD1969" i="26"/>
  <c r="AD1957" i="26"/>
  <c r="AD1945" i="26"/>
  <c r="AD1933" i="26"/>
  <c r="AD1921" i="26"/>
  <c r="AD1992" i="26"/>
  <c r="AD1980" i="26"/>
  <c r="AD1968" i="26"/>
  <c r="AD1956" i="26"/>
  <c r="AD1944" i="26"/>
  <c r="AD1932" i="26"/>
  <c r="AD1920" i="26"/>
  <c r="AD1991" i="26"/>
  <c r="AD1979" i="26"/>
  <c r="AD1967" i="26"/>
  <c r="AD1955" i="26"/>
  <c r="AD1943" i="26"/>
  <c r="AD1931" i="26"/>
  <c r="AD1919" i="26"/>
  <c r="AD2001" i="26"/>
  <c r="AD1989" i="26"/>
  <c r="AD1977" i="26"/>
  <c r="AD1965" i="26"/>
  <c r="AD1990" i="26"/>
  <c r="AD1946" i="26"/>
  <c r="AD1984" i="26"/>
  <c r="AD1942" i="26"/>
  <c r="AD1982" i="26"/>
  <c r="AD1941" i="26"/>
  <c r="AD1978" i="26"/>
  <c r="AD1936" i="26"/>
  <c r="AD1972" i="26"/>
  <c r="AD1934" i="26"/>
  <c r="AD1996" i="26"/>
  <c r="AD1970" i="26"/>
  <c r="AD1930" i="26"/>
  <c r="AD1966" i="26"/>
  <c r="AD1929" i="26"/>
  <c r="AD1953" i="26"/>
  <c r="AD1960" i="26"/>
  <c r="AD1924" i="26"/>
  <c r="AD1958" i="26"/>
  <c r="AD1922" i="26"/>
  <c r="AD1954" i="26"/>
  <c r="AD1918" i="26"/>
  <c r="AD1994" i="26"/>
  <c r="AD1948" i="26"/>
  <c r="AD1912" i="26"/>
  <c r="AD1917" i="26"/>
  <c r="AD2264" i="26"/>
  <c r="AD2252" i="26"/>
  <c r="AD2240" i="26"/>
  <c r="AD2228" i="26"/>
  <c r="AD2216" i="26"/>
  <c r="AD2204" i="26"/>
  <c r="AD2192" i="26"/>
  <c r="AD2263" i="26"/>
  <c r="AD2251" i="26"/>
  <c r="AD2239" i="26"/>
  <c r="AD2227" i="26"/>
  <c r="AD2215" i="26"/>
  <c r="AD2203" i="26"/>
  <c r="AD2191" i="26"/>
  <c r="AD2262" i="26"/>
  <c r="AD2250" i="26"/>
  <c r="AD2238" i="26"/>
  <c r="AD2226" i="26"/>
  <c r="AD2214" i="26"/>
  <c r="AD2202" i="26"/>
  <c r="AD2190" i="26"/>
  <c r="AD2261" i="26"/>
  <c r="AD2249" i="26"/>
  <c r="AD2237" i="26"/>
  <c r="AD2225" i="26"/>
  <c r="AD2213" i="26"/>
  <c r="AD2201" i="26"/>
  <c r="AD2189" i="26"/>
  <c r="AD2271" i="26"/>
  <c r="AD2259" i="26"/>
  <c r="AD2247" i="26"/>
  <c r="AD2235" i="26"/>
  <c r="AD2223" i="26"/>
  <c r="AD2211" i="26"/>
  <c r="AD2199" i="26"/>
  <c r="AD2187" i="26"/>
  <c r="AD2269" i="26"/>
  <c r="AD2257" i="26"/>
  <c r="AD2245" i="26"/>
  <c r="AD2233" i="26"/>
  <c r="AD2221" i="26"/>
  <c r="AD2209" i="26"/>
  <c r="AD2197" i="26"/>
  <c r="AD2185" i="26"/>
  <c r="AD2268" i="26"/>
  <c r="AD2256" i="26"/>
  <c r="AD2244" i="26"/>
  <c r="AD2232" i="26"/>
  <c r="AD2220" i="26"/>
  <c r="AD2208" i="26"/>
  <c r="AD2196" i="26"/>
  <c r="AD2184" i="26"/>
  <c r="AD2267" i="26"/>
  <c r="AD2255" i="26"/>
  <c r="AD2243" i="26"/>
  <c r="AD2231" i="26"/>
  <c r="AD2219" i="26"/>
  <c r="AD2207" i="26"/>
  <c r="AD2195" i="26"/>
  <c r="AD2183" i="26"/>
  <c r="AD2266" i="26"/>
  <c r="AD2254" i="26"/>
  <c r="AD2242" i="26"/>
  <c r="AD2230" i="26"/>
  <c r="AD2218" i="26"/>
  <c r="AD2206" i="26"/>
  <c r="AD2194" i="26"/>
  <c r="AD2182" i="26"/>
  <c r="AD2265" i="26"/>
  <c r="AD2253" i="26"/>
  <c r="AD2241" i="26"/>
  <c r="AD2229" i="26"/>
  <c r="AD2217" i="26"/>
  <c r="AD2205" i="26"/>
  <c r="AD2193" i="26"/>
  <c r="AD2222" i="26"/>
  <c r="AD2212" i="26"/>
  <c r="AD2210" i="26"/>
  <c r="AD2200" i="26"/>
  <c r="AD2270" i="26"/>
  <c r="AD2198" i="26"/>
  <c r="AD2260" i="26"/>
  <c r="AD2188" i="26"/>
  <c r="AD2258" i="26"/>
  <c r="AD2186" i="26"/>
  <c r="AD2234" i="26"/>
  <c r="AD2248" i="26"/>
  <c r="AD2246" i="26"/>
  <c r="AD2236" i="26"/>
  <c r="AD2224" i="26"/>
  <c r="J1353" i="26"/>
  <c r="AD1351" i="26"/>
  <c r="AD1339" i="26"/>
  <c r="AD1327" i="26"/>
  <c r="AD1315" i="26"/>
  <c r="AD1303" i="26"/>
  <c r="AD1337" i="26"/>
  <c r="AD1301" i="26"/>
  <c r="AD1350" i="26"/>
  <c r="AD1338" i="26"/>
  <c r="AD1326" i="26"/>
  <c r="AD1314" i="26"/>
  <c r="AD1302" i="26"/>
  <c r="AD1325" i="26"/>
  <c r="AD1341" i="26"/>
  <c r="AD1348" i="26"/>
  <c r="AD1336" i="26"/>
  <c r="AD1324" i="26"/>
  <c r="AD1312" i="26"/>
  <c r="AD1300" i="26"/>
  <c r="AD1335" i="26"/>
  <c r="AD1311" i="26"/>
  <c r="AD1329" i="26"/>
  <c r="AD1347" i="26"/>
  <c r="AD1323" i="26"/>
  <c r="AD1353" i="26"/>
  <c r="AD1346" i="26"/>
  <c r="AD1334" i="26"/>
  <c r="AD1322" i="26"/>
  <c r="AD1310" i="26"/>
  <c r="AD1345" i="26"/>
  <c r="AD1333" i="26"/>
  <c r="AD1321" i="26"/>
  <c r="AD1309" i="26"/>
  <c r="AD1306" i="26"/>
  <c r="AD1344" i="26"/>
  <c r="AD1332" i="26"/>
  <c r="AD1320" i="26"/>
  <c r="AD1308" i="26"/>
  <c r="AD1330" i="26"/>
  <c r="AD1343" i="26"/>
  <c r="AD1331" i="26"/>
  <c r="AD1319" i="26"/>
  <c r="AD1307" i="26"/>
  <c r="AD1318" i="26"/>
  <c r="AD1305" i="26"/>
  <c r="AD1342" i="26"/>
  <c r="AD1352" i="26"/>
  <c r="AD1340" i="26"/>
  <c r="AD1328" i="26"/>
  <c r="AD1316" i="26"/>
  <c r="AD1304" i="26"/>
  <c r="AD1349" i="26"/>
  <c r="AD1313" i="26"/>
  <c r="AD1317" i="26"/>
  <c r="AD2360" i="26"/>
  <c r="AD2348" i="26"/>
  <c r="AD2336" i="26"/>
  <c r="AD2324" i="26"/>
  <c r="AD2312" i="26"/>
  <c r="AD2300" i="26"/>
  <c r="AD2288" i="26"/>
  <c r="AD2276" i="26"/>
  <c r="AD2359" i="26"/>
  <c r="AD2347" i="26"/>
  <c r="AD2335" i="26"/>
  <c r="AD2323" i="26"/>
  <c r="AD2311" i="26"/>
  <c r="AD2299" i="26"/>
  <c r="AD2287" i="26"/>
  <c r="AD2275" i="26"/>
  <c r="AD2358" i="26"/>
  <c r="AD2346" i="26"/>
  <c r="AD2334" i="26"/>
  <c r="AD2322" i="26"/>
  <c r="AD2310" i="26"/>
  <c r="AD2298" i="26"/>
  <c r="AD2286" i="26"/>
  <c r="AD2274" i="26"/>
  <c r="AD2357" i="26"/>
  <c r="AD2345" i="26"/>
  <c r="AD2333" i="26"/>
  <c r="AD2321" i="26"/>
  <c r="AD2309" i="26"/>
  <c r="AD2297" i="26"/>
  <c r="AD2285" i="26"/>
  <c r="AD2273" i="26"/>
  <c r="AD2355" i="26"/>
  <c r="AD2343" i="26"/>
  <c r="AD2331" i="26"/>
  <c r="AD2319" i="26"/>
  <c r="AD2307" i="26"/>
  <c r="AD2295" i="26"/>
  <c r="AD2283" i="26"/>
  <c r="AD2353" i="26"/>
  <c r="AD2341" i="26"/>
  <c r="AD2329" i="26"/>
  <c r="AD2317" i="26"/>
  <c r="AD2305" i="26"/>
  <c r="AD2293" i="26"/>
  <c r="AD2281" i="26"/>
  <c r="AD2352" i="26"/>
  <c r="AD2340" i="26"/>
  <c r="AD2328" i="26"/>
  <c r="AD2316" i="26"/>
  <c r="AD2304" i="26"/>
  <c r="AD2292" i="26"/>
  <c r="AD2280" i="26"/>
  <c r="AD2351" i="26"/>
  <c r="AD2339" i="26"/>
  <c r="AD2327" i="26"/>
  <c r="AD2315" i="26"/>
  <c r="AD2303" i="26"/>
  <c r="AD2291" i="26"/>
  <c r="AD2279" i="26"/>
  <c r="AD2350" i="26"/>
  <c r="AD2338" i="26"/>
  <c r="AD2326" i="26"/>
  <c r="AD2314" i="26"/>
  <c r="AD2302" i="26"/>
  <c r="AD2290" i="26"/>
  <c r="AD2278" i="26"/>
  <c r="AD2361" i="26"/>
  <c r="AD2349" i="26"/>
  <c r="AD2337" i="26"/>
  <c r="AD2325" i="26"/>
  <c r="AD2313" i="26"/>
  <c r="AD2301" i="26"/>
  <c r="AD2289" i="26"/>
  <c r="AD2277" i="26"/>
  <c r="AD2294" i="26"/>
  <c r="AD2356" i="26"/>
  <c r="AD2284" i="26"/>
  <c r="AD2354" i="26"/>
  <c r="AD2282" i="26"/>
  <c r="AD2344" i="26"/>
  <c r="AD2272" i="26"/>
  <c r="AD2342" i="26"/>
  <c r="AD2332" i="26"/>
  <c r="AD2330" i="26"/>
  <c r="AD2320" i="26"/>
  <c r="AD2318" i="26"/>
  <c r="AD2308" i="26"/>
  <c r="AD2306" i="26"/>
  <c r="AD2296" i="26"/>
  <c r="I1406" i="26"/>
  <c r="AD1399" i="26"/>
  <c r="AD1387" i="26"/>
  <c r="AD1375" i="26"/>
  <c r="AD1363" i="26"/>
  <c r="AD1385" i="26"/>
  <c r="AD1361" i="26"/>
  <c r="AD1401" i="26"/>
  <c r="AD1398" i="26"/>
  <c r="AD1386" i="26"/>
  <c r="AD1374" i="26"/>
  <c r="AD1362" i="26"/>
  <c r="AD1397" i="26"/>
  <c r="AD1373" i="26"/>
  <c r="AD1396" i="26"/>
  <c r="AD1384" i="26"/>
  <c r="AD1372" i="26"/>
  <c r="AD1360" i="26"/>
  <c r="AD1383" i="26"/>
  <c r="AD1359" i="26"/>
  <c r="AD1407" i="26"/>
  <c r="AD1395" i="26"/>
  <c r="AD1371" i="26"/>
  <c r="AD1406" i="26"/>
  <c r="AD1394" i="26"/>
  <c r="AD1382" i="26"/>
  <c r="AD1370" i="26"/>
  <c r="AD1358" i="26"/>
  <c r="AD1405" i="26"/>
  <c r="AD1393" i="26"/>
  <c r="AD1381" i="26"/>
  <c r="AD1369" i="26"/>
  <c r="AD1357" i="26"/>
  <c r="AD1389" i="26"/>
  <c r="AD1404" i="26"/>
  <c r="AD1392" i="26"/>
  <c r="AD1380" i="26"/>
  <c r="AD1368" i="26"/>
  <c r="AD1356" i="26"/>
  <c r="AD1378" i="26"/>
  <c r="AD1403" i="26"/>
  <c r="AD1391" i="26"/>
  <c r="AD1379" i="26"/>
  <c r="AD1367" i="26"/>
  <c r="AD1355" i="26"/>
  <c r="AD1390" i="26"/>
  <c r="AD1354" i="26"/>
  <c r="AD1377" i="26"/>
  <c r="AD1402" i="26"/>
  <c r="AD1366" i="26"/>
  <c r="AD1365" i="26"/>
  <c r="AD1400" i="26"/>
  <c r="AD1388" i="26"/>
  <c r="AD1376" i="26"/>
  <c r="AD1364" i="26"/>
  <c r="AD2444" i="26"/>
  <c r="AD2432" i="26"/>
  <c r="AD2420" i="26"/>
  <c r="AD2408" i="26"/>
  <c r="AD2396" i="26"/>
  <c r="AD2384" i="26"/>
  <c r="AD2372" i="26"/>
  <c r="AD2443" i="26"/>
  <c r="AD2431" i="26"/>
  <c r="AD2419" i="26"/>
  <c r="AD2407" i="26"/>
  <c r="AD2395" i="26"/>
  <c r="AD2383" i="26"/>
  <c r="AD2371" i="26"/>
  <c r="AD2442" i="26"/>
  <c r="AD2430" i="26"/>
  <c r="AD2418" i="26"/>
  <c r="AD2406" i="26"/>
  <c r="AD2394" i="26"/>
  <c r="AD2382" i="26"/>
  <c r="AD2370" i="26"/>
  <c r="AD2441" i="26"/>
  <c r="AD2429" i="26"/>
  <c r="AD2417" i="26"/>
  <c r="AD2405" i="26"/>
  <c r="AD2393" i="26"/>
  <c r="AD2381" i="26"/>
  <c r="AD2369" i="26"/>
  <c r="AD2440" i="26"/>
  <c r="AD2439" i="26"/>
  <c r="AD2427" i="26"/>
  <c r="AD2415" i="26"/>
  <c r="AD2403" i="26"/>
  <c r="AD2391" i="26"/>
  <c r="AD2379" i="26"/>
  <c r="AD2367" i="26"/>
  <c r="AD2451" i="26"/>
  <c r="AD2450" i="26"/>
  <c r="AD2437" i="26"/>
  <c r="AD2425" i="26"/>
  <c r="AD2413" i="26"/>
  <c r="AD2401" i="26"/>
  <c r="AD2389" i="26"/>
  <c r="AD2377" i="26"/>
  <c r="AD2365" i="26"/>
  <c r="AD2449" i="26"/>
  <c r="AD2436" i="26"/>
  <c r="AD2424" i="26"/>
  <c r="AD2412" i="26"/>
  <c r="AD2400" i="26"/>
  <c r="AD2388" i="26"/>
  <c r="AD2376" i="26"/>
  <c r="AD2364" i="26"/>
  <c r="AD2448" i="26"/>
  <c r="AD2435" i="26"/>
  <c r="AD2423" i="26"/>
  <c r="AD2411" i="26"/>
  <c r="AD2399" i="26"/>
  <c r="AD2387" i="26"/>
  <c r="AD2375" i="26"/>
  <c r="AD2363" i="26"/>
  <c r="AD2447" i="26"/>
  <c r="AD2434" i="26"/>
  <c r="AD2422" i="26"/>
  <c r="AD2410" i="26"/>
  <c r="AD2398" i="26"/>
  <c r="AD2386" i="26"/>
  <c r="AD2374" i="26"/>
  <c r="AD2362" i="26"/>
  <c r="AD2445" i="26"/>
  <c r="AD2433" i="26"/>
  <c r="AD2421" i="26"/>
  <c r="AD2409" i="26"/>
  <c r="AD2397" i="26"/>
  <c r="AD2385" i="26"/>
  <c r="AD2373" i="26"/>
  <c r="AD2438" i="26"/>
  <c r="AD2366" i="26"/>
  <c r="AD2428" i="26"/>
  <c r="AD2426" i="26"/>
  <c r="AD2416" i="26"/>
  <c r="AD2414" i="26"/>
  <c r="AD2404" i="26"/>
  <c r="AD2402" i="26"/>
  <c r="AD2392" i="26"/>
  <c r="AD2390" i="26"/>
  <c r="AD2378" i="26"/>
  <c r="AD2380" i="26"/>
  <c r="AD2446" i="26"/>
  <c r="AD2368" i="26"/>
  <c r="I1302" i="26"/>
  <c r="I1306" i="26"/>
  <c r="I1310" i="26"/>
  <c r="I1314" i="26"/>
  <c r="I1318" i="26"/>
  <c r="I1322" i="26"/>
  <c r="I1326" i="26"/>
  <c r="I1330" i="26"/>
  <c r="I1334" i="26"/>
  <c r="I1338" i="26"/>
  <c r="I1342" i="26"/>
  <c r="I1346" i="26"/>
  <c r="I1350" i="26"/>
  <c r="J1303" i="26"/>
  <c r="J1307" i="26"/>
  <c r="J1311" i="26"/>
  <c r="J1315" i="26"/>
  <c r="J1319" i="26"/>
  <c r="J1323" i="26"/>
  <c r="J1327" i="26"/>
  <c r="J1331" i="26"/>
  <c r="J1335" i="26"/>
  <c r="J1339" i="26"/>
  <c r="J1343" i="26"/>
  <c r="J1347" i="26"/>
  <c r="J1351" i="26"/>
  <c r="I1300" i="26"/>
  <c r="I1304" i="26"/>
  <c r="I1308" i="26"/>
  <c r="I1312" i="26"/>
  <c r="I1316" i="26"/>
  <c r="I1320" i="26"/>
  <c r="I1324" i="26"/>
  <c r="I1328" i="26"/>
  <c r="I1332" i="26"/>
  <c r="I1336" i="26"/>
  <c r="I1340" i="26"/>
  <c r="I1344" i="26"/>
  <c r="I1348" i="26"/>
  <c r="I1352" i="26"/>
  <c r="J1301" i="26"/>
  <c r="J1305" i="26"/>
  <c r="J1309" i="26"/>
  <c r="J1313" i="26"/>
  <c r="J1317" i="26"/>
  <c r="J1321" i="26"/>
  <c r="J1325" i="26"/>
  <c r="J1329" i="26"/>
  <c r="J1333" i="26"/>
  <c r="J1337" i="26"/>
  <c r="J1341" i="26"/>
  <c r="J1345" i="26"/>
  <c r="J1349" i="26"/>
  <c r="J1355" i="26"/>
  <c r="J1359" i="26"/>
  <c r="J1363" i="26"/>
  <c r="J1367" i="26"/>
  <c r="J1371" i="26"/>
  <c r="J1375" i="26"/>
  <c r="J1379" i="26"/>
  <c r="J1383" i="26"/>
  <c r="J1387" i="26"/>
  <c r="I1394" i="26"/>
  <c r="I1402" i="26"/>
  <c r="I1410" i="26"/>
  <c r="I1418" i="26"/>
  <c r="I1426" i="26"/>
  <c r="I1434" i="26"/>
  <c r="I1442" i="26"/>
  <c r="I1450" i="26"/>
  <c r="I1466" i="26"/>
  <c r="K1461" i="26"/>
  <c r="K1457" i="26"/>
  <c r="K1453" i="26"/>
  <c r="K1449" i="26"/>
  <c r="K1445" i="26"/>
  <c r="K1441" i="26"/>
  <c r="K1437" i="26"/>
  <c r="K1433" i="26"/>
  <c r="K1460" i="26"/>
  <c r="K1456" i="26"/>
  <c r="K1452" i="26"/>
  <c r="K1448" i="26"/>
  <c r="K1444" i="26"/>
  <c r="K1440" i="26"/>
  <c r="K1436" i="26"/>
  <c r="K1459" i="26"/>
  <c r="K1455" i="26"/>
  <c r="K1451" i="26"/>
  <c r="K1447" i="26"/>
  <c r="K1443" i="26"/>
  <c r="K1439" i="26"/>
  <c r="K1435" i="26"/>
  <c r="K1450" i="26"/>
  <c r="K1434" i="26"/>
  <c r="K1429" i="26"/>
  <c r="K1425" i="26"/>
  <c r="K1421" i="26"/>
  <c r="K1417" i="26"/>
  <c r="K1413" i="26"/>
  <c r="K1409" i="26"/>
  <c r="K1446" i="26"/>
  <c r="K1432" i="26"/>
  <c r="K1428" i="26"/>
  <c r="K1424" i="26"/>
  <c r="K1420" i="26"/>
  <c r="K1416" i="26"/>
  <c r="K1412" i="26"/>
  <c r="K1408" i="26"/>
  <c r="K1458" i="26"/>
  <c r="K1442" i="26"/>
  <c r="K1431" i="26"/>
  <c r="K1427" i="26"/>
  <c r="K1423" i="26"/>
  <c r="K1419" i="26"/>
  <c r="K1415" i="26"/>
  <c r="K1411" i="26"/>
  <c r="K1454" i="26"/>
  <c r="K1438" i="26"/>
  <c r="K1430" i="26"/>
  <c r="K1426" i="26"/>
  <c r="K1422" i="26"/>
  <c r="K1418" i="26"/>
  <c r="K1414" i="26"/>
  <c r="K1410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J1425" i="26"/>
  <c r="J1423" i="26"/>
  <c r="J1421" i="26"/>
  <c r="J1419" i="26"/>
  <c r="J1417" i="26"/>
  <c r="J1415" i="26"/>
  <c r="J1413" i="26"/>
  <c r="J1411" i="26"/>
  <c r="J1409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7" i="26"/>
  <c r="I1425" i="26"/>
  <c r="I1423" i="26"/>
  <c r="I1421" i="26"/>
  <c r="I1419" i="26"/>
  <c r="I1417" i="26"/>
  <c r="I1415" i="26"/>
  <c r="I1413" i="26"/>
  <c r="I1411" i="26"/>
  <c r="I1409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424" i="26"/>
  <c r="J1422" i="26"/>
  <c r="J1420" i="26"/>
  <c r="J1418" i="26"/>
  <c r="J1416" i="26"/>
  <c r="J1414" i="26"/>
  <c r="J1412" i="26"/>
  <c r="J1410" i="26"/>
  <c r="J1408" i="26"/>
  <c r="K2271" i="26"/>
  <c r="K2267" i="26"/>
  <c r="K2263" i="26"/>
  <c r="K2259" i="26"/>
  <c r="K2255" i="26"/>
  <c r="K2251" i="26"/>
  <c r="K2247" i="26"/>
  <c r="K2243" i="26"/>
  <c r="K2239" i="26"/>
  <c r="K2235" i="26"/>
  <c r="K2231" i="26"/>
  <c r="K2227" i="26"/>
  <c r="K2223" i="26"/>
  <c r="K2219" i="26"/>
  <c r="K2215" i="26"/>
  <c r="K2211" i="26"/>
  <c r="K2207" i="26"/>
  <c r="K2203" i="26"/>
  <c r="K2199" i="26"/>
  <c r="K2195" i="26"/>
  <c r="K2191" i="26"/>
  <c r="K2187" i="26"/>
  <c r="K2183" i="26"/>
  <c r="K2270" i="26"/>
  <c r="K2266" i="26"/>
  <c r="K2262" i="26"/>
  <c r="K2258" i="26"/>
  <c r="K2254" i="26"/>
  <c r="K2250" i="26"/>
  <c r="K2246" i="26"/>
  <c r="K2242" i="26"/>
  <c r="K2238" i="26"/>
  <c r="K2234" i="26"/>
  <c r="K2230" i="26"/>
  <c r="K2226" i="26"/>
  <c r="K2222" i="26"/>
  <c r="K2218" i="26"/>
  <c r="K2214" i="26"/>
  <c r="K2210" i="26"/>
  <c r="K2206" i="26"/>
  <c r="K2202" i="26"/>
  <c r="K2198" i="26"/>
  <c r="K2194" i="26"/>
  <c r="K2190" i="26"/>
  <c r="K2186" i="26"/>
  <c r="K2182" i="26"/>
  <c r="K2269" i="26"/>
  <c r="K2265" i="26"/>
  <c r="K2261" i="26"/>
  <c r="K2257" i="26"/>
  <c r="K2253" i="26"/>
  <c r="K2249" i="26"/>
  <c r="K2245" i="26"/>
  <c r="K2241" i="26"/>
  <c r="K2237" i="26"/>
  <c r="K2233" i="26"/>
  <c r="K2229" i="26"/>
  <c r="K2225" i="26"/>
  <c r="K2221" i="26"/>
  <c r="K2217" i="26"/>
  <c r="K2213" i="26"/>
  <c r="K2209" i="26"/>
  <c r="K2205" i="26"/>
  <c r="K2201" i="26"/>
  <c r="K2197" i="26"/>
  <c r="K2193" i="26"/>
  <c r="K2189" i="26"/>
  <c r="K2185" i="26"/>
  <c r="K2268" i="26"/>
  <c r="K2264" i="26"/>
  <c r="K2260" i="26"/>
  <c r="K2256" i="26"/>
  <c r="K2252" i="26"/>
  <c r="K2248" i="26"/>
  <c r="K2244" i="26"/>
  <c r="K2240" i="26"/>
  <c r="K2236" i="26"/>
  <c r="K2232" i="26"/>
  <c r="K2228" i="26"/>
  <c r="K2224" i="26"/>
  <c r="K2220" i="26"/>
  <c r="K2216" i="26"/>
  <c r="K2212" i="26"/>
  <c r="K2208" i="26"/>
  <c r="K2204" i="26"/>
  <c r="K2200" i="26"/>
  <c r="K2196" i="26"/>
  <c r="K2192" i="26"/>
  <c r="K2188" i="26"/>
  <c r="K2184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J2241" i="26"/>
  <c r="J2239" i="26"/>
  <c r="J2237" i="26"/>
  <c r="J2235" i="26"/>
  <c r="J2233" i="26"/>
  <c r="J2231" i="26"/>
  <c r="J2229" i="26"/>
  <c r="J2227" i="26"/>
  <c r="J2225" i="26"/>
  <c r="J2223" i="26"/>
  <c r="J2221" i="26"/>
  <c r="J2219" i="26"/>
  <c r="J2217" i="26"/>
  <c r="J2215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I2243" i="26"/>
  <c r="I2241" i="26"/>
  <c r="I2239" i="26"/>
  <c r="I2237" i="26"/>
  <c r="I2235" i="26"/>
  <c r="I2233" i="26"/>
  <c r="I2231" i="26"/>
  <c r="I2229" i="26"/>
  <c r="I2227" i="26"/>
  <c r="I2225" i="26"/>
  <c r="I2223" i="26"/>
  <c r="I2221" i="26"/>
  <c r="I2219" i="26"/>
  <c r="I2217" i="26"/>
  <c r="I221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J2242" i="26"/>
  <c r="J2240" i="26"/>
  <c r="J2238" i="26"/>
  <c r="J2236" i="26"/>
  <c r="J2234" i="26"/>
  <c r="J2232" i="26"/>
  <c r="J2230" i="26"/>
  <c r="J2228" i="26"/>
  <c r="J2226" i="26"/>
  <c r="J2224" i="26"/>
  <c r="J2222" i="26"/>
  <c r="J2220" i="26"/>
  <c r="J2218" i="26"/>
  <c r="J2216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I2242" i="26"/>
  <c r="I2240" i="26"/>
  <c r="I2238" i="26"/>
  <c r="I2236" i="26"/>
  <c r="I2234" i="26"/>
  <c r="I2232" i="26"/>
  <c r="I2230" i="26"/>
  <c r="I2228" i="26"/>
  <c r="I2226" i="26"/>
  <c r="I2224" i="26"/>
  <c r="I2222" i="26"/>
  <c r="I2220" i="26"/>
  <c r="I2218" i="26"/>
  <c r="I221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1356" i="26"/>
  <c r="I1360" i="26"/>
  <c r="I1364" i="26"/>
  <c r="I1368" i="26"/>
  <c r="I1372" i="26"/>
  <c r="I1376" i="26"/>
  <c r="I1380" i="26"/>
  <c r="I1384" i="26"/>
  <c r="I1388" i="26"/>
  <c r="I1396" i="26"/>
  <c r="I1404" i="26"/>
  <c r="I1412" i="26"/>
  <c r="I1420" i="26"/>
  <c r="I1428" i="26"/>
  <c r="I1436" i="26"/>
  <c r="I1444" i="26"/>
  <c r="I1452" i="26"/>
  <c r="I1460" i="26"/>
  <c r="K1819" i="26"/>
  <c r="K1815" i="26"/>
  <c r="K1811" i="26"/>
  <c r="K1807" i="26"/>
  <c r="K1803" i="26"/>
  <c r="K1799" i="26"/>
  <c r="K1795" i="26"/>
  <c r="K1791" i="26"/>
  <c r="K1787" i="26"/>
  <c r="K1783" i="26"/>
  <c r="K1779" i="26"/>
  <c r="K1775" i="26"/>
  <c r="K1818" i="26"/>
  <c r="K1814" i="26"/>
  <c r="K1810" i="26"/>
  <c r="K1806" i="26"/>
  <c r="K1802" i="26"/>
  <c r="K1798" i="26"/>
  <c r="K1794" i="26"/>
  <c r="K1790" i="26"/>
  <c r="K1786" i="26"/>
  <c r="K1782" i="26"/>
  <c r="K1778" i="26"/>
  <c r="K1821" i="26"/>
  <c r="K1817" i="26"/>
  <c r="K1813" i="26"/>
  <c r="K1809" i="26"/>
  <c r="K1805" i="26"/>
  <c r="K1801" i="26"/>
  <c r="K1797" i="26"/>
  <c r="K1793" i="26"/>
  <c r="K1789" i="26"/>
  <c r="K1785" i="26"/>
  <c r="K1781" i="26"/>
  <c r="K1777" i="26"/>
  <c r="K1820" i="26"/>
  <c r="K1816" i="26"/>
  <c r="K1812" i="26"/>
  <c r="K1808" i="26"/>
  <c r="K1804" i="26"/>
  <c r="K1800" i="26"/>
  <c r="K1796" i="26"/>
  <c r="K1792" i="26"/>
  <c r="K1788" i="26"/>
  <c r="K1784" i="26"/>
  <c r="K1780" i="26"/>
  <c r="K1776" i="26"/>
  <c r="K1774" i="26"/>
  <c r="K1770" i="26"/>
  <c r="K1766" i="26"/>
  <c r="K1762" i="26"/>
  <c r="K1758" i="26"/>
  <c r="K1754" i="26"/>
  <c r="K1750" i="26"/>
  <c r="K1746" i="26"/>
  <c r="K1742" i="26"/>
  <c r="K1738" i="26"/>
  <c r="K1734" i="26"/>
  <c r="K1773" i="26"/>
  <c r="K1769" i="26"/>
  <c r="K1765" i="26"/>
  <c r="K1761" i="26"/>
  <c r="K1757" i="26"/>
  <c r="K1753" i="26"/>
  <c r="K1749" i="26"/>
  <c r="K1745" i="26"/>
  <c r="K1741" i="26"/>
  <c r="K1737" i="26"/>
  <c r="K1733" i="26"/>
  <c r="K1772" i="26"/>
  <c r="K1768" i="26"/>
  <c r="K1764" i="26"/>
  <c r="K1760" i="26"/>
  <c r="K1756" i="26"/>
  <c r="K1752" i="26"/>
  <c r="K1748" i="26"/>
  <c r="K1744" i="26"/>
  <c r="K1740" i="26"/>
  <c r="K1736" i="26"/>
  <c r="K1732" i="26"/>
  <c r="K1771" i="26"/>
  <c r="K1767" i="26"/>
  <c r="K1763" i="26"/>
  <c r="K1759" i="26"/>
  <c r="K1755" i="26"/>
  <c r="K1751" i="26"/>
  <c r="K1747" i="26"/>
  <c r="K1743" i="26"/>
  <c r="K1739" i="26"/>
  <c r="K1735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J1785" i="26"/>
  <c r="J1783" i="26"/>
  <c r="J1781" i="26"/>
  <c r="J1779" i="26"/>
  <c r="J1777" i="26"/>
  <c r="J1775" i="26"/>
  <c r="J1773" i="26"/>
  <c r="J1771" i="26"/>
  <c r="J1769" i="26"/>
  <c r="J1767" i="26"/>
  <c r="J1765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I1821" i="26"/>
  <c r="I1819" i="26"/>
  <c r="I1817" i="26"/>
  <c r="I1815" i="26"/>
  <c r="I1813" i="26"/>
  <c r="I1811" i="26"/>
  <c r="I1809" i="26"/>
  <c r="I1807" i="26"/>
  <c r="I1805" i="26"/>
  <c r="I1803" i="26"/>
  <c r="I1801" i="26"/>
  <c r="I1799" i="26"/>
  <c r="I1797" i="26"/>
  <c r="I1795" i="26"/>
  <c r="I1793" i="26"/>
  <c r="I1791" i="26"/>
  <c r="I1789" i="26"/>
  <c r="I1787" i="26"/>
  <c r="I1785" i="26"/>
  <c r="I1783" i="26"/>
  <c r="I1781" i="26"/>
  <c r="I1779" i="26"/>
  <c r="I1777" i="26"/>
  <c r="I1775" i="26"/>
  <c r="I1773" i="26"/>
  <c r="I1771" i="26"/>
  <c r="I1769" i="26"/>
  <c r="I1767" i="26"/>
  <c r="I1765" i="26"/>
  <c r="I1763" i="26"/>
  <c r="I1761" i="26"/>
  <c r="I1759" i="26"/>
  <c r="I1757" i="26"/>
  <c r="I1755" i="26"/>
  <c r="I1753" i="26"/>
  <c r="I1751" i="26"/>
  <c r="I1749" i="26"/>
  <c r="I1747" i="26"/>
  <c r="I1745" i="26"/>
  <c r="I1743" i="26"/>
  <c r="I1741" i="26"/>
  <c r="I1739" i="26"/>
  <c r="I1737" i="26"/>
  <c r="I1735" i="26"/>
  <c r="I1733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J1784" i="26"/>
  <c r="J1782" i="26"/>
  <c r="J1780" i="26"/>
  <c r="J1778" i="26"/>
  <c r="J1776" i="26"/>
  <c r="J1774" i="26"/>
  <c r="J1772" i="26"/>
  <c r="J1770" i="26"/>
  <c r="J1768" i="26"/>
  <c r="J1766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I1816" i="26"/>
  <c r="I1808" i="26"/>
  <c r="I1800" i="26"/>
  <c r="I1792" i="26"/>
  <c r="I1784" i="26"/>
  <c r="I1776" i="26"/>
  <c r="I1768" i="26"/>
  <c r="I1760" i="26"/>
  <c r="I1752" i="26"/>
  <c r="I1744" i="26"/>
  <c r="I1736" i="26"/>
  <c r="I1814" i="26"/>
  <c r="I1806" i="26"/>
  <c r="I1798" i="26"/>
  <c r="I1790" i="26"/>
  <c r="I1782" i="26"/>
  <c r="I1774" i="26"/>
  <c r="I1766" i="26"/>
  <c r="I1758" i="26"/>
  <c r="I1750" i="26"/>
  <c r="I1742" i="26"/>
  <c r="I1734" i="26"/>
  <c r="I1820" i="26"/>
  <c r="I1812" i="26"/>
  <c r="I1804" i="26"/>
  <c r="I1796" i="26"/>
  <c r="I1788" i="26"/>
  <c r="I1780" i="26"/>
  <c r="I1772" i="26"/>
  <c r="I1764" i="26"/>
  <c r="I1756" i="26"/>
  <c r="I1748" i="26"/>
  <c r="I1740" i="26"/>
  <c r="I1732" i="26"/>
  <c r="I1818" i="26"/>
  <c r="I1810" i="26"/>
  <c r="I1802" i="26"/>
  <c r="I1794" i="26"/>
  <c r="I1786" i="26"/>
  <c r="I1778" i="26"/>
  <c r="I1770" i="26"/>
  <c r="I1762" i="26"/>
  <c r="I1754" i="26"/>
  <c r="I1746" i="26"/>
  <c r="I1738" i="26"/>
  <c r="K1549" i="26"/>
  <c r="K1545" i="26"/>
  <c r="K1541" i="26"/>
  <c r="K1537" i="26"/>
  <c r="K1533" i="26"/>
  <c r="K1529" i="26"/>
  <c r="K1525" i="26"/>
  <c r="K1521" i="26"/>
  <c r="K1517" i="26"/>
  <c r="K1513" i="26"/>
  <c r="K1509" i="26"/>
  <c r="K1505" i="26"/>
  <c r="K1501" i="26"/>
  <c r="K1497" i="26"/>
  <c r="K1493" i="26"/>
  <c r="K1489" i="26"/>
  <c r="K1485" i="26"/>
  <c r="K1481" i="26"/>
  <c r="K1477" i="26"/>
  <c r="K1473" i="26"/>
  <c r="K1469" i="26"/>
  <c r="K1465" i="26"/>
  <c r="K1548" i="26"/>
  <c r="K1544" i="26"/>
  <c r="K1540" i="26"/>
  <c r="K1536" i="26"/>
  <c r="K1532" i="26"/>
  <c r="K1528" i="26"/>
  <c r="K1524" i="26"/>
  <c r="K1520" i="26"/>
  <c r="K1516" i="26"/>
  <c r="K1512" i="26"/>
  <c r="K1508" i="26"/>
  <c r="K1504" i="26"/>
  <c r="K1500" i="26"/>
  <c r="K1496" i="26"/>
  <c r="K1492" i="26"/>
  <c r="K1488" i="26"/>
  <c r="K1484" i="26"/>
  <c r="K1480" i="26"/>
  <c r="K1476" i="26"/>
  <c r="K1472" i="26"/>
  <c r="K1468" i="26"/>
  <c r="K1464" i="26"/>
  <c r="K1551" i="26"/>
  <c r="K1547" i="26"/>
  <c r="K1543" i="26"/>
  <c r="K1539" i="26"/>
  <c r="K1535" i="26"/>
  <c r="K1531" i="26"/>
  <c r="K1527" i="26"/>
  <c r="K1523" i="26"/>
  <c r="K1519" i="26"/>
  <c r="K1515" i="26"/>
  <c r="K1511" i="26"/>
  <c r="K1507" i="26"/>
  <c r="K1503" i="26"/>
  <c r="K1499" i="26"/>
  <c r="K1495" i="26"/>
  <c r="K1491" i="26"/>
  <c r="K1487" i="26"/>
  <c r="K1483" i="26"/>
  <c r="K1479" i="26"/>
  <c r="K1475" i="26"/>
  <c r="K1471" i="26"/>
  <c r="K1467" i="26"/>
  <c r="K1463" i="26"/>
  <c r="K1546" i="26"/>
  <c r="K1530" i="26"/>
  <c r="K1514" i="26"/>
  <c r="K1498" i="26"/>
  <c r="K1482" i="26"/>
  <c r="K1466" i="26"/>
  <c r="K1542" i="26"/>
  <c r="K1526" i="26"/>
  <c r="K1510" i="26"/>
  <c r="K1494" i="26"/>
  <c r="K1478" i="26"/>
  <c r="K1462" i="26"/>
  <c r="K1538" i="26"/>
  <c r="K1522" i="26"/>
  <c r="K1506" i="26"/>
  <c r="K1490" i="26"/>
  <c r="K1474" i="26"/>
  <c r="K1550" i="26"/>
  <c r="K1534" i="26"/>
  <c r="K1518" i="26"/>
  <c r="K1502" i="26"/>
  <c r="K1486" i="26"/>
  <c r="K1470" i="26"/>
  <c r="I1550" i="26"/>
  <c r="I1548" i="26"/>
  <c r="I1546" i="26"/>
  <c r="I1544" i="26"/>
  <c r="I1542" i="26"/>
  <c r="I1540" i="26"/>
  <c r="I1538" i="26"/>
  <c r="I1536" i="26"/>
  <c r="I1534" i="26"/>
  <c r="I1532" i="26"/>
  <c r="I1530" i="26"/>
  <c r="I1528" i="26"/>
  <c r="I1526" i="26"/>
  <c r="I1524" i="26"/>
  <c r="I1522" i="26"/>
  <c r="I1520" i="26"/>
  <c r="I1518" i="26"/>
  <c r="I1516" i="26"/>
  <c r="I1514" i="26"/>
  <c r="I1512" i="26"/>
  <c r="I1510" i="26"/>
  <c r="I1508" i="26"/>
  <c r="I1506" i="26"/>
  <c r="I1504" i="26"/>
  <c r="I1502" i="26"/>
  <c r="I1500" i="26"/>
  <c r="I1498" i="26"/>
  <c r="I1496" i="26"/>
  <c r="I1494" i="26"/>
  <c r="I1492" i="26"/>
  <c r="I1490" i="26"/>
  <c r="I1488" i="26"/>
  <c r="I1486" i="26"/>
  <c r="I1484" i="26"/>
  <c r="I1482" i="26"/>
  <c r="I1480" i="26"/>
  <c r="I1478" i="26"/>
  <c r="I1476" i="26"/>
  <c r="I1472" i="26"/>
  <c r="J1551" i="26"/>
  <c r="J1549" i="26"/>
  <c r="J1547" i="26"/>
  <c r="J1545" i="26"/>
  <c r="J1543" i="26"/>
  <c r="J1541" i="26"/>
  <c r="J1539" i="26"/>
  <c r="J1537" i="26"/>
  <c r="J1535" i="26"/>
  <c r="J1533" i="26"/>
  <c r="J1531" i="26"/>
  <c r="J1529" i="26"/>
  <c r="J1527" i="26"/>
  <c r="J1525" i="26"/>
  <c r="J1523" i="26"/>
  <c r="J1521" i="26"/>
  <c r="J1519" i="26"/>
  <c r="J1517" i="26"/>
  <c r="J1515" i="26"/>
  <c r="J1513" i="26"/>
  <c r="J1511" i="26"/>
  <c r="J1509" i="26"/>
  <c r="J1507" i="26"/>
  <c r="J1505" i="26"/>
  <c r="J1503" i="26"/>
  <c r="J1501" i="26"/>
  <c r="J1499" i="26"/>
  <c r="J1497" i="26"/>
  <c r="J1495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I1551" i="26"/>
  <c r="I1549" i="26"/>
  <c r="I1547" i="26"/>
  <c r="I1545" i="26"/>
  <c r="I1543" i="26"/>
  <c r="I1541" i="26"/>
  <c r="I1539" i="26"/>
  <c r="I1537" i="26"/>
  <c r="I1535" i="26"/>
  <c r="I1533" i="26"/>
  <c r="I1531" i="26"/>
  <c r="I1529" i="26"/>
  <c r="I1527" i="26"/>
  <c r="I1525" i="26"/>
  <c r="I1523" i="26"/>
  <c r="I1521" i="26"/>
  <c r="I1519" i="26"/>
  <c r="I1517" i="26"/>
  <c r="I1515" i="26"/>
  <c r="I1513" i="26"/>
  <c r="I1511" i="26"/>
  <c r="I1509" i="26"/>
  <c r="I1507" i="26"/>
  <c r="I1505" i="26"/>
  <c r="I1503" i="26"/>
  <c r="I1501" i="26"/>
  <c r="I1499" i="26"/>
  <c r="I1497" i="26"/>
  <c r="I1495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J1550" i="26"/>
  <c r="J1548" i="26"/>
  <c r="J1546" i="26"/>
  <c r="J1544" i="26"/>
  <c r="J1542" i="26"/>
  <c r="J1540" i="26"/>
  <c r="J1538" i="26"/>
  <c r="J1536" i="26"/>
  <c r="J1534" i="26"/>
  <c r="J1532" i="26"/>
  <c r="J1530" i="26"/>
  <c r="J1528" i="26"/>
  <c r="J1526" i="26"/>
  <c r="J1524" i="26"/>
  <c r="J1522" i="26"/>
  <c r="J1520" i="26"/>
  <c r="J1518" i="26"/>
  <c r="J1516" i="26"/>
  <c r="J1514" i="26"/>
  <c r="J1512" i="26"/>
  <c r="J1510" i="26"/>
  <c r="J1508" i="26"/>
  <c r="J1506" i="26"/>
  <c r="J1504" i="26"/>
  <c r="J1502" i="26"/>
  <c r="J1500" i="26"/>
  <c r="J1498" i="26"/>
  <c r="J1496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357" i="26"/>
  <c r="J1361" i="26"/>
  <c r="J1365" i="26"/>
  <c r="J1369" i="26"/>
  <c r="J1373" i="26"/>
  <c r="J1377" i="26"/>
  <c r="J1381" i="26"/>
  <c r="J1385" i="26"/>
  <c r="I1390" i="26"/>
  <c r="I1398" i="26"/>
  <c r="I1414" i="26"/>
  <c r="I1422" i="26"/>
  <c r="I1430" i="26"/>
  <c r="I1438" i="26"/>
  <c r="I1446" i="26"/>
  <c r="I1454" i="26"/>
  <c r="I1462" i="26"/>
  <c r="I1470" i="26"/>
  <c r="K2179" i="26"/>
  <c r="K2175" i="26"/>
  <c r="K2171" i="26"/>
  <c r="K2167" i="26"/>
  <c r="K2163" i="26"/>
  <c r="K2159" i="26"/>
  <c r="K2155" i="26"/>
  <c r="K2151" i="26"/>
  <c r="K2147" i="26"/>
  <c r="K2143" i="26"/>
  <c r="K2139" i="26"/>
  <c r="K2135" i="26"/>
  <c r="K2131" i="26"/>
  <c r="K2127" i="26"/>
  <c r="K2123" i="26"/>
  <c r="K2119" i="26"/>
  <c r="K2115" i="26"/>
  <c r="K2178" i="26"/>
  <c r="K2174" i="26"/>
  <c r="K2170" i="26"/>
  <c r="K2166" i="26"/>
  <c r="K2162" i="26"/>
  <c r="K2158" i="26"/>
  <c r="K2154" i="26"/>
  <c r="K2150" i="26"/>
  <c r="K2146" i="26"/>
  <c r="K2142" i="26"/>
  <c r="K2138" i="26"/>
  <c r="K2134" i="26"/>
  <c r="K2130" i="26"/>
  <c r="K2126" i="26"/>
  <c r="K2122" i="26"/>
  <c r="K2118" i="26"/>
  <c r="K2114" i="26"/>
  <c r="K2181" i="26"/>
  <c r="K2177" i="26"/>
  <c r="K2173" i="26"/>
  <c r="K2169" i="26"/>
  <c r="K2165" i="26"/>
  <c r="K2161" i="26"/>
  <c r="K2157" i="26"/>
  <c r="K2153" i="26"/>
  <c r="K2149" i="26"/>
  <c r="K2145" i="26"/>
  <c r="K2141" i="26"/>
  <c r="K2137" i="26"/>
  <c r="K2133" i="26"/>
  <c r="K2129" i="26"/>
  <c r="K2180" i="26"/>
  <c r="K2176" i="26"/>
  <c r="K2172" i="26"/>
  <c r="K2168" i="26"/>
  <c r="K2164" i="26"/>
  <c r="K2160" i="26"/>
  <c r="K2156" i="26"/>
  <c r="K2152" i="26"/>
  <c r="K2148" i="26"/>
  <c r="K2144" i="26"/>
  <c r="K2140" i="26"/>
  <c r="K2136" i="26"/>
  <c r="K2132" i="26"/>
  <c r="K2128" i="26"/>
  <c r="K2124" i="26"/>
  <c r="K2120" i="26"/>
  <c r="K2116" i="26"/>
  <c r="K2112" i="26"/>
  <c r="K2125" i="26"/>
  <c r="K2111" i="26"/>
  <c r="K2107" i="26"/>
  <c r="K2103" i="26"/>
  <c r="K2099" i="26"/>
  <c r="K2095" i="26"/>
  <c r="K2121" i="26"/>
  <c r="K2110" i="26"/>
  <c r="K2106" i="26"/>
  <c r="K2102" i="26"/>
  <c r="K2098" i="26"/>
  <c r="K2094" i="26"/>
  <c r="K2117" i="26"/>
  <c r="K2109" i="26"/>
  <c r="K2105" i="26"/>
  <c r="K2101" i="26"/>
  <c r="K2097" i="26"/>
  <c r="K2093" i="26"/>
  <c r="K2113" i="26"/>
  <c r="K2108" i="26"/>
  <c r="K2104" i="26"/>
  <c r="K2100" i="26"/>
  <c r="K2096" i="26"/>
  <c r="K2092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I2145" i="26"/>
  <c r="I2143" i="26"/>
  <c r="I2141" i="26"/>
  <c r="I2139" i="26"/>
  <c r="I2137" i="26"/>
  <c r="I2135" i="26"/>
  <c r="I2133" i="26"/>
  <c r="I2131" i="26"/>
  <c r="I2129" i="26"/>
  <c r="I2127" i="26"/>
  <c r="I212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J2144" i="26"/>
  <c r="J2142" i="26"/>
  <c r="J2140" i="26"/>
  <c r="J2138" i="26"/>
  <c r="J2136" i="26"/>
  <c r="J2134" i="26"/>
  <c r="J2132" i="26"/>
  <c r="J2130" i="26"/>
  <c r="J2128" i="26"/>
  <c r="J2126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J2102" i="26"/>
  <c r="J2100" i="26"/>
  <c r="J2098" i="26"/>
  <c r="J2096" i="26"/>
  <c r="J2094" i="26"/>
  <c r="J209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2144" i="26"/>
  <c r="I2142" i="26"/>
  <c r="I2140" i="26"/>
  <c r="I2138" i="26"/>
  <c r="I2136" i="26"/>
  <c r="I2134" i="26"/>
  <c r="I2132" i="26"/>
  <c r="I2130" i="26"/>
  <c r="I2128" i="26"/>
  <c r="I2126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J2149" i="26"/>
  <c r="J2141" i="26"/>
  <c r="J2133" i="26"/>
  <c r="J2125" i="26"/>
  <c r="J2117" i="26"/>
  <c r="J2109" i="26"/>
  <c r="J2101" i="26"/>
  <c r="J2093" i="26"/>
  <c r="J2147" i="26"/>
  <c r="J2139" i="26"/>
  <c r="J2131" i="26"/>
  <c r="J2123" i="26"/>
  <c r="J2115" i="26"/>
  <c r="J2107" i="26"/>
  <c r="J2099" i="26"/>
  <c r="J2145" i="26"/>
  <c r="J2137" i="26"/>
  <c r="J2129" i="26"/>
  <c r="J2121" i="26"/>
  <c r="J2113" i="26"/>
  <c r="J2105" i="26"/>
  <c r="J2097" i="26"/>
  <c r="J2143" i="26"/>
  <c r="J2135" i="26"/>
  <c r="J2127" i="26"/>
  <c r="J2119" i="26"/>
  <c r="J2111" i="26"/>
  <c r="J2103" i="26"/>
  <c r="J2095" i="26"/>
  <c r="K1911" i="26"/>
  <c r="K1907" i="26"/>
  <c r="K1903" i="26"/>
  <c r="K1899" i="26"/>
  <c r="K1895" i="26"/>
  <c r="K1891" i="26"/>
  <c r="K1887" i="26"/>
  <c r="K1883" i="26"/>
  <c r="K1879" i="26"/>
  <c r="K1875" i="26"/>
  <c r="K1871" i="26"/>
  <c r="K1867" i="26"/>
  <c r="K1863" i="26"/>
  <c r="K1859" i="26"/>
  <c r="K1855" i="26"/>
  <c r="K1851" i="26"/>
  <c r="K1847" i="26"/>
  <c r="K1843" i="26"/>
  <c r="K1839" i="26"/>
  <c r="K1835" i="26"/>
  <c r="K1831" i="26"/>
  <c r="K1827" i="26"/>
  <c r="K1823" i="26"/>
  <c r="K1910" i="26"/>
  <c r="K1906" i="26"/>
  <c r="K1902" i="26"/>
  <c r="K1898" i="26"/>
  <c r="K1894" i="26"/>
  <c r="K1890" i="26"/>
  <c r="K1886" i="26"/>
  <c r="K1882" i="26"/>
  <c r="K1878" i="26"/>
  <c r="K1874" i="26"/>
  <c r="K1870" i="26"/>
  <c r="K1866" i="26"/>
  <c r="K1862" i="26"/>
  <c r="K1858" i="26"/>
  <c r="K1854" i="26"/>
  <c r="K1850" i="26"/>
  <c r="K1846" i="26"/>
  <c r="K1842" i="26"/>
  <c r="K1838" i="26"/>
  <c r="K1834" i="26"/>
  <c r="K1830" i="26"/>
  <c r="K1826" i="26"/>
  <c r="K1822" i="26"/>
  <c r="K1909" i="26"/>
  <c r="K1905" i="26"/>
  <c r="K1901" i="26"/>
  <c r="K1897" i="26"/>
  <c r="K1893" i="26"/>
  <c r="K1889" i="26"/>
  <c r="K1885" i="26"/>
  <c r="K1881" i="26"/>
  <c r="K1877" i="26"/>
  <c r="K1873" i="26"/>
  <c r="K1869" i="26"/>
  <c r="K1865" i="26"/>
  <c r="K1861" i="26"/>
  <c r="K1857" i="26"/>
  <c r="K1853" i="26"/>
  <c r="K1849" i="26"/>
  <c r="K1845" i="26"/>
  <c r="K1841" i="26"/>
  <c r="K1837" i="26"/>
  <c r="K1833" i="26"/>
  <c r="K1829" i="26"/>
  <c r="K1825" i="26"/>
  <c r="K1908" i="26"/>
  <c r="K1904" i="26"/>
  <c r="K1900" i="26"/>
  <c r="K1896" i="26"/>
  <c r="K1892" i="26"/>
  <c r="K1888" i="26"/>
  <c r="K1884" i="26"/>
  <c r="K1880" i="26"/>
  <c r="K1876" i="26"/>
  <c r="K1872" i="26"/>
  <c r="K1868" i="26"/>
  <c r="K1864" i="26"/>
  <c r="K1860" i="26"/>
  <c r="K1856" i="26"/>
  <c r="K1852" i="26"/>
  <c r="K1848" i="26"/>
  <c r="K1844" i="26"/>
  <c r="K1840" i="26"/>
  <c r="K1836" i="26"/>
  <c r="K1832" i="26"/>
  <c r="K1828" i="26"/>
  <c r="K1824" i="26"/>
  <c r="I1910" i="26"/>
  <c r="I1908" i="26"/>
  <c r="I1906" i="26"/>
  <c r="I1904" i="26"/>
  <c r="I1902" i="26"/>
  <c r="I1900" i="26"/>
  <c r="I1898" i="26"/>
  <c r="J1911" i="26"/>
  <c r="J1909" i="26"/>
  <c r="J1907" i="26"/>
  <c r="J1905" i="26"/>
  <c r="J1903" i="26"/>
  <c r="J1901" i="26"/>
  <c r="J1899" i="26"/>
  <c r="J1897" i="26"/>
  <c r="J1895" i="26"/>
  <c r="J1893" i="26"/>
  <c r="J1891" i="26"/>
  <c r="J1889" i="26"/>
  <c r="J1887" i="26"/>
  <c r="J1885" i="26"/>
  <c r="J1883" i="26"/>
  <c r="J1881" i="26"/>
  <c r="J1879" i="26"/>
  <c r="J1877" i="26"/>
  <c r="J1875" i="26"/>
  <c r="J1873" i="26"/>
  <c r="J1871" i="26"/>
  <c r="J1869" i="26"/>
  <c r="J1867" i="26"/>
  <c r="J1865" i="26"/>
  <c r="J1863" i="26"/>
  <c r="J1861" i="26"/>
  <c r="J1859" i="26"/>
  <c r="J1857" i="26"/>
  <c r="J1855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I1911" i="26"/>
  <c r="I1909" i="26"/>
  <c r="I1907" i="26"/>
  <c r="I1905" i="26"/>
  <c r="I1903" i="26"/>
  <c r="I1901" i="26"/>
  <c r="I1899" i="26"/>
  <c r="I1897" i="26"/>
  <c r="I1895" i="26"/>
  <c r="I1893" i="26"/>
  <c r="I1891" i="26"/>
  <c r="I1889" i="26"/>
  <c r="I1887" i="26"/>
  <c r="I1885" i="26"/>
  <c r="I1883" i="26"/>
  <c r="I1881" i="26"/>
  <c r="I1879" i="26"/>
  <c r="I1877" i="26"/>
  <c r="I1875" i="26"/>
  <c r="I1873" i="26"/>
  <c r="I1871" i="26"/>
  <c r="I1869" i="26"/>
  <c r="I1867" i="26"/>
  <c r="I1865" i="26"/>
  <c r="I1863" i="26"/>
  <c r="I1861" i="26"/>
  <c r="I1859" i="26"/>
  <c r="I1857" i="26"/>
  <c r="I1855" i="26"/>
  <c r="I1853" i="26"/>
  <c r="I1851" i="26"/>
  <c r="I1849" i="26"/>
  <c r="I1847" i="26"/>
  <c r="I1845" i="26"/>
  <c r="I1843" i="26"/>
  <c r="I1841" i="26"/>
  <c r="I1839" i="26"/>
  <c r="I1837" i="26"/>
  <c r="I1835" i="26"/>
  <c r="I1833" i="26"/>
  <c r="I1831" i="26"/>
  <c r="I1829" i="26"/>
  <c r="I1827" i="26"/>
  <c r="I1825" i="26"/>
  <c r="I1823" i="26"/>
  <c r="J1910" i="26"/>
  <c r="J1908" i="26"/>
  <c r="J1906" i="26"/>
  <c r="J1904" i="26"/>
  <c r="J1902" i="26"/>
  <c r="J1900" i="26"/>
  <c r="J1898" i="26"/>
  <c r="J1896" i="26"/>
  <c r="J1894" i="26"/>
  <c r="J1892" i="26"/>
  <c r="J1890" i="26"/>
  <c r="J1888" i="26"/>
  <c r="J1886" i="26"/>
  <c r="J1884" i="26"/>
  <c r="J1882" i="26"/>
  <c r="J1880" i="26"/>
  <c r="J1878" i="26"/>
  <c r="J1876" i="26"/>
  <c r="J1874" i="26"/>
  <c r="J1872" i="26"/>
  <c r="J1870" i="26"/>
  <c r="J1868" i="26"/>
  <c r="J1866" i="26"/>
  <c r="J1864" i="26"/>
  <c r="J1862" i="26"/>
  <c r="J1860" i="26"/>
  <c r="J1858" i="26"/>
  <c r="J1856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I1896" i="26"/>
  <c r="I1888" i="26"/>
  <c r="I1880" i="26"/>
  <c r="I1872" i="26"/>
  <c r="I1864" i="26"/>
  <c r="I1856" i="26"/>
  <c r="I1848" i="26"/>
  <c r="I1840" i="26"/>
  <c r="I1832" i="26"/>
  <c r="I1824" i="26"/>
  <c r="I1894" i="26"/>
  <c r="I1886" i="26"/>
  <c r="I1878" i="26"/>
  <c r="I1870" i="26"/>
  <c r="I1862" i="26"/>
  <c r="I1854" i="26"/>
  <c r="I1846" i="26"/>
  <c r="I1838" i="26"/>
  <c r="I1830" i="26"/>
  <c r="I1822" i="26"/>
  <c r="I1892" i="26"/>
  <c r="I1884" i="26"/>
  <c r="I1876" i="26"/>
  <c r="I1868" i="26"/>
  <c r="I1860" i="26"/>
  <c r="I1852" i="26"/>
  <c r="I1844" i="26"/>
  <c r="I1836" i="26"/>
  <c r="I1828" i="26"/>
  <c r="I1890" i="26"/>
  <c r="I1882" i="26"/>
  <c r="I1874" i="26"/>
  <c r="I1866" i="26"/>
  <c r="I1858" i="26"/>
  <c r="I1850" i="26"/>
  <c r="I1842" i="26"/>
  <c r="I1834" i="26"/>
  <c r="I1826" i="26"/>
  <c r="K1405" i="26"/>
  <c r="K1401" i="26"/>
  <c r="K1397" i="26"/>
  <c r="K1393" i="26"/>
  <c r="K1389" i="26"/>
  <c r="K1385" i="26"/>
  <c r="K1381" i="26"/>
  <c r="K1377" i="26"/>
  <c r="K1373" i="26"/>
  <c r="K1369" i="26"/>
  <c r="K1365" i="26"/>
  <c r="K1361" i="26"/>
  <c r="K1357" i="26"/>
  <c r="K1404" i="26"/>
  <c r="K1400" i="26"/>
  <c r="K1396" i="26"/>
  <c r="K1392" i="26"/>
  <c r="K1388" i="26"/>
  <c r="K1384" i="26"/>
  <c r="K1380" i="26"/>
  <c r="K1376" i="26"/>
  <c r="K1372" i="26"/>
  <c r="K1368" i="26"/>
  <c r="K1364" i="26"/>
  <c r="K1360" i="26"/>
  <c r="K1356" i="26"/>
  <c r="K1407" i="26"/>
  <c r="K1403" i="26"/>
  <c r="K1399" i="26"/>
  <c r="K1395" i="26"/>
  <c r="K1391" i="26"/>
  <c r="K1387" i="26"/>
  <c r="K1383" i="26"/>
  <c r="K1379" i="26"/>
  <c r="K1375" i="26"/>
  <c r="K1371" i="26"/>
  <c r="K1367" i="26"/>
  <c r="K1363" i="26"/>
  <c r="K1359" i="26"/>
  <c r="K1355" i="26"/>
  <c r="K1406" i="26"/>
  <c r="K1402" i="26"/>
  <c r="K1398" i="26"/>
  <c r="K1394" i="26"/>
  <c r="K1390" i="26"/>
  <c r="K1386" i="26"/>
  <c r="K1382" i="26"/>
  <c r="K1378" i="26"/>
  <c r="K1374" i="26"/>
  <c r="K1370" i="26"/>
  <c r="K1366" i="26"/>
  <c r="K1362" i="26"/>
  <c r="K1358" i="26"/>
  <c r="K1354" i="26"/>
  <c r="J1407" i="26"/>
  <c r="J1405" i="26"/>
  <c r="J1403" i="26"/>
  <c r="J1401" i="26"/>
  <c r="J1399" i="26"/>
  <c r="J1397" i="26"/>
  <c r="J1395" i="26"/>
  <c r="J1393" i="26"/>
  <c r="J1391" i="26"/>
  <c r="J1389" i="26"/>
  <c r="I1407" i="26"/>
  <c r="I1405" i="26"/>
  <c r="I1403" i="26"/>
  <c r="I1401" i="26"/>
  <c r="I1399" i="26"/>
  <c r="I1397" i="26"/>
  <c r="I1395" i="26"/>
  <c r="I1393" i="26"/>
  <c r="I1391" i="26"/>
  <c r="I1389" i="26"/>
  <c r="I1387" i="26"/>
  <c r="I1385" i="26"/>
  <c r="I1383" i="26"/>
  <c r="I1381" i="26"/>
  <c r="I1379" i="26"/>
  <c r="I1377" i="26"/>
  <c r="I1375" i="26"/>
  <c r="I1373" i="26"/>
  <c r="I1371" i="26"/>
  <c r="I1369" i="26"/>
  <c r="I1367" i="26"/>
  <c r="I1365" i="26"/>
  <c r="I1363" i="26"/>
  <c r="I1361" i="26"/>
  <c r="I1359" i="26"/>
  <c r="I1357" i="26"/>
  <c r="I1355" i="26"/>
  <c r="J1406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J1370" i="26"/>
  <c r="J1368" i="26"/>
  <c r="J1366" i="26"/>
  <c r="J1364" i="26"/>
  <c r="J1362" i="26"/>
  <c r="J1360" i="26"/>
  <c r="J1358" i="26"/>
  <c r="J1356" i="26"/>
  <c r="J1354" i="26"/>
  <c r="K1730" i="26"/>
  <c r="K1726" i="26"/>
  <c r="K1722" i="26"/>
  <c r="K1718" i="26"/>
  <c r="K1714" i="26"/>
  <c r="K1710" i="26"/>
  <c r="K1706" i="26"/>
  <c r="K1702" i="26"/>
  <c r="K1698" i="26"/>
  <c r="K1694" i="26"/>
  <c r="K1690" i="26"/>
  <c r="K1686" i="26"/>
  <c r="K1682" i="26"/>
  <c r="K1678" i="26"/>
  <c r="K1674" i="26"/>
  <c r="K1670" i="26"/>
  <c r="K1666" i="26"/>
  <c r="K1662" i="26"/>
  <c r="K1729" i="26"/>
  <c r="K1725" i="26"/>
  <c r="K1721" i="26"/>
  <c r="K1717" i="26"/>
  <c r="K1713" i="26"/>
  <c r="K1709" i="26"/>
  <c r="K1705" i="26"/>
  <c r="K1701" i="26"/>
  <c r="K1697" i="26"/>
  <c r="K1693" i="26"/>
  <c r="K1689" i="26"/>
  <c r="K1685" i="26"/>
  <c r="K1681" i="26"/>
  <c r="K1677" i="26"/>
  <c r="K1673" i="26"/>
  <c r="K1669" i="26"/>
  <c r="K1665" i="26"/>
  <c r="K1661" i="26"/>
  <c r="K1657" i="26"/>
  <c r="K1653" i="26"/>
  <c r="K1649" i="26"/>
  <c r="K1645" i="26"/>
  <c r="K1728" i="26"/>
  <c r="K1724" i="26"/>
  <c r="K1720" i="26"/>
  <c r="K1716" i="26"/>
  <c r="K1712" i="26"/>
  <c r="K1708" i="26"/>
  <c r="K1704" i="26"/>
  <c r="K1700" i="26"/>
  <c r="K1696" i="26"/>
  <c r="K1692" i="26"/>
  <c r="K1688" i="26"/>
  <c r="K1684" i="26"/>
  <c r="K1680" i="26"/>
  <c r="K1676" i="26"/>
  <c r="K1672" i="26"/>
  <c r="K1668" i="26"/>
  <c r="K1664" i="26"/>
  <c r="K1660" i="26"/>
  <c r="K1656" i="26"/>
  <c r="K1652" i="26"/>
  <c r="K1648" i="26"/>
  <c r="K1644" i="26"/>
  <c r="K1731" i="26"/>
  <c r="K1727" i="26"/>
  <c r="K1723" i="26"/>
  <c r="K1719" i="26"/>
  <c r="K1715" i="26"/>
  <c r="K1711" i="26"/>
  <c r="K1707" i="26"/>
  <c r="K1703" i="26"/>
  <c r="K1699" i="26"/>
  <c r="K1695" i="26"/>
  <c r="K1691" i="26"/>
  <c r="K1687" i="26"/>
  <c r="K1683" i="26"/>
  <c r="K1679" i="26"/>
  <c r="K1675" i="26"/>
  <c r="K1671" i="26"/>
  <c r="K1667" i="26"/>
  <c r="K1663" i="26"/>
  <c r="K1659" i="26"/>
  <c r="K1655" i="26"/>
  <c r="K1651" i="26"/>
  <c r="K1647" i="26"/>
  <c r="K1643" i="26"/>
  <c r="K1658" i="26"/>
  <c r="K1642" i="26"/>
  <c r="K1654" i="26"/>
  <c r="K1650" i="26"/>
  <c r="K1646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J1695" i="26"/>
  <c r="J1693" i="26"/>
  <c r="J1691" i="26"/>
  <c r="J1689" i="26"/>
  <c r="J1687" i="26"/>
  <c r="J1685" i="26"/>
  <c r="J1683" i="26"/>
  <c r="I1731" i="26"/>
  <c r="I1729" i="26"/>
  <c r="I1727" i="26"/>
  <c r="I1725" i="26"/>
  <c r="I1723" i="26"/>
  <c r="I1721" i="26"/>
  <c r="I1719" i="26"/>
  <c r="I1717" i="26"/>
  <c r="I1715" i="26"/>
  <c r="I1713" i="26"/>
  <c r="I1711" i="26"/>
  <c r="I1709" i="26"/>
  <c r="I1707" i="26"/>
  <c r="I1705" i="26"/>
  <c r="I1703" i="26"/>
  <c r="I1701" i="26"/>
  <c r="I1699" i="26"/>
  <c r="I1697" i="26"/>
  <c r="I1695" i="26"/>
  <c r="I1693" i="26"/>
  <c r="I1691" i="26"/>
  <c r="I1689" i="26"/>
  <c r="I1687" i="26"/>
  <c r="I1685" i="26"/>
  <c r="I1683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J1694" i="26"/>
  <c r="J1692" i="26"/>
  <c r="J1690" i="26"/>
  <c r="J1688" i="26"/>
  <c r="J1686" i="26"/>
  <c r="J1684" i="26"/>
  <c r="J1682" i="26"/>
  <c r="J1680" i="26"/>
  <c r="J1678" i="26"/>
  <c r="J1676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I1728" i="26"/>
  <c r="I1720" i="26"/>
  <c r="I1712" i="26"/>
  <c r="I1704" i="26"/>
  <c r="I1696" i="26"/>
  <c r="I1688" i="26"/>
  <c r="J1681" i="26"/>
  <c r="I1679" i="26"/>
  <c r="I1676" i="26"/>
  <c r="J1673" i="26"/>
  <c r="I1671" i="26"/>
  <c r="I1668" i="26"/>
  <c r="J1665" i="26"/>
  <c r="I1663" i="26"/>
  <c r="I1660" i="26"/>
  <c r="J1657" i="26"/>
  <c r="I1655" i="26"/>
  <c r="I1652" i="26"/>
  <c r="I1650" i="26"/>
  <c r="I1648" i="26"/>
  <c r="I1646" i="26"/>
  <c r="I1644" i="26"/>
  <c r="I1642" i="26"/>
  <c r="I1726" i="26"/>
  <c r="I1718" i="26"/>
  <c r="I1710" i="26"/>
  <c r="I1702" i="26"/>
  <c r="I1694" i="26"/>
  <c r="I1686" i="26"/>
  <c r="I1681" i="26"/>
  <c r="I1678" i="26"/>
  <c r="J1675" i="26"/>
  <c r="I1673" i="26"/>
  <c r="I1670" i="26"/>
  <c r="J1667" i="26"/>
  <c r="I1665" i="26"/>
  <c r="I1662" i="26"/>
  <c r="J1659" i="26"/>
  <c r="I1657" i="26"/>
  <c r="I1654" i="26"/>
  <c r="J1651" i="26"/>
  <c r="J1649" i="26"/>
  <c r="J1647" i="26"/>
  <c r="J1645" i="26"/>
  <c r="J1643" i="26"/>
  <c r="I1724" i="26"/>
  <c r="I1716" i="26"/>
  <c r="I1708" i="26"/>
  <c r="I1700" i="26"/>
  <c r="I1692" i="26"/>
  <c r="I1684" i="26"/>
  <c r="I1680" i="26"/>
  <c r="J1677" i="26"/>
  <c r="I1675" i="26"/>
  <c r="I1672" i="26"/>
  <c r="J1669" i="26"/>
  <c r="I1667" i="26"/>
  <c r="I1664" i="26"/>
  <c r="J1661" i="26"/>
  <c r="I1659" i="26"/>
  <c r="I1656" i="26"/>
  <c r="J1653" i="26"/>
  <c r="I1651" i="26"/>
  <c r="I1649" i="26"/>
  <c r="I1647" i="26"/>
  <c r="I1645" i="26"/>
  <c r="I1643" i="26"/>
  <c r="I1730" i="26"/>
  <c r="I1722" i="26"/>
  <c r="I1714" i="26"/>
  <c r="I1706" i="26"/>
  <c r="I1698" i="26"/>
  <c r="I1690" i="26"/>
  <c r="I1682" i="26"/>
  <c r="J1679" i="26"/>
  <c r="I1677" i="26"/>
  <c r="I1674" i="26"/>
  <c r="J1671" i="26"/>
  <c r="I1669" i="26"/>
  <c r="I1666" i="26"/>
  <c r="J1663" i="26"/>
  <c r="I1661" i="26"/>
  <c r="I1658" i="26"/>
  <c r="J1655" i="26"/>
  <c r="I1653" i="26"/>
  <c r="J1650" i="26"/>
  <c r="J1648" i="26"/>
  <c r="J1646" i="26"/>
  <c r="J1644" i="26"/>
  <c r="J1642" i="26"/>
  <c r="I1354" i="26"/>
  <c r="I1358" i="26"/>
  <c r="I1362" i="26"/>
  <c r="I1366" i="26"/>
  <c r="I1370" i="26"/>
  <c r="I1374" i="26"/>
  <c r="I1378" i="26"/>
  <c r="I1382" i="26"/>
  <c r="I1386" i="26"/>
  <c r="I1392" i="26"/>
  <c r="I1400" i="26"/>
  <c r="I1408" i="26"/>
  <c r="I1416" i="26"/>
  <c r="I1424" i="26"/>
  <c r="I1432" i="26"/>
  <c r="I1440" i="26"/>
  <c r="I1448" i="26"/>
  <c r="I1456" i="26"/>
  <c r="I1464" i="26"/>
  <c r="I1474" i="26"/>
  <c r="K1353" i="26"/>
  <c r="K1349" i="26"/>
  <c r="K1345" i="26"/>
  <c r="K1341" i="26"/>
  <c r="K1337" i="26"/>
  <c r="K1333" i="26"/>
  <c r="K1329" i="26"/>
  <c r="K1325" i="26"/>
  <c r="K1321" i="26"/>
  <c r="K1317" i="26"/>
  <c r="K1313" i="26"/>
  <c r="K1309" i="26"/>
  <c r="K1305" i="26"/>
  <c r="K1301" i="26"/>
  <c r="K1352" i="26"/>
  <c r="K1348" i="26"/>
  <c r="K1344" i="26"/>
  <c r="K1340" i="26"/>
  <c r="K1336" i="26"/>
  <c r="K1332" i="26"/>
  <c r="K1328" i="26"/>
  <c r="K1324" i="26"/>
  <c r="K1320" i="26"/>
  <c r="K1316" i="26"/>
  <c r="K1312" i="26"/>
  <c r="K1308" i="26"/>
  <c r="K1304" i="26"/>
  <c r="K1300" i="26"/>
  <c r="K1351" i="26"/>
  <c r="K1347" i="26"/>
  <c r="K1343" i="26"/>
  <c r="K1339" i="26"/>
  <c r="K1335" i="26"/>
  <c r="K1331" i="26"/>
  <c r="K1327" i="26"/>
  <c r="K1323" i="26"/>
  <c r="K1319" i="26"/>
  <c r="K1315" i="26"/>
  <c r="K1311" i="26"/>
  <c r="K1307" i="26"/>
  <c r="K1303" i="26"/>
  <c r="K1350" i="26"/>
  <c r="K1346" i="26"/>
  <c r="K1342" i="26"/>
  <c r="K1338" i="26"/>
  <c r="K1334" i="26"/>
  <c r="K1330" i="26"/>
  <c r="K1326" i="26"/>
  <c r="K1322" i="26"/>
  <c r="K1318" i="26"/>
  <c r="K1314" i="26"/>
  <c r="K1310" i="26"/>
  <c r="K1306" i="26"/>
  <c r="K1302" i="26"/>
  <c r="K1641" i="26"/>
  <c r="K1637" i="26"/>
  <c r="K1633" i="26"/>
  <c r="K1629" i="26"/>
  <c r="K1625" i="26"/>
  <c r="K1621" i="26"/>
  <c r="K1617" i="26"/>
  <c r="K1613" i="26"/>
  <c r="K1609" i="26"/>
  <c r="K1605" i="26"/>
  <c r="K1601" i="26"/>
  <c r="K1597" i="26"/>
  <c r="K1593" i="26"/>
  <c r="K1589" i="26"/>
  <c r="K1585" i="26"/>
  <c r="K1581" i="26"/>
  <c r="K1577" i="26"/>
  <c r="K1573" i="26"/>
  <c r="K1569" i="26"/>
  <c r="K1565" i="26"/>
  <c r="K1561" i="26"/>
  <c r="K1557" i="26"/>
  <c r="K1553" i="26"/>
  <c r="K1640" i="26"/>
  <c r="K1636" i="26"/>
  <c r="K1632" i="26"/>
  <c r="K1628" i="26"/>
  <c r="K1624" i="26"/>
  <c r="K1620" i="26"/>
  <c r="K1616" i="26"/>
  <c r="K1612" i="26"/>
  <c r="K1608" i="26"/>
  <c r="K1604" i="26"/>
  <c r="K1600" i="26"/>
  <c r="K1596" i="26"/>
  <c r="K1592" i="26"/>
  <c r="K1588" i="26"/>
  <c r="K1584" i="26"/>
  <c r="K1580" i="26"/>
  <c r="K1576" i="26"/>
  <c r="K1572" i="26"/>
  <c r="K1568" i="26"/>
  <c r="K1564" i="26"/>
  <c r="K1560" i="26"/>
  <c r="K1556" i="26"/>
  <c r="K1552" i="26"/>
  <c r="K1639" i="26"/>
  <c r="K1635" i="26"/>
  <c r="K1631" i="26"/>
  <c r="K1627" i="26"/>
  <c r="K1623" i="26"/>
  <c r="K1619" i="26"/>
  <c r="K1615" i="26"/>
  <c r="K1611" i="26"/>
  <c r="K1607" i="26"/>
  <c r="K1603" i="26"/>
  <c r="K1599" i="26"/>
  <c r="K1595" i="26"/>
  <c r="K1591" i="26"/>
  <c r="K1587" i="26"/>
  <c r="K1583" i="26"/>
  <c r="K1579" i="26"/>
  <c r="K1575" i="26"/>
  <c r="K1571" i="26"/>
  <c r="K1567" i="26"/>
  <c r="K1563" i="26"/>
  <c r="K1559" i="26"/>
  <c r="K1555" i="26"/>
  <c r="K1626" i="26"/>
  <c r="K1610" i="26"/>
  <c r="K1594" i="26"/>
  <c r="K1578" i="26"/>
  <c r="K1562" i="26"/>
  <c r="K1638" i="26"/>
  <c r="K1622" i="26"/>
  <c r="K1606" i="26"/>
  <c r="K1590" i="26"/>
  <c r="K1574" i="26"/>
  <c r="K1558" i="26"/>
  <c r="K1634" i="26"/>
  <c r="K1618" i="26"/>
  <c r="K1602" i="26"/>
  <c r="K1586" i="26"/>
  <c r="K1570" i="26"/>
  <c r="K1554" i="26"/>
  <c r="K1630" i="26"/>
  <c r="K1614" i="26"/>
  <c r="K1598" i="26"/>
  <c r="K1582" i="26"/>
  <c r="K1566" i="26"/>
  <c r="K1999" i="26"/>
  <c r="K1995" i="26"/>
  <c r="K1991" i="26"/>
  <c r="K1987" i="26"/>
  <c r="K1983" i="26"/>
  <c r="K1979" i="26"/>
  <c r="K1975" i="26"/>
  <c r="K1971" i="26"/>
  <c r="K1967" i="26"/>
  <c r="K1963" i="26"/>
  <c r="K1959" i="26"/>
  <c r="K1955" i="26"/>
  <c r="K1951" i="26"/>
  <c r="K1947" i="26"/>
  <c r="K1943" i="26"/>
  <c r="K1939" i="26"/>
  <c r="K1935" i="26"/>
  <c r="K1931" i="26"/>
  <c r="K1927" i="26"/>
  <c r="K1923" i="26"/>
  <c r="K1919" i="26"/>
  <c r="K1915" i="26"/>
  <c r="K1998" i="26"/>
  <c r="K1994" i="26"/>
  <c r="K1990" i="26"/>
  <c r="K1986" i="26"/>
  <c r="K1982" i="26"/>
  <c r="K1978" i="26"/>
  <c r="K1974" i="26"/>
  <c r="K1970" i="26"/>
  <c r="K1966" i="26"/>
  <c r="K1962" i="26"/>
  <c r="K1958" i="26"/>
  <c r="K1954" i="26"/>
  <c r="K1950" i="26"/>
  <c r="K1946" i="26"/>
  <c r="K1942" i="26"/>
  <c r="K1938" i="26"/>
  <c r="K1934" i="26"/>
  <c r="K1930" i="26"/>
  <c r="K1926" i="26"/>
  <c r="K1922" i="26"/>
  <c r="K1918" i="26"/>
  <c r="K1914" i="26"/>
  <c r="K2001" i="26"/>
  <c r="K1997" i="26"/>
  <c r="K1993" i="26"/>
  <c r="K1989" i="26"/>
  <c r="K1985" i="26"/>
  <c r="K1981" i="26"/>
  <c r="K1977" i="26"/>
  <c r="K1973" i="26"/>
  <c r="K1969" i="26"/>
  <c r="K1965" i="26"/>
  <c r="K1961" i="26"/>
  <c r="K1957" i="26"/>
  <c r="K1953" i="26"/>
  <c r="K1949" i="26"/>
  <c r="K1945" i="26"/>
  <c r="K1941" i="26"/>
  <c r="K1937" i="26"/>
  <c r="K1933" i="26"/>
  <c r="K1929" i="26"/>
  <c r="K1925" i="26"/>
  <c r="K1921" i="26"/>
  <c r="K1917" i="26"/>
  <c r="K1913" i="26"/>
  <c r="K2000" i="26"/>
  <c r="K1996" i="26"/>
  <c r="K1992" i="26"/>
  <c r="K1988" i="26"/>
  <c r="K1984" i="26"/>
  <c r="K1980" i="26"/>
  <c r="K1976" i="26"/>
  <c r="K1972" i="26"/>
  <c r="K1968" i="26"/>
  <c r="K1964" i="26"/>
  <c r="K1960" i="26"/>
  <c r="K1956" i="26"/>
  <c r="K1952" i="26"/>
  <c r="K1948" i="26"/>
  <c r="K1944" i="26"/>
  <c r="K1940" i="26"/>
  <c r="K1936" i="26"/>
  <c r="K1932" i="26"/>
  <c r="K1928" i="26"/>
  <c r="K1924" i="26"/>
  <c r="K1920" i="26"/>
  <c r="K1916" i="26"/>
  <c r="K1912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I1965" i="26"/>
  <c r="I1963" i="26"/>
  <c r="I1961" i="26"/>
  <c r="I1959" i="26"/>
  <c r="I1957" i="26"/>
  <c r="I1955" i="26"/>
  <c r="I1953" i="26"/>
  <c r="I1951" i="26"/>
  <c r="I1949" i="26"/>
  <c r="I1947" i="26"/>
  <c r="I1945" i="26"/>
  <c r="I1943" i="26"/>
  <c r="I1941" i="26"/>
  <c r="J2000" i="26"/>
  <c r="J1998" i="26"/>
  <c r="J1996" i="26"/>
  <c r="J1994" i="26"/>
  <c r="J1992" i="26"/>
  <c r="J1990" i="26"/>
  <c r="J1988" i="26"/>
  <c r="J1986" i="26"/>
  <c r="J1984" i="26"/>
  <c r="J1982" i="26"/>
  <c r="J1980" i="26"/>
  <c r="J1978" i="26"/>
  <c r="J1976" i="26"/>
  <c r="J1974" i="26"/>
  <c r="J1972" i="26"/>
  <c r="J1970" i="26"/>
  <c r="J1968" i="26"/>
  <c r="J1966" i="26"/>
  <c r="J1964" i="26"/>
  <c r="J1962" i="26"/>
  <c r="J1960" i="26"/>
  <c r="J1958" i="26"/>
  <c r="J1956" i="26"/>
  <c r="J1954" i="26"/>
  <c r="J1952" i="26"/>
  <c r="J1950" i="26"/>
  <c r="J1948" i="26"/>
  <c r="J1946" i="26"/>
  <c r="J1944" i="26"/>
  <c r="J1942" i="26"/>
  <c r="J1940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I1964" i="26"/>
  <c r="I1962" i="26"/>
  <c r="I1960" i="26"/>
  <c r="I1958" i="26"/>
  <c r="I1956" i="26"/>
  <c r="I1954" i="26"/>
  <c r="I1952" i="26"/>
  <c r="I1950" i="26"/>
  <c r="I1948" i="26"/>
  <c r="I1946" i="26"/>
  <c r="I1944" i="26"/>
  <c r="I1942" i="26"/>
  <c r="I1940" i="26"/>
  <c r="J1997" i="26"/>
  <c r="J1989" i="26"/>
  <c r="J1981" i="26"/>
  <c r="J1973" i="26"/>
  <c r="J1965" i="26"/>
  <c r="J1957" i="26"/>
  <c r="J1949" i="26"/>
  <c r="J1941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J1995" i="26"/>
  <c r="J1987" i="26"/>
  <c r="J1979" i="26"/>
  <c r="J1971" i="26"/>
  <c r="J1963" i="26"/>
  <c r="J1955" i="26"/>
  <c r="J1947" i="26"/>
  <c r="J1939" i="26"/>
  <c r="J1937" i="26"/>
  <c r="J1935" i="26"/>
  <c r="J1933" i="26"/>
  <c r="J1931" i="26"/>
  <c r="J1929" i="26"/>
  <c r="J1927" i="26"/>
  <c r="J1925" i="26"/>
  <c r="J1923" i="26"/>
  <c r="J1921" i="26"/>
  <c r="J1919" i="26"/>
  <c r="J1917" i="26"/>
  <c r="J1915" i="26"/>
  <c r="J1913" i="26"/>
  <c r="J2001" i="26"/>
  <c r="J1993" i="26"/>
  <c r="J1985" i="26"/>
  <c r="J1977" i="26"/>
  <c r="J1969" i="26"/>
  <c r="J1961" i="26"/>
  <c r="J1953" i="26"/>
  <c r="J1945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J1999" i="26"/>
  <c r="J1991" i="26"/>
  <c r="J1983" i="26"/>
  <c r="J1975" i="26"/>
  <c r="J1967" i="26"/>
  <c r="J1959" i="26"/>
  <c r="J1951" i="26"/>
  <c r="J1943" i="26"/>
  <c r="J1938" i="26"/>
  <c r="J1936" i="26"/>
  <c r="J1934" i="26"/>
  <c r="J1932" i="26"/>
  <c r="J1930" i="26"/>
  <c r="J1928" i="26"/>
  <c r="J1926" i="26"/>
  <c r="J1924" i="26"/>
  <c r="J1922" i="26"/>
  <c r="J1920" i="26"/>
  <c r="J1918" i="26"/>
  <c r="J1916" i="26"/>
  <c r="J1914" i="26"/>
  <c r="J1912" i="26"/>
  <c r="K2359" i="26"/>
  <c r="K2355" i="26"/>
  <c r="K2351" i="26"/>
  <c r="K2347" i="26"/>
  <c r="K2343" i="26"/>
  <c r="K2339" i="26"/>
  <c r="K2335" i="26"/>
  <c r="K2331" i="26"/>
  <c r="K2327" i="26"/>
  <c r="K2323" i="26"/>
  <c r="K2319" i="26"/>
  <c r="K2315" i="26"/>
  <c r="K2311" i="26"/>
  <c r="K2307" i="26"/>
  <c r="K2303" i="26"/>
  <c r="K2299" i="26"/>
  <c r="K2295" i="26"/>
  <c r="K2291" i="26"/>
  <c r="K2287" i="26"/>
  <c r="K2283" i="26"/>
  <c r="K2279" i="26"/>
  <c r="K2275" i="26"/>
  <c r="K2358" i="26"/>
  <c r="K2354" i="26"/>
  <c r="K2350" i="26"/>
  <c r="K2346" i="26"/>
  <c r="K2342" i="26"/>
  <c r="K2338" i="26"/>
  <c r="K2334" i="26"/>
  <c r="K2330" i="26"/>
  <c r="K2326" i="26"/>
  <c r="K2322" i="26"/>
  <c r="K2318" i="26"/>
  <c r="K2314" i="26"/>
  <c r="K2310" i="26"/>
  <c r="K2306" i="26"/>
  <c r="K2302" i="26"/>
  <c r="K2298" i="26"/>
  <c r="K2294" i="26"/>
  <c r="K2290" i="26"/>
  <c r="K2286" i="26"/>
  <c r="K2282" i="26"/>
  <c r="K2278" i="26"/>
  <c r="K2274" i="26"/>
  <c r="K2361" i="26"/>
  <c r="K2357" i="26"/>
  <c r="K2353" i="26"/>
  <c r="K2349" i="26"/>
  <c r="K2345" i="26"/>
  <c r="K2341" i="26"/>
  <c r="K2337" i="26"/>
  <c r="K2333" i="26"/>
  <c r="K2329" i="26"/>
  <c r="K2325" i="26"/>
  <c r="K2321" i="26"/>
  <c r="K2317" i="26"/>
  <c r="K2313" i="26"/>
  <c r="K2309" i="26"/>
  <c r="K2305" i="26"/>
  <c r="K2301" i="26"/>
  <c r="K2297" i="26"/>
  <c r="K2293" i="26"/>
  <c r="K2289" i="26"/>
  <c r="K2285" i="26"/>
  <c r="K2281" i="26"/>
  <c r="K2277" i="26"/>
  <c r="K2273" i="26"/>
  <c r="K2360" i="26"/>
  <c r="K2356" i="26"/>
  <c r="K2352" i="26"/>
  <c r="K2348" i="26"/>
  <c r="K2344" i="26"/>
  <c r="K2340" i="26"/>
  <c r="K2336" i="26"/>
  <c r="K2332" i="26"/>
  <c r="K2328" i="26"/>
  <c r="K2324" i="26"/>
  <c r="K2320" i="26"/>
  <c r="K2316" i="26"/>
  <c r="K2312" i="26"/>
  <c r="K2308" i="26"/>
  <c r="K2304" i="26"/>
  <c r="K2300" i="26"/>
  <c r="K2296" i="26"/>
  <c r="K2292" i="26"/>
  <c r="K2288" i="26"/>
  <c r="K2284" i="26"/>
  <c r="K2280" i="26"/>
  <c r="K2276" i="26"/>
  <c r="K2272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J2325" i="26"/>
  <c r="J2323" i="26"/>
  <c r="J2321" i="26"/>
  <c r="J2319" i="26"/>
  <c r="J2317" i="26"/>
  <c r="J2315" i="26"/>
  <c r="J2313" i="26"/>
  <c r="J2311" i="26"/>
  <c r="J2309" i="26"/>
  <c r="J2307" i="26"/>
  <c r="J2305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I2325" i="26"/>
  <c r="I2323" i="26"/>
  <c r="I2321" i="26"/>
  <c r="I2319" i="26"/>
  <c r="I2317" i="26"/>
  <c r="I2315" i="26"/>
  <c r="I2313" i="26"/>
  <c r="I2311" i="26"/>
  <c r="I2309" i="26"/>
  <c r="I2307" i="26"/>
  <c r="I2305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J2324" i="26"/>
  <c r="J2322" i="26"/>
  <c r="J2320" i="26"/>
  <c r="J2318" i="26"/>
  <c r="J2316" i="26"/>
  <c r="J2314" i="26"/>
  <c r="J2312" i="26"/>
  <c r="J2310" i="26"/>
  <c r="J2308" i="26"/>
  <c r="J2306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2324" i="26"/>
  <c r="I2322" i="26"/>
  <c r="I2320" i="26"/>
  <c r="I2318" i="26"/>
  <c r="I2316" i="26"/>
  <c r="I2314" i="26"/>
  <c r="I2312" i="26"/>
  <c r="I2310" i="26"/>
  <c r="I2308" i="26"/>
  <c r="I2306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J2277" i="26"/>
  <c r="J2275" i="26"/>
  <c r="J2273" i="26"/>
  <c r="I2279" i="26"/>
  <c r="I2277" i="26"/>
  <c r="I2275" i="26"/>
  <c r="I2273" i="26"/>
  <c r="J2278" i="26"/>
  <c r="J2276" i="26"/>
  <c r="J2274" i="26"/>
  <c r="J2272" i="26"/>
  <c r="I2278" i="26"/>
  <c r="I2276" i="26"/>
  <c r="I2274" i="26"/>
  <c r="I2272" i="26"/>
  <c r="J1300" i="26"/>
  <c r="J1302" i="26"/>
  <c r="J1304" i="26"/>
  <c r="J1306" i="26"/>
  <c r="J1308" i="26"/>
  <c r="J1310" i="26"/>
  <c r="J1312" i="26"/>
  <c r="J1314" i="26"/>
  <c r="J1316" i="26"/>
  <c r="J1318" i="26"/>
  <c r="J1320" i="26"/>
  <c r="J1322" i="26"/>
  <c r="J1324" i="26"/>
  <c r="J1326" i="26"/>
  <c r="J1328" i="26"/>
  <c r="J1330" i="26"/>
  <c r="J1332" i="26"/>
  <c r="J1334" i="26"/>
  <c r="J1336" i="26"/>
  <c r="J1338" i="26"/>
  <c r="J1340" i="26"/>
  <c r="J1342" i="26"/>
  <c r="J1344" i="26"/>
  <c r="J1346" i="26"/>
  <c r="J1348" i="26"/>
  <c r="J1350" i="26"/>
  <c r="J1352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J1586" i="26"/>
  <c r="J1588" i="26"/>
  <c r="J1590" i="26"/>
  <c r="J1592" i="26"/>
  <c r="J1594" i="26"/>
  <c r="J1596" i="26"/>
  <c r="J1598" i="26"/>
  <c r="J1600" i="26"/>
  <c r="J1602" i="26"/>
  <c r="J1604" i="26"/>
  <c r="J1606" i="26"/>
  <c r="J1608" i="26"/>
  <c r="J1610" i="26"/>
  <c r="J1612" i="26"/>
  <c r="J1614" i="26"/>
  <c r="J1616" i="26"/>
  <c r="J1618" i="26"/>
  <c r="J1620" i="26"/>
  <c r="J1622" i="26"/>
  <c r="J1624" i="26"/>
  <c r="J1626" i="26"/>
  <c r="J1628" i="26"/>
  <c r="J1630" i="26"/>
  <c r="J1632" i="26"/>
  <c r="J1634" i="26"/>
  <c r="J1636" i="26"/>
  <c r="J1638" i="26"/>
  <c r="J1640" i="26"/>
  <c r="K2091" i="26"/>
  <c r="K2087" i="26"/>
  <c r="K2083" i="26"/>
  <c r="K2079" i="26"/>
  <c r="K2075" i="26"/>
  <c r="K2071" i="26"/>
  <c r="K2067" i="26"/>
  <c r="K2063" i="26"/>
  <c r="K2059" i="26"/>
  <c r="K2055" i="26"/>
  <c r="K2051" i="26"/>
  <c r="K2047" i="26"/>
  <c r="K2043" i="26"/>
  <c r="K2039" i="26"/>
  <c r="K2035" i="26"/>
  <c r="K2031" i="26"/>
  <c r="K2027" i="26"/>
  <c r="K2023" i="26"/>
  <c r="K2019" i="26"/>
  <c r="K2015" i="26"/>
  <c r="K2011" i="26"/>
  <c r="K2007" i="26"/>
  <c r="K2003" i="26"/>
  <c r="K2090" i="26"/>
  <c r="K2086" i="26"/>
  <c r="K2082" i="26"/>
  <c r="K2078" i="26"/>
  <c r="K2074" i="26"/>
  <c r="K2070" i="26"/>
  <c r="K2066" i="26"/>
  <c r="K2062" i="26"/>
  <c r="K2058" i="26"/>
  <c r="K2054" i="26"/>
  <c r="K2050" i="26"/>
  <c r="K2046" i="26"/>
  <c r="K2042" i="26"/>
  <c r="K2038" i="26"/>
  <c r="K2034" i="26"/>
  <c r="K2030" i="26"/>
  <c r="K2026" i="26"/>
  <c r="K2022" i="26"/>
  <c r="K2018" i="26"/>
  <c r="K2014" i="26"/>
  <c r="K2010" i="26"/>
  <c r="K2006" i="26"/>
  <c r="K2002" i="26"/>
  <c r="K2089" i="26"/>
  <c r="K2085" i="26"/>
  <c r="K2081" i="26"/>
  <c r="K2077" i="26"/>
  <c r="K2073" i="26"/>
  <c r="K2069" i="26"/>
  <c r="K2065" i="26"/>
  <c r="K2061" i="26"/>
  <c r="K2057" i="26"/>
  <c r="K2053" i="26"/>
  <c r="K2049" i="26"/>
  <c r="K2045" i="26"/>
  <c r="K2041" i="26"/>
  <c r="K2037" i="26"/>
  <c r="K2033" i="26"/>
  <c r="K2029" i="26"/>
  <c r="K2025" i="26"/>
  <c r="K2021" i="26"/>
  <c r="K2017" i="26"/>
  <c r="K2013" i="26"/>
  <c r="K2009" i="26"/>
  <c r="K2005" i="26"/>
  <c r="K2088" i="26"/>
  <c r="K2084" i="26"/>
  <c r="K2080" i="26"/>
  <c r="K2076" i="26"/>
  <c r="K2072" i="26"/>
  <c r="K2068" i="26"/>
  <c r="K2064" i="26"/>
  <c r="K2060" i="26"/>
  <c r="K2056" i="26"/>
  <c r="K2052" i="26"/>
  <c r="K2048" i="26"/>
  <c r="K2044" i="26"/>
  <c r="K2040" i="26"/>
  <c r="K2036" i="26"/>
  <c r="K2032" i="26"/>
  <c r="K2028" i="26"/>
  <c r="K2024" i="26"/>
  <c r="K2020" i="26"/>
  <c r="K2016" i="26"/>
  <c r="K2012" i="26"/>
  <c r="K2008" i="26"/>
  <c r="K2004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I2055" i="26"/>
  <c r="I2053" i="26"/>
  <c r="I2051" i="26"/>
  <c r="I2049" i="26"/>
  <c r="I2047" i="26"/>
  <c r="I2045" i="26"/>
  <c r="I2043" i="26"/>
  <c r="I2041" i="26"/>
  <c r="I2039" i="26"/>
  <c r="I2037" i="26"/>
  <c r="I203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J2090" i="26"/>
  <c r="J2088" i="26"/>
  <c r="J2086" i="26"/>
  <c r="J2084" i="26"/>
  <c r="J2082" i="26"/>
  <c r="J2080" i="26"/>
  <c r="J2078" i="26"/>
  <c r="J2076" i="26"/>
  <c r="J2074" i="26"/>
  <c r="J2072" i="26"/>
  <c r="J2070" i="26"/>
  <c r="J2068" i="26"/>
  <c r="J2066" i="26"/>
  <c r="J2064" i="26"/>
  <c r="J2062" i="26"/>
  <c r="J2060" i="26"/>
  <c r="J2058" i="26"/>
  <c r="J2056" i="26"/>
  <c r="J2054" i="26"/>
  <c r="J2052" i="26"/>
  <c r="J2050" i="26"/>
  <c r="J2048" i="26"/>
  <c r="J2046" i="26"/>
  <c r="J2044" i="26"/>
  <c r="J2042" i="26"/>
  <c r="J2040" i="26"/>
  <c r="J2038" i="26"/>
  <c r="J2036" i="26"/>
  <c r="J2034" i="26"/>
  <c r="J2032" i="26"/>
  <c r="J2030" i="26"/>
  <c r="J2028" i="26"/>
  <c r="J2026" i="26"/>
  <c r="J2024" i="26"/>
  <c r="J2022" i="26"/>
  <c r="J2020" i="26"/>
  <c r="J2018" i="26"/>
  <c r="J2016" i="26"/>
  <c r="J2014" i="26"/>
  <c r="J2012" i="26"/>
  <c r="J2010" i="26"/>
  <c r="J2008" i="26"/>
  <c r="J2006" i="26"/>
  <c r="J2004" i="26"/>
  <c r="J200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I2054" i="26"/>
  <c r="I2052" i="26"/>
  <c r="I2050" i="26"/>
  <c r="I2048" i="26"/>
  <c r="I2046" i="26"/>
  <c r="I2044" i="26"/>
  <c r="I2042" i="26"/>
  <c r="I2040" i="26"/>
  <c r="I2038" i="26"/>
  <c r="I2036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J2085" i="26"/>
  <c r="J2077" i="26"/>
  <c r="J2069" i="26"/>
  <c r="J2061" i="26"/>
  <c r="J2053" i="26"/>
  <c r="J2045" i="26"/>
  <c r="J2037" i="26"/>
  <c r="J2029" i="26"/>
  <c r="J2021" i="26"/>
  <c r="J2013" i="26"/>
  <c r="J2005" i="26"/>
  <c r="J2091" i="26"/>
  <c r="J2083" i="26"/>
  <c r="J2075" i="26"/>
  <c r="J2067" i="26"/>
  <c r="J2059" i="26"/>
  <c r="J2051" i="26"/>
  <c r="J2043" i="26"/>
  <c r="J2035" i="26"/>
  <c r="J2027" i="26"/>
  <c r="J2019" i="26"/>
  <c r="J2011" i="26"/>
  <c r="J2003" i="26"/>
  <c r="J2089" i="26"/>
  <c r="J2081" i="26"/>
  <c r="J2073" i="26"/>
  <c r="J2065" i="26"/>
  <c r="J2057" i="26"/>
  <c r="J2049" i="26"/>
  <c r="J2041" i="26"/>
  <c r="J2033" i="26"/>
  <c r="J2025" i="26"/>
  <c r="J2017" i="26"/>
  <c r="J2009" i="26"/>
  <c r="J2087" i="26"/>
  <c r="J2079" i="26"/>
  <c r="J2071" i="26"/>
  <c r="J2063" i="26"/>
  <c r="J2055" i="26"/>
  <c r="J2047" i="26"/>
  <c r="J2039" i="26"/>
  <c r="J2031" i="26"/>
  <c r="J2023" i="26"/>
  <c r="J2015" i="26"/>
  <c r="J2007" i="26"/>
  <c r="K2451" i="26"/>
  <c r="K2447" i="26"/>
  <c r="K2443" i="26"/>
  <c r="K2439" i="26"/>
  <c r="K2435" i="26"/>
  <c r="K2431" i="26"/>
  <c r="K2427" i="26"/>
  <c r="K2423" i="26"/>
  <c r="K2419" i="26"/>
  <c r="K2415" i="26"/>
  <c r="K2411" i="26"/>
  <c r="K2407" i="26"/>
  <c r="K2403" i="26"/>
  <c r="K2399" i="26"/>
  <c r="K2395" i="26"/>
  <c r="K2391" i="26"/>
  <c r="K2387" i="26"/>
  <c r="K2383" i="26"/>
  <c r="K2379" i="26"/>
  <c r="K2375" i="26"/>
  <c r="K2371" i="26"/>
  <c r="K2367" i="26"/>
  <c r="K2363" i="26"/>
  <c r="K2450" i="26"/>
  <c r="K2446" i="26"/>
  <c r="K2442" i="26"/>
  <c r="K2438" i="26"/>
  <c r="K2434" i="26"/>
  <c r="K2430" i="26"/>
  <c r="K2426" i="26"/>
  <c r="K2422" i="26"/>
  <c r="K2418" i="26"/>
  <c r="K2414" i="26"/>
  <c r="K2410" i="26"/>
  <c r="K2406" i="26"/>
  <c r="K2402" i="26"/>
  <c r="K2398" i="26"/>
  <c r="K2394" i="26"/>
  <c r="K2390" i="26"/>
  <c r="K2386" i="26"/>
  <c r="K2382" i="26"/>
  <c r="K2378" i="26"/>
  <c r="K2374" i="26"/>
  <c r="K2370" i="26"/>
  <c r="K2366" i="26"/>
  <c r="K2362" i="26"/>
  <c r="K2449" i="26"/>
  <c r="K2445" i="26"/>
  <c r="K2441" i="26"/>
  <c r="K2437" i="26"/>
  <c r="K2433" i="26"/>
  <c r="K2429" i="26"/>
  <c r="K2425" i="26"/>
  <c r="K2421" i="26"/>
  <c r="K2417" i="26"/>
  <c r="K2413" i="26"/>
  <c r="K2409" i="26"/>
  <c r="K2405" i="26"/>
  <c r="K2401" i="26"/>
  <c r="K2397" i="26"/>
  <c r="K2393" i="26"/>
  <c r="K2389" i="26"/>
  <c r="K2385" i="26"/>
  <c r="K2381" i="26"/>
  <c r="K2377" i="26"/>
  <c r="K2373" i="26"/>
  <c r="K2369" i="26"/>
  <c r="K2365" i="26"/>
  <c r="K2448" i="26"/>
  <c r="K2444" i="26"/>
  <c r="K2440" i="26"/>
  <c r="K2436" i="26"/>
  <c r="K2432" i="26"/>
  <c r="K2428" i="26"/>
  <c r="K2424" i="26"/>
  <c r="K2420" i="26"/>
  <c r="K2416" i="26"/>
  <c r="K2412" i="26"/>
  <c r="K2408" i="26"/>
  <c r="K2404" i="26"/>
  <c r="K2400" i="26"/>
  <c r="K2396" i="26"/>
  <c r="K2392" i="26"/>
  <c r="K2388" i="26"/>
  <c r="K2384" i="26"/>
  <c r="K2380" i="26"/>
  <c r="K2376" i="26"/>
  <c r="K2372" i="26"/>
  <c r="K2368" i="26"/>
  <c r="K2364" i="26"/>
  <c r="J2451" i="26"/>
  <c r="J2449" i="26"/>
  <c r="J2447" i="26"/>
  <c r="J2445" i="26"/>
  <c r="J2443" i="26"/>
  <c r="J2441" i="26"/>
  <c r="J2439" i="26"/>
  <c r="J2437" i="26"/>
  <c r="J2435" i="26"/>
  <c r="J2433" i="26"/>
  <c r="J2431" i="26"/>
  <c r="J2429" i="26"/>
  <c r="J2427" i="26"/>
  <c r="J2425" i="26"/>
  <c r="J2423" i="26"/>
  <c r="J2421" i="26"/>
  <c r="J2419" i="26"/>
  <c r="J2417" i="26"/>
  <c r="J2415" i="26"/>
  <c r="J2413" i="26"/>
  <c r="J2411" i="26"/>
  <c r="J2409" i="26"/>
  <c r="J2407" i="26"/>
  <c r="J2405" i="26"/>
  <c r="J2403" i="26"/>
  <c r="J2401" i="26"/>
  <c r="J2399" i="26"/>
  <c r="J2397" i="26"/>
  <c r="J2395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I2451" i="26"/>
  <c r="I2449" i="26"/>
  <c r="I2447" i="26"/>
  <c r="I2445" i="26"/>
  <c r="I2443" i="26"/>
  <c r="I2441" i="26"/>
  <c r="I2439" i="26"/>
  <c r="I2437" i="26"/>
  <c r="I2435" i="26"/>
  <c r="I2433" i="26"/>
  <c r="I2431" i="26"/>
  <c r="I2429" i="26"/>
  <c r="I2427" i="26"/>
  <c r="I2425" i="26"/>
  <c r="I2423" i="26"/>
  <c r="I2421" i="26"/>
  <c r="I2419" i="26"/>
  <c r="I2417" i="26"/>
  <c r="I2415" i="26"/>
  <c r="I2413" i="26"/>
  <c r="I2411" i="26"/>
  <c r="I2409" i="26"/>
  <c r="I2407" i="26"/>
  <c r="I2405" i="26"/>
  <c r="I2403" i="26"/>
  <c r="I2401" i="26"/>
  <c r="I2399" i="26"/>
  <c r="I2397" i="26"/>
  <c r="I239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J2450" i="26"/>
  <c r="J2448" i="26"/>
  <c r="J2446" i="26"/>
  <c r="J2444" i="26"/>
  <c r="J2442" i="26"/>
  <c r="J2440" i="26"/>
  <c r="J2438" i="26"/>
  <c r="J2436" i="26"/>
  <c r="J2434" i="26"/>
  <c r="J2432" i="26"/>
  <c r="J2430" i="26"/>
  <c r="J2428" i="26"/>
  <c r="J2426" i="26"/>
  <c r="J2424" i="26"/>
  <c r="J2422" i="26"/>
  <c r="J2420" i="26"/>
  <c r="J2418" i="26"/>
  <c r="J2416" i="26"/>
  <c r="J2414" i="26"/>
  <c r="J2412" i="26"/>
  <c r="J2410" i="26"/>
  <c r="J2408" i="26"/>
  <c r="J2406" i="26"/>
  <c r="J2404" i="26"/>
  <c r="J2402" i="26"/>
  <c r="J2400" i="26"/>
  <c r="J2398" i="26"/>
  <c r="J2396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I2450" i="26"/>
  <c r="I2448" i="26"/>
  <c r="I2446" i="26"/>
  <c r="I2444" i="26"/>
  <c r="I2442" i="26"/>
  <c r="I2440" i="26"/>
  <c r="I2438" i="26"/>
  <c r="I2436" i="26"/>
  <c r="I2434" i="26"/>
  <c r="I2432" i="26"/>
  <c r="I2430" i="26"/>
  <c r="I2428" i="26"/>
  <c r="I2426" i="26"/>
  <c r="I2424" i="26"/>
  <c r="I2422" i="26"/>
  <c r="I2420" i="26"/>
  <c r="I2418" i="26"/>
  <c r="I2416" i="26"/>
  <c r="I2414" i="26"/>
  <c r="I2412" i="26"/>
  <c r="I2410" i="26"/>
  <c r="I2408" i="26"/>
  <c r="I2406" i="26"/>
  <c r="I2404" i="26"/>
  <c r="I2402" i="26"/>
  <c r="I2400" i="26"/>
  <c r="I2398" i="26"/>
  <c r="I239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1301" i="26"/>
  <c r="I1303" i="26"/>
  <c r="I1305" i="26"/>
  <c r="I1307" i="26"/>
  <c r="I1309" i="26"/>
  <c r="I1311" i="26"/>
  <c r="I1313" i="26"/>
  <c r="I1315" i="26"/>
  <c r="I1317" i="26"/>
  <c r="I1319" i="26"/>
  <c r="I1321" i="26"/>
  <c r="I1323" i="26"/>
  <c r="I1325" i="26"/>
  <c r="I1327" i="26"/>
  <c r="I1329" i="26"/>
  <c r="I1331" i="26"/>
  <c r="I1333" i="26"/>
  <c r="I1335" i="26"/>
  <c r="I1337" i="26"/>
  <c r="I1339" i="26"/>
  <c r="I1341" i="26"/>
  <c r="I1343" i="26"/>
  <c r="I1345" i="26"/>
  <c r="I1347" i="26"/>
  <c r="I1349" i="26"/>
  <c r="I1351" i="26"/>
  <c r="I1353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I1585" i="26"/>
  <c r="I1587" i="26"/>
  <c r="I1589" i="26"/>
  <c r="I1591" i="26"/>
  <c r="I1593" i="26"/>
  <c r="I1595" i="26"/>
  <c r="I1597" i="26"/>
  <c r="I1599" i="26"/>
  <c r="I1601" i="26"/>
  <c r="I1603" i="26"/>
  <c r="I1605" i="26"/>
  <c r="I1607" i="26"/>
  <c r="I1609" i="26"/>
  <c r="I1611" i="26"/>
  <c r="I1613" i="26"/>
  <c r="I1615" i="26"/>
  <c r="I1617" i="26"/>
  <c r="I1619" i="26"/>
  <c r="I1621" i="26"/>
  <c r="I1623" i="26"/>
  <c r="I1625" i="26"/>
  <c r="I1627" i="26"/>
  <c r="I1629" i="26"/>
  <c r="I1631" i="26"/>
  <c r="I1633" i="26"/>
  <c r="I1635" i="26"/>
  <c r="I1637" i="26"/>
  <c r="I1639" i="26"/>
  <c r="I164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J1585" i="26"/>
  <c r="J1587" i="26"/>
  <c r="J1589" i="26"/>
  <c r="J1591" i="26"/>
  <c r="J1593" i="26"/>
  <c r="J1595" i="26"/>
  <c r="J1597" i="26"/>
  <c r="J1599" i="26"/>
  <c r="J1601" i="26"/>
  <c r="J1603" i="26"/>
  <c r="J1605" i="26"/>
  <c r="J1607" i="26"/>
  <c r="J1609" i="26"/>
  <c r="J1611" i="26"/>
  <c r="J1613" i="26"/>
  <c r="J1615" i="26"/>
  <c r="J1617" i="26"/>
  <c r="J1619" i="26"/>
  <c r="J1621" i="26"/>
  <c r="J1623" i="26"/>
  <c r="J1625" i="26"/>
  <c r="J1627" i="26"/>
  <c r="J1629" i="26"/>
  <c r="J1631" i="26"/>
  <c r="J1633" i="26"/>
  <c r="J1635" i="26"/>
  <c r="J1637" i="26"/>
  <c r="J1639" i="26"/>
  <c r="J1641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I1586" i="26"/>
  <c r="I1588" i="26"/>
  <c r="I1590" i="26"/>
  <c r="I1592" i="26"/>
  <c r="I1594" i="26"/>
  <c r="I1596" i="26"/>
  <c r="I1598" i="26"/>
  <c r="I1600" i="26"/>
  <c r="I1602" i="26"/>
  <c r="I1604" i="26"/>
  <c r="I1606" i="26"/>
  <c r="I1608" i="26"/>
  <c r="I1610" i="26"/>
  <c r="I1612" i="26"/>
  <c r="I1614" i="26"/>
  <c r="I1616" i="26"/>
  <c r="I1618" i="26"/>
  <c r="I1620" i="26"/>
  <c r="I1622" i="26"/>
  <c r="I1624" i="26"/>
  <c r="I1626" i="26"/>
  <c r="I1628" i="26"/>
  <c r="I1630" i="26"/>
  <c r="I1632" i="26"/>
  <c r="I1634" i="26"/>
  <c r="I1636" i="26"/>
  <c r="I1638" i="26"/>
  <c r="I1640" i="26"/>
  <c r="BA6" i="26" l="1"/>
  <c r="BA7" i="26"/>
  <c r="BA8" i="26"/>
  <c r="BA9" i="26"/>
  <c r="BA10" i="26"/>
  <c r="BA11" i="26"/>
  <c r="BA12" i="26"/>
  <c r="BA13" i="26"/>
  <c r="BA14" i="26"/>
  <c r="BA15" i="26"/>
  <c r="BA16" i="26"/>
  <c r="J1007" i="26" s="1"/>
  <c r="BA17" i="26"/>
  <c r="BA18" i="26"/>
  <c r="BA19" i="26"/>
  <c r="BA5" i="26"/>
  <c r="A2451" i="26"/>
  <c r="AC2451" i="26" s="1"/>
  <c r="A2450" i="26"/>
  <c r="AC2450" i="26" s="1"/>
  <c r="A2449" i="26"/>
  <c r="AC2449" i="26" s="1"/>
  <c r="A2448" i="26"/>
  <c r="AC2448" i="26" s="1"/>
  <c r="A2447" i="26"/>
  <c r="AC2447" i="26" s="1"/>
  <c r="A2446" i="26"/>
  <c r="AC2446" i="26" s="1"/>
  <c r="A2445" i="26"/>
  <c r="AC2445" i="26" s="1"/>
  <c r="A2444" i="26"/>
  <c r="AC2444" i="26" s="1"/>
  <c r="A2443" i="26"/>
  <c r="AC2443" i="26" s="1"/>
  <c r="A2442" i="26"/>
  <c r="AC2442" i="26" s="1"/>
  <c r="A2441" i="26"/>
  <c r="AC2441" i="26" s="1"/>
  <c r="A2440" i="26"/>
  <c r="AC2440" i="26" s="1"/>
  <c r="A2439" i="26"/>
  <c r="AC2439" i="26" s="1"/>
  <c r="A2438" i="26"/>
  <c r="AC2438" i="26" s="1"/>
  <c r="A2437" i="26"/>
  <c r="AC2437" i="26" s="1"/>
  <c r="A2436" i="26"/>
  <c r="AC2436" i="26" s="1"/>
  <c r="A2435" i="26"/>
  <c r="AC2435" i="26" s="1"/>
  <c r="A2434" i="26"/>
  <c r="AC2434" i="26" s="1"/>
  <c r="A2433" i="26"/>
  <c r="AC2433" i="26" s="1"/>
  <c r="A2432" i="26"/>
  <c r="AC2432" i="26" s="1"/>
  <c r="A2431" i="26"/>
  <c r="AC2431" i="26" s="1"/>
  <c r="A2430" i="26"/>
  <c r="AC2430" i="26" s="1"/>
  <c r="A2429" i="26"/>
  <c r="AC2429" i="26" s="1"/>
  <c r="A2428" i="26"/>
  <c r="AC2428" i="26" s="1"/>
  <c r="A2427" i="26"/>
  <c r="AC2427" i="26" s="1"/>
  <c r="A2426" i="26"/>
  <c r="AC2426" i="26" s="1"/>
  <c r="A2425" i="26"/>
  <c r="AC2425" i="26" s="1"/>
  <c r="A2424" i="26"/>
  <c r="AC2424" i="26" s="1"/>
  <c r="A2423" i="26"/>
  <c r="AC2423" i="26" s="1"/>
  <c r="A2422" i="26"/>
  <c r="AC2422" i="26" s="1"/>
  <c r="A2421" i="26"/>
  <c r="AC2421" i="26" s="1"/>
  <c r="A2420" i="26"/>
  <c r="AC2420" i="26" s="1"/>
  <c r="A2419" i="26"/>
  <c r="AC2419" i="26" s="1"/>
  <c r="A2418" i="26"/>
  <c r="AC2418" i="26" s="1"/>
  <c r="A2417" i="26"/>
  <c r="AC2417" i="26" s="1"/>
  <c r="A2416" i="26"/>
  <c r="AC2416" i="26" s="1"/>
  <c r="A2415" i="26"/>
  <c r="AC2415" i="26" s="1"/>
  <c r="A2414" i="26"/>
  <c r="AC2414" i="26" s="1"/>
  <c r="A2413" i="26"/>
  <c r="AC2413" i="26" s="1"/>
  <c r="A2412" i="26"/>
  <c r="AC2412" i="26" s="1"/>
  <c r="A2411" i="26"/>
  <c r="AC2411" i="26" s="1"/>
  <c r="A2410" i="26"/>
  <c r="AC2410" i="26" s="1"/>
  <c r="A2409" i="26"/>
  <c r="AC2409" i="26" s="1"/>
  <c r="A2408" i="26"/>
  <c r="AC2408" i="26" s="1"/>
  <c r="A2407" i="26"/>
  <c r="AC2407" i="26" s="1"/>
  <c r="A2406" i="26"/>
  <c r="AC2406" i="26" s="1"/>
  <c r="A2405" i="26"/>
  <c r="AC2405" i="26" s="1"/>
  <c r="A2404" i="26"/>
  <c r="AC2404" i="26" s="1"/>
  <c r="A2403" i="26"/>
  <c r="AC2403" i="26" s="1"/>
  <c r="A2402" i="26"/>
  <c r="AC2402" i="26" s="1"/>
  <c r="A2401" i="26"/>
  <c r="AC2401" i="26" s="1"/>
  <c r="A2400" i="26"/>
  <c r="AC2400" i="26" s="1"/>
  <c r="A2399" i="26"/>
  <c r="AC2399" i="26" s="1"/>
  <c r="A2398" i="26"/>
  <c r="AC2398" i="26" s="1"/>
  <c r="A2397" i="26"/>
  <c r="AC2397" i="26" s="1"/>
  <c r="A2396" i="26"/>
  <c r="AC2396" i="26" s="1"/>
  <c r="A2395" i="26"/>
  <c r="AC2395" i="26" s="1"/>
  <c r="A2394" i="26"/>
  <c r="AC2394" i="26" s="1"/>
  <c r="A2393" i="26"/>
  <c r="AC2393" i="26" s="1"/>
  <c r="A2392" i="26"/>
  <c r="AC2392" i="26" s="1"/>
  <c r="A2391" i="26"/>
  <c r="AC2391" i="26" s="1"/>
  <c r="A2390" i="26"/>
  <c r="AC2390" i="26" s="1"/>
  <c r="A2389" i="26"/>
  <c r="AC2389" i="26" s="1"/>
  <c r="A2388" i="26"/>
  <c r="AC2388" i="26" s="1"/>
  <c r="A2387" i="26"/>
  <c r="AC2387" i="26" s="1"/>
  <c r="A2386" i="26"/>
  <c r="AC2386" i="26" s="1"/>
  <c r="A2385" i="26"/>
  <c r="AC2385" i="26" s="1"/>
  <c r="A2384" i="26"/>
  <c r="AC2384" i="26" s="1"/>
  <c r="A2383" i="26"/>
  <c r="AC2383" i="26" s="1"/>
  <c r="A2382" i="26"/>
  <c r="AC2382" i="26" s="1"/>
  <c r="A2381" i="26"/>
  <c r="AC2381" i="26" s="1"/>
  <c r="A2380" i="26"/>
  <c r="AC2380" i="26" s="1"/>
  <c r="A2379" i="26"/>
  <c r="AC2379" i="26" s="1"/>
  <c r="A2378" i="26"/>
  <c r="AC2378" i="26" s="1"/>
  <c r="A2377" i="26"/>
  <c r="AC2377" i="26" s="1"/>
  <c r="A2376" i="26"/>
  <c r="AC2376" i="26" s="1"/>
  <c r="A2375" i="26"/>
  <c r="AC2375" i="26" s="1"/>
  <c r="A2374" i="26"/>
  <c r="AC2374" i="26" s="1"/>
  <c r="A2373" i="26"/>
  <c r="AC2373" i="26" s="1"/>
  <c r="A2372" i="26"/>
  <c r="AC2372" i="26" s="1"/>
  <c r="A2371" i="26"/>
  <c r="AC2371" i="26" s="1"/>
  <c r="A2370" i="26"/>
  <c r="AC2370" i="26" s="1"/>
  <c r="A2369" i="26"/>
  <c r="AC2369" i="26" s="1"/>
  <c r="A2368" i="26"/>
  <c r="AC2368" i="26" s="1"/>
  <c r="A2367" i="26"/>
  <c r="AC2367" i="26" s="1"/>
  <c r="A2366" i="26"/>
  <c r="AC2366" i="26" s="1"/>
  <c r="A2365" i="26"/>
  <c r="AC2365" i="26" s="1"/>
  <c r="A2364" i="26"/>
  <c r="AC2364" i="26" s="1"/>
  <c r="A2363" i="26"/>
  <c r="AC2363" i="26" s="1"/>
  <c r="A2362" i="26"/>
  <c r="AC2362" i="26" s="1"/>
  <c r="A2361" i="26"/>
  <c r="AC2361" i="26" s="1"/>
  <c r="A2360" i="26"/>
  <c r="AC2360" i="26" s="1"/>
  <c r="A2359" i="26"/>
  <c r="AC2359" i="26" s="1"/>
  <c r="A2358" i="26"/>
  <c r="AC2358" i="26" s="1"/>
  <c r="A2357" i="26"/>
  <c r="AC2357" i="26" s="1"/>
  <c r="A2356" i="26"/>
  <c r="AC2356" i="26" s="1"/>
  <c r="A2355" i="26"/>
  <c r="AC2355" i="26" s="1"/>
  <c r="A2354" i="26"/>
  <c r="AC2354" i="26" s="1"/>
  <c r="A2353" i="26"/>
  <c r="AC2353" i="26" s="1"/>
  <c r="A2352" i="26"/>
  <c r="AC2352" i="26" s="1"/>
  <c r="A2351" i="26"/>
  <c r="AC2351" i="26" s="1"/>
  <c r="A2350" i="26"/>
  <c r="AC2350" i="26" s="1"/>
  <c r="A2349" i="26"/>
  <c r="AC2349" i="26" s="1"/>
  <c r="A2348" i="26"/>
  <c r="AC2348" i="26" s="1"/>
  <c r="A2347" i="26"/>
  <c r="AC2347" i="26" s="1"/>
  <c r="A2346" i="26"/>
  <c r="AC2346" i="26" s="1"/>
  <c r="A2345" i="26"/>
  <c r="AC2345" i="26" s="1"/>
  <c r="A2344" i="26"/>
  <c r="AC2344" i="26" s="1"/>
  <c r="A2343" i="26"/>
  <c r="AC2343" i="26" s="1"/>
  <c r="A2342" i="26"/>
  <c r="AC2342" i="26" s="1"/>
  <c r="A2341" i="26"/>
  <c r="AC2341" i="26" s="1"/>
  <c r="A2340" i="26"/>
  <c r="AC2340" i="26" s="1"/>
  <c r="A2339" i="26"/>
  <c r="AC2339" i="26" s="1"/>
  <c r="A2338" i="26"/>
  <c r="AC2338" i="26" s="1"/>
  <c r="A2337" i="26"/>
  <c r="AC2337" i="26" s="1"/>
  <c r="A2336" i="26"/>
  <c r="AC2336" i="26" s="1"/>
  <c r="A2335" i="26"/>
  <c r="AC2335" i="26" s="1"/>
  <c r="A2334" i="26"/>
  <c r="AC2334" i="26" s="1"/>
  <c r="A2333" i="26"/>
  <c r="AC2333" i="26" s="1"/>
  <c r="A2332" i="26"/>
  <c r="AC2332" i="26" s="1"/>
  <c r="A2331" i="26"/>
  <c r="AC2331" i="26" s="1"/>
  <c r="A2330" i="26"/>
  <c r="AC2330" i="26" s="1"/>
  <c r="A2329" i="26"/>
  <c r="AC2329" i="26" s="1"/>
  <c r="A2328" i="26"/>
  <c r="AC2328" i="26" s="1"/>
  <c r="A2327" i="26"/>
  <c r="AC2327" i="26" s="1"/>
  <c r="A2326" i="26"/>
  <c r="AC2326" i="26" s="1"/>
  <c r="A2325" i="26"/>
  <c r="AC2325" i="26" s="1"/>
  <c r="A2324" i="26"/>
  <c r="AC2324" i="26" s="1"/>
  <c r="A2323" i="26"/>
  <c r="AC2323" i="26" s="1"/>
  <c r="A2322" i="26"/>
  <c r="AC2322" i="26" s="1"/>
  <c r="A2321" i="26"/>
  <c r="AC2321" i="26" s="1"/>
  <c r="A2320" i="26"/>
  <c r="AC2320" i="26" s="1"/>
  <c r="A2319" i="26"/>
  <c r="AC2319" i="26" s="1"/>
  <c r="A2318" i="26"/>
  <c r="AC2318" i="26" s="1"/>
  <c r="A2317" i="26"/>
  <c r="AC2317" i="26" s="1"/>
  <c r="A2316" i="26"/>
  <c r="AC2316" i="26" s="1"/>
  <c r="A2315" i="26"/>
  <c r="AC2315" i="26" s="1"/>
  <c r="A2314" i="26"/>
  <c r="AC2314" i="26" s="1"/>
  <c r="A2313" i="26"/>
  <c r="AC2313" i="26" s="1"/>
  <c r="A2312" i="26"/>
  <c r="AC2312" i="26" s="1"/>
  <c r="A2311" i="26"/>
  <c r="AC2311" i="26" s="1"/>
  <c r="A2310" i="26"/>
  <c r="AC2310" i="26" s="1"/>
  <c r="A2309" i="26"/>
  <c r="AC2309" i="26" s="1"/>
  <c r="A2308" i="26"/>
  <c r="AC2308" i="26" s="1"/>
  <c r="A2307" i="26"/>
  <c r="AC2307" i="26" s="1"/>
  <c r="A2306" i="26"/>
  <c r="AC2306" i="26" s="1"/>
  <c r="A2305" i="26"/>
  <c r="AC2305" i="26" s="1"/>
  <c r="A2304" i="26"/>
  <c r="AC2304" i="26" s="1"/>
  <c r="A2303" i="26"/>
  <c r="AC2303" i="26" s="1"/>
  <c r="A2302" i="26"/>
  <c r="AC2302" i="26" s="1"/>
  <c r="A2301" i="26"/>
  <c r="AC2301" i="26" s="1"/>
  <c r="A2300" i="26"/>
  <c r="AC2300" i="26" s="1"/>
  <c r="A2299" i="26"/>
  <c r="AC2299" i="26" s="1"/>
  <c r="A2298" i="26"/>
  <c r="AC2298" i="26" s="1"/>
  <c r="A2297" i="26"/>
  <c r="AC2297" i="26" s="1"/>
  <c r="A2296" i="26"/>
  <c r="AC2296" i="26" s="1"/>
  <c r="A2295" i="26"/>
  <c r="AC2295" i="26" s="1"/>
  <c r="A2294" i="26"/>
  <c r="AC2294" i="26" s="1"/>
  <c r="A2293" i="26"/>
  <c r="AC2293" i="26" s="1"/>
  <c r="A2292" i="26"/>
  <c r="AC2292" i="26" s="1"/>
  <c r="A2291" i="26"/>
  <c r="AC2291" i="26" s="1"/>
  <c r="A2290" i="26"/>
  <c r="AC2290" i="26" s="1"/>
  <c r="A2289" i="26"/>
  <c r="AC2289" i="26" s="1"/>
  <c r="A2288" i="26"/>
  <c r="AC2288" i="26" s="1"/>
  <c r="A2287" i="26"/>
  <c r="AC2287" i="26" s="1"/>
  <c r="A2286" i="26"/>
  <c r="AC2286" i="26" s="1"/>
  <c r="A2285" i="26"/>
  <c r="AC2285" i="26" s="1"/>
  <c r="A2284" i="26"/>
  <c r="AC2284" i="26" s="1"/>
  <c r="A2283" i="26"/>
  <c r="AC2283" i="26" s="1"/>
  <c r="A2282" i="26"/>
  <c r="AC2282" i="26" s="1"/>
  <c r="A2281" i="26"/>
  <c r="AC2281" i="26" s="1"/>
  <c r="A2280" i="26"/>
  <c r="AC2280" i="26" s="1"/>
  <c r="A2279" i="26"/>
  <c r="AC2279" i="26" s="1"/>
  <c r="A2278" i="26"/>
  <c r="AC2278" i="26" s="1"/>
  <c r="A2277" i="26"/>
  <c r="AC2277" i="26" s="1"/>
  <c r="A2276" i="26"/>
  <c r="AC2276" i="26" s="1"/>
  <c r="A2275" i="26"/>
  <c r="AC2275" i="26" s="1"/>
  <c r="A2274" i="26"/>
  <c r="AC2274" i="26" s="1"/>
  <c r="A2273" i="26"/>
  <c r="AC2273" i="26" s="1"/>
  <c r="A2272" i="26"/>
  <c r="AC2272" i="26" s="1"/>
  <c r="A2271" i="26"/>
  <c r="AC2271" i="26" s="1"/>
  <c r="A2270" i="26"/>
  <c r="AC2270" i="26" s="1"/>
  <c r="A2269" i="26"/>
  <c r="AC2269" i="26" s="1"/>
  <c r="A2268" i="26"/>
  <c r="AC2268" i="26" s="1"/>
  <c r="A2267" i="26"/>
  <c r="AC2267" i="26" s="1"/>
  <c r="A2266" i="26"/>
  <c r="AC2266" i="26" s="1"/>
  <c r="A2265" i="26"/>
  <c r="AC2265" i="26" s="1"/>
  <c r="A2264" i="26"/>
  <c r="AC2264" i="26" s="1"/>
  <c r="A2263" i="26"/>
  <c r="AC2263" i="26" s="1"/>
  <c r="A2262" i="26"/>
  <c r="AC2262" i="26" s="1"/>
  <c r="A2261" i="26"/>
  <c r="AC2261" i="26" s="1"/>
  <c r="A2260" i="26"/>
  <c r="AC2260" i="26" s="1"/>
  <c r="A2259" i="26"/>
  <c r="AC2259" i="26" s="1"/>
  <c r="A2258" i="26"/>
  <c r="AC2258" i="26" s="1"/>
  <c r="A2257" i="26"/>
  <c r="AC2257" i="26" s="1"/>
  <c r="A2256" i="26"/>
  <c r="AC2256" i="26" s="1"/>
  <c r="A2255" i="26"/>
  <c r="AC2255" i="26" s="1"/>
  <c r="A2254" i="26"/>
  <c r="AC2254" i="26" s="1"/>
  <c r="A2253" i="26"/>
  <c r="AC2253" i="26" s="1"/>
  <c r="A2252" i="26"/>
  <c r="AC2252" i="26" s="1"/>
  <c r="A2251" i="26"/>
  <c r="AC2251" i="26" s="1"/>
  <c r="A2250" i="26"/>
  <c r="AC2250" i="26" s="1"/>
  <c r="A2249" i="26"/>
  <c r="AC2249" i="26" s="1"/>
  <c r="A2248" i="26"/>
  <c r="AC2248" i="26" s="1"/>
  <c r="A2247" i="26"/>
  <c r="AC2247" i="26" s="1"/>
  <c r="A2246" i="26"/>
  <c r="AC2246" i="26" s="1"/>
  <c r="A2245" i="26"/>
  <c r="AC2245" i="26" s="1"/>
  <c r="A2244" i="26"/>
  <c r="AC2244" i="26" s="1"/>
  <c r="A2243" i="26"/>
  <c r="AC2243" i="26" s="1"/>
  <c r="A2242" i="26"/>
  <c r="AC2242" i="26" s="1"/>
  <c r="A2241" i="26"/>
  <c r="AC2241" i="26" s="1"/>
  <c r="A2240" i="26"/>
  <c r="AC2240" i="26" s="1"/>
  <c r="A2239" i="26"/>
  <c r="AC2239" i="26" s="1"/>
  <c r="A2238" i="26"/>
  <c r="AC2238" i="26" s="1"/>
  <c r="A2237" i="26"/>
  <c r="AC2237" i="26" s="1"/>
  <c r="A2236" i="26"/>
  <c r="AC2236" i="26" s="1"/>
  <c r="A2235" i="26"/>
  <c r="AC2235" i="26" s="1"/>
  <c r="A2234" i="26"/>
  <c r="AC2234" i="26" s="1"/>
  <c r="A2233" i="26"/>
  <c r="AC2233" i="26" s="1"/>
  <c r="A2232" i="26"/>
  <c r="AC2232" i="26" s="1"/>
  <c r="A2231" i="26"/>
  <c r="AC2231" i="26" s="1"/>
  <c r="A2230" i="26"/>
  <c r="AC2230" i="26" s="1"/>
  <c r="A2229" i="26"/>
  <c r="AC2229" i="26" s="1"/>
  <c r="A2228" i="26"/>
  <c r="AC2228" i="26" s="1"/>
  <c r="A2227" i="26"/>
  <c r="AC2227" i="26" s="1"/>
  <c r="A2226" i="26"/>
  <c r="AC2226" i="26" s="1"/>
  <c r="A2225" i="26"/>
  <c r="AC2225" i="26" s="1"/>
  <c r="A2224" i="26"/>
  <c r="AC2224" i="26" s="1"/>
  <c r="A2223" i="26"/>
  <c r="AC2223" i="26" s="1"/>
  <c r="A2222" i="26"/>
  <c r="AC2222" i="26" s="1"/>
  <c r="A2221" i="26"/>
  <c r="AC2221" i="26" s="1"/>
  <c r="A2220" i="26"/>
  <c r="AC2220" i="26" s="1"/>
  <c r="A2219" i="26"/>
  <c r="AC2219" i="26" s="1"/>
  <c r="A2218" i="26"/>
  <c r="AC2218" i="26" s="1"/>
  <c r="A2217" i="26"/>
  <c r="AC2217" i="26" s="1"/>
  <c r="A2216" i="26"/>
  <c r="AC2216" i="26" s="1"/>
  <c r="A2215" i="26"/>
  <c r="AC2215" i="26" s="1"/>
  <c r="A2214" i="26"/>
  <c r="AC2214" i="26" s="1"/>
  <c r="A2213" i="26"/>
  <c r="AC2213" i="26" s="1"/>
  <c r="A2212" i="26"/>
  <c r="AC2212" i="26" s="1"/>
  <c r="A2211" i="26"/>
  <c r="AC2211" i="26" s="1"/>
  <c r="A2210" i="26"/>
  <c r="AC2210" i="26" s="1"/>
  <c r="A2209" i="26"/>
  <c r="AC2209" i="26" s="1"/>
  <c r="A2208" i="26"/>
  <c r="AC2208" i="26" s="1"/>
  <c r="A2207" i="26"/>
  <c r="AC2207" i="26" s="1"/>
  <c r="A2206" i="26"/>
  <c r="AC2206" i="26" s="1"/>
  <c r="A2205" i="26"/>
  <c r="AC2205" i="26" s="1"/>
  <c r="A2204" i="26"/>
  <c r="AC2204" i="26" s="1"/>
  <c r="A2203" i="26"/>
  <c r="AC2203" i="26" s="1"/>
  <c r="A2202" i="26"/>
  <c r="AC2202" i="26" s="1"/>
  <c r="A2201" i="26"/>
  <c r="AC2201" i="26" s="1"/>
  <c r="A2200" i="26"/>
  <c r="AC2200" i="26" s="1"/>
  <c r="A2199" i="26"/>
  <c r="AC2199" i="26" s="1"/>
  <c r="A2198" i="26"/>
  <c r="AC2198" i="26" s="1"/>
  <c r="A2197" i="26"/>
  <c r="AC2197" i="26" s="1"/>
  <c r="A2196" i="26"/>
  <c r="AC2196" i="26" s="1"/>
  <c r="A2195" i="26"/>
  <c r="AC2195" i="26" s="1"/>
  <c r="A2194" i="26"/>
  <c r="AC2194" i="26" s="1"/>
  <c r="A2193" i="26"/>
  <c r="AC2193" i="26" s="1"/>
  <c r="A2192" i="26"/>
  <c r="AC2192" i="26" s="1"/>
  <c r="A2191" i="26"/>
  <c r="AC2191" i="26" s="1"/>
  <c r="A2190" i="26"/>
  <c r="AC2190" i="26" s="1"/>
  <c r="A2189" i="26"/>
  <c r="AC2189" i="26" s="1"/>
  <c r="A2188" i="26"/>
  <c r="AC2188" i="26" s="1"/>
  <c r="A2187" i="26"/>
  <c r="AC2187" i="26" s="1"/>
  <c r="A2186" i="26"/>
  <c r="AC2186" i="26" s="1"/>
  <c r="A2185" i="26"/>
  <c r="AC2185" i="26" s="1"/>
  <c r="A2184" i="26"/>
  <c r="AC2184" i="26" s="1"/>
  <c r="A2183" i="26"/>
  <c r="AC2183" i="26" s="1"/>
  <c r="A2182" i="26"/>
  <c r="AC2182" i="26" s="1"/>
  <c r="A2181" i="26"/>
  <c r="AC2181" i="26" s="1"/>
  <c r="A2180" i="26"/>
  <c r="AC2180" i="26" s="1"/>
  <c r="A2179" i="26"/>
  <c r="AC2179" i="26" s="1"/>
  <c r="A2178" i="26"/>
  <c r="AC2178" i="26" s="1"/>
  <c r="A2177" i="26"/>
  <c r="AC2177" i="26" s="1"/>
  <c r="A2176" i="26"/>
  <c r="AC2176" i="26" s="1"/>
  <c r="A2175" i="26"/>
  <c r="AC2175" i="26" s="1"/>
  <c r="A2174" i="26"/>
  <c r="AC2174" i="26" s="1"/>
  <c r="A2173" i="26"/>
  <c r="AC2173" i="26" s="1"/>
  <c r="A2172" i="26"/>
  <c r="AC2172" i="26" s="1"/>
  <c r="A2171" i="26"/>
  <c r="AC2171" i="26" s="1"/>
  <c r="A2170" i="26"/>
  <c r="AC2170" i="26" s="1"/>
  <c r="A2169" i="26"/>
  <c r="AC2169" i="26" s="1"/>
  <c r="A2168" i="26"/>
  <c r="AC2168" i="26" s="1"/>
  <c r="A2167" i="26"/>
  <c r="AC2167" i="26" s="1"/>
  <c r="A2166" i="26"/>
  <c r="AC2166" i="26" s="1"/>
  <c r="A2165" i="26"/>
  <c r="AC2165" i="26" s="1"/>
  <c r="A2164" i="26"/>
  <c r="AC2164" i="26" s="1"/>
  <c r="A2163" i="26"/>
  <c r="AC2163" i="26" s="1"/>
  <c r="A2162" i="26"/>
  <c r="AC2162" i="26" s="1"/>
  <c r="A2161" i="26"/>
  <c r="AC2161" i="26" s="1"/>
  <c r="A2160" i="26"/>
  <c r="AC2160" i="26" s="1"/>
  <c r="A2159" i="26"/>
  <c r="AC2159" i="26" s="1"/>
  <c r="A2158" i="26"/>
  <c r="AC2158" i="26" s="1"/>
  <c r="A2157" i="26"/>
  <c r="AC2157" i="26" s="1"/>
  <c r="A2156" i="26"/>
  <c r="AC2156" i="26" s="1"/>
  <c r="A2155" i="26"/>
  <c r="AC2155" i="26" s="1"/>
  <c r="A2154" i="26"/>
  <c r="AC2154" i="26" s="1"/>
  <c r="A2153" i="26"/>
  <c r="AC2153" i="26" s="1"/>
  <c r="A2152" i="26"/>
  <c r="AC2152" i="26" s="1"/>
  <c r="A2151" i="26"/>
  <c r="AC2151" i="26" s="1"/>
  <c r="A2150" i="26"/>
  <c r="AC2150" i="26" s="1"/>
  <c r="A2149" i="26"/>
  <c r="AC2149" i="26" s="1"/>
  <c r="A2148" i="26"/>
  <c r="AC2148" i="26" s="1"/>
  <c r="A2147" i="26"/>
  <c r="AC2147" i="26" s="1"/>
  <c r="A2146" i="26"/>
  <c r="AC2146" i="26" s="1"/>
  <c r="A2145" i="26"/>
  <c r="AC2145" i="26" s="1"/>
  <c r="A2144" i="26"/>
  <c r="AC2144" i="26" s="1"/>
  <c r="A2143" i="26"/>
  <c r="AC2143" i="26" s="1"/>
  <c r="A2142" i="26"/>
  <c r="AC2142" i="26" s="1"/>
  <c r="A2141" i="26"/>
  <c r="AC2141" i="26" s="1"/>
  <c r="A2140" i="26"/>
  <c r="AC2140" i="26" s="1"/>
  <c r="A2139" i="26"/>
  <c r="AC2139" i="26" s="1"/>
  <c r="A2138" i="26"/>
  <c r="AC2138" i="26" s="1"/>
  <c r="A2137" i="26"/>
  <c r="AC2137" i="26" s="1"/>
  <c r="A2136" i="26"/>
  <c r="AC2136" i="26" s="1"/>
  <c r="A2135" i="26"/>
  <c r="AC2135" i="26" s="1"/>
  <c r="A2134" i="26"/>
  <c r="AC2134" i="26" s="1"/>
  <c r="A2133" i="26"/>
  <c r="AC2133" i="26" s="1"/>
  <c r="A2132" i="26"/>
  <c r="AC2132" i="26" s="1"/>
  <c r="A2131" i="26"/>
  <c r="AC2131" i="26" s="1"/>
  <c r="A2130" i="26"/>
  <c r="AC2130" i="26" s="1"/>
  <c r="A2129" i="26"/>
  <c r="AC2129" i="26" s="1"/>
  <c r="A2128" i="26"/>
  <c r="AC2128" i="26" s="1"/>
  <c r="A2127" i="26"/>
  <c r="AC2127" i="26" s="1"/>
  <c r="A2126" i="26"/>
  <c r="AC2126" i="26" s="1"/>
  <c r="A2125" i="26"/>
  <c r="AC2125" i="26" s="1"/>
  <c r="A2124" i="26"/>
  <c r="AC2124" i="26" s="1"/>
  <c r="A2123" i="26"/>
  <c r="AC2123" i="26" s="1"/>
  <c r="A2122" i="26"/>
  <c r="AC2122" i="26" s="1"/>
  <c r="A2121" i="26"/>
  <c r="AC2121" i="26" s="1"/>
  <c r="A2120" i="26"/>
  <c r="AC2120" i="26" s="1"/>
  <c r="A2119" i="26"/>
  <c r="AC2119" i="26" s="1"/>
  <c r="A2118" i="26"/>
  <c r="AC2118" i="26" s="1"/>
  <c r="A2117" i="26"/>
  <c r="AC2117" i="26" s="1"/>
  <c r="A2116" i="26"/>
  <c r="AC2116" i="26" s="1"/>
  <c r="A2115" i="26"/>
  <c r="AC2115" i="26" s="1"/>
  <c r="A2114" i="26"/>
  <c r="AC2114" i="26" s="1"/>
  <c r="A2113" i="26"/>
  <c r="AC2113" i="26" s="1"/>
  <c r="A2112" i="26"/>
  <c r="AC2112" i="26" s="1"/>
  <c r="A2111" i="26"/>
  <c r="AC2111" i="26" s="1"/>
  <c r="A2110" i="26"/>
  <c r="AC2110" i="26" s="1"/>
  <c r="A2109" i="26"/>
  <c r="AC2109" i="26" s="1"/>
  <c r="A2108" i="26"/>
  <c r="AC2108" i="26" s="1"/>
  <c r="A2107" i="26"/>
  <c r="AC2107" i="26" s="1"/>
  <c r="A2106" i="26"/>
  <c r="AC2106" i="26" s="1"/>
  <c r="A2105" i="26"/>
  <c r="AC2105" i="26" s="1"/>
  <c r="A2104" i="26"/>
  <c r="AC2104" i="26" s="1"/>
  <c r="A2103" i="26"/>
  <c r="AC2103" i="26" s="1"/>
  <c r="A2102" i="26"/>
  <c r="AC2102" i="26" s="1"/>
  <c r="A2101" i="26"/>
  <c r="AC2101" i="26" s="1"/>
  <c r="A2100" i="26"/>
  <c r="AC2100" i="26" s="1"/>
  <c r="A2099" i="26"/>
  <c r="AC2099" i="26" s="1"/>
  <c r="A2098" i="26"/>
  <c r="AC2098" i="26" s="1"/>
  <c r="A2097" i="26"/>
  <c r="AC2097" i="26" s="1"/>
  <c r="A2096" i="26"/>
  <c r="AC2096" i="26" s="1"/>
  <c r="A2095" i="26"/>
  <c r="AC2095" i="26" s="1"/>
  <c r="A2094" i="26"/>
  <c r="AC2094" i="26" s="1"/>
  <c r="A2093" i="26"/>
  <c r="AC2093" i="26" s="1"/>
  <c r="A2092" i="26"/>
  <c r="AC2092" i="26" s="1"/>
  <c r="A2091" i="26"/>
  <c r="AC2091" i="26" s="1"/>
  <c r="A2090" i="26"/>
  <c r="AC2090" i="26" s="1"/>
  <c r="A2089" i="26"/>
  <c r="AC2089" i="26" s="1"/>
  <c r="A2088" i="26"/>
  <c r="AC2088" i="26" s="1"/>
  <c r="A2087" i="26"/>
  <c r="AC2087" i="26" s="1"/>
  <c r="A2086" i="26"/>
  <c r="AC2086" i="26" s="1"/>
  <c r="A2085" i="26"/>
  <c r="AC2085" i="26" s="1"/>
  <c r="A2084" i="26"/>
  <c r="AC2084" i="26" s="1"/>
  <c r="A2083" i="26"/>
  <c r="AC2083" i="26" s="1"/>
  <c r="A2082" i="26"/>
  <c r="AC2082" i="26" s="1"/>
  <c r="A2081" i="26"/>
  <c r="AC2081" i="26" s="1"/>
  <c r="A2080" i="26"/>
  <c r="AC2080" i="26" s="1"/>
  <c r="A2079" i="26"/>
  <c r="AC2079" i="26" s="1"/>
  <c r="A2078" i="26"/>
  <c r="AC2078" i="26" s="1"/>
  <c r="A2077" i="26"/>
  <c r="AC2077" i="26" s="1"/>
  <c r="A2076" i="26"/>
  <c r="AC2076" i="26" s="1"/>
  <c r="A2075" i="26"/>
  <c r="AC2075" i="26" s="1"/>
  <c r="A2074" i="26"/>
  <c r="AC2074" i="26" s="1"/>
  <c r="A2073" i="26"/>
  <c r="AC2073" i="26" s="1"/>
  <c r="A2072" i="26"/>
  <c r="AC2072" i="26" s="1"/>
  <c r="A2071" i="26"/>
  <c r="AC2071" i="26" s="1"/>
  <c r="A2070" i="26"/>
  <c r="AC2070" i="26" s="1"/>
  <c r="A2069" i="26"/>
  <c r="AC2069" i="26" s="1"/>
  <c r="A2068" i="26"/>
  <c r="AC2068" i="26" s="1"/>
  <c r="A2067" i="26"/>
  <c r="AC2067" i="26" s="1"/>
  <c r="A2066" i="26"/>
  <c r="AC2066" i="26" s="1"/>
  <c r="A2065" i="26"/>
  <c r="AC2065" i="26" s="1"/>
  <c r="A2064" i="26"/>
  <c r="AC2064" i="26" s="1"/>
  <c r="A2063" i="26"/>
  <c r="AC2063" i="26" s="1"/>
  <c r="A2062" i="26"/>
  <c r="AC2062" i="26" s="1"/>
  <c r="A2061" i="26"/>
  <c r="AC2061" i="26" s="1"/>
  <c r="A2060" i="26"/>
  <c r="AC2060" i="26" s="1"/>
  <c r="A2059" i="26"/>
  <c r="AC2059" i="26" s="1"/>
  <c r="A2058" i="26"/>
  <c r="AC2058" i="26" s="1"/>
  <c r="A2057" i="26"/>
  <c r="AC2057" i="26" s="1"/>
  <c r="A2056" i="26"/>
  <c r="AC2056" i="26" s="1"/>
  <c r="A2055" i="26"/>
  <c r="AC2055" i="26" s="1"/>
  <c r="A2054" i="26"/>
  <c r="AC2054" i="26" s="1"/>
  <c r="A2053" i="26"/>
  <c r="AC2053" i="26" s="1"/>
  <c r="A2052" i="26"/>
  <c r="AC2052" i="26" s="1"/>
  <c r="A2051" i="26"/>
  <c r="AC2051" i="26" s="1"/>
  <c r="A2050" i="26"/>
  <c r="AC2050" i="26" s="1"/>
  <c r="A2049" i="26"/>
  <c r="AC2049" i="26" s="1"/>
  <c r="A2048" i="26"/>
  <c r="AC2048" i="26" s="1"/>
  <c r="A2047" i="26"/>
  <c r="AC2047" i="26" s="1"/>
  <c r="A2046" i="26"/>
  <c r="AC2046" i="26" s="1"/>
  <c r="A2045" i="26"/>
  <c r="AC2045" i="26" s="1"/>
  <c r="A2044" i="26"/>
  <c r="AC2044" i="26" s="1"/>
  <c r="A2043" i="26"/>
  <c r="AC2043" i="26" s="1"/>
  <c r="A2042" i="26"/>
  <c r="AC2042" i="26" s="1"/>
  <c r="A2041" i="26"/>
  <c r="AC2041" i="26" s="1"/>
  <c r="A2040" i="26"/>
  <c r="AC2040" i="26" s="1"/>
  <c r="A2039" i="26"/>
  <c r="AC2039" i="26" s="1"/>
  <c r="A2038" i="26"/>
  <c r="AC2038" i="26" s="1"/>
  <c r="A2037" i="26"/>
  <c r="AC2037" i="26" s="1"/>
  <c r="A2036" i="26"/>
  <c r="AC2036" i="26" s="1"/>
  <c r="A2035" i="26"/>
  <c r="AC2035" i="26" s="1"/>
  <c r="A2034" i="26"/>
  <c r="AC2034" i="26" s="1"/>
  <c r="A2033" i="26"/>
  <c r="AC2033" i="26" s="1"/>
  <c r="A2032" i="26"/>
  <c r="AC2032" i="26" s="1"/>
  <c r="A2031" i="26"/>
  <c r="AC2031" i="26" s="1"/>
  <c r="A2030" i="26"/>
  <c r="AC2030" i="26" s="1"/>
  <c r="A2029" i="26"/>
  <c r="AC2029" i="26" s="1"/>
  <c r="A2028" i="26"/>
  <c r="AC2028" i="26" s="1"/>
  <c r="A2027" i="26"/>
  <c r="AC2027" i="26" s="1"/>
  <c r="A2026" i="26"/>
  <c r="AC2026" i="26" s="1"/>
  <c r="A2025" i="26"/>
  <c r="AC2025" i="26" s="1"/>
  <c r="A2024" i="26"/>
  <c r="AC2024" i="26" s="1"/>
  <c r="A2023" i="26"/>
  <c r="AC2023" i="26" s="1"/>
  <c r="A2022" i="26"/>
  <c r="AC2022" i="26" s="1"/>
  <c r="A2021" i="26"/>
  <c r="AC2021" i="26" s="1"/>
  <c r="A2020" i="26"/>
  <c r="AC2020" i="26" s="1"/>
  <c r="A2019" i="26"/>
  <c r="AC2019" i="26" s="1"/>
  <c r="A2018" i="26"/>
  <c r="AC2018" i="26" s="1"/>
  <c r="A2017" i="26"/>
  <c r="AC2017" i="26" s="1"/>
  <c r="A2016" i="26"/>
  <c r="AC2016" i="26" s="1"/>
  <c r="A2015" i="26"/>
  <c r="AC2015" i="26" s="1"/>
  <c r="A2014" i="26"/>
  <c r="AC2014" i="26" s="1"/>
  <c r="A2013" i="26"/>
  <c r="AC2013" i="26" s="1"/>
  <c r="A2012" i="26"/>
  <c r="AC2012" i="26" s="1"/>
  <c r="A2011" i="26"/>
  <c r="AC2011" i="26" s="1"/>
  <c r="A2010" i="26"/>
  <c r="AC2010" i="26" s="1"/>
  <c r="A2009" i="26"/>
  <c r="AC2009" i="26" s="1"/>
  <c r="A2008" i="26"/>
  <c r="AC2008" i="26" s="1"/>
  <c r="A2007" i="26"/>
  <c r="AC2007" i="26" s="1"/>
  <c r="A2006" i="26"/>
  <c r="AC2006" i="26" s="1"/>
  <c r="A2005" i="26"/>
  <c r="AC2005" i="26" s="1"/>
  <c r="A2004" i="26"/>
  <c r="AC2004" i="26" s="1"/>
  <c r="A2003" i="26"/>
  <c r="AC2003" i="26" s="1"/>
  <c r="A2002" i="26"/>
  <c r="AC2002" i="26" s="1"/>
  <c r="A2001" i="26"/>
  <c r="AC2001" i="26" s="1"/>
  <c r="A2000" i="26"/>
  <c r="AC2000" i="26" s="1"/>
  <c r="A1999" i="26"/>
  <c r="AC1999" i="26" s="1"/>
  <c r="A1998" i="26"/>
  <c r="AC1998" i="26" s="1"/>
  <c r="A1997" i="26"/>
  <c r="AC1997" i="26" s="1"/>
  <c r="A1996" i="26"/>
  <c r="AC1996" i="26" s="1"/>
  <c r="A1995" i="26"/>
  <c r="AC1995" i="26" s="1"/>
  <c r="A1994" i="26"/>
  <c r="AC1994" i="26" s="1"/>
  <c r="A1993" i="26"/>
  <c r="AC1993" i="26" s="1"/>
  <c r="A1992" i="26"/>
  <c r="AC1992" i="26" s="1"/>
  <c r="A1991" i="26"/>
  <c r="AC1991" i="26" s="1"/>
  <c r="A1990" i="26"/>
  <c r="AC1990" i="26" s="1"/>
  <c r="A1989" i="26"/>
  <c r="AC1989" i="26" s="1"/>
  <c r="A1988" i="26"/>
  <c r="AC1988" i="26" s="1"/>
  <c r="A1987" i="26"/>
  <c r="AC1987" i="26" s="1"/>
  <c r="A1986" i="26"/>
  <c r="AC1986" i="26" s="1"/>
  <c r="A1985" i="26"/>
  <c r="AC1985" i="26" s="1"/>
  <c r="A1984" i="26"/>
  <c r="AC1984" i="26" s="1"/>
  <c r="A1983" i="26"/>
  <c r="AC1983" i="26" s="1"/>
  <c r="A1982" i="26"/>
  <c r="AC1982" i="26" s="1"/>
  <c r="A1981" i="26"/>
  <c r="AC1981" i="26" s="1"/>
  <c r="A1980" i="26"/>
  <c r="AC1980" i="26" s="1"/>
  <c r="A1979" i="26"/>
  <c r="AC1979" i="26" s="1"/>
  <c r="A1978" i="26"/>
  <c r="AC1978" i="26" s="1"/>
  <c r="A1977" i="26"/>
  <c r="AC1977" i="26" s="1"/>
  <c r="A1976" i="26"/>
  <c r="AC1976" i="26" s="1"/>
  <c r="A1975" i="26"/>
  <c r="AC1975" i="26" s="1"/>
  <c r="A1974" i="26"/>
  <c r="AC1974" i="26" s="1"/>
  <c r="A1973" i="26"/>
  <c r="AC1973" i="26" s="1"/>
  <c r="A1972" i="26"/>
  <c r="AC1972" i="26" s="1"/>
  <c r="A1971" i="26"/>
  <c r="AC1971" i="26" s="1"/>
  <c r="A1970" i="26"/>
  <c r="AC1970" i="26" s="1"/>
  <c r="A1969" i="26"/>
  <c r="AC1969" i="26" s="1"/>
  <c r="A1968" i="26"/>
  <c r="AC1968" i="26" s="1"/>
  <c r="A1967" i="26"/>
  <c r="AC1967" i="26" s="1"/>
  <c r="A1966" i="26"/>
  <c r="AC1966" i="26" s="1"/>
  <c r="A1965" i="26"/>
  <c r="AC1965" i="26" s="1"/>
  <c r="A1964" i="26"/>
  <c r="AC1964" i="26" s="1"/>
  <c r="A1963" i="26"/>
  <c r="AC1963" i="26" s="1"/>
  <c r="A1962" i="26"/>
  <c r="AC1962" i="26" s="1"/>
  <c r="A1961" i="26"/>
  <c r="AC1961" i="26" s="1"/>
  <c r="A1960" i="26"/>
  <c r="AC1960" i="26" s="1"/>
  <c r="A1959" i="26"/>
  <c r="AC1959" i="26" s="1"/>
  <c r="A1958" i="26"/>
  <c r="AC1958" i="26" s="1"/>
  <c r="A1957" i="26"/>
  <c r="AC1957" i="26" s="1"/>
  <c r="A1956" i="26"/>
  <c r="AC1956" i="26" s="1"/>
  <c r="A1955" i="26"/>
  <c r="AC1955" i="26" s="1"/>
  <c r="A1954" i="26"/>
  <c r="AC1954" i="26" s="1"/>
  <c r="A1953" i="26"/>
  <c r="AC1953" i="26" s="1"/>
  <c r="A1952" i="26"/>
  <c r="AC1952" i="26" s="1"/>
  <c r="A1951" i="26"/>
  <c r="AC1951" i="26" s="1"/>
  <c r="A1950" i="26"/>
  <c r="AC1950" i="26" s="1"/>
  <c r="A1949" i="26"/>
  <c r="AC1949" i="26" s="1"/>
  <c r="A1948" i="26"/>
  <c r="AC1948" i="26" s="1"/>
  <c r="A1947" i="26"/>
  <c r="AC1947" i="26" s="1"/>
  <c r="A1946" i="26"/>
  <c r="AC1946" i="26" s="1"/>
  <c r="A1945" i="26"/>
  <c r="AC1945" i="26" s="1"/>
  <c r="A1944" i="26"/>
  <c r="AC1944" i="26" s="1"/>
  <c r="A1943" i="26"/>
  <c r="AC1943" i="26" s="1"/>
  <c r="A1942" i="26"/>
  <c r="AC1942" i="26" s="1"/>
  <c r="A1941" i="26"/>
  <c r="AC1941" i="26" s="1"/>
  <c r="A1940" i="26"/>
  <c r="AC1940" i="26" s="1"/>
  <c r="A1939" i="26"/>
  <c r="AC1939" i="26" s="1"/>
  <c r="A1938" i="26"/>
  <c r="AC1938" i="26" s="1"/>
  <c r="A1937" i="26"/>
  <c r="AC1937" i="26" s="1"/>
  <c r="A1936" i="26"/>
  <c r="AC1936" i="26" s="1"/>
  <c r="A1935" i="26"/>
  <c r="AC1935" i="26" s="1"/>
  <c r="A1934" i="26"/>
  <c r="AC1934" i="26" s="1"/>
  <c r="A1933" i="26"/>
  <c r="AC1933" i="26" s="1"/>
  <c r="A1932" i="26"/>
  <c r="AC1932" i="26" s="1"/>
  <c r="A1931" i="26"/>
  <c r="AC1931" i="26" s="1"/>
  <c r="A1930" i="26"/>
  <c r="AC1930" i="26" s="1"/>
  <c r="A1929" i="26"/>
  <c r="AC1929" i="26" s="1"/>
  <c r="A1928" i="26"/>
  <c r="AC1928" i="26" s="1"/>
  <c r="A1927" i="26"/>
  <c r="AC1927" i="26" s="1"/>
  <c r="A1926" i="26"/>
  <c r="AC1926" i="26" s="1"/>
  <c r="A1925" i="26"/>
  <c r="AC1925" i="26" s="1"/>
  <c r="A1924" i="26"/>
  <c r="AC1924" i="26" s="1"/>
  <c r="A1923" i="26"/>
  <c r="AC1923" i="26" s="1"/>
  <c r="A1922" i="26"/>
  <c r="AC1922" i="26" s="1"/>
  <c r="A1921" i="26"/>
  <c r="AC1921" i="26" s="1"/>
  <c r="A1920" i="26"/>
  <c r="AC1920" i="26" s="1"/>
  <c r="A1919" i="26"/>
  <c r="AC1919" i="26" s="1"/>
  <c r="A1918" i="26"/>
  <c r="AC1918" i="26" s="1"/>
  <c r="A1917" i="26"/>
  <c r="AC1917" i="26" s="1"/>
  <c r="A1916" i="26"/>
  <c r="AC1916" i="26" s="1"/>
  <c r="A1915" i="26"/>
  <c r="AC1915" i="26" s="1"/>
  <c r="A1914" i="26"/>
  <c r="AC1914" i="26" s="1"/>
  <c r="A1913" i="26"/>
  <c r="AC1913" i="26" s="1"/>
  <c r="A1912" i="26"/>
  <c r="AC1912" i="26" s="1"/>
  <c r="A1911" i="26"/>
  <c r="AC1911" i="26" s="1"/>
  <c r="A1910" i="26"/>
  <c r="AC1910" i="26" s="1"/>
  <c r="A1909" i="26"/>
  <c r="AC1909" i="26" s="1"/>
  <c r="A1908" i="26"/>
  <c r="AC1908" i="26" s="1"/>
  <c r="A1907" i="26"/>
  <c r="AC1907" i="26" s="1"/>
  <c r="A1906" i="26"/>
  <c r="AC1906" i="26" s="1"/>
  <c r="A1905" i="26"/>
  <c r="AC1905" i="26" s="1"/>
  <c r="A1904" i="26"/>
  <c r="AC1904" i="26" s="1"/>
  <c r="A1903" i="26"/>
  <c r="AC1903" i="26" s="1"/>
  <c r="A1902" i="26"/>
  <c r="AC1902" i="26" s="1"/>
  <c r="A1901" i="26"/>
  <c r="AC1901" i="26" s="1"/>
  <c r="A1900" i="26"/>
  <c r="AC1900" i="26" s="1"/>
  <c r="A1899" i="26"/>
  <c r="AC1899" i="26" s="1"/>
  <c r="A1898" i="26"/>
  <c r="AC1898" i="26" s="1"/>
  <c r="A1897" i="26"/>
  <c r="AC1897" i="26" s="1"/>
  <c r="A1896" i="26"/>
  <c r="AC1896" i="26" s="1"/>
  <c r="A1895" i="26"/>
  <c r="AC1895" i="26" s="1"/>
  <c r="A1894" i="26"/>
  <c r="AC1894" i="26" s="1"/>
  <c r="A1893" i="26"/>
  <c r="AC1893" i="26" s="1"/>
  <c r="A1892" i="26"/>
  <c r="AC1892" i="26" s="1"/>
  <c r="A1891" i="26"/>
  <c r="AC1891" i="26" s="1"/>
  <c r="A1890" i="26"/>
  <c r="AC1890" i="26" s="1"/>
  <c r="A1889" i="26"/>
  <c r="AC1889" i="26" s="1"/>
  <c r="A1888" i="26"/>
  <c r="AC1888" i="26" s="1"/>
  <c r="A1887" i="26"/>
  <c r="AC1887" i="26" s="1"/>
  <c r="A1886" i="26"/>
  <c r="AC1886" i="26" s="1"/>
  <c r="A1885" i="26"/>
  <c r="AC1885" i="26" s="1"/>
  <c r="A1884" i="26"/>
  <c r="AC1884" i="26" s="1"/>
  <c r="A1883" i="26"/>
  <c r="AC1883" i="26" s="1"/>
  <c r="A1882" i="26"/>
  <c r="AC1882" i="26" s="1"/>
  <c r="A1881" i="26"/>
  <c r="AC1881" i="26" s="1"/>
  <c r="A1880" i="26"/>
  <c r="AC1880" i="26" s="1"/>
  <c r="A1879" i="26"/>
  <c r="AC1879" i="26" s="1"/>
  <c r="A1878" i="26"/>
  <c r="AC1878" i="26" s="1"/>
  <c r="A1877" i="26"/>
  <c r="AC1877" i="26" s="1"/>
  <c r="A1876" i="26"/>
  <c r="AC1876" i="26" s="1"/>
  <c r="A1875" i="26"/>
  <c r="AC1875" i="26" s="1"/>
  <c r="A1874" i="26"/>
  <c r="AC1874" i="26" s="1"/>
  <c r="A1873" i="26"/>
  <c r="AC1873" i="26" s="1"/>
  <c r="A1872" i="26"/>
  <c r="AC1872" i="26" s="1"/>
  <c r="A1871" i="26"/>
  <c r="AC1871" i="26" s="1"/>
  <c r="A1870" i="26"/>
  <c r="AC1870" i="26" s="1"/>
  <c r="A1869" i="26"/>
  <c r="AC1869" i="26" s="1"/>
  <c r="A1868" i="26"/>
  <c r="AC1868" i="26" s="1"/>
  <c r="A1867" i="26"/>
  <c r="AC1867" i="26" s="1"/>
  <c r="A1866" i="26"/>
  <c r="AC1866" i="26" s="1"/>
  <c r="A1865" i="26"/>
  <c r="AC1865" i="26" s="1"/>
  <c r="A1864" i="26"/>
  <c r="AC1864" i="26" s="1"/>
  <c r="A1863" i="26"/>
  <c r="AC1863" i="26" s="1"/>
  <c r="A1862" i="26"/>
  <c r="AC1862" i="26" s="1"/>
  <c r="A1861" i="26"/>
  <c r="AC1861" i="26" s="1"/>
  <c r="A1860" i="26"/>
  <c r="AC1860" i="26" s="1"/>
  <c r="A1859" i="26"/>
  <c r="AC1859" i="26" s="1"/>
  <c r="A1858" i="26"/>
  <c r="AC1858" i="26" s="1"/>
  <c r="A1857" i="26"/>
  <c r="AC1857" i="26" s="1"/>
  <c r="A1856" i="26"/>
  <c r="AC1856" i="26" s="1"/>
  <c r="A1855" i="26"/>
  <c r="AC1855" i="26" s="1"/>
  <c r="A1854" i="26"/>
  <c r="AC1854" i="26" s="1"/>
  <c r="A1853" i="26"/>
  <c r="AC1853" i="26" s="1"/>
  <c r="A1852" i="26"/>
  <c r="AC1852" i="26" s="1"/>
  <c r="A1851" i="26"/>
  <c r="AC1851" i="26" s="1"/>
  <c r="A1850" i="26"/>
  <c r="AC1850" i="26" s="1"/>
  <c r="A1849" i="26"/>
  <c r="AC1849" i="26" s="1"/>
  <c r="A1848" i="26"/>
  <c r="AC1848" i="26" s="1"/>
  <c r="A1847" i="26"/>
  <c r="AC1847" i="26" s="1"/>
  <c r="A1846" i="26"/>
  <c r="AC1846" i="26" s="1"/>
  <c r="A1845" i="26"/>
  <c r="AC1845" i="26" s="1"/>
  <c r="A1844" i="26"/>
  <c r="AC1844" i="26" s="1"/>
  <c r="A1843" i="26"/>
  <c r="AC1843" i="26" s="1"/>
  <c r="A1842" i="26"/>
  <c r="AC1842" i="26" s="1"/>
  <c r="A1841" i="26"/>
  <c r="AC1841" i="26" s="1"/>
  <c r="A1840" i="26"/>
  <c r="AC1840" i="26" s="1"/>
  <c r="A1839" i="26"/>
  <c r="AC1839" i="26" s="1"/>
  <c r="A1838" i="26"/>
  <c r="AC1838" i="26" s="1"/>
  <c r="A1837" i="26"/>
  <c r="AC1837" i="26" s="1"/>
  <c r="A1836" i="26"/>
  <c r="AC1836" i="26" s="1"/>
  <c r="A1835" i="26"/>
  <c r="AC1835" i="26" s="1"/>
  <c r="A1834" i="26"/>
  <c r="AC1834" i="26" s="1"/>
  <c r="A1833" i="26"/>
  <c r="AC1833" i="26" s="1"/>
  <c r="A1832" i="26"/>
  <c r="AC1832" i="26" s="1"/>
  <c r="A1831" i="26"/>
  <c r="AC1831" i="26" s="1"/>
  <c r="A1830" i="26"/>
  <c r="AC1830" i="26" s="1"/>
  <c r="A1829" i="26"/>
  <c r="AC1829" i="26" s="1"/>
  <c r="A1828" i="26"/>
  <c r="AC1828" i="26" s="1"/>
  <c r="A1827" i="26"/>
  <c r="AC1827" i="26" s="1"/>
  <c r="A1826" i="26"/>
  <c r="AC1826" i="26" s="1"/>
  <c r="A1825" i="26"/>
  <c r="AC1825" i="26" s="1"/>
  <c r="A1824" i="26"/>
  <c r="AC1824" i="26" s="1"/>
  <c r="A1823" i="26"/>
  <c r="AC1823" i="26" s="1"/>
  <c r="A1822" i="26"/>
  <c r="AC1822" i="26" s="1"/>
  <c r="A1821" i="26"/>
  <c r="AC1821" i="26" s="1"/>
  <c r="A1820" i="26"/>
  <c r="AC1820" i="26" s="1"/>
  <c r="A1819" i="26"/>
  <c r="AC1819" i="26" s="1"/>
  <c r="A1818" i="26"/>
  <c r="AC1818" i="26" s="1"/>
  <c r="A1817" i="26"/>
  <c r="AC1817" i="26" s="1"/>
  <c r="A1816" i="26"/>
  <c r="AC1816" i="26" s="1"/>
  <c r="A1815" i="26"/>
  <c r="AC1815" i="26" s="1"/>
  <c r="A1814" i="26"/>
  <c r="AC1814" i="26" s="1"/>
  <c r="A1813" i="26"/>
  <c r="AC1813" i="26" s="1"/>
  <c r="A1812" i="26"/>
  <c r="AC1812" i="26" s="1"/>
  <c r="A1811" i="26"/>
  <c r="AC1811" i="26" s="1"/>
  <c r="A1810" i="26"/>
  <c r="AC1810" i="26" s="1"/>
  <c r="A1809" i="26"/>
  <c r="AC1809" i="26" s="1"/>
  <c r="A1808" i="26"/>
  <c r="AC1808" i="26" s="1"/>
  <c r="A1807" i="26"/>
  <c r="AC1807" i="26" s="1"/>
  <c r="A1806" i="26"/>
  <c r="AC1806" i="26" s="1"/>
  <c r="A1805" i="26"/>
  <c r="AC1805" i="26" s="1"/>
  <c r="A1804" i="26"/>
  <c r="AC1804" i="26" s="1"/>
  <c r="A1803" i="26"/>
  <c r="AC1803" i="26" s="1"/>
  <c r="A1802" i="26"/>
  <c r="AC1802" i="26" s="1"/>
  <c r="A1801" i="26"/>
  <c r="AC1801" i="26" s="1"/>
  <c r="A1800" i="26"/>
  <c r="AC1800" i="26" s="1"/>
  <c r="A1799" i="26"/>
  <c r="AC1799" i="26" s="1"/>
  <c r="A1798" i="26"/>
  <c r="AC1798" i="26" s="1"/>
  <c r="A1797" i="26"/>
  <c r="AC1797" i="26" s="1"/>
  <c r="A1796" i="26"/>
  <c r="AC1796" i="26" s="1"/>
  <c r="A1795" i="26"/>
  <c r="AC1795" i="26" s="1"/>
  <c r="A1794" i="26"/>
  <c r="AC1794" i="26" s="1"/>
  <c r="A1793" i="26"/>
  <c r="AC1793" i="26" s="1"/>
  <c r="A1792" i="26"/>
  <c r="AC1792" i="26" s="1"/>
  <c r="A1791" i="26"/>
  <c r="AC1791" i="26" s="1"/>
  <c r="A1790" i="26"/>
  <c r="AC1790" i="26" s="1"/>
  <c r="A1789" i="26"/>
  <c r="AC1789" i="26" s="1"/>
  <c r="A1788" i="26"/>
  <c r="AC1788" i="26" s="1"/>
  <c r="A1787" i="26"/>
  <c r="AC1787" i="26" s="1"/>
  <c r="A1786" i="26"/>
  <c r="AC1786" i="26" s="1"/>
  <c r="A1785" i="26"/>
  <c r="AC1785" i="26" s="1"/>
  <c r="A1784" i="26"/>
  <c r="AC1784" i="26" s="1"/>
  <c r="A1783" i="26"/>
  <c r="AC1783" i="26" s="1"/>
  <c r="A1782" i="26"/>
  <c r="AC1782" i="26" s="1"/>
  <c r="A1781" i="26"/>
  <c r="AC1781" i="26" s="1"/>
  <c r="A1780" i="26"/>
  <c r="AC1780" i="26" s="1"/>
  <c r="A1779" i="26"/>
  <c r="AC1779" i="26" s="1"/>
  <c r="A1778" i="26"/>
  <c r="AC1778" i="26" s="1"/>
  <c r="A1777" i="26"/>
  <c r="AC1777" i="26" s="1"/>
  <c r="A1776" i="26"/>
  <c r="AC1776" i="26" s="1"/>
  <c r="A1775" i="26"/>
  <c r="AC1775" i="26" s="1"/>
  <c r="A1774" i="26"/>
  <c r="AC1774" i="26" s="1"/>
  <c r="A1773" i="26"/>
  <c r="AC1773" i="26" s="1"/>
  <c r="A1772" i="26"/>
  <c r="AC1772" i="26" s="1"/>
  <c r="A1771" i="26"/>
  <c r="AC1771" i="26" s="1"/>
  <c r="A1770" i="26"/>
  <c r="AC1770" i="26" s="1"/>
  <c r="A1769" i="26"/>
  <c r="AC1769" i="26" s="1"/>
  <c r="A1768" i="26"/>
  <c r="AC1768" i="26" s="1"/>
  <c r="A1767" i="26"/>
  <c r="AC1767" i="26" s="1"/>
  <c r="A1766" i="26"/>
  <c r="AC1766" i="26" s="1"/>
  <c r="A1765" i="26"/>
  <c r="AC1765" i="26" s="1"/>
  <c r="A1764" i="26"/>
  <c r="AC1764" i="26" s="1"/>
  <c r="A1763" i="26"/>
  <c r="AC1763" i="26" s="1"/>
  <c r="A1762" i="26"/>
  <c r="AC1762" i="26" s="1"/>
  <c r="A1761" i="26"/>
  <c r="AC1761" i="26" s="1"/>
  <c r="A1760" i="26"/>
  <c r="AC1760" i="26" s="1"/>
  <c r="A1759" i="26"/>
  <c r="AC1759" i="26" s="1"/>
  <c r="A1758" i="26"/>
  <c r="AC1758" i="26" s="1"/>
  <c r="A1757" i="26"/>
  <c r="AC1757" i="26" s="1"/>
  <c r="A1756" i="26"/>
  <c r="AC1756" i="26" s="1"/>
  <c r="A1755" i="26"/>
  <c r="AC1755" i="26" s="1"/>
  <c r="A1754" i="26"/>
  <c r="AC1754" i="26" s="1"/>
  <c r="A1753" i="26"/>
  <c r="AC1753" i="26" s="1"/>
  <c r="A1752" i="26"/>
  <c r="AC1752" i="26" s="1"/>
  <c r="A1751" i="26"/>
  <c r="AC1751" i="26" s="1"/>
  <c r="A1750" i="26"/>
  <c r="AC1750" i="26" s="1"/>
  <c r="A1749" i="26"/>
  <c r="AC1749" i="26" s="1"/>
  <c r="A1748" i="26"/>
  <c r="AC1748" i="26" s="1"/>
  <c r="A1747" i="26"/>
  <c r="AC1747" i="26" s="1"/>
  <c r="A1746" i="26"/>
  <c r="AC1746" i="26" s="1"/>
  <c r="A1745" i="26"/>
  <c r="AC1745" i="26" s="1"/>
  <c r="A1744" i="26"/>
  <c r="AC1744" i="26" s="1"/>
  <c r="A1743" i="26"/>
  <c r="AC1743" i="26" s="1"/>
  <c r="A1742" i="26"/>
  <c r="AC1742" i="26" s="1"/>
  <c r="A1741" i="26"/>
  <c r="AC1741" i="26" s="1"/>
  <c r="A1740" i="26"/>
  <c r="AC1740" i="26" s="1"/>
  <c r="A1739" i="26"/>
  <c r="AC1739" i="26" s="1"/>
  <c r="A1738" i="26"/>
  <c r="AC1738" i="26" s="1"/>
  <c r="A1737" i="26"/>
  <c r="AC1737" i="26" s="1"/>
  <c r="A1736" i="26"/>
  <c r="AC1736" i="26" s="1"/>
  <c r="A1735" i="26"/>
  <c r="AC1735" i="26" s="1"/>
  <c r="A1734" i="26"/>
  <c r="AC1734" i="26" s="1"/>
  <c r="A1733" i="26"/>
  <c r="AC1733" i="26" s="1"/>
  <c r="A1732" i="26"/>
  <c r="AC1732" i="26" s="1"/>
  <c r="A1731" i="26"/>
  <c r="AC1731" i="26" s="1"/>
  <c r="A1730" i="26"/>
  <c r="AC1730" i="26" s="1"/>
  <c r="A1729" i="26"/>
  <c r="AC1729" i="26" s="1"/>
  <c r="A1728" i="26"/>
  <c r="AC1728" i="26" s="1"/>
  <c r="A1727" i="26"/>
  <c r="AC1727" i="26" s="1"/>
  <c r="A1726" i="26"/>
  <c r="AC1726" i="26" s="1"/>
  <c r="A1725" i="26"/>
  <c r="AC1725" i="26" s="1"/>
  <c r="A1724" i="26"/>
  <c r="AC1724" i="26" s="1"/>
  <c r="A1723" i="26"/>
  <c r="AC1723" i="26" s="1"/>
  <c r="A1722" i="26"/>
  <c r="AC1722" i="26" s="1"/>
  <c r="A1721" i="26"/>
  <c r="AC1721" i="26" s="1"/>
  <c r="A1720" i="26"/>
  <c r="AC1720" i="26" s="1"/>
  <c r="A1719" i="26"/>
  <c r="AC1719" i="26" s="1"/>
  <c r="A1718" i="26"/>
  <c r="AC1718" i="26" s="1"/>
  <c r="A1717" i="26"/>
  <c r="AC1717" i="26" s="1"/>
  <c r="A1716" i="26"/>
  <c r="AC1716" i="26" s="1"/>
  <c r="A1715" i="26"/>
  <c r="AC1715" i="26" s="1"/>
  <c r="A1714" i="26"/>
  <c r="AC1714" i="26" s="1"/>
  <c r="A1713" i="26"/>
  <c r="AC1713" i="26" s="1"/>
  <c r="A1712" i="26"/>
  <c r="AC1712" i="26" s="1"/>
  <c r="A1711" i="26"/>
  <c r="AC1711" i="26" s="1"/>
  <c r="A1710" i="26"/>
  <c r="AC1710" i="26" s="1"/>
  <c r="A1709" i="26"/>
  <c r="AC1709" i="26" s="1"/>
  <c r="A1708" i="26"/>
  <c r="AC1708" i="26" s="1"/>
  <c r="A1707" i="26"/>
  <c r="AC1707" i="26" s="1"/>
  <c r="A1706" i="26"/>
  <c r="AC1706" i="26" s="1"/>
  <c r="A1705" i="26"/>
  <c r="AC1705" i="26" s="1"/>
  <c r="A1704" i="26"/>
  <c r="AC1704" i="26" s="1"/>
  <c r="A1703" i="26"/>
  <c r="AC1703" i="26" s="1"/>
  <c r="A1702" i="26"/>
  <c r="AC1702" i="26" s="1"/>
  <c r="A1701" i="26"/>
  <c r="AC1701" i="26" s="1"/>
  <c r="A1700" i="26"/>
  <c r="AC1700" i="26" s="1"/>
  <c r="A1699" i="26"/>
  <c r="AC1699" i="26" s="1"/>
  <c r="A1698" i="26"/>
  <c r="AC1698" i="26" s="1"/>
  <c r="A1697" i="26"/>
  <c r="AC1697" i="26" s="1"/>
  <c r="A1696" i="26"/>
  <c r="AC1696" i="26" s="1"/>
  <c r="A1695" i="26"/>
  <c r="AC1695" i="26" s="1"/>
  <c r="A1694" i="26"/>
  <c r="AC1694" i="26" s="1"/>
  <c r="A1693" i="26"/>
  <c r="AC1693" i="26" s="1"/>
  <c r="A1692" i="26"/>
  <c r="AC1692" i="26" s="1"/>
  <c r="A1691" i="26"/>
  <c r="AC1691" i="26" s="1"/>
  <c r="A1690" i="26"/>
  <c r="AC1690" i="26" s="1"/>
  <c r="A1689" i="26"/>
  <c r="AC1689" i="26" s="1"/>
  <c r="A1688" i="26"/>
  <c r="AC1688" i="26" s="1"/>
  <c r="A1687" i="26"/>
  <c r="AC1687" i="26" s="1"/>
  <c r="A1686" i="26"/>
  <c r="AC1686" i="26" s="1"/>
  <c r="A1685" i="26"/>
  <c r="AC1685" i="26" s="1"/>
  <c r="A1684" i="26"/>
  <c r="AC1684" i="26" s="1"/>
  <c r="A1683" i="26"/>
  <c r="AC1683" i="26" s="1"/>
  <c r="A1682" i="26"/>
  <c r="AC1682" i="26" s="1"/>
  <c r="A1681" i="26"/>
  <c r="AC1681" i="26" s="1"/>
  <c r="A1680" i="26"/>
  <c r="AC1680" i="26" s="1"/>
  <c r="A1679" i="26"/>
  <c r="AC1679" i="26" s="1"/>
  <c r="A1678" i="26"/>
  <c r="AC1678" i="26" s="1"/>
  <c r="A1677" i="26"/>
  <c r="AC1677" i="26" s="1"/>
  <c r="A1676" i="26"/>
  <c r="AC1676" i="26" s="1"/>
  <c r="A1675" i="26"/>
  <c r="AC1675" i="26" s="1"/>
  <c r="A1674" i="26"/>
  <c r="AC1674" i="26" s="1"/>
  <c r="A1673" i="26"/>
  <c r="AC1673" i="26" s="1"/>
  <c r="A1672" i="26"/>
  <c r="AC1672" i="26" s="1"/>
  <c r="A1671" i="26"/>
  <c r="AC1671" i="26" s="1"/>
  <c r="A1670" i="26"/>
  <c r="AC1670" i="26" s="1"/>
  <c r="A1669" i="26"/>
  <c r="AC1669" i="26" s="1"/>
  <c r="A1668" i="26"/>
  <c r="AC1668" i="26" s="1"/>
  <c r="A1667" i="26"/>
  <c r="AC1667" i="26" s="1"/>
  <c r="A1666" i="26"/>
  <c r="AC1666" i="26" s="1"/>
  <c r="A1665" i="26"/>
  <c r="AC1665" i="26" s="1"/>
  <c r="A1664" i="26"/>
  <c r="AC1664" i="26" s="1"/>
  <c r="A1663" i="26"/>
  <c r="AC1663" i="26" s="1"/>
  <c r="A1662" i="26"/>
  <c r="AC1662" i="26" s="1"/>
  <c r="A1661" i="26"/>
  <c r="AC1661" i="26" s="1"/>
  <c r="A1660" i="26"/>
  <c r="AC1660" i="26" s="1"/>
  <c r="A1659" i="26"/>
  <c r="AC1659" i="26" s="1"/>
  <c r="A1658" i="26"/>
  <c r="AC1658" i="26" s="1"/>
  <c r="A1657" i="26"/>
  <c r="AC1657" i="26" s="1"/>
  <c r="A1656" i="26"/>
  <c r="AC1656" i="26" s="1"/>
  <c r="A1655" i="26"/>
  <c r="AC1655" i="26" s="1"/>
  <c r="A1654" i="26"/>
  <c r="AC1654" i="26" s="1"/>
  <c r="A1653" i="26"/>
  <c r="AC1653" i="26" s="1"/>
  <c r="A1652" i="26"/>
  <c r="AC1652" i="26" s="1"/>
  <c r="A1651" i="26"/>
  <c r="AC1651" i="26" s="1"/>
  <c r="A1650" i="26"/>
  <c r="AC1650" i="26" s="1"/>
  <c r="A1649" i="26"/>
  <c r="AC1649" i="26" s="1"/>
  <c r="A1648" i="26"/>
  <c r="AC1648" i="26" s="1"/>
  <c r="A1647" i="26"/>
  <c r="AC1647" i="26" s="1"/>
  <c r="A1646" i="26"/>
  <c r="AC1646" i="26" s="1"/>
  <c r="A1645" i="26"/>
  <c r="AC1645" i="26" s="1"/>
  <c r="A1644" i="26"/>
  <c r="AC1644" i="26" s="1"/>
  <c r="A1643" i="26"/>
  <c r="AC1643" i="26" s="1"/>
  <c r="A1642" i="26"/>
  <c r="AC1642" i="26" s="1"/>
  <c r="A1641" i="26"/>
  <c r="AC1641" i="26" s="1"/>
  <c r="A1640" i="26"/>
  <c r="AC1640" i="26" s="1"/>
  <c r="A1639" i="26"/>
  <c r="AC1639" i="26" s="1"/>
  <c r="A1638" i="26"/>
  <c r="AC1638" i="26" s="1"/>
  <c r="A1637" i="26"/>
  <c r="AC1637" i="26" s="1"/>
  <c r="A1636" i="26"/>
  <c r="AC1636" i="26" s="1"/>
  <c r="A1635" i="26"/>
  <c r="AC1635" i="26" s="1"/>
  <c r="A1634" i="26"/>
  <c r="AC1634" i="26" s="1"/>
  <c r="A1633" i="26"/>
  <c r="AC1633" i="26" s="1"/>
  <c r="A1632" i="26"/>
  <c r="AC1632" i="26" s="1"/>
  <c r="A1631" i="26"/>
  <c r="AC1631" i="26" s="1"/>
  <c r="A1630" i="26"/>
  <c r="AC1630" i="26" s="1"/>
  <c r="A1629" i="26"/>
  <c r="AC1629" i="26" s="1"/>
  <c r="A1628" i="26"/>
  <c r="AC1628" i="26" s="1"/>
  <c r="A1627" i="26"/>
  <c r="AC1627" i="26" s="1"/>
  <c r="A1626" i="26"/>
  <c r="AC1626" i="26" s="1"/>
  <c r="A1625" i="26"/>
  <c r="AC1625" i="26" s="1"/>
  <c r="A1624" i="26"/>
  <c r="AC1624" i="26" s="1"/>
  <c r="A1623" i="26"/>
  <c r="AC1623" i="26" s="1"/>
  <c r="A1622" i="26"/>
  <c r="AC1622" i="26" s="1"/>
  <c r="A1621" i="26"/>
  <c r="AC1621" i="26" s="1"/>
  <c r="A1620" i="26"/>
  <c r="AC1620" i="26" s="1"/>
  <c r="A1619" i="26"/>
  <c r="AC1619" i="26" s="1"/>
  <c r="A1618" i="26"/>
  <c r="AC1618" i="26" s="1"/>
  <c r="A1617" i="26"/>
  <c r="AC1617" i="26" s="1"/>
  <c r="A1616" i="26"/>
  <c r="AC1616" i="26" s="1"/>
  <c r="A1615" i="26"/>
  <c r="AC1615" i="26" s="1"/>
  <c r="A1614" i="26"/>
  <c r="AC1614" i="26" s="1"/>
  <c r="A1613" i="26"/>
  <c r="AC1613" i="26" s="1"/>
  <c r="A1612" i="26"/>
  <c r="AC1612" i="26" s="1"/>
  <c r="A1611" i="26"/>
  <c r="AC1611" i="26" s="1"/>
  <c r="A1610" i="26"/>
  <c r="AC1610" i="26" s="1"/>
  <c r="A1609" i="26"/>
  <c r="AC1609" i="26" s="1"/>
  <c r="A1608" i="26"/>
  <c r="AC1608" i="26" s="1"/>
  <c r="A1607" i="26"/>
  <c r="AC1607" i="26" s="1"/>
  <c r="A1606" i="26"/>
  <c r="AC1606" i="26" s="1"/>
  <c r="A1605" i="26"/>
  <c r="AC1605" i="26" s="1"/>
  <c r="A1604" i="26"/>
  <c r="AC1604" i="26" s="1"/>
  <c r="A1603" i="26"/>
  <c r="AC1603" i="26" s="1"/>
  <c r="A1602" i="26"/>
  <c r="AC1602" i="26" s="1"/>
  <c r="A1601" i="26"/>
  <c r="AC1601" i="26" s="1"/>
  <c r="A1600" i="26"/>
  <c r="AC1600" i="26" s="1"/>
  <c r="A1599" i="26"/>
  <c r="AC1599" i="26" s="1"/>
  <c r="A1598" i="26"/>
  <c r="AC1598" i="26" s="1"/>
  <c r="A1597" i="26"/>
  <c r="AC1597" i="26" s="1"/>
  <c r="A1596" i="26"/>
  <c r="AC1596" i="26" s="1"/>
  <c r="A1595" i="26"/>
  <c r="AC1595" i="26" s="1"/>
  <c r="A1594" i="26"/>
  <c r="AC1594" i="26" s="1"/>
  <c r="A1593" i="26"/>
  <c r="AC1593" i="26" s="1"/>
  <c r="A1592" i="26"/>
  <c r="AC1592" i="26" s="1"/>
  <c r="A1591" i="26"/>
  <c r="AC1591" i="26" s="1"/>
  <c r="A1590" i="26"/>
  <c r="AC1590" i="26" s="1"/>
  <c r="A1589" i="26"/>
  <c r="AC1589" i="26" s="1"/>
  <c r="A1588" i="26"/>
  <c r="AC1588" i="26" s="1"/>
  <c r="A1587" i="26"/>
  <c r="AC1587" i="26" s="1"/>
  <c r="A1586" i="26"/>
  <c r="AC1586" i="26" s="1"/>
  <c r="A1585" i="26"/>
  <c r="AC1585" i="26" s="1"/>
  <c r="A1584" i="26"/>
  <c r="AC1584" i="26" s="1"/>
  <c r="A1583" i="26"/>
  <c r="AC1583" i="26" s="1"/>
  <c r="A1582" i="26"/>
  <c r="AC1582" i="26" s="1"/>
  <c r="A1581" i="26"/>
  <c r="AC1581" i="26" s="1"/>
  <c r="A1580" i="26"/>
  <c r="AC1580" i="26" s="1"/>
  <c r="A1579" i="26"/>
  <c r="AC1579" i="26" s="1"/>
  <c r="A1578" i="26"/>
  <c r="AC1578" i="26" s="1"/>
  <c r="A1577" i="26"/>
  <c r="AC1577" i="26" s="1"/>
  <c r="A1576" i="26"/>
  <c r="AC1576" i="26" s="1"/>
  <c r="A1575" i="26"/>
  <c r="AC1575" i="26" s="1"/>
  <c r="A1574" i="26"/>
  <c r="AC1574" i="26" s="1"/>
  <c r="A1573" i="26"/>
  <c r="AC1573" i="26" s="1"/>
  <c r="A1572" i="26"/>
  <c r="AC1572" i="26" s="1"/>
  <c r="A1571" i="26"/>
  <c r="AC1571" i="26" s="1"/>
  <c r="A1570" i="26"/>
  <c r="AC1570" i="26" s="1"/>
  <c r="A1569" i="26"/>
  <c r="AC1569" i="26" s="1"/>
  <c r="A1568" i="26"/>
  <c r="AC1568" i="26" s="1"/>
  <c r="A1567" i="26"/>
  <c r="AC1567" i="26" s="1"/>
  <c r="A1566" i="26"/>
  <c r="AC1566" i="26" s="1"/>
  <c r="A1565" i="26"/>
  <c r="AC1565" i="26" s="1"/>
  <c r="A1564" i="26"/>
  <c r="AC1564" i="26" s="1"/>
  <c r="A1563" i="26"/>
  <c r="AC1563" i="26" s="1"/>
  <c r="A1562" i="26"/>
  <c r="AC1562" i="26" s="1"/>
  <c r="A1561" i="26"/>
  <c r="AC1561" i="26" s="1"/>
  <c r="A1560" i="26"/>
  <c r="AC1560" i="26" s="1"/>
  <c r="A1559" i="26"/>
  <c r="AC1559" i="26" s="1"/>
  <c r="A1558" i="26"/>
  <c r="AC1558" i="26" s="1"/>
  <c r="A1557" i="26"/>
  <c r="AC1557" i="26" s="1"/>
  <c r="A1556" i="26"/>
  <c r="AC1556" i="26" s="1"/>
  <c r="A1555" i="26"/>
  <c r="AC1555" i="26" s="1"/>
  <c r="A1554" i="26"/>
  <c r="AC1554" i="26" s="1"/>
  <c r="A1553" i="26"/>
  <c r="AC1553" i="26" s="1"/>
  <c r="A1552" i="26"/>
  <c r="AC1552" i="26" s="1"/>
  <c r="A1551" i="26"/>
  <c r="AC1551" i="26" s="1"/>
  <c r="A1550" i="26"/>
  <c r="AC1550" i="26" s="1"/>
  <c r="A1549" i="26"/>
  <c r="AC1549" i="26" s="1"/>
  <c r="A1548" i="26"/>
  <c r="AC1548" i="26" s="1"/>
  <c r="A1547" i="26"/>
  <c r="AC1547" i="26" s="1"/>
  <c r="A1546" i="26"/>
  <c r="AC1546" i="26" s="1"/>
  <c r="A1545" i="26"/>
  <c r="AC1545" i="26" s="1"/>
  <c r="A1544" i="26"/>
  <c r="AC1544" i="26" s="1"/>
  <c r="A1543" i="26"/>
  <c r="AC1543" i="26" s="1"/>
  <c r="A1542" i="26"/>
  <c r="AC1542" i="26" s="1"/>
  <c r="A1541" i="26"/>
  <c r="AC1541" i="26" s="1"/>
  <c r="A1540" i="26"/>
  <c r="AC1540" i="26" s="1"/>
  <c r="A1539" i="26"/>
  <c r="AC1539" i="26" s="1"/>
  <c r="A1538" i="26"/>
  <c r="AC1538" i="26" s="1"/>
  <c r="A1537" i="26"/>
  <c r="AC1537" i="26" s="1"/>
  <c r="A1536" i="26"/>
  <c r="AC1536" i="26" s="1"/>
  <c r="A1535" i="26"/>
  <c r="AC1535" i="26" s="1"/>
  <c r="A1534" i="26"/>
  <c r="AC1534" i="26" s="1"/>
  <c r="A1533" i="26"/>
  <c r="AC1533" i="26" s="1"/>
  <c r="A1532" i="26"/>
  <c r="AC1532" i="26" s="1"/>
  <c r="A1531" i="26"/>
  <c r="AC1531" i="26" s="1"/>
  <c r="A1530" i="26"/>
  <c r="AC1530" i="26" s="1"/>
  <c r="A1529" i="26"/>
  <c r="AC1529" i="26" s="1"/>
  <c r="A1528" i="26"/>
  <c r="AC1528" i="26" s="1"/>
  <c r="A1527" i="26"/>
  <c r="AC1527" i="26" s="1"/>
  <c r="A1526" i="26"/>
  <c r="AC1526" i="26" s="1"/>
  <c r="A1525" i="26"/>
  <c r="AC1525" i="26" s="1"/>
  <c r="A1524" i="26"/>
  <c r="AC1524" i="26" s="1"/>
  <c r="A1523" i="26"/>
  <c r="AC1523" i="26" s="1"/>
  <c r="A1522" i="26"/>
  <c r="AC1522" i="26" s="1"/>
  <c r="A1521" i="26"/>
  <c r="AC1521" i="26" s="1"/>
  <c r="A1520" i="26"/>
  <c r="AC1520" i="26" s="1"/>
  <c r="A1519" i="26"/>
  <c r="AC1519" i="26" s="1"/>
  <c r="A1518" i="26"/>
  <c r="AC1518" i="26" s="1"/>
  <c r="A1517" i="26"/>
  <c r="AC1517" i="26" s="1"/>
  <c r="A1516" i="26"/>
  <c r="AC1516" i="26" s="1"/>
  <c r="A1515" i="26"/>
  <c r="AC1515" i="26" s="1"/>
  <c r="A1514" i="26"/>
  <c r="AC1514" i="26" s="1"/>
  <c r="A1513" i="26"/>
  <c r="AC1513" i="26" s="1"/>
  <c r="A1512" i="26"/>
  <c r="AC1512" i="26" s="1"/>
  <c r="A1511" i="26"/>
  <c r="AC1511" i="26" s="1"/>
  <c r="A1510" i="26"/>
  <c r="AC1510" i="26" s="1"/>
  <c r="A1509" i="26"/>
  <c r="AC1509" i="26" s="1"/>
  <c r="A1508" i="26"/>
  <c r="AC1508" i="26" s="1"/>
  <c r="A1507" i="26"/>
  <c r="AC1507" i="26" s="1"/>
  <c r="A1506" i="26"/>
  <c r="AC1506" i="26" s="1"/>
  <c r="A1505" i="26"/>
  <c r="AC1505" i="26" s="1"/>
  <c r="A1504" i="26"/>
  <c r="AC1504" i="26" s="1"/>
  <c r="A1503" i="26"/>
  <c r="AC1503" i="26" s="1"/>
  <c r="A1502" i="26"/>
  <c r="AC1502" i="26" s="1"/>
  <c r="A1501" i="26"/>
  <c r="AC1501" i="26" s="1"/>
  <c r="A1500" i="26"/>
  <c r="AC1500" i="26" s="1"/>
  <c r="A1499" i="26"/>
  <c r="AC1499" i="26" s="1"/>
  <c r="A1498" i="26"/>
  <c r="AC1498" i="26" s="1"/>
  <c r="A1497" i="26"/>
  <c r="AC1497" i="26" s="1"/>
  <c r="A1496" i="26"/>
  <c r="AC1496" i="26" s="1"/>
  <c r="A1495" i="26"/>
  <c r="AC1495" i="26" s="1"/>
  <c r="A1494" i="26"/>
  <c r="AC1494" i="26" s="1"/>
  <c r="A1493" i="26"/>
  <c r="AC1493" i="26" s="1"/>
  <c r="A1492" i="26"/>
  <c r="AC1492" i="26" s="1"/>
  <c r="A1491" i="26"/>
  <c r="AC1491" i="26" s="1"/>
  <c r="A1490" i="26"/>
  <c r="AC1490" i="26" s="1"/>
  <c r="A1489" i="26"/>
  <c r="AC1489" i="26" s="1"/>
  <c r="A1488" i="26"/>
  <c r="AC1488" i="26" s="1"/>
  <c r="A1487" i="26"/>
  <c r="AC1487" i="26" s="1"/>
  <c r="A1486" i="26"/>
  <c r="AC1486" i="26" s="1"/>
  <c r="A1485" i="26"/>
  <c r="AC1485" i="26" s="1"/>
  <c r="A1484" i="26"/>
  <c r="AC1484" i="26" s="1"/>
  <c r="A1483" i="26"/>
  <c r="AC1483" i="26" s="1"/>
  <c r="A1482" i="26"/>
  <c r="AC1482" i="26" s="1"/>
  <c r="A1481" i="26"/>
  <c r="AC1481" i="26" s="1"/>
  <c r="A1480" i="26"/>
  <c r="AC1480" i="26" s="1"/>
  <c r="A1479" i="26"/>
  <c r="AC1479" i="26" s="1"/>
  <c r="A1478" i="26"/>
  <c r="AC1478" i="26" s="1"/>
  <c r="A1477" i="26"/>
  <c r="AC1477" i="26" s="1"/>
  <c r="A1476" i="26"/>
  <c r="AC1476" i="26" s="1"/>
  <c r="A1475" i="26"/>
  <c r="AC1475" i="26" s="1"/>
  <c r="A1474" i="26"/>
  <c r="AC1474" i="26" s="1"/>
  <c r="A1473" i="26"/>
  <c r="AC1473" i="26" s="1"/>
  <c r="A1472" i="26"/>
  <c r="AC1472" i="26" s="1"/>
  <c r="A1471" i="26"/>
  <c r="AC1471" i="26" s="1"/>
  <c r="A1470" i="26"/>
  <c r="AC1470" i="26" s="1"/>
  <c r="A1469" i="26"/>
  <c r="AC1469" i="26" s="1"/>
  <c r="A1468" i="26"/>
  <c r="AC1468" i="26" s="1"/>
  <c r="A1467" i="26"/>
  <c r="AC1467" i="26" s="1"/>
  <c r="A1466" i="26"/>
  <c r="AC1466" i="26" s="1"/>
  <c r="A1465" i="26"/>
  <c r="AC1465" i="26" s="1"/>
  <c r="A1464" i="26"/>
  <c r="AC1464" i="26" s="1"/>
  <c r="A1463" i="26"/>
  <c r="AC1463" i="26" s="1"/>
  <c r="A1462" i="26"/>
  <c r="AC1462" i="26" s="1"/>
  <c r="A1461" i="26"/>
  <c r="AC1461" i="26" s="1"/>
  <c r="A1460" i="26"/>
  <c r="AC1460" i="26" s="1"/>
  <c r="A1459" i="26"/>
  <c r="AC1459" i="26" s="1"/>
  <c r="A1458" i="26"/>
  <c r="AC1458" i="26" s="1"/>
  <c r="A1457" i="26"/>
  <c r="AC1457" i="26" s="1"/>
  <c r="A1456" i="26"/>
  <c r="AC1456" i="26" s="1"/>
  <c r="A1455" i="26"/>
  <c r="AC1455" i="26" s="1"/>
  <c r="A1454" i="26"/>
  <c r="AC1454" i="26" s="1"/>
  <c r="A1453" i="26"/>
  <c r="AC1453" i="26" s="1"/>
  <c r="A1452" i="26"/>
  <c r="AC1452" i="26" s="1"/>
  <c r="A1451" i="26"/>
  <c r="AC1451" i="26" s="1"/>
  <c r="A1450" i="26"/>
  <c r="AC1450" i="26" s="1"/>
  <c r="A1449" i="26"/>
  <c r="AC1449" i="26" s="1"/>
  <c r="A1448" i="26"/>
  <c r="AC1448" i="26" s="1"/>
  <c r="A1447" i="26"/>
  <c r="AC1447" i="26" s="1"/>
  <c r="A1446" i="26"/>
  <c r="AC1446" i="26" s="1"/>
  <c r="A1445" i="26"/>
  <c r="AC1445" i="26" s="1"/>
  <c r="A1444" i="26"/>
  <c r="AC1444" i="26" s="1"/>
  <c r="A1443" i="26"/>
  <c r="AC1443" i="26" s="1"/>
  <c r="A1442" i="26"/>
  <c r="AC1442" i="26" s="1"/>
  <c r="A1441" i="26"/>
  <c r="AC1441" i="26" s="1"/>
  <c r="A1440" i="26"/>
  <c r="AC1440" i="26" s="1"/>
  <c r="A1439" i="26"/>
  <c r="AC1439" i="26" s="1"/>
  <c r="A1438" i="26"/>
  <c r="AC1438" i="26" s="1"/>
  <c r="A1437" i="26"/>
  <c r="AC1437" i="26" s="1"/>
  <c r="A1436" i="26"/>
  <c r="AC1436" i="26" s="1"/>
  <c r="A1435" i="26"/>
  <c r="AC1435" i="26" s="1"/>
  <c r="A1434" i="26"/>
  <c r="AC1434" i="26" s="1"/>
  <c r="A1433" i="26"/>
  <c r="AC1433" i="26" s="1"/>
  <c r="A1432" i="26"/>
  <c r="AC1432" i="26" s="1"/>
  <c r="A1431" i="26"/>
  <c r="AC1431" i="26" s="1"/>
  <c r="A1430" i="26"/>
  <c r="AC1430" i="26" s="1"/>
  <c r="A1429" i="26"/>
  <c r="AC1429" i="26" s="1"/>
  <c r="A1428" i="26"/>
  <c r="AC1428" i="26" s="1"/>
  <c r="A1427" i="26"/>
  <c r="AC1427" i="26" s="1"/>
  <c r="A1426" i="26"/>
  <c r="AC1426" i="26" s="1"/>
  <c r="A1425" i="26"/>
  <c r="AC1425" i="26" s="1"/>
  <c r="A1424" i="26"/>
  <c r="AC1424" i="26" s="1"/>
  <c r="A1423" i="26"/>
  <c r="AC1423" i="26" s="1"/>
  <c r="A1422" i="26"/>
  <c r="AC1422" i="26" s="1"/>
  <c r="A1421" i="26"/>
  <c r="AC1421" i="26" s="1"/>
  <c r="A1420" i="26"/>
  <c r="AC1420" i="26" s="1"/>
  <c r="A1419" i="26"/>
  <c r="AC1419" i="26" s="1"/>
  <c r="A1418" i="26"/>
  <c r="AC1418" i="26" s="1"/>
  <c r="A1417" i="26"/>
  <c r="AC1417" i="26" s="1"/>
  <c r="A1416" i="26"/>
  <c r="AC1416" i="26" s="1"/>
  <c r="A1415" i="26"/>
  <c r="AC1415" i="26" s="1"/>
  <c r="A1414" i="26"/>
  <c r="AC1414" i="26" s="1"/>
  <c r="A1413" i="26"/>
  <c r="AC1413" i="26" s="1"/>
  <c r="A1412" i="26"/>
  <c r="AC1412" i="26" s="1"/>
  <c r="A1411" i="26"/>
  <c r="AC1411" i="26" s="1"/>
  <c r="A1410" i="26"/>
  <c r="AC1410" i="26" s="1"/>
  <c r="A1409" i="26"/>
  <c r="AC1409" i="26" s="1"/>
  <c r="A1408" i="26"/>
  <c r="AC1408" i="26" s="1"/>
  <c r="A1407" i="26"/>
  <c r="AC1407" i="26" s="1"/>
  <c r="A1406" i="26"/>
  <c r="AC1406" i="26" s="1"/>
  <c r="A1405" i="26"/>
  <c r="AC1405" i="26" s="1"/>
  <c r="A1404" i="26"/>
  <c r="AC1404" i="26" s="1"/>
  <c r="A1403" i="26"/>
  <c r="AC1403" i="26" s="1"/>
  <c r="A1402" i="26"/>
  <c r="AC1402" i="26" s="1"/>
  <c r="A1401" i="26"/>
  <c r="AC1401" i="26" s="1"/>
  <c r="A1400" i="26"/>
  <c r="AC1400" i="26" s="1"/>
  <c r="A1399" i="26"/>
  <c r="AC1399" i="26" s="1"/>
  <c r="A1398" i="26"/>
  <c r="AC1398" i="26" s="1"/>
  <c r="A1397" i="26"/>
  <c r="AC1397" i="26" s="1"/>
  <c r="A1396" i="26"/>
  <c r="AC1396" i="26" s="1"/>
  <c r="A1395" i="26"/>
  <c r="AC1395" i="26" s="1"/>
  <c r="A1394" i="26"/>
  <c r="AC1394" i="26" s="1"/>
  <c r="A1393" i="26"/>
  <c r="AC1393" i="26" s="1"/>
  <c r="A1392" i="26"/>
  <c r="AC1392" i="26" s="1"/>
  <c r="A1391" i="26"/>
  <c r="AC1391" i="26" s="1"/>
  <c r="A1390" i="26"/>
  <c r="AC1390" i="26" s="1"/>
  <c r="A1389" i="26"/>
  <c r="AC1389" i="26" s="1"/>
  <c r="A1388" i="26"/>
  <c r="AC1388" i="26" s="1"/>
  <c r="A1387" i="26"/>
  <c r="AC1387" i="26" s="1"/>
  <c r="A1386" i="26"/>
  <c r="AC1386" i="26" s="1"/>
  <c r="A1385" i="26"/>
  <c r="AC1385" i="26" s="1"/>
  <c r="A1384" i="26"/>
  <c r="AC1384" i="26" s="1"/>
  <c r="A1383" i="26"/>
  <c r="AC1383" i="26" s="1"/>
  <c r="A1382" i="26"/>
  <c r="AC1382" i="26" s="1"/>
  <c r="A1381" i="26"/>
  <c r="AC1381" i="26" s="1"/>
  <c r="A1380" i="26"/>
  <c r="AC1380" i="26" s="1"/>
  <c r="A1379" i="26"/>
  <c r="AC1379" i="26" s="1"/>
  <c r="A1378" i="26"/>
  <c r="AC1378" i="26" s="1"/>
  <c r="A1377" i="26"/>
  <c r="AC1377" i="26" s="1"/>
  <c r="A1376" i="26"/>
  <c r="AC1376" i="26" s="1"/>
  <c r="A1375" i="26"/>
  <c r="AC1375" i="26" s="1"/>
  <c r="A1374" i="26"/>
  <c r="AC1374" i="26" s="1"/>
  <c r="A1373" i="26"/>
  <c r="AC1373" i="26" s="1"/>
  <c r="A1372" i="26"/>
  <c r="AC1372" i="26" s="1"/>
  <c r="A1371" i="26"/>
  <c r="AC1371" i="26" s="1"/>
  <c r="A1370" i="26"/>
  <c r="AC1370" i="26" s="1"/>
  <c r="A1369" i="26"/>
  <c r="AC1369" i="26" s="1"/>
  <c r="A1368" i="26"/>
  <c r="AC1368" i="26" s="1"/>
  <c r="A1367" i="26"/>
  <c r="AC1367" i="26" s="1"/>
  <c r="A1366" i="26"/>
  <c r="AC1366" i="26" s="1"/>
  <c r="A1365" i="26"/>
  <c r="AC1365" i="26" s="1"/>
  <c r="A1364" i="26"/>
  <c r="AC1364" i="26" s="1"/>
  <c r="A1363" i="26"/>
  <c r="AC1363" i="26" s="1"/>
  <c r="A1362" i="26"/>
  <c r="AC1362" i="26" s="1"/>
  <c r="A1361" i="26"/>
  <c r="AC1361" i="26" s="1"/>
  <c r="A1360" i="26"/>
  <c r="AC1360" i="26" s="1"/>
  <c r="A1359" i="26"/>
  <c r="AC1359" i="26" s="1"/>
  <c r="A1358" i="26"/>
  <c r="AC1358" i="26" s="1"/>
  <c r="A1357" i="26"/>
  <c r="AC1357" i="26" s="1"/>
  <c r="A1356" i="26"/>
  <c r="AC1356" i="26" s="1"/>
  <c r="A1355" i="26"/>
  <c r="AC1355" i="26" s="1"/>
  <c r="A1354" i="26"/>
  <c r="AC1354" i="26" s="1"/>
  <c r="A1353" i="26"/>
  <c r="AC1353" i="26" s="1"/>
  <c r="A1352" i="26"/>
  <c r="AC1352" i="26" s="1"/>
  <c r="A1351" i="26"/>
  <c r="AC1351" i="26" s="1"/>
  <c r="A1350" i="26"/>
  <c r="AC1350" i="26" s="1"/>
  <c r="A1349" i="26"/>
  <c r="AC1349" i="26" s="1"/>
  <c r="A1348" i="26"/>
  <c r="AC1348" i="26" s="1"/>
  <c r="A1347" i="26"/>
  <c r="AC1347" i="26" s="1"/>
  <c r="A1346" i="26"/>
  <c r="AC1346" i="26" s="1"/>
  <c r="A1345" i="26"/>
  <c r="AC1345" i="26" s="1"/>
  <c r="A1344" i="26"/>
  <c r="AC1344" i="26" s="1"/>
  <c r="A1343" i="26"/>
  <c r="AC1343" i="26" s="1"/>
  <c r="A1342" i="26"/>
  <c r="AC1342" i="26" s="1"/>
  <c r="A1341" i="26"/>
  <c r="AC1341" i="26" s="1"/>
  <c r="A1340" i="26"/>
  <c r="AC1340" i="26" s="1"/>
  <c r="A1339" i="26"/>
  <c r="AC1339" i="26" s="1"/>
  <c r="A1338" i="26"/>
  <c r="AC1338" i="26" s="1"/>
  <c r="A1337" i="26"/>
  <c r="AC1337" i="26" s="1"/>
  <c r="A1336" i="26"/>
  <c r="AC1336" i="26" s="1"/>
  <c r="A1335" i="26"/>
  <c r="AC1335" i="26" s="1"/>
  <c r="A1334" i="26"/>
  <c r="AC1334" i="26" s="1"/>
  <c r="A1333" i="26"/>
  <c r="AC1333" i="26" s="1"/>
  <c r="A1332" i="26"/>
  <c r="AC1332" i="26" s="1"/>
  <c r="A1331" i="26"/>
  <c r="AC1331" i="26" s="1"/>
  <c r="A1330" i="26"/>
  <c r="AC1330" i="26" s="1"/>
  <c r="A1329" i="26"/>
  <c r="AC1329" i="26" s="1"/>
  <c r="A1328" i="26"/>
  <c r="AC1328" i="26" s="1"/>
  <c r="A1327" i="26"/>
  <c r="AC1327" i="26" s="1"/>
  <c r="A1326" i="26"/>
  <c r="AC1326" i="26" s="1"/>
  <c r="A1325" i="26"/>
  <c r="AC1325" i="26" s="1"/>
  <c r="A1324" i="26"/>
  <c r="AC1324" i="26" s="1"/>
  <c r="A1323" i="26"/>
  <c r="AC1323" i="26" s="1"/>
  <c r="A1322" i="26"/>
  <c r="AC1322" i="26" s="1"/>
  <c r="A1321" i="26"/>
  <c r="AC1321" i="26" s="1"/>
  <c r="A1320" i="26"/>
  <c r="AC1320" i="26" s="1"/>
  <c r="A1319" i="26"/>
  <c r="AC1319" i="26" s="1"/>
  <c r="A1318" i="26"/>
  <c r="AC1318" i="26" s="1"/>
  <c r="A1317" i="26"/>
  <c r="AC1317" i="26" s="1"/>
  <c r="A1316" i="26"/>
  <c r="AC1316" i="26" s="1"/>
  <c r="A1315" i="26"/>
  <c r="AC1315" i="26" s="1"/>
  <c r="A1314" i="26"/>
  <c r="AC1314" i="26" s="1"/>
  <c r="A1313" i="26"/>
  <c r="AC1313" i="26" s="1"/>
  <c r="A1312" i="26"/>
  <c r="AC1312" i="26" s="1"/>
  <c r="A1311" i="26"/>
  <c r="AC1311" i="26" s="1"/>
  <c r="A1310" i="26"/>
  <c r="AC1310" i="26" s="1"/>
  <c r="A1309" i="26"/>
  <c r="AC1309" i="26" s="1"/>
  <c r="A1308" i="26"/>
  <c r="AC1308" i="26" s="1"/>
  <c r="A1307" i="26"/>
  <c r="AC1307" i="26" s="1"/>
  <c r="A1306" i="26"/>
  <c r="AC1306" i="26" s="1"/>
  <c r="A1305" i="26"/>
  <c r="AC1305" i="26" s="1"/>
  <c r="A1304" i="26"/>
  <c r="AC1304" i="26" s="1"/>
  <c r="A1303" i="26"/>
  <c r="AC1303" i="26" s="1"/>
  <c r="A1302" i="26"/>
  <c r="AC1302" i="26" s="1"/>
  <c r="A1301" i="26"/>
  <c r="AC1301" i="26" s="1"/>
  <c r="A1300" i="26"/>
  <c r="AC1300" i="26" s="1"/>
  <c r="A1299" i="26"/>
  <c r="A1298" i="26"/>
  <c r="AC1298" i="26" s="1"/>
  <c r="A1297" i="26"/>
  <c r="AC1297" i="26" s="1"/>
  <c r="A1296" i="26"/>
  <c r="AC1296" i="26" s="1"/>
  <c r="A1295" i="26"/>
  <c r="A1294" i="26"/>
  <c r="AC1294" i="26" s="1"/>
  <c r="A1293" i="26"/>
  <c r="A1292" i="26"/>
  <c r="AC1292" i="26" s="1"/>
  <c r="A1291" i="26"/>
  <c r="AC1291" i="26" s="1"/>
  <c r="A1290" i="26"/>
  <c r="AC1290" i="26" s="1"/>
  <c r="A1289" i="26"/>
  <c r="A1288" i="26"/>
  <c r="AC1288" i="26" s="1"/>
  <c r="A1287" i="26"/>
  <c r="A1286" i="26"/>
  <c r="AC1286" i="26" s="1"/>
  <c r="A1285" i="26"/>
  <c r="AC1285" i="26" s="1"/>
  <c r="A1284" i="26"/>
  <c r="AC1284" i="26" s="1"/>
  <c r="A1283" i="26"/>
  <c r="A1282" i="26"/>
  <c r="AC1282" i="26" s="1"/>
  <c r="A1281" i="26"/>
  <c r="A1280" i="26"/>
  <c r="AC1280" i="26" s="1"/>
  <c r="A1279" i="26"/>
  <c r="AC1279" i="26" s="1"/>
  <c r="A1278" i="26"/>
  <c r="AC1278" i="26" s="1"/>
  <c r="A1277" i="26"/>
  <c r="A1276" i="26"/>
  <c r="AC1276" i="26" s="1"/>
  <c r="A1275" i="26"/>
  <c r="A1274" i="26"/>
  <c r="AC1274" i="26" s="1"/>
  <c r="A1273" i="26"/>
  <c r="AC1273" i="26" s="1"/>
  <c r="A1272" i="26"/>
  <c r="AC1272" i="26" s="1"/>
  <c r="A1271" i="26"/>
  <c r="A1270" i="26"/>
  <c r="AC1270" i="26" s="1"/>
  <c r="A1269" i="26"/>
  <c r="A1268" i="26"/>
  <c r="AC1268" i="26" s="1"/>
  <c r="A1267" i="26"/>
  <c r="AC1267" i="26" s="1"/>
  <c r="A1266" i="26"/>
  <c r="AC1266" i="26" s="1"/>
  <c r="A1265" i="26"/>
  <c r="A1264" i="26"/>
  <c r="AC1264" i="26" s="1"/>
  <c r="A1263" i="26"/>
  <c r="A1262" i="26"/>
  <c r="AC1262" i="26" s="1"/>
  <c r="A1261" i="26"/>
  <c r="AC1261" i="26" s="1"/>
  <c r="A1260" i="26"/>
  <c r="AC1260" i="26" s="1"/>
  <c r="A1259" i="26"/>
  <c r="A1258" i="26"/>
  <c r="AC1258" i="26" s="1"/>
  <c r="A1257" i="26"/>
  <c r="A1256" i="26"/>
  <c r="AC1256" i="26" s="1"/>
  <c r="A1255" i="26"/>
  <c r="AC1255" i="26" s="1"/>
  <c r="A1254" i="26"/>
  <c r="AC1254" i="26" s="1"/>
  <c r="A1253" i="26"/>
  <c r="A1252" i="26"/>
  <c r="AC1252" i="26" s="1"/>
  <c r="A1251" i="26"/>
  <c r="A1250" i="26"/>
  <c r="AC1250" i="26" s="1"/>
  <c r="A1249" i="26"/>
  <c r="AC1249" i="26" s="1"/>
  <c r="A1248" i="26"/>
  <c r="AC1248" i="26" s="1"/>
  <c r="A1247" i="26"/>
  <c r="A1246" i="26"/>
  <c r="AC1246" i="26" s="1"/>
  <c r="D2451" i="26"/>
  <c r="B2451" i="26" s="1"/>
  <c r="D2450" i="26"/>
  <c r="B2450" i="26" s="1"/>
  <c r="D2449" i="26"/>
  <c r="B2449" i="26" s="1"/>
  <c r="D2448" i="26"/>
  <c r="B2448" i="26" s="1"/>
  <c r="D2447" i="26"/>
  <c r="B2447" i="26" s="1"/>
  <c r="D2446" i="26"/>
  <c r="B2446" i="26" s="1"/>
  <c r="D2445" i="26"/>
  <c r="B2445" i="26" s="1"/>
  <c r="D2444" i="26"/>
  <c r="B2444" i="26" s="1"/>
  <c r="D2443" i="26"/>
  <c r="B2443" i="26" s="1"/>
  <c r="D2442" i="26"/>
  <c r="B2442" i="26" s="1"/>
  <c r="D2441" i="26"/>
  <c r="B2441" i="26" s="1"/>
  <c r="D2440" i="26"/>
  <c r="B2440" i="26" s="1"/>
  <c r="D2439" i="26"/>
  <c r="B2439" i="26" s="1"/>
  <c r="D2438" i="26"/>
  <c r="B2438" i="26" s="1"/>
  <c r="D2437" i="26"/>
  <c r="B2437" i="26" s="1"/>
  <c r="D2436" i="26"/>
  <c r="B2436" i="26" s="1"/>
  <c r="D2435" i="26"/>
  <c r="B2435" i="26" s="1"/>
  <c r="D2434" i="26"/>
  <c r="B2434" i="26" s="1"/>
  <c r="D2433" i="26"/>
  <c r="B2433" i="26" s="1"/>
  <c r="D2432" i="26"/>
  <c r="B2432" i="26" s="1"/>
  <c r="D2431" i="26"/>
  <c r="B2431" i="26" s="1"/>
  <c r="D2430" i="26"/>
  <c r="B2430" i="26" s="1"/>
  <c r="D2429" i="26"/>
  <c r="B2429" i="26" s="1"/>
  <c r="D2428" i="26"/>
  <c r="B2428" i="26" s="1"/>
  <c r="D2427" i="26"/>
  <c r="B2427" i="26" s="1"/>
  <c r="D2426" i="26"/>
  <c r="B2426" i="26" s="1"/>
  <c r="D2425" i="26"/>
  <c r="B2425" i="26" s="1"/>
  <c r="D2424" i="26"/>
  <c r="B2424" i="26" s="1"/>
  <c r="D2423" i="26"/>
  <c r="B2423" i="26" s="1"/>
  <c r="D2422" i="26"/>
  <c r="B2422" i="26" s="1"/>
  <c r="D2421" i="26"/>
  <c r="B2421" i="26" s="1"/>
  <c r="D2420" i="26"/>
  <c r="B2420" i="26" s="1"/>
  <c r="D2419" i="26"/>
  <c r="B2419" i="26" s="1"/>
  <c r="D2418" i="26"/>
  <c r="B2418" i="26" s="1"/>
  <c r="D2417" i="26"/>
  <c r="B2417" i="26" s="1"/>
  <c r="D2416" i="26"/>
  <c r="B2416" i="26" s="1"/>
  <c r="D2415" i="26"/>
  <c r="B2415" i="26" s="1"/>
  <c r="D2414" i="26"/>
  <c r="B2414" i="26" s="1"/>
  <c r="D2413" i="26"/>
  <c r="B2413" i="26" s="1"/>
  <c r="D2412" i="26"/>
  <c r="B2412" i="26" s="1"/>
  <c r="D2411" i="26"/>
  <c r="B2411" i="26" s="1"/>
  <c r="D2410" i="26"/>
  <c r="B2410" i="26" s="1"/>
  <c r="D2409" i="26"/>
  <c r="B2409" i="26" s="1"/>
  <c r="D2408" i="26"/>
  <c r="B2408" i="26" s="1"/>
  <c r="D2407" i="26"/>
  <c r="B2407" i="26" s="1"/>
  <c r="D2406" i="26"/>
  <c r="B2406" i="26" s="1"/>
  <c r="D2405" i="26"/>
  <c r="B2405" i="26" s="1"/>
  <c r="D2404" i="26"/>
  <c r="B2404" i="26" s="1"/>
  <c r="D2403" i="26"/>
  <c r="B2403" i="26" s="1"/>
  <c r="D2402" i="26"/>
  <c r="B2402" i="26" s="1"/>
  <c r="D2401" i="26"/>
  <c r="B2401" i="26" s="1"/>
  <c r="D2400" i="26"/>
  <c r="B2400" i="26" s="1"/>
  <c r="D2399" i="26"/>
  <c r="B2399" i="26" s="1"/>
  <c r="D2398" i="26"/>
  <c r="B2398" i="26" s="1"/>
  <c r="D2397" i="26"/>
  <c r="B2397" i="26" s="1"/>
  <c r="D2396" i="26"/>
  <c r="B2396" i="26" s="1"/>
  <c r="D2395" i="26"/>
  <c r="B2395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AO44" i="26" l="1"/>
  <c r="AO46" i="26"/>
  <c r="AO45" i="26"/>
  <c r="AO33" i="26"/>
  <c r="AO32" i="26"/>
  <c r="AO34" i="26"/>
  <c r="AD255" i="26"/>
  <c r="I255" i="26"/>
  <c r="K254" i="26"/>
  <c r="AD253" i="26"/>
  <c r="I253" i="26"/>
  <c r="K252" i="26"/>
  <c r="AD251" i="26"/>
  <c r="I251" i="26"/>
  <c r="K250" i="26"/>
  <c r="I249" i="26"/>
  <c r="K248" i="26"/>
  <c r="AD247" i="26"/>
  <c r="I247" i="26"/>
  <c r="K246" i="26"/>
  <c r="I245" i="26"/>
  <c r="K244" i="26"/>
  <c r="I243" i="26"/>
  <c r="K242" i="26"/>
  <c r="AD241" i="26"/>
  <c r="I241" i="26"/>
  <c r="K240" i="26"/>
  <c r="I239" i="26"/>
  <c r="K238" i="26"/>
  <c r="AD161" i="26"/>
  <c r="AD175" i="26"/>
  <c r="AD179" i="26"/>
  <c r="I170" i="26"/>
  <c r="I176" i="26"/>
  <c r="I182" i="26"/>
  <c r="J254" i="26"/>
  <c r="J252" i="26"/>
  <c r="J250" i="26"/>
  <c r="J248" i="26"/>
  <c r="J246" i="26"/>
  <c r="J244" i="26"/>
  <c r="J242" i="26"/>
  <c r="J240" i="26"/>
  <c r="J238" i="26"/>
  <c r="AD146" i="26"/>
  <c r="AD142" i="26"/>
  <c r="K166" i="26"/>
  <c r="K168" i="26"/>
  <c r="K170" i="26"/>
  <c r="K172" i="26"/>
  <c r="K174" i="26"/>
  <c r="K176" i="26"/>
  <c r="K178" i="26"/>
  <c r="K180" i="26"/>
  <c r="K182" i="26"/>
  <c r="K167" i="26"/>
  <c r="K171" i="26"/>
  <c r="K173" i="26"/>
  <c r="K177" i="26"/>
  <c r="K181" i="26"/>
  <c r="AD165" i="26"/>
  <c r="AD169" i="26"/>
  <c r="AD181" i="26"/>
  <c r="I168" i="26"/>
  <c r="I174" i="26"/>
  <c r="I180" i="26"/>
  <c r="K255" i="26"/>
  <c r="AD254" i="26"/>
  <c r="I254" i="26"/>
  <c r="K253" i="26"/>
  <c r="AD252" i="26"/>
  <c r="I252" i="26"/>
  <c r="K251" i="26"/>
  <c r="AD250" i="26"/>
  <c r="I250" i="26"/>
  <c r="K249" i="26"/>
  <c r="AD248" i="26"/>
  <c r="I248" i="26"/>
  <c r="K247" i="26"/>
  <c r="AD246" i="26"/>
  <c r="I246" i="26"/>
  <c r="K245" i="26"/>
  <c r="AD244" i="26"/>
  <c r="I244" i="26"/>
  <c r="K243" i="26"/>
  <c r="AD242" i="26"/>
  <c r="I242" i="26"/>
  <c r="K241" i="26"/>
  <c r="AD240" i="26"/>
  <c r="I240" i="26"/>
  <c r="K239" i="26"/>
  <c r="AD238" i="26"/>
  <c r="I238" i="26"/>
  <c r="AD164" i="26"/>
  <c r="AD162" i="26"/>
  <c r="AD160" i="26"/>
  <c r="AD176" i="26"/>
  <c r="AD174" i="26"/>
  <c r="AD172" i="26"/>
  <c r="AD170" i="26"/>
  <c r="AD168" i="26"/>
  <c r="AD166" i="26"/>
  <c r="AD182" i="26"/>
  <c r="AD180" i="26"/>
  <c r="AD178" i="26"/>
  <c r="I167" i="26"/>
  <c r="I169" i="26"/>
  <c r="I171" i="26"/>
  <c r="I173" i="26"/>
  <c r="I175" i="26"/>
  <c r="I177" i="26"/>
  <c r="I179" i="26"/>
  <c r="I181" i="26"/>
  <c r="I183" i="26"/>
  <c r="J255" i="26"/>
  <c r="J253" i="26"/>
  <c r="J251" i="26"/>
  <c r="J249" i="26"/>
  <c r="J247" i="26"/>
  <c r="J245" i="26"/>
  <c r="J243" i="26"/>
  <c r="J241" i="26"/>
  <c r="J239" i="26"/>
  <c r="AD144" i="26"/>
  <c r="K169" i="26"/>
  <c r="K175" i="26"/>
  <c r="K179" i="26"/>
  <c r="K183" i="26"/>
  <c r="AD163" i="26"/>
  <c r="AD183" i="26"/>
  <c r="I166" i="26"/>
  <c r="I172" i="26"/>
  <c r="I178" i="26"/>
  <c r="K160" i="26"/>
  <c r="J167" i="26"/>
  <c r="J168" i="26"/>
  <c r="J178" i="26"/>
  <c r="J175" i="26"/>
  <c r="J176" i="26"/>
  <c r="J171" i="26"/>
  <c r="J170" i="26"/>
  <c r="J180" i="26"/>
  <c r="J174" i="26"/>
  <c r="J172" i="26"/>
  <c r="J166" i="26"/>
  <c r="J179" i="26"/>
  <c r="J182" i="26"/>
  <c r="J173" i="26"/>
  <c r="J169" i="26"/>
  <c r="J183" i="26"/>
  <c r="J181" i="26"/>
  <c r="J177" i="26"/>
  <c r="AD1075" i="26"/>
  <c r="AD1087" i="26"/>
  <c r="AD1099" i="26"/>
  <c r="AD1111" i="26"/>
  <c r="AD1123" i="26"/>
  <c r="AD1135" i="26"/>
  <c r="AD1147" i="26"/>
  <c r="AD1151" i="26"/>
  <c r="AD1155" i="26"/>
  <c r="AD1068" i="26"/>
  <c r="AD1072" i="26"/>
  <c r="AD1076" i="26"/>
  <c r="AD1080" i="26"/>
  <c r="AD1084" i="26"/>
  <c r="AD1088" i="26"/>
  <c r="AD1092" i="26"/>
  <c r="AD1096" i="26"/>
  <c r="AD1100" i="26"/>
  <c r="AD1104" i="26"/>
  <c r="AD1108" i="26"/>
  <c r="AD1112" i="26"/>
  <c r="AD1116" i="26"/>
  <c r="AD1120" i="26"/>
  <c r="AD1124" i="26"/>
  <c r="AD1128" i="26"/>
  <c r="AD1132" i="26"/>
  <c r="AD1136" i="26"/>
  <c r="AD1140" i="26"/>
  <c r="AD1144" i="26"/>
  <c r="AD1148" i="26"/>
  <c r="AD1152" i="26"/>
  <c r="AD1069" i="26"/>
  <c r="AD1074" i="26"/>
  <c r="AD1081" i="26"/>
  <c r="AD1086" i="26"/>
  <c r="AD1093" i="26"/>
  <c r="AD1098" i="26"/>
  <c r="AD1105" i="26"/>
  <c r="AD1110" i="26"/>
  <c r="AD1117" i="26"/>
  <c r="AD1122" i="26"/>
  <c r="AD1129" i="26"/>
  <c r="AD1134" i="26"/>
  <c r="AD1141" i="26"/>
  <c r="AD1146" i="26"/>
  <c r="AD1154" i="26"/>
  <c r="AD1153" i="26"/>
  <c r="AD1070" i="26"/>
  <c r="AD1082" i="26"/>
  <c r="AD1094" i="26"/>
  <c r="AD1106" i="26"/>
  <c r="AD1118" i="26"/>
  <c r="AD1130" i="26"/>
  <c r="AD1142" i="26"/>
  <c r="AD1066" i="26"/>
  <c r="AD1078" i="26"/>
  <c r="AD1090" i="26"/>
  <c r="AD1102" i="26"/>
  <c r="AD1114" i="26"/>
  <c r="AD1126" i="26"/>
  <c r="AD1138" i="26"/>
  <c r="AD1150" i="26"/>
  <c r="AD706" i="26"/>
  <c r="AD710" i="26"/>
  <c r="AD714" i="26"/>
  <c r="AD718" i="26"/>
  <c r="AD722" i="26"/>
  <c r="AD726" i="26"/>
  <c r="AD730" i="26"/>
  <c r="AD734" i="26"/>
  <c r="AD738" i="26"/>
  <c r="AD742" i="26"/>
  <c r="AD746" i="26"/>
  <c r="AD750" i="26"/>
  <c r="AD708" i="26"/>
  <c r="AD724" i="26"/>
  <c r="AD740" i="26"/>
  <c r="AD745" i="26"/>
  <c r="AD751" i="26"/>
  <c r="AD763" i="26"/>
  <c r="AD775" i="26"/>
  <c r="AD787" i="26"/>
  <c r="AD791" i="26"/>
  <c r="AD795" i="26"/>
  <c r="AD709" i="26"/>
  <c r="AD715" i="26"/>
  <c r="AD720" i="26"/>
  <c r="AD736" i="26"/>
  <c r="AD752" i="26"/>
  <c r="AD756" i="26"/>
  <c r="AD760" i="26"/>
  <c r="AD764" i="26"/>
  <c r="AD768" i="26"/>
  <c r="AD772" i="26"/>
  <c r="AD776" i="26"/>
  <c r="AD780" i="26"/>
  <c r="AD784" i="26"/>
  <c r="AD788" i="26"/>
  <c r="AD792" i="26"/>
  <c r="AD716" i="26"/>
  <c r="AD721" i="26"/>
  <c r="AD727" i="26"/>
  <c r="AD732" i="26"/>
  <c r="AD748" i="26"/>
  <c r="AD757" i="26"/>
  <c r="AD769" i="26"/>
  <c r="AD781" i="26"/>
  <c r="AD793" i="26"/>
  <c r="AD744" i="26"/>
  <c r="AD754" i="26"/>
  <c r="AD774" i="26"/>
  <c r="AD782" i="26"/>
  <c r="AD712" i="26"/>
  <c r="AD739" i="26"/>
  <c r="AD762" i="26"/>
  <c r="AD770" i="26"/>
  <c r="AD790" i="26"/>
  <c r="AD733" i="26"/>
  <c r="AD758" i="26"/>
  <c r="AD778" i="26"/>
  <c r="AD794" i="26"/>
  <c r="AD786" i="26"/>
  <c r="AD728" i="26"/>
  <c r="AD766" i="26"/>
  <c r="AD349" i="26"/>
  <c r="AD361" i="26"/>
  <c r="AD373" i="26"/>
  <c r="AD385" i="26"/>
  <c r="AD397" i="26"/>
  <c r="AD409" i="26"/>
  <c r="AD421" i="26"/>
  <c r="AD433" i="26"/>
  <c r="AD346" i="26"/>
  <c r="AD350" i="26"/>
  <c r="AD354" i="26"/>
  <c r="AD358" i="26"/>
  <c r="AD362" i="26"/>
  <c r="AD366" i="26"/>
  <c r="AD370" i="26"/>
  <c r="AD374" i="26"/>
  <c r="AD378" i="26"/>
  <c r="AD382" i="26"/>
  <c r="AD386" i="26"/>
  <c r="AD390" i="26"/>
  <c r="AD394" i="26"/>
  <c r="AD398" i="26"/>
  <c r="AD402" i="26"/>
  <c r="AD406" i="26"/>
  <c r="AD410" i="26"/>
  <c r="AD414" i="26"/>
  <c r="AD418" i="26"/>
  <c r="AD422" i="26"/>
  <c r="AD426" i="26"/>
  <c r="AD430" i="26"/>
  <c r="AD434" i="26"/>
  <c r="AD352" i="26"/>
  <c r="AD364" i="26"/>
  <c r="AD376" i="26"/>
  <c r="AD388" i="26"/>
  <c r="AD400" i="26"/>
  <c r="AD412" i="26"/>
  <c r="AD424" i="26"/>
  <c r="AD431" i="26"/>
  <c r="AD355" i="26"/>
  <c r="AD360" i="26"/>
  <c r="AD368" i="26"/>
  <c r="AD403" i="26"/>
  <c r="AD408" i="26"/>
  <c r="AD416" i="26"/>
  <c r="AD348" i="26"/>
  <c r="AD356" i="26"/>
  <c r="AD391" i="26"/>
  <c r="AD396" i="26"/>
  <c r="AD404" i="26"/>
  <c r="AD432" i="26"/>
  <c r="AD379" i="26"/>
  <c r="AD384" i="26"/>
  <c r="AD392" i="26"/>
  <c r="AD427" i="26"/>
  <c r="AD435" i="26"/>
  <c r="AD372" i="26"/>
  <c r="AD415" i="26"/>
  <c r="AD367" i="26"/>
  <c r="AD428" i="26"/>
  <c r="AD380" i="26"/>
  <c r="AD420" i="26"/>
  <c r="AD979" i="26"/>
  <c r="AD991" i="26"/>
  <c r="AD1003" i="26"/>
  <c r="AD1015" i="26"/>
  <c r="AD1027" i="26"/>
  <c r="AD1039" i="26"/>
  <c r="AD1051" i="26"/>
  <c r="AD1063" i="26"/>
  <c r="AD976" i="26"/>
  <c r="AD980" i="26"/>
  <c r="AD984" i="26"/>
  <c r="AD988" i="26"/>
  <c r="AD992" i="26"/>
  <c r="AD996" i="26"/>
  <c r="AD1000" i="26"/>
  <c r="AD1004" i="26"/>
  <c r="AD1008" i="26"/>
  <c r="AD1012" i="26"/>
  <c r="AD1016" i="26"/>
  <c r="AD1020" i="26"/>
  <c r="AD1024" i="26"/>
  <c r="AD1028" i="26"/>
  <c r="AD1032" i="26"/>
  <c r="AD1036" i="26"/>
  <c r="AD1040" i="26"/>
  <c r="AD1044" i="26"/>
  <c r="AD1048" i="26"/>
  <c r="AD1052" i="26"/>
  <c r="AD1056" i="26"/>
  <c r="AD1060" i="26"/>
  <c r="AD1064" i="26"/>
  <c r="AD978" i="26"/>
  <c r="AD985" i="26"/>
  <c r="AD990" i="26"/>
  <c r="AD997" i="26"/>
  <c r="AD1002" i="26"/>
  <c r="AD1009" i="26"/>
  <c r="AD1014" i="26"/>
  <c r="AD1021" i="26"/>
  <c r="AD1026" i="26"/>
  <c r="AD1033" i="26"/>
  <c r="AD1038" i="26"/>
  <c r="AD1045" i="26"/>
  <c r="AD1050" i="26"/>
  <c r="AD1057" i="26"/>
  <c r="AD1062" i="26"/>
  <c r="AD986" i="26"/>
  <c r="AD998" i="26"/>
  <c r="AD1010" i="26"/>
  <c r="AD1022" i="26"/>
  <c r="AD1034" i="26"/>
  <c r="AD1046" i="26"/>
  <c r="AD1058" i="26"/>
  <c r="AD1065" i="26"/>
  <c r="AD1061" i="26"/>
  <c r="AD982" i="26"/>
  <c r="AD994" i="26"/>
  <c r="AD1006" i="26"/>
  <c r="AD1018" i="26"/>
  <c r="AD1030" i="26"/>
  <c r="AD1042" i="26"/>
  <c r="AD1054" i="26"/>
  <c r="AD625" i="26"/>
  <c r="AD637" i="26"/>
  <c r="AD649" i="26"/>
  <c r="AD661" i="26"/>
  <c r="AD618" i="26"/>
  <c r="AD622" i="26"/>
  <c r="AD631" i="26"/>
  <c r="AD640" i="26"/>
  <c r="AD644" i="26"/>
  <c r="AD648" i="26"/>
  <c r="AD662" i="26"/>
  <c r="AD666" i="26"/>
  <c r="AD670" i="26"/>
  <c r="AD674" i="26"/>
  <c r="AD678" i="26"/>
  <c r="AD682" i="26"/>
  <c r="AD686" i="26"/>
  <c r="AD690" i="26"/>
  <c r="AD694" i="26"/>
  <c r="AD698" i="26"/>
  <c r="AD702" i="26"/>
  <c r="AD619" i="26"/>
  <c r="AD624" i="26"/>
  <c r="AD634" i="26"/>
  <c r="AD655" i="26"/>
  <c r="AD676" i="26"/>
  <c r="AD692" i="26"/>
  <c r="AD697" i="26"/>
  <c r="AD703" i="26"/>
  <c r="AD620" i="26"/>
  <c r="AD626" i="26"/>
  <c r="AD630" i="26"/>
  <c r="AD646" i="26"/>
  <c r="AD652" i="26"/>
  <c r="AD656" i="26"/>
  <c r="AD660" i="26"/>
  <c r="AD667" i="26"/>
  <c r="AD672" i="26"/>
  <c r="AD688" i="26"/>
  <c r="AD704" i="26"/>
  <c r="AD616" i="26"/>
  <c r="AD632" i="26"/>
  <c r="AD636" i="26"/>
  <c r="AD642" i="26"/>
  <c r="AD668" i="26"/>
  <c r="AD673" i="26"/>
  <c r="AD679" i="26"/>
  <c r="AD684" i="26"/>
  <c r="AD700" i="26"/>
  <c r="AD705" i="26"/>
  <c r="AD654" i="26"/>
  <c r="AD696" i="26"/>
  <c r="AD650" i="26"/>
  <c r="AD664" i="26"/>
  <c r="AD691" i="26"/>
  <c r="AD680" i="26"/>
  <c r="AD643" i="26"/>
  <c r="AD658" i="26"/>
  <c r="AD685" i="26"/>
  <c r="AD701" i="26"/>
  <c r="AD628" i="26"/>
  <c r="AD638" i="26"/>
  <c r="AD265" i="26"/>
  <c r="AD277" i="26"/>
  <c r="AD289" i="26"/>
  <c r="AD301" i="26"/>
  <c r="AD313" i="26"/>
  <c r="AD325" i="26"/>
  <c r="AD337" i="26"/>
  <c r="AD341" i="26"/>
  <c r="AD345" i="26"/>
  <c r="AD258" i="26"/>
  <c r="AD262" i="26"/>
  <c r="AD266" i="26"/>
  <c r="AD270" i="26"/>
  <c r="AD274" i="26"/>
  <c r="AD278" i="26"/>
  <c r="AD282" i="26"/>
  <c r="AD286" i="26"/>
  <c r="AD290" i="26"/>
  <c r="AD294" i="26"/>
  <c r="AD298" i="26"/>
  <c r="AD302" i="26"/>
  <c r="AD306" i="26"/>
  <c r="AD310" i="26"/>
  <c r="AD314" i="26"/>
  <c r="AD318" i="26"/>
  <c r="AD322" i="26"/>
  <c r="AD326" i="26"/>
  <c r="AD330" i="26"/>
  <c r="AD334" i="26"/>
  <c r="AD338" i="26"/>
  <c r="AD342" i="26"/>
  <c r="AD259" i="26"/>
  <c r="AD264" i="26"/>
  <c r="AD271" i="26"/>
  <c r="AD276" i="26"/>
  <c r="AD283" i="26"/>
  <c r="AD288" i="26"/>
  <c r="AD295" i="26"/>
  <c r="AD300" i="26"/>
  <c r="AD307" i="26"/>
  <c r="AD312" i="26"/>
  <c r="AD319" i="26"/>
  <c r="AD324" i="26"/>
  <c r="AD331" i="26"/>
  <c r="AD336" i="26"/>
  <c r="AD344" i="26"/>
  <c r="AD260" i="26"/>
  <c r="AD272" i="26"/>
  <c r="AD284" i="26"/>
  <c r="AD296" i="26"/>
  <c r="AD308" i="26"/>
  <c r="AD320" i="26"/>
  <c r="AD332" i="26"/>
  <c r="AD268" i="26"/>
  <c r="AD316" i="26"/>
  <c r="AD280" i="26"/>
  <c r="AD328" i="26"/>
  <c r="AD292" i="26"/>
  <c r="AD340" i="26"/>
  <c r="AD256" i="26"/>
  <c r="AD304" i="26"/>
  <c r="AD343" i="26"/>
  <c r="AD895" i="26"/>
  <c r="AD907" i="26"/>
  <c r="AD919" i="26"/>
  <c r="AD931" i="26"/>
  <c r="AD943" i="26"/>
  <c r="AD955" i="26"/>
  <c r="AD967" i="26"/>
  <c r="AD971" i="26"/>
  <c r="AD975" i="26"/>
  <c r="AD888" i="26"/>
  <c r="AD892" i="26"/>
  <c r="AD896" i="26"/>
  <c r="AD900" i="26"/>
  <c r="AD904" i="26"/>
  <c r="AD908" i="26"/>
  <c r="AD912" i="26"/>
  <c r="AD916" i="26"/>
  <c r="AD920" i="26"/>
  <c r="AD924" i="26"/>
  <c r="AD928" i="26"/>
  <c r="AD932" i="26"/>
  <c r="AD936" i="26"/>
  <c r="AD940" i="26"/>
  <c r="AD944" i="26"/>
  <c r="AD948" i="26"/>
  <c r="AD952" i="26"/>
  <c r="AD956" i="26"/>
  <c r="AD960" i="26"/>
  <c r="AD964" i="26"/>
  <c r="AD968" i="26"/>
  <c r="AD972" i="26"/>
  <c r="AD889" i="26"/>
  <c r="AD901" i="26"/>
  <c r="AD913" i="26"/>
  <c r="AD925" i="26"/>
  <c r="AD937" i="26"/>
  <c r="AD898" i="26"/>
  <c r="AD918" i="26"/>
  <c r="AD926" i="26"/>
  <c r="AD946" i="26"/>
  <c r="AD958" i="26"/>
  <c r="AD970" i="26"/>
  <c r="AD890" i="26"/>
  <c r="AD886" i="26"/>
  <c r="AD906" i="26"/>
  <c r="AD914" i="26"/>
  <c r="AD934" i="26"/>
  <c r="AD973" i="26"/>
  <c r="AD930" i="26"/>
  <c r="AD894" i="26"/>
  <c r="AD902" i="26"/>
  <c r="AD922" i="26"/>
  <c r="AD942" i="26"/>
  <c r="AD949" i="26"/>
  <c r="AD954" i="26"/>
  <c r="AD961" i="26"/>
  <c r="AD966" i="26"/>
  <c r="AD974" i="26"/>
  <c r="AD910" i="26"/>
  <c r="AD938" i="26"/>
  <c r="AD962" i="26"/>
  <c r="AD950" i="26"/>
  <c r="AD529" i="26"/>
  <c r="AD541" i="26"/>
  <c r="AD553" i="26"/>
  <c r="AD565" i="26"/>
  <c r="AD577" i="26"/>
  <c r="AD589" i="26"/>
  <c r="AD601" i="26"/>
  <c r="AD613" i="26"/>
  <c r="AD526" i="26"/>
  <c r="AD535" i="26"/>
  <c r="AD544" i="26"/>
  <c r="AD548" i="26"/>
  <c r="AD552" i="26"/>
  <c r="AD566" i="26"/>
  <c r="AD570" i="26"/>
  <c r="AD574" i="26"/>
  <c r="AD583" i="26"/>
  <c r="AD592" i="26"/>
  <c r="AD596" i="26"/>
  <c r="AD600" i="26"/>
  <c r="AD614" i="26"/>
  <c r="AD536" i="26"/>
  <c r="AD540" i="26"/>
  <c r="AD546" i="26"/>
  <c r="AD572" i="26"/>
  <c r="AD578" i="26"/>
  <c r="AD582" i="26"/>
  <c r="AD598" i="26"/>
  <c r="AD604" i="26"/>
  <c r="AD608" i="26"/>
  <c r="AD612" i="26"/>
  <c r="AD532" i="26"/>
  <c r="AD542" i="26"/>
  <c r="AD547" i="26"/>
  <c r="AD554" i="26"/>
  <c r="AD558" i="26"/>
  <c r="AD562" i="26"/>
  <c r="AD568" i="26"/>
  <c r="AD584" i="26"/>
  <c r="AD588" i="26"/>
  <c r="AD594" i="26"/>
  <c r="AD615" i="26"/>
  <c r="AD528" i="26"/>
  <c r="AD538" i="26"/>
  <c r="AD559" i="26"/>
  <c r="AD580" i="26"/>
  <c r="AD590" i="26"/>
  <c r="AD595" i="26"/>
  <c r="AD602" i="26"/>
  <c r="AD606" i="26"/>
  <c r="AD610" i="26"/>
  <c r="AD534" i="26"/>
  <c r="AD576" i="26"/>
  <c r="AD586" i="26"/>
  <c r="AD607" i="26"/>
  <c r="AD530" i="26"/>
  <c r="AD556" i="26"/>
  <c r="AD571" i="26"/>
  <c r="AD550" i="26"/>
  <c r="AD564" i="26"/>
  <c r="AD611" i="26"/>
  <c r="AD560" i="26"/>
  <c r="AD187" i="26"/>
  <c r="AD199" i="26"/>
  <c r="AD211" i="26"/>
  <c r="AD223" i="26"/>
  <c r="AD235" i="26"/>
  <c r="AD184" i="26"/>
  <c r="AD188" i="26"/>
  <c r="AD192" i="26"/>
  <c r="AD196" i="26"/>
  <c r="AD200" i="26"/>
  <c r="AD204" i="26"/>
  <c r="AD208" i="26"/>
  <c r="AD212" i="26"/>
  <c r="AD216" i="26"/>
  <c r="AD220" i="26"/>
  <c r="AD224" i="26"/>
  <c r="AD228" i="26"/>
  <c r="AD232" i="26"/>
  <c r="AD236" i="26"/>
  <c r="AD186" i="26"/>
  <c r="AD193" i="26"/>
  <c r="AD198" i="26"/>
  <c r="AD205" i="26"/>
  <c r="AD210" i="26"/>
  <c r="AD217" i="26"/>
  <c r="AD222" i="26"/>
  <c r="AD229" i="26"/>
  <c r="AD234" i="26"/>
  <c r="AD194" i="26"/>
  <c r="AD206" i="26"/>
  <c r="AD218" i="26"/>
  <c r="AD230" i="26"/>
  <c r="AD237" i="26"/>
  <c r="AD190" i="26"/>
  <c r="AD202" i="26"/>
  <c r="AD214" i="26"/>
  <c r="AD233" i="26"/>
  <c r="AD226" i="26"/>
  <c r="AD1159" i="26"/>
  <c r="AD1171" i="26"/>
  <c r="AD1183" i="26"/>
  <c r="AD1195" i="26"/>
  <c r="AD1207" i="26"/>
  <c r="AD1219" i="26"/>
  <c r="AD1231" i="26"/>
  <c r="AD1243" i="26"/>
  <c r="AD1156" i="26"/>
  <c r="AD1160" i="26"/>
  <c r="AD1164" i="26"/>
  <c r="AD1168" i="26"/>
  <c r="AD1172" i="26"/>
  <c r="AD1176" i="26"/>
  <c r="AD1180" i="26"/>
  <c r="AD1184" i="26"/>
  <c r="AD1188" i="26"/>
  <c r="AD1192" i="26"/>
  <c r="AD1196" i="26"/>
  <c r="AD1200" i="26"/>
  <c r="AD1204" i="26"/>
  <c r="AD1208" i="26"/>
  <c r="AD1212" i="26"/>
  <c r="AD1216" i="26"/>
  <c r="AD1220" i="26"/>
  <c r="AD1224" i="26"/>
  <c r="AD1228" i="26"/>
  <c r="AD1232" i="26"/>
  <c r="AD1236" i="26"/>
  <c r="AD1240" i="26"/>
  <c r="AD1162" i="26"/>
  <c r="AD1174" i="26"/>
  <c r="AD1186" i="26"/>
  <c r="AD1198" i="26"/>
  <c r="AD1210" i="26"/>
  <c r="AD1222" i="26"/>
  <c r="AD1234" i="26"/>
  <c r="AD1245" i="26"/>
  <c r="AD1178" i="26"/>
  <c r="AD1202" i="26"/>
  <c r="AD1226" i="26"/>
  <c r="AD1241" i="26"/>
  <c r="AD1158" i="26"/>
  <c r="AD1170" i="26"/>
  <c r="AD1182" i="26"/>
  <c r="AD1189" i="26"/>
  <c r="AD1201" i="26"/>
  <c r="AD1213" i="26"/>
  <c r="AD1218" i="26"/>
  <c r="AD1230" i="26"/>
  <c r="AD1242" i="26"/>
  <c r="AD1166" i="26"/>
  <c r="AD1244" i="26"/>
  <c r="AD1165" i="26"/>
  <c r="AD1177" i="26"/>
  <c r="AD1194" i="26"/>
  <c r="AD1206" i="26"/>
  <c r="AD1225" i="26"/>
  <c r="AD1237" i="26"/>
  <c r="AD1190" i="26"/>
  <c r="AD1214" i="26"/>
  <c r="AD1238" i="26"/>
  <c r="AD799" i="26"/>
  <c r="AD811" i="26"/>
  <c r="AD823" i="26"/>
  <c r="AD835" i="26"/>
  <c r="AD847" i="26"/>
  <c r="AD859" i="26"/>
  <c r="AD871" i="26"/>
  <c r="AD883" i="26"/>
  <c r="AD796" i="26"/>
  <c r="AD800" i="26"/>
  <c r="AD804" i="26"/>
  <c r="AD808" i="26"/>
  <c r="AD812" i="26"/>
  <c r="AD816" i="26"/>
  <c r="AD820" i="26"/>
  <c r="AD824" i="26"/>
  <c r="AD828" i="26"/>
  <c r="AD832" i="26"/>
  <c r="AD836" i="26"/>
  <c r="AD840" i="26"/>
  <c r="AD844" i="26"/>
  <c r="AD848" i="26"/>
  <c r="AD852" i="26"/>
  <c r="AD856" i="26"/>
  <c r="AD860" i="26"/>
  <c r="AD864" i="26"/>
  <c r="AD868" i="26"/>
  <c r="AD872" i="26"/>
  <c r="AD876" i="26"/>
  <c r="AD880" i="26"/>
  <c r="AD884" i="26"/>
  <c r="AD805" i="26"/>
  <c r="AD817" i="26"/>
  <c r="AD829" i="26"/>
  <c r="AD841" i="26"/>
  <c r="AD853" i="26"/>
  <c r="AD865" i="26"/>
  <c r="AD877" i="26"/>
  <c r="AD881" i="26"/>
  <c r="AD885" i="26"/>
  <c r="AD798" i="26"/>
  <c r="AD806" i="26"/>
  <c r="AD826" i="26"/>
  <c r="AD846" i="26"/>
  <c r="AD854" i="26"/>
  <c r="AD874" i="26"/>
  <c r="AD882" i="26"/>
  <c r="AD814" i="26"/>
  <c r="AD834" i="26"/>
  <c r="AD842" i="26"/>
  <c r="AD862" i="26"/>
  <c r="AD866" i="26"/>
  <c r="AD802" i="26"/>
  <c r="AD822" i="26"/>
  <c r="AD830" i="26"/>
  <c r="AD850" i="26"/>
  <c r="AD870" i="26"/>
  <c r="AD878" i="26"/>
  <c r="AD818" i="26"/>
  <c r="AD858" i="26"/>
  <c r="AD810" i="26"/>
  <c r="AD838" i="26"/>
  <c r="AD445" i="26"/>
  <c r="AD457" i="26"/>
  <c r="AD469" i="26"/>
  <c r="AD481" i="26"/>
  <c r="AD493" i="26"/>
  <c r="AD505" i="26"/>
  <c r="AD517" i="26"/>
  <c r="AD521" i="26"/>
  <c r="AD525" i="26"/>
  <c r="AD438" i="26"/>
  <c r="AD442" i="26"/>
  <c r="AD446" i="26"/>
  <c r="AD450" i="26"/>
  <c r="AD454" i="26"/>
  <c r="AD458" i="26"/>
  <c r="AD462" i="26"/>
  <c r="AD466" i="26"/>
  <c r="AD470" i="26"/>
  <c r="AD474" i="26"/>
  <c r="AD478" i="26"/>
  <c r="AD482" i="26"/>
  <c r="AD486" i="26"/>
  <c r="AD436" i="26"/>
  <c r="AD448" i="26"/>
  <c r="AD460" i="26"/>
  <c r="AD472" i="26"/>
  <c r="AD484" i="26"/>
  <c r="AD494" i="26"/>
  <c r="AD498" i="26"/>
  <c r="AD502" i="26"/>
  <c r="AD511" i="26"/>
  <c r="AD520" i="26"/>
  <c r="AD439" i="26"/>
  <c r="AD444" i="26"/>
  <c r="AD452" i="26"/>
  <c r="AD487" i="26"/>
  <c r="AD508" i="26"/>
  <c r="AD518" i="26"/>
  <c r="AD524" i="26"/>
  <c r="AD440" i="26"/>
  <c r="AD475" i="26"/>
  <c r="AD480" i="26"/>
  <c r="AD488" i="26"/>
  <c r="AD492" i="26"/>
  <c r="AD499" i="26"/>
  <c r="AD504" i="26"/>
  <c r="AD514" i="26"/>
  <c r="AD463" i="26"/>
  <c r="AD468" i="26"/>
  <c r="AD476" i="26"/>
  <c r="AD500" i="26"/>
  <c r="AD506" i="26"/>
  <c r="AD510" i="26"/>
  <c r="AD522" i="26"/>
  <c r="AD456" i="26"/>
  <c r="AD496" i="26"/>
  <c r="AD451" i="26"/>
  <c r="AD490" i="26"/>
  <c r="AD516" i="26"/>
  <c r="AD512" i="26"/>
  <c r="AD464" i="26"/>
  <c r="AD523" i="26"/>
  <c r="AD121" i="26"/>
  <c r="AD133" i="26"/>
  <c r="AD157" i="26"/>
  <c r="AD114" i="26"/>
  <c r="AD118" i="26"/>
  <c r="AD122" i="26"/>
  <c r="AD126" i="26"/>
  <c r="AD130" i="26"/>
  <c r="AD134" i="26"/>
  <c r="AD138" i="26"/>
  <c r="AD150" i="26"/>
  <c r="AD154" i="26"/>
  <c r="AD158" i="26"/>
  <c r="AD148" i="26"/>
  <c r="AD115" i="26"/>
  <c r="AD120" i="26"/>
  <c r="AD127" i="26"/>
  <c r="AD132" i="26"/>
  <c r="AD139" i="26"/>
  <c r="AD152" i="26"/>
  <c r="AD116" i="26"/>
  <c r="AD124" i="26"/>
  <c r="AD140" i="26"/>
  <c r="AD128" i="26"/>
  <c r="AD136" i="26"/>
  <c r="AD151" i="26"/>
  <c r="AD156" i="26"/>
  <c r="AD112" i="26"/>
  <c r="I122" i="26"/>
  <c r="I118" i="26"/>
  <c r="I121" i="26"/>
  <c r="I123" i="26"/>
  <c r="I120" i="26"/>
  <c r="I119" i="26"/>
  <c r="AO211" i="26"/>
  <c r="I1244" i="26"/>
  <c r="K1242" i="26"/>
  <c r="K1243" i="26"/>
  <c r="J1243" i="26"/>
  <c r="K1240" i="26"/>
  <c r="I1243" i="26"/>
  <c r="K1244" i="26"/>
  <c r="J1242" i="26"/>
  <c r="I1242" i="26"/>
  <c r="I1241" i="26"/>
  <c r="K1245" i="26"/>
  <c r="K1241" i="26"/>
  <c r="J1245" i="26"/>
  <c r="J1241" i="26"/>
  <c r="I1245" i="26"/>
  <c r="J1244" i="26"/>
  <c r="J1240" i="26"/>
  <c r="I1240" i="26"/>
  <c r="AI112" i="26"/>
  <c r="AI116" i="26"/>
  <c r="AI115" i="26"/>
  <c r="AI113" i="26"/>
  <c r="AI117" i="26"/>
  <c r="AI114" i="26"/>
  <c r="AI109" i="26"/>
  <c r="AI92" i="26"/>
  <c r="AI96" i="26"/>
  <c r="AI100" i="26"/>
  <c r="AI104" i="26"/>
  <c r="AI108" i="26"/>
  <c r="AI110" i="26"/>
  <c r="AI93" i="26"/>
  <c r="AI97" i="26"/>
  <c r="AI101" i="26"/>
  <c r="AI105" i="26"/>
  <c r="AI111" i="26"/>
  <c r="AI94" i="26"/>
  <c r="AI99" i="26"/>
  <c r="AI107" i="26"/>
  <c r="AI91" i="26"/>
  <c r="AI102" i="26"/>
  <c r="AI95" i="26"/>
  <c r="AI103" i="26"/>
  <c r="AI98" i="26"/>
  <c r="AI106" i="26"/>
  <c r="AI31" i="26"/>
  <c r="AI35" i="26"/>
  <c r="AI39" i="26"/>
  <c r="AI43" i="26"/>
  <c r="AI47" i="26"/>
  <c r="AI51" i="26"/>
  <c r="AI55" i="26"/>
  <c r="AI59" i="26"/>
  <c r="AI63" i="26"/>
  <c r="AI67" i="26"/>
  <c r="AI71" i="26"/>
  <c r="AI75" i="26"/>
  <c r="AI79" i="26"/>
  <c r="AI83" i="26"/>
  <c r="AI87" i="26"/>
  <c r="AI5" i="26"/>
  <c r="AI9" i="26"/>
  <c r="AI13" i="26"/>
  <c r="AI17" i="26"/>
  <c r="AI21" i="26"/>
  <c r="AI25" i="26"/>
  <c r="AI29" i="26"/>
  <c r="AI37" i="26"/>
  <c r="AI45" i="26"/>
  <c r="AI53" i="26"/>
  <c r="AI61" i="26"/>
  <c r="AI69" i="26"/>
  <c r="AI77" i="26"/>
  <c r="AI85" i="26"/>
  <c r="AI7" i="26"/>
  <c r="AI15" i="26"/>
  <c r="AI23" i="26"/>
  <c r="AI34" i="26"/>
  <c r="AI42" i="26"/>
  <c r="AI50" i="26"/>
  <c r="AI58" i="26"/>
  <c r="AI66" i="26"/>
  <c r="AI74" i="26"/>
  <c r="AI82" i="26"/>
  <c r="AI90" i="26"/>
  <c r="AI12" i="26"/>
  <c r="AI20" i="26"/>
  <c r="AI24" i="26"/>
  <c r="AI32" i="26"/>
  <c r="AI36" i="26"/>
  <c r="AI40" i="26"/>
  <c r="AI44" i="26"/>
  <c r="AI48" i="26"/>
  <c r="AI52" i="26"/>
  <c r="AI56" i="26"/>
  <c r="AI60" i="26"/>
  <c r="AI64" i="26"/>
  <c r="AI68" i="26"/>
  <c r="AI72" i="26"/>
  <c r="AI76" i="26"/>
  <c r="AI80" i="26"/>
  <c r="AI84" i="26"/>
  <c r="AI88" i="26"/>
  <c r="AI6" i="26"/>
  <c r="AI10" i="26"/>
  <c r="AI14" i="26"/>
  <c r="AI18" i="26"/>
  <c r="AI22" i="26"/>
  <c r="AI26" i="26"/>
  <c r="AI4" i="26"/>
  <c r="AI33" i="26"/>
  <c r="AI41" i="26"/>
  <c r="AI49" i="26"/>
  <c r="AI57" i="26"/>
  <c r="AI65" i="26"/>
  <c r="AI73" i="26"/>
  <c r="AI81" i="26"/>
  <c r="AI89" i="26"/>
  <c r="AI11" i="26"/>
  <c r="AI19" i="26"/>
  <c r="AI27" i="26"/>
  <c r="AI30" i="26"/>
  <c r="AI38" i="26"/>
  <c r="AI46" i="26"/>
  <c r="AI54" i="26"/>
  <c r="AI62" i="26"/>
  <c r="AI70" i="26"/>
  <c r="AI78" i="26"/>
  <c r="AI86" i="26"/>
  <c r="AI8" i="26"/>
  <c r="AI16" i="26"/>
  <c r="AI28" i="26"/>
  <c r="AO20" i="26"/>
  <c r="AP20" i="26" s="1"/>
  <c r="AQ20" i="26" s="1"/>
  <c r="AO11" i="26"/>
  <c r="AO7" i="26"/>
  <c r="AP7" i="26" s="1"/>
  <c r="AQ7" i="26" s="1"/>
  <c r="AO4" i="26"/>
  <c r="AP4" i="26" s="1"/>
  <c r="AO25" i="26"/>
  <c r="AP25" i="26" s="1"/>
  <c r="AO15" i="26"/>
  <c r="AO21" i="26"/>
  <c r="AP21" i="26" s="1"/>
  <c r="AR21" i="26" s="1"/>
  <c r="K1064" i="26"/>
  <c r="K1060" i="26"/>
  <c r="K1056" i="26"/>
  <c r="K1052" i="26"/>
  <c r="K1048" i="26"/>
  <c r="K1044" i="26"/>
  <c r="K1040" i="26"/>
  <c r="K1036" i="26"/>
  <c r="K1032" i="26"/>
  <c r="K1028" i="26"/>
  <c r="K1024" i="26"/>
  <c r="K1020" i="26"/>
  <c r="K1016" i="26"/>
  <c r="K1012" i="26"/>
  <c r="K1008" i="26"/>
  <c r="K1004" i="26"/>
  <c r="K1000" i="26"/>
  <c r="K996" i="26"/>
  <c r="K992" i="26"/>
  <c r="K988" i="26"/>
  <c r="K984" i="26"/>
  <c r="K980" i="26"/>
  <c r="K976" i="26"/>
  <c r="K1063" i="26"/>
  <c r="K1059" i="26"/>
  <c r="K1055" i="26"/>
  <c r="K1051" i="26"/>
  <c r="K1047" i="26"/>
  <c r="K1043" i="26"/>
  <c r="K1039" i="26"/>
  <c r="K1035" i="26"/>
  <c r="K1031" i="26"/>
  <c r="K1027" i="26"/>
  <c r="K1023" i="26"/>
  <c r="K1019" i="26"/>
  <c r="K1015" i="26"/>
  <c r="K1011" i="26"/>
  <c r="K1007" i="26"/>
  <c r="K1003" i="26"/>
  <c r="K999" i="26"/>
  <c r="K995" i="26"/>
  <c r="K991" i="26"/>
  <c r="K987" i="26"/>
  <c r="K983" i="26"/>
  <c r="K979" i="26"/>
  <c r="K1062" i="26"/>
  <c r="K1058" i="26"/>
  <c r="K1054" i="26"/>
  <c r="K1050" i="26"/>
  <c r="K1046" i="26"/>
  <c r="K1042" i="26"/>
  <c r="K1038" i="26"/>
  <c r="K1034" i="26"/>
  <c r="K1030" i="26"/>
  <c r="K1026" i="26"/>
  <c r="K1022" i="26"/>
  <c r="K1018" i="26"/>
  <c r="K1014" i="26"/>
  <c r="K1010" i="26"/>
  <c r="K1006" i="26"/>
  <c r="K1002" i="26"/>
  <c r="K998" i="26"/>
  <c r="K994" i="26"/>
  <c r="K990" i="26"/>
  <c r="K986" i="26"/>
  <c r="K982" i="26"/>
  <c r="K978" i="26"/>
  <c r="K1065" i="26"/>
  <c r="K1061" i="26"/>
  <c r="K1057" i="26"/>
  <c r="K1053" i="26"/>
  <c r="K1049" i="26"/>
  <c r="K1045" i="26"/>
  <c r="K1041" i="26"/>
  <c r="K1037" i="26"/>
  <c r="K1033" i="26"/>
  <c r="K1029" i="26"/>
  <c r="K1025" i="26"/>
  <c r="K1021" i="26"/>
  <c r="K1017" i="26"/>
  <c r="K1013" i="26"/>
  <c r="K1009" i="26"/>
  <c r="K1005" i="26"/>
  <c r="K1001" i="26"/>
  <c r="K997" i="26"/>
  <c r="K993" i="26"/>
  <c r="K989" i="26"/>
  <c r="K985" i="26"/>
  <c r="K981" i="26"/>
  <c r="K977" i="26"/>
  <c r="J1063" i="26"/>
  <c r="J1059" i="26"/>
  <c r="J1055" i="26"/>
  <c r="J1051" i="26"/>
  <c r="J1047" i="26"/>
  <c r="J1043" i="26"/>
  <c r="J1039" i="26"/>
  <c r="J1035" i="26"/>
  <c r="J1031" i="26"/>
  <c r="J1027" i="26"/>
  <c r="J1023" i="26"/>
  <c r="J1019" i="26"/>
  <c r="J1015" i="26"/>
  <c r="J1011" i="26"/>
  <c r="J1003" i="26"/>
  <c r="J999" i="26"/>
  <c r="J995" i="26"/>
  <c r="J991" i="26"/>
  <c r="J987" i="26"/>
  <c r="J983" i="26"/>
  <c r="J979" i="26"/>
  <c r="J1062" i="26"/>
  <c r="J1058" i="26"/>
  <c r="J1054" i="26"/>
  <c r="J1050" i="26"/>
  <c r="J1046" i="26"/>
  <c r="J1042" i="26"/>
  <c r="J1038" i="26"/>
  <c r="J1034" i="26"/>
  <c r="J1030" i="26"/>
  <c r="J1026" i="26"/>
  <c r="J1022" i="26"/>
  <c r="J1018" i="26"/>
  <c r="J1014" i="26"/>
  <c r="J1010" i="26"/>
  <c r="J1006" i="26"/>
  <c r="J1002" i="26"/>
  <c r="J998" i="26"/>
  <c r="J994" i="26"/>
  <c r="J990" i="26"/>
  <c r="J986" i="26"/>
  <c r="J982" i="26"/>
  <c r="J978" i="26"/>
  <c r="J1065" i="26"/>
  <c r="J1061" i="26"/>
  <c r="J1057" i="26"/>
  <c r="J1053" i="26"/>
  <c r="J1049" i="26"/>
  <c r="J1045" i="26"/>
  <c r="J1041" i="26"/>
  <c r="J1037" i="26"/>
  <c r="J1033" i="26"/>
  <c r="J1029" i="26"/>
  <c r="J1025" i="26"/>
  <c r="J1021" i="26"/>
  <c r="J1017" i="26"/>
  <c r="J1013" i="26"/>
  <c r="J1009" i="26"/>
  <c r="J1005" i="26"/>
  <c r="J1001" i="26"/>
  <c r="J997" i="26"/>
  <c r="J993" i="26"/>
  <c r="J989" i="26"/>
  <c r="J985" i="26"/>
  <c r="J981" i="26"/>
  <c r="J977" i="26"/>
  <c r="J1064" i="26"/>
  <c r="J1060" i="26"/>
  <c r="J1056" i="26"/>
  <c r="J1052" i="26"/>
  <c r="J1048" i="26"/>
  <c r="J1044" i="26"/>
  <c r="J1040" i="26"/>
  <c r="J1036" i="26"/>
  <c r="J1032" i="26"/>
  <c r="J1028" i="26"/>
  <c r="J1024" i="26"/>
  <c r="J1020" i="26"/>
  <c r="J1016" i="26"/>
  <c r="J1012" i="26"/>
  <c r="J1008" i="26"/>
  <c r="J1004" i="26"/>
  <c r="J1000" i="26"/>
  <c r="J996" i="26"/>
  <c r="J992" i="26"/>
  <c r="J988" i="26"/>
  <c r="J984" i="26"/>
  <c r="J980" i="26"/>
  <c r="J976" i="26"/>
  <c r="I1063" i="26"/>
  <c r="I1059" i="26"/>
  <c r="I1055" i="26"/>
  <c r="I1051" i="26"/>
  <c r="I1047" i="26"/>
  <c r="I1043" i="26"/>
  <c r="I1039" i="26"/>
  <c r="I1035" i="26"/>
  <c r="I1031" i="26"/>
  <c r="I1027" i="26"/>
  <c r="I1023" i="26"/>
  <c r="I1019" i="26"/>
  <c r="I1015" i="26"/>
  <c r="I1011" i="26"/>
  <c r="I1007" i="26"/>
  <c r="I1003" i="26"/>
  <c r="I999" i="26"/>
  <c r="I995" i="26"/>
  <c r="I991" i="26"/>
  <c r="I987" i="26"/>
  <c r="I983" i="26"/>
  <c r="I979" i="26"/>
  <c r="I1062" i="26"/>
  <c r="I1058" i="26"/>
  <c r="I1054" i="26"/>
  <c r="I1050" i="26"/>
  <c r="I1046" i="26"/>
  <c r="I1042" i="26"/>
  <c r="I1038" i="26"/>
  <c r="I1034" i="26"/>
  <c r="I1030" i="26"/>
  <c r="I1026" i="26"/>
  <c r="I1022" i="26"/>
  <c r="I1018" i="26"/>
  <c r="I1014" i="26"/>
  <c r="I1010" i="26"/>
  <c r="I1006" i="26"/>
  <c r="I1002" i="26"/>
  <c r="I998" i="26"/>
  <c r="I994" i="26"/>
  <c r="I990" i="26"/>
  <c r="I986" i="26"/>
  <c r="I982" i="26"/>
  <c r="I978" i="26"/>
  <c r="I1065" i="26"/>
  <c r="I1061" i="26"/>
  <c r="I1057" i="26"/>
  <c r="I1053" i="26"/>
  <c r="I1049" i="26"/>
  <c r="I1045" i="26"/>
  <c r="I1041" i="26"/>
  <c r="I1037" i="26"/>
  <c r="I1033" i="26"/>
  <c r="I1029" i="26"/>
  <c r="I1025" i="26"/>
  <c r="I1021" i="26"/>
  <c r="I1017" i="26"/>
  <c r="I1013" i="26"/>
  <c r="I1009" i="26"/>
  <c r="I1005" i="26"/>
  <c r="I1001" i="26"/>
  <c r="I997" i="26"/>
  <c r="I993" i="26"/>
  <c r="I989" i="26"/>
  <c r="I985" i="26"/>
  <c r="I981" i="26"/>
  <c r="I977" i="26"/>
  <c r="I1064" i="26"/>
  <c r="I1060" i="26"/>
  <c r="I1056" i="26"/>
  <c r="I1052" i="26"/>
  <c r="I1048" i="26"/>
  <c r="I1044" i="26"/>
  <c r="I1040" i="26"/>
  <c r="I1036" i="26"/>
  <c r="I1032" i="26"/>
  <c r="I1028" i="26"/>
  <c r="I1024" i="26"/>
  <c r="I1020" i="26"/>
  <c r="I1016" i="26"/>
  <c r="I1012" i="26"/>
  <c r="I1008" i="26"/>
  <c r="I1004" i="26"/>
  <c r="I1000" i="26"/>
  <c r="I996" i="26"/>
  <c r="I992" i="26"/>
  <c r="I988" i="26"/>
  <c r="I984" i="26"/>
  <c r="I980" i="26"/>
  <c r="I976" i="26"/>
  <c r="K704" i="26"/>
  <c r="K700" i="26"/>
  <c r="K696" i="26"/>
  <c r="K692" i="26"/>
  <c r="K688" i="26"/>
  <c r="K684" i="26"/>
  <c r="K680" i="26"/>
  <c r="K676" i="26"/>
  <c r="K672" i="26"/>
  <c r="K668" i="26"/>
  <c r="K664" i="26"/>
  <c r="K660" i="26"/>
  <c r="K656" i="26"/>
  <c r="K652" i="26"/>
  <c r="K648" i="26"/>
  <c r="K644" i="26"/>
  <c r="K640" i="26"/>
  <c r="K636" i="26"/>
  <c r="K632" i="26"/>
  <c r="K628" i="26"/>
  <c r="K624" i="26"/>
  <c r="K620" i="26"/>
  <c r="K616" i="26"/>
  <c r="K703" i="26"/>
  <c r="K699" i="26"/>
  <c r="K695" i="26"/>
  <c r="K691" i="26"/>
  <c r="K687" i="26"/>
  <c r="K683" i="26"/>
  <c r="K679" i="26"/>
  <c r="K675" i="26"/>
  <c r="K671" i="26"/>
  <c r="K667" i="26"/>
  <c r="K663" i="26"/>
  <c r="K659" i="26"/>
  <c r="K655" i="26"/>
  <c r="K651" i="26"/>
  <c r="K647" i="26"/>
  <c r="K643" i="26"/>
  <c r="K639" i="26"/>
  <c r="K635" i="26"/>
  <c r="K631" i="26"/>
  <c r="K627" i="26"/>
  <c r="K623" i="26"/>
  <c r="K619" i="26"/>
  <c r="K702" i="26"/>
  <c r="K698" i="26"/>
  <c r="K694" i="26"/>
  <c r="K690" i="26"/>
  <c r="K686" i="26"/>
  <c r="K682" i="26"/>
  <c r="K678" i="26"/>
  <c r="K674" i="26"/>
  <c r="K670" i="26"/>
  <c r="K666" i="26"/>
  <c r="K662" i="26"/>
  <c r="K658" i="26"/>
  <c r="K654" i="26"/>
  <c r="K650" i="26"/>
  <c r="K646" i="26"/>
  <c r="K642" i="26"/>
  <c r="K638" i="26"/>
  <c r="K634" i="26"/>
  <c r="K630" i="26"/>
  <c r="K626" i="26"/>
  <c r="K622" i="26"/>
  <c r="K618" i="26"/>
  <c r="K705" i="26"/>
  <c r="K701" i="26"/>
  <c r="K697" i="26"/>
  <c r="K693" i="26"/>
  <c r="K689" i="26"/>
  <c r="K685" i="26"/>
  <c r="K681" i="26"/>
  <c r="K677" i="26"/>
  <c r="K673" i="26"/>
  <c r="K669" i="26"/>
  <c r="K665" i="26"/>
  <c r="K661" i="26"/>
  <c r="K657" i="26"/>
  <c r="K653" i="26"/>
  <c r="K649" i="26"/>
  <c r="K645" i="26"/>
  <c r="K641" i="26"/>
  <c r="K637" i="26"/>
  <c r="K633" i="26"/>
  <c r="K629" i="26"/>
  <c r="K625" i="26"/>
  <c r="K621" i="26"/>
  <c r="K617" i="26"/>
  <c r="J703" i="26"/>
  <c r="J699" i="26"/>
  <c r="J695" i="26"/>
  <c r="J691" i="26"/>
  <c r="J687" i="26"/>
  <c r="J683" i="26"/>
  <c r="J679" i="26"/>
  <c r="J675" i="26"/>
  <c r="J671" i="26"/>
  <c r="J667" i="26"/>
  <c r="J663" i="26"/>
  <c r="J659" i="26"/>
  <c r="J655" i="26"/>
  <c r="J651" i="26"/>
  <c r="J647" i="26"/>
  <c r="J643" i="26"/>
  <c r="J639" i="26"/>
  <c r="J635" i="26"/>
  <c r="J631" i="26"/>
  <c r="J627" i="26"/>
  <c r="J623" i="26"/>
  <c r="J619" i="26"/>
  <c r="J702" i="26"/>
  <c r="J698" i="26"/>
  <c r="J694" i="26"/>
  <c r="J690" i="26"/>
  <c r="J686" i="26"/>
  <c r="J682" i="26"/>
  <c r="J678" i="26"/>
  <c r="J674" i="26"/>
  <c r="J670" i="26"/>
  <c r="J666" i="26"/>
  <c r="J662" i="26"/>
  <c r="J658" i="26"/>
  <c r="J654" i="26"/>
  <c r="J650" i="26"/>
  <c r="J646" i="26"/>
  <c r="J642" i="26"/>
  <c r="J638" i="26"/>
  <c r="J634" i="26"/>
  <c r="J630" i="26"/>
  <c r="J626" i="26"/>
  <c r="J622" i="26"/>
  <c r="J618" i="26"/>
  <c r="J705" i="26"/>
  <c r="J701" i="26"/>
  <c r="J697" i="26"/>
  <c r="J693" i="26"/>
  <c r="J689" i="26"/>
  <c r="J685" i="26"/>
  <c r="J681" i="26"/>
  <c r="J677" i="26"/>
  <c r="J673" i="26"/>
  <c r="J669" i="26"/>
  <c r="J665" i="26"/>
  <c r="J661" i="26"/>
  <c r="J657" i="26"/>
  <c r="J653" i="26"/>
  <c r="J649" i="26"/>
  <c r="J645" i="26"/>
  <c r="J641" i="26"/>
  <c r="J637" i="26"/>
  <c r="J633" i="26"/>
  <c r="J629" i="26"/>
  <c r="J625" i="26"/>
  <c r="J621" i="26"/>
  <c r="J617" i="26"/>
  <c r="J704" i="26"/>
  <c r="J700" i="26"/>
  <c r="J696" i="26"/>
  <c r="J692" i="26"/>
  <c r="J688" i="26"/>
  <c r="J684" i="26"/>
  <c r="J680" i="26"/>
  <c r="J676" i="26"/>
  <c r="J672" i="26"/>
  <c r="J668" i="26"/>
  <c r="J664" i="26"/>
  <c r="J660" i="26"/>
  <c r="J656" i="26"/>
  <c r="J652" i="26"/>
  <c r="J648" i="26"/>
  <c r="J644" i="26"/>
  <c r="J640" i="26"/>
  <c r="J636" i="26"/>
  <c r="J632" i="26"/>
  <c r="J628" i="26"/>
  <c r="J624" i="26"/>
  <c r="J620" i="26"/>
  <c r="J616" i="26"/>
  <c r="I703" i="26"/>
  <c r="I699" i="26"/>
  <c r="I695" i="26"/>
  <c r="I691" i="26"/>
  <c r="I687" i="26"/>
  <c r="I683" i="26"/>
  <c r="I679" i="26"/>
  <c r="I675" i="26"/>
  <c r="I671" i="26"/>
  <c r="I667" i="26"/>
  <c r="I663" i="26"/>
  <c r="I659" i="26"/>
  <c r="I655" i="26"/>
  <c r="I651" i="26"/>
  <c r="I647" i="26"/>
  <c r="I643" i="26"/>
  <c r="I639" i="26"/>
  <c r="I635" i="26"/>
  <c r="I631" i="26"/>
  <c r="I627" i="26"/>
  <c r="I623" i="26"/>
  <c r="I619" i="26"/>
  <c r="I702" i="26"/>
  <c r="I698" i="26"/>
  <c r="I694" i="26"/>
  <c r="I690" i="26"/>
  <c r="I686" i="26"/>
  <c r="I682" i="26"/>
  <c r="I678" i="26"/>
  <c r="I674" i="26"/>
  <c r="I670" i="26"/>
  <c r="I666" i="26"/>
  <c r="I662" i="26"/>
  <c r="I658" i="26"/>
  <c r="I654" i="26"/>
  <c r="I650" i="26"/>
  <c r="I646" i="26"/>
  <c r="I642" i="26"/>
  <c r="I638" i="26"/>
  <c r="I634" i="26"/>
  <c r="I630" i="26"/>
  <c r="I626" i="26"/>
  <c r="I622" i="26"/>
  <c r="I618" i="26"/>
  <c r="I705" i="26"/>
  <c r="I701" i="26"/>
  <c r="I697" i="26"/>
  <c r="I693" i="26"/>
  <c r="I689" i="26"/>
  <c r="I685" i="26"/>
  <c r="I681" i="26"/>
  <c r="I677" i="26"/>
  <c r="I673" i="26"/>
  <c r="I669" i="26"/>
  <c r="I665" i="26"/>
  <c r="I661" i="26"/>
  <c r="I657" i="26"/>
  <c r="I653" i="26"/>
  <c r="I649" i="26"/>
  <c r="I645" i="26"/>
  <c r="I641" i="26"/>
  <c r="I637" i="26"/>
  <c r="I633" i="26"/>
  <c r="I629" i="26"/>
  <c r="I625" i="26"/>
  <c r="I621" i="26"/>
  <c r="I617" i="26"/>
  <c r="I704" i="26"/>
  <c r="I700" i="26"/>
  <c r="I696" i="26"/>
  <c r="I692" i="26"/>
  <c r="I688" i="26"/>
  <c r="I684" i="26"/>
  <c r="I680" i="26"/>
  <c r="I676" i="26"/>
  <c r="I672" i="26"/>
  <c r="I668" i="26"/>
  <c r="I664" i="26"/>
  <c r="I660" i="26"/>
  <c r="I656" i="26"/>
  <c r="I652" i="26"/>
  <c r="I648" i="26"/>
  <c r="I644" i="26"/>
  <c r="I640" i="26"/>
  <c r="I636" i="26"/>
  <c r="I632" i="26"/>
  <c r="I628" i="26"/>
  <c r="I624" i="26"/>
  <c r="I620" i="26"/>
  <c r="I616" i="26"/>
  <c r="K343" i="26"/>
  <c r="K339" i="26"/>
  <c r="K335" i="26"/>
  <c r="K331" i="26"/>
  <c r="K327" i="26"/>
  <c r="K323" i="26"/>
  <c r="K319" i="26"/>
  <c r="K315" i="26"/>
  <c r="K311" i="26"/>
  <c r="K307" i="26"/>
  <c r="K303" i="26"/>
  <c r="K299" i="26"/>
  <c r="K295" i="26"/>
  <c r="K291" i="26"/>
  <c r="K287" i="26"/>
  <c r="K283" i="26"/>
  <c r="K279" i="26"/>
  <c r="K275" i="26"/>
  <c r="K271" i="26"/>
  <c r="K267" i="26"/>
  <c r="K263" i="26"/>
  <c r="K259" i="26"/>
  <c r="K342" i="26"/>
  <c r="K338" i="26"/>
  <c r="K334" i="26"/>
  <c r="K330" i="26"/>
  <c r="K326" i="26"/>
  <c r="K322" i="26"/>
  <c r="K318" i="26"/>
  <c r="K314" i="26"/>
  <c r="K310" i="26"/>
  <c r="K306" i="26"/>
  <c r="K302" i="26"/>
  <c r="K298" i="26"/>
  <c r="K294" i="26"/>
  <c r="K290" i="26"/>
  <c r="K286" i="26"/>
  <c r="K282" i="26"/>
  <c r="K278" i="26"/>
  <c r="K274" i="26"/>
  <c r="K270" i="26"/>
  <c r="K266" i="26"/>
  <c r="K262" i="26"/>
  <c r="K258" i="26"/>
  <c r="K345" i="26"/>
  <c r="K341" i="26"/>
  <c r="K337" i="26"/>
  <c r="K333" i="26"/>
  <c r="K329" i="26"/>
  <c r="K325" i="26"/>
  <c r="K321" i="26"/>
  <c r="K317" i="26"/>
  <c r="K313" i="26"/>
  <c r="K309" i="26"/>
  <c r="K305" i="26"/>
  <c r="K301" i="26"/>
  <c r="K297" i="26"/>
  <c r="K293" i="26"/>
  <c r="K289" i="26"/>
  <c r="K285" i="26"/>
  <c r="K281" i="26"/>
  <c r="K277" i="26"/>
  <c r="K273" i="26"/>
  <c r="K269" i="26"/>
  <c r="K265" i="26"/>
  <c r="K261" i="26"/>
  <c r="K257" i="26"/>
  <c r="K344" i="26"/>
  <c r="K340" i="26"/>
  <c r="K336" i="26"/>
  <c r="K332" i="26"/>
  <c r="K328" i="26"/>
  <c r="K324" i="26"/>
  <c r="K320" i="26"/>
  <c r="K316" i="26"/>
  <c r="K312" i="26"/>
  <c r="K308" i="26"/>
  <c r="K304" i="26"/>
  <c r="K300" i="26"/>
  <c r="K296" i="26"/>
  <c r="K292" i="26"/>
  <c r="K288" i="26"/>
  <c r="K284" i="26"/>
  <c r="K280" i="26"/>
  <c r="K276" i="26"/>
  <c r="K272" i="26"/>
  <c r="K268" i="26"/>
  <c r="K264" i="26"/>
  <c r="K260" i="26"/>
  <c r="K256" i="26"/>
  <c r="J343" i="26"/>
  <c r="J339" i="26"/>
  <c r="J335" i="26"/>
  <c r="J331" i="26"/>
  <c r="J327" i="26"/>
  <c r="J323" i="26"/>
  <c r="J319" i="26"/>
  <c r="J315" i="26"/>
  <c r="J311" i="26"/>
  <c r="J307" i="26"/>
  <c r="J303" i="26"/>
  <c r="J299" i="26"/>
  <c r="J295" i="26"/>
  <c r="J291" i="26"/>
  <c r="J287" i="26"/>
  <c r="J283" i="26"/>
  <c r="J279" i="26"/>
  <c r="J275" i="26"/>
  <c r="J271" i="26"/>
  <c r="J267" i="26"/>
  <c r="J263" i="26"/>
  <c r="J259" i="26"/>
  <c r="I343" i="26"/>
  <c r="I339" i="26"/>
  <c r="I335" i="26"/>
  <c r="I331" i="26"/>
  <c r="I327" i="26"/>
  <c r="I323" i="26"/>
  <c r="I319" i="26"/>
  <c r="I315" i="26"/>
  <c r="I311" i="26"/>
  <c r="I307" i="26"/>
  <c r="I303" i="26"/>
  <c r="I299" i="26"/>
  <c r="I295" i="26"/>
  <c r="I291" i="26"/>
  <c r="I287" i="26"/>
  <c r="I283" i="26"/>
  <c r="I279" i="26"/>
  <c r="I275" i="26"/>
  <c r="I271" i="26"/>
  <c r="I267" i="26"/>
  <c r="I263" i="26"/>
  <c r="I259" i="26"/>
  <c r="J342" i="26"/>
  <c r="J338" i="26"/>
  <c r="J334" i="26"/>
  <c r="J330" i="26"/>
  <c r="J326" i="26"/>
  <c r="J322" i="26"/>
  <c r="J318" i="26"/>
  <c r="J314" i="26"/>
  <c r="J310" i="26"/>
  <c r="J306" i="26"/>
  <c r="J302" i="26"/>
  <c r="J298" i="26"/>
  <c r="J294" i="26"/>
  <c r="J290" i="26"/>
  <c r="J286" i="26"/>
  <c r="J282" i="26"/>
  <c r="J278" i="26"/>
  <c r="J274" i="26"/>
  <c r="J270" i="26"/>
  <c r="J266" i="26"/>
  <c r="J262" i="26"/>
  <c r="J258" i="26"/>
  <c r="J345" i="26"/>
  <c r="J341" i="26"/>
  <c r="J337" i="26"/>
  <c r="J333" i="26"/>
  <c r="J329" i="26"/>
  <c r="J325" i="26"/>
  <c r="J321" i="26"/>
  <c r="J317" i="26"/>
  <c r="J313" i="26"/>
  <c r="J309" i="26"/>
  <c r="J305" i="26"/>
  <c r="J301" i="26"/>
  <c r="J297" i="26"/>
  <c r="J293" i="26"/>
  <c r="J289" i="26"/>
  <c r="J285" i="26"/>
  <c r="J281" i="26"/>
  <c r="J277" i="26"/>
  <c r="J273" i="26"/>
  <c r="J269" i="26"/>
  <c r="J265" i="26"/>
  <c r="J261" i="26"/>
  <c r="J257" i="26"/>
  <c r="I345" i="26"/>
  <c r="I341" i="26"/>
  <c r="I337" i="26"/>
  <c r="I333" i="26"/>
  <c r="I329" i="26"/>
  <c r="I325" i="26"/>
  <c r="I321" i="26"/>
  <c r="I317" i="26"/>
  <c r="I313" i="26"/>
  <c r="I309" i="26"/>
  <c r="I305" i="26"/>
  <c r="I301" i="26"/>
  <c r="I297" i="26"/>
  <c r="I293" i="26"/>
  <c r="I289" i="26"/>
  <c r="I285" i="26"/>
  <c r="I281" i="26"/>
  <c r="I277" i="26"/>
  <c r="I273" i="26"/>
  <c r="I269" i="26"/>
  <c r="I265" i="26"/>
  <c r="I261" i="26"/>
  <c r="I257" i="26"/>
  <c r="J344" i="26"/>
  <c r="J340" i="26"/>
  <c r="J336" i="26"/>
  <c r="J332" i="26"/>
  <c r="J328" i="26"/>
  <c r="J324" i="26"/>
  <c r="J320" i="26"/>
  <c r="J316" i="26"/>
  <c r="J312" i="26"/>
  <c r="J308" i="26"/>
  <c r="J304" i="26"/>
  <c r="J300" i="26"/>
  <c r="J296" i="26"/>
  <c r="J292" i="26"/>
  <c r="J288" i="26"/>
  <c r="J284" i="26"/>
  <c r="J280" i="26"/>
  <c r="J276" i="26"/>
  <c r="J272" i="26"/>
  <c r="J268" i="26"/>
  <c r="J264" i="26"/>
  <c r="J260" i="26"/>
  <c r="J256" i="26"/>
  <c r="I344" i="26"/>
  <c r="I340" i="26"/>
  <c r="I336" i="26"/>
  <c r="I332" i="26"/>
  <c r="I328" i="26"/>
  <c r="I324" i="26"/>
  <c r="I320" i="26"/>
  <c r="I316" i="26"/>
  <c r="I312" i="26"/>
  <c r="I308" i="26"/>
  <c r="I304" i="26"/>
  <c r="I300" i="26"/>
  <c r="I296" i="26"/>
  <c r="I292" i="26"/>
  <c r="I288" i="26"/>
  <c r="I284" i="26"/>
  <c r="I280" i="26"/>
  <c r="I276" i="26"/>
  <c r="I272" i="26"/>
  <c r="I268" i="26"/>
  <c r="I264" i="26"/>
  <c r="I260" i="26"/>
  <c r="I256" i="26"/>
  <c r="I314" i="26"/>
  <c r="I326" i="26"/>
  <c r="I278" i="26"/>
  <c r="I310" i="26"/>
  <c r="I338" i="26"/>
  <c r="I322" i="26"/>
  <c r="I306" i="26"/>
  <c r="I290" i="26"/>
  <c r="I274" i="26"/>
  <c r="I258" i="26"/>
  <c r="I282" i="26"/>
  <c r="I342" i="26"/>
  <c r="I294" i="26"/>
  <c r="I262" i="26"/>
  <c r="I334" i="26"/>
  <c r="I318" i="26"/>
  <c r="I302" i="26"/>
  <c r="I286" i="26"/>
  <c r="I270" i="26"/>
  <c r="I330" i="26"/>
  <c r="I298" i="26"/>
  <c r="I266" i="26"/>
  <c r="AO18" i="26"/>
  <c r="AO14" i="26"/>
  <c r="AO10" i="26"/>
  <c r="AO6" i="26"/>
  <c r="AO24" i="26"/>
  <c r="K972" i="26"/>
  <c r="K968" i="26"/>
  <c r="K964" i="26"/>
  <c r="K960" i="26"/>
  <c r="K956" i="26"/>
  <c r="K952" i="26"/>
  <c r="K948" i="26"/>
  <c r="K944" i="26"/>
  <c r="K940" i="26"/>
  <c r="K936" i="26"/>
  <c r="K932" i="26"/>
  <c r="K928" i="26"/>
  <c r="K924" i="26"/>
  <c r="K920" i="26"/>
  <c r="K916" i="26"/>
  <c r="K912" i="26"/>
  <c r="K908" i="26"/>
  <c r="K904" i="26"/>
  <c r="K900" i="26"/>
  <c r="K896" i="26"/>
  <c r="K892" i="26"/>
  <c r="K888" i="26"/>
  <c r="K975" i="26"/>
  <c r="K971" i="26"/>
  <c r="K967" i="26"/>
  <c r="K963" i="26"/>
  <c r="K959" i="26"/>
  <c r="K955" i="26"/>
  <c r="K951" i="26"/>
  <c r="K947" i="26"/>
  <c r="K943" i="26"/>
  <c r="K939" i="26"/>
  <c r="K935" i="26"/>
  <c r="K931" i="26"/>
  <c r="K927" i="26"/>
  <c r="K923" i="26"/>
  <c r="K919" i="26"/>
  <c r="K915" i="26"/>
  <c r="K911" i="26"/>
  <c r="K907" i="26"/>
  <c r="K903" i="26"/>
  <c r="K899" i="26"/>
  <c r="K895" i="26"/>
  <c r="K891" i="26"/>
  <c r="K887" i="26"/>
  <c r="K974" i="26"/>
  <c r="K970" i="26"/>
  <c r="K966" i="26"/>
  <c r="K962" i="26"/>
  <c r="K958" i="26"/>
  <c r="K954" i="26"/>
  <c r="K950" i="26"/>
  <c r="K946" i="26"/>
  <c r="K942" i="26"/>
  <c r="K938" i="26"/>
  <c r="K934" i="26"/>
  <c r="K930" i="26"/>
  <c r="K926" i="26"/>
  <c r="K922" i="26"/>
  <c r="K918" i="26"/>
  <c r="K914" i="26"/>
  <c r="K910" i="26"/>
  <c r="K906" i="26"/>
  <c r="K902" i="26"/>
  <c r="K898" i="26"/>
  <c r="K894" i="26"/>
  <c r="K890" i="26"/>
  <c r="K886" i="26"/>
  <c r="K973" i="26"/>
  <c r="K969" i="26"/>
  <c r="K965" i="26"/>
  <c r="K961" i="26"/>
  <c r="K957" i="26"/>
  <c r="K953" i="26"/>
  <c r="K949" i="26"/>
  <c r="K945" i="26"/>
  <c r="K941" i="26"/>
  <c r="K937" i="26"/>
  <c r="K933" i="26"/>
  <c r="K929" i="26"/>
  <c r="K925" i="26"/>
  <c r="K921" i="26"/>
  <c r="K917" i="26"/>
  <c r="K913" i="26"/>
  <c r="K909" i="26"/>
  <c r="K905" i="26"/>
  <c r="K901" i="26"/>
  <c r="K897" i="26"/>
  <c r="K893" i="26"/>
  <c r="K889" i="26"/>
  <c r="J975" i="26"/>
  <c r="J971" i="26"/>
  <c r="J967" i="26"/>
  <c r="J963" i="26"/>
  <c r="J959" i="26"/>
  <c r="J955" i="26"/>
  <c r="J951" i="26"/>
  <c r="J947" i="26"/>
  <c r="J943" i="26"/>
  <c r="J939" i="26"/>
  <c r="J935" i="26"/>
  <c r="J931" i="26"/>
  <c r="J927" i="26"/>
  <c r="J923" i="26"/>
  <c r="J919" i="26"/>
  <c r="J915" i="26"/>
  <c r="J911" i="26"/>
  <c r="J907" i="26"/>
  <c r="J903" i="26"/>
  <c r="J899" i="26"/>
  <c r="J895" i="26"/>
  <c r="J891" i="26"/>
  <c r="J887" i="26"/>
  <c r="J974" i="26"/>
  <c r="J970" i="26"/>
  <c r="J966" i="26"/>
  <c r="J962" i="26"/>
  <c r="J958" i="26"/>
  <c r="J954" i="26"/>
  <c r="J950" i="26"/>
  <c r="J946" i="26"/>
  <c r="J942" i="26"/>
  <c r="J938" i="26"/>
  <c r="J934" i="26"/>
  <c r="J930" i="26"/>
  <c r="J926" i="26"/>
  <c r="J922" i="26"/>
  <c r="J918" i="26"/>
  <c r="J914" i="26"/>
  <c r="J910" i="26"/>
  <c r="J906" i="26"/>
  <c r="J902" i="26"/>
  <c r="J898" i="26"/>
  <c r="J894" i="26"/>
  <c r="J890" i="26"/>
  <c r="J886" i="26"/>
  <c r="J973" i="26"/>
  <c r="J969" i="26"/>
  <c r="J965" i="26"/>
  <c r="J961" i="26"/>
  <c r="J957" i="26"/>
  <c r="J953" i="26"/>
  <c r="J949" i="26"/>
  <c r="J945" i="26"/>
  <c r="J941" i="26"/>
  <c r="J937" i="26"/>
  <c r="J933" i="26"/>
  <c r="J929" i="26"/>
  <c r="J925" i="26"/>
  <c r="J921" i="26"/>
  <c r="J917" i="26"/>
  <c r="J913" i="26"/>
  <c r="J909" i="26"/>
  <c r="J905" i="26"/>
  <c r="J901" i="26"/>
  <c r="J897" i="26"/>
  <c r="J893" i="26"/>
  <c r="J889" i="26"/>
  <c r="J972" i="26"/>
  <c r="J968" i="26"/>
  <c r="J964" i="26"/>
  <c r="J960" i="26"/>
  <c r="J956" i="26"/>
  <c r="J952" i="26"/>
  <c r="J948" i="26"/>
  <c r="J944" i="26"/>
  <c r="J940" i="26"/>
  <c r="J936" i="26"/>
  <c r="J932" i="26"/>
  <c r="J928" i="26"/>
  <c r="J924" i="26"/>
  <c r="J920" i="26"/>
  <c r="J916" i="26"/>
  <c r="J912" i="26"/>
  <c r="J908" i="26"/>
  <c r="J904" i="26"/>
  <c r="J900" i="26"/>
  <c r="J896" i="26"/>
  <c r="J892" i="26"/>
  <c r="J888" i="26"/>
  <c r="I975" i="26"/>
  <c r="I971" i="26"/>
  <c r="I967" i="26"/>
  <c r="I963" i="26"/>
  <c r="I959" i="26"/>
  <c r="I955" i="26"/>
  <c r="I951" i="26"/>
  <c r="I947" i="26"/>
  <c r="I943" i="26"/>
  <c r="I939" i="26"/>
  <c r="I935" i="26"/>
  <c r="I931" i="26"/>
  <c r="I927" i="26"/>
  <c r="I923" i="26"/>
  <c r="I919" i="26"/>
  <c r="I915" i="26"/>
  <c r="I911" i="26"/>
  <c r="I907" i="26"/>
  <c r="I903" i="26"/>
  <c r="I899" i="26"/>
  <c r="I895" i="26"/>
  <c r="I891" i="26"/>
  <c r="I887" i="26"/>
  <c r="I974" i="26"/>
  <c r="I970" i="26"/>
  <c r="I966" i="26"/>
  <c r="I962" i="26"/>
  <c r="I958" i="26"/>
  <c r="I954" i="26"/>
  <c r="I950" i="26"/>
  <c r="I946" i="26"/>
  <c r="I942" i="26"/>
  <c r="I938" i="26"/>
  <c r="I934" i="26"/>
  <c r="I930" i="26"/>
  <c r="I926" i="26"/>
  <c r="I922" i="26"/>
  <c r="I918" i="26"/>
  <c r="I914" i="26"/>
  <c r="I910" i="26"/>
  <c r="I906" i="26"/>
  <c r="I902" i="26"/>
  <c r="I898" i="26"/>
  <c r="I894" i="26"/>
  <c r="I890" i="26"/>
  <c r="I886" i="26"/>
  <c r="I973" i="26"/>
  <c r="I969" i="26"/>
  <c r="I965" i="26"/>
  <c r="I961" i="26"/>
  <c r="I957" i="26"/>
  <c r="I953" i="26"/>
  <c r="I949" i="26"/>
  <c r="I945" i="26"/>
  <c r="I941" i="26"/>
  <c r="I937" i="26"/>
  <c r="I933" i="26"/>
  <c r="I929" i="26"/>
  <c r="I925" i="26"/>
  <c r="I921" i="26"/>
  <c r="I917" i="26"/>
  <c r="I913" i="26"/>
  <c r="I909" i="26"/>
  <c r="I905" i="26"/>
  <c r="I901" i="26"/>
  <c r="I897" i="26"/>
  <c r="I893" i="26"/>
  <c r="I889" i="26"/>
  <c r="I972" i="26"/>
  <c r="I968" i="26"/>
  <c r="I964" i="26"/>
  <c r="I960" i="26"/>
  <c r="I956" i="26"/>
  <c r="I952" i="26"/>
  <c r="I948" i="26"/>
  <c r="I944" i="26"/>
  <c r="I940" i="26"/>
  <c r="I936" i="26"/>
  <c r="I932" i="26"/>
  <c r="I928" i="26"/>
  <c r="I924" i="26"/>
  <c r="I920" i="26"/>
  <c r="I916" i="26"/>
  <c r="I912" i="26"/>
  <c r="I908" i="26"/>
  <c r="I904" i="26"/>
  <c r="I900" i="26"/>
  <c r="I896" i="26"/>
  <c r="I892" i="26"/>
  <c r="I888" i="26"/>
  <c r="K612" i="26"/>
  <c r="K608" i="26"/>
  <c r="K604" i="26"/>
  <c r="K600" i="26"/>
  <c r="K596" i="26"/>
  <c r="K592" i="26"/>
  <c r="K588" i="26"/>
  <c r="K584" i="26"/>
  <c r="K580" i="26"/>
  <c r="K576" i="26"/>
  <c r="K572" i="26"/>
  <c r="K568" i="26"/>
  <c r="K615" i="26"/>
  <c r="K611" i="26"/>
  <c r="K607" i="26"/>
  <c r="K603" i="26"/>
  <c r="K599" i="26"/>
  <c r="K595" i="26"/>
  <c r="K591" i="26"/>
  <c r="K587" i="26"/>
  <c r="K583" i="26"/>
  <c r="K579" i="26"/>
  <c r="K575" i="26"/>
  <c r="K571" i="26"/>
  <c r="K567" i="26"/>
  <c r="K614" i="26"/>
  <c r="K610" i="26"/>
  <c r="K606" i="26"/>
  <c r="K602" i="26"/>
  <c r="K598" i="26"/>
  <c r="K594" i="26"/>
  <c r="K590" i="26"/>
  <c r="K586" i="26"/>
  <c r="K582" i="26"/>
  <c r="K578" i="26"/>
  <c r="K574" i="26"/>
  <c r="K570" i="26"/>
  <c r="K566" i="26"/>
  <c r="K613" i="26"/>
  <c r="K609" i="26"/>
  <c r="K605" i="26"/>
  <c r="K601" i="26"/>
  <c r="K597" i="26"/>
  <c r="K593" i="26"/>
  <c r="K589" i="26"/>
  <c r="K585" i="26"/>
  <c r="K581" i="26"/>
  <c r="K577" i="26"/>
  <c r="K573" i="26"/>
  <c r="K569" i="26"/>
  <c r="K565" i="26"/>
  <c r="K563" i="26"/>
  <c r="K559" i="26"/>
  <c r="K555" i="26"/>
  <c r="K551" i="26"/>
  <c r="K547" i="26"/>
  <c r="K543" i="26"/>
  <c r="K539" i="26"/>
  <c r="K535" i="26"/>
  <c r="K531" i="26"/>
  <c r="K527" i="26"/>
  <c r="J615" i="26"/>
  <c r="J611" i="26"/>
  <c r="J607" i="26"/>
  <c r="J603" i="26"/>
  <c r="J599" i="26"/>
  <c r="J595" i="26"/>
  <c r="J591" i="26"/>
  <c r="J587" i="26"/>
  <c r="J583" i="26"/>
  <c r="J579" i="26"/>
  <c r="J575" i="26"/>
  <c r="J571" i="26"/>
  <c r="J567" i="26"/>
  <c r="J563" i="26"/>
  <c r="J559" i="26"/>
  <c r="J555" i="26"/>
  <c r="J551" i="26"/>
  <c r="J547" i="26"/>
  <c r="J543" i="26"/>
  <c r="J539" i="26"/>
  <c r="J535" i="26"/>
  <c r="J531" i="26"/>
  <c r="J527" i="26"/>
  <c r="K562" i="26"/>
  <c r="K558" i="26"/>
  <c r="K554" i="26"/>
  <c r="K550" i="26"/>
  <c r="K546" i="26"/>
  <c r="K542" i="26"/>
  <c r="K538" i="26"/>
  <c r="K534" i="26"/>
  <c r="K530" i="26"/>
  <c r="K526" i="26"/>
  <c r="J614" i="26"/>
  <c r="J610" i="26"/>
  <c r="J606" i="26"/>
  <c r="J602" i="26"/>
  <c r="J598" i="26"/>
  <c r="J594" i="26"/>
  <c r="J590" i="26"/>
  <c r="J586" i="26"/>
  <c r="J582" i="26"/>
  <c r="J578" i="26"/>
  <c r="J574" i="26"/>
  <c r="K561" i="26"/>
  <c r="K557" i="26"/>
  <c r="K553" i="26"/>
  <c r="K549" i="26"/>
  <c r="K545" i="26"/>
  <c r="K541" i="26"/>
  <c r="K537" i="26"/>
  <c r="K533" i="26"/>
  <c r="K529" i="26"/>
  <c r="J613" i="26"/>
  <c r="J609" i="26"/>
  <c r="J605" i="26"/>
  <c r="J601" i="26"/>
  <c r="J597" i="26"/>
  <c r="J593" i="26"/>
  <c r="J589" i="26"/>
  <c r="J585" i="26"/>
  <c r="J581" i="26"/>
  <c r="J577" i="26"/>
  <c r="J573" i="26"/>
  <c r="J569" i="26"/>
  <c r="J565" i="26"/>
  <c r="J561" i="26"/>
  <c r="J557" i="26"/>
  <c r="J553" i="26"/>
  <c r="J549" i="26"/>
  <c r="J545" i="26"/>
  <c r="J541" i="26"/>
  <c r="J537" i="26"/>
  <c r="J533" i="26"/>
  <c r="J529" i="26"/>
  <c r="K564" i="26"/>
  <c r="K560" i="26"/>
  <c r="K556" i="26"/>
  <c r="K552" i="26"/>
  <c r="K548" i="26"/>
  <c r="K544" i="26"/>
  <c r="K540" i="26"/>
  <c r="K536" i="26"/>
  <c r="K532" i="26"/>
  <c r="K528" i="26"/>
  <c r="J612" i="26"/>
  <c r="J608" i="26"/>
  <c r="J604" i="26"/>
  <c r="J600" i="26"/>
  <c r="J596" i="26"/>
  <c r="J592" i="26"/>
  <c r="J588" i="26"/>
  <c r="J584" i="26"/>
  <c r="J580" i="26"/>
  <c r="J576" i="26"/>
  <c r="J572" i="26"/>
  <c r="J568" i="26"/>
  <c r="J564" i="26"/>
  <c r="J560" i="26"/>
  <c r="J556" i="26"/>
  <c r="J552" i="26"/>
  <c r="J548" i="26"/>
  <c r="J544" i="26"/>
  <c r="J540" i="26"/>
  <c r="J536" i="26"/>
  <c r="J532" i="26"/>
  <c r="J528" i="26"/>
  <c r="J566" i="26"/>
  <c r="J550" i="26"/>
  <c r="J534" i="26"/>
  <c r="I615" i="26"/>
  <c r="I611" i="26"/>
  <c r="I607" i="26"/>
  <c r="I603" i="26"/>
  <c r="I599" i="26"/>
  <c r="I595" i="26"/>
  <c r="I591" i="26"/>
  <c r="I587" i="26"/>
  <c r="I583" i="26"/>
  <c r="I579" i="26"/>
  <c r="I575" i="26"/>
  <c r="I571" i="26"/>
  <c r="I567" i="26"/>
  <c r="I563" i="26"/>
  <c r="I559" i="26"/>
  <c r="I555" i="26"/>
  <c r="I551" i="26"/>
  <c r="I547" i="26"/>
  <c r="I543" i="26"/>
  <c r="I539" i="26"/>
  <c r="I535" i="26"/>
  <c r="I531" i="26"/>
  <c r="I527" i="26"/>
  <c r="J562" i="26"/>
  <c r="J546" i="26"/>
  <c r="J530" i="26"/>
  <c r="I614" i="26"/>
  <c r="I610" i="26"/>
  <c r="I606" i="26"/>
  <c r="I602" i="26"/>
  <c r="I598" i="26"/>
  <c r="I594" i="26"/>
  <c r="I590" i="26"/>
  <c r="I586" i="26"/>
  <c r="I582" i="26"/>
  <c r="I578" i="26"/>
  <c r="I574" i="26"/>
  <c r="I570" i="26"/>
  <c r="I566" i="26"/>
  <c r="I562" i="26"/>
  <c r="I558" i="26"/>
  <c r="I554" i="26"/>
  <c r="I550" i="26"/>
  <c r="I546" i="26"/>
  <c r="I542" i="26"/>
  <c r="I538" i="26"/>
  <c r="I534" i="26"/>
  <c r="I530" i="26"/>
  <c r="J558" i="26"/>
  <c r="J542" i="26"/>
  <c r="J526" i="26"/>
  <c r="I613" i="26"/>
  <c r="I609" i="26"/>
  <c r="I605" i="26"/>
  <c r="I601" i="26"/>
  <c r="I597" i="26"/>
  <c r="I593" i="26"/>
  <c r="I589" i="26"/>
  <c r="I585" i="26"/>
  <c r="I581" i="26"/>
  <c r="I577" i="26"/>
  <c r="I573" i="26"/>
  <c r="I569" i="26"/>
  <c r="I565" i="26"/>
  <c r="I561" i="26"/>
  <c r="I557" i="26"/>
  <c r="I553" i="26"/>
  <c r="I549" i="26"/>
  <c r="I545" i="26"/>
  <c r="I541" i="26"/>
  <c r="I537" i="26"/>
  <c r="I533" i="26"/>
  <c r="I529" i="26"/>
  <c r="J570" i="26"/>
  <c r="J554" i="26"/>
  <c r="J538" i="26"/>
  <c r="I612" i="26"/>
  <c r="I608" i="26"/>
  <c r="I604" i="26"/>
  <c r="I600" i="26"/>
  <c r="I596" i="26"/>
  <c r="I592" i="26"/>
  <c r="I588" i="26"/>
  <c r="I584" i="26"/>
  <c r="I580" i="26"/>
  <c r="I576" i="26"/>
  <c r="I572" i="26"/>
  <c r="I568" i="26"/>
  <c r="I564" i="26"/>
  <c r="I560" i="26"/>
  <c r="I556" i="26"/>
  <c r="I552" i="26"/>
  <c r="I548" i="26"/>
  <c r="I544" i="26"/>
  <c r="I540" i="26"/>
  <c r="I536" i="26"/>
  <c r="I532" i="26"/>
  <c r="I528" i="26"/>
  <c r="I526" i="26"/>
  <c r="AO201" i="26"/>
  <c r="AO205" i="26"/>
  <c r="AO209" i="26"/>
  <c r="AO185" i="26"/>
  <c r="AO189" i="26"/>
  <c r="AO193" i="26"/>
  <c r="AO197" i="26"/>
  <c r="AO174" i="26"/>
  <c r="AO178" i="26"/>
  <c r="AO182" i="26"/>
  <c r="AO30" i="26"/>
  <c r="AO37" i="26"/>
  <c r="AO41" i="26"/>
  <c r="AO48" i="26"/>
  <c r="AO52" i="26"/>
  <c r="AO56" i="26"/>
  <c r="AO60" i="26"/>
  <c r="AO64" i="26"/>
  <c r="AO68" i="26"/>
  <c r="AO72" i="26"/>
  <c r="AO76" i="26"/>
  <c r="AO80" i="26"/>
  <c r="AO84" i="26"/>
  <c r="AO88" i="26"/>
  <c r="AO92" i="26"/>
  <c r="AO96" i="26"/>
  <c r="AO100" i="26"/>
  <c r="AO104" i="26"/>
  <c r="AO108" i="26"/>
  <c r="AO112" i="26"/>
  <c r="AO116" i="26"/>
  <c r="AO120" i="26"/>
  <c r="AO124" i="26"/>
  <c r="AO128" i="26"/>
  <c r="AO132" i="26"/>
  <c r="AO136" i="26"/>
  <c r="AO140" i="26"/>
  <c r="AO144" i="26"/>
  <c r="AO148" i="26"/>
  <c r="AO152" i="26"/>
  <c r="AO156" i="26"/>
  <c r="AO160" i="26"/>
  <c r="AO164" i="26"/>
  <c r="AO168" i="26"/>
  <c r="AO204" i="26"/>
  <c r="AO188" i="26"/>
  <c r="AO173" i="26"/>
  <c r="AO29" i="26"/>
  <c r="AO47" i="26"/>
  <c r="AO55" i="26"/>
  <c r="AO67" i="26"/>
  <c r="AO91" i="26"/>
  <c r="AO103" i="26"/>
  <c r="AO115" i="26"/>
  <c r="AO127" i="26"/>
  <c r="AO139" i="26"/>
  <c r="AO151" i="26"/>
  <c r="AO163" i="26"/>
  <c r="AO198" i="26"/>
  <c r="AO202" i="26"/>
  <c r="AO206" i="26"/>
  <c r="AO210" i="26"/>
  <c r="AO186" i="26"/>
  <c r="AO190" i="26"/>
  <c r="AO194" i="26"/>
  <c r="AO171" i="26"/>
  <c r="AO175" i="26"/>
  <c r="AO179" i="26"/>
  <c r="AO27" i="26"/>
  <c r="AO31" i="26"/>
  <c r="AO38" i="26"/>
  <c r="AO42" i="26"/>
  <c r="AO49" i="26"/>
  <c r="AO53" i="26"/>
  <c r="AO57" i="26"/>
  <c r="AO61" i="26"/>
  <c r="AO65" i="26"/>
  <c r="AO69" i="26"/>
  <c r="AO73" i="26"/>
  <c r="AO77" i="26"/>
  <c r="AO81" i="26"/>
  <c r="AO85" i="26"/>
  <c r="AO89" i="26"/>
  <c r="AO93" i="26"/>
  <c r="AO97" i="26"/>
  <c r="AO101" i="26"/>
  <c r="AO105" i="26"/>
  <c r="AO109" i="26"/>
  <c r="AO113" i="26"/>
  <c r="AO117" i="26"/>
  <c r="AO121" i="26"/>
  <c r="AO125" i="26"/>
  <c r="AO129" i="26"/>
  <c r="AO133" i="26"/>
  <c r="AO137" i="26"/>
  <c r="AO141" i="26"/>
  <c r="AO145" i="26"/>
  <c r="AO149" i="26"/>
  <c r="AO153" i="26"/>
  <c r="AO157" i="26"/>
  <c r="AO161" i="26"/>
  <c r="AO165" i="26"/>
  <c r="AO169" i="26"/>
  <c r="AO208" i="26"/>
  <c r="AO192" i="26"/>
  <c r="AO177" i="26"/>
  <c r="AO36" i="26"/>
  <c r="AO51" i="26"/>
  <c r="AO63" i="26"/>
  <c r="AO75" i="26"/>
  <c r="AO83" i="26"/>
  <c r="AO95" i="26"/>
  <c r="AO107" i="26"/>
  <c r="AO119" i="26"/>
  <c r="AO135" i="26"/>
  <c r="AO147" i="26"/>
  <c r="AO159" i="26"/>
  <c r="AO199" i="26"/>
  <c r="AO203" i="26"/>
  <c r="AO207" i="26"/>
  <c r="AO183" i="26"/>
  <c r="AO187" i="26"/>
  <c r="AO191" i="26"/>
  <c r="AO195" i="26"/>
  <c r="AO172" i="26"/>
  <c r="AO176" i="26"/>
  <c r="AO180" i="26"/>
  <c r="AO28" i="26"/>
  <c r="AO35" i="26"/>
  <c r="AO39" i="26"/>
  <c r="AO43" i="26"/>
  <c r="AO50" i="26"/>
  <c r="AO54" i="26"/>
  <c r="AO58" i="26"/>
  <c r="AO62" i="26"/>
  <c r="AO66" i="26"/>
  <c r="AO70" i="26"/>
  <c r="AO74" i="26"/>
  <c r="AO78" i="26"/>
  <c r="AO82" i="26"/>
  <c r="AO86" i="26"/>
  <c r="AO90" i="26"/>
  <c r="AO94" i="26"/>
  <c r="AO98" i="26"/>
  <c r="AO102" i="26"/>
  <c r="AO106" i="26"/>
  <c r="AO110" i="26"/>
  <c r="AO114" i="26"/>
  <c r="AO118" i="26"/>
  <c r="AO122" i="26"/>
  <c r="AO126" i="26"/>
  <c r="AO130" i="26"/>
  <c r="AO134" i="26"/>
  <c r="AO138" i="26"/>
  <c r="AO142" i="26"/>
  <c r="AO146" i="26"/>
  <c r="AO150" i="26"/>
  <c r="AO154" i="26"/>
  <c r="AO158" i="26"/>
  <c r="AO162" i="26"/>
  <c r="AO166" i="26"/>
  <c r="AO170" i="26"/>
  <c r="AO200" i="26"/>
  <c r="AO184" i="26"/>
  <c r="AO196" i="26"/>
  <c r="AO181" i="26"/>
  <c r="AO40" i="26"/>
  <c r="AO59" i="26"/>
  <c r="AO71" i="26"/>
  <c r="AO79" i="26"/>
  <c r="AO87" i="26"/>
  <c r="AO99" i="26"/>
  <c r="AO111" i="26"/>
  <c r="AO123" i="26"/>
  <c r="AO131" i="26"/>
  <c r="AO143" i="26"/>
  <c r="AO155" i="26"/>
  <c r="AO167" i="26"/>
  <c r="K237" i="26"/>
  <c r="K233" i="26"/>
  <c r="K229" i="26"/>
  <c r="K225" i="26"/>
  <c r="K221" i="26"/>
  <c r="K217" i="26"/>
  <c r="K213" i="26"/>
  <c r="K209" i="26"/>
  <c r="K205" i="26"/>
  <c r="K201" i="26"/>
  <c r="K197" i="26"/>
  <c r="K193" i="26"/>
  <c r="K189" i="26"/>
  <c r="K185" i="26"/>
  <c r="K236" i="26"/>
  <c r="K232" i="26"/>
  <c r="K228" i="26"/>
  <c r="K224" i="26"/>
  <c r="K220" i="26"/>
  <c r="K216" i="26"/>
  <c r="K212" i="26"/>
  <c r="K208" i="26"/>
  <c r="K204" i="26"/>
  <c r="K200" i="26"/>
  <c r="K196" i="26"/>
  <c r="K192" i="26"/>
  <c r="K188" i="26"/>
  <c r="K184" i="26"/>
  <c r="K235" i="26"/>
  <c r="K231" i="26"/>
  <c r="K227" i="26"/>
  <c r="K223" i="26"/>
  <c r="K219" i="26"/>
  <c r="K215" i="26"/>
  <c r="K211" i="26"/>
  <c r="K207" i="26"/>
  <c r="K203" i="26"/>
  <c r="K199" i="26"/>
  <c r="K195" i="26"/>
  <c r="K191" i="26"/>
  <c r="K187" i="26"/>
  <c r="K234" i="26"/>
  <c r="K230" i="26"/>
  <c r="K226" i="26"/>
  <c r="K222" i="26"/>
  <c r="K218" i="26"/>
  <c r="K214" i="26"/>
  <c r="K210" i="26"/>
  <c r="K206" i="26"/>
  <c r="K202" i="26"/>
  <c r="K198" i="26"/>
  <c r="K194" i="26"/>
  <c r="K190" i="26"/>
  <c r="K186" i="26"/>
  <c r="J237" i="26"/>
  <c r="J233" i="26"/>
  <c r="J229" i="26"/>
  <c r="J225" i="26"/>
  <c r="J221" i="26"/>
  <c r="J217" i="26"/>
  <c r="J213" i="26"/>
  <c r="J209" i="26"/>
  <c r="J205" i="26"/>
  <c r="J201" i="26"/>
  <c r="J197" i="26"/>
  <c r="J193" i="26"/>
  <c r="J189" i="26"/>
  <c r="J185" i="26"/>
  <c r="I237" i="26"/>
  <c r="I233" i="26"/>
  <c r="I229" i="26"/>
  <c r="I225" i="26"/>
  <c r="I221" i="26"/>
  <c r="I217" i="26"/>
  <c r="I213" i="26"/>
  <c r="I209" i="26"/>
  <c r="I205" i="26"/>
  <c r="I201" i="26"/>
  <c r="I197" i="26"/>
  <c r="I193" i="26"/>
  <c r="J236" i="26"/>
  <c r="J232" i="26"/>
  <c r="J228" i="26"/>
  <c r="J224" i="26"/>
  <c r="J220" i="26"/>
  <c r="J216" i="26"/>
  <c r="J212" i="26"/>
  <c r="J208" i="26"/>
  <c r="J204" i="26"/>
  <c r="J200" i="26"/>
  <c r="J196" i="26"/>
  <c r="J192" i="26"/>
  <c r="J188" i="26"/>
  <c r="J184" i="26"/>
  <c r="J235" i="26"/>
  <c r="J231" i="26"/>
  <c r="J227" i="26"/>
  <c r="J223" i="26"/>
  <c r="J219" i="26"/>
  <c r="J215" i="26"/>
  <c r="J211" i="26"/>
  <c r="J207" i="26"/>
  <c r="J203" i="26"/>
  <c r="J199" i="26"/>
  <c r="J195" i="26"/>
  <c r="J191" i="26"/>
  <c r="J187" i="26"/>
  <c r="I235" i="26"/>
  <c r="I231" i="26"/>
  <c r="I227" i="26"/>
  <c r="I223" i="26"/>
  <c r="I219" i="26"/>
  <c r="I215" i="26"/>
  <c r="I211" i="26"/>
  <c r="I207" i="26"/>
  <c r="I203" i="26"/>
  <c r="I199" i="26"/>
  <c r="I195" i="26"/>
  <c r="I191" i="26"/>
  <c r="J234" i="26"/>
  <c r="J230" i="26"/>
  <c r="J226" i="26"/>
  <c r="J222" i="26"/>
  <c r="J218" i="26"/>
  <c r="J214" i="26"/>
  <c r="J210" i="26"/>
  <c r="J206" i="26"/>
  <c r="J202" i="26"/>
  <c r="J198" i="26"/>
  <c r="J194" i="26"/>
  <c r="J190" i="26"/>
  <c r="J186" i="26"/>
  <c r="I234" i="26"/>
  <c r="I230" i="26"/>
  <c r="I226" i="26"/>
  <c r="I222" i="26"/>
  <c r="I218" i="26"/>
  <c r="I214" i="26"/>
  <c r="I210" i="26"/>
  <c r="I206" i="26"/>
  <c r="I202" i="26"/>
  <c r="I198" i="26"/>
  <c r="I194" i="26"/>
  <c r="I190" i="26"/>
  <c r="I186" i="26"/>
  <c r="I232" i="26"/>
  <c r="I188" i="26"/>
  <c r="I228" i="26"/>
  <c r="I212" i="26"/>
  <c r="I224" i="26"/>
  <c r="I208" i="26"/>
  <c r="I192" i="26"/>
  <c r="I185" i="26"/>
  <c r="I200" i="26"/>
  <c r="I187" i="26"/>
  <c r="I236" i="26"/>
  <c r="I220" i="26"/>
  <c r="I204" i="26"/>
  <c r="I189" i="26"/>
  <c r="I184" i="26"/>
  <c r="I216" i="26"/>
  <c r="I196" i="26"/>
  <c r="AO17" i="26"/>
  <c r="AO13" i="26"/>
  <c r="AO9" i="26"/>
  <c r="AO5" i="26"/>
  <c r="AO23" i="26"/>
  <c r="AO19" i="26"/>
  <c r="K1236" i="26"/>
  <c r="K1232" i="26"/>
  <c r="K1228" i="26"/>
  <c r="K1224" i="26"/>
  <c r="K1220" i="26"/>
  <c r="K1216" i="26"/>
  <c r="K1212" i="26"/>
  <c r="K1208" i="26"/>
  <c r="K1204" i="26"/>
  <c r="K1200" i="26"/>
  <c r="K1196" i="26"/>
  <c r="K1192" i="26"/>
  <c r="K1188" i="26"/>
  <c r="K1184" i="26"/>
  <c r="K1180" i="26"/>
  <c r="K1176" i="26"/>
  <c r="K1172" i="26"/>
  <c r="K1168" i="26"/>
  <c r="K1164" i="26"/>
  <c r="K1160" i="26"/>
  <c r="K1156" i="26"/>
  <c r="K1239" i="26"/>
  <c r="K1235" i="26"/>
  <c r="K1231" i="26"/>
  <c r="K1227" i="26"/>
  <c r="K1223" i="26"/>
  <c r="K1219" i="26"/>
  <c r="K1215" i="26"/>
  <c r="K1211" i="26"/>
  <c r="K1207" i="26"/>
  <c r="K1203" i="26"/>
  <c r="K1199" i="26"/>
  <c r="K1195" i="26"/>
  <c r="K1191" i="26"/>
  <c r="K1187" i="26"/>
  <c r="K1183" i="26"/>
  <c r="K1179" i="26"/>
  <c r="K1175" i="26"/>
  <c r="K1171" i="26"/>
  <c r="K1167" i="26"/>
  <c r="K1163" i="26"/>
  <c r="K1159" i="26"/>
  <c r="K1238" i="26"/>
  <c r="K1234" i="26"/>
  <c r="K1230" i="26"/>
  <c r="K1226" i="26"/>
  <c r="K1222" i="26"/>
  <c r="K1218" i="26"/>
  <c r="K1214" i="26"/>
  <c r="K1210" i="26"/>
  <c r="K1206" i="26"/>
  <c r="K1202" i="26"/>
  <c r="K1198" i="26"/>
  <c r="K1194" i="26"/>
  <c r="K1190" i="26"/>
  <c r="K1186" i="26"/>
  <c r="K1182" i="26"/>
  <c r="K1178" i="26"/>
  <c r="K1174" i="26"/>
  <c r="K1170" i="26"/>
  <c r="K1166" i="26"/>
  <c r="K1162" i="26"/>
  <c r="K1158" i="26"/>
  <c r="K1237" i="26"/>
  <c r="K1233" i="26"/>
  <c r="K1229" i="26"/>
  <c r="K1225" i="26"/>
  <c r="K1221" i="26"/>
  <c r="K1217" i="26"/>
  <c r="K1213" i="26"/>
  <c r="K1209" i="26"/>
  <c r="K1205" i="26"/>
  <c r="K1201" i="26"/>
  <c r="K1197" i="26"/>
  <c r="K1193" i="26"/>
  <c r="K1189" i="26"/>
  <c r="K1185" i="26"/>
  <c r="K1181" i="26"/>
  <c r="K1177" i="26"/>
  <c r="K1173" i="26"/>
  <c r="K1169" i="26"/>
  <c r="K1165" i="26"/>
  <c r="K1161" i="26"/>
  <c r="K1157" i="26"/>
  <c r="J1239" i="26"/>
  <c r="J1235" i="26"/>
  <c r="J1231" i="26"/>
  <c r="J1227" i="26"/>
  <c r="J1223" i="26"/>
  <c r="J1219" i="26"/>
  <c r="J1215" i="26"/>
  <c r="J1211" i="26"/>
  <c r="J1207" i="26"/>
  <c r="J1203" i="26"/>
  <c r="J1199" i="26"/>
  <c r="J1195" i="26"/>
  <c r="J1191" i="26"/>
  <c r="J1187" i="26"/>
  <c r="J1183" i="26"/>
  <c r="J1179" i="26"/>
  <c r="J1175" i="26"/>
  <c r="J1171" i="26"/>
  <c r="J1167" i="26"/>
  <c r="J1163" i="26"/>
  <c r="J1159" i="26"/>
  <c r="J1238" i="26"/>
  <c r="J1234" i="26"/>
  <c r="J1230" i="26"/>
  <c r="J1226" i="26"/>
  <c r="J1222" i="26"/>
  <c r="J1218" i="26"/>
  <c r="J1214" i="26"/>
  <c r="J1210" i="26"/>
  <c r="J1206" i="26"/>
  <c r="J1202" i="26"/>
  <c r="J1198" i="26"/>
  <c r="J1194" i="26"/>
  <c r="J1190" i="26"/>
  <c r="J1186" i="26"/>
  <c r="J1182" i="26"/>
  <c r="J1178" i="26"/>
  <c r="J1174" i="26"/>
  <c r="J1170" i="26"/>
  <c r="J1166" i="26"/>
  <c r="J1162" i="26"/>
  <c r="J1158" i="26"/>
  <c r="J1237" i="26"/>
  <c r="J1233" i="26"/>
  <c r="J1229" i="26"/>
  <c r="J1225" i="26"/>
  <c r="J1221" i="26"/>
  <c r="J1217" i="26"/>
  <c r="J1213" i="26"/>
  <c r="J1209" i="26"/>
  <c r="J1205" i="26"/>
  <c r="J1201" i="26"/>
  <c r="J1197" i="26"/>
  <c r="J1193" i="26"/>
  <c r="J1189" i="26"/>
  <c r="J1185" i="26"/>
  <c r="J1181" i="26"/>
  <c r="J1177" i="26"/>
  <c r="J1173" i="26"/>
  <c r="J1169" i="26"/>
  <c r="J1165" i="26"/>
  <c r="J1161" i="26"/>
  <c r="J1157" i="26"/>
  <c r="J1236" i="26"/>
  <c r="J1232" i="26"/>
  <c r="J1228" i="26"/>
  <c r="J1224" i="26"/>
  <c r="J1220" i="26"/>
  <c r="J1216" i="26"/>
  <c r="J1212" i="26"/>
  <c r="J1208" i="26"/>
  <c r="J1204" i="26"/>
  <c r="J1200" i="26"/>
  <c r="J1196" i="26"/>
  <c r="J1192" i="26"/>
  <c r="J1188" i="26"/>
  <c r="J1184" i="26"/>
  <c r="J1180" i="26"/>
  <c r="J1176" i="26"/>
  <c r="J1172" i="26"/>
  <c r="J1168" i="26"/>
  <c r="J1164" i="26"/>
  <c r="J1160" i="26"/>
  <c r="J1156" i="26"/>
  <c r="I1239" i="26"/>
  <c r="I1235" i="26"/>
  <c r="I1231" i="26"/>
  <c r="I1227" i="26"/>
  <c r="I1223" i="26"/>
  <c r="I1219" i="26"/>
  <c r="I1215" i="26"/>
  <c r="I1211" i="26"/>
  <c r="I1207" i="26"/>
  <c r="I1203" i="26"/>
  <c r="I1199" i="26"/>
  <c r="I1195" i="26"/>
  <c r="I1191" i="26"/>
  <c r="I1187" i="26"/>
  <c r="I1183" i="26"/>
  <c r="I1179" i="26"/>
  <c r="I1175" i="26"/>
  <c r="I1171" i="26"/>
  <c r="I1167" i="26"/>
  <c r="I1163" i="26"/>
  <c r="I1159" i="26"/>
  <c r="I1238" i="26"/>
  <c r="I1234" i="26"/>
  <c r="I1230" i="26"/>
  <c r="I1226" i="26"/>
  <c r="I1222" i="26"/>
  <c r="I1218" i="26"/>
  <c r="I1214" i="26"/>
  <c r="I1210" i="26"/>
  <c r="I1206" i="26"/>
  <c r="I1202" i="26"/>
  <c r="I1198" i="26"/>
  <c r="I1194" i="26"/>
  <c r="I1190" i="26"/>
  <c r="I1186" i="26"/>
  <c r="I1182" i="26"/>
  <c r="I1178" i="26"/>
  <c r="I1174" i="26"/>
  <c r="I1170" i="26"/>
  <c r="I1166" i="26"/>
  <c r="I1162" i="26"/>
  <c r="I1158" i="26"/>
  <c r="I1237" i="26"/>
  <c r="I1233" i="26"/>
  <c r="I1229" i="26"/>
  <c r="I1225" i="26"/>
  <c r="I1221" i="26"/>
  <c r="I1217" i="26"/>
  <c r="I1213" i="26"/>
  <c r="I1209" i="26"/>
  <c r="I1205" i="26"/>
  <c r="I1201" i="26"/>
  <c r="I1197" i="26"/>
  <c r="I1193" i="26"/>
  <c r="I1189" i="26"/>
  <c r="I1185" i="26"/>
  <c r="I1181" i="26"/>
  <c r="I1177" i="26"/>
  <c r="I1173" i="26"/>
  <c r="I1169" i="26"/>
  <c r="I1165" i="26"/>
  <c r="I1161" i="26"/>
  <c r="I1157" i="26"/>
  <c r="I1236" i="26"/>
  <c r="I1232" i="26"/>
  <c r="I1228" i="26"/>
  <c r="I1224" i="26"/>
  <c r="I1220" i="26"/>
  <c r="I1216" i="26"/>
  <c r="I1212" i="26"/>
  <c r="I1208" i="26"/>
  <c r="I1204" i="26"/>
  <c r="I1200" i="26"/>
  <c r="I1196" i="26"/>
  <c r="I1192" i="26"/>
  <c r="I1188" i="26"/>
  <c r="I1184" i="26"/>
  <c r="I1180" i="26"/>
  <c r="I1176" i="26"/>
  <c r="I1172" i="26"/>
  <c r="I1168" i="26"/>
  <c r="I1164" i="26"/>
  <c r="I1160" i="26"/>
  <c r="I1156" i="26"/>
  <c r="K884" i="26"/>
  <c r="K880" i="26"/>
  <c r="K876" i="26"/>
  <c r="K872" i="26"/>
  <c r="K868" i="26"/>
  <c r="K864" i="26"/>
  <c r="K860" i="26"/>
  <c r="K856" i="26"/>
  <c r="K852" i="26"/>
  <c r="K848" i="26"/>
  <c r="K844" i="26"/>
  <c r="K840" i="26"/>
  <c r="K836" i="26"/>
  <c r="K832" i="26"/>
  <c r="K828" i="26"/>
  <c r="K824" i="26"/>
  <c r="K820" i="26"/>
  <c r="K816" i="26"/>
  <c r="K812" i="26"/>
  <c r="K808" i="26"/>
  <c r="K804" i="26"/>
  <c r="K800" i="26"/>
  <c r="K796" i="26"/>
  <c r="K883" i="26"/>
  <c r="K879" i="26"/>
  <c r="K875" i="26"/>
  <c r="K871" i="26"/>
  <c r="K867" i="26"/>
  <c r="K863" i="26"/>
  <c r="K859" i="26"/>
  <c r="K855" i="26"/>
  <c r="K851" i="26"/>
  <c r="K847" i="26"/>
  <c r="K843" i="26"/>
  <c r="K839" i="26"/>
  <c r="K835" i="26"/>
  <c r="K831" i="26"/>
  <c r="K827" i="26"/>
  <c r="K823" i="26"/>
  <c r="K819" i="26"/>
  <c r="K815" i="26"/>
  <c r="K811" i="26"/>
  <c r="K807" i="26"/>
  <c r="K803" i="26"/>
  <c r="K799" i="26"/>
  <c r="K882" i="26"/>
  <c r="K878" i="26"/>
  <c r="K874" i="26"/>
  <c r="K870" i="26"/>
  <c r="K866" i="26"/>
  <c r="K862" i="26"/>
  <c r="K858" i="26"/>
  <c r="K854" i="26"/>
  <c r="K850" i="26"/>
  <c r="K846" i="26"/>
  <c r="K842" i="26"/>
  <c r="K838" i="26"/>
  <c r="K834" i="26"/>
  <c r="K830" i="26"/>
  <c r="K826" i="26"/>
  <c r="K822" i="26"/>
  <c r="K818" i="26"/>
  <c r="K814" i="26"/>
  <c r="K810" i="26"/>
  <c r="K806" i="26"/>
  <c r="K802" i="26"/>
  <c r="K798" i="26"/>
  <c r="K885" i="26"/>
  <c r="K881" i="26"/>
  <c r="K877" i="26"/>
  <c r="K873" i="26"/>
  <c r="K869" i="26"/>
  <c r="K865" i="26"/>
  <c r="K861" i="26"/>
  <c r="K857" i="26"/>
  <c r="K853" i="26"/>
  <c r="K849" i="26"/>
  <c r="K845" i="26"/>
  <c r="K841" i="26"/>
  <c r="K837" i="26"/>
  <c r="K833" i="26"/>
  <c r="K829" i="26"/>
  <c r="K825" i="26"/>
  <c r="K821" i="26"/>
  <c r="K817" i="26"/>
  <c r="K813" i="26"/>
  <c r="K809" i="26"/>
  <c r="K805" i="26"/>
  <c r="K801" i="26"/>
  <c r="K797" i="26"/>
  <c r="J883" i="26"/>
  <c r="J879" i="26"/>
  <c r="J875" i="26"/>
  <c r="J871" i="26"/>
  <c r="J867" i="26"/>
  <c r="J863" i="26"/>
  <c r="J859" i="26"/>
  <c r="J855" i="26"/>
  <c r="J851" i="26"/>
  <c r="J847" i="26"/>
  <c r="J843" i="26"/>
  <c r="J839" i="26"/>
  <c r="J835" i="26"/>
  <c r="J831" i="26"/>
  <c r="J827" i="26"/>
  <c r="J823" i="26"/>
  <c r="J819" i="26"/>
  <c r="J815" i="26"/>
  <c r="J811" i="26"/>
  <c r="J807" i="26"/>
  <c r="J803" i="26"/>
  <c r="J799" i="26"/>
  <c r="J882" i="26"/>
  <c r="J878" i="26"/>
  <c r="J874" i="26"/>
  <c r="J870" i="26"/>
  <c r="J866" i="26"/>
  <c r="J862" i="26"/>
  <c r="J858" i="26"/>
  <c r="J854" i="26"/>
  <c r="J850" i="26"/>
  <c r="J846" i="26"/>
  <c r="J842" i="26"/>
  <c r="J838" i="26"/>
  <c r="J834" i="26"/>
  <c r="J830" i="26"/>
  <c r="J826" i="26"/>
  <c r="J822" i="26"/>
  <c r="J818" i="26"/>
  <c r="J814" i="26"/>
  <c r="J810" i="26"/>
  <c r="J806" i="26"/>
  <c r="J802" i="26"/>
  <c r="J798" i="26"/>
  <c r="J885" i="26"/>
  <c r="J881" i="26"/>
  <c r="J877" i="26"/>
  <c r="J873" i="26"/>
  <c r="J869" i="26"/>
  <c r="J865" i="26"/>
  <c r="J861" i="26"/>
  <c r="J857" i="26"/>
  <c r="J853" i="26"/>
  <c r="J849" i="26"/>
  <c r="J845" i="26"/>
  <c r="J841" i="26"/>
  <c r="J837" i="26"/>
  <c r="J833" i="26"/>
  <c r="J829" i="26"/>
  <c r="J825" i="26"/>
  <c r="J821" i="26"/>
  <c r="J817" i="26"/>
  <c r="J813" i="26"/>
  <c r="J809" i="26"/>
  <c r="J805" i="26"/>
  <c r="J801" i="26"/>
  <c r="J797" i="26"/>
  <c r="J884" i="26"/>
  <c r="J880" i="26"/>
  <c r="J876" i="26"/>
  <c r="J872" i="26"/>
  <c r="J868" i="26"/>
  <c r="J864" i="26"/>
  <c r="J860" i="26"/>
  <c r="J856" i="26"/>
  <c r="J852" i="26"/>
  <c r="J848" i="26"/>
  <c r="J844" i="26"/>
  <c r="J840" i="26"/>
  <c r="J836" i="26"/>
  <c r="J832" i="26"/>
  <c r="J828" i="26"/>
  <c r="J824" i="26"/>
  <c r="J820" i="26"/>
  <c r="J816" i="26"/>
  <c r="J812" i="26"/>
  <c r="J808" i="26"/>
  <c r="J804" i="26"/>
  <c r="J800" i="26"/>
  <c r="J796" i="26"/>
  <c r="I883" i="26"/>
  <c r="I879" i="26"/>
  <c r="I875" i="26"/>
  <c r="I871" i="26"/>
  <c r="I867" i="26"/>
  <c r="I863" i="26"/>
  <c r="I859" i="26"/>
  <c r="I855" i="26"/>
  <c r="I851" i="26"/>
  <c r="I847" i="26"/>
  <c r="I843" i="26"/>
  <c r="I839" i="26"/>
  <c r="I835" i="26"/>
  <c r="I831" i="26"/>
  <c r="I827" i="26"/>
  <c r="I823" i="26"/>
  <c r="I819" i="26"/>
  <c r="I815" i="26"/>
  <c r="I811" i="26"/>
  <c r="I807" i="26"/>
  <c r="I803" i="26"/>
  <c r="I799" i="26"/>
  <c r="I882" i="26"/>
  <c r="I878" i="26"/>
  <c r="I874" i="26"/>
  <c r="I870" i="26"/>
  <c r="I866" i="26"/>
  <c r="I862" i="26"/>
  <c r="I858" i="26"/>
  <c r="I854" i="26"/>
  <c r="I850" i="26"/>
  <c r="I846" i="26"/>
  <c r="I842" i="26"/>
  <c r="I838" i="26"/>
  <c r="I834" i="26"/>
  <c r="I830" i="26"/>
  <c r="I826" i="26"/>
  <c r="I822" i="26"/>
  <c r="I818" i="26"/>
  <c r="I814" i="26"/>
  <c r="I810" i="26"/>
  <c r="I806" i="26"/>
  <c r="I802" i="26"/>
  <c r="I798" i="26"/>
  <c r="I885" i="26"/>
  <c r="I881" i="26"/>
  <c r="I877" i="26"/>
  <c r="I873" i="26"/>
  <c r="I869" i="26"/>
  <c r="I865" i="26"/>
  <c r="I861" i="26"/>
  <c r="I857" i="26"/>
  <c r="I853" i="26"/>
  <c r="I849" i="26"/>
  <c r="I845" i="26"/>
  <c r="I841" i="26"/>
  <c r="I837" i="26"/>
  <c r="I833" i="26"/>
  <c r="I829" i="26"/>
  <c r="I825" i="26"/>
  <c r="I821" i="26"/>
  <c r="I817" i="26"/>
  <c r="I813" i="26"/>
  <c r="I809" i="26"/>
  <c r="I805" i="26"/>
  <c r="I801" i="26"/>
  <c r="I797" i="26"/>
  <c r="I884" i="26"/>
  <c r="I880" i="26"/>
  <c r="I876" i="26"/>
  <c r="I872" i="26"/>
  <c r="I868" i="26"/>
  <c r="I864" i="26"/>
  <c r="I860" i="26"/>
  <c r="I856" i="26"/>
  <c r="I852" i="26"/>
  <c r="I848" i="26"/>
  <c r="I844" i="26"/>
  <c r="I840" i="26"/>
  <c r="I836" i="26"/>
  <c r="I832" i="26"/>
  <c r="I828" i="26"/>
  <c r="I824" i="26"/>
  <c r="I820" i="26"/>
  <c r="I816" i="26"/>
  <c r="I812" i="26"/>
  <c r="I808" i="26"/>
  <c r="I804" i="26"/>
  <c r="I800" i="26"/>
  <c r="I796" i="26"/>
  <c r="K523" i="26"/>
  <c r="K519" i="26"/>
  <c r="K515" i="26"/>
  <c r="K511" i="26"/>
  <c r="K507" i="26"/>
  <c r="K503" i="26"/>
  <c r="K499" i="26"/>
  <c r="K495" i="26"/>
  <c r="K491" i="26"/>
  <c r="K487" i="26"/>
  <c r="K483" i="26"/>
  <c r="K479" i="26"/>
  <c r="K475" i="26"/>
  <c r="K471" i="26"/>
  <c r="K467" i="26"/>
  <c r="K463" i="26"/>
  <c r="K459" i="26"/>
  <c r="K455" i="26"/>
  <c r="K451" i="26"/>
  <c r="K447" i="26"/>
  <c r="K443" i="26"/>
  <c r="K439" i="26"/>
  <c r="J523" i="26"/>
  <c r="J519" i="26"/>
  <c r="J515" i="26"/>
  <c r="J511" i="26"/>
  <c r="J507" i="26"/>
  <c r="J503" i="26"/>
  <c r="J499" i="26"/>
  <c r="J495" i="26"/>
  <c r="J491" i="26"/>
  <c r="J487" i="26"/>
  <c r="J483" i="26"/>
  <c r="J479" i="26"/>
  <c r="J475" i="26"/>
  <c r="J471" i="26"/>
  <c r="J467" i="26"/>
  <c r="J463" i="26"/>
  <c r="J459" i="26"/>
  <c r="J455" i="26"/>
  <c r="J451" i="26"/>
  <c r="J447" i="26"/>
  <c r="J443" i="26"/>
  <c r="J439" i="26"/>
  <c r="K522" i="26"/>
  <c r="K518" i="26"/>
  <c r="K514" i="26"/>
  <c r="K510" i="26"/>
  <c r="K506" i="26"/>
  <c r="K502" i="26"/>
  <c r="K498" i="26"/>
  <c r="K494" i="26"/>
  <c r="K490" i="26"/>
  <c r="K486" i="26"/>
  <c r="K482" i="26"/>
  <c r="K478" i="26"/>
  <c r="K474" i="26"/>
  <c r="K470" i="26"/>
  <c r="K466" i="26"/>
  <c r="K462" i="26"/>
  <c r="K458" i="26"/>
  <c r="K454" i="26"/>
  <c r="K450" i="26"/>
  <c r="K446" i="26"/>
  <c r="K442" i="26"/>
  <c r="K438" i="26"/>
  <c r="K525" i="26"/>
  <c r="K521" i="26"/>
  <c r="K517" i="26"/>
  <c r="K513" i="26"/>
  <c r="K509" i="26"/>
  <c r="K505" i="26"/>
  <c r="K501" i="26"/>
  <c r="K497" i="26"/>
  <c r="K493" i="26"/>
  <c r="K489" i="26"/>
  <c r="K485" i="26"/>
  <c r="K481" i="26"/>
  <c r="K477" i="26"/>
  <c r="K473" i="26"/>
  <c r="K469" i="26"/>
  <c r="K465" i="26"/>
  <c r="K461" i="26"/>
  <c r="K457" i="26"/>
  <c r="K453" i="26"/>
  <c r="K449" i="26"/>
  <c r="K445" i="26"/>
  <c r="K441" i="26"/>
  <c r="K437" i="26"/>
  <c r="J525" i="26"/>
  <c r="J521" i="26"/>
  <c r="J517" i="26"/>
  <c r="J513" i="26"/>
  <c r="J509" i="26"/>
  <c r="J505" i="26"/>
  <c r="J501" i="26"/>
  <c r="J497" i="26"/>
  <c r="J493" i="26"/>
  <c r="J489" i="26"/>
  <c r="J485" i="26"/>
  <c r="J481" i="26"/>
  <c r="J477" i="26"/>
  <c r="J473" i="26"/>
  <c r="J469" i="26"/>
  <c r="J465" i="26"/>
  <c r="J461" i="26"/>
  <c r="J457" i="26"/>
  <c r="J453" i="26"/>
  <c r="J449" i="26"/>
  <c r="J445" i="26"/>
  <c r="J441" i="26"/>
  <c r="J437" i="26"/>
  <c r="K524" i="26"/>
  <c r="K520" i="26"/>
  <c r="K516" i="26"/>
  <c r="K512" i="26"/>
  <c r="K508" i="26"/>
  <c r="K504" i="26"/>
  <c r="K500" i="26"/>
  <c r="K496" i="26"/>
  <c r="K492" i="26"/>
  <c r="K488" i="26"/>
  <c r="K484" i="26"/>
  <c r="K480" i="26"/>
  <c r="K476" i="26"/>
  <c r="K472" i="26"/>
  <c r="K468" i="26"/>
  <c r="K464" i="26"/>
  <c r="K460" i="26"/>
  <c r="K456" i="26"/>
  <c r="K452" i="26"/>
  <c r="K448" i="26"/>
  <c r="K444" i="26"/>
  <c r="K440" i="26"/>
  <c r="K436" i="26"/>
  <c r="J524" i="26"/>
  <c r="J520" i="26"/>
  <c r="J516" i="26"/>
  <c r="J512" i="26"/>
  <c r="J508" i="26"/>
  <c r="J504" i="26"/>
  <c r="J500" i="26"/>
  <c r="J496" i="26"/>
  <c r="J492" i="26"/>
  <c r="J488" i="26"/>
  <c r="J484" i="26"/>
  <c r="J480" i="26"/>
  <c r="J476" i="26"/>
  <c r="J472" i="26"/>
  <c r="J468" i="26"/>
  <c r="J464" i="26"/>
  <c r="J460" i="26"/>
  <c r="J456" i="26"/>
  <c r="J452" i="26"/>
  <c r="J448" i="26"/>
  <c r="J444" i="26"/>
  <c r="J440" i="26"/>
  <c r="J436" i="26"/>
  <c r="J518" i="26"/>
  <c r="J502" i="26"/>
  <c r="J486" i="26"/>
  <c r="J470" i="26"/>
  <c r="J454" i="26"/>
  <c r="J438" i="26"/>
  <c r="I523" i="26"/>
  <c r="I519" i="26"/>
  <c r="I515" i="26"/>
  <c r="I511" i="26"/>
  <c r="I507" i="26"/>
  <c r="I503" i="26"/>
  <c r="I499" i="26"/>
  <c r="I495" i="26"/>
  <c r="I491" i="26"/>
  <c r="I487" i="26"/>
  <c r="I483" i="26"/>
  <c r="I479" i="26"/>
  <c r="I475" i="26"/>
  <c r="I471" i="26"/>
  <c r="I467" i="26"/>
  <c r="I463" i="26"/>
  <c r="I459" i="26"/>
  <c r="I455" i="26"/>
  <c r="I451" i="26"/>
  <c r="I447" i="26"/>
  <c r="I443" i="26"/>
  <c r="I439" i="26"/>
  <c r="J514" i="26"/>
  <c r="J498" i="26"/>
  <c r="J482" i="26"/>
  <c r="J466" i="26"/>
  <c r="J450" i="26"/>
  <c r="J510" i="26"/>
  <c r="J494" i="26"/>
  <c r="J478" i="26"/>
  <c r="J462" i="26"/>
  <c r="J446" i="26"/>
  <c r="I525" i="26"/>
  <c r="I521" i="26"/>
  <c r="I517" i="26"/>
  <c r="I513" i="26"/>
  <c r="I509" i="26"/>
  <c r="I505" i="26"/>
  <c r="I501" i="26"/>
  <c r="I497" i="26"/>
  <c r="I493" i="26"/>
  <c r="I489" i="26"/>
  <c r="I485" i="26"/>
  <c r="I481" i="26"/>
  <c r="I477" i="26"/>
  <c r="I473" i="26"/>
  <c r="I469" i="26"/>
  <c r="I465" i="26"/>
  <c r="I461" i="26"/>
  <c r="I457" i="26"/>
  <c r="I453" i="26"/>
  <c r="I449" i="26"/>
  <c r="I445" i="26"/>
  <c r="I441" i="26"/>
  <c r="I437" i="26"/>
  <c r="J522" i="26"/>
  <c r="J506" i="26"/>
  <c r="J490" i="26"/>
  <c r="J474" i="26"/>
  <c r="J458" i="26"/>
  <c r="J442" i="26"/>
  <c r="I524" i="26"/>
  <c r="I520" i="26"/>
  <c r="I516" i="26"/>
  <c r="I512" i="26"/>
  <c r="I508" i="26"/>
  <c r="I504" i="26"/>
  <c r="I500" i="26"/>
  <c r="I496" i="26"/>
  <c r="I492" i="26"/>
  <c r="I488" i="26"/>
  <c r="I484" i="26"/>
  <c r="I480" i="26"/>
  <c r="I476" i="26"/>
  <c r="I472" i="26"/>
  <c r="I468" i="26"/>
  <c r="I464" i="26"/>
  <c r="I460" i="26"/>
  <c r="I456" i="26"/>
  <c r="I452" i="26"/>
  <c r="I448" i="26"/>
  <c r="I444" i="26"/>
  <c r="I440" i="26"/>
  <c r="I436" i="26"/>
  <c r="I522" i="26"/>
  <c r="I490" i="26"/>
  <c r="I474" i="26"/>
  <c r="I458" i="26"/>
  <c r="I442" i="26"/>
  <c r="I502" i="26"/>
  <c r="I438" i="26"/>
  <c r="I518" i="26"/>
  <c r="I454" i="26"/>
  <c r="I514" i="26"/>
  <c r="I498" i="26"/>
  <c r="I482" i="26"/>
  <c r="I466" i="26"/>
  <c r="I450" i="26"/>
  <c r="I470" i="26"/>
  <c r="I510" i="26"/>
  <c r="I494" i="26"/>
  <c r="I478" i="26"/>
  <c r="I462" i="26"/>
  <c r="I446" i="26"/>
  <c r="I506" i="26"/>
  <c r="I486" i="26"/>
  <c r="K163" i="26"/>
  <c r="K159" i="26"/>
  <c r="K155" i="26"/>
  <c r="K151" i="26"/>
  <c r="K147" i="26"/>
  <c r="K143" i="26"/>
  <c r="K139" i="26"/>
  <c r="K135" i="26"/>
  <c r="K131" i="26"/>
  <c r="K127" i="26"/>
  <c r="K123" i="26"/>
  <c r="K119" i="26"/>
  <c r="K115" i="26"/>
  <c r="K162" i="26"/>
  <c r="K158" i="26"/>
  <c r="K154" i="26"/>
  <c r="K150" i="26"/>
  <c r="K146" i="26"/>
  <c r="K142" i="26"/>
  <c r="K138" i="26"/>
  <c r="K134" i="26"/>
  <c r="K130" i="26"/>
  <c r="K126" i="26"/>
  <c r="K122" i="26"/>
  <c r="K118" i="26"/>
  <c r="K114" i="26"/>
  <c r="K165" i="26"/>
  <c r="K161" i="26"/>
  <c r="K157" i="26"/>
  <c r="K153" i="26"/>
  <c r="K149" i="26"/>
  <c r="K145" i="26"/>
  <c r="K141" i="26"/>
  <c r="K137" i="26"/>
  <c r="K133" i="26"/>
  <c r="K129" i="26"/>
  <c r="K125" i="26"/>
  <c r="K121" i="26"/>
  <c r="K117" i="26"/>
  <c r="K113" i="26"/>
  <c r="K164" i="26"/>
  <c r="K156" i="26"/>
  <c r="K152" i="26"/>
  <c r="K148" i="26"/>
  <c r="K144" i="26"/>
  <c r="K140" i="26"/>
  <c r="K136" i="26"/>
  <c r="K132" i="26"/>
  <c r="K128" i="26"/>
  <c r="K124" i="26"/>
  <c r="K120" i="26"/>
  <c r="K116" i="26"/>
  <c r="K112" i="26"/>
  <c r="J163" i="26"/>
  <c r="J159" i="26"/>
  <c r="J155" i="26"/>
  <c r="J151" i="26"/>
  <c r="J147" i="26"/>
  <c r="J143" i="26"/>
  <c r="J139" i="26"/>
  <c r="J135" i="26"/>
  <c r="J131" i="26"/>
  <c r="J127" i="26"/>
  <c r="J123" i="26"/>
  <c r="J119" i="26"/>
  <c r="J115" i="26"/>
  <c r="J162" i="26"/>
  <c r="J158" i="26"/>
  <c r="J154" i="26"/>
  <c r="J150" i="26"/>
  <c r="J146" i="26"/>
  <c r="J142" i="26"/>
  <c r="J138" i="26"/>
  <c r="J134" i="26"/>
  <c r="J130" i="26"/>
  <c r="J126" i="26"/>
  <c r="J122" i="26"/>
  <c r="J118" i="26"/>
  <c r="J114" i="26"/>
  <c r="J165" i="26"/>
  <c r="J161" i="26"/>
  <c r="J157" i="26"/>
  <c r="J153" i="26"/>
  <c r="J149" i="26"/>
  <c r="J145" i="26"/>
  <c r="J141" i="26"/>
  <c r="J137" i="26"/>
  <c r="J133" i="26"/>
  <c r="J129" i="26"/>
  <c r="J125" i="26"/>
  <c r="J121" i="26"/>
  <c r="J117" i="26"/>
  <c r="J113" i="26"/>
  <c r="J164" i="26"/>
  <c r="J160" i="26"/>
  <c r="J156" i="26"/>
  <c r="J152" i="26"/>
  <c r="J148" i="26"/>
  <c r="J144" i="26"/>
  <c r="J140" i="26"/>
  <c r="J136" i="26"/>
  <c r="J132" i="26"/>
  <c r="J128" i="26"/>
  <c r="J124" i="26"/>
  <c r="J120" i="26"/>
  <c r="J116" i="26"/>
  <c r="J112" i="26"/>
  <c r="I164" i="26"/>
  <c r="I160" i="26"/>
  <c r="I156" i="26"/>
  <c r="I152" i="26"/>
  <c r="I148" i="26"/>
  <c r="I144" i="26"/>
  <c r="I140" i="26"/>
  <c r="I136" i="26"/>
  <c r="I132" i="26"/>
  <c r="I128" i="26"/>
  <c r="I124" i="26"/>
  <c r="I116" i="26"/>
  <c r="I112" i="26"/>
  <c r="I149" i="26"/>
  <c r="I133" i="26"/>
  <c r="I163" i="26"/>
  <c r="I147" i="26"/>
  <c r="I131" i="26"/>
  <c r="I115" i="26"/>
  <c r="I153" i="26"/>
  <c r="I162" i="26"/>
  <c r="I157" i="26"/>
  <c r="I151" i="26"/>
  <c r="I146" i="26"/>
  <c r="I141" i="26"/>
  <c r="I135" i="26"/>
  <c r="I130" i="26"/>
  <c r="I125" i="26"/>
  <c r="I114" i="26"/>
  <c r="I159" i="26"/>
  <c r="I143" i="26"/>
  <c r="I127" i="26"/>
  <c r="I158" i="26"/>
  <c r="I137" i="26"/>
  <c r="I161" i="26"/>
  <c r="I155" i="26"/>
  <c r="I150" i="26"/>
  <c r="I145" i="26"/>
  <c r="I139" i="26"/>
  <c r="I134" i="26"/>
  <c r="I129" i="26"/>
  <c r="I113" i="26"/>
  <c r="I165" i="26"/>
  <c r="I154" i="26"/>
  <c r="I138" i="26"/>
  <c r="I117" i="26"/>
  <c r="I142" i="26"/>
  <c r="I126" i="26"/>
  <c r="AO16" i="26"/>
  <c r="AO12" i="26"/>
  <c r="AO8" i="26"/>
  <c r="AO26" i="26"/>
  <c r="AO22" i="26"/>
  <c r="K1152" i="26"/>
  <c r="K1148" i="26"/>
  <c r="K1144" i="26"/>
  <c r="K1140" i="26"/>
  <c r="K1136" i="26"/>
  <c r="K1132" i="26"/>
  <c r="K1128" i="26"/>
  <c r="K1124" i="26"/>
  <c r="K1120" i="26"/>
  <c r="K1116" i="26"/>
  <c r="K1112" i="26"/>
  <c r="K1108" i="26"/>
  <c r="K1104" i="26"/>
  <c r="K1100" i="26"/>
  <c r="K1096" i="26"/>
  <c r="K1092" i="26"/>
  <c r="K1088" i="26"/>
  <c r="K1084" i="26"/>
  <c r="K1080" i="26"/>
  <c r="K1076" i="26"/>
  <c r="K1072" i="26"/>
  <c r="K1068" i="26"/>
  <c r="K1155" i="26"/>
  <c r="K1151" i="26"/>
  <c r="K1147" i="26"/>
  <c r="K1143" i="26"/>
  <c r="K1139" i="26"/>
  <c r="K1135" i="26"/>
  <c r="K1131" i="26"/>
  <c r="K1127" i="26"/>
  <c r="K1123" i="26"/>
  <c r="K1119" i="26"/>
  <c r="K1115" i="26"/>
  <c r="K1111" i="26"/>
  <c r="K1107" i="26"/>
  <c r="K1103" i="26"/>
  <c r="K1099" i="26"/>
  <c r="K1095" i="26"/>
  <c r="K1091" i="26"/>
  <c r="K1087" i="26"/>
  <c r="K1083" i="26"/>
  <c r="K1079" i="26"/>
  <c r="K1075" i="26"/>
  <c r="K1071" i="26"/>
  <c r="K1067" i="26"/>
  <c r="K1154" i="26"/>
  <c r="K1150" i="26"/>
  <c r="K1146" i="26"/>
  <c r="K1142" i="26"/>
  <c r="K1138" i="26"/>
  <c r="K1134" i="26"/>
  <c r="K1130" i="26"/>
  <c r="K1126" i="26"/>
  <c r="K1122" i="26"/>
  <c r="K1118" i="26"/>
  <c r="K1114" i="26"/>
  <c r="K1110" i="26"/>
  <c r="K1106" i="26"/>
  <c r="K1102" i="26"/>
  <c r="K1098" i="26"/>
  <c r="K1094" i="26"/>
  <c r="K1090" i="26"/>
  <c r="K1086" i="26"/>
  <c r="K1082" i="26"/>
  <c r="K1078" i="26"/>
  <c r="K1074" i="26"/>
  <c r="K1070" i="26"/>
  <c r="K1066" i="26"/>
  <c r="K1153" i="26"/>
  <c r="K1149" i="26"/>
  <c r="K1145" i="26"/>
  <c r="K1141" i="26"/>
  <c r="K1137" i="26"/>
  <c r="K1133" i="26"/>
  <c r="K1129" i="26"/>
  <c r="K1125" i="26"/>
  <c r="K1121" i="26"/>
  <c r="K1117" i="26"/>
  <c r="K1113" i="26"/>
  <c r="K1109" i="26"/>
  <c r="K1105" i="26"/>
  <c r="K1101" i="26"/>
  <c r="K1097" i="26"/>
  <c r="K1093" i="26"/>
  <c r="K1089" i="26"/>
  <c r="K1085" i="26"/>
  <c r="K1081" i="26"/>
  <c r="K1077" i="26"/>
  <c r="K1073" i="26"/>
  <c r="K1069" i="26"/>
  <c r="J1155" i="26"/>
  <c r="J1151" i="26"/>
  <c r="J1147" i="26"/>
  <c r="J1143" i="26"/>
  <c r="J1139" i="26"/>
  <c r="J1135" i="26"/>
  <c r="J1131" i="26"/>
  <c r="J1127" i="26"/>
  <c r="J1123" i="26"/>
  <c r="J1119" i="26"/>
  <c r="J1115" i="26"/>
  <c r="J1111" i="26"/>
  <c r="J1107" i="26"/>
  <c r="J1103" i="26"/>
  <c r="J1099" i="26"/>
  <c r="J1095" i="26"/>
  <c r="J1091" i="26"/>
  <c r="J1087" i="26"/>
  <c r="J1083" i="26"/>
  <c r="J1079" i="26"/>
  <c r="J1075" i="26"/>
  <c r="J1071" i="26"/>
  <c r="J1067" i="26"/>
  <c r="J1154" i="26"/>
  <c r="J1150" i="26"/>
  <c r="J1146" i="26"/>
  <c r="J1142" i="26"/>
  <c r="J1138" i="26"/>
  <c r="J1134" i="26"/>
  <c r="J1130" i="26"/>
  <c r="J1126" i="26"/>
  <c r="J1122" i="26"/>
  <c r="J1118" i="26"/>
  <c r="J1114" i="26"/>
  <c r="J1110" i="26"/>
  <c r="J1106" i="26"/>
  <c r="J1102" i="26"/>
  <c r="J1098" i="26"/>
  <c r="J1094" i="26"/>
  <c r="J1090" i="26"/>
  <c r="J1086" i="26"/>
  <c r="J1082" i="26"/>
  <c r="J1078" i="26"/>
  <c r="J1074" i="26"/>
  <c r="J1070" i="26"/>
  <c r="J1066" i="26"/>
  <c r="J1153" i="26"/>
  <c r="J1149" i="26"/>
  <c r="J1145" i="26"/>
  <c r="J1141" i="26"/>
  <c r="J1137" i="26"/>
  <c r="J1133" i="26"/>
  <c r="J1129" i="26"/>
  <c r="J1125" i="26"/>
  <c r="J1121" i="26"/>
  <c r="J1117" i="26"/>
  <c r="J1113" i="26"/>
  <c r="J1109" i="26"/>
  <c r="J1105" i="26"/>
  <c r="J1101" i="26"/>
  <c r="J1097" i="26"/>
  <c r="J1093" i="26"/>
  <c r="J1089" i="26"/>
  <c r="J1085" i="26"/>
  <c r="J1081" i="26"/>
  <c r="J1077" i="26"/>
  <c r="J1073" i="26"/>
  <c r="J1069" i="26"/>
  <c r="J1152" i="26"/>
  <c r="J1148" i="26"/>
  <c r="J1144" i="26"/>
  <c r="J1140" i="26"/>
  <c r="J1136" i="26"/>
  <c r="J1132" i="26"/>
  <c r="J1128" i="26"/>
  <c r="J1124" i="26"/>
  <c r="J1120" i="26"/>
  <c r="J1116" i="26"/>
  <c r="J1112" i="26"/>
  <c r="J1108" i="26"/>
  <c r="J1104" i="26"/>
  <c r="J1100" i="26"/>
  <c r="J1096" i="26"/>
  <c r="J1092" i="26"/>
  <c r="J1088" i="26"/>
  <c r="J1084" i="26"/>
  <c r="J1080" i="26"/>
  <c r="J1076" i="26"/>
  <c r="J1072" i="26"/>
  <c r="J1068" i="26"/>
  <c r="I1155" i="26"/>
  <c r="I1151" i="26"/>
  <c r="I1147" i="26"/>
  <c r="I1143" i="26"/>
  <c r="I1139" i="26"/>
  <c r="I1135" i="26"/>
  <c r="I1131" i="26"/>
  <c r="I1127" i="26"/>
  <c r="I1123" i="26"/>
  <c r="I1119" i="26"/>
  <c r="I1115" i="26"/>
  <c r="I1111" i="26"/>
  <c r="I1107" i="26"/>
  <c r="I1103" i="26"/>
  <c r="I1099" i="26"/>
  <c r="I1095" i="26"/>
  <c r="I1091" i="26"/>
  <c r="I1087" i="26"/>
  <c r="I1083" i="26"/>
  <c r="I1079" i="26"/>
  <c r="I1075" i="26"/>
  <c r="I1071" i="26"/>
  <c r="I1067" i="26"/>
  <c r="I1154" i="26"/>
  <c r="I1150" i="26"/>
  <c r="I1146" i="26"/>
  <c r="I1142" i="26"/>
  <c r="I1138" i="26"/>
  <c r="I1134" i="26"/>
  <c r="I1130" i="26"/>
  <c r="I1126" i="26"/>
  <c r="I1122" i="26"/>
  <c r="I1118" i="26"/>
  <c r="I1114" i="26"/>
  <c r="I1110" i="26"/>
  <c r="I1106" i="26"/>
  <c r="I1102" i="26"/>
  <c r="I1098" i="26"/>
  <c r="I1094" i="26"/>
  <c r="I1090" i="26"/>
  <c r="I1086" i="26"/>
  <c r="I1082" i="26"/>
  <c r="I1078" i="26"/>
  <c r="I1074" i="26"/>
  <c r="I1070" i="26"/>
  <c r="I1066" i="26"/>
  <c r="I1153" i="26"/>
  <c r="I1149" i="26"/>
  <c r="I1145" i="26"/>
  <c r="I1141" i="26"/>
  <c r="I1137" i="26"/>
  <c r="I1133" i="26"/>
  <c r="I1129" i="26"/>
  <c r="I1125" i="26"/>
  <c r="I1121" i="26"/>
  <c r="I1117" i="26"/>
  <c r="I1113" i="26"/>
  <c r="I1109" i="26"/>
  <c r="I1105" i="26"/>
  <c r="I1101" i="26"/>
  <c r="I1097" i="26"/>
  <c r="I1093" i="26"/>
  <c r="I1089" i="26"/>
  <c r="I1085" i="26"/>
  <c r="I1081" i="26"/>
  <c r="I1077" i="26"/>
  <c r="I1073" i="26"/>
  <c r="I1069" i="26"/>
  <c r="I1152" i="26"/>
  <c r="I1148" i="26"/>
  <c r="I1144" i="26"/>
  <c r="I1140" i="26"/>
  <c r="I1136" i="26"/>
  <c r="I1132" i="26"/>
  <c r="I1128" i="26"/>
  <c r="I1124" i="26"/>
  <c r="I1120" i="26"/>
  <c r="I1116" i="26"/>
  <c r="I1112" i="26"/>
  <c r="I1108" i="26"/>
  <c r="I1104" i="26"/>
  <c r="I1100" i="26"/>
  <c r="I1096" i="26"/>
  <c r="I1092" i="26"/>
  <c r="I1088" i="26"/>
  <c r="I1084" i="26"/>
  <c r="I1080" i="26"/>
  <c r="I1076" i="26"/>
  <c r="I1072" i="26"/>
  <c r="I1068" i="26"/>
  <c r="K792" i="26"/>
  <c r="K788" i="26"/>
  <c r="K784" i="26"/>
  <c r="K780" i="26"/>
  <c r="K776" i="26"/>
  <c r="K772" i="26"/>
  <c r="K768" i="26"/>
  <c r="K764" i="26"/>
  <c r="K760" i="26"/>
  <c r="K756" i="26"/>
  <c r="K752" i="26"/>
  <c r="K748" i="26"/>
  <c r="K744" i="26"/>
  <c r="K740" i="26"/>
  <c r="K736" i="26"/>
  <c r="K732" i="26"/>
  <c r="K728" i="26"/>
  <c r="K724" i="26"/>
  <c r="K720" i="26"/>
  <c r="K716" i="26"/>
  <c r="K712" i="26"/>
  <c r="K708" i="26"/>
  <c r="K795" i="26"/>
  <c r="K791" i="26"/>
  <c r="K787" i="26"/>
  <c r="K783" i="26"/>
  <c r="K779" i="26"/>
  <c r="K775" i="26"/>
  <c r="K771" i="26"/>
  <c r="K767" i="26"/>
  <c r="K763" i="26"/>
  <c r="K759" i="26"/>
  <c r="K755" i="26"/>
  <c r="K751" i="26"/>
  <c r="K747" i="26"/>
  <c r="K743" i="26"/>
  <c r="K739" i="26"/>
  <c r="K735" i="26"/>
  <c r="K731" i="26"/>
  <c r="K727" i="26"/>
  <c r="K723" i="26"/>
  <c r="K719" i="26"/>
  <c r="K715" i="26"/>
  <c r="K711" i="26"/>
  <c r="K707" i="26"/>
  <c r="K794" i="26"/>
  <c r="K790" i="26"/>
  <c r="K786" i="26"/>
  <c r="K782" i="26"/>
  <c r="K778" i="26"/>
  <c r="K774" i="26"/>
  <c r="K770" i="26"/>
  <c r="K766" i="26"/>
  <c r="K762" i="26"/>
  <c r="K758" i="26"/>
  <c r="K754" i="26"/>
  <c r="K750" i="26"/>
  <c r="K746" i="26"/>
  <c r="K742" i="26"/>
  <c r="K738" i="26"/>
  <c r="K734" i="26"/>
  <c r="K730" i="26"/>
  <c r="K726" i="26"/>
  <c r="K722" i="26"/>
  <c r="K718" i="26"/>
  <c r="K714" i="26"/>
  <c r="K710" i="26"/>
  <c r="K706" i="26"/>
  <c r="K793" i="26"/>
  <c r="K789" i="26"/>
  <c r="K785" i="26"/>
  <c r="K781" i="26"/>
  <c r="K777" i="26"/>
  <c r="K773" i="26"/>
  <c r="K769" i="26"/>
  <c r="K765" i="26"/>
  <c r="K761" i="26"/>
  <c r="K757" i="26"/>
  <c r="K753" i="26"/>
  <c r="K749" i="26"/>
  <c r="K745" i="26"/>
  <c r="K741" i="26"/>
  <c r="K737" i="26"/>
  <c r="K733" i="26"/>
  <c r="K729" i="26"/>
  <c r="K725" i="26"/>
  <c r="K721" i="26"/>
  <c r="K717" i="26"/>
  <c r="K713" i="26"/>
  <c r="K709" i="26"/>
  <c r="J795" i="26"/>
  <c r="J791" i="26"/>
  <c r="J787" i="26"/>
  <c r="J783" i="26"/>
  <c r="J779" i="26"/>
  <c r="J775" i="26"/>
  <c r="J771" i="26"/>
  <c r="J767" i="26"/>
  <c r="J763" i="26"/>
  <c r="J759" i="26"/>
  <c r="J755" i="26"/>
  <c r="J751" i="26"/>
  <c r="J747" i="26"/>
  <c r="J743" i="26"/>
  <c r="J739" i="26"/>
  <c r="J735" i="26"/>
  <c r="J731" i="26"/>
  <c r="J727" i="26"/>
  <c r="J723" i="26"/>
  <c r="J719" i="26"/>
  <c r="J715" i="26"/>
  <c r="J711" i="26"/>
  <c r="J707" i="26"/>
  <c r="J794" i="26"/>
  <c r="J790" i="26"/>
  <c r="J786" i="26"/>
  <c r="J782" i="26"/>
  <c r="J778" i="26"/>
  <c r="J774" i="26"/>
  <c r="J770" i="26"/>
  <c r="J766" i="26"/>
  <c r="J762" i="26"/>
  <c r="J758" i="26"/>
  <c r="J754" i="26"/>
  <c r="J750" i="26"/>
  <c r="J746" i="26"/>
  <c r="J742" i="26"/>
  <c r="J738" i="26"/>
  <c r="J734" i="26"/>
  <c r="J730" i="26"/>
  <c r="J726" i="26"/>
  <c r="J722" i="26"/>
  <c r="J718" i="26"/>
  <c r="J714" i="26"/>
  <c r="J710" i="26"/>
  <c r="J706" i="26"/>
  <c r="J793" i="26"/>
  <c r="J789" i="26"/>
  <c r="J785" i="26"/>
  <c r="J781" i="26"/>
  <c r="J777" i="26"/>
  <c r="J773" i="26"/>
  <c r="J769" i="26"/>
  <c r="J765" i="26"/>
  <c r="J761" i="26"/>
  <c r="J757" i="26"/>
  <c r="J753" i="26"/>
  <c r="J749" i="26"/>
  <c r="J745" i="26"/>
  <c r="J741" i="26"/>
  <c r="J737" i="26"/>
  <c r="J733" i="26"/>
  <c r="J729" i="26"/>
  <c r="J725" i="26"/>
  <c r="J721" i="26"/>
  <c r="J717" i="26"/>
  <c r="J713" i="26"/>
  <c r="J709" i="26"/>
  <c r="J792" i="26"/>
  <c r="J788" i="26"/>
  <c r="J784" i="26"/>
  <c r="J780" i="26"/>
  <c r="J776" i="26"/>
  <c r="J772" i="26"/>
  <c r="J768" i="26"/>
  <c r="J764" i="26"/>
  <c r="J760" i="26"/>
  <c r="J756" i="26"/>
  <c r="J752" i="26"/>
  <c r="J748" i="26"/>
  <c r="J744" i="26"/>
  <c r="J740" i="26"/>
  <c r="J736" i="26"/>
  <c r="J732" i="26"/>
  <c r="J728" i="26"/>
  <c r="J724" i="26"/>
  <c r="J720" i="26"/>
  <c r="J716" i="26"/>
  <c r="J712" i="26"/>
  <c r="J708" i="26"/>
  <c r="I795" i="26"/>
  <c r="I791" i="26"/>
  <c r="I787" i="26"/>
  <c r="I783" i="26"/>
  <c r="I779" i="26"/>
  <c r="I775" i="26"/>
  <c r="I771" i="26"/>
  <c r="I767" i="26"/>
  <c r="I763" i="26"/>
  <c r="I759" i="26"/>
  <c r="I755" i="26"/>
  <c r="I751" i="26"/>
  <c r="I747" i="26"/>
  <c r="I743" i="26"/>
  <c r="I739" i="26"/>
  <c r="I735" i="26"/>
  <c r="I731" i="26"/>
  <c r="I727" i="26"/>
  <c r="I723" i="26"/>
  <c r="I719" i="26"/>
  <c r="I715" i="26"/>
  <c r="I711" i="26"/>
  <c r="I707" i="26"/>
  <c r="I794" i="26"/>
  <c r="I790" i="26"/>
  <c r="I786" i="26"/>
  <c r="I782" i="26"/>
  <c r="I778" i="26"/>
  <c r="I774" i="26"/>
  <c r="I770" i="26"/>
  <c r="I766" i="26"/>
  <c r="I762" i="26"/>
  <c r="I758" i="26"/>
  <c r="I754" i="26"/>
  <c r="I750" i="26"/>
  <c r="I746" i="26"/>
  <c r="I742" i="26"/>
  <c r="I738" i="26"/>
  <c r="I734" i="26"/>
  <c r="I730" i="26"/>
  <c r="I726" i="26"/>
  <c r="I722" i="26"/>
  <c r="I718" i="26"/>
  <c r="I714" i="26"/>
  <c r="I710" i="26"/>
  <c r="I706" i="26"/>
  <c r="I793" i="26"/>
  <c r="I789" i="26"/>
  <c r="I785" i="26"/>
  <c r="I781" i="26"/>
  <c r="I777" i="26"/>
  <c r="I773" i="26"/>
  <c r="I769" i="26"/>
  <c r="I765" i="26"/>
  <c r="I761" i="26"/>
  <c r="I757" i="26"/>
  <c r="I753" i="26"/>
  <c r="I749" i="26"/>
  <c r="I745" i="26"/>
  <c r="I741" i="26"/>
  <c r="I737" i="26"/>
  <c r="I733" i="26"/>
  <c r="I729" i="26"/>
  <c r="I725" i="26"/>
  <c r="I721" i="26"/>
  <c r="I717" i="26"/>
  <c r="I713" i="26"/>
  <c r="I709" i="26"/>
  <c r="I792" i="26"/>
  <c r="I788" i="26"/>
  <c r="I784" i="26"/>
  <c r="I780" i="26"/>
  <c r="I776" i="26"/>
  <c r="I772" i="26"/>
  <c r="I768" i="26"/>
  <c r="I764" i="26"/>
  <c r="I760" i="26"/>
  <c r="I756" i="26"/>
  <c r="I752" i="26"/>
  <c r="I748" i="26"/>
  <c r="I744" i="26"/>
  <c r="I740" i="26"/>
  <c r="I736" i="26"/>
  <c r="I732" i="26"/>
  <c r="I728" i="26"/>
  <c r="I724" i="26"/>
  <c r="I720" i="26"/>
  <c r="I716" i="26"/>
  <c r="I712" i="26"/>
  <c r="I708" i="26"/>
  <c r="K435" i="26"/>
  <c r="K431" i="26"/>
  <c r="K427" i="26"/>
  <c r="K423" i="26"/>
  <c r="K419" i="26"/>
  <c r="K415" i="26"/>
  <c r="K411" i="26"/>
  <c r="K407" i="26"/>
  <c r="K403" i="26"/>
  <c r="K399" i="26"/>
  <c r="K395" i="26"/>
  <c r="K391" i="26"/>
  <c r="K387" i="26"/>
  <c r="K383" i="26"/>
  <c r="K379" i="26"/>
  <c r="K375" i="26"/>
  <c r="K371" i="26"/>
  <c r="K367" i="26"/>
  <c r="K363" i="26"/>
  <c r="K359" i="26"/>
  <c r="K355" i="26"/>
  <c r="K351" i="26"/>
  <c r="K347" i="26"/>
  <c r="J435" i="26"/>
  <c r="J431" i="26"/>
  <c r="J427" i="26"/>
  <c r="J423" i="26"/>
  <c r="J419" i="26"/>
  <c r="J415" i="26"/>
  <c r="J411" i="26"/>
  <c r="J407" i="26"/>
  <c r="J403" i="26"/>
  <c r="J399" i="26"/>
  <c r="J395" i="26"/>
  <c r="J391" i="26"/>
  <c r="J387" i="26"/>
  <c r="J383" i="26"/>
  <c r="K434" i="26"/>
  <c r="K430" i="26"/>
  <c r="K426" i="26"/>
  <c r="K422" i="26"/>
  <c r="K418" i="26"/>
  <c r="K414" i="26"/>
  <c r="K410" i="26"/>
  <c r="K406" i="26"/>
  <c r="K402" i="26"/>
  <c r="K398" i="26"/>
  <c r="K394" i="26"/>
  <c r="K390" i="26"/>
  <c r="K386" i="26"/>
  <c r="K382" i="26"/>
  <c r="K378" i="26"/>
  <c r="K374" i="26"/>
  <c r="K370" i="26"/>
  <c r="K366" i="26"/>
  <c r="K362" i="26"/>
  <c r="K358" i="26"/>
  <c r="K354" i="26"/>
  <c r="K350" i="26"/>
  <c r="K346" i="26"/>
  <c r="K433" i="26"/>
  <c r="K429" i="26"/>
  <c r="K425" i="26"/>
  <c r="K421" i="26"/>
  <c r="K417" i="26"/>
  <c r="K413" i="26"/>
  <c r="K409" i="26"/>
  <c r="K405" i="26"/>
  <c r="K401" i="26"/>
  <c r="K397" i="26"/>
  <c r="K393" i="26"/>
  <c r="K389" i="26"/>
  <c r="K385" i="26"/>
  <c r="K381" i="26"/>
  <c r="K377" i="26"/>
  <c r="K373" i="26"/>
  <c r="K369" i="26"/>
  <c r="K365" i="26"/>
  <c r="K361" i="26"/>
  <c r="K357" i="26"/>
  <c r="K353" i="26"/>
  <c r="K349" i="26"/>
  <c r="J433" i="26"/>
  <c r="J429" i="26"/>
  <c r="J425" i="26"/>
  <c r="J421" i="26"/>
  <c r="J417" i="26"/>
  <c r="J413" i="26"/>
  <c r="J409" i="26"/>
  <c r="J405" i="26"/>
  <c r="J401" i="26"/>
  <c r="J397" i="26"/>
  <c r="J393" i="26"/>
  <c r="J389" i="26"/>
  <c r="J385" i="26"/>
  <c r="J381" i="26"/>
  <c r="J377" i="26"/>
  <c r="K432" i="26"/>
  <c r="K428" i="26"/>
  <c r="K424" i="26"/>
  <c r="K420" i="26"/>
  <c r="K416" i="26"/>
  <c r="K412" i="26"/>
  <c r="K408" i="26"/>
  <c r="K404" i="26"/>
  <c r="K400" i="26"/>
  <c r="K396" i="26"/>
  <c r="K392" i="26"/>
  <c r="K388" i="26"/>
  <c r="K384" i="26"/>
  <c r="K380" i="26"/>
  <c r="K376" i="26"/>
  <c r="K372" i="26"/>
  <c r="K368" i="26"/>
  <c r="K364" i="26"/>
  <c r="K360" i="26"/>
  <c r="K356" i="26"/>
  <c r="K352" i="26"/>
  <c r="K348" i="26"/>
  <c r="J432" i="26"/>
  <c r="J428" i="26"/>
  <c r="J424" i="26"/>
  <c r="J420" i="26"/>
  <c r="J416" i="26"/>
  <c r="J412" i="26"/>
  <c r="J408" i="26"/>
  <c r="J404" i="26"/>
  <c r="J400" i="26"/>
  <c r="J396" i="26"/>
  <c r="J392" i="26"/>
  <c r="J388" i="26"/>
  <c r="J384" i="26"/>
  <c r="J380" i="26"/>
  <c r="J376" i="26"/>
  <c r="J372" i="26"/>
  <c r="J368" i="26"/>
  <c r="J364" i="26"/>
  <c r="J360" i="26"/>
  <c r="J356" i="26"/>
  <c r="J422" i="26"/>
  <c r="J406" i="26"/>
  <c r="J390" i="26"/>
  <c r="J378" i="26"/>
  <c r="J371" i="26"/>
  <c r="J366" i="26"/>
  <c r="J361" i="26"/>
  <c r="J355" i="26"/>
  <c r="J351" i="26"/>
  <c r="J347" i="26"/>
  <c r="I435" i="26"/>
  <c r="I431" i="26"/>
  <c r="I427" i="26"/>
  <c r="I423" i="26"/>
  <c r="I419" i="26"/>
  <c r="I415" i="26"/>
  <c r="I411" i="26"/>
  <c r="I407" i="26"/>
  <c r="I403" i="26"/>
  <c r="I399" i="26"/>
  <c r="I395" i="26"/>
  <c r="I391" i="26"/>
  <c r="I387" i="26"/>
  <c r="I383" i="26"/>
  <c r="I379" i="26"/>
  <c r="I375" i="26"/>
  <c r="I371" i="26"/>
  <c r="I367" i="26"/>
  <c r="I363" i="26"/>
  <c r="I359" i="26"/>
  <c r="I355" i="26"/>
  <c r="I351" i="26"/>
  <c r="I347" i="26"/>
  <c r="J434" i="26"/>
  <c r="J418" i="26"/>
  <c r="J402" i="26"/>
  <c r="J386" i="26"/>
  <c r="J375" i="26"/>
  <c r="J370" i="26"/>
  <c r="J365" i="26"/>
  <c r="J359" i="26"/>
  <c r="J354" i="26"/>
  <c r="J350" i="26"/>
  <c r="J346" i="26"/>
  <c r="J430" i="26"/>
  <c r="J414" i="26"/>
  <c r="J398" i="26"/>
  <c r="J382" i="26"/>
  <c r="J374" i="26"/>
  <c r="J369" i="26"/>
  <c r="J363" i="26"/>
  <c r="J358" i="26"/>
  <c r="J353" i="26"/>
  <c r="J349" i="26"/>
  <c r="I433" i="26"/>
  <c r="I429" i="26"/>
  <c r="I425" i="26"/>
  <c r="I421" i="26"/>
  <c r="I417" i="26"/>
  <c r="I413" i="26"/>
  <c r="I409" i="26"/>
  <c r="I405" i="26"/>
  <c r="I401" i="26"/>
  <c r="I397" i="26"/>
  <c r="I393" i="26"/>
  <c r="I389" i="26"/>
  <c r="I385" i="26"/>
  <c r="I381" i="26"/>
  <c r="I377" i="26"/>
  <c r="I373" i="26"/>
  <c r="I369" i="26"/>
  <c r="I365" i="26"/>
  <c r="I361" i="26"/>
  <c r="I357" i="26"/>
  <c r="I353" i="26"/>
  <c r="I349" i="26"/>
  <c r="J426" i="26"/>
  <c r="J410" i="26"/>
  <c r="J394" i="26"/>
  <c r="J379" i="26"/>
  <c r="J373" i="26"/>
  <c r="J367" i="26"/>
  <c r="J362" i="26"/>
  <c r="J357" i="26"/>
  <c r="J352" i="26"/>
  <c r="J348" i="26"/>
  <c r="I432" i="26"/>
  <c r="I428" i="26"/>
  <c r="I424" i="26"/>
  <c r="I420" i="26"/>
  <c r="I416" i="26"/>
  <c r="I412" i="26"/>
  <c r="I408" i="26"/>
  <c r="I404" i="26"/>
  <c r="I400" i="26"/>
  <c r="I396" i="26"/>
  <c r="I392" i="26"/>
  <c r="I388" i="26"/>
  <c r="I384" i="26"/>
  <c r="I380" i="26"/>
  <c r="I376" i="26"/>
  <c r="I372" i="26"/>
  <c r="I368" i="26"/>
  <c r="I364" i="26"/>
  <c r="I360" i="26"/>
  <c r="I356" i="26"/>
  <c r="I352" i="26"/>
  <c r="I348" i="26"/>
  <c r="I410" i="26"/>
  <c r="I378" i="26"/>
  <c r="I346" i="26"/>
  <c r="I358" i="26"/>
  <c r="I390" i="26"/>
  <c r="I434" i="26"/>
  <c r="I418" i="26"/>
  <c r="I402" i="26"/>
  <c r="I386" i="26"/>
  <c r="I370" i="26"/>
  <c r="I354" i="26"/>
  <c r="I426" i="26"/>
  <c r="I406" i="26"/>
  <c r="I430" i="26"/>
  <c r="I414" i="26"/>
  <c r="I398" i="26"/>
  <c r="I382" i="26"/>
  <c r="I366" i="26"/>
  <c r="I350" i="26"/>
  <c r="I394" i="26"/>
  <c r="I362" i="26"/>
  <c r="I422" i="26"/>
  <c r="I374" i="26"/>
  <c r="AP15" i="26"/>
  <c r="AR15" i="26" s="1"/>
  <c r="AP11" i="26"/>
  <c r="AR11" i="26" s="1"/>
  <c r="AB99" i="46"/>
  <c r="AB98" i="46"/>
  <c r="AB97" i="46"/>
  <c r="AB96" i="46"/>
  <c r="AB95" i="46"/>
  <c r="AB94" i="46"/>
  <c r="AB93" i="46"/>
  <c r="AB92" i="46"/>
  <c r="AB91" i="46"/>
  <c r="AB90" i="46"/>
  <c r="AB89" i="46"/>
  <c r="AB88" i="46"/>
  <c r="AB87" i="46"/>
  <c r="AB86" i="46"/>
  <c r="AB85" i="46"/>
  <c r="AB84" i="46"/>
  <c r="AB83" i="46"/>
  <c r="AB82" i="46"/>
  <c r="AB81" i="46"/>
  <c r="AB80" i="46"/>
  <c r="AB79" i="46"/>
  <c r="AB78" i="46"/>
  <c r="AB77" i="46"/>
  <c r="AB76" i="46"/>
  <c r="AB75" i="46"/>
  <c r="AB74" i="46"/>
  <c r="AB73" i="46"/>
  <c r="AB72" i="46"/>
  <c r="AB71" i="46"/>
  <c r="AB70" i="46"/>
  <c r="AB69" i="46"/>
  <c r="AB68" i="46"/>
  <c r="AB67" i="46"/>
  <c r="AB66" i="46"/>
  <c r="AB65" i="46"/>
  <c r="AB64" i="46"/>
  <c r="AB63" i="46"/>
  <c r="AB62" i="46"/>
  <c r="AB61" i="46"/>
  <c r="AB60" i="46"/>
  <c r="AB59" i="46"/>
  <c r="AB58" i="46"/>
  <c r="AB57" i="46"/>
  <c r="AB56" i="46"/>
  <c r="AB55" i="46"/>
  <c r="AB54" i="46"/>
  <c r="AB53" i="46"/>
  <c r="AB52" i="46"/>
  <c r="AB51" i="46"/>
  <c r="AB50" i="46"/>
  <c r="AB49" i="46"/>
  <c r="AB48" i="46"/>
  <c r="AB47" i="46"/>
  <c r="AB46" i="46"/>
  <c r="AB45" i="46"/>
  <c r="AB44" i="46"/>
  <c r="AB43" i="46"/>
  <c r="AB42" i="46"/>
  <c r="AB41" i="46"/>
  <c r="AB40" i="46"/>
  <c r="AB39" i="46"/>
  <c r="AB38" i="46"/>
  <c r="AB37" i="46"/>
  <c r="AB36" i="46"/>
  <c r="AB35" i="46"/>
  <c r="AB34" i="46"/>
  <c r="AB33" i="46"/>
  <c r="AB32" i="46"/>
  <c r="AB31" i="46"/>
  <c r="AB30" i="46"/>
  <c r="AB29" i="46"/>
  <c r="AB28" i="46"/>
  <c r="AB27" i="46"/>
  <c r="AB26" i="46"/>
  <c r="AB25" i="46"/>
  <c r="AB24" i="46"/>
  <c r="AB23" i="46"/>
  <c r="AB22" i="46"/>
  <c r="AB21" i="46"/>
  <c r="AB20" i="46"/>
  <c r="AB19" i="46"/>
  <c r="AB18" i="46"/>
  <c r="AB17" i="46"/>
  <c r="AB16" i="46"/>
  <c r="AB15" i="46"/>
  <c r="AB14" i="46"/>
  <c r="AB13" i="46"/>
  <c r="AB12" i="46"/>
  <c r="AB11" i="46"/>
  <c r="AB10" i="46"/>
  <c r="AB9" i="46"/>
  <c r="AB8" i="46"/>
  <c r="AB7" i="46"/>
  <c r="AB6" i="46"/>
  <c r="AB5" i="46"/>
  <c r="AB4" i="46"/>
  <c r="AP33" i="26" l="1"/>
  <c r="AQ33" i="26" s="1"/>
  <c r="AP45" i="26"/>
  <c r="AQ45" i="26" s="1"/>
  <c r="AP34" i="26"/>
  <c r="AR34" i="26" s="1"/>
  <c r="AP46" i="26"/>
  <c r="AQ46" i="26" s="1"/>
  <c r="AP32" i="26"/>
  <c r="AR32" i="26" s="1"/>
  <c r="AQ32" i="26"/>
  <c r="AQ44" i="26"/>
  <c r="AP44" i="26"/>
  <c r="AR44" i="26" s="1"/>
  <c r="AP211" i="26"/>
  <c r="AR211" i="26" s="1"/>
  <c r="C107" i="26"/>
  <c r="A107" i="26"/>
  <c r="A109" i="26"/>
  <c r="C109" i="26"/>
  <c r="C108" i="26"/>
  <c r="A108" i="26"/>
  <c r="C110" i="26"/>
  <c r="A110" i="26"/>
  <c r="A111" i="26"/>
  <c r="C111" i="26"/>
  <c r="C106" i="26"/>
  <c r="A106" i="26"/>
  <c r="C28" i="26"/>
  <c r="D28" i="26" s="1"/>
  <c r="B28" i="26" s="1"/>
  <c r="A28" i="26"/>
  <c r="C72" i="26"/>
  <c r="D72" i="26" s="1"/>
  <c r="B72" i="26" s="1"/>
  <c r="A72" i="26"/>
  <c r="C46" i="26"/>
  <c r="A46" i="26"/>
  <c r="C19" i="26"/>
  <c r="D19" i="26" s="1"/>
  <c r="B19" i="26" s="1"/>
  <c r="A19" i="26"/>
  <c r="C67" i="26"/>
  <c r="D67" i="26" s="1"/>
  <c r="B67" i="26" s="1"/>
  <c r="A67" i="26"/>
  <c r="C41" i="26"/>
  <c r="D41" i="26" s="1"/>
  <c r="B41" i="26" s="1"/>
  <c r="A41" i="26"/>
  <c r="C22" i="26"/>
  <c r="D22" i="26" s="1"/>
  <c r="B22" i="26" s="1"/>
  <c r="A22" i="26"/>
  <c r="C6" i="26"/>
  <c r="D6" i="26" s="1"/>
  <c r="B6" i="26" s="1"/>
  <c r="A6" i="26"/>
  <c r="C70" i="26"/>
  <c r="D70" i="26" s="1"/>
  <c r="B70" i="26" s="1"/>
  <c r="A70" i="26"/>
  <c r="C44" i="26"/>
  <c r="D44" i="26" s="1"/>
  <c r="B44" i="26" s="1"/>
  <c r="A44" i="26"/>
  <c r="C24" i="26"/>
  <c r="D24" i="26" s="1"/>
  <c r="B24" i="26" s="1"/>
  <c r="A24" i="26"/>
  <c r="C76" i="26"/>
  <c r="D76" i="26" s="1"/>
  <c r="B76" i="26" s="1"/>
  <c r="A76" i="26"/>
  <c r="C50" i="26"/>
  <c r="D50" i="26" s="1"/>
  <c r="B50" i="26" s="1"/>
  <c r="A50" i="26"/>
  <c r="C15" i="26"/>
  <c r="D15" i="26" s="1"/>
  <c r="B15" i="26" s="1"/>
  <c r="A15" i="26"/>
  <c r="C63" i="26"/>
  <c r="D63" i="26" s="1"/>
  <c r="B63" i="26" s="1"/>
  <c r="A63" i="26"/>
  <c r="C37" i="26"/>
  <c r="D37" i="26" s="1"/>
  <c r="B37" i="26" s="1"/>
  <c r="A37" i="26"/>
  <c r="C17" i="26"/>
  <c r="D17" i="26" s="1"/>
  <c r="B17" i="26" s="1"/>
  <c r="A17" i="26"/>
  <c r="C81" i="26"/>
  <c r="D81" i="26" s="1"/>
  <c r="B81" i="26" s="1"/>
  <c r="A81" i="26"/>
  <c r="C65" i="26"/>
  <c r="D65" i="26" s="1"/>
  <c r="B65" i="26" s="1"/>
  <c r="A65" i="26"/>
  <c r="C55" i="26"/>
  <c r="D55" i="26" s="1"/>
  <c r="B55" i="26" s="1"/>
  <c r="A55" i="26"/>
  <c r="C39" i="26"/>
  <c r="D39" i="26" s="1"/>
  <c r="B39" i="26" s="1"/>
  <c r="A39" i="26"/>
  <c r="A92" i="26"/>
  <c r="C92" i="26"/>
  <c r="A85" i="26"/>
  <c r="C85" i="26"/>
  <c r="A105" i="26"/>
  <c r="C105" i="26"/>
  <c r="A87" i="26"/>
  <c r="C87" i="26"/>
  <c r="C94" i="26"/>
  <c r="A94" i="26"/>
  <c r="C16" i="26"/>
  <c r="D16" i="26" s="1"/>
  <c r="B16" i="26" s="1"/>
  <c r="A16" i="26"/>
  <c r="C64" i="26"/>
  <c r="D64" i="26" s="1"/>
  <c r="B64" i="26" s="1"/>
  <c r="A64" i="26"/>
  <c r="C38" i="26"/>
  <c r="A38" i="26"/>
  <c r="C11" i="26"/>
  <c r="D11" i="26" s="1"/>
  <c r="B11" i="26" s="1"/>
  <c r="A11" i="26"/>
  <c r="C59" i="26"/>
  <c r="D59" i="26" s="1"/>
  <c r="B59" i="26" s="1"/>
  <c r="A59" i="26"/>
  <c r="C33" i="26"/>
  <c r="D33" i="26" s="1"/>
  <c r="B33" i="26" s="1"/>
  <c r="A33" i="26"/>
  <c r="C18" i="26"/>
  <c r="D18" i="26" s="1"/>
  <c r="B18" i="26" s="1"/>
  <c r="A18" i="26"/>
  <c r="C82" i="26"/>
  <c r="D82" i="26" s="1"/>
  <c r="B82" i="26" s="1"/>
  <c r="A82" i="26"/>
  <c r="C66" i="26"/>
  <c r="D66" i="26" s="1"/>
  <c r="B66" i="26" s="1"/>
  <c r="A66" i="26"/>
  <c r="C56" i="26"/>
  <c r="D56" i="26" s="1"/>
  <c r="B56" i="26" s="1"/>
  <c r="A56" i="26"/>
  <c r="C40" i="26"/>
  <c r="D40" i="26" s="1"/>
  <c r="B40" i="26" s="1"/>
  <c r="A40" i="26"/>
  <c r="C20" i="26"/>
  <c r="D20" i="26" s="1"/>
  <c r="B20" i="26" s="1"/>
  <c r="A20" i="26"/>
  <c r="C68" i="26"/>
  <c r="D68" i="26" s="1"/>
  <c r="A68" i="26"/>
  <c r="C42" i="26"/>
  <c r="D42" i="26" s="1"/>
  <c r="B42" i="26" s="1"/>
  <c r="A42" i="26"/>
  <c r="C7" i="26"/>
  <c r="D7" i="26" s="1"/>
  <c r="B7" i="26" s="1"/>
  <c r="A7" i="26"/>
  <c r="C29" i="26"/>
  <c r="D29" i="26" s="1"/>
  <c r="B29" i="26" s="1"/>
  <c r="A29" i="26"/>
  <c r="C13" i="26"/>
  <c r="D13" i="26" s="1"/>
  <c r="B13" i="26" s="1"/>
  <c r="A13" i="26"/>
  <c r="C77" i="26"/>
  <c r="D77" i="26" s="1"/>
  <c r="B77" i="26" s="1"/>
  <c r="A77" i="26"/>
  <c r="C61" i="26"/>
  <c r="D61" i="26" s="1"/>
  <c r="B61" i="26" s="1"/>
  <c r="A61" i="26"/>
  <c r="C51" i="26"/>
  <c r="D51" i="26" s="1"/>
  <c r="B51" i="26" s="1"/>
  <c r="A51" i="26"/>
  <c r="C35" i="26"/>
  <c r="D35" i="26" s="1"/>
  <c r="B35" i="26" s="1"/>
  <c r="A35" i="26"/>
  <c r="A97" i="26"/>
  <c r="C97" i="26"/>
  <c r="A101" i="26"/>
  <c r="C101" i="26"/>
  <c r="A99" i="26"/>
  <c r="C99" i="26"/>
  <c r="C104" i="26"/>
  <c r="A104" i="26"/>
  <c r="A90" i="26"/>
  <c r="C90" i="26"/>
  <c r="C8" i="26"/>
  <c r="D8" i="26" s="1"/>
  <c r="B8" i="26" s="1"/>
  <c r="A8" i="26"/>
  <c r="C30" i="26"/>
  <c r="D30" i="26" s="1"/>
  <c r="B30" i="26" s="1"/>
  <c r="A30" i="26"/>
  <c r="C83" i="26"/>
  <c r="D83" i="26" s="1"/>
  <c r="B83" i="26" s="1"/>
  <c r="A83" i="26"/>
  <c r="C57" i="26"/>
  <c r="D57" i="26" s="1"/>
  <c r="B57" i="26" s="1"/>
  <c r="A57" i="26"/>
  <c r="C4" i="26"/>
  <c r="D4" i="26" s="1"/>
  <c r="B4" i="26" s="1"/>
  <c r="A4" i="26"/>
  <c r="C14" i="26"/>
  <c r="D14" i="26" s="1"/>
  <c r="B14" i="26" s="1"/>
  <c r="A14" i="26"/>
  <c r="C78" i="26"/>
  <c r="D78" i="26" s="1"/>
  <c r="B78" i="26" s="1"/>
  <c r="A78" i="26"/>
  <c r="C62" i="26"/>
  <c r="A62" i="26"/>
  <c r="C52" i="26"/>
  <c r="D52" i="26" s="1"/>
  <c r="B52" i="26" s="1"/>
  <c r="A52" i="26"/>
  <c r="C36" i="26"/>
  <c r="D36" i="26" s="1"/>
  <c r="B36" i="26" s="1"/>
  <c r="A36" i="26"/>
  <c r="C12" i="26"/>
  <c r="D12" i="26" s="1"/>
  <c r="B12" i="26" s="1"/>
  <c r="A12" i="26"/>
  <c r="C60" i="26"/>
  <c r="A60" i="26"/>
  <c r="C34" i="26"/>
  <c r="D34" i="26" s="1"/>
  <c r="B34" i="26" s="1"/>
  <c r="A34" i="26"/>
  <c r="C79" i="26"/>
  <c r="A79" i="26"/>
  <c r="C53" i="26"/>
  <c r="D53" i="26" s="1"/>
  <c r="B53" i="26" s="1"/>
  <c r="A53" i="26"/>
  <c r="C25" i="26"/>
  <c r="D25" i="26" s="1"/>
  <c r="B25" i="26" s="1"/>
  <c r="A25" i="26"/>
  <c r="C9" i="26"/>
  <c r="D9" i="26" s="1"/>
  <c r="B9" i="26" s="1"/>
  <c r="A9" i="26"/>
  <c r="C73" i="26"/>
  <c r="A73" i="26"/>
  <c r="C47" i="26"/>
  <c r="D47" i="26" s="1"/>
  <c r="B47" i="26" s="1"/>
  <c r="A47" i="26"/>
  <c r="C31" i="26"/>
  <c r="D31" i="26" s="1"/>
  <c r="B31" i="26" s="1"/>
  <c r="A31" i="26"/>
  <c r="A89" i="26"/>
  <c r="C89" i="26"/>
  <c r="C93" i="26"/>
  <c r="A93" i="26"/>
  <c r="C95" i="26"/>
  <c r="A95" i="26"/>
  <c r="A102" i="26"/>
  <c r="C102" i="26"/>
  <c r="A86" i="26"/>
  <c r="C86" i="26"/>
  <c r="C80" i="26"/>
  <c r="D80" i="26" s="1"/>
  <c r="B80" i="26" s="1"/>
  <c r="A80" i="26"/>
  <c r="C54" i="26"/>
  <c r="D54" i="26" s="1"/>
  <c r="B54" i="26" s="1"/>
  <c r="A54" i="26"/>
  <c r="C27" i="26"/>
  <c r="D27" i="26" s="1"/>
  <c r="B27" i="26" s="1"/>
  <c r="A27" i="26"/>
  <c r="C75" i="26"/>
  <c r="A75" i="26"/>
  <c r="C49" i="26"/>
  <c r="D49" i="26" s="1"/>
  <c r="B49" i="26" s="1"/>
  <c r="A49" i="26"/>
  <c r="C26" i="26"/>
  <c r="D26" i="26" s="1"/>
  <c r="B26" i="26" s="1"/>
  <c r="A26" i="26"/>
  <c r="C10" i="26"/>
  <c r="D10" i="26" s="1"/>
  <c r="B10" i="26" s="1"/>
  <c r="A10" i="26"/>
  <c r="C74" i="26"/>
  <c r="A74" i="26"/>
  <c r="C58" i="26"/>
  <c r="D58" i="26" s="1"/>
  <c r="B58" i="26" s="1"/>
  <c r="A58" i="26"/>
  <c r="C48" i="26"/>
  <c r="D48" i="26" s="1"/>
  <c r="B48" i="26" s="1"/>
  <c r="A48" i="26"/>
  <c r="C32" i="26"/>
  <c r="D32" i="26" s="1"/>
  <c r="B32" i="26" s="1"/>
  <c r="A32" i="26"/>
  <c r="C84" i="26"/>
  <c r="A84" i="26"/>
  <c r="C23" i="26"/>
  <c r="D23" i="26" s="1"/>
  <c r="B23" i="26" s="1"/>
  <c r="A23" i="26"/>
  <c r="C71" i="26"/>
  <c r="D71" i="26" s="1"/>
  <c r="B71" i="26" s="1"/>
  <c r="A71" i="26"/>
  <c r="C45" i="26"/>
  <c r="D45" i="26" s="1"/>
  <c r="B45" i="26" s="1"/>
  <c r="A45" i="26"/>
  <c r="C21" i="26"/>
  <c r="D21" i="26" s="1"/>
  <c r="B21" i="26" s="1"/>
  <c r="A21" i="26"/>
  <c r="C5" i="26"/>
  <c r="D5" i="26" s="1"/>
  <c r="B5" i="26" s="1"/>
  <c r="A5" i="26"/>
  <c r="C69" i="26"/>
  <c r="A69" i="26"/>
  <c r="C43" i="26"/>
  <c r="D43" i="26" s="1"/>
  <c r="B43" i="26" s="1"/>
  <c r="A43" i="26"/>
  <c r="A100" i="26"/>
  <c r="C100" i="26"/>
  <c r="A96" i="26"/>
  <c r="C96" i="26"/>
  <c r="A88" i="26"/>
  <c r="C88" i="26"/>
  <c r="A91" i="26"/>
  <c r="C91" i="26"/>
  <c r="A98" i="26"/>
  <c r="C98" i="26"/>
  <c r="C103" i="26"/>
  <c r="A103" i="26"/>
  <c r="D46" i="26"/>
  <c r="B46" i="26" s="1"/>
  <c r="D38" i="26"/>
  <c r="B38" i="26" s="1"/>
  <c r="B68" i="26"/>
  <c r="AQ4" i="26"/>
  <c r="AR4" i="26"/>
  <c r="AR25" i="26"/>
  <c r="AQ25" i="26"/>
  <c r="AR20" i="26"/>
  <c r="AR7" i="26"/>
  <c r="AQ21" i="26"/>
  <c r="AQ15" i="26"/>
  <c r="AP12" i="26"/>
  <c r="AR12" i="26" s="1"/>
  <c r="AP5" i="26"/>
  <c r="AR5" i="26" s="1"/>
  <c r="AP143" i="26"/>
  <c r="AR143" i="26" s="1"/>
  <c r="AP99" i="26"/>
  <c r="AQ99" i="26" s="1"/>
  <c r="AP59" i="26"/>
  <c r="AQ59" i="26" s="1"/>
  <c r="AP184" i="26"/>
  <c r="AR184" i="26" s="1"/>
  <c r="AP162" i="26"/>
  <c r="AR162" i="26" s="1"/>
  <c r="AP146" i="26"/>
  <c r="AQ146" i="26" s="1"/>
  <c r="AP130" i="26"/>
  <c r="AR130" i="26" s="1"/>
  <c r="AP114" i="26"/>
  <c r="AR114" i="26" s="1"/>
  <c r="AP98" i="26"/>
  <c r="AR98" i="26" s="1"/>
  <c r="AP82" i="26"/>
  <c r="AQ82" i="26" s="1"/>
  <c r="AP66" i="26"/>
  <c r="AQ66" i="26" s="1"/>
  <c r="AP50" i="26"/>
  <c r="AR50" i="26" s="1"/>
  <c r="AP28" i="26"/>
  <c r="AR28" i="26" s="1"/>
  <c r="AP195" i="26"/>
  <c r="AQ195" i="26" s="1"/>
  <c r="AP207" i="26"/>
  <c r="AR207" i="26" s="1"/>
  <c r="AP147" i="26"/>
  <c r="AR147" i="26" s="1"/>
  <c r="AP95" i="26"/>
  <c r="AR95" i="26" s="1"/>
  <c r="AP51" i="26"/>
  <c r="AQ51" i="26" s="1"/>
  <c r="AP208" i="26"/>
  <c r="AQ208" i="26" s="1"/>
  <c r="AP157" i="26"/>
  <c r="AR157" i="26" s="1"/>
  <c r="AP141" i="26"/>
  <c r="AR141" i="26" s="1"/>
  <c r="AP125" i="26"/>
  <c r="AQ125" i="26" s="1"/>
  <c r="AP109" i="26"/>
  <c r="AR109" i="26" s="1"/>
  <c r="AP93" i="26"/>
  <c r="AR93" i="26" s="1"/>
  <c r="AP77" i="26"/>
  <c r="AR77" i="26" s="1"/>
  <c r="AP61" i="26"/>
  <c r="AQ61" i="26" s="1"/>
  <c r="AP42" i="26"/>
  <c r="AQ42" i="26" s="1"/>
  <c r="AP179" i="26"/>
  <c r="AR179" i="26" s="1"/>
  <c r="AP190" i="26"/>
  <c r="AR190" i="26" s="1"/>
  <c r="AP202" i="26"/>
  <c r="AQ202" i="26" s="1"/>
  <c r="AP139" i="26"/>
  <c r="AR139" i="26" s="1"/>
  <c r="AP91" i="26"/>
  <c r="AR91" i="26" s="1"/>
  <c r="AP29" i="26"/>
  <c r="AR29" i="26" s="1"/>
  <c r="AP168" i="26"/>
  <c r="AQ168" i="26" s="1"/>
  <c r="AP152" i="26"/>
  <c r="AQ152" i="26" s="1"/>
  <c r="AP136" i="26"/>
  <c r="AR136" i="26" s="1"/>
  <c r="AP120" i="26"/>
  <c r="AR120" i="26" s="1"/>
  <c r="AP104" i="26"/>
  <c r="AQ104" i="26" s="1"/>
  <c r="AP88" i="26"/>
  <c r="AR88" i="26" s="1"/>
  <c r="AP72" i="26"/>
  <c r="AR72" i="26" s="1"/>
  <c r="AP56" i="26"/>
  <c r="AR56" i="26" s="1"/>
  <c r="AP37" i="26"/>
  <c r="AQ37" i="26" s="1"/>
  <c r="AP174" i="26"/>
  <c r="AQ174" i="26" s="1"/>
  <c r="AP185" i="26"/>
  <c r="AR185" i="26" s="1"/>
  <c r="AP24" i="26"/>
  <c r="AR24" i="26" s="1"/>
  <c r="AP18" i="26"/>
  <c r="AQ18" i="26" s="1"/>
  <c r="AQ11" i="26"/>
  <c r="AP22" i="26"/>
  <c r="AQ22" i="26" s="1"/>
  <c r="AP16" i="26"/>
  <c r="AR16" i="26" s="1"/>
  <c r="AP9" i="26"/>
  <c r="AR9" i="26" s="1"/>
  <c r="AP131" i="26"/>
  <c r="AR131" i="26" s="1"/>
  <c r="AP87" i="26"/>
  <c r="AQ87" i="26" s="1"/>
  <c r="AP40" i="26"/>
  <c r="AR40" i="26" s="1"/>
  <c r="AP200" i="26"/>
  <c r="AR200" i="26" s="1"/>
  <c r="AP158" i="26"/>
  <c r="AR158" i="26" s="1"/>
  <c r="AP142" i="26"/>
  <c r="AQ142" i="26" s="1"/>
  <c r="AP126" i="26"/>
  <c r="AR126" i="26" s="1"/>
  <c r="AP110" i="26"/>
  <c r="AR110" i="26" s="1"/>
  <c r="AP94" i="26"/>
  <c r="AR94" i="26" s="1"/>
  <c r="AP78" i="26"/>
  <c r="AQ78" i="26" s="1"/>
  <c r="AP62" i="26"/>
  <c r="AR62" i="26" s="1"/>
  <c r="AP43" i="26"/>
  <c r="AR43" i="26" s="1"/>
  <c r="AP180" i="26"/>
  <c r="AR180" i="26" s="1"/>
  <c r="AP191" i="26"/>
  <c r="AQ191" i="26" s="1"/>
  <c r="AP203" i="26"/>
  <c r="AR203" i="26" s="1"/>
  <c r="AP135" i="26"/>
  <c r="AR135" i="26" s="1"/>
  <c r="AP83" i="26"/>
  <c r="AR83" i="26" s="1"/>
  <c r="AP36" i="26"/>
  <c r="AQ36" i="26" s="1"/>
  <c r="AP169" i="26"/>
  <c r="AR169" i="26" s="1"/>
  <c r="AP153" i="26"/>
  <c r="AR153" i="26" s="1"/>
  <c r="AP137" i="26"/>
  <c r="AR137" i="26" s="1"/>
  <c r="AP121" i="26"/>
  <c r="AQ121" i="26" s="1"/>
  <c r="AP105" i="26"/>
  <c r="AR105" i="26" s="1"/>
  <c r="AP89" i="26"/>
  <c r="AR89" i="26" s="1"/>
  <c r="AP73" i="26"/>
  <c r="AR73" i="26" s="1"/>
  <c r="AP57" i="26"/>
  <c r="AQ57" i="26" s="1"/>
  <c r="AP38" i="26"/>
  <c r="AR38" i="26" s="1"/>
  <c r="AP175" i="26"/>
  <c r="AR175" i="26" s="1"/>
  <c r="AP186" i="26"/>
  <c r="AR186" i="26" s="1"/>
  <c r="AP198" i="26"/>
  <c r="AQ198" i="26" s="1"/>
  <c r="AP127" i="26"/>
  <c r="AR127" i="26" s="1"/>
  <c r="AP67" i="26"/>
  <c r="AR67" i="26" s="1"/>
  <c r="AP173" i="26"/>
  <c r="AR173" i="26" s="1"/>
  <c r="AP164" i="26"/>
  <c r="AQ164" i="26" s="1"/>
  <c r="AP148" i="26"/>
  <c r="AR148" i="26" s="1"/>
  <c r="AP132" i="26"/>
  <c r="AR132" i="26" s="1"/>
  <c r="AP116" i="26"/>
  <c r="AR116" i="26" s="1"/>
  <c r="AP100" i="26"/>
  <c r="AQ100" i="26" s="1"/>
  <c r="AP84" i="26"/>
  <c r="AR84" i="26" s="1"/>
  <c r="AP68" i="26"/>
  <c r="AR68" i="26" s="1"/>
  <c r="AP52" i="26"/>
  <c r="AR52" i="26" s="1"/>
  <c r="AP30" i="26"/>
  <c r="AQ30" i="26" s="1"/>
  <c r="AP197" i="26"/>
  <c r="AR197" i="26" s="1"/>
  <c r="AP209" i="26"/>
  <c r="AR209" i="26" s="1"/>
  <c r="AP6" i="26"/>
  <c r="AR6" i="26" s="1"/>
  <c r="AP26" i="26"/>
  <c r="AQ26" i="26" s="1"/>
  <c r="AP19" i="26"/>
  <c r="AR19" i="26" s="1"/>
  <c r="AP13" i="26"/>
  <c r="AR13" i="26" s="1"/>
  <c r="AP167" i="26"/>
  <c r="AR167" i="26" s="1"/>
  <c r="AP123" i="26"/>
  <c r="AQ123" i="26" s="1"/>
  <c r="AP79" i="26"/>
  <c r="AR79" i="26" s="1"/>
  <c r="AP181" i="26"/>
  <c r="AR181" i="26" s="1"/>
  <c r="AP170" i="26"/>
  <c r="AR170" i="26" s="1"/>
  <c r="AP154" i="26"/>
  <c r="AQ154" i="26" s="1"/>
  <c r="AP138" i="26"/>
  <c r="AR138" i="26" s="1"/>
  <c r="AP122" i="26"/>
  <c r="AR122" i="26" s="1"/>
  <c r="AP106" i="26"/>
  <c r="AR106" i="26" s="1"/>
  <c r="AP90" i="26"/>
  <c r="AQ90" i="26" s="1"/>
  <c r="AP74" i="26"/>
  <c r="AR74" i="26" s="1"/>
  <c r="AP58" i="26"/>
  <c r="AR58" i="26" s="1"/>
  <c r="AP39" i="26"/>
  <c r="AR39" i="26" s="1"/>
  <c r="AP176" i="26"/>
  <c r="AQ176" i="26" s="1"/>
  <c r="AP187" i="26"/>
  <c r="AR187" i="26" s="1"/>
  <c r="AP199" i="26"/>
  <c r="AR199" i="26" s="1"/>
  <c r="AP119" i="26"/>
  <c r="AR119" i="26" s="1"/>
  <c r="AP75" i="26"/>
  <c r="AQ75" i="26" s="1"/>
  <c r="AP177" i="26"/>
  <c r="AR177" i="26" s="1"/>
  <c r="AP165" i="26"/>
  <c r="AR165" i="26" s="1"/>
  <c r="AP149" i="26"/>
  <c r="AR149" i="26" s="1"/>
  <c r="AP133" i="26"/>
  <c r="AQ133" i="26" s="1"/>
  <c r="AP117" i="26"/>
  <c r="AR117" i="26" s="1"/>
  <c r="AP101" i="26"/>
  <c r="AR101" i="26" s="1"/>
  <c r="AP85" i="26"/>
  <c r="AR85" i="26" s="1"/>
  <c r="AP69" i="26"/>
  <c r="AQ69" i="26" s="1"/>
  <c r="AP53" i="26"/>
  <c r="AR53" i="26" s="1"/>
  <c r="AP31" i="26"/>
  <c r="AR31" i="26" s="1"/>
  <c r="AP171" i="26"/>
  <c r="AR171" i="26" s="1"/>
  <c r="AP210" i="26"/>
  <c r="AQ210" i="26" s="1"/>
  <c r="AP163" i="26"/>
  <c r="AQ163" i="26" s="1"/>
  <c r="AP115" i="26"/>
  <c r="AR115" i="26" s="1"/>
  <c r="AP55" i="26"/>
  <c r="AR55" i="26" s="1"/>
  <c r="AP188" i="26"/>
  <c r="AQ188" i="26" s="1"/>
  <c r="AP160" i="26"/>
  <c r="AQ160" i="26" s="1"/>
  <c r="AP144" i="26"/>
  <c r="AR144" i="26" s="1"/>
  <c r="AP128" i="26"/>
  <c r="AR128" i="26" s="1"/>
  <c r="AP112" i="26"/>
  <c r="AQ112" i="26" s="1"/>
  <c r="AP96" i="26"/>
  <c r="AR96" i="26" s="1"/>
  <c r="AP80" i="26"/>
  <c r="AQ80" i="26" s="1"/>
  <c r="AP64" i="26"/>
  <c r="AR64" i="26" s="1"/>
  <c r="AP48" i="26"/>
  <c r="AQ48" i="26" s="1"/>
  <c r="AP182" i="26"/>
  <c r="AR182" i="26" s="1"/>
  <c r="AP193" i="26"/>
  <c r="AR193" i="26" s="1"/>
  <c r="AP205" i="26"/>
  <c r="AR205" i="26" s="1"/>
  <c r="AP10" i="26"/>
  <c r="AQ10" i="26" s="1"/>
  <c r="AP8" i="26"/>
  <c r="AQ8" i="26" s="1"/>
  <c r="AP23" i="26"/>
  <c r="AQ23" i="26" s="1"/>
  <c r="AP17" i="26"/>
  <c r="AR17" i="26" s="1"/>
  <c r="AP155" i="26"/>
  <c r="AQ155" i="26" s="1"/>
  <c r="AP111" i="26"/>
  <c r="AR111" i="26" s="1"/>
  <c r="AP71" i="26"/>
  <c r="AR71" i="26" s="1"/>
  <c r="AP196" i="26"/>
  <c r="AR196" i="26" s="1"/>
  <c r="AP166" i="26"/>
  <c r="AQ166" i="26" s="1"/>
  <c r="AP150" i="26"/>
  <c r="AR150" i="26" s="1"/>
  <c r="AP134" i="26"/>
  <c r="AR134" i="26" s="1"/>
  <c r="AP118" i="26"/>
  <c r="AR118" i="26" s="1"/>
  <c r="AP102" i="26"/>
  <c r="AQ102" i="26" s="1"/>
  <c r="AP86" i="26"/>
  <c r="AR86" i="26" s="1"/>
  <c r="AP70" i="26"/>
  <c r="AR70" i="26" s="1"/>
  <c r="AP54" i="26"/>
  <c r="AR54" i="26" s="1"/>
  <c r="AP35" i="26"/>
  <c r="AQ35" i="26" s="1"/>
  <c r="AP172" i="26"/>
  <c r="AQ172" i="26" s="1"/>
  <c r="AP183" i="26"/>
  <c r="AQ183" i="26" s="1"/>
  <c r="AP159" i="26"/>
  <c r="AR159" i="26" s="1"/>
  <c r="AP107" i="26"/>
  <c r="AQ107" i="26" s="1"/>
  <c r="AP63" i="26"/>
  <c r="AQ63" i="26" s="1"/>
  <c r="AP192" i="26"/>
  <c r="AR192" i="26" s="1"/>
  <c r="AP161" i="26"/>
  <c r="AR161" i="26" s="1"/>
  <c r="AP145" i="26"/>
  <c r="AQ145" i="26" s="1"/>
  <c r="AP129" i="26"/>
  <c r="AR129" i="26" s="1"/>
  <c r="AP113" i="26"/>
  <c r="AR113" i="26" s="1"/>
  <c r="AP97" i="26"/>
  <c r="AR97" i="26" s="1"/>
  <c r="AP81" i="26"/>
  <c r="AQ81" i="26" s="1"/>
  <c r="AP65" i="26"/>
  <c r="AR65" i="26" s="1"/>
  <c r="AP49" i="26"/>
  <c r="AR49" i="26" s="1"/>
  <c r="AP27" i="26"/>
  <c r="AR27" i="26" s="1"/>
  <c r="AP194" i="26"/>
  <c r="AQ194" i="26" s="1"/>
  <c r="AP206" i="26"/>
  <c r="AQ206" i="26" s="1"/>
  <c r="AP151" i="26"/>
  <c r="AR151" i="26" s="1"/>
  <c r="AP103" i="26"/>
  <c r="AR103" i="26" s="1"/>
  <c r="AP47" i="26"/>
  <c r="AQ47" i="26" s="1"/>
  <c r="AP204" i="26"/>
  <c r="AQ204" i="26" s="1"/>
  <c r="AP156" i="26"/>
  <c r="AR156" i="26" s="1"/>
  <c r="AP140" i="26"/>
  <c r="AR140" i="26" s="1"/>
  <c r="AP124" i="26"/>
  <c r="AQ124" i="26" s="1"/>
  <c r="AP108" i="26"/>
  <c r="AR108" i="26" s="1"/>
  <c r="AP92" i="26"/>
  <c r="AR92" i="26" s="1"/>
  <c r="AP76" i="26"/>
  <c r="AR76" i="26" s="1"/>
  <c r="AP60" i="26"/>
  <c r="AQ60" i="26" s="1"/>
  <c r="AP41" i="26"/>
  <c r="AR41" i="26" s="1"/>
  <c r="AP178" i="26"/>
  <c r="AR178" i="26" s="1"/>
  <c r="AP189" i="26"/>
  <c r="AR189" i="26" s="1"/>
  <c r="AP201" i="26"/>
  <c r="AQ201" i="26" s="1"/>
  <c r="AP14" i="26"/>
  <c r="AQ14" i="26" s="1"/>
  <c r="AB603" i="45"/>
  <c r="AB602" i="45"/>
  <c r="AB601" i="45"/>
  <c r="AB600" i="45"/>
  <c r="AB599" i="45"/>
  <c r="AB598" i="45"/>
  <c r="AR33" i="26" l="1"/>
  <c r="AQ34" i="26"/>
  <c r="AR45" i="26"/>
  <c r="AR46" i="26"/>
  <c r="D74" i="26"/>
  <c r="B74" i="26" s="1"/>
  <c r="D104" i="26"/>
  <c r="B104" i="26" s="1"/>
  <c r="D91" i="26"/>
  <c r="B91" i="26" s="1"/>
  <c r="D99" i="26"/>
  <c r="B99" i="26" s="1"/>
  <c r="D69" i="26"/>
  <c r="B69" i="26" s="1"/>
  <c r="D110" i="26"/>
  <c r="B110" i="26" s="1"/>
  <c r="D86" i="26"/>
  <c r="B86" i="26" s="1"/>
  <c r="D84" i="26"/>
  <c r="B84" i="26" s="1"/>
  <c r="D79" i="26"/>
  <c r="B79" i="26" s="1"/>
  <c r="D62" i="26"/>
  <c r="B62" i="26" s="1"/>
  <c r="D94" i="26"/>
  <c r="B94" i="26" s="1"/>
  <c r="D108" i="26"/>
  <c r="B108" i="26" s="1"/>
  <c r="D88" i="26"/>
  <c r="B88" i="26" s="1"/>
  <c r="D96" i="26"/>
  <c r="B96" i="26" s="1"/>
  <c r="D102" i="26"/>
  <c r="B102" i="26" s="1"/>
  <c r="D97" i="26"/>
  <c r="B97" i="26" s="1"/>
  <c r="D87" i="26"/>
  <c r="B87" i="26" s="1"/>
  <c r="D109" i="26"/>
  <c r="B109" i="26" s="1"/>
  <c r="D100" i="26"/>
  <c r="B100" i="26" s="1"/>
  <c r="D105" i="26"/>
  <c r="B105" i="26" s="1"/>
  <c r="D75" i="26"/>
  <c r="B75" i="26" s="1"/>
  <c r="D95" i="26"/>
  <c r="B95" i="26" s="1"/>
  <c r="D73" i="26"/>
  <c r="B73" i="26" s="1"/>
  <c r="D60" i="26"/>
  <c r="B60" i="26" s="1"/>
  <c r="D107" i="26"/>
  <c r="B107" i="26" s="1"/>
  <c r="D90" i="26"/>
  <c r="B90" i="26" s="1"/>
  <c r="D85" i="26"/>
  <c r="B85" i="26" s="1"/>
  <c r="D101" i="26"/>
  <c r="B101" i="26" s="1"/>
  <c r="D103" i="26"/>
  <c r="B103" i="26" s="1"/>
  <c r="D93" i="26"/>
  <c r="B93" i="26" s="1"/>
  <c r="D106" i="26"/>
  <c r="B106" i="26" s="1"/>
  <c r="AQ211" i="26"/>
  <c r="D98" i="26"/>
  <c r="B98" i="26" s="1"/>
  <c r="D89" i="26"/>
  <c r="B89" i="26" s="1"/>
  <c r="D92" i="26"/>
  <c r="B92" i="26" s="1"/>
  <c r="D111" i="26"/>
  <c r="B111" i="26" s="1"/>
  <c r="AR152" i="26"/>
  <c r="AR160" i="26"/>
  <c r="AR59" i="26"/>
  <c r="AR42" i="26"/>
  <c r="AR208" i="26"/>
  <c r="AR63" i="26"/>
  <c r="AR174" i="26"/>
  <c r="AR66" i="26"/>
  <c r="AR204" i="26"/>
  <c r="AR60" i="26"/>
  <c r="AQ108" i="26"/>
  <c r="AR206" i="26"/>
  <c r="AR145" i="26"/>
  <c r="AR102" i="26"/>
  <c r="AQ150" i="26"/>
  <c r="AR8" i="26"/>
  <c r="AR112" i="26"/>
  <c r="AR69" i="26"/>
  <c r="AQ117" i="26"/>
  <c r="AR75" i="26"/>
  <c r="AQ187" i="26"/>
  <c r="AR90" i="26"/>
  <c r="AQ138" i="26"/>
  <c r="AR123" i="26"/>
  <c r="AQ19" i="26"/>
  <c r="AR30" i="26"/>
  <c r="AQ84" i="26"/>
  <c r="AR164" i="26"/>
  <c r="AQ127" i="26"/>
  <c r="AR57" i="26"/>
  <c r="AQ105" i="26"/>
  <c r="AR36" i="26"/>
  <c r="AQ203" i="26"/>
  <c r="AR78" i="26"/>
  <c r="AQ126" i="26"/>
  <c r="AR87" i="26"/>
  <c r="AQ16" i="26"/>
  <c r="AR14" i="26"/>
  <c r="AR124" i="26"/>
  <c r="AR81" i="26"/>
  <c r="AQ129" i="26"/>
  <c r="AR172" i="26"/>
  <c r="AR166" i="26"/>
  <c r="AQ111" i="26"/>
  <c r="AR48" i="26"/>
  <c r="AQ96" i="26"/>
  <c r="AR163" i="26"/>
  <c r="AR133" i="26"/>
  <c r="AQ177" i="26"/>
  <c r="AR176" i="26"/>
  <c r="AQ74" i="26"/>
  <c r="AR154" i="26"/>
  <c r="AQ79" i="26"/>
  <c r="AR26" i="26"/>
  <c r="AQ197" i="26"/>
  <c r="AR100" i="26"/>
  <c r="AQ148" i="26"/>
  <c r="AR198" i="26"/>
  <c r="AQ38" i="26"/>
  <c r="AR121" i="26"/>
  <c r="AQ169" i="26"/>
  <c r="AR191" i="26"/>
  <c r="AQ62" i="26"/>
  <c r="AR142" i="26"/>
  <c r="AQ40" i="26"/>
  <c r="AR22" i="26"/>
  <c r="AQ88" i="26"/>
  <c r="AQ139" i="26"/>
  <c r="AQ109" i="26"/>
  <c r="AQ207" i="26"/>
  <c r="AQ130" i="26"/>
  <c r="AQ41" i="26"/>
  <c r="AR35" i="26"/>
  <c r="AQ86" i="26"/>
  <c r="AR10" i="26"/>
  <c r="AQ182" i="26"/>
  <c r="AR210" i="26"/>
  <c r="AQ53" i="26"/>
  <c r="AQ185" i="26"/>
  <c r="AQ72" i="26"/>
  <c r="AQ136" i="26"/>
  <c r="AQ91" i="26"/>
  <c r="AQ179" i="26"/>
  <c r="AQ93" i="26"/>
  <c r="AQ157" i="26"/>
  <c r="AQ147" i="26"/>
  <c r="AQ50" i="26"/>
  <c r="AQ114" i="26"/>
  <c r="AQ184" i="26"/>
  <c r="AR201" i="26"/>
  <c r="AR194" i="26"/>
  <c r="AQ65" i="26"/>
  <c r="AR47" i="26"/>
  <c r="AR107" i="26"/>
  <c r="AR155" i="26"/>
  <c r="AR188" i="26"/>
  <c r="AQ165" i="26"/>
  <c r="AQ199" i="26"/>
  <c r="AQ58" i="26"/>
  <c r="AQ122" i="26"/>
  <c r="AQ181" i="26"/>
  <c r="AQ13" i="26"/>
  <c r="AQ209" i="26"/>
  <c r="AQ68" i="26"/>
  <c r="AQ132" i="26"/>
  <c r="AQ67" i="26"/>
  <c r="AQ175" i="26"/>
  <c r="AQ89" i="26"/>
  <c r="AQ153" i="26"/>
  <c r="AQ135" i="26"/>
  <c r="AQ43" i="26"/>
  <c r="AQ110" i="26"/>
  <c r="AQ200" i="26"/>
  <c r="AQ9" i="26"/>
  <c r="AR18" i="26"/>
  <c r="AR37" i="26"/>
  <c r="AR104" i="26"/>
  <c r="AR168" i="26"/>
  <c r="AR202" i="26"/>
  <c r="AR61" i="26"/>
  <c r="AR125" i="26"/>
  <c r="AR51" i="26"/>
  <c r="AR195" i="26"/>
  <c r="AR82" i="26"/>
  <c r="AR146" i="26"/>
  <c r="AR99" i="26"/>
  <c r="AQ12" i="26"/>
  <c r="AQ178" i="26"/>
  <c r="AQ156" i="26"/>
  <c r="AQ151" i="26"/>
  <c r="AQ113" i="26"/>
  <c r="AQ134" i="26"/>
  <c r="AQ144" i="26"/>
  <c r="AQ115" i="26"/>
  <c r="AQ101" i="26"/>
  <c r="AQ5" i="26"/>
  <c r="AQ92" i="26"/>
  <c r="AQ49" i="26"/>
  <c r="AQ192" i="26"/>
  <c r="AQ70" i="26"/>
  <c r="AQ71" i="26"/>
  <c r="AQ193" i="26"/>
  <c r="AQ31" i="26"/>
  <c r="AQ76" i="26"/>
  <c r="AQ140" i="26"/>
  <c r="AQ103" i="26"/>
  <c r="AQ27" i="26"/>
  <c r="AQ97" i="26"/>
  <c r="AQ161" i="26"/>
  <c r="AQ159" i="26"/>
  <c r="AR183" i="26"/>
  <c r="AQ54" i="26"/>
  <c r="AQ118" i="26"/>
  <c r="AQ196" i="26"/>
  <c r="AQ17" i="26"/>
  <c r="AR23" i="26"/>
  <c r="AQ205" i="26"/>
  <c r="AQ64" i="26"/>
  <c r="AR80" i="26"/>
  <c r="AQ128" i="26"/>
  <c r="AQ55" i="26"/>
  <c r="AQ171" i="26"/>
  <c r="AQ85" i="26"/>
  <c r="AQ149" i="26"/>
  <c r="AQ119" i="26"/>
  <c r="AQ39" i="26"/>
  <c r="AQ106" i="26"/>
  <c r="AQ170" i="26"/>
  <c r="AQ167" i="26"/>
  <c r="AQ6" i="26"/>
  <c r="AQ52" i="26"/>
  <c r="AQ116" i="26"/>
  <c r="AQ173" i="26"/>
  <c r="AQ186" i="26"/>
  <c r="AQ73" i="26"/>
  <c r="AQ137" i="26"/>
  <c r="AQ83" i="26"/>
  <c r="AQ180" i="26"/>
  <c r="AQ94" i="26"/>
  <c r="AQ158" i="26"/>
  <c r="AQ131" i="26"/>
  <c r="AQ24" i="26"/>
  <c r="AQ56" i="26"/>
  <c r="AQ120" i="26"/>
  <c r="AQ29" i="26"/>
  <c r="AQ190" i="26"/>
  <c r="AQ77" i="26"/>
  <c r="AQ141" i="26"/>
  <c r="AQ95" i="26"/>
  <c r="AQ28" i="26"/>
  <c r="AQ98" i="26"/>
  <c r="AQ162" i="26"/>
  <c r="AQ143" i="26"/>
  <c r="AQ189" i="26"/>
  <c r="C597" i="45"/>
  <c r="AC597" i="45" s="1"/>
  <c r="C596" i="45"/>
  <c r="AC596" i="45" s="1"/>
  <c r="C593" i="45"/>
  <c r="AC593" i="45" s="1"/>
  <c r="C592" i="45"/>
  <c r="AC592" i="45" s="1"/>
  <c r="C589" i="45"/>
  <c r="AC589" i="45" s="1"/>
  <c r="C588" i="45"/>
  <c r="AC588" i="45" s="1"/>
  <c r="C585" i="45"/>
  <c r="AC585" i="45" s="1"/>
  <c r="C584" i="45"/>
  <c r="AC584" i="45" s="1"/>
  <c r="C581" i="45"/>
  <c r="AC581" i="45" s="1"/>
  <c r="C580" i="45"/>
  <c r="AC580" i="45" s="1"/>
  <c r="C577" i="45"/>
  <c r="AC577" i="45" s="1"/>
  <c r="C576" i="45"/>
  <c r="AC576" i="45" s="1"/>
  <c r="C573" i="45"/>
  <c r="AC573" i="45" s="1"/>
  <c r="C572" i="45"/>
  <c r="AC572" i="45" s="1"/>
  <c r="C569" i="45"/>
  <c r="AC569" i="45" s="1"/>
  <c r="C568" i="45"/>
  <c r="AC568" i="45" s="1"/>
  <c r="C565" i="45"/>
  <c r="AC565" i="45" s="1"/>
  <c r="C564" i="45"/>
  <c r="AC564" i="45" s="1"/>
  <c r="C561" i="45"/>
  <c r="AC561" i="45" s="1"/>
  <c r="C560" i="45"/>
  <c r="AC560" i="45" s="1"/>
  <c r="C557" i="45"/>
  <c r="AC557" i="45" s="1"/>
  <c r="C556" i="45"/>
  <c r="AC556" i="45" s="1"/>
  <c r="C553" i="45"/>
  <c r="AC553" i="45" s="1"/>
  <c r="C552" i="45"/>
  <c r="AC552" i="45" s="1"/>
  <c r="C549" i="45"/>
  <c r="AC549" i="45" s="1"/>
  <c r="C548" i="45"/>
  <c r="AC548" i="45" s="1"/>
  <c r="C545" i="45"/>
  <c r="AC545" i="45" s="1"/>
  <c r="C544" i="45"/>
  <c r="AC544" i="45" s="1"/>
  <c r="C541" i="45"/>
  <c r="AC541" i="45" s="1"/>
  <c r="C540" i="45"/>
  <c r="AC540" i="45" s="1"/>
  <c r="C537" i="45"/>
  <c r="AC537" i="45" s="1"/>
  <c r="C536" i="45"/>
  <c r="AC536" i="45" s="1"/>
  <c r="C533" i="45"/>
  <c r="AC533" i="45" s="1"/>
  <c r="C532" i="45"/>
  <c r="AC532" i="45" s="1"/>
  <c r="C529" i="45"/>
  <c r="AC529" i="45" s="1"/>
  <c r="C528" i="45"/>
  <c r="AC528" i="45" s="1"/>
  <c r="C525" i="45"/>
  <c r="AC525" i="45" s="1"/>
  <c r="C524" i="45"/>
  <c r="AC524" i="45" s="1"/>
  <c r="C521" i="45"/>
  <c r="AC521" i="45" s="1"/>
  <c r="C520" i="45"/>
  <c r="AC520" i="45" s="1"/>
  <c r="C517" i="45"/>
  <c r="AC517" i="45" s="1"/>
  <c r="C516" i="45"/>
  <c r="AC516" i="45" s="1"/>
  <c r="C513" i="45"/>
  <c r="AC513" i="45" s="1"/>
  <c r="C512" i="45"/>
  <c r="AC512" i="45" s="1"/>
  <c r="C509" i="45"/>
  <c r="AC509" i="45" s="1"/>
  <c r="C508" i="45"/>
  <c r="AC508" i="45" s="1"/>
  <c r="C505" i="45"/>
  <c r="AC505" i="45" s="1"/>
  <c r="C504" i="45"/>
  <c r="AC504" i="45" s="1"/>
  <c r="C501" i="45"/>
  <c r="AC501" i="45" s="1"/>
  <c r="C500" i="45"/>
  <c r="AC500" i="45" s="1"/>
  <c r="C497" i="45"/>
  <c r="AC497" i="45" s="1"/>
  <c r="C496" i="45"/>
  <c r="AC496" i="45" s="1"/>
  <c r="C493" i="45"/>
  <c r="AC493" i="45" s="1"/>
  <c r="C492" i="45"/>
  <c r="AC492" i="45" s="1"/>
  <c r="C489" i="45"/>
  <c r="AC489" i="45" s="1"/>
  <c r="C488" i="45"/>
  <c r="AC488" i="45" s="1"/>
  <c r="C485" i="45"/>
  <c r="AC485" i="45" s="1"/>
  <c r="C484" i="45"/>
  <c r="AC484" i="45" s="1"/>
  <c r="C481" i="45"/>
  <c r="AC481" i="45" s="1"/>
  <c r="C480" i="45"/>
  <c r="AC480" i="45" s="1"/>
  <c r="C477" i="45"/>
  <c r="AC477" i="45" s="1"/>
  <c r="C476" i="45"/>
  <c r="AC476" i="45" s="1"/>
  <c r="C473" i="45"/>
  <c r="AC473" i="45" s="1"/>
  <c r="C472" i="45"/>
  <c r="AC472" i="45" s="1"/>
  <c r="C469" i="45"/>
  <c r="AC469" i="45" s="1"/>
  <c r="C468" i="45"/>
  <c r="AC468" i="45" s="1"/>
  <c r="C465" i="45"/>
  <c r="AC465" i="45" s="1"/>
  <c r="C464" i="45"/>
  <c r="AC464" i="45" s="1"/>
  <c r="C461" i="45"/>
  <c r="AC461" i="45" s="1"/>
  <c r="C460" i="45"/>
  <c r="AC460" i="45" s="1"/>
  <c r="C457" i="45"/>
  <c r="AC457" i="45" s="1"/>
  <c r="C456" i="45"/>
  <c r="AC456" i="45" s="1"/>
  <c r="C453" i="45"/>
  <c r="AC453" i="45" s="1"/>
  <c r="C452" i="45"/>
  <c r="AC452" i="45" s="1"/>
  <c r="C449" i="45"/>
  <c r="AC449" i="45" s="1"/>
  <c r="C448" i="45"/>
  <c r="AC448" i="45" s="1"/>
  <c r="C446" i="45"/>
  <c r="AC446" i="45" s="1"/>
  <c r="C445" i="45"/>
  <c r="AC445" i="45" s="1"/>
  <c r="C444" i="45"/>
  <c r="AC444" i="45" s="1"/>
  <c r="C441" i="45"/>
  <c r="AC441" i="45" s="1"/>
  <c r="C440" i="45"/>
  <c r="AC440" i="45" s="1"/>
  <c r="C437" i="45"/>
  <c r="AC437" i="45" s="1"/>
  <c r="C436" i="45"/>
  <c r="AC436" i="45" s="1"/>
  <c r="C433" i="45"/>
  <c r="AC433" i="45" s="1"/>
  <c r="C432" i="45"/>
  <c r="AC432" i="45" s="1"/>
  <c r="C430" i="45"/>
  <c r="AC430" i="45" s="1"/>
  <c r="C429" i="45"/>
  <c r="AC429" i="45" s="1"/>
  <c r="C428" i="45"/>
  <c r="AC428" i="45" s="1"/>
  <c r="C425" i="45"/>
  <c r="AC425" i="45" s="1"/>
  <c r="C424" i="45"/>
  <c r="AC424" i="45" s="1"/>
  <c r="C421" i="45"/>
  <c r="AC421" i="45" s="1"/>
  <c r="C420" i="45"/>
  <c r="AC420" i="45" s="1"/>
  <c r="C417" i="45"/>
  <c r="AC417" i="45" s="1"/>
  <c r="C416" i="45"/>
  <c r="AC416" i="45" s="1"/>
  <c r="C414" i="45"/>
  <c r="AC414" i="45" s="1"/>
  <c r="C413" i="45"/>
  <c r="AC413" i="45" s="1"/>
  <c r="C412" i="45"/>
  <c r="AC412" i="45" s="1"/>
  <c r="C409" i="45"/>
  <c r="AC409" i="45" s="1"/>
  <c r="C408" i="45"/>
  <c r="AC408" i="45" s="1"/>
  <c r="C405" i="45"/>
  <c r="AC405" i="45" s="1"/>
  <c r="C404" i="45"/>
  <c r="AC404" i="45" s="1"/>
  <c r="C401" i="45"/>
  <c r="AC401" i="45" s="1"/>
  <c r="C400" i="45"/>
  <c r="AC400" i="45" s="1"/>
  <c r="C398" i="45"/>
  <c r="AC398" i="45" s="1"/>
  <c r="C397" i="45"/>
  <c r="AC397" i="45" s="1"/>
  <c r="C396" i="45"/>
  <c r="AC396" i="45" s="1"/>
  <c r="C393" i="45"/>
  <c r="AC393" i="45" s="1"/>
  <c r="C392" i="45"/>
  <c r="AC392" i="45" s="1"/>
  <c r="C389" i="45"/>
  <c r="AC389" i="45" s="1"/>
  <c r="C388" i="45"/>
  <c r="AC388" i="45" s="1"/>
  <c r="C385" i="45"/>
  <c r="AC385" i="45" s="1"/>
  <c r="C384" i="45"/>
  <c r="AC384" i="45" s="1"/>
  <c r="C382" i="45"/>
  <c r="AC382" i="45" s="1"/>
  <c r="C381" i="45"/>
  <c r="AC381" i="45" s="1"/>
  <c r="C380" i="45"/>
  <c r="AC380" i="45" s="1"/>
  <c r="C377" i="45"/>
  <c r="AC377" i="45" s="1"/>
  <c r="C376" i="45"/>
  <c r="AC376" i="45" s="1"/>
  <c r="C373" i="45"/>
  <c r="AC373" i="45" s="1"/>
  <c r="C372" i="45"/>
  <c r="AC372" i="45" s="1"/>
  <c r="C369" i="45"/>
  <c r="AC369" i="45" s="1"/>
  <c r="C368" i="45"/>
  <c r="AC368" i="45" s="1"/>
  <c r="C366" i="45"/>
  <c r="AC366" i="45" s="1"/>
  <c r="C365" i="45"/>
  <c r="AC365" i="45" s="1"/>
  <c r="C364" i="45"/>
  <c r="AC364" i="45" s="1"/>
  <c r="C361" i="45"/>
  <c r="AC361" i="45" s="1"/>
  <c r="C360" i="45"/>
  <c r="AC360" i="45" s="1"/>
  <c r="C357" i="45"/>
  <c r="AC357" i="45" s="1"/>
  <c r="C356" i="45"/>
  <c r="AC356" i="45" s="1"/>
  <c r="C353" i="45"/>
  <c r="AC353" i="45" s="1"/>
  <c r="C352" i="45"/>
  <c r="AC352" i="45" s="1"/>
  <c r="C350" i="45"/>
  <c r="AC350" i="45" s="1"/>
  <c r="C349" i="45"/>
  <c r="AC349" i="45" s="1"/>
  <c r="C348" i="45"/>
  <c r="AC348" i="45" s="1"/>
  <c r="C345" i="45"/>
  <c r="AC345" i="45" s="1"/>
  <c r="C344" i="45"/>
  <c r="AC344" i="45" s="1"/>
  <c r="C341" i="45"/>
  <c r="AC341" i="45" s="1"/>
  <c r="C340" i="45"/>
  <c r="AC340" i="45" s="1"/>
  <c r="C337" i="45"/>
  <c r="AC337" i="45" s="1"/>
  <c r="C336" i="45"/>
  <c r="AC336" i="45" s="1"/>
  <c r="C334" i="45"/>
  <c r="AC334" i="45" s="1"/>
  <c r="C333" i="45"/>
  <c r="AC333" i="45" s="1"/>
  <c r="C332" i="45"/>
  <c r="AC332" i="45" s="1"/>
  <c r="C329" i="45"/>
  <c r="AC329" i="45" s="1"/>
  <c r="C328" i="45"/>
  <c r="AC328" i="45" s="1"/>
  <c r="C325" i="45"/>
  <c r="AC325" i="45" s="1"/>
  <c r="C324" i="45"/>
  <c r="AC324" i="45" s="1"/>
  <c r="C321" i="45"/>
  <c r="AC321" i="45" s="1"/>
  <c r="C320" i="45"/>
  <c r="AC320" i="45" s="1"/>
  <c r="C318" i="45"/>
  <c r="AC318" i="45" s="1"/>
  <c r="C317" i="45"/>
  <c r="AC317" i="45" s="1"/>
  <c r="C316" i="45"/>
  <c r="AC316" i="45" s="1"/>
  <c r="C313" i="45"/>
  <c r="AC313" i="45" s="1"/>
  <c r="C312" i="45"/>
  <c r="AC312" i="45" s="1"/>
  <c r="C309" i="45"/>
  <c r="AC309" i="45" s="1"/>
  <c r="C308" i="45"/>
  <c r="AC308" i="45" s="1"/>
  <c r="C305" i="45"/>
  <c r="AC305" i="45" s="1"/>
  <c r="C304" i="45"/>
  <c r="AC304" i="45" s="1"/>
  <c r="C302" i="45"/>
  <c r="AC302" i="45" s="1"/>
  <c r="C301" i="45"/>
  <c r="AC301" i="45" s="1"/>
  <c r="C300" i="45"/>
  <c r="AC300" i="45" s="1"/>
  <c r="C297" i="45"/>
  <c r="AC297" i="45" s="1"/>
  <c r="C296" i="45"/>
  <c r="AC296" i="45" s="1"/>
  <c r="C293" i="45"/>
  <c r="AC293" i="45" s="1"/>
  <c r="C292" i="45"/>
  <c r="AC292" i="45" s="1"/>
  <c r="C289" i="45"/>
  <c r="AC289" i="45" s="1"/>
  <c r="C288" i="45"/>
  <c r="AC288" i="45" s="1"/>
  <c r="C286" i="45"/>
  <c r="AC286" i="45" s="1"/>
  <c r="C285" i="45"/>
  <c r="AC285" i="45" s="1"/>
  <c r="C284" i="45"/>
  <c r="AC284" i="45" s="1"/>
  <c r="C281" i="45"/>
  <c r="AC281" i="45" s="1"/>
  <c r="C280" i="45"/>
  <c r="AC280" i="45" s="1"/>
  <c r="C277" i="45"/>
  <c r="AC277" i="45" s="1"/>
  <c r="C276" i="45"/>
  <c r="AC276" i="45" s="1"/>
  <c r="C273" i="45"/>
  <c r="AC273" i="45" s="1"/>
  <c r="C272" i="45"/>
  <c r="AC272" i="45" s="1"/>
  <c r="C270" i="45"/>
  <c r="AC270" i="45" s="1"/>
  <c r="C269" i="45"/>
  <c r="AC269" i="45" s="1"/>
  <c r="C268" i="45"/>
  <c r="AC268" i="45" s="1"/>
  <c r="C265" i="45"/>
  <c r="AC265" i="45" s="1"/>
  <c r="C264" i="45"/>
  <c r="AC264" i="45" s="1"/>
  <c r="C261" i="45"/>
  <c r="AC261" i="45" s="1"/>
  <c r="C260" i="45"/>
  <c r="AC260" i="45" s="1"/>
  <c r="C257" i="45"/>
  <c r="AC257" i="45" s="1"/>
  <c r="C256" i="45"/>
  <c r="AC256" i="45" s="1"/>
  <c r="C252" i="45"/>
  <c r="AC252" i="45" s="1"/>
  <c r="C248" i="45"/>
  <c r="AC248" i="45" s="1"/>
  <c r="C245" i="45"/>
  <c r="AC245" i="45" s="1"/>
  <c r="C244" i="45"/>
  <c r="AC244" i="45" s="1"/>
  <c r="C241" i="45"/>
  <c r="AC241" i="45" s="1"/>
  <c r="C240" i="45"/>
  <c r="AC240" i="45" s="1"/>
  <c r="C236" i="45"/>
  <c r="AC236" i="45" s="1"/>
  <c r="C232" i="45"/>
  <c r="AC232" i="45" s="1"/>
  <c r="C229" i="45"/>
  <c r="AC229" i="45" s="1"/>
  <c r="C228" i="45"/>
  <c r="AC228" i="45" s="1"/>
  <c r="C225" i="45"/>
  <c r="AC225" i="45" s="1"/>
  <c r="C224" i="45"/>
  <c r="AC224" i="45" s="1"/>
  <c r="C220" i="45"/>
  <c r="AC220" i="45" s="1"/>
  <c r="C216" i="45"/>
  <c r="AC216" i="45" s="1"/>
  <c r="C213" i="45"/>
  <c r="AC213" i="45" s="1"/>
  <c r="C212" i="45"/>
  <c r="AC212" i="45" s="1"/>
  <c r="C209" i="45"/>
  <c r="AC209" i="45" s="1"/>
  <c r="C208" i="45"/>
  <c r="AC208" i="45" s="1"/>
  <c r="C204" i="45"/>
  <c r="AC204" i="45" s="1"/>
  <c r="C200" i="45"/>
  <c r="AC200" i="45" s="1"/>
  <c r="C197" i="45"/>
  <c r="AC197" i="45" s="1"/>
  <c r="C196" i="45"/>
  <c r="AC196" i="45" s="1"/>
  <c r="C193" i="45"/>
  <c r="AC193" i="45" s="1"/>
  <c r="C192" i="45"/>
  <c r="AC192" i="45" s="1"/>
  <c r="C188" i="45"/>
  <c r="AC188" i="45" s="1"/>
  <c r="C184" i="45"/>
  <c r="AC184" i="45" s="1"/>
  <c r="C181" i="45"/>
  <c r="AC181" i="45" s="1"/>
  <c r="C180" i="45"/>
  <c r="AC180" i="45" s="1"/>
  <c r="C177" i="45"/>
  <c r="AC177" i="45" s="1"/>
  <c r="C176" i="45"/>
  <c r="AC176" i="45" s="1"/>
  <c r="C172" i="45"/>
  <c r="AC172" i="45" s="1"/>
  <c r="C168" i="45"/>
  <c r="AC168" i="45" s="1"/>
  <c r="C165" i="45"/>
  <c r="AC165" i="45" s="1"/>
  <c r="C164" i="45"/>
  <c r="AC164" i="45" s="1"/>
  <c r="C161" i="45"/>
  <c r="AC161" i="45" s="1"/>
  <c r="C160" i="45"/>
  <c r="AC160" i="45" s="1"/>
  <c r="C156" i="45"/>
  <c r="AC156" i="45" s="1"/>
  <c r="C152" i="45"/>
  <c r="AC152" i="45" s="1"/>
  <c r="C149" i="45"/>
  <c r="AC149" i="45" s="1"/>
  <c r="C148" i="45"/>
  <c r="AC148" i="45" s="1"/>
  <c r="C145" i="45"/>
  <c r="AC145" i="45" s="1"/>
  <c r="C144" i="45"/>
  <c r="AC144" i="45" s="1"/>
  <c r="C140" i="45"/>
  <c r="AC140" i="45" s="1"/>
  <c r="C136" i="45"/>
  <c r="AC136" i="45" s="1"/>
  <c r="C134" i="45"/>
  <c r="AC134" i="45" s="1"/>
  <c r="C133" i="45"/>
  <c r="AC133" i="45" s="1"/>
  <c r="C132" i="45"/>
  <c r="AC132" i="45" s="1"/>
  <c r="C129" i="45"/>
  <c r="AC129" i="45" s="1"/>
  <c r="C128" i="45"/>
  <c r="AC128" i="45" s="1"/>
  <c r="C124" i="45"/>
  <c r="AC124" i="45" s="1"/>
  <c r="C120" i="45"/>
  <c r="AC120" i="45" s="1"/>
  <c r="C118" i="45"/>
  <c r="AC118" i="45" s="1"/>
  <c r="C117" i="45"/>
  <c r="AC117" i="45" s="1"/>
  <c r="C116" i="45"/>
  <c r="AC116" i="45" s="1"/>
  <c r="C113" i="45"/>
  <c r="AC113" i="45" s="1"/>
  <c r="C112" i="45"/>
  <c r="AC112" i="45" s="1"/>
  <c r="C108" i="45"/>
  <c r="AC108" i="45" s="1"/>
  <c r="C105" i="45"/>
  <c r="AC105" i="45" s="1"/>
  <c r="C104" i="45"/>
  <c r="AC104" i="45" s="1"/>
  <c r="C102" i="45"/>
  <c r="AC102" i="45" s="1"/>
  <c r="C101" i="45"/>
  <c r="AC101" i="45" s="1"/>
  <c r="C100" i="45"/>
  <c r="AC100" i="45" s="1"/>
  <c r="C97" i="45"/>
  <c r="AC97" i="45" s="1"/>
  <c r="C96" i="45"/>
  <c r="AC96" i="45" s="1"/>
  <c r="C92" i="45"/>
  <c r="AC92" i="45" s="1"/>
  <c r="C88" i="45"/>
  <c r="AC88" i="45" s="1"/>
  <c r="C86" i="45"/>
  <c r="AC86" i="45" s="1"/>
  <c r="C85" i="45"/>
  <c r="AC85" i="45" s="1"/>
  <c r="C84" i="45"/>
  <c r="AC84" i="45" s="1"/>
  <c r="C81" i="45"/>
  <c r="AC81" i="45" s="1"/>
  <c r="C80" i="45"/>
  <c r="AC80" i="45" s="1"/>
  <c r="C77" i="45"/>
  <c r="AC77" i="45" s="1"/>
  <c r="C76" i="45"/>
  <c r="AC76" i="45" s="1"/>
  <c r="C72" i="45"/>
  <c r="AC72" i="45" s="1"/>
  <c r="C70" i="45"/>
  <c r="AC70" i="45" s="1"/>
  <c r="C69" i="45"/>
  <c r="AC69" i="45" s="1"/>
  <c r="C68" i="45"/>
  <c r="AC68" i="45" s="1"/>
  <c r="C65" i="45"/>
  <c r="AC65" i="45" s="1"/>
  <c r="C64" i="45"/>
  <c r="AC64" i="45" s="1"/>
  <c r="C61" i="45"/>
  <c r="AC61" i="45" s="1"/>
  <c r="C60" i="45"/>
  <c r="AC60" i="45" s="1"/>
  <c r="C57" i="45"/>
  <c r="AC57" i="45" s="1"/>
  <c r="C56" i="45"/>
  <c r="AC56" i="45" s="1"/>
  <c r="C54" i="45"/>
  <c r="AC54" i="45" s="1"/>
  <c r="C53" i="45"/>
  <c r="AC53" i="45" s="1"/>
  <c r="C52" i="45"/>
  <c r="AC52" i="45" s="1"/>
  <c r="C49" i="45"/>
  <c r="AC49" i="45" s="1"/>
  <c r="C48" i="45"/>
  <c r="AC48" i="45" s="1"/>
  <c r="C44" i="45"/>
  <c r="AC44" i="45" s="1"/>
  <c r="C41" i="45"/>
  <c r="AC41" i="45" s="1"/>
  <c r="C40" i="45"/>
  <c r="AC40" i="45" s="1"/>
  <c r="C38" i="45"/>
  <c r="AC38" i="45" s="1"/>
  <c r="C37" i="45"/>
  <c r="AC37" i="45" s="1"/>
  <c r="C36" i="45"/>
  <c r="AC36" i="45" s="1"/>
  <c r="C33" i="45"/>
  <c r="AC33" i="45" s="1"/>
  <c r="C32" i="45"/>
  <c r="AC32" i="45" s="1"/>
  <c r="C28" i="45"/>
  <c r="AC28" i="45" s="1"/>
  <c r="C24" i="45"/>
  <c r="AC24" i="45" s="1"/>
  <c r="C22" i="45"/>
  <c r="AC22" i="45" s="1"/>
  <c r="C21" i="45"/>
  <c r="AC21" i="45" s="1"/>
  <c r="C20" i="45"/>
  <c r="AC20" i="45" s="1"/>
  <c r="C17" i="45"/>
  <c r="AC17" i="45" s="1"/>
  <c r="C16" i="45"/>
  <c r="AC16" i="45" s="1"/>
  <c r="C13" i="45"/>
  <c r="AC13" i="45" s="1"/>
  <c r="C12" i="45"/>
  <c r="AC12" i="45" s="1"/>
  <c r="C8" i="45"/>
  <c r="AC8" i="45" s="1"/>
  <c r="C4" i="45"/>
  <c r="AC4" i="45" s="1"/>
  <c r="C595" i="45"/>
  <c r="AC595" i="45" s="1"/>
  <c r="C594" i="45"/>
  <c r="AC594" i="45" s="1"/>
  <c r="C591" i="45"/>
  <c r="AC591" i="45" s="1"/>
  <c r="C590" i="45"/>
  <c r="AC590" i="45" s="1"/>
  <c r="C587" i="45"/>
  <c r="AC587" i="45" s="1"/>
  <c r="C586" i="45"/>
  <c r="AC586" i="45" s="1"/>
  <c r="C583" i="45"/>
  <c r="AC583" i="45" s="1"/>
  <c r="C582" i="45"/>
  <c r="AC582" i="45" s="1"/>
  <c r="C579" i="45"/>
  <c r="AC579" i="45" s="1"/>
  <c r="C578" i="45"/>
  <c r="AC578" i="45" s="1"/>
  <c r="C575" i="45"/>
  <c r="AC575" i="45" s="1"/>
  <c r="C574" i="45"/>
  <c r="AC574" i="45" s="1"/>
  <c r="C571" i="45"/>
  <c r="AC571" i="45" s="1"/>
  <c r="C570" i="45"/>
  <c r="AC570" i="45" s="1"/>
  <c r="C567" i="45"/>
  <c r="AC567" i="45" s="1"/>
  <c r="C566" i="45"/>
  <c r="AC566" i="45" s="1"/>
  <c r="C563" i="45"/>
  <c r="AC563" i="45" s="1"/>
  <c r="C562" i="45"/>
  <c r="AC562" i="45" s="1"/>
  <c r="C559" i="45"/>
  <c r="AC559" i="45" s="1"/>
  <c r="C558" i="45"/>
  <c r="AC558" i="45" s="1"/>
  <c r="C555" i="45"/>
  <c r="AC555" i="45" s="1"/>
  <c r="C554" i="45"/>
  <c r="AC554" i="45" s="1"/>
  <c r="C551" i="45"/>
  <c r="AC551" i="45" s="1"/>
  <c r="C550" i="45"/>
  <c r="AC550" i="45" s="1"/>
  <c r="C547" i="45"/>
  <c r="AC547" i="45" s="1"/>
  <c r="C546" i="45"/>
  <c r="AC546" i="45" s="1"/>
  <c r="C543" i="45"/>
  <c r="AC543" i="45" s="1"/>
  <c r="C542" i="45"/>
  <c r="AC542" i="45" s="1"/>
  <c r="C539" i="45"/>
  <c r="AC539" i="45" s="1"/>
  <c r="C538" i="45"/>
  <c r="AC538" i="45" s="1"/>
  <c r="C535" i="45"/>
  <c r="AC535" i="45" s="1"/>
  <c r="C534" i="45"/>
  <c r="AC534" i="45" s="1"/>
  <c r="C531" i="45"/>
  <c r="AC531" i="45" s="1"/>
  <c r="C530" i="45"/>
  <c r="AC530" i="45" s="1"/>
  <c r="C527" i="45"/>
  <c r="AC527" i="45" s="1"/>
  <c r="C526" i="45"/>
  <c r="AC526" i="45" s="1"/>
  <c r="C523" i="45"/>
  <c r="AC523" i="45" s="1"/>
  <c r="C522" i="45"/>
  <c r="AC522" i="45" s="1"/>
  <c r="C519" i="45"/>
  <c r="AC519" i="45" s="1"/>
  <c r="C518" i="45"/>
  <c r="AC518" i="45" s="1"/>
  <c r="C515" i="45"/>
  <c r="AC515" i="45" s="1"/>
  <c r="C514" i="45"/>
  <c r="AC514" i="45" s="1"/>
  <c r="C511" i="45"/>
  <c r="AC511" i="45" s="1"/>
  <c r="C510" i="45"/>
  <c r="AC510" i="45" s="1"/>
  <c r="C507" i="45"/>
  <c r="AC507" i="45" s="1"/>
  <c r="C506" i="45"/>
  <c r="AC506" i="45" s="1"/>
  <c r="C503" i="45"/>
  <c r="AC503" i="45" s="1"/>
  <c r="C502" i="45"/>
  <c r="AC502" i="45" s="1"/>
  <c r="C499" i="45"/>
  <c r="AC499" i="45" s="1"/>
  <c r="C498" i="45"/>
  <c r="AC498" i="45" s="1"/>
  <c r="C495" i="45"/>
  <c r="AC495" i="45" s="1"/>
  <c r="C494" i="45"/>
  <c r="AC494" i="45" s="1"/>
  <c r="C491" i="45"/>
  <c r="AC491" i="45" s="1"/>
  <c r="C490" i="45"/>
  <c r="AC490" i="45" s="1"/>
  <c r="C487" i="45"/>
  <c r="AC487" i="45" s="1"/>
  <c r="C486" i="45"/>
  <c r="AC486" i="45" s="1"/>
  <c r="C483" i="45"/>
  <c r="AC483" i="45" s="1"/>
  <c r="C482" i="45"/>
  <c r="AC482" i="45" s="1"/>
  <c r="C479" i="45"/>
  <c r="AC479" i="45" s="1"/>
  <c r="C478" i="45"/>
  <c r="AC478" i="45" s="1"/>
  <c r="C475" i="45"/>
  <c r="AC475" i="45" s="1"/>
  <c r="C474" i="45"/>
  <c r="AC474" i="45" s="1"/>
  <c r="C471" i="45"/>
  <c r="AC471" i="45" s="1"/>
  <c r="C470" i="45"/>
  <c r="AC470" i="45" s="1"/>
  <c r="C467" i="45"/>
  <c r="AC467" i="45" s="1"/>
  <c r="C466" i="45"/>
  <c r="AC466" i="45" s="1"/>
  <c r="C463" i="45"/>
  <c r="AC463" i="45" s="1"/>
  <c r="C462" i="45"/>
  <c r="AC462" i="45" s="1"/>
  <c r="C459" i="45"/>
  <c r="AC459" i="45" s="1"/>
  <c r="C458" i="45"/>
  <c r="AC458" i="45" s="1"/>
  <c r="C455" i="45"/>
  <c r="AC455" i="45" s="1"/>
  <c r="C454" i="45"/>
  <c r="AC454" i="45" s="1"/>
  <c r="C451" i="45"/>
  <c r="AC451" i="45" s="1"/>
  <c r="C450" i="45"/>
  <c r="AC450" i="45" s="1"/>
  <c r="C447" i="45"/>
  <c r="AC447" i="45" s="1"/>
  <c r="C443" i="45"/>
  <c r="AC443" i="45" s="1"/>
  <c r="C442" i="45"/>
  <c r="AC442" i="45" s="1"/>
  <c r="C439" i="45"/>
  <c r="AC439" i="45" s="1"/>
  <c r="C438" i="45"/>
  <c r="AC438" i="45" s="1"/>
  <c r="C435" i="45"/>
  <c r="AC435" i="45" s="1"/>
  <c r="C434" i="45"/>
  <c r="AC434" i="45" s="1"/>
  <c r="C431" i="45"/>
  <c r="AC431" i="45" s="1"/>
  <c r="C427" i="45"/>
  <c r="AC427" i="45" s="1"/>
  <c r="C426" i="45"/>
  <c r="AC426" i="45" s="1"/>
  <c r="C423" i="45"/>
  <c r="AC423" i="45" s="1"/>
  <c r="C422" i="45"/>
  <c r="AC422" i="45" s="1"/>
  <c r="C419" i="45"/>
  <c r="AC419" i="45" s="1"/>
  <c r="C418" i="45"/>
  <c r="AC418" i="45" s="1"/>
  <c r="C415" i="45"/>
  <c r="AC415" i="45" s="1"/>
  <c r="C411" i="45"/>
  <c r="AC411" i="45" s="1"/>
  <c r="C410" i="45"/>
  <c r="AC410" i="45" s="1"/>
  <c r="C407" i="45"/>
  <c r="AC407" i="45" s="1"/>
  <c r="C406" i="45"/>
  <c r="AC406" i="45" s="1"/>
  <c r="C403" i="45"/>
  <c r="AC403" i="45" s="1"/>
  <c r="C402" i="45"/>
  <c r="AC402" i="45" s="1"/>
  <c r="C399" i="45"/>
  <c r="AC399" i="45" s="1"/>
  <c r="C395" i="45"/>
  <c r="AC395" i="45" s="1"/>
  <c r="C394" i="45"/>
  <c r="AC394" i="45" s="1"/>
  <c r="C391" i="45"/>
  <c r="AC391" i="45" s="1"/>
  <c r="C390" i="45"/>
  <c r="AC390" i="45" s="1"/>
  <c r="C387" i="45"/>
  <c r="AC387" i="45" s="1"/>
  <c r="C386" i="45"/>
  <c r="AC386" i="45" s="1"/>
  <c r="C383" i="45"/>
  <c r="AC383" i="45" s="1"/>
  <c r="C379" i="45"/>
  <c r="AC379" i="45" s="1"/>
  <c r="C378" i="45"/>
  <c r="AC378" i="45" s="1"/>
  <c r="C375" i="45"/>
  <c r="AC375" i="45" s="1"/>
  <c r="C374" i="45"/>
  <c r="AC374" i="45" s="1"/>
  <c r="C371" i="45"/>
  <c r="AC371" i="45" s="1"/>
  <c r="C370" i="45"/>
  <c r="AC370" i="45" s="1"/>
  <c r="C367" i="45"/>
  <c r="AC367" i="45" s="1"/>
  <c r="C363" i="45"/>
  <c r="AC363" i="45" s="1"/>
  <c r="C362" i="45"/>
  <c r="AC362" i="45" s="1"/>
  <c r="C359" i="45"/>
  <c r="AC359" i="45" s="1"/>
  <c r="C358" i="45"/>
  <c r="AC358" i="45" s="1"/>
  <c r="C355" i="45"/>
  <c r="AC355" i="45" s="1"/>
  <c r="C354" i="45"/>
  <c r="AC354" i="45" s="1"/>
  <c r="C351" i="45"/>
  <c r="AC351" i="45" s="1"/>
  <c r="C347" i="45"/>
  <c r="AC347" i="45" s="1"/>
  <c r="C346" i="45"/>
  <c r="AC346" i="45" s="1"/>
  <c r="C343" i="45"/>
  <c r="AC343" i="45" s="1"/>
  <c r="C342" i="45"/>
  <c r="AC342" i="45" s="1"/>
  <c r="C339" i="45"/>
  <c r="AC339" i="45" s="1"/>
  <c r="C338" i="45"/>
  <c r="AC338" i="45" s="1"/>
  <c r="C335" i="45"/>
  <c r="AC335" i="45" s="1"/>
  <c r="C331" i="45"/>
  <c r="AC331" i="45" s="1"/>
  <c r="C330" i="45"/>
  <c r="AC330" i="45" s="1"/>
  <c r="C327" i="45"/>
  <c r="AC327" i="45" s="1"/>
  <c r="C326" i="45"/>
  <c r="AC326" i="45" s="1"/>
  <c r="C323" i="45"/>
  <c r="AC323" i="45" s="1"/>
  <c r="C322" i="45"/>
  <c r="AC322" i="45" s="1"/>
  <c r="C319" i="45"/>
  <c r="AC319" i="45" s="1"/>
  <c r="C315" i="45"/>
  <c r="AC315" i="45" s="1"/>
  <c r="C314" i="45"/>
  <c r="AC314" i="45" s="1"/>
  <c r="C311" i="45"/>
  <c r="AC311" i="45" s="1"/>
  <c r="C310" i="45"/>
  <c r="AC310" i="45" s="1"/>
  <c r="C307" i="45"/>
  <c r="AC307" i="45" s="1"/>
  <c r="C306" i="45"/>
  <c r="AC306" i="45" s="1"/>
  <c r="C303" i="45"/>
  <c r="AC303" i="45" s="1"/>
  <c r="C299" i="45"/>
  <c r="AC299" i="45" s="1"/>
  <c r="C298" i="45"/>
  <c r="AC298" i="45" s="1"/>
  <c r="C295" i="45"/>
  <c r="AC295" i="45" s="1"/>
  <c r="C294" i="45"/>
  <c r="AC294" i="45" s="1"/>
  <c r="C291" i="45"/>
  <c r="AC291" i="45" s="1"/>
  <c r="C290" i="45"/>
  <c r="AC290" i="45" s="1"/>
  <c r="C287" i="45"/>
  <c r="AC287" i="45" s="1"/>
  <c r="C283" i="45"/>
  <c r="AC283" i="45" s="1"/>
  <c r="C282" i="45"/>
  <c r="AC282" i="45" s="1"/>
  <c r="C279" i="45"/>
  <c r="AC279" i="45" s="1"/>
  <c r="C278" i="45"/>
  <c r="AC278" i="45" s="1"/>
  <c r="C275" i="45"/>
  <c r="AC275" i="45" s="1"/>
  <c r="C274" i="45"/>
  <c r="AC274" i="45" s="1"/>
  <c r="C271" i="45"/>
  <c r="AC271" i="45" s="1"/>
  <c r="C267" i="45"/>
  <c r="AC267" i="45" s="1"/>
  <c r="C266" i="45"/>
  <c r="AC266" i="45" s="1"/>
  <c r="C263" i="45"/>
  <c r="AC263" i="45" s="1"/>
  <c r="C262" i="45"/>
  <c r="AC262" i="45" s="1"/>
  <c r="C259" i="45"/>
  <c r="AC259" i="45" s="1"/>
  <c r="C258" i="45"/>
  <c r="AC258" i="45" s="1"/>
  <c r="C255" i="45"/>
  <c r="AC255" i="45" s="1"/>
  <c r="C254" i="45"/>
  <c r="AC254" i="45" s="1"/>
  <c r="C253" i="45"/>
  <c r="AC253" i="45" s="1"/>
  <c r="C251" i="45"/>
  <c r="AC251" i="45" s="1"/>
  <c r="C250" i="45"/>
  <c r="AC250" i="45" s="1"/>
  <c r="C249" i="45"/>
  <c r="AC249" i="45" s="1"/>
  <c r="C247" i="45"/>
  <c r="AC247" i="45" s="1"/>
  <c r="C246" i="45"/>
  <c r="AC246" i="45" s="1"/>
  <c r="C243" i="45"/>
  <c r="AC243" i="45" s="1"/>
  <c r="C242" i="45"/>
  <c r="AC242" i="45" s="1"/>
  <c r="C239" i="45"/>
  <c r="AC239" i="45" s="1"/>
  <c r="C238" i="45"/>
  <c r="AC238" i="45" s="1"/>
  <c r="C237" i="45"/>
  <c r="AC237" i="45" s="1"/>
  <c r="C235" i="45"/>
  <c r="AC235" i="45" s="1"/>
  <c r="C234" i="45"/>
  <c r="AC234" i="45" s="1"/>
  <c r="C233" i="45"/>
  <c r="AC233" i="45" s="1"/>
  <c r="C231" i="45"/>
  <c r="AC231" i="45" s="1"/>
  <c r="C230" i="45"/>
  <c r="AC230" i="45" s="1"/>
  <c r="C227" i="45"/>
  <c r="AC227" i="45" s="1"/>
  <c r="C226" i="45"/>
  <c r="AC226" i="45" s="1"/>
  <c r="C223" i="45"/>
  <c r="AC223" i="45" s="1"/>
  <c r="C222" i="45"/>
  <c r="AC222" i="45" s="1"/>
  <c r="C221" i="45"/>
  <c r="AC221" i="45" s="1"/>
  <c r="C219" i="45"/>
  <c r="AC219" i="45" s="1"/>
  <c r="C218" i="45"/>
  <c r="AC218" i="45" s="1"/>
  <c r="C217" i="45"/>
  <c r="AC217" i="45" s="1"/>
  <c r="C215" i="45"/>
  <c r="AC215" i="45" s="1"/>
  <c r="C214" i="45"/>
  <c r="AC214" i="45" s="1"/>
  <c r="C211" i="45"/>
  <c r="AC211" i="45" s="1"/>
  <c r="C210" i="45"/>
  <c r="AC210" i="45" s="1"/>
  <c r="C207" i="45"/>
  <c r="AC207" i="45" s="1"/>
  <c r="C206" i="45"/>
  <c r="AC206" i="45" s="1"/>
  <c r="C205" i="45"/>
  <c r="AC205" i="45" s="1"/>
  <c r="C203" i="45"/>
  <c r="AC203" i="45" s="1"/>
  <c r="C202" i="45"/>
  <c r="AC202" i="45" s="1"/>
  <c r="C201" i="45"/>
  <c r="AC201" i="45" s="1"/>
  <c r="C199" i="45"/>
  <c r="AC199" i="45" s="1"/>
  <c r="C198" i="45"/>
  <c r="AC198" i="45" s="1"/>
  <c r="C195" i="45"/>
  <c r="AC195" i="45" s="1"/>
  <c r="C194" i="45"/>
  <c r="AC194" i="45" s="1"/>
  <c r="C191" i="45"/>
  <c r="AC191" i="45" s="1"/>
  <c r="C190" i="45"/>
  <c r="AC190" i="45" s="1"/>
  <c r="C189" i="45"/>
  <c r="AC189" i="45" s="1"/>
  <c r="C187" i="45"/>
  <c r="AC187" i="45" s="1"/>
  <c r="C186" i="45"/>
  <c r="AC186" i="45" s="1"/>
  <c r="C185" i="45"/>
  <c r="AC185" i="45" s="1"/>
  <c r="C183" i="45"/>
  <c r="AC183" i="45" s="1"/>
  <c r="C182" i="45"/>
  <c r="AC182" i="45" s="1"/>
  <c r="C179" i="45"/>
  <c r="AC179" i="45" s="1"/>
  <c r="C178" i="45"/>
  <c r="AC178" i="45" s="1"/>
  <c r="C175" i="45"/>
  <c r="AC175" i="45" s="1"/>
  <c r="C174" i="45"/>
  <c r="AC174" i="45" s="1"/>
  <c r="C173" i="45"/>
  <c r="AC173" i="45" s="1"/>
  <c r="C171" i="45"/>
  <c r="AC171" i="45" s="1"/>
  <c r="C170" i="45"/>
  <c r="AC170" i="45" s="1"/>
  <c r="C169" i="45"/>
  <c r="AC169" i="45" s="1"/>
  <c r="C167" i="45"/>
  <c r="AC167" i="45" s="1"/>
  <c r="C166" i="45"/>
  <c r="AC166" i="45" s="1"/>
  <c r="C163" i="45"/>
  <c r="AC163" i="45" s="1"/>
  <c r="C162" i="45"/>
  <c r="AC162" i="45" s="1"/>
  <c r="C159" i="45"/>
  <c r="AC159" i="45" s="1"/>
  <c r="C158" i="45"/>
  <c r="AC158" i="45" s="1"/>
  <c r="C157" i="45"/>
  <c r="AC157" i="45" s="1"/>
  <c r="C155" i="45"/>
  <c r="AC155" i="45" s="1"/>
  <c r="C154" i="45"/>
  <c r="AC154" i="45" s="1"/>
  <c r="C153" i="45"/>
  <c r="AC153" i="45" s="1"/>
  <c r="C151" i="45"/>
  <c r="AC151" i="45" s="1"/>
  <c r="C150" i="45"/>
  <c r="AC150" i="45" s="1"/>
  <c r="C147" i="45"/>
  <c r="AC147" i="45" s="1"/>
  <c r="C146" i="45"/>
  <c r="AC146" i="45" s="1"/>
  <c r="C143" i="45"/>
  <c r="AC143" i="45" s="1"/>
  <c r="C142" i="45"/>
  <c r="AC142" i="45" s="1"/>
  <c r="C141" i="45"/>
  <c r="AC141" i="45" s="1"/>
  <c r="C139" i="45"/>
  <c r="AC139" i="45" s="1"/>
  <c r="C138" i="45"/>
  <c r="AC138" i="45" s="1"/>
  <c r="C137" i="45"/>
  <c r="AC137" i="45" s="1"/>
  <c r="C135" i="45"/>
  <c r="AC135" i="45" s="1"/>
  <c r="C131" i="45"/>
  <c r="AC131" i="45" s="1"/>
  <c r="C130" i="45"/>
  <c r="AC130" i="45" s="1"/>
  <c r="C127" i="45"/>
  <c r="AC127" i="45" s="1"/>
  <c r="C126" i="45"/>
  <c r="AC126" i="45" s="1"/>
  <c r="C125" i="45"/>
  <c r="AC125" i="45" s="1"/>
  <c r="C123" i="45"/>
  <c r="AC123" i="45" s="1"/>
  <c r="C122" i="45"/>
  <c r="AC122" i="45" s="1"/>
  <c r="C121" i="45"/>
  <c r="AC121" i="45" s="1"/>
  <c r="C119" i="45"/>
  <c r="AC119" i="45" s="1"/>
  <c r="C115" i="45"/>
  <c r="AC115" i="45" s="1"/>
  <c r="C114" i="45"/>
  <c r="AC114" i="45" s="1"/>
  <c r="C111" i="45"/>
  <c r="AC111" i="45" s="1"/>
  <c r="C110" i="45"/>
  <c r="AC110" i="45" s="1"/>
  <c r="C109" i="45"/>
  <c r="AC109" i="45" s="1"/>
  <c r="C107" i="45"/>
  <c r="AC107" i="45" s="1"/>
  <c r="C106" i="45"/>
  <c r="AC106" i="45" s="1"/>
  <c r="C103" i="45"/>
  <c r="AC103" i="45" s="1"/>
  <c r="C99" i="45"/>
  <c r="AC99" i="45" s="1"/>
  <c r="C98" i="45"/>
  <c r="AC98" i="45" s="1"/>
  <c r="C95" i="45"/>
  <c r="AC95" i="45" s="1"/>
  <c r="C94" i="45"/>
  <c r="AC94" i="45" s="1"/>
  <c r="C93" i="45"/>
  <c r="AC93" i="45" s="1"/>
  <c r="C91" i="45"/>
  <c r="AC91" i="45" s="1"/>
  <c r="C90" i="45"/>
  <c r="AC90" i="45" s="1"/>
  <c r="C89" i="45"/>
  <c r="AC89" i="45" s="1"/>
  <c r="C87" i="45"/>
  <c r="AC87" i="45" s="1"/>
  <c r="C83" i="45"/>
  <c r="AC83" i="45" s="1"/>
  <c r="C82" i="45"/>
  <c r="AC82" i="45" s="1"/>
  <c r="C79" i="45"/>
  <c r="AC79" i="45" s="1"/>
  <c r="C78" i="45"/>
  <c r="AC78" i="45" s="1"/>
  <c r="C75" i="45"/>
  <c r="AC75" i="45" s="1"/>
  <c r="C74" i="45"/>
  <c r="AC74" i="45" s="1"/>
  <c r="C73" i="45"/>
  <c r="AC73" i="45" s="1"/>
  <c r="C71" i="45"/>
  <c r="AC71" i="45" s="1"/>
  <c r="C67" i="45"/>
  <c r="AC67" i="45" s="1"/>
  <c r="C66" i="45"/>
  <c r="AC66" i="45" s="1"/>
  <c r="C63" i="45"/>
  <c r="AC63" i="45" s="1"/>
  <c r="C62" i="45"/>
  <c r="AC62" i="45" s="1"/>
  <c r="C59" i="45"/>
  <c r="AC59" i="45" s="1"/>
  <c r="C58" i="45"/>
  <c r="AC58" i="45" s="1"/>
  <c r="C55" i="45"/>
  <c r="AC55" i="45" s="1"/>
  <c r="C51" i="45"/>
  <c r="AC51" i="45" s="1"/>
  <c r="C50" i="45"/>
  <c r="AC50" i="45" s="1"/>
  <c r="C47" i="45"/>
  <c r="AC47" i="45" s="1"/>
  <c r="C46" i="45"/>
  <c r="AC46" i="45" s="1"/>
  <c r="C45" i="45"/>
  <c r="AC45" i="45" s="1"/>
  <c r="C43" i="45"/>
  <c r="AC43" i="45" s="1"/>
  <c r="C42" i="45"/>
  <c r="AC42" i="45" s="1"/>
  <c r="C39" i="45"/>
  <c r="AC39" i="45" s="1"/>
  <c r="C35" i="45"/>
  <c r="AC35" i="45" s="1"/>
  <c r="C34" i="45"/>
  <c r="AC34" i="45" s="1"/>
  <c r="C31" i="45"/>
  <c r="AC31" i="45" s="1"/>
  <c r="C30" i="45"/>
  <c r="AC30" i="45" s="1"/>
  <c r="C29" i="45"/>
  <c r="AC29" i="45" s="1"/>
  <c r="C27" i="45"/>
  <c r="AC27" i="45" s="1"/>
  <c r="C26" i="45"/>
  <c r="AC26" i="45" s="1"/>
  <c r="C25" i="45"/>
  <c r="AC25" i="45" s="1"/>
  <c r="C23" i="45"/>
  <c r="AC23" i="45" s="1"/>
  <c r="C19" i="45"/>
  <c r="AC19" i="45" s="1"/>
  <c r="C18" i="45"/>
  <c r="AC18" i="45" s="1"/>
  <c r="C15" i="45"/>
  <c r="AC15" i="45" s="1"/>
  <c r="C14" i="45"/>
  <c r="AC14" i="45" s="1"/>
  <c r="C11" i="45"/>
  <c r="AC11" i="45" s="1"/>
  <c r="C10" i="45"/>
  <c r="AC10" i="45" s="1"/>
  <c r="C9" i="45"/>
  <c r="AC9" i="45" s="1"/>
  <c r="C7" i="45"/>
  <c r="AC7" i="45" s="1"/>
  <c r="C6" i="45"/>
  <c r="AC6" i="45" s="1"/>
  <c r="C5" i="45"/>
  <c r="AC5" i="45" s="1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AB276" i="45"/>
  <c r="AB292" i="45"/>
  <c r="AB308" i="45"/>
  <c r="AB324" i="45"/>
  <c r="AB340" i="45"/>
  <c r="AB356" i="45"/>
  <c r="AB372" i="45"/>
  <c r="AB388" i="45"/>
  <c r="AB404" i="45"/>
  <c r="AB420" i="45"/>
  <c r="AB436" i="45"/>
  <c r="AB452" i="45"/>
  <c r="AB468" i="45"/>
  <c r="AB500" i="45"/>
  <c r="AB516" i="45"/>
  <c r="AB532" i="45"/>
  <c r="AB564" i="45"/>
  <c r="AB580" i="45"/>
  <c r="AB596" i="45"/>
  <c r="AB17" i="45"/>
  <c r="AB21" i="45"/>
  <c r="AB33" i="45"/>
  <c r="AB37" i="45"/>
  <c r="AB49" i="45"/>
  <c r="AB53" i="45"/>
  <c r="AB65" i="45"/>
  <c r="AB69" i="45"/>
  <c r="AB81" i="45"/>
  <c r="AB85" i="45"/>
  <c r="AB97" i="45"/>
  <c r="AB101" i="45"/>
  <c r="AB113" i="45"/>
  <c r="AB117" i="45"/>
  <c r="AB129" i="45"/>
  <c r="AB133" i="45"/>
  <c r="AB145" i="45"/>
  <c r="AB149" i="45"/>
  <c r="AB161" i="45"/>
  <c r="AB165" i="45"/>
  <c r="AB177" i="45"/>
  <c r="AB181" i="45"/>
  <c r="AB193" i="45"/>
  <c r="AB197" i="45"/>
  <c r="AB209" i="45"/>
  <c r="AB213" i="45"/>
  <c r="AB225" i="45"/>
  <c r="AB229" i="45"/>
  <c r="AB241" i="45"/>
  <c r="AB245" i="45"/>
  <c r="AB257" i="45"/>
  <c r="AB261" i="45"/>
  <c r="AB22" i="45"/>
  <c r="AB38" i="45"/>
  <c r="AB54" i="45"/>
  <c r="AB70" i="45"/>
  <c r="AB86" i="45"/>
  <c r="AB102" i="45"/>
  <c r="AB118" i="45"/>
  <c r="AB134" i="45"/>
  <c r="AB13" i="45"/>
  <c r="AB29" i="45"/>
  <c r="AB45" i="45"/>
  <c r="AB66" i="45"/>
  <c r="AB87" i="45"/>
  <c r="AB103" i="45"/>
  <c r="AB119" i="45"/>
  <c r="AB135" i="45"/>
  <c r="AB157" i="45"/>
  <c r="AB173" i="45"/>
  <c r="AB194" i="45"/>
  <c r="AB205" i="45"/>
  <c r="AB221" i="45"/>
  <c r="AB242" i="45"/>
  <c r="AB258" i="45"/>
  <c r="AB279" i="45"/>
  <c r="AB322" i="45"/>
  <c r="AB343" i="45"/>
  <c r="AB370" i="45"/>
  <c r="AB402" i="45"/>
  <c r="AB423" i="45"/>
  <c r="AB450" i="45"/>
  <c r="AB470" i="45"/>
  <c r="AB499" i="45"/>
  <c r="AB519" i="45"/>
  <c r="AB534" i="45"/>
  <c r="AB555" i="45"/>
  <c r="AB578" i="45"/>
  <c r="AB591" i="45"/>
  <c r="AB20" i="45"/>
  <c r="AB32" i="45"/>
  <c r="AB44" i="45"/>
  <c r="AB60" i="45"/>
  <c r="AB76" i="45"/>
  <c r="AB88" i="45"/>
  <c r="AB100" i="45"/>
  <c r="AB116" i="45"/>
  <c r="AB128" i="45"/>
  <c r="AB144" i="45"/>
  <c r="AB156" i="45"/>
  <c r="AB172" i="45"/>
  <c r="AB188" i="45"/>
  <c r="AB200" i="45"/>
  <c r="AB212" i="45"/>
  <c r="AB228" i="45"/>
  <c r="AB240" i="45"/>
  <c r="AB252" i="45"/>
  <c r="AB264" i="45"/>
  <c r="AB280" i="45"/>
  <c r="AB296" i="45"/>
  <c r="AB320" i="45"/>
  <c r="AB328" i="45"/>
  <c r="AB348" i="45"/>
  <c r="AB360" i="45"/>
  <c r="AB384" i="45"/>
  <c r="AB400" i="45"/>
  <c r="AB416" i="45"/>
  <c r="AB432" i="45"/>
  <c r="AB444" i="45"/>
  <c r="AB456" i="45"/>
  <c r="AB472" i="45"/>
  <c r="AB488" i="45"/>
  <c r="AB512" i="45"/>
  <c r="AB524" i="45"/>
  <c r="AB544" i="45"/>
  <c r="AB560" i="45"/>
  <c r="AB572" i="45"/>
  <c r="AB592" i="45"/>
  <c r="AB14" i="45"/>
  <c r="AB35" i="45"/>
  <c r="AB51" i="45"/>
  <c r="AB67" i="45"/>
  <c r="AB83" i="45"/>
  <c r="AB99" i="45"/>
  <c r="AB115" i="45"/>
  <c r="AB131" i="45"/>
  <c r="AB153" i="45"/>
  <c r="AB169" i="45"/>
  <c r="AB185" i="45"/>
  <c r="AB201" i="45"/>
  <c r="AB217" i="45"/>
  <c r="AB233" i="45"/>
  <c r="AB249" i="45"/>
  <c r="AB266" i="45"/>
  <c r="AB291" i="45"/>
  <c r="AB323" i="45"/>
  <c r="AB355" i="45"/>
  <c r="AB387" i="45"/>
  <c r="AB410" i="45"/>
  <c r="AB435" i="45"/>
  <c r="AB458" i="45"/>
  <c r="AB494" i="45"/>
  <c r="AB515" i="45"/>
  <c r="AB543" i="45"/>
  <c r="AB594" i="45"/>
  <c r="AB265" i="45"/>
  <c r="AB281" i="45"/>
  <c r="AB293" i="45"/>
  <c r="AB305" i="45"/>
  <c r="AB317" i="45"/>
  <c r="AB333" i="45"/>
  <c r="AB345" i="45"/>
  <c r="AB365" i="45"/>
  <c r="AB377" i="45"/>
  <c r="AB389" i="45"/>
  <c r="AB401" i="45"/>
  <c r="AB413" i="45"/>
  <c r="AB429" i="45"/>
  <c r="AB441" i="45"/>
  <c r="AB457" i="45"/>
  <c r="AB473" i="45"/>
  <c r="AB485" i="45"/>
  <c r="AB497" i="45"/>
  <c r="AB509" i="45"/>
  <c r="AB521" i="45"/>
  <c r="AB533" i="45"/>
  <c r="AB553" i="45"/>
  <c r="AB573" i="45"/>
  <c r="AB593" i="45"/>
  <c r="AB8" i="45"/>
  <c r="AB23" i="45"/>
  <c r="AB39" i="45"/>
  <c r="AB55" i="45"/>
  <c r="AB71" i="45"/>
  <c r="AB82" i="45"/>
  <c r="AB98" i="45"/>
  <c r="AB109" i="45"/>
  <c r="AB125" i="45"/>
  <c r="AB141" i="45"/>
  <c r="AB151" i="45"/>
  <c r="AB167" i="45"/>
  <c r="AB189" i="45"/>
  <c r="AB210" i="45"/>
  <c r="AB226" i="45"/>
  <c r="AB237" i="45"/>
  <c r="AB253" i="45"/>
  <c r="AB263" i="45"/>
  <c r="AB290" i="45"/>
  <c r="AB306" i="45"/>
  <c r="AB327" i="45"/>
  <c r="AB354" i="45"/>
  <c r="AB375" i="45"/>
  <c r="AB391" i="45"/>
  <c r="AB418" i="45"/>
  <c r="AB439" i="45"/>
  <c r="AB463" i="45"/>
  <c r="AB484" i="45"/>
  <c r="AB506" i="45"/>
  <c r="AB527" i="45"/>
  <c r="AB548" i="45"/>
  <c r="AB570" i="45"/>
  <c r="AB583" i="45"/>
  <c r="AB12" i="45"/>
  <c r="AB24" i="45"/>
  <c r="AB36" i="45"/>
  <c r="AB48" i="45"/>
  <c r="AB56" i="45"/>
  <c r="AB68" i="45"/>
  <c r="AB80" i="45"/>
  <c r="AB92" i="45"/>
  <c r="AB104" i="45"/>
  <c r="AB112" i="45"/>
  <c r="AB120" i="45"/>
  <c r="AB132" i="45"/>
  <c r="AB140" i="45"/>
  <c r="AB152" i="45"/>
  <c r="AB164" i="45"/>
  <c r="AB176" i="45"/>
  <c r="AB180" i="45"/>
  <c r="AB192" i="45"/>
  <c r="AB204" i="45"/>
  <c r="AB216" i="45"/>
  <c r="AB224" i="45"/>
  <c r="AB236" i="45"/>
  <c r="AB248" i="45"/>
  <c r="AB260" i="45"/>
  <c r="AB272" i="45"/>
  <c r="AB288" i="45"/>
  <c r="AB300" i="45"/>
  <c r="AB312" i="45"/>
  <c r="AB336" i="45"/>
  <c r="AB344" i="45"/>
  <c r="AB364" i="45"/>
  <c r="AB376" i="45"/>
  <c r="AB396" i="45"/>
  <c r="AB408" i="45"/>
  <c r="AB428" i="45"/>
  <c r="AB448" i="45"/>
  <c r="AB460" i="45"/>
  <c r="AB480" i="45"/>
  <c r="AB496" i="45"/>
  <c r="AB508" i="45"/>
  <c r="AB520" i="45"/>
  <c r="AB536" i="45"/>
  <c r="AB556" i="45"/>
  <c r="AB568" i="45"/>
  <c r="AB584" i="45"/>
  <c r="AB9" i="45"/>
  <c r="AB25" i="45"/>
  <c r="AB41" i="45"/>
  <c r="AB57" i="45"/>
  <c r="AB78" i="45"/>
  <c r="AB94" i="45"/>
  <c r="AB110" i="45"/>
  <c r="AB126" i="45"/>
  <c r="AB142" i="45"/>
  <c r="AB163" i="45"/>
  <c r="AB179" i="45"/>
  <c r="AB195" i="45"/>
  <c r="AB211" i="45"/>
  <c r="AB227" i="45"/>
  <c r="AB243" i="45"/>
  <c r="AB254" i="45"/>
  <c r="AB275" i="45"/>
  <c r="AB298" i="45"/>
  <c r="AB314" i="45"/>
  <c r="AB346" i="45"/>
  <c r="AB371" i="45"/>
  <c r="AB394" i="45"/>
  <c r="AB419" i="45"/>
  <c r="AB442" i="45"/>
  <c r="AB471" i="45"/>
  <c r="AB486" i="45"/>
  <c r="AB522" i="45"/>
  <c r="AB535" i="45"/>
  <c r="AB558" i="45"/>
  <c r="AB579" i="45"/>
  <c r="AB269" i="45"/>
  <c r="AB277" i="45"/>
  <c r="AB289" i="45"/>
  <c r="AB297" i="45"/>
  <c r="AB309" i="45"/>
  <c r="AB321" i="45"/>
  <c r="AB329" i="45"/>
  <c r="AB337" i="45"/>
  <c r="AB349" i="45"/>
  <c r="AB357" i="45"/>
  <c r="AB373" i="45"/>
  <c r="AB385" i="45"/>
  <c r="AB397" i="45"/>
  <c r="AB409" i="45"/>
  <c r="AB421" i="45"/>
  <c r="AB433" i="45"/>
  <c r="AB445" i="45"/>
  <c r="AB453" i="45"/>
  <c r="AB465" i="45"/>
  <c r="AB477" i="45"/>
  <c r="AB489" i="45"/>
  <c r="AB501" i="45"/>
  <c r="AB513" i="45"/>
  <c r="AB525" i="45"/>
  <c r="AB537" i="45"/>
  <c r="AB549" i="45"/>
  <c r="AB561" i="45"/>
  <c r="AB569" i="45"/>
  <c r="AB577" i="45"/>
  <c r="AB585" i="45"/>
  <c r="AB597" i="45"/>
  <c r="AB6" i="45"/>
  <c r="AB15" i="45"/>
  <c r="AB31" i="45"/>
  <c r="AB47" i="45"/>
  <c r="AB58" i="45"/>
  <c r="AB74" i="45"/>
  <c r="AB90" i="45"/>
  <c r="AB106" i="45"/>
  <c r="AB122" i="45"/>
  <c r="AB138" i="45"/>
  <c r="AB154" i="45"/>
  <c r="AB170" i="45"/>
  <c r="AB186" i="45"/>
  <c r="AB202" i="45"/>
  <c r="AB218" i="45"/>
  <c r="AB283" i="45"/>
  <c r="AB331" i="45"/>
  <c r="AB363" i="45"/>
  <c r="AB459" i="45"/>
  <c r="AB482" i="45"/>
  <c r="AB502" i="45"/>
  <c r="AB523" i="45"/>
  <c r="AB546" i="45"/>
  <c r="AB566" i="45"/>
  <c r="AB595" i="45"/>
  <c r="AB270" i="45"/>
  <c r="AB286" i="45"/>
  <c r="AB302" i="45"/>
  <c r="AB318" i="45"/>
  <c r="AB334" i="45"/>
  <c r="AB350" i="45"/>
  <c r="AB366" i="45"/>
  <c r="AB382" i="45"/>
  <c r="AB398" i="45"/>
  <c r="AB414" i="45"/>
  <c r="AB430" i="45"/>
  <c r="AB446" i="45"/>
  <c r="AB18" i="45"/>
  <c r="AB34" i="45"/>
  <c r="AB50" i="45"/>
  <c r="AB61" i="45"/>
  <c r="AB77" i="45"/>
  <c r="AB93" i="45"/>
  <c r="AB114" i="45"/>
  <c r="AB130" i="45"/>
  <c r="AB146" i="45"/>
  <c r="AB162" i="45"/>
  <c r="AB178" i="45"/>
  <c r="AB183" i="45"/>
  <c r="AB199" i="45"/>
  <c r="AB215" i="45"/>
  <c r="AB231" i="45"/>
  <c r="AB247" i="45"/>
  <c r="AB274" i="45"/>
  <c r="AB295" i="45"/>
  <c r="AB311" i="45"/>
  <c r="AB338" i="45"/>
  <c r="AB359" i="45"/>
  <c r="AB386" i="45"/>
  <c r="AB407" i="45"/>
  <c r="AB434" i="45"/>
  <c r="AB455" i="45"/>
  <c r="AB478" i="45"/>
  <c r="AB491" i="45"/>
  <c r="AB514" i="45"/>
  <c r="AB542" i="45"/>
  <c r="AB563" i="45"/>
  <c r="AB4" i="45"/>
  <c r="AB16" i="45"/>
  <c r="AB28" i="45"/>
  <c r="AB40" i="45"/>
  <c r="AB52" i="45"/>
  <c r="AB64" i="45"/>
  <c r="AB72" i="45"/>
  <c r="AB84" i="45"/>
  <c r="AB96" i="45"/>
  <c r="AB108" i="45"/>
  <c r="AB124" i="45"/>
  <c r="AB136" i="45"/>
  <c r="AB148" i="45"/>
  <c r="AB160" i="45"/>
  <c r="AB168" i="45"/>
  <c r="AB184" i="45"/>
  <c r="AB196" i="45"/>
  <c r="AB208" i="45"/>
  <c r="AB220" i="45"/>
  <c r="AB232" i="45"/>
  <c r="AB244" i="45"/>
  <c r="AB256" i="45"/>
  <c r="AB268" i="45"/>
  <c r="AB284" i="45"/>
  <c r="AB304" i="45"/>
  <c r="AB316" i="45"/>
  <c r="AB332" i="45"/>
  <c r="AB352" i="45"/>
  <c r="AB368" i="45"/>
  <c r="AB380" i="45"/>
  <c r="AB392" i="45"/>
  <c r="AB412" i="45"/>
  <c r="AB424" i="45"/>
  <c r="AB440" i="45"/>
  <c r="AB464" i="45"/>
  <c r="AB476" i="45"/>
  <c r="AB492" i="45"/>
  <c r="AB504" i="45"/>
  <c r="AB528" i="45"/>
  <c r="AB540" i="45"/>
  <c r="AB552" i="45"/>
  <c r="AB576" i="45"/>
  <c r="AB588" i="45"/>
  <c r="AB5" i="45"/>
  <c r="AB19" i="45"/>
  <c r="AB30" i="45"/>
  <c r="AB46" i="45"/>
  <c r="AB62" i="45"/>
  <c r="AB73" i="45"/>
  <c r="AB89" i="45"/>
  <c r="AB105" i="45"/>
  <c r="AB121" i="45"/>
  <c r="AB137" i="45"/>
  <c r="AB147" i="45"/>
  <c r="AB158" i="45"/>
  <c r="AB174" i="45"/>
  <c r="AB190" i="45"/>
  <c r="AB206" i="45"/>
  <c r="AB222" i="45"/>
  <c r="AB238" i="45"/>
  <c r="AB259" i="45"/>
  <c r="AB282" i="45"/>
  <c r="AB307" i="45"/>
  <c r="AB330" i="45"/>
  <c r="AB339" i="45"/>
  <c r="AB362" i="45"/>
  <c r="AB378" i="45"/>
  <c r="AB403" i="45"/>
  <c r="AB426" i="45"/>
  <c r="AB451" i="45"/>
  <c r="AB466" i="45"/>
  <c r="AB479" i="45"/>
  <c r="AB507" i="45"/>
  <c r="AB530" i="45"/>
  <c r="AB550" i="45"/>
  <c r="AB571" i="45"/>
  <c r="AB586" i="45"/>
  <c r="AB273" i="45"/>
  <c r="AB285" i="45"/>
  <c r="AB301" i="45"/>
  <c r="AB313" i="45"/>
  <c r="AB325" i="45"/>
  <c r="AB341" i="45"/>
  <c r="AB353" i="45"/>
  <c r="AB361" i="45"/>
  <c r="AB369" i="45"/>
  <c r="AB381" i="45"/>
  <c r="AB393" i="45"/>
  <c r="AB405" i="45"/>
  <c r="AB417" i="45"/>
  <c r="AB425" i="45"/>
  <c r="AB437" i="45"/>
  <c r="AB449" i="45"/>
  <c r="AB461" i="45"/>
  <c r="AB469" i="45"/>
  <c r="AB481" i="45"/>
  <c r="AB493" i="45"/>
  <c r="AB505" i="45"/>
  <c r="AB517" i="45"/>
  <c r="AB529" i="45"/>
  <c r="AB541" i="45"/>
  <c r="AB545" i="45"/>
  <c r="AB557" i="45"/>
  <c r="AB565" i="45"/>
  <c r="AB581" i="45"/>
  <c r="AB589" i="45"/>
  <c r="AB10" i="45"/>
  <c r="AB26" i="45"/>
  <c r="AB42" i="45"/>
  <c r="AB63" i="45"/>
  <c r="AB79" i="45"/>
  <c r="AB95" i="45"/>
  <c r="AB111" i="45"/>
  <c r="AB127" i="45"/>
  <c r="AB143" i="45"/>
  <c r="AB159" i="45"/>
  <c r="AB175" i="45"/>
  <c r="AB191" i="45"/>
  <c r="AB207" i="45"/>
  <c r="AB223" i="45"/>
  <c r="AB234" i="45"/>
  <c r="AB239" i="45"/>
  <c r="AB250" i="45"/>
  <c r="AB255" i="45"/>
  <c r="AB267" i="45"/>
  <c r="AB299" i="45"/>
  <c r="AB315" i="45"/>
  <c r="AB347" i="45"/>
  <c r="AB379" i="45"/>
  <c r="AB395" i="45"/>
  <c r="AB411" i="45"/>
  <c r="AB427" i="45"/>
  <c r="AB443" i="45"/>
  <c r="AB467" i="45"/>
  <c r="AB474" i="45"/>
  <c r="AB487" i="45"/>
  <c r="AB495" i="45"/>
  <c r="AB510" i="45"/>
  <c r="AB531" i="45"/>
  <c r="AB538" i="45"/>
  <c r="AB551" i="45"/>
  <c r="AB559" i="45"/>
  <c r="AB574" i="45"/>
  <c r="AB587" i="45"/>
  <c r="AB7" i="45"/>
  <c r="AB11" i="45"/>
  <c r="AB27" i="45"/>
  <c r="AB43" i="45"/>
  <c r="AB59" i="45"/>
  <c r="AB75" i="45"/>
  <c r="AB91" i="45"/>
  <c r="AB107" i="45"/>
  <c r="AB123" i="45"/>
  <c r="AB139" i="45"/>
  <c r="AB150" i="45"/>
  <c r="AB155" i="45"/>
  <c r="AB166" i="45"/>
  <c r="AB171" i="45"/>
  <c r="AB182" i="45"/>
  <c r="AB187" i="45"/>
  <c r="AB198" i="45"/>
  <c r="AB203" i="45"/>
  <c r="AB214" i="45"/>
  <c r="AB219" i="45"/>
  <c r="AB230" i="45"/>
  <c r="AB235" i="45"/>
  <c r="AB246" i="45"/>
  <c r="AB251" i="45"/>
  <c r="AB262" i="45"/>
  <c r="AB271" i="45"/>
  <c r="AB278" i="45"/>
  <c r="AB287" i="45"/>
  <c r="AB294" i="45"/>
  <c r="AB303" i="45"/>
  <c r="AB310" i="45"/>
  <c r="AB319" i="45"/>
  <c r="AB326" i="45"/>
  <c r="AB335" i="45"/>
  <c r="AB342" i="45"/>
  <c r="AB351" i="45"/>
  <c r="AB358" i="45"/>
  <c r="AB367" i="45"/>
  <c r="AB374" i="45"/>
  <c r="AB383" i="45"/>
  <c r="AB390" i="45"/>
  <c r="AB399" i="45"/>
  <c r="AB406" i="45"/>
  <c r="AB415" i="45"/>
  <c r="AB422" i="45"/>
  <c r="AB431" i="45"/>
  <c r="AB438" i="45"/>
  <c r="AB447" i="45"/>
  <c r="AB454" i="45"/>
  <c r="AB462" i="45"/>
  <c r="AB475" i="45"/>
  <c r="AB483" i="45"/>
  <c r="AB490" i="45"/>
  <c r="AB498" i="45"/>
  <c r="AB503" i="45"/>
  <c r="AB511" i="45"/>
  <c r="AB518" i="45"/>
  <c r="AB526" i="45"/>
  <c r="AB539" i="45"/>
  <c r="AB547" i="45"/>
  <c r="AB554" i="45"/>
  <c r="AB562" i="45"/>
  <c r="AB567" i="45"/>
  <c r="AB575" i="45"/>
  <c r="AB582" i="45"/>
  <c r="AB590" i="45"/>
</calcChain>
</file>

<file path=xl/sharedStrings.xml><?xml version="1.0" encoding="utf-8"?>
<sst xmlns="http://schemas.openxmlformats.org/spreadsheetml/2006/main" count="60271" uniqueCount="1717">
  <si>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</si>
  <si>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</si>
  <si>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</si>
  <si>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</si>
  <si>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</si>
  <si>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</si>
  <si>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</si>
  <si>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</si>
  <si>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</si>
  <si>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</si>
  <si>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</si>
  <si>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</si>
  <si>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</si>
  <si>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</si>
  <si>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</si>
  <si>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关卡</t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</si>
  <si>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</si>
  <si>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</si>
  <si>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</si>
  <si>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</si>
  <si>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</si>
  <si>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</si>
  <si>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</si>
  <si>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</si>
  <si>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</si>
  <si>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</si>
  <si>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</si>
  <si>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</si>
  <si>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</si>
  <si>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</si>
  <si>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战斗曹焱兵</t>
  </si>
  <si>
    <t>常服曹焱兵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</si>
  <si>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</si>
  <si>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</si>
  <si>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</si>
  <si>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</si>
  <si>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</si>
  <si>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</si>
  <si>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</si>
  <si>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</si>
  <si>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</si>
  <si>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</si>
  <si>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</si>
  <si>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</si>
  <si>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</si>
  <si>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</si>
  <si>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</si>
  <si>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</si>
  <si>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</si>
  <si>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</si>
  <si>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</si>
  <si>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</si>
  <si>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</si>
  <si>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</si>
  <si>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</si>
  <si>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</si>
  <si>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</si>
  <si>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</si>
  <si>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</si>
  <si>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</si>
  <si>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</si>
  <si>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</si>
  <si>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</si>
  <si>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</si>
  <si>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</si>
  <si>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</si>
  <si>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</si>
  <si>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</si>
  <si>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</si>
  <si>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</si>
  <si>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</si>
  <si>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</si>
  <si>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</si>
  <si>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</si>
  <si>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</si>
  <si>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</si>
  <si>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</si>
  <si>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</si>
  <si>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</si>
  <si>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</si>
  <si>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</si>
  <si>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</si>
  <si>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</si>
  <si>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</si>
  <si>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</si>
  <si>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</si>
  <si>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</si>
  <si>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</si>
  <si>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</si>
  <si>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</si>
  <si>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</si>
  <si>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</si>
  <si>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</si>
  <si>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</si>
  <si>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</si>
  <si>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</si>
  <si>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</si>
  <si>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</si>
  <si>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</si>
  <si>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</si>
  <si>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</si>
  <si>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</si>
  <si>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</si>
  <si>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</si>
  <si>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</si>
  <si>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</si>
  <si>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</si>
  <si>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</si>
  <si>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</si>
  <si>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</si>
  <si>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</si>
  <si>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</si>
  <si>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</si>
  <si>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</si>
  <si>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</si>
  <si>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</si>
  <si>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</si>
  <si>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</si>
  <si>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</si>
  <si>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</si>
  <si>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</si>
  <si>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</si>
  <si>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</si>
  <si>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</si>
  <si>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</si>
  <si>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</si>
  <si>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</si>
  <si>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</si>
  <si>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</si>
  <si>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</si>
  <si>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</si>
  <si>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</si>
  <si>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</si>
  <si>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</si>
  <si>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</si>
  <si>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</si>
  <si>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</si>
  <si>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</si>
  <si>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</si>
  <si>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</si>
  <si>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</si>
  <si>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</si>
  <si>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</si>
  <si>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</si>
  <si>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</si>
  <si>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</si>
  <si>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</si>
  <si>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</si>
  <si>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</si>
  <si>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</si>
  <si>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</si>
  <si>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</si>
  <si>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</si>
  <si>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</si>
  <si>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</si>
  <si>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</si>
  <si>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</si>
  <si>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</si>
  <si>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</si>
  <si>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</si>
  <si>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</si>
  <si>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</si>
  <si>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</si>
  <si>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</si>
  <si>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</si>
  <si>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</si>
  <si>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</si>
  <si>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</si>
  <si>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</si>
  <si>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</si>
  <si>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</si>
  <si>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</si>
  <si>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</si>
  <si>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</si>
  <si>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</si>
  <si>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</si>
  <si>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</si>
  <si>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</si>
  <si>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</si>
  <si>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</si>
  <si>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</si>
  <si>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</si>
  <si>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</si>
  <si>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</si>
  <si>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</si>
  <si>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</si>
  <si>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</si>
  <si>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</si>
  <si>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</si>
  <si>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</si>
  <si>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</si>
  <si>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</si>
  <si>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</si>
  <si>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</si>
  <si>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</si>
  <si>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</si>
  <si>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</si>
  <si>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</si>
  <si>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</si>
  <si>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</si>
  <si>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</si>
  <si>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</si>
  <si>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</si>
  <si>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</si>
  <si>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</si>
  <si>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</si>
  <si>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</si>
  <si>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</si>
  <si>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</si>
  <si>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</si>
  <si>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</si>
  <si>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</si>
  <si>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</si>
  <si>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</si>
  <si>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</si>
  <si>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</si>
  <si>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</si>
  <si>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</si>
  <si>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</si>
  <si>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</si>
  <si>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</si>
  <si>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</si>
  <si>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</si>
  <si>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</si>
  <si>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</si>
  <si>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</si>
  <si>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</si>
  <si>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</si>
  <si>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</si>
  <si>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</si>
  <si>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</si>
  <si>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</si>
  <si>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</si>
  <si>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</si>
  <si>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</si>
  <si>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</si>
  <si>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</si>
  <si>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</si>
  <si>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</si>
  <si>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</si>
  <si>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</si>
  <si>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</si>
  <si>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</si>
  <si>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</si>
  <si>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</si>
  <si>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</si>
  <si>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</si>
  <si>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</si>
  <si>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</si>
  <si>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</si>
  <si>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</si>
  <si>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</si>
  <si>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</si>
  <si>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</si>
  <si>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</si>
  <si>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</si>
  <si>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</si>
  <si>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</si>
  <si>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</si>
  <si>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</si>
  <si>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</si>
  <si>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</si>
  <si>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</si>
  <si>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</si>
  <si>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</si>
  <si>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</si>
  <si>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</si>
  <si>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</si>
  <si>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</si>
  <si>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</si>
  <si>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</si>
  <si>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</si>
  <si>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</si>
  <si>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</si>
  <si>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</si>
  <si>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</si>
  <si>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</si>
  <si>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</si>
  <si>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</si>
  <si>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</si>
  <si>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</si>
  <si>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</si>
  <si>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</si>
  <si>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</si>
  <si>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</si>
  <si>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</si>
  <si>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</si>
  <si>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</si>
  <si>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</si>
  <si>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</si>
  <si>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</si>
  <si>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</si>
  <si>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</si>
  <si>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jlr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</si>
  <si>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</si>
  <si>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</si>
  <si>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</si>
  <si>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</si>
  <si>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</si>
  <si>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飞廉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</si>
  <si>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</si>
  <si>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</si>
  <si>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</si>
  <si>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</si>
  <si>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</si>
  <si>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</si>
  <si>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</si>
  <si>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</si>
  <si>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</si>
  <si>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</si>
  <si>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</si>
  <si>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</si>
  <si>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</si>
  <si>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</si>
  <si>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</si>
  <si>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</si>
  <si>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</si>
  <si>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</si>
  <si>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</si>
  <si>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</si>
  <si>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</si>
  <si>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</si>
  <si>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</si>
  <si>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</si>
  <si>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</si>
  <si>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</si>
  <si>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</si>
  <si>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</si>
  <si>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</si>
  <si>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</si>
  <si>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</si>
  <si>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</si>
  <si>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</si>
  <si>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</si>
  <si>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</si>
  <si>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</si>
  <si>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</si>
  <si>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</si>
  <si>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</si>
  <si>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</si>
  <si>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</si>
  <si>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</si>
  <si>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</si>
  <si>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技能2</t>
  </si>
  <si>
    <t>技能3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</si>
  <si>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</si>
  <si>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</si>
  <si>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</si>
  <si>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</si>
  <si>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</si>
  <si>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</si>
  <si>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</si>
  <si>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</si>
  <si>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</si>
  <si>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</si>
  <si>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</si>
  <si>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</si>
  <si>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</si>
  <si>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</si>
  <si>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</si>
  <si>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</si>
  <si>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</si>
  <si>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</si>
  <si>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</si>
  <si>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</si>
  <si>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</si>
  <si>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</si>
  <si>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</si>
  <si>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</si>
  <si>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</si>
  <si>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</si>
  <si>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</si>
  <si>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</si>
  <si>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</si>
  <si>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</si>
  <si>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</si>
  <si>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</si>
  <si>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</si>
  <si>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</si>
  <si>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</si>
  <si>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</si>
  <si>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</si>
  <si>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</si>
  <si>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</si>
  <si>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</si>
  <si>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</si>
  <si>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</si>
  <si>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</si>
  <si>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</si>
  <si>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</si>
  <si>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</si>
  <si>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</si>
  <si>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</si>
  <si>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</si>
  <si>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</si>
  <si>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</si>
  <si>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</si>
  <si>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</si>
  <si>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</si>
  <si>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int:e&lt;&gt;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</si>
  <si>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</si>
  <si>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</si>
  <si>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</si>
  <si>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</si>
  <si>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</si>
  <si>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</si>
  <si>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</si>
  <si>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</si>
  <si>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</si>
  <si>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</si>
  <si>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</si>
  <si>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</si>
  <si>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</si>
  <si>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</si>
  <si>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</si>
  <si>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</si>
  <si>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</si>
  <si>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</si>
  <si>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</si>
  <si>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</si>
  <si>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</si>
  <si>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</si>
  <si>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</si>
  <si>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</si>
  <si>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</si>
  <si>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</si>
  <si>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</si>
  <si>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</si>
  <si>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</si>
  <si>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</si>
  <si>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</si>
  <si>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</si>
  <si>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</si>
  <si>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</si>
  <si>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</si>
  <si>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</si>
  <si>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</si>
  <si>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</si>
  <si>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</si>
  <si>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</si>
  <si>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</si>
  <si>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</si>
  <si>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</si>
  <si>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</si>
  <si>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</si>
  <si>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</si>
  <si>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</si>
  <si>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</si>
  <si>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</si>
  <si>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</si>
  <si>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</si>
  <si>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</si>
  <si>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</si>
  <si>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</si>
  <si>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</si>
  <si>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</si>
  <si>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</si>
  <si>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</si>
  <si>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</si>
  <si>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</si>
  <si>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</si>
  <si>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</si>
  <si>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</si>
  <si>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</si>
  <si>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</si>
  <si>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</si>
  <si>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</si>
  <si>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</si>
  <si>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</si>
  <si>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</si>
  <si>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</si>
  <si>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</si>
  <si>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</si>
  <si>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</si>
  <si>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</si>
  <si>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</si>
  <si>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</si>
  <si>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</si>
  <si>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</si>
  <si>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</si>
  <si>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</si>
  <si>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</si>
  <si>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</si>
  <si>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</si>
  <si>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</si>
  <si>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</si>
  <si>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</si>
  <si>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</si>
  <si>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</si>
  <si>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</si>
  <si>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</si>
  <si>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</si>
  <si>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</si>
  <si>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</si>
  <si>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</si>
  <si>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</si>
  <si>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</si>
  <si>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</si>
  <si>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</si>
  <si>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</si>
  <si>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</si>
  <si>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</si>
  <si>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</si>
  <si>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</si>
  <si>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</si>
  <si>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</si>
  <si>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</si>
  <si>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</si>
  <si>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</si>
  <si>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</si>
  <si>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</si>
  <si>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</si>
  <si>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</si>
  <si>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</si>
  <si>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</si>
  <si>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</si>
  <si>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</si>
  <si>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</si>
  <si>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</si>
  <si>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</si>
  <si>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</si>
  <si>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</si>
  <si>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</si>
  <si>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</si>
  <si>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</si>
  <si>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</si>
  <si>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</si>
  <si>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</si>
  <si>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</si>
  <si>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</si>
  <si>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</si>
  <si>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</si>
  <si>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</si>
  <si>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</si>
  <si>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</si>
  <si>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</si>
  <si>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</si>
  <si>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</si>
  <si>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</si>
  <si>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</si>
  <si>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</si>
  <si>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</si>
  <si>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</si>
  <si>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</si>
  <si>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</si>
  <si>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</si>
  <si>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</si>
  <si>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</si>
  <si>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</si>
  <si>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</si>
  <si>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</si>
  <si>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</si>
  <si>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</si>
  <si>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</si>
  <si>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</si>
  <si>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</si>
  <si>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</si>
  <si>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</si>
  <si>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</si>
  <si>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</si>
  <si>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</si>
  <si>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</si>
  <si>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</si>
  <si>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</si>
  <si>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</si>
  <si>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</si>
  <si>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</si>
  <si>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</si>
  <si>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</si>
  <si>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</si>
  <si>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</si>
  <si>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</si>
  <si>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</si>
  <si>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</si>
  <si>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</si>
  <si>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</si>
  <si>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</si>
  <si>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</si>
  <si>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</si>
  <si>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</si>
  <si>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</si>
  <si>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</si>
  <si>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</si>
  <si>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</si>
  <si>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</si>
  <si>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</si>
  <si>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</si>
  <si>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</si>
  <si>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</si>
  <si>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</si>
  <si>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</si>
  <si>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</si>
  <si>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</si>
  <si>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</si>
  <si>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</si>
  <si>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</si>
  <si>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</si>
  <si>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</si>
  <si>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</si>
  <si>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</si>
  <si>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</si>
  <si>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</si>
  <si>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</si>
  <si>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</si>
  <si>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</si>
  <si>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怪物模组ID</t>
    <phoneticPr fontId="4" type="noConversion"/>
  </si>
  <si>
    <t>cardmon_id:e&lt;&gt;</t>
    <phoneticPr fontId="4" type="noConversion"/>
  </si>
  <si>
    <t>jlr</t>
    <phoneticPr fontId="4" type="noConversion"/>
  </si>
  <si>
    <t>shl</t>
    <phoneticPr fontId="4" type="noConversion"/>
  </si>
  <si>
    <t>李轩辕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</si>
  <si>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</si>
  <si>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</si>
  <si>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</si>
  <si>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</si>
  <si>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</si>
  <si>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</si>
  <si>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</si>
  <si>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</si>
  <si>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</si>
  <si>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</si>
  <si>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</si>
  <si>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</si>
  <si>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</si>
  <si>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</si>
  <si>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</si>
  <si>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</si>
  <si>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</si>
  <si>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</si>
  <si>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</si>
  <si>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</si>
  <si>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</si>
  <si>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</si>
  <si>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</si>
  <si>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jlr</t>
  </si>
  <si>
    <t>shl</t>
  </si>
  <si>
    <t>新手于禁</t>
  </si>
  <si>
    <t>新手唐流雨</t>
  </si>
  <si>
    <t>普通天使缇娜</t>
  </si>
  <si>
    <t>普通夏侯渊</t>
  </si>
  <si>
    <t>int:e&lt;&gt;</t>
    <phoneticPr fontId="4" type="noConversion"/>
  </si>
  <si>
    <t>name</t>
    <phoneticPr fontId="4" type="noConversion"/>
  </si>
  <si>
    <t>string:&lt;</t>
    <phoneticPr fontId="4" type="noConversion"/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</si>
  <si>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</si>
  <si>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</si>
  <si>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</si>
  <si>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</si>
  <si>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</si>
  <si>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</si>
  <si>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</si>
  <si>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</si>
  <si>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</si>
  <si>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</si>
  <si>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</si>
  <si>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pt-3</t>
  </si>
  <si>
    <t>pt-4</t>
  </si>
  <si>
    <t>pt-5</t>
  </si>
  <si>
    <t>pt-6</t>
  </si>
  <si>
    <t>mon.id</t>
    <phoneticPr fontId="4" type="noConversion"/>
  </si>
  <si>
    <t>mon.desc</t>
    <phoneticPr fontId="4" type="noConversion"/>
  </si>
  <si>
    <t>lvId</t>
    <phoneticPr fontId="4" type="noConversion"/>
  </si>
  <si>
    <t>string:e&lt;</t>
    <phoneticPr fontId="4" type="noConversion"/>
  </si>
  <si>
    <t>int:&lt;&gt;</t>
    <phoneticPr fontId="4" type="noConversion"/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</si>
  <si>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</si>
  <si>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</si>
  <si>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</si>
  <si>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</si>
  <si>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</si>
  <si>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</si>
  <si>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</si>
  <si>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</si>
  <si>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</si>
  <si>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</si>
  <si>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</si>
  <si>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</si>
  <si>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</si>
  <si>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</si>
  <si>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</si>
  <si>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</si>
  <si>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</si>
  <si>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</si>
  <si>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</si>
  <si>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</si>
  <si>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</si>
  <si>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</si>
  <si>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</si>
  <si>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</si>
  <si>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山蜘蛛技能1单体伤害</t>
  </si>
  <si>
    <t>山蜘蛛技能2前排伤害</t>
  </si>
  <si>
    <t>姬烟华技能2</t>
  </si>
  <si>
    <t>诸葛一心技能2</t>
  </si>
  <si>
    <t>幻技能2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</si>
  <si>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</si>
  <si>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</si>
  <si>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</si>
  <si>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</si>
  <si>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</si>
  <si>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</si>
  <si>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</si>
  <si>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</si>
  <si>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</si>
  <si>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</si>
  <si>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</si>
  <si>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</si>
  <si>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</si>
  <si>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</si>
  <si>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</si>
  <si>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</si>
  <si>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</si>
  <si>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</si>
  <si>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</si>
  <si>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</si>
  <si>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</si>
  <si>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</si>
  <si>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</si>
  <si>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</si>
  <si>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</si>
  <si>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</si>
  <si>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</si>
  <si>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</si>
  <si>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</si>
  <si>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</si>
  <si>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</si>
  <si>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</si>
  <si>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</si>
  <si>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</si>
  <si>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</si>
  <si>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</si>
  <si>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</si>
  <si>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</si>
  <si>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</si>
  <si>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</si>
  <si>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</si>
  <si>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</si>
  <si>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</si>
  <si>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</si>
  <si>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</si>
  <si>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</si>
  <si>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</si>
  <si>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</si>
  <si>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</si>
  <si>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</si>
  <si>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</si>
  <si>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</si>
  <si>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</si>
  <si>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</si>
  <si>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</si>
  <si>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</si>
  <si>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红莲缇娜</t>
  </si>
  <si>
    <t>黑尔坎普</t>
  </si>
  <si>
    <t>战斗夏铃</t>
  </si>
  <si>
    <t>姬烟华</t>
  </si>
  <si>
    <t>姬烟华技能1</t>
  </si>
  <si>
    <t>诸葛一心</t>
  </si>
  <si>
    <t>诸葛一心技能1</t>
  </si>
  <si>
    <t>幻</t>
  </si>
  <si>
    <t>幻技能1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</si>
  <si>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</si>
  <si>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</si>
  <si>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</si>
  <si>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</si>
  <si>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</si>
  <si>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</si>
  <si>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</si>
  <si>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</si>
  <si>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</si>
  <si>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</si>
  <si>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</si>
  <si>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</si>
  <si>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</si>
  <si>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</si>
  <si>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</si>
  <si>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</si>
  <si>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</si>
  <si>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</si>
  <si>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</si>
  <si>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</si>
  <si>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</si>
  <si>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</si>
  <si>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</si>
  <si>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</si>
  <si>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</si>
  <si>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</si>
  <si>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</si>
  <si>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</si>
  <si>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</si>
  <si>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</si>
  <si>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</si>
  <si>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</si>
  <si>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</si>
  <si>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</si>
  <si>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</si>
  <si>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</si>
  <si>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</si>
  <si>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</si>
  <si>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</si>
  <si>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</si>
  <si>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</si>
  <si>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</si>
  <si>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</si>
  <si>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</si>
  <si>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</si>
  <si>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</si>
  <si>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</si>
  <si>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</si>
  <si>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</si>
  <si>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</si>
  <si>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</si>
  <si>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</si>
  <si>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</si>
  <si>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</si>
  <si>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</si>
  <si>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</si>
  <si>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</si>
  <si>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</si>
  <si>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</si>
  <si>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</si>
  <si>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</si>
  <si>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</si>
  <si>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</si>
  <si>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</si>
  <si>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</si>
  <si>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</si>
  <si>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</si>
  <si>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</si>
  <si>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</si>
  <si>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</si>
  <si>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</si>
  <si>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</si>
  <si>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</si>
  <si>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</si>
  <si>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</si>
  <si>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</si>
  <si>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</si>
  <si>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</si>
  <si>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</si>
  <si>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</si>
  <si>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</si>
  <si>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</si>
  <si>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</si>
  <si>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</si>
  <si>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</si>
  <si>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</si>
  <si>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</si>
  <si>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</si>
  <si>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</si>
  <si>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</si>
  <si>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</si>
  <si>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</si>
  <si>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</si>
  <si>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</si>
  <si>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</si>
  <si>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</si>
  <si>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</si>
  <si>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</si>
  <si>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</si>
  <si>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</si>
  <si>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</si>
  <si>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</si>
  <si>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</si>
  <si>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</si>
  <si>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</si>
  <si>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</si>
  <si>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</si>
  <si>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</si>
  <si>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</si>
  <si>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</si>
  <si>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</si>
  <si>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</si>
  <si>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</si>
  <si>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</si>
  <si>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</si>
  <si>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</si>
  <si>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</si>
  <si>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</si>
  <si>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</si>
  <si>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</si>
  <si>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</si>
  <si>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</si>
  <si>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</si>
  <si>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</si>
  <si>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</si>
  <si>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</si>
  <si>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</si>
  <si>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</si>
  <si>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</si>
  <si>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</si>
  <si>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</si>
  <si>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</si>
  <si>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</si>
  <si>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</si>
  <si>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</si>
  <si>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</si>
  <si>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</si>
  <si>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</si>
  <si>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</si>
  <si>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</si>
  <si>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</si>
  <si>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</si>
  <si>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</si>
  <si>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</si>
  <si>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</si>
  <si>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</si>
  <si>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</si>
  <si>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</si>
  <si>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</si>
  <si>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</si>
  <si>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</si>
  <si>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</si>
  <si>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</si>
  <si>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</si>
  <si>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</si>
  <si>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</si>
  <si>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</si>
  <si>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</si>
  <si>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</si>
  <si>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</si>
  <si>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</si>
  <si>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</si>
  <si>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</si>
  <si>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</si>
  <si>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</si>
  <si>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</si>
  <si>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</si>
  <si>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</si>
  <si>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</si>
  <si>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</si>
  <si>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</si>
  <si>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</si>
  <si>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</si>
  <si>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</si>
  <si>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</si>
  <si>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</si>
  <si>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</si>
  <si>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</si>
  <si>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</si>
  <si>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</si>
  <si>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</si>
  <si>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</si>
  <si>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</si>
  <si>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</si>
  <si>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</si>
  <si>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</si>
  <si>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</si>
  <si>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</si>
  <si>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</si>
  <si>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</si>
  <si>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</si>
  <si>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</si>
  <si>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</si>
  <si>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</si>
  <si>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</si>
  <si>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</si>
  <si>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</si>
  <si>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</si>
  <si>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</si>
  <si>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</si>
  <si>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</si>
  <si>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</si>
  <si>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</si>
  <si>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</si>
  <si>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</si>
  <si>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</si>
  <si>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</si>
  <si>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</si>
  <si>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</si>
  <si>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</si>
  <si>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</si>
  <si>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</si>
  <si>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</si>
  <si>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</si>
  <si>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</si>
  <si>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</si>
  <si>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</si>
  <si>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</si>
  <si>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</si>
  <si>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</si>
  <si>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</si>
  <si>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</si>
  <si>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</si>
  <si>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</si>
  <si>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</si>
  <si>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</si>
  <si>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</si>
  <si>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</si>
  <si>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</si>
  <si>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</si>
  <si>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</si>
  <si>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</si>
  <si>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</si>
  <si>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</si>
  <si>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</si>
  <si>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唐流雨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</si>
  <si>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</si>
  <si>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</si>
  <si>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</si>
  <si>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</si>
  <si>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</si>
  <si>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</si>
  <si>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</si>
  <si>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</si>
  <si>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</si>
  <si>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</si>
  <si>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</si>
  <si>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</si>
  <si>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</si>
  <si>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</si>
  <si>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</si>
  <si>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</si>
  <si>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</si>
  <si>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黑尔坎普</t>
    <phoneticPr fontId="4" type="noConversion"/>
  </si>
  <si>
    <t>红莲缇娜</t>
    <phoneticPr fontId="4" type="noConversion"/>
  </si>
  <si>
    <t>红莲缇娜</t>
    <phoneticPr fontId="4" type="noConversion"/>
  </si>
  <si>
    <t>黑尔坎普</t>
    <phoneticPr fontId="4" type="noConversion"/>
  </si>
  <si>
    <t>战斗夏铃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</si>
  <si>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</si>
  <si>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</si>
  <si>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</si>
  <si>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</si>
  <si>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</si>
  <si>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</si>
  <si>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</si>
  <si>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李轩辕</t>
    <phoneticPr fontId="4" type="noConversion"/>
  </si>
  <si>
    <t>曹玄亮</t>
    <phoneticPr fontId="4" type="noConversion"/>
  </si>
  <si>
    <t>常服曹焱兵</t>
    <phoneticPr fontId="4" type="noConversion"/>
  </si>
  <si>
    <t>许褚</t>
    <phoneticPr fontId="4" type="noConversion"/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</si>
  <si>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</si>
  <si>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</si>
  <si>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</si>
  <si>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</si>
  <si>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shl</t>
    <phoneticPr fontId="4" type="noConversion"/>
  </si>
  <si>
    <t>jlr</t>
    <phoneticPr fontId="4" type="noConversion"/>
  </si>
  <si>
    <t>吕仙宫</t>
    <phoneticPr fontId="4" type="noConversion"/>
  </si>
  <si>
    <t>夏侯惇</t>
    <phoneticPr fontId="4" type="noConversion"/>
  </si>
  <si>
    <t>高顺</t>
    <phoneticPr fontId="4" type="noConversion"/>
  </si>
  <si>
    <t>战斗曹焱兵</t>
    <phoneticPr fontId="4" type="noConversion"/>
  </si>
  <si>
    <t>李轩辕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</si>
  <si>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</si>
  <si>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</si>
  <si>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</si>
  <si>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描述</t>
    <phoneticPr fontId="4" type="noConversion"/>
  </si>
  <si>
    <t>mon.exert</t>
  </si>
  <si>
    <t>mon.suffer</t>
  </si>
  <si>
    <t>float:e&lt;&gt;</t>
  </si>
  <si>
    <t>施加攻击</t>
  </si>
  <si>
    <t>承受攻击</t>
  </si>
  <si>
    <t>塞伯罗斯</t>
    <phoneticPr fontId="4" type="noConversion"/>
  </si>
  <si>
    <t>int:&lt;&gt;</t>
    <phoneticPr fontId="3" type="noConversion"/>
  </si>
  <si>
    <t>ldd-1</t>
    <phoneticPr fontId="4" type="noConversion"/>
  </si>
  <si>
    <t>jlr</t>
    <phoneticPr fontId="4" type="noConversion"/>
  </si>
  <si>
    <t>shl</t>
    <phoneticPr fontId="4" type="noConversion"/>
  </si>
  <si>
    <t>夏侯惇</t>
    <phoneticPr fontId="4" type="noConversion"/>
  </si>
  <si>
    <t>李轩辕</t>
    <phoneticPr fontId="4" type="noConversion"/>
  </si>
  <si>
    <t>战斗曹焱兵</t>
    <phoneticPr fontId="4" type="noConversion"/>
  </si>
  <si>
    <t>高顺</t>
    <phoneticPr fontId="4" type="noConversion"/>
  </si>
  <si>
    <t>吕仙宫</t>
    <phoneticPr fontId="4" type="noConversion"/>
  </si>
  <si>
    <t>刘羽禅</t>
    <phoneticPr fontId="4" type="noConversion"/>
  </si>
  <si>
    <t>常服曹焱兵</t>
    <phoneticPr fontId="4" type="noConversion"/>
  </si>
  <si>
    <t>强力于禁</t>
    <phoneticPr fontId="4" type="noConversion"/>
  </si>
  <si>
    <t>曹玄亮</t>
    <phoneticPr fontId="4" type="noConversion"/>
  </si>
  <si>
    <t>强力唐流雨</t>
    <phoneticPr fontId="4" type="noConversion"/>
  </si>
  <si>
    <t>战斗夏铃</t>
    <phoneticPr fontId="4" type="noConversion"/>
  </si>
  <si>
    <t>吉拉</t>
    <phoneticPr fontId="4" type="noConversion"/>
  </si>
  <si>
    <t>强力李轩辕</t>
    <phoneticPr fontId="4" type="noConversion"/>
  </si>
  <si>
    <t>强力食火蜥</t>
    <phoneticPr fontId="4" type="noConversion"/>
  </si>
  <si>
    <t>黑尔坎普</t>
    <phoneticPr fontId="4" type="noConversion"/>
  </si>
  <si>
    <t>强力塞伯罗斯</t>
    <phoneticPr fontId="4" type="noConversion"/>
  </si>
  <si>
    <t>强力噬日</t>
    <phoneticPr fontId="4" type="noConversion"/>
  </si>
  <si>
    <t>南御夫</t>
    <phoneticPr fontId="4" type="noConversion"/>
  </si>
  <si>
    <t>战斗曹焱兵</t>
    <phoneticPr fontId="4" type="noConversion"/>
  </si>
  <si>
    <t>强力许褚</t>
    <phoneticPr fontId="4" type="noConversion"/>
  </si>
  <si>
    <t>吕仙宫</t>
    <phoneticPr fontId="4" type="noConversion"/>
  </si>
  <si>
    <t>强力高顺</t>
    <phoneticPr fontId="4" type="noConversion"/>
  </si>
  <si>
    <t>北落师门</t>
    <phoneticPr fontId="4" type="noConversion"/>
  </si>
  <si>
    <t>强力石灵明</t>
    <phoneticPr fontId="4" type="noConversion"/>
  </si>
  <si>
    <t>强力典韦</t>
    <phoneticPr fontId="4" type="noConversion"/>
  </si>
  <si>
    <t>阎风吒</t>
    <phoneticPr fontId="4" type="noConversion"/>
  </si>
  <si>
    <t>强力飞廉</t>
    <phoneticPr fontId="4" type="noConversion"/>
  </si>
  <si>
    <t>阎巧巧</t>
    <phoneticPr fontId="4" type="noConversion"/>
  </si>
  <si>
    <t>强力烈风螳螂</t>
    <phoneticPr fontId="4" type="noConversion"/>
  </si>
  <si>
    <t>强力徐晃</t>
    <phoneticPr fontId="4" type="noConversion"/>
  </si>
  <si>
    <t>红莲缇娜</t>
    <phoneticPr fontId="4" type="noConversion"/>
  </si>
  <si>
    <t>强力天使缇娜</t>
    <phoneticPr fontId="4" type="noConversion"/>
  </si>
  <si>
    <t>强力夏侯惇</t>
    <phoneticPr fontId="4" type="noConversion"/>
  </si>
  <si>
    <t>刘羽禅</t>
    <phoneticPr fontId="4" type="noConversion"/>
  </si>
  <si>
    <t>强力张飞</t>
    <phoneticPr fontId="4" type="noConversion"/>
  </si>
  <si>
    <t>盖文</t>
    <phoneticPr fontId="4" type="noConversion"/>
  </si>
  <si>
    <t>强力西方龙</t>
    <phoneticPr fontId="4" type="noConversion"/>
  </si>
  <si>
    <t>强力关羽</t>
    <phoneticPr fontId="4" type="noConversion"/>
  </si>
  <si>
    <t>强力典韦</t>
    <phoneticPr fontId="4" type="noConversion"/>
  </si>
  <si>
    <t>强力塞伯罗斯</t>
    <phoneticPr fontId="4" type="noConversion"/>
  </si>
  <si>
    <t>吕仙宫</t>
    <phoneticPr fontId="4" type="noConversion"/>
  </si>
  <si>
    <t>强力高顺</t>
    <phoneticPr fontId="4" type="noConversion"/>
  </si>
  <si>
    <t>强力烈风螳螂</t>
    <phoneticPr fontId="4" type="noConversion"/>
  </si>
  <si>
    <t>阎巧巧</t>
    <phoneticPr fontId="4" type="noConversion"/>
  </si>
  <si>
    <t>刘羽禅</t>
    <phoneticPr fontId="4" type="noConversion"/>
  </si>
  <si>
    <t>强力张飞</t>
    <phoneticPr fontId="4" type="noConversion"/>
  </si>
  <si>
    <t>项昆仑</t>
    <phoneticPr fontId="4" type="noConversion"/>
  </si>
  <si>
    <t>强力项羽</t>
    <phoneticPr fontId="4" type="noConversion"/>
  </si>
  <si>
    <t>强力关羽</t>
    <phoneticPr fontId="4" type="noConversion"/>
  </si>
  <si>
    <t>盖文</t>
    <phoneticPr fontId="4" type="noConversion"/>
  </si>
  <si>
    <t>强力张郃</t>
    <phoneticPr fontId="4" type="noConversion"/>
  </si>
  <si>
    <t>强力张郃</t>
    <phoneticPr fontId="4" type="noConversion"/>
  </si>
  <si>
    <t>强力天使缇娜</t>
    <phoneticPr fontId="4" type="noConversion"/>
  </si>
  <si>
    <t>强力飞廉</t>
    <phoneticPr fontId="4" type="noConversion"/>
  </si>
  <si>
    <t>塞伯罗斯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</si>
  <si>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</si>
  <si>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</si>
  <si>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</si>
  <si>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</si>
  <si>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于禁</t>
    <phoneticPr fontId="4" type="noConversion"/>
  </si>
  <si>
    <t>于禁</t>
    <phoneticPr fontId="4" type="noConversion"/>
  </si>
  <si>
    <t>shl</t>
    <phoneticPr fontId="4" type="noConversion"/>
  </si>
  <si>
    <t>唐流雨</t>
    <phoneticPr fontId="4" type="noConversion"/>
  </si>
  <si>
    <t>jlr</t>
    <phoneticPr fontId="4" type="noConversion"/>
  </si>
  <si>
    <t>战斗曹焱兵</t>
    <phoneticPr fontId="4" type="noConversion"/>
  </si>
  <si>
    <t>曹玄亮</t>
    <phoneticPr fontId="4" type="noConversion"/>
  </si>
  <si>
    <t>李轩辕</t>
    <phoneticPr fontId="4" type="noConversion"/>
  </si>
  <si>
    <t>阎风吒</t>
    <phoneticPr fontId="4" type="noConversion"/>
  </si>
  <si>
    <t>飞廉</t>
    <phoneticPr fontId="4" type="noConversion"/>
  </si>
  <si>
    <t>许褚</t>
    <phoneticPr fontId="4" type="noConversion"/>
  </si>
  <si>
    <t>许褚</t>
    <phoneticPr fontId="4" type="noConversion"/>
  </si>
  <si>
    <t>战斗曹焱兵</t>
    <phoneticPr fontId="4" type="noConversion"/>
  </si>
  <si>
    <t>新手关羽</t>
  </si>
  <si>
    <t>新手关羽</t>
    <phoneticPr fontId="4" type="noConversion"/>
  </si>
  <si>
    <t>新手许褚</t>
  </si>
  <si>
    <t>新手典韦</t>
  </si>
  <si>
    <t>新手项羽</t>
  </si>
  <si>
    <t>新手天使缇娜</t>
  </si>
  <si>
    <t>新手夏侯渊</t>
  </si>
  <si>
    <t>新手徐晃</t>
  </si>
  <si>
    <t>新手张郃</t>
  </si>
  <si>
    <t>新手张飞</t>
  </si>
  <si>
    <t>新手夏侯惇</t>
  </si>
  <si>
    <t>新手塞伯罗斯</t>
  </si>
  <si>
    <t>新手石灵明</t>
  </si>
  <si>
    <t>新手西方龙</t>
  </si>
  <si>
    <t>新手飞廉</t>
  </si>
  <si>
    <t>新手噬日</t>
  </si>
  <si>
    <t>新手食火蜥</t>
  </si>
  <si>
    <t>新手高顺</t>
  </si>
  <si>
    <t>新手烈风螳螂</t>
  </si>
  <si>
    <t>RowId</t>
    <phoneticPr fontId="4" type="noConversion"/>
  </si>
  <si>
    <t>Cha</t>
    <phoneticPr fontId="4" type="noConversion"/>
  </si>
  <si>
    <t>常服夏铃</t>
  </si>
  <si>
    <t>常服夏铃</t>
    <phoneticPr fontId="4" type="noConversion"/>
  </si>
  <si>
    <t>柠檬精</t>
  </si>
  <si>
    <t>柠檬精</t>
    <phoneticPr fontId="4" type="noConversion"/>
  </si>
  <si>
    <t>唐流雨</t>
    <phoneticPr fontId="4" type="noConversion"/>
  </si>
  <si>
    <t>于禁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</si>
  <si>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</si>
  <si>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</si>
  <si>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pt-2-1-jlr-loc3</t>
    <phoneticPr fontId="4" type="noConversion"/>
  </si>
  <si>
    <r>
      <t>pt-2-3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</si>
  <si>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pt-2-3-jlr-loc2</t>
    <phoneticPr fontId="4" type="noConversion"/>
  </si>
  <si>
    <t>pt-2-3-jlr-loc3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</si>
  <si>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</si>
  <si>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</si>
  <si>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</si>
  <si>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</si>
  <si>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pt-2-2-jlr-loc3</t>
    <phoneticPr fontId="4" type="noConversion"/>
  </si>
  <si>
    <t>pt-2-8-jlr-loc2</t>
    <phoneticPr fontId="4" type="noConversion"/>
  </si>
  <si>
    <t>pt-2-8-jlr-loc3</t>
    <phoneticPr fontId="4" type="noConversion"/>
  </si>
  <si>
    <t>pt-2-9-jlr-loc2</t>
    <phoneticPr fontId="4" type="noConversion"/>
  </si>
  <si>
    <t>pt-2-9-jlr-loc3</t>
    <phoneticPr fontId="4" type="noConversion"/>
  </si>
  <si>
    <t>砍刀鬼兵的大招</t>
  </si>
  <si>
    <t>砍刀鬼兵的水晶普攻</t>
  </si>
  <si>
    <t>双刀鬼兵的大招</t>
  </si>
  <si>
    <t>双刀鬼兵的水晶普攻</t>
  </si>
  <si>
    <t>链球鬼兵的水晶普攻</t>
  </si>
  <si>
    <t>链球鬼兵的大招</t>
  </si>
  <si>
    <t>魔导机兵团的水晶普攻</t>
  </si>
  <si>
    <t>魔导机兵团的大招</t>
  </si>
  <si>
    <t>砍刀鬼兵的普攻</t>
    <phoneticPr fontId="4" type="noConversion"/>
  </si>
  <si>
    <t>双刀鬼兵的普攻</t>
    <phoneticPr fontId="4" type="noConversion"/>
  </si>
  <si>
    <t>链球鬼兵的普攻</t>
    <phoneticPr fontId="4" type="noConversion"/>
  </si>
  <si>
    <t>魔导机兵团的普攻</t>
    <phoneticPr fontId="4" type="noConversion"/>
  </si>
  <si>
    <t>[nil]</t>
    <phoneticPr fontId="4" type="noConversion"/>
  </si>
  <si>
    <t>砍刀鬼兵-红</t>
    <phoneticPr fontId="4" type="noConversion"/>
  </si>
  <si>
    <t>双刃鬼兵-红</t>
    <phoneticPr fontId="4" type="noConversion"/>
  </si>
  <si>
    <t>链球鬼兵-红</t>
    <phoneticPr fontId="4" type="noConversion"/>
  </si>
  <si>
    <t>鬼将军-红</t>
    <phoneticPr fontId="4" type="noConversion"/>
  </si>
  <si>
    <r>
      <t>骷髅小兵1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</si>
  <si>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r>
      <t>骷髅小兵2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</si>
  <si>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t>小蜘蛛-红</t>
    <phoneticPr fontId="4" type="noConversion"/>
  </si>
  <si>
    <t>魔导机兵团-红</t>
    <phoneticPr fontId="4" type="noConversion"/>
  </si>
  <si>
    <t>山蜘蛛-红</t>
    <phoneticPr fontId="4" type="noConversion"/>
  </si>
  <si>
    <t>砍刀鬼兵-黄</t>
    <phoneticPr fontId="4" type="noConversion"/>
  </si>
  <si>
    <t>双刃鬼兵-黄</t>
    <phoneticPr fontId="4" type="noConversion"/>
  </si>
  <si>
    <t>链球鬼兵-黄</t>
    <phoneticPr fontId="4" type="noConversion"/>
  </si>
  <si>
    <t>鬼将军-黄</t>
    <phoneticPr fontId="4" type="noConversion"/>
  </si>
  <si>
    <t>骷髅小兵1-黄</t>
    <phoneticPr fontId="4" type="noConversion"/>
  </si>
  <si>
    <t>骷髅小兵2-黄</t>
    <phoneticPr fontId="4" type="noConversion"/>
  </si>
  <si>
    <t>小蜘蛛-黄</t>
    <phoneticPr fontId="4" type="noConversion"/>
  </si>
  <si>
    <t>魔导机兵团-黄</t>
    <phoneticPr fontId="4" type="noConversion"/>
  </si>
  <si>
    <t>山蜘蛛-黄</t>
    <phoneticPr fontId="4" type="noConversion"/>
  </si>
  <si>
    <t>砍刀鬼兵-蓝</t>
    <phoneticPr fontId="4" type="noConversion"/>
  </si>
  <si>
    <t>双刃鬼兵-蓝</t>
    <phoneticPr fontId="4" type="noConversion"/>
  </si>
  <si>
    <t>链球鬼兵-蓝</t>
    <phoneticPr fontId="4" type="noConversion"/>
  </si>
  <si>
    <t>鬼将军-蓝</t>
    <phoneticPr fontId="4" type="noConversion"/>
  </si>
  <si>
    <t>骷髅小兵1-蓝</t>
    <phoneticPr fontId="4" type="noConversion"/>
  </si>
  <si>
    <t>骷髅小兵2-蓝</t>
    <phoneticPr fontId="4" type="noConversion"/>
  </si>
  <si>
    <t>小蜘蛛-蓝</t>
    <phoneticPr fontId="4" type="noConversion"/>
  </si>
  <si>
    <t>魔导机兵团-蓝</t>
    <phoneticPr fontId="4" type="noConversion"/>
  </si>
  <si>
    <t>山蜘蛛-蓝</t>
    <phoneticPr fontId="4" type="noConversion"/>
  </si>
  <si>
    <t>使用唐流雨出场技AOE秒杀小怪</t>
    <phoneticPr fontId="4" type="noConversion"/>
  </si>
  <si>
    <t>回合数增长，唐流雨大招AOE清兵</t>
    <phoneticPr fontId="4" type="noConversion"/>
  </si>
  <si>
    <t>唐流雨出场AOE后，无法清怪。使用插槽技能收割怪物</t>
    <phoneticPr fontId="4" type="noConversion"/>
  </si>
  <si>
    <t>敌方输出很猛，玩家地狱道不进阶，可能会被砍死</t>
    <phoneticPr fontId="4" type="noConversion"/>
  </si>
  <si>
    <t>鬼将军死于唐流雨的大招加追击</t>
    <phoneticPr fontId="4" type="noConversion"/>
  </si>
  <si>
    <t>不突破唐流雨，很难打过山蜘蛛。</t>
    <phoneticPr fontId="4" type="noConversion"/>
  </si>
  <si>
    <t>夏玲技能2，唐流雨技能2（打死拿到的鬼兵），唐流雨技能1，夏玲普攻。</t>
    <phoneticPr fontId="4" type="noConversion"/>
  </si>
  <si>
    <t>插槽24</t>
    <phoneticPr fontId="4" type="noConversion"/>
  </si>
  <si>
    <t>插槽17</t>
    <phoneticPr fontId="4" type="noConversion"/>
  </si>
  <si>
    <t>插槽19</t>
    <phoneticPr fontId="4" type="noConversion"/>
  </si>
  <si>
    <t>插槽26</t>
    <phoneticPr fontId="4" type="noConversion"/>
  </si>
  <si>
    <t>插槽32</t>
    <phoneticPr fontId="4" type="noConversion"/>
  </si>
  <si>
    <t>插槽25</t>
    <phoneticPr fontId="4" type="noConversion"/>
  </si>
  <si>
    <t>插槽27</t>
    <phoneticPr fontId="4" type="noConversion"/>
  </si>
  <si>
    <t>插槽29</t>
    <phoneticPr fontId="4" type="noConversion"/>
  </si>
  <si>
    <t>插槽30</t>
    <phoneticPr fontId="4" type="noConversion"/>
  </si>
  <si>
    <t>插槽28</t>
    <phoneticPr fontId="4" type="noConversion"/>
  </si>
  <si>
    <t>插槽34</t>
  </si>
  <si>
    <t>插槽34</t>
    <phoneticPr fontId="4" type="noConversion"/>
  </si>
  <si>
    <t>插槽31</t>
  </si>
  <si>
    <t>插槽31</t>
    <phoneticPr fontId="4" type="noConversion"/>
  </si>
  <si>
    <t>插槽36</t>
  </si>
  <si>
    <t>砍刀鬼兵-红</t>
  </si>
  <si>
    <t>砍刀鬼兵-黄</t>
  </si>
  <si>
    <t>砍刀鬼兵-蓝</t>
  </si>
  <si>
    <t>pt-2-5-jlr-loc3</t>
  </si>
  <si>
    <t>pt-2-5-jlr-loc2</t>
  </si>
  <si>
    <t>pt-2-5-jlr-loc1</t>
  </si>
  <si>
    <t>pt-2-6-jlr-loc3</t>
  </si>
  <si>
    <t>魔导机兵团-蓝</t>
  </si>
  <si>
    <t>pt-2-6-jlr-loc2</t>
  </si>
  <si>
    <t>魔导机兵团-黄</t>
  </si>
  <si>
    <t>pt-2-6-jlr-loc1</t>
  </si>
  <si>
    <t>魔导机兵团-红</t>
  </si>
  <si>
    <t>pt-1-1-jlr-loc1</t>
    <phoneticPr fontId="4" type="noConversion"/>
  </si>
  <si>
    <t>pt-1-1-jlr-loc2</t>
    <phoneticPr fontId="4" type="noConversion"/>
  </si>
  <si>
    <t>pt-1-1-jlr-loc3</t>
    <phoneticPr fontId="4" type="noConversion"/>
  </si>
  <si>
    <t>pt-1-2-jlr-loc1</t>
    <phoneticPr fontId="4" type="noConversion"/>
  </si>
  <si>
    <t>pt-1-2-jlr-loc2</t>
    <phoneticPr fontId="4" type="noConversion"/>
  </si>
  <si>
    <t>pt-1-2-jlr-loc3</t>
    <phoneticPr fontId="4" type="noConversion"/>
  </si>
  <si>
    <t>中间的链球鬼兵加强</t>
    <phoneticPr fontId="4" type="noConversion"/>
  </si>
  <si>
    <t>唐流雨输出很高，夏玲濒死。招出柠檬精来抵挡唐流雨攻击</t>
  </si>
  <si>
    <r>
      <t>pt-1-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</si>
  <si>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pt-1-5-jlr-loc1</t>
    <phoneticPr fontId="4" type="noConversion"/>
  </si>
  <si>
    <t>pt-1-5-jlr-loc2</t>
    <phoneticPr fontId="4" type="noConversion"/>
  </si>
  <si>
    <t>pt-1-5-jlr-loc3</t>
    <phoneticPr fontId="4" type="noConversion"/>
  </si>
  <si>
    <t>pt-1-6-jlr-loc1</t>
    <phoneticPr fontId="4" type="noConversion"/>
  </si>
  <si>
    <t>pt-1-6-jlr-loc2</t>
    <phoneticPr fontId="4" type="noConversion"/>
  </si>
  <si>
    <t>pt-1-6-jlr-loc3</t>
    <phoneticPr fontId="4" type="noConversion"/>
  </si>
  <si>
    <t>pt-1-7-jlr-loc1</t>
    <phoneticPr fontId="4" type="noConversion"/>
  </si>
  <si>
    <t>pt-1-7-jlr-loc2</t>
    <phoneticPr fontId="4" type="noConversion"/>
  </si>
  <si>
    <t>pt-1-7-jlr-loc3</t>
    <phoneticPr fontId="4" type="noConversion"/>
  </si>
  <si>
    <t>pt-1-8-jlr-loc1</t>
    <phoneticPr fontId="4" type="noConversion"/>
  </si>
  <si>
    <t>pt-1-8-jlr-loc2</t>
    <phoneticPr fontId="4" type="noConversion"/>
  </si>
  <si>
    <t>pt-1-8-jlr-loc3</t>
    <phoneticPr fontId="4" type="noConversion"/>
  </si>
  <si>
    <t>pt-1-9-jlr-loc1</t>
    <phoneticPr fontId="4" type="noConversion"/>
  </si>
  <si>
    <t>pt-1-9-jlr-loc2</t>
    <phoneticPr fontId="4" type="noConversion"/>
  </si>
  <si>
    <t>pt-1-9-jlr-loc3</t>
    <phoneticPr fontId="4" type="noConversion"/>
  </si>
  <si>
    <t>pt-1-3-jlr-loc1</t>
    <phoneticPr fontId="4" type="noConversion"/>
  </si>
  <si>
    <t>pt-1-3-jlr-loc3</t>
    <phoneticPr fontId="4" type="noConversion"/>
  </si>
  <si>
    <t>pt-1-6-shl-loc2</t>
    <phoneticPr fontId="4" type="noConversion"/>
  </si>
  <si>
    <t>普通噬日</t>
    <phoneticPr fontId="4" type="noConversion"/>
  </si>
  <si>
    <t>pt-2-4-jlr-loc1</t>
    <phoneticPr fontId="4" type="noConversion"/>
  </si>
  <si>
    <t>pt-2-4-jlr-loc2</t>
    <phoneticPr fontId="4" type="noConversion"/>
  </si>
  <si>
    <t>pt-2-4-jlr-loc3</t>
    <phoneticPr fontId="4" type="noConversion"/>
  </si>
  <si>
    <t>pt-2-7-jlr-loc1</t>
    <phoneticPr fontId="4" type="noConversion"/>
  </si>
  <si>
    <t>普通飞廉</t>
    <phoneticPr fontId="4" type="noConversion"/>
  </si>
  <si>
    <t>pt-2-7-jlr-loc2</t>
    <phoneticPr fontId="4" type="noConversion"/>
  </si>
  <si>
    <t>pt-2-7-jlr-loc3</t>
    <phoneticPr fontId="4" type="noConversion"/>
  </si>
  <si>
    <t>魔导机兵团-蓝</t>
    <phoneticPr fontId="4" type="noConversion"/>
  </si>
  <si>
    <t>魔导机兵团-黄</t>
    <phoneticPr fontId="4" type="noConversion"/>
  </si>
  <si>
    <t>魔导机兵团-红</t>
    <phoneticPr fontId="4" type="noConversion"/>
  </si>
  <si>
    <t>pt-2-7-shl-loc2</t>
    <phoneticPr fontId="4" type="noConversion"/>
  </si>
  <si>
    <t>普通食火蜥</t>
    <phoneticPr fontId="4" type="noConversion"/>
  </si>
  <si>
    <t>普通石灵明</t>
    <phoneticPr fontId="4" type="noConversion"/>
  </si>
  <si>
    <t>普通张飞</t>
    <phoneticPr fontId="4" type="noConversion"/>
  </si>
  <si>
    <t>普通关羽</t>
    <phoneticPr fontId="4" type="noConversion"/>
  </si>
  <si>
    <t>普通张郃</t>
    <phoneticPr fontId="4" type="noConversion"/>
  </si>
  <si>
    <t>普通夏侯惇</t>
    <phoneticPr fontId="4" type="noConversion"/>
  </si>
  <si>
    <t>关羽技能</t>
  </si>
  <si>
    <t>许褚技能</t>
  </si>
  <si>
    <t>典韦技能</t>
  </si>
  <si>
    <t>唐流雨技能</t>
  </si>
  <si>
    <t>李轩辕技能</t>
  </si>
  <si>
    <t>项羽技能</t>
  </si>
  <si>
    <t>天使缇娜技能</t>
  </si>
  <si>
    <t>夏侯渊技能</t>
  </si>
  <si>
    <t>徐晃技能</t>
  </si>
  <si>
    <t>张郃技能</t>
  </si>
  <si>
    <t>张飞技能</t>
  </si>
  <si>
    <t>夏侯惇技能</t>
  </si>
  <si>
    <t>塞伯罗斯技能</t>
  </si>
  <si>
    <t>石灵明技能</t>
  </si>
  <si>
    <t>于禁技能</t>
  </si>
  <si>
    <t>西方龙技能</t>
  </si>
  <si>
    <t>飞廉技能</t>
  </si>
  <si>
    <t>噬日技能</t>
  </si>
  <si>
    <t>食火蜥技能</t>
  </si>
  <si>
    <t>高顺技能</t>
  </si>
  <si>
    <t>烈风螳螂技能</t>
  </si>
  <si>
    <t>常服曹焱兵技能1</t>
  </si>
  <si>
    <t>常服曹焱兵技能2</t>
  </si>
  <si>
    <t>曹玄亮技能1</t>
  </si>
  <si>
    <t>曹玄亮技能2</t>
  </si>
  <si>
    <t>战斗夏铃技能1</t>
  </si>
  <si>
    <t>战斗夏铃技能2</t>
  </si>
  <si>
    <t>项昆仑技能1</t>
  </si>
  <si>
    <t>项昆仑技能2</t>
  </si>
  <si>
    <t>刘羽禅技能1</t>
  </si>
  <si>
    <t>刘羽禅技能2</t>
  </si>
  <si>
    <t>红莲缇娜技能1</t>
  </si>
  <si>
    <t>红莲缇娜技能2</t>
  </si>
  <si>
    <t>战斗曹焱兵技能1</t>
  </si>
  <si>
    <t>战斗曹焱兵技能2</t>
  </si>
  <si>
    <t>黑尔坎普技能1</t>
  </si>
  <si>
    <t>黑尔坎普技能2</t>
  </si>
  <si>
    <t>北落师门技能1</t>
  </si>
  <si>
    <t>北落师门技能2</t>
  </si>
  <si>
    <t>盖文技能1</t>
  </si>
  <si>
    <t>盖文技能2</t>
  </si>
  <si>
    <t>阎风吒技能1</t>
  </si>
  <si>
    <t>阎风吒技能2</t>
  </si>
  <si>
    <t>南御夫技能1</t>
  </si>
  <si>
    <t>南御夫技能2</t>
  </si>
  <si>
    <t>吉拉技能1</t>
  </si>
  <si>
    <t>吉拉技能2</t>
  </si>
  <si>
    <t>吕仙宫技能1</t>
  </si>
  <si>
    <t>吕仙宫技能2</t>
  </si>
  <si>
    <t>阎巧巧技能1</t>
  </si>
  <si>
    <t>阎巧巧技能2</t>
  </si>
  <si>
    <t>山蜘蛛技能3治疗</t>
    <phoneticPr fontId="4" type="noConversion"/>
  </si>
  <si>
    <t>equip[1].id</t>
    <phoneticPr fontId="4" type="noConversion"/>
  </si>
  <si>
    <t>equip[2].id</t>
    <phoneticPr fontId="4" type="noConversion"/>
  </si>
  <si>
    <t>equip[3].id</t>
    <phoneticPr fontId="4" type="noConversion"/>
  </si>
  <si>
    <t>equip[4].id</t>
    <phoneticPr fontId="4" type="noConversion"/>
  </si>
  <si>
    <t>equip[1].lv</t>
  </si>
  <si>
    <t>equip[2].lv</t>
  </si>
  <si>
    <t>equip[3].lv</t>
  </si>
  <si>
    <t>equip[4].lv</t>
  </si>
  <si>
    <t>equip[5].id</t>
    <phoneticPr fontId="4" type="noConversion"/>
  </si>
  <si>
    <t>equip[5].lv</t>
    <phoneticPr fontId="4" type="noConversion"/>
  </si>
  <si>
    <t>equip[6].id</t>
    <phoneticPr fontId="4" type="noConversion"/>
  </si>
  <si>
    <t>equip[6].lv</t>
    <phoneticPr fontId="4" type="noConversion"/>
  </si>
  <si>
    <t>equip[7].id</t>
    <phoneticPr fontId="4" type="noConversion"/>
  </si>
  <si>
    <t>equip[7].lv</t>
    <phoneticPr fontId="4" type="noConversion"/>
  </si>
  <si>
    <t>equip[8].id</t>
    <phoneticPr fontId="4" type="noConversion"/>
  </si>
  <si>
    <t>equip[8].lv</t>
    <phoneticPr fontId="4" type="noConversion"/>
  </si>
  <si>
    <t>eqp_id:e&lt;&gt;</t>
    <phoneticPr fontId="4" type="noConversion"/>
  </si>
  <si>
    <t>装备1Id</t>
    <phoneticPr fontId="4" type="noConversion"/>
  </si>
  <si>
    <t>装备1强化</t>
    <phoneticPr fontId="4" type="noConversion"/>
  </si>
  <si>
    <t>普通许褚</t>
    <phoneticPr fontId="4" type="noConversion"/>
  </si>
  <si>
    <t>普通李轩辕</t>
    <phoneticPr fontId="4" type="noConversion"/>
  </si>
  <si>
    <t>20级守护灵紫色-武器</t>
  </si>
  <si>
    <t>20级寄灵人紫色-武器</t>
  </si>
  <si>
    <t>20级寄灵人紫色-头盔</t>
  </si>
  <si>
    <t>20级守护灵紫色-头盔</t>
  </si>
  <si>
    <t>20级寄灵人紫色-肩甲</t>
  </si>
  <si>
    <t>20级守护灵紫色-肩甲</t>
  </si>
  <si>
    <t>20级寄灵人紫色-衣服</t>
  </si>
  <si>
    <t>20级守护灵紫色-衣服</t>
  </si>
  <si>
    <t>20级寄灵人紫色-鞋子</t>
  </si>
  <si>
    <t>20级守护灵紫色-鞋子</t>
  </si>
  <si>
    <t>20级寄灵人紫色-护手</t>
  </si>
  <si>
    <t>20级守护灵紫色-护手</t>
  </si>
  <si>
    <t>20级寄灵人紫色-项链</t>
  </si>
  <si>
    <t>20级守护灵紫色-项链</t>
  </si>
  <si>
    <t>20级寄灵人紫色-戒指</t>
  </si>
  <si>
    <t>20级守护灵紫色-戒指</t>
  </si>
  <si>
    <t>20级守护灵橙色-武器</t>
  </si>
  <si>
    <t>20级寄灵人橙色-武器</t>
  </si>
  <si>
    <t>20级寄灵人橙色-头盔</t>
  </si>
  <si>
    <t>20级守护灵橙色-头盔</t>
  </si>
  <si>
    <t>20级寄灵人橙色-肩甲</t>
  </si>
  <si>
    <t>20级守护灵橙色-肩甲</t>
  </si>
  <si>
    <t>20级寄灵人橙色-衣服</t>
  </si>
  <si>
    <t>20级守护灵橙色-衣服</t>
  </si>
  <si>
    <t>20级寄灵人橙色-鞋子</t>
  </si>
  <si>
    <t>20级守护灵橙色-鞋子</t>
  </si>
  <si>
    <t>20级寄灵人橙色-护手</t>
  </si>
  <si>
    <t>20级守护灵橙色-护手</t>
  </si>
  <si>
    <t>20级寄灵人橙色-项链</t>
  </si>
  <si>
    <t>20级守护灵橙色-项链</t>
  </si>
  <si>
    <t>20级寄灵人橙色-戒指</t>
  </si>
  <si>
    <t>20级守护灵橙色-戒指</t>
  </si>
  <si>
    <t>40级守护灵紫色-武器</t>
  </si>
  <si>
    <t>40级寄灵人紫色-武器</t>
  </si>
  <si>
    <t>40级守护灵紫色-头盔</t>
  </si>
  <si>
    <t>40级寄灵人紫色-头盔</t>
  </si>
  <si>
    <t>40级守护灵紫色-肩甲</t>
  </si>
  <si>
    <t>40级寄灵人紫色-肩甲</t>
  </si>
  <si>
    <t>40级守护灵紫色-衣服</t>
  </si>
  <si>
    <t>40级寄灵人紫色-衣服</t>
  </si>
  <si>
    <t>40级守护灵紫色-鞋子</t>
  </si>
  <si>
    <t>40级寄灵人紫色-鞋子</t>
  </si>
  <si>
    <t>40级守护灵紫色-护手</t>
  </si>
  <si>
    <t>40级寄灵人紫色-护手</t>
  </si>
  <si>
    <t>40级守护灵紫色-项链</t>
  </si>
  <si>
    <t>40级寄灵人紫色-项链</t>
  </si>
  <si>
    <t>40级寄灵人紫色-戒指</t>
  </si>
  <si>
    <t>40级守护灵紫色-戒指</t>
  </si>
  <si>
    <t>40级守护灵橙色-武器</t>
  </si>
  <si>
    <t>40级寄灵人橙色-武器</t>
  </si>
  <si>
    <t>40级守护灵橙色-头盔</t>
  </si>
  <si>
    <t>40级寄灵人橙色-头盔</t>
  </si>
  <si>
    <t>40级守护灵橙色-肩甲</t>
  </si>
  <si>
    <t>40级寄灵人橙色-肩甲</t>
  </si>
  <si>
    <t>40级守护灵橙色-衣服</t>
  </si>
  <si>
    <t>40级寄灵人橙色-衣服</t>
  </si>
  <si>
    <t>40级守护灵橙色-鞋子</t>
  </si>
  <si>
    <t>40级寄灵人橙色-鞋子</t>
  </si>
  <si>
    <t>40级守护灵橙色-护手</t>
  </si>
  <si>
    <t>40级寄灵人橙色-护手</t>
  </si>
  <si>
    <t>40级守护灵橙色-项链</t>
  </si>
  <si>
    <t>40级寄灵人橙色-项链</t>
  </si>
  <si>
    <t>40级寄灵人橙色-戒指</t>
  </si>
  <si>
    <t>40级守护灵橙色-戒指</t>
  </si>
  <si>
    <t>60级守护灵紫色-武器</t>
  </si>
  <si>
    <t>60级寄灵人紫色-武器</t>
  </si>
  <si>
    <t>60级守护灵紫色-头盔</t>
  </si>
  <si>
    <t>60级寄灵人紫色-头盔</t>
  </si>
  <si>
    <t>60级守护灵紫色-肩甲</t>
  </si>
  <si>
    <t>60级寄灵人紫色-肩甲</t>
  </si>
  <si>
    <t>60级守护灵紫色-衣服</t>
  </si>
  <si>
    <t>60级寄灵人紫色-衣服</t>
  </si>
  <si>
    <t>60级守护灵紫色-鞋子</t>
  </si>
  <si>
    <t>60级寄灵人紫色-鞋子</t>
  </si>
  <si>
    <t>60级守护灵紫色-护手</t>
  </si>
  <si>
    <t>60级寄灵人紫色-护手</t>
  </si>
  <si>
    <t>60级守护灵紫色-项链</t>
  </si>
  <si>
    <t>60级寄灵人紫色-项链</t>
  </si>
  <si>
    <t>60级寄灵人紫色-戒指</t>
  </si>
  <si>
    <t>60级守护灵紫色-戒指</t>
  </si>
  <si>
    <t>60级守护灵橙色-武器</t>
  </si>
  <si>
    <t>60级寄灵人橙色-武器</t>
  </si>
  <si>
    <t>60级守护灵橙色-头盔</t>
  </si>
  <si>
    <t>60级寄灵人橙色-头盔</t>
  </si>
  <si>
    <t>60级守护灵橙色-肩甲</t>
  </si>
  <si>
    <t>60级寄灵人橙色-肩甲</t>
  </si>
  <si>
    <t>60级守护灵橙色-衣服</t>
  </si>
  <si>
    <t>60级寄灵人橙色-衣服</t>
  </si>
  <si>
    <t>60级守护灵橙色-鞋子</t>
  </si>
  <si>
    <t>60级寄灵人橙色-鞋子</t>
  </si>
  <si>
    <t>60级守护灵橙色-护手</t>
  </si>
  <si>
    <t>60级寄灵人橙色-护手</t>
  </si>
  <si>
    <t>60级守护灵橙色-项链</t>
  </si>
  <si>
    <t>60级寄灵人橙色-项链</t>
  </si>
  <si>
    <t>60级寄灵人橙色-戒指</t>
  </si>
  <si>
    <t>60级守护灵橙色-戒指</t>
  </si>
  <si>
    <t>80级守护灵紫色-武器</t>
  </si>
  <si>
    <t>80级寄灵人紫色-武器</t>
  </si>
  <si>
    <t>80级守护灵紫色-头盔</t>
  </si>
  <si>
    <t>80级寄灵人紫色-头盔</t>
  </si>
  <si>
    <t>80级守护灵紫色-肩甲</t>
  </si>
  <si>
    <t>80级寄灵人紫色-肩甲</t>
  </si>
  <si>
    <t>80级守护灵紫色-衣服</t>
  </si>
  <si>
    <t>80级寄灵人紫色-衣服</t>
  </si>
  <si>
    <t>80级守护灵紫色-鞋子</t>
  </si>
  <si>
    <t>80级寄灵人紫色-鞋子</t>
  </si>
  <si>
    <t>80级守护灵紫色-护手</t>
  </si>
  <si>
    <t>80级寄灵人紫色-护手</t>
  </si>
  <si>
    <t>80级守护灵紫色-项链</t>
  </si>
  <si>
    <t>80级寄灵人紫色-项链</t>
  </si>
  <si>
    <t>80级寄灵人紫色-戒指</t>
  </si>
  <si>
    <t>80级守护灵紫色-戒指</t>
  </si>
  <si>
    <t>80级守护灵橙色-武器</t>
  </si>
  <si>
    <t>80级寄灵人橙色-武器</t>
  </si>
  <si>
    <t>80级守护灵橙色-头盔</t>
  </si>
  <si>
    <t>80级寄灵人橙色-头盔</t>
  </si>
  <si>
    <t>80级守护灵橙色-肩甲</t>
  </si>
  <si>
    <t>80级寄灵人橙色-肩甲</t>
  </si>
  <si>
    <t>80级守护灵橙色-衣服</t>
  </si>
  <si>
    <t>80级寄灵人橙色-衣服</t>
  </si>
  <si>
    <t>80级守护灵橙色-鞋子</t>
  </si>
  <si>
    <t>80级寄灵人橙色-鞋子</t>
  </si>
  <si>
    <t>80级守护灵橙色-护手</t>
  </si>
  <si>
    <t>80级寄灵人橙色-护手</t>
  </si>
  <si>
    <t>80级守护灵橙色-项链</t>
  </si>
  <si>
    <t>80级寄灵人橙色-项链</t>
  </si>
  <si>
    <t>80级寄灵人橙色-戒指</t>
  </si>
  <si>
    <t>80级守护灵橙色-戒指</t>
  </si>
  <si>
    <t>100级守护灵紫色-武器</t>
  </si>
  <si>
    <t>100级寄灵人紫色-武器</t>
  </si>
  <si>
    <t>100级守护灵紫色-头盔</t>
  </si>
  <si>
    <t>100级寄灵人紫色-头盔</t>
  </si>
  <si>
    <t>100级守护灵紫色-肩甲</t>
  </si>
  <si>
    <t>100级寄灵人紫色-肩甲</t>
  </si>
  <si>
    <t>100级守护灵紫色-衣服</t>
  </si>
  <si>
    <t>100级寄灵人紫色-衣服</t>
  </si>
  <si>
    <t>100级守护灵紫色-鞋子</t>
  </si>
  <si>
    <t>100级寄灵人紫色-鞋子</t>
  </si>
  <si>
    <t>100级守护灵紫色-护手</t>
  </si>
  <si>
    <t>100级寄灵人紫色-护手</t>
  </si>
  <si>
    <t>100级守护灵紫色-项链</t>
  </si>
  <si>
    <t>100级寄灵人紫色-项链</t>
  </si>
  <si>
    <t>100级寄灵人紫色-戒指</t>
  </si>
  <si>
    <t>100级守护灵紫色-戒指</t>
  </si>
  <si>
    <t>100级守护灵橙色-武器</t>
  </si>
  <si>
    <t>100级寄灵人橙色-武器</t>
  </si>
  <si>
    <t>100级守护灵橙色-头盔</t>
  </si>
  <si>
    <t>100级寄灵人橙色-头盔</t>
  </si>
  <si>
    <t>100级守护灵橙色-肩甲</t>
  </si>
  <si>
    <t>100级寄灵人橙色-肩甲</t>
  </si>
  <si>
    <t>100级守护灵橙色-衣服</t>
  </si>
  <si>
    <t>100级寄灵人橙色-衣服</t>
  </si>
  <si>
    <t>100级守护灵橙色-鞋子</t>
  </si>
  <si>
    <t>100级寄灵人橙色-鞋子</t>
  </si>
  <si>
    <t>100级守护灵橙色-护手</t>
  </si>
  <si>
    <t>100级寄灵人橙色-护手</t>
  </si>
  <si>
    <t>100级守护灵橙色-项链</t>
  </si>
  <si>
    <t>100级寄灵人橙色-项链</t>
  </si>
  <si>
    <t>100级寄灵人橙色-戒指</t>
  </si>
  <si>
    <t>100级守护灵橙色-戒指</t>
  </si>
  <si>
    <t>120级守护灵紫色-武器</t>
  </si>
  <si>
    <t>120级寄灵人紫色-武器</t>
  </si>
  <si>
    <t>120级守护灵紫色-头盔</t>
  </si>
  <si>
    <t>120级寄灵人紫色-头盔</t>
  </si>
  <si>
    <t>120级守护灵紫色-肩甲</t>
  </si>
  <si>
    <t>120级寄灵人紫色-肩甲</t>
  </si>
  <si>
    <t>120级守护灵紫色-衣服</t>
  </si>
  <si>
    <t>120级寄灵人紫色-衣服</t>
  </si>
  <si>
    <t>120级守护灵紫色-鞋子</t>
  </si>
  <si>
    <t>120级寄灵人紫色-鞋子</t>
  </si>
  <si>
    <t>120级守护灵紫色-护手</t>
  </si>
  <si>
    <t>120级寄灵人紫色-护手</t>
  </si>
  <si>
    <t>120级守护灵紫色-项链</t>
  </si>
  <si>
    <t>120级寄灵人紫色-项链</t>
  </si>
  <si>
    <t>120级寄灵人紫色-戒指</t>
  </si>
  <si>
    <t>120级守护灵紫色-戒指</t>
  </si>
  <si>
    <t>120级守护灵橙色-武器</t>
  </si>
  <si>
    <t>120级寄灵人橙色-武器</t>
  </si>
  <si>
    <t>120级守护灵橙色-头盔</t>
  </si>
  <si>
    <t>120级寄灵人橙色-头盔</t>
  </si>
  <si>
    <t>120级守护灵橙色-肩甲</t>
  </si>
  <si>
    <t>120级寄灵人橙色-肩甲</t>
  </si>
  <si>
    <t>120级守护灵橙色-衣服</t>
  </si>
  <si>
    <t>120级寄灵人橙色-衣服</t>
  </si>
  <si>
    <t>120级守护灵橙色-鞋子</t>
  </si>
  <si>
    <t>120级寄灵人橙色-鞋子</t>
  </si>
  <si>
    <t>120级守护灵橙色-护手</t>
  </si>
  <si>
    <t>120级寄灵人橙色-护手</t>
  </si>
  <si>
    <t>120级守护灵橙色-项链</t>
  </si>
  <si>
    <t>120级寄灵人橙色-项链</t>
  </si>
  <si>
    <t>120级寄灵人橙色-戒指</t>
  </si>
  <si>
    <t>120级守护灵橙色-戒指</t>
  </si>
  <si>
    <t>120级守护灵橙色套1-武器</t>
  </si>
  <si>
    <t>120级寄灵人橙色套1-武器</t>
  </si>
  <si>
    <t>120级守护灵橙色套1-头盔</t>
  </si>
  <si>
    <t>120级寄灵人橙色套1-头盔</t>
  </si>
  <si>
    <t>120级守护灵橙色套1-肩甲</t>
  </si>
  <si>
    <t>120级寄灵人橙色套1-肩甲</t>
  </si>
  <si>
    <t>120级守护灵橙色套2-衣服</t>
  </si>
  <si>
    <t>120级寄灵人橙色套2-衣服</t>
  </si>
  <si>
    <t>120级守护灵橙色套2-鞋子</t>
  </si>
  <si>
    <t>120级寄灵人橙色套2-鞋子</t>
  </si>
  <si>
    <t>120级守护灵橙色套2-护手</t>
  </si>
  <si>
    <t>120级寄灵人橙色套2-护手</t>
  </si>
  <si>
    <t>120级守护灵橙色套1-项链</t>
  </si>
  <si>
    <t>120级寄灵人橙色套1-项链</t>
  </si>
  <si>
    <t>120级寄灵人橙色套1-戒指</t>
  </si>
  <si>
    <t>120级守护灵橙色套1-戒指</t>
  </si>
  <si>
    <t>20级守护灵橙色套1-武器</t>
  </si>
  <si>
    <t>20级寄灵人橙色套1-武器</t>
  </si>
  <si>
    <t>20级寄灵人橙色套1-头盔</t>
  </si>
  <si>
    <t>20级守护灵橙色套1-头盔</t>
  </si>
  <si>
    <t>20级寄灵人橙色套1-肩甲</t>
  </si>
  <si>
    <t>20级守护灵橙色套1-肩甲</t>
  </si>
  <si>
    <t>20级寄灵人橙色套1-衣服</t>
  </si>
  <si>
    <t>20级守护灵橙色套1-衣服</t>
  </si>
  <si>
    <t>20级寄灵人橙色套1-鞋子</t>
  </si>
  <si>
    <t>20级守护灵橙色套1-鞋子</t>
  </si>
  <si>
    <t>20级寄灵人橙色套1-护手</t>
  </si>
  <si>
    <t>20级守护灵橙色套1-护手</t>
  </si>
  <si>
    <t>20级寄灵人橙色套1-项链</t>
  </si>
  <si>
    <t>20级守护灵橙色套1-项链</t>
  </si>
  <si>
    <t>20级寄灵人橙色套1-戒指</t>
  </si>
  <si>
    <t>20级守护灵橙色套1-戒指</t>
  </si>
  <si>
    <t>40级守护灵橙色套1-武器</t>
  </si>
  <si>
    <t>40级寄灵人橙色套1-武器</t>
  </si>
  <si>
    <t>40级守护灵橙色套1-头盔</t>
  </si>
  <si>
    <t>40级寄灵人橙色套1-头盔</t>
  </si>
  <si>
    <t>40级守护灵橙色套1-肩甲</t>
  </si>
  <si>
    <t>40级寄灵人橙色套1-肩甲</t>
  </si>
  <si>
    <t>40级守护灵橙色套1-衣服</t>
  </si>
  <si>
    <t>40级寄灵人橙色套1-衣服</t>
  </si>
  <si>
    <t>40级守护灵橙色套2-鞋子</t>
  </si>
  <si>
    <t>40级寄灵人橙色套2-鞋子</t>
  </si>
  <si>
    <t>40级守护灵橙色套2-护手</t>
  </si>
  <si>
    <t>40级寄灵人橙色套2-护手</t>
  </si>
  <si>
    <t>40级守护灵橙色套2-项链</t>
  </si>
  <si>
    <t>40级寄灵人橙色套2-项链</t>
  </si>
  <si>
    <t>40级寄灵人橙色套2-戒指</t>
  </si>
  <si>
    <t>40级守护灵橙色套2-戒指</t>
  </si>
  <si>
    <t>60级守护灵橙色套1-头盔</t>
  </si>
  <si>
    <t>60级寄灵人橙色套1-头盔</t>
  </si>
  <si>
    <t>60级守护灵橙色套1-肩甲</t>
  </si>
  <si>
    <t>60级寄灵人橙色套1-肩甲</t>
  </si>
  <si>
    <t>60级守护灵橙色套2-衣服</t>
  </si>
  <si>
    <t>60级寄灵人橙色套2-衣服</t>
  </si>
  <si>
    <t>80级守护灵橙色套1-武器</t>
  </si>
  <si>
    <t>80级寄灵人橙色套1-武器</t>
  </si>
  <si>
    <t>80级守护灵橙色套1-头盔</t>
  </si>
  <si>
    <t>80级寄灵人橙色套1-头盔</t>
  </si>
  <si>
    <t>80级守护灵橙色套1-肩甲</t>
  </si>
  <si>
    <t>80级寄灵人橙色套1-肩甲</t>
  </si>
  <si>
    <t>80级守护灵橙色套2-衣服</t>
  </si>
  <si>
    <t>80级寄灵人橙色套2-衣服</t>
  </si>
  <si>
    <t>80级守护灵橙色套2-鞋子</t>
  </si>
  <si>
    <t>80级寄灵人橙色套2-鞋子</t>
  </si>
  <si>
    <t>80级守护灵橙色套2-护手</t>
  </si>
  <si>
    <t>80级寄灵人橙色套2-护手</t>
  </si>
  <si>
    <t>80级守护灵橙色套1-项链</t>
  </si>
  <si>
    <t>80级寄灵人橙色套1-项链</t>
  </si>
  <si>
    <t>80级寄灵人橙色套1-戒指</t>
  </si>
  <si>
    <t>80级守护灵橙色套1-戒指</t>
  </si>
  <si>
    <t>100级守护灵橙色套1-武器</t>
  </si>
  <si>
    <t>100级寄灵人橙色套1-武器</t>
  </si>
  <si>
    <t>100级守护灵橙色套1-头盔</t>
  </si>
  <si>
    <t>100级寄灵人橙色套1-头盔</t>
  </si>
  <si>
    <t>100级守护灵橙色套1-肩甲</t>
  </si>
  <si>
    <t>100级寄灵人橙色套1-肩甲</t>
  </si>
  <si>
    <t>100级守护灵橙色套2-衣服</t>
  </si>
  <si>
    <t>100级寄灵人橙色套2-衣服</t>
  </si>
  <si>
    <t>100级守护灵橙色套2-鞋子</t>
  </si>
  <si>
    <t>100级寄灵人橙色套2-鞋子</t>
  </si>
  <si>
    <t>100级守护灵橙色套2-护手</t>
  </si>
  <si>
    <t>100级寄灵人橙色套2-护手</t>
  </si>
  <si>
    <t>100级守护灵橙色套1-项链</t>
  </si>
  <si>
    <t>100级寄灵人橙色套1-项链</t>
  </si>
  <si>
    <t>100级寄灵人橙色套1-戒指</t>
  </si>
  <si>
    <t>100级守护灵橙色套1-戒指</t>
  </si>
  <si>
    <t>120级守护灵橙色套3-武器</t>
  </si>
  <si>
    <t>120级寄灵人橙色套3-武器</t>
  </si>
  <si>
    <t>120级守护灵橙色套2-头盔</t>
  </si>
  <si>
    <t>120级寄灵人橙色套2-头盔</t>
  </si>
  <si>
    <t>120级守护灵橙色套2-肩甲</t>
  </si>
  <si>
    <t>120级寄灵人橙色套2-肩甲</t>
  </si>
  <si>
    <t>120级守护灵橙色套3-项链</t>
  </si>
  <si>
    <t>120级寄灵人橙色套3-项链</t>
  </si>
  <si>
    <t>120级寄灵人橙色套3-戒指</t>
  </si>
  <si>
    <t>120级守护灵橙色套3-戒指</t>
  </si>
  <si>
    <t>120级守护灵橙色套2-武器</t>
  </si>
  <si>
    <t>120级寄灵人橙色套2-武器</t>
  </si>
  <si>
    <t>120级守护灵橙色套3-衣服</t>
  </si>
  <si>
    <t>120级寄灵人橙色套3-衣服</t>
  </si>
  <si>
    <t>120级守护灵橙色套3-鞋子</t>
  </si>
  <si>
    <t>120级寄灵人橙色套3-鞋子</t>
  </si>
  <si>
    <t>120级守护灵橙色套3-护手</t>
  </si>
  <si>
    <t>120级寄灵人橙色套3-护手</t>
  </si>
  <si>
    <t>equip[1].id</t>
  </si>
  <si>
    <t>equip[2].id</t>
  </si>
  <si>
    <t>equip[3].id</t>
  </si>
  <si>
    <t>equip[4].id</t>
  </si>
  <si>
    <t>equip[5].id</t>
  </si>
  <si>
    <t>equip[5].lv</t>
  </si>
  <si>
    <t>equip[6].id</t>
  </si>
  <si>
    <t>equip[6].lv</t>
  </si>
  <si>
    <t>equip[7].id</t>
  </si>
  <si>
    <t>equip[7].lv</t>
  </si>
  <si>
    <t>equip[8].id</t>
  </si>
  <si>
    <t>equip[8].lv</t>
  </si>
  <si>
    <t>eqp_id:e&lt;&gt;</t>
  </si>
  <si>
    <t>装备1Id</t>
  </si>
  <si>
    <t>装备1强化</t>
  </si>
  <si>
    <t>60级守护灵橙色套2-武器</t>
  </si>
  <si>
    <t>60级寄灵人橙色套2-武器</t>
  </si>
  <si>
    <t>60级守护灵橙色套1-鞋子</t>
  </si>
  <si>
    <t>60级寄灵人橙色套1-鞋子</t>
  </si>
  <si>
    <t>60级守护灵橙色套1-护手</t>
  </si>
  <si>
    <t>60级寄灵人橙色套1-护手</t>
  </si>
  <si>
    <t>60级守护灵橙色套2-项链</t>
  </si>
  <si>
    <t>60级寄灵人橙色套2-项链</t>
  </si>
  <si>
    <t>60级寄灵人橙色套2-戒指</t>
  </si>
  <si>
    <t>60级守护灵橙色套2-戒指</t>
  </si>
  <si>
    <t>80级守护灵橙色套2-武器</t>
  </si>
  <si>
    <t>80级寄灵人橙色套2-武器</t>
  </si>
  <si>
    <t>80级寄灵人橙色套2-头盔</t>
  </si>
  <si>
    <t>80级守护灵橙色套2-头盔</t>
  </si>
  <si>
    <t>80级寄灵人橙色套2-肩甲</t>
  </si>
  <si>
    <t>80级守护灵橙色套2-肩甲</t>
  </si>
  <si>
    <t>80级守护灵橙色套3-衣服</t>
  </si>
  <si>
    <t>80级寄灵人橙色套3-衣服</t>
  </si>
  <si>
    <t>80级寄灵人橙色套3-项链</t>
  </si>
  <si>
    <t>80级守护灵橙色套3-项链</t>
  </si>
  <si>
    <t>80级寄灵人橙色套3-戒指</t>
  </si>
  <si>
    <t>80级守护灵橙色套3-戒指</t>
  </si>
  <si>
    <t>100级守护灵橙色套2-武器</t>
  </si>
  <si>
    <t>100级寄灵人橙色套2-武器</t>
  </si>
  <si>
    <t>100级寄灵人橙色套2-头盔</t>
  </si>
  <si>
    <t>100级守护灵橙色套2-头盔</t>
  </si>
  <si>
    <t>100级寄灵人橙色套2-肩甲</t>
  </si>
  <si>
    <t>100级守护灵橙色套2-肩甲</t>
  </si>
  <si>
    <t>100级守护灵橙色套3-衣服</t>
  </si>
  <si>
    <t>100级寄灵人橙色套3-衣服</t>
  </si>
  <si>
    <t>100级寄灵人橙色套3-项链</t>
  </si>
  <si>
    <t>100级守护灵橙色套3-项链</t>
  </si>
  <si>
    <t>100级寄灵人橙色套3-戒指</t>
  </si>
  <si>
    <t>100级守护灵橙色套3-戒指</t>
  </si>
  <si>
    <t>60级守护灵橙色套1-武器</t>
  </si>
  <si>
    <t>60级寄灵人橙色套1-武器</t>
  </si>
  <si>
    <t>60级守护灵橙色套1-衣服</t>
  </si>
  <si>
    <t>60级寄灵人橙色套1-衣服</t>
  </si>
  <si>
    <t>60级寄灵人橙色套2-鞋子</t>
  </si>
  <si>
    <t>60级守护灵橙色套2-鞋子</t>
  </si>
  <si>
    <t>60级寄灵人橙色套2-护手</t>
  </si>
  <si>
    <t>60级守护灵橙色套2-护手</t>
  </si>
  <si>
    <t>80级寄灵人橙色套1-鞋子</t>
  </si>
  <si>
    <t>80级守护灵橙色套1-鞋子</t>
  </si>
  <si>
    <t>80级寄灵人橙色套1-护手</t>
  </si>
  <si>
    <t>80级守护灵橙色套1-护手</t>
  </si>
  <si>
    <t>80级寄灵人橙色套2-项链</t>
  </si>
  <si>
    <t>80级守护灵橙色套2-项链</t>
  </si>
  <si>
    <t>80级寄灵人橙色套2-戒指</t>
  </si>
  <si>
    <t>80级守护灵橙色套2-戒指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</si>
</sst>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1"/>
      <color rgb="FFFF000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118">
    <xf numFmtId="0" fontId="0" fillId="0" borderId="0" xfId="0"/>
    <xf numFmtId="0" fontId="5" fillId="3" borderId="0" xfId="2">
      <alignment horizontal="center"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2" fillId="0" borderId="1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16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17" xfId="4" applyFont="1" applyBorder="1">
      <alignment vertical="top" wrapText="1"/>
    </xf>
    <xf numFmtId="0" fontId="7" fillId="0" borderId="2" xfId="4">
      <alignment vertical="top" wrapText="1"/>
    </xf>
    <xf numFmtId="0" fontId="7" fillId="0" borderId="18" xfId="4" applyBorder="1">
      <alignment vertical="top" wrapText="1"/>
    </xf>
    <xf numFmtId="0" fontId="2" fillId="0" borderId="5" xfId="4" applyFont="1" applyBorder="1">
      <alignment vertical="top" wrapText="1"/>
    </xf>
    <xf numFmtId="0" fontId="2" fillId="0" borderId="7" xfId="4" applyFont="1" applyBorder="1">
      <alignment vertical="top" wrapText="1"/>
    </xf>
    <xf numFmtId="0" fontId="2" fillId="0" borderId="12" xfId="4" applyFont="1" applyBorder="1">
      <alignment vertical="top" wrapText="1"/>
    </xf>
    <xf numFmtId="0" fontId="2" fillId="0" borderId="10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8" borderId="2" xfId="4" applyFill="1">
      <alignment vertical="top" wrapText="1"/>
    </xf>
    <xf numFmtId="0" fontId="7" fillId="8" borderId="3" xfId="4" applyFill="1" applyBorder="1">
      <alignment vertical="top" wrapText="1"/>
    </xf>
    <xf numFmtId="0" fontId="7" fillId="8" borderId="13" xfId="4" applyFill="1" applyBorder="1">
      <alignment vertical="top" wrapText="1"/>
    </xf>
    <xf numFmtId="0" fontId="7" fillId="8" borderId="4" xfId="4" applyFill="1" applyBorder="1">
      <alignment vertical="top" wrapText="1"/>
    </xf>
    <xf numFmtId="0" fontId="2" fillId="8" borderId="4" xfId="4" applyFont="1" applyFill="1" applyBorder="1">
      <alignment vertical="top" wrapText="1"/>
    </xf>
    <xf numFmtId="0" fontId="7" fillId="8" borderId="5" xfId="4" applyFill="1" applyBorder="1">
      <alignment vertical="top" wrapText="1"/>
    </xf>
    <xf numFmtId="0" fontId="7" fillId="8" borderId="6" xfId="4" applyFill="1" applyBorder="1">
      <alignment vertical="top" wrapText="1"/>
    </xf>
    <xf numFmtId="0" fontId="7" fillId="8" borderId="14" xfId="4" applyFill="1" applyBorder="1">
      <alignment vertical="top" wrapText="1"/>
    </xf>
    <xf numFmtId="0" fontId="7" fillId="8" borderId="2" xfId="4" applyFill="1" applyBorder="1">
      <alignment vertical="top" wrapText="1"/>
    </xf>
    <xf numFmtId="0" fontId="2" fillId="8" borderId="2" xfId="4" applyFont="1" applyFill="1" applyBorder="1">
      <alignment vertical="top" wrapText="1"/>
    </xf>
    <xf numFmtId="0" fontId="7" fillId="8" borderId="7" xfId="4" applyFill="1" applyBorder="1">
      <alignment vertical="top" wrapText="1"/>
    </xf>
    <xf numFmtId="0" fontId="7" fillId="8" borderId="8" xfId="4" applyFill="1" applyBorder="1">
      <alignment vertical="top" wrapText="1"/>
    </xf>
    <xf numFmtId="0" fontId="7" fillId="8" borderId="15" xfId="4" applyFill="1" applyBorder="1">
      <alignment vertical="top" wrapText="1"/>
    </xf>
    <xf numFmtId="0" fontId="7" fillId="8" borderId="9" xfId="4" applyFill="1" applyBorder="1">
      <alignment vertical="top" wrapText="1"/>
    </xf>
    <xf numFmtId="0" fontId="2" fillId="8" borderId="9" xfId="4" applyFont="1" applyFill="1" applyBorder="1">
      <alignment vertical="top" wrapText="1"/>
    </xf>
    <xf numFmtId="0" fontId="7" fillId="8" borderId="10" xfId="4" applyFill="1" applyBorder="1">
      <alignment vertical="top" wrapText="1"/>
    </xf>
    <xf numFmtId="0" fontId="7" fillId="0" borderId="2" xfId="4">
      <alignment vertical="top" wrapText="1"/>
    </xf>
    <xf numFmtId="0" fontId="5" fillId="0" borderId="0" xfId="12" applyAlignment="1">
      <alignment horizontal="center" vertical="center" wrapText="1"/>
    </xf>
    <xf numFmtId="0" fontId="0" fillId="0" borderId="0" xfId="0" applyAlignment="1">
      <alignment wrapText="1"/>
    </xf>
    <xf numFmtId="0" fontId="5" fillId="3" borderId="0" xfId="2" applyAlignment="1">
      <alignment horizontal="center" vertical="top" wrapText="1"/>
    </xf>
    <xf numFmtId="0" fontId="7" fillId="8" borderId="4" xfId="4" applyFill="1" applyBorder="1" applyAlignment="1">
      <alignment vertical="top" wrapText="1"/>
    </xf>
    <xf numFmtId="0" fontId="7" fillId="8" borderId="2" xfId="4" applyFill="1" applyBorder="1" applyAlignment="1">
      <alignment vertical="top" wrapText="1"/>
    </xf>
    <xf numFmtId="0" fontId="7" fillId="8" borderId="9" xfId="4" applyFill="1" applyBorder="1" applyAlignment="1">
      <alignment vertical="top" wrapText="1"/>
    </xf>
    <xf numFmtId="0" fontId="7" fillId="0" borderId="4" xfId="4" applyBorder="1" applyAlignment="1">
      <alignment vertical="top" wrapText="1"/>
    </xf>
    <xf numFmtId="0" fontId="7" fillId="0" borderId="2" xfId="4" applyBorder="1" applyAlignment="1">
      <alignment vertical="top" wrapText="1"/>
    </xf>
    <xf numFmtId="0" fontId="7" fillId="0" borderId="9" xfId="4" applyBorder="1" applyAlignment="1">
      <alignment vertical="top" wrapText="1"/>
    </xf>
    <xf numFmtId="0" fontId="2" fillId="0" borderId="2" xfId="4" applyFont="1" applyBorder="1" applyAlignment="1">
      <alignment vertical="top" wrapText="1"/>
    </xf>
    <xf numFmtId="0" fontId="2" fillId="0" borderId="9" xfId="4" applyFont="1" applyBorder="1" applyAlignme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2" borderId="4" xfId="4" applyFont="1" applyFill="1" applyBorder="1" applyAlignment="1">
      <alignment vertical="top" wrapText="1"/>
    </xf>
    <xf numFmtId="0" fontId="7" fillId="2" borderId="2" xfId="4" applyFill="1" applyBorder="1" applyAlignment="1">
      <alignment vertical="top" wrapText="1"/>
    </xf>
    <xf numFmtId="0" fontId="2" fillId="2" borderId="2" xfId="4" applyFont="1" applyFill="1" applyBorder="1" applyAlignment="1">
      <alignment vertical="top" wrapText="1"/>
    </xf>
    <xf numFmtId="0" fontId="7" fillId="2" borderId="9" xfId="4" applyFill="1" applyBorder="1" applyAlignment="1">
      <alignment vertical="top" wrapText="1"/>
    </xf>
    <xf numFmtId="0" fontId="7" fillId="0" borderId="2" xfId="4">
      <alignment vertical="top" wrapText="1"/>
    </xf>
    <xf numFmtId="0" fontId="7" fillId="9" borderId="2" xfId="4" applyFill="1">
      <alignment vertical="top" wrapText="1"/>
    </xf>
    <xf numFmtId="0" fontId="7" fillId="10" borderId="2" xfId="4" applyFill="1">
      <alignment vertical="top" wrapText="1"/>
    </xf>
    <xf numFmtId="0" fontId="12" fillId="9" borderId="2" xfId="4" applyFont="1" applyFill="1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M11" sqref="M11"/>
    </sheetView>
  </sheetViews>
  <sheetFormatPr defaultRowHeight="14.25" x14ac:dyDescent="0.2"/>
  <cols>
    <col min="1" max="1" width="9" style="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5"/>
    <col min="13" max="13" width="12.125" customWidth="1"/>
  </cols>
  <sheetData>
    <row r="1" spans="1:8" s="5" customFormat="1" ht="15" x14ac:dyDescent="0.2">
      <c r="A1" s="2" t="s">
        <v>401</v>
      </c>
      <c r="B1" s="2" t="s">
        <v>403</v>
      </c>
      <c r="C1" s="2" t="s">
        <v>404</v>
      </c>
      <c r="D1" s="2" t="s">
        <v>407</v>
      </c>
      <c r="E1" s="2" t="s">
        <v>405</v>
      </c>
      <c r="F1" s="2" t="s">
        <v>408</v>
      </c>
      <c r="G1" s="2" t="s">
        <v>406</v>
      </c>
      <c r="H1" s="2" t="s">
        <v>409</v>
      </c>
    </row>
    <row r="2" spans="1:8" s="5" customFormat="1" x14ac:dyDescent="0.2">
      <c r="A2" s="5" t="s">
        <v>402</v>
      </c>
      <c r="B2" s="5" t="s">
        <v>12</v>
      </c>
      <c r="C2" s="5" t="s">
        <v>411</v>
      </c>
      <c r="D2" s="5" t="s">
        <v>410</v>
      </c>
      <c r="E2" s="5" t="s">
        <v>411</v>
      </c>
      <c r="F2" s="5" t="s">
        <v>411</v>
      </c>
      <c r="G2" s="5" t="s">
        <v>411</v>
      </c>
      <c r="H2" s="5" t="s">
        <v>411</v>
      </c>
    </row>
    <row r="3" spans="1:8" ht="15" x14ac:dyDescent="0.2">
      <c r="A3" s="1" t="s">
        <v>400</v>
      </c>
      <c r="B3" s="1" t="s">
        <v>300</v>
      </c>
      <c r="C3" s="1" t="s">
        <v>301</v>
      </c>
      <c r="D3" s="1" t="s">
        <v>302</v>
      </c>
      <c r="E3" s="1" t="s">
        <v>303</v>
      </c>
      <c r="F3" s="1" t="s">
        <v>304</v>
      </c>
      <c r="G3" s="1" t="s">
        <v>305</v>
      </c>
      <c r="H3" s="1" t="s">
        <v>306</v>
      </c>
    </row>
    <row r="4" spans="1:8" ht="16.5" x14ac:dyDescent="0.2">
      <c r="A4" s="11">
        <v>1</v>
      </c>
      <c r="B4" s="11" t="s">
        <v>307</v>
      </c>
      <c r="C4" s="11" t="s">
        <v>412</v>
      </c>
      <c r="D4" s="11" t="s">
        <v>412</v>
      </c>
      <c r="E4" s="11" t="s">
        <v>413</v>
      </c>
      <c r="F4" s="11" t="s">
        <v>414</v>
      </c>
      <c r="G4" s="11" t="s">
        <v>412</v>
      </c>
      <c r="H4" s="11" t="s">
        <v>412</v>
      </c>
    </row>
    <row r="5" spans="1:8" ht="16.5" x14ac:dyDescent="0.2">
      <c r="A5" s="11">
        <v>2</v>
      </c>
      <c r="B5" s="11" t="s">
        <v>308</v>
      </c>
      <c r="C5" s="11" t="s">
        <v>415</v>
      </c>
      <c r="D5" s="11" t="s">
        <v>416</v>
      </c>
      <c r="E5" s="11" t="s">
        <v>413</v>
      </c>
      <c r="F5" s="11" t="s">
        <v>414</v>
      </c>
      <c r="G5" s="11" t="s">
        <v>417</v>
      </c>
      <c r="H5" s="11" t="s">
        <v>418</v>
      </c>
    </row>
    <row r="6" spans="1:8" ht="16.5" x14ac:dyDescent="0.2">
      <c r="A6" s="11">
        <v>3</v>
      </c>
      <c r="B6" s="12" t="s">
        <v>309</v>
      </c>
      <c r="C6" s="11" t="s">
        <v>415</v>
      </c>
      <c r="D6" s="11" t="s">
        <v>416</v>
      </c>
      <c r="E6" s="11" t="s">
        <v>419</v>
      </c>
      <c r="F6" s="11" t="s">
        <v>420</v>
      </c>
      <c r="G6" s="11" t="s">
        <v>413</v>
      </c>
      <c r="H6" s="11" t="s">
        <v>421</v>
      </c>
    </row>
    <row r="7" spans="1:8" ht="16.5" x14ac:dyDescent="0.2">
      <c r="A7" s="11">
        <v>4</v>
      </c>
      <c r="B7" s="12" t="s">
        <v>460</v>
      </c>
      <c r="C7" s="11" t="s">
        <v>422</v>
      </c>
      <c r="D7" s="11" t="s">
        <v>423</v>
      </c>
      <c r="E7" s="11" t="s">
        <v>424</v>
      </c>
      <c r="F7" s="11" t="s">
        <v>425</v>
      </c>
      <c r="G7" s="11" t="s">
        <v>426</v>
      </c>
      <c r="H7" s="11" t="s">
        <v>427</v>
      </c>
    </row>
    <row r="8" spans="1:8" ht="16.5" x14ac:dyDescent="0.2">
      <c r="A8" s="11">
        <v>5</v>
      </c>
      <c r="B8" s="12" t="s">
        <v>461</v>
      </c>
      <c r="C8" s="11" t="s">
        <v>422</v>
      </c>
      <c r="D8" s="11" t="s">
        <v>423</v>
      </c>
      <c r="E8" s="11" t="s">
        <v>428</v>
      </c>
      <c r="F8" s="11" t="s">
        <v>429</v>
      </c>
      <c r="G8" s="11" t="s">
        <v>430</v>
      </c>
      <c r="H8" s="11" t="s">
        <v>431</v>
      </c>
    </row>
    <row r="9" spans="1:8" ht="16.5" x14ac:dyDescent="0.2">
      <c r="A9" s="11">
        <v>6</v>
      </c>
      <c r="B9" s="12" t="s">
        <v>310</v>
      </c>
      <c r="C9" s="11" t="s">
        <v>432</v>
      </c>
      <c r="D9" s="11" t="s">
        <v>433</v>
      </c>
      <c r="E9" s="11" t="s">
        <v>434</v>
      </c>
      <c r="F9" s="11" t="s">
        <v>435</v>
      </c>
      <c r="G9" s="11" t="s">
        <v>415</v>
      </c>
      <c r="H9" s="11" t="s">
        <v>416</v>
      </c>
    </row>
    <row r="10" spans="1:8" ht="16.5" x14ac:dyDescent="0.2">
      <c r="A10" s="11">
        <v>7</v>
      </c>
      <c r="B10" s="12" t="s">
        <v>462</v>
      </c>
      <c r="C10" s="11" t="s">
        <v>415</v>
      </c>
      <c r="D10" s="11" t="s">
        <v>416</v>
      </c>
      <c r="E10" s="11" t="s">
        <v>426</v>
      </c>
      <c r="F10" s="11" t="s">
        <v>436</v>
      </c>
      <c r="G10" s="11" t="s">
        <v>422</v>
      </c>
      <c r="H10" s="11" t="s">
        <v>437</v>
      </c>
    </row>
    <row r="11" spans="1:8" ht="16.5" x14ac:dyDescent="0.2">
      <c r="A11" s="11">
        <v>8</v>
      </c>
      <c r="B11" s="11" t="s">
        <v>311</v>
      </c>
      <c r="C11" s="11" t="s">
        <v>415</v>
      </c>
      <c r="D11" s="11" t="s">
        <v>416</v>
      </c>
      <c r="E11" s="11" t="s">
        <v>438</v>
      </c>
      <c r="F11" s="11" t="s">
        <v>439</v>
      </c>
      <c r="G11" s="11" t="s">
        <v>422</v>
      </c>
      <c r="H11" s="11" t="s">
        <v>440</v>
      </c>
    </row>
    <row r="12" spans="1:8" ht="16.5" x14ac:dyDescent="0.2">
      <c r="A12" s="11">
        <v>9</v>
      </c>
      <c r="B12" s="11" t="s">
        <v>312</v>
      </c>
      <c r="C12" s="11" t="s">
        <v>441</v>
      </c>
      <c r="D12" s="11" t="s">
        <v>442</v>
      </c>
      <c r="E12" s="11" t="s">
        <v>443</v>
      </c>
      <c r="F12" s="11" t="s">
        <v>444</v>
      </c>
      <c r="G12" s="11" t="s">
        <v>428</v>
      </c>
      <c r="H12" s="11" t="s">
        <v>429</v>
      </c>
    </row>
    <row r="13" spans="1:8" ht="16.5" x14ac:dyDescent="0.2">
      <c r="A13" s="11">
        <v>10</v>
      </c>
      <c r="B13" s="11" t="s">
        <v>313</v>
      </c>
      <c r="C13" s="11" t="s">
        <v>415</v>
      </c>
      <c r="D13" s="11" t="s">
        <v>416</v>
      </c>
      <c r="E13" s="11" t="s">
        <v>445</v>
      </c>
      <c r="F13" s="11" t="s">
        <v>446</v>
      </c>
      <c r="G13" s="11" t="s">
        <v>422</v>
      </c>
      <c r="H13" s="11" t="s">
        <v>447</v>
      </c>
    </row>
    <row r="14" spans="1:8" ht="16.5" x14ac:dyDescent="0.2">
      <c r="A14" s="11">
        <v>11</v>
      </c>
      <c r="B14" s="11" t="s">
        <v>314</v>
      </c>
      <c r="C14" s="11" t="s">
        <v>422</v>
      </c>
      <c r="D14" s="11" t="s">
        <v>423</v>
      </c>
      <c r="E14" s="11" t="s">
        <v>413</v>
      </c>
      <c r="F14" s="11" t="s">
        <v>440</v>
      </c>
      <c r="G14" s="11" t="s">
        <v>426</v>
      </c>
      <c r="H14" s="11" t="s">
        <v>427</v>
      </c>
    </row>
    <row r="15" spans="1:8" ht="16.5" x14ac:dyDescent="0.2">
      <c r="A15" s="11">
        <v>12</v>
      </c>
      <c r="B15" s="11" t="s">
        <v>315</v>
      </c>
      <c r="C15" s="11" t="s">
        <v>441</v>
      </c>
      <c r="D15" s="11" t="s">
        <v>442</v>
      </c>
      <c r="E15" s="11" t="s">
        <v>426</v>
      </c>
      <c r="F15" s="11" t="s">
        <v>436</v>
      </c>
      <c r="G15" s="11" t="s">
        <v>428</v>
      </c>
      <c r="H15" s="11" t="s">
        <v>429</v>
      </c>
    </row>
    <row r="16" spans="1:8" ht="16.5" x14ac:dyDescent="0.2">
      <c r="A16" s="11">
        <v>13</v>
      </c>
      <c r="B16" s="11" t="s">
        <v>316</v>
      </c>
      <c r="C16" s="11" t="s">
        <v>441</v>
      </c>
      <c r="D16" s="11" t="s">
        <v>442</v>
      </c>
      <c r="E16" s="11" t="s">
        <v>426</v>
      </c>
      <c r="F16" s="11" t="s">
        <v>436</v>
      </c>
      <c r="G16" s="11" t="s">
        <v>443</v>
      </c>
      <c r="H16" s="11" t="s">
        <v>444</v>
      </c>
    </row>
    <row r="17" spans="1:8" ht="16.5" x14ac:dyDescent="0.2">
      <c r="A17" s="11">
        <v>14</v>
      </c>
      <c r="B17" s="11" t="s">
        <v>317</v>
      </c>
      <c r="C17" s="11" t="s">
        <v>441</v>
      </c>
      <c r="D17" s="11" t="s">
        <v>442</v>
      </c>
      <c r="E17" s="11" t="s">
        <v>426</v>
      </c>
      <c r="F17" s="11" t="s">
        <v>436</v>
      </c>
      <c r="G17" s="11" t="s">
        <v>413</v>
      </c>
      <c r="H17" s="11" t="s">
        <v>421</v>
      </c>
    </row>
    <row r="18" spans="1:8" ht="16.5" x14ac:dyDescent="0.2">
      <c r="A18" s="11">
        <v>15</v>
      </c>
      <c r="B18" s="11" t="s">
        <v>318</v>
      </c>
      <c r="C18" s="11" t="s">
        <v>441</v>
      </c>
      <c r="D18" s="11" t="s">
        <v>442</v>
      </c>
      <c r="E18" s="11" t="s">
        <v>426</v>
      </c>
      <c r="F18" s="11" t="s">
        <v>436</v>
      </c>
      <c r="G18" s="11" t="s">
        <v>417</v>
      </c>
      <c r="H18" s="11" t="s">
        <v>418</v>
      </c>
    </row>
    <row r="19" spans="1:8" ht="16.5" x14ac:dyDescent="0.2">
      <c r="A19" s="11">
        <v>16</v>
      </c>
      <c r="B19" s="11" t="s">
        <v>319</v>
      </c>
      <c r="C19" s="11" t="s">
        <v>441</v>
      </c>
      <c r="D19" s="11" t="s">
        <v>442</v>
      </c>
      <c r="E19" s="11" t="s">
        <v>426</v>
      </c>
      <c r="F19" s="11" t="s">
        <v>436</v>
      </c>
      <c r="G19" s="11" t="s">
        <v>426</v>
      </c>
      <c r="H19" s="11" t="s">
        <v>427</v>
      </c>
    </row>
    <row r="20" spans="1:8" ht="16.5" x14ac:dyDescent="0.2">
      <c r="A20" s="11">
        <v>17</v>
      </c>
      <c r="B20" s="11" t="s">
        <v>320</v>
      </c>
      <c r="C20" s="11" t="s">
        <v>413</v>
      </c>
      <c r="D20" s="11" t="s">
        <v>423</v>
      </c>
      <c r="E20" s="11" t="s">
        <v>422</v>
      </c>
      <c r="F20" s="11" t="s">
        <v>447</v>
      </c>
      <c r="G20" s="11" t="s">
        <v>428</v>
      </c>
      <c r="H20" s="11" t="s">
        <v>429</v>
      </c>
    </row>
    <row r="21" spans="1:8" ht="16.5" x14ac:dyDescent="0.2">
      <c r="A21" s="11">
        <v>18</v>
      </c>
      <c r="B21" s="11" t="s">
        <v>321</v>
      </c>
      <c r="C21" s="11" t="s">
        <v>413</v>
      </c>
      <c r="D21" s="11" t="s">
        <v>423</v>
      </c>
      <c r="E21" s="11" t="s">
        <v>422</v>
      </c>
      <c r="F21" s="11" t="s">
        <v>447</v>
      </c>
      <c r="G21" s="11" t="s">
        <v>445</v>
      </c>
      <c r="H21" s="11" t="s">
        <v>446</v>
      </c>
    </row>
    <row r="22" spans="1:8" ht="16.5" x14ac:dyDescent="0.2">
      <c r="A22" s="11">
        <v>19</v>
      </c>
      <c r="B22" s="11" t="s">
        <v>322</v>
      </c>
      <c r="C22" s="11" t="s">
        <v>413</v>
      </c>
      <c r="D22" s="11" t="s">
        <v>423</v>
      </c>
      <c r="E22" s="11" t="s">
        <v>426</v>
      </c>
      <c r="F22" s="11" t="s">
        <v>436</v>
      </c>
      <c r="G22" s="11" t="s">
        <v>422</v>
      </c>
      <c r="H22" s="11" t="s">
        <v>447</v>
      </c>
    </row>
    <row r="23" spans="1:8" ht="16.5" x14ac:dyDescent="0.2">
      <c r="A23" s="11">
        <v>20</v>
      </c>
      <c r="B23" s="11" t="s">
        <v>323</v>
      </c>
      <c r="C23" s="11" t="s">
        <v>413</v>
      </c>
      <c r="D23" s="11" t="s">
        <v>423</v>
      </c>
      <c r="E23" s="11" t="s">
        <v>422</v>
      </c>
      <c r="F23" s="11" t="s">
        <v>447</v>
      </c>
      <c r="G23" s="11" t="s">
        <v>438</v>
      </c>
      <c r="H23" s="11" t="s">
        <v>439</v>
      </c>
    </row>
    <row r="24" spans="1:8" ht="16.5" x14ac:dyDescent="0.2">
      <c r="A24" s="11">
        <v>21</v>
      </c>
      <c r="B24" s="11" t="s">
        <v>324</v>
      </c>
      <c r="C24" s="11" t="s">
        <v>413</v>
      </c>
      <c r="D24" s="11" t="s">
        <v>423</v>
      </c>
      <c r="E24" s="11" t="s">
        <v>422</v>
      </c>
      <c r="F24" s="11" t="s">
        <v>447</v>
      </c>
      <c r="G24" s="11" t="s">
        <v>430</v>
      </c>
      <c r="H24" s="11" t="s">
        <v>431</v>
      </c>
    </row>
    <row r="25" spans="1:8" ht="16.5" x14ac:dyDescent="0.2">
      <c r="A25" s="11">
        <v>22</v>
      </c>
      <c r="B25" s="11" t="s">
        <v>325</v>
      </c>
      <c r="C25" s="11" t="s">
        <v>448</v>
      </c>
      <c r="D25" s="11" t="s">
        <v>412</v>
      </c>
      <c r="E25" s="11" t="s">
        <v>448</v>
      </c>
      <c r="F25" s="11" t="s">
        <v>412</v>
      </c>
      <c r="G25" s="11" t="s">
        <v>448</v>
      </c>
      <c r="H25" s="11" t="s">
        <v>412</v>
      </c>
    </row>
    <row r="26" spans="1:8" ht="16.5" x14ac:dyDescent="0.2">
      <c r="A26" s="11">
        <v>23</v>
      </c>
      <c r="B26" s="11" t="s">
        <v>326</v>
      </c>
      <c r="C26" s="11" t="s">
        <v>449</v>
      </c>
      <c r="D26" s="11" t="s">
        <v>412</v>
      </c>
      <c r="E26" s="11" t="s">
        <v>448</v>
      </c>
      <c r="F26" s="11" t="s">
        <v>412</v>
      </c>
      <c r="G26" s="11" t="s">
        <v>449</v>
      </c>
      <c r="H26" s="11" t="s">
        <v>412</v>
      </c>
    </row>
    <row r="27" spans="1:8" ht="16.5" x14ac:dyDescent="0.2">
      <c r="A27" s="11">
        <v>24</v>
      </c>
      <c r="B27" s="11" t="s">
        <v>327</v>
      </c>
      <c r="C27" s="11" t="s">
        <v>448</v>
      </c>
      <c r="D27" s="11" t="s">
        <v>412</v>
      </c>
      <c r="E27" s="11" t="s">
        <v>450</v>
      </c>
      <c r="F27" s="11" t="s">
        <v>412</v>
      </c>
      <c r="G27" s="11" t="s">
        <v>449</v>
      </c>
      <c r="H27" s="11" t="s">
        <v>412</v>
      </c>
    </row>
    <row r="28" spans="1:8" ht="16.5" x14ac:dyDescent="0.2">
      <c r="A28" s="11">
        <v>25</v>
      </c>
      <c r="B28" s="11" t="s">
        <v>328</v>
      </c>
      <c r="C28" s="11" t="s">
        <v>450</v>
      </c>
      <c r="D28" s="11" t="s">
        <v>412</v>
      </c>
      <c r="E28" s="11" t="s">
        <v>451</v>
      </c>
      <c r="F28" s="11" t="s">
        <v>412</v>
      </c>
      <c r="G28" s="11" t="s">
        <v>450</v>
      </c>
      <c r="H28" s="11" t="s">
        <v>412</v>
      </c>
    </row>
    <row r="29" spans="1:8" ht="16.5" x14ac:dyDescent="0.2">
      <c r="A29" s="11">
        <v>26</v>
      </c>
      <c r="B29" s="11" t="s">
        <v>329</v>
      </c>
      <c r="C29" s="11" t="s">
        <v>452</v>
      </c>
      <c r="D29" s="11" t="s">
        <v>412</v>
      </c>
      <c r="E29" s="11" t="s">
        <v>453</v>
      </c>
      <c r="F29" s="11" t="s">
        <v>412</v>
      </c>
      <c r="G29" s="11" t="s">
        <v>454</v>
      </c>
      <c r="H29" s="11" t="s">
        <v>412</v>
      </c>
    </row>
    <row r="30" spans="1:8" ht="16.5" x14ac:dyDescent="0.2">
      <c r="A30" s="11">
        <v>27</v>
      </c>
      <c r="B30" s="11" t="s">
        <v>332</v>
      </c>
      <c r="C30" s="11" t="s">
        <v>455</v>
      </c>
      <c r="D30" s="11" t="s">
        <v>412</v>
      </c>
      <c r="E30" s="11" t="s">
        <v>456</v>
      </c>
      <c r="F30" s="11" t="s">
        <v>412</v>
      </c>
      <c r="G30" s="11" t="s">
        <v>455</v>
      </c>
      <c r="H30" s="11" t="s">
        <v>412</v>
      </c>
    </row>
    <row r="31" spans="1:8" ht="16.5" x14ac:dyDescent="0.2">
      <c r="A31" s="11">
        <v>28</v>
      </c>
      <c r="B31" s="11" t="s">
        <v>333</v>
      </c>
      <c r="C31" s="11" t="s">
        <v>455</v>
      </c>
      <c r="D31" s="11" t="s">
        <v>412</v>
      </c>
      <c r="E31" s="11" t="s">
        <v>455</v>
      </c>
      <c r="F31" s="11" t="s">
        <v>412</v>
      </c>
      <c r="G31" s="11" t="s">
        <v>455</v>
      </c>
      <c r="H31" s="11" t="s">
        <v>412</v>
      </c>
    </row>
    <row r="32" spans="1:8" ht="16.5" x14ac:dyDescent="0.2">
      <c r="A32" s="11">
        <v>29</v>
      </c>
      <c r="B32" s="11" t="s">
        <v>334</v>
      </c>
      <c r="C32" s="11" t="s">
        <v>457</v>
      </c>
      <c r="D32" s="11" t="s">
        <v>412</v>
      </c>
      <c r="E32" s="11" t="s">
        <v>457</v>
      </c>
      <c r="F32" s="11" t="s">
        <v>412</v>
      </c>
      <c r="G32" s="11" t="s">
        <v>457</v>
      </c>
      <c r="H32" s="11" t="s">
        <v>412</v>
      </c>
    </row>
    <row r="33" spans="1:8" ht="16.5" x14ac:dyDescent="0.2">
      <c r="A33" s="11">
        <v>30</v>
      </c>
      <c r="B33" s="11" t="s">
        <v>335</v>
      </c>
      <c r="C33" s="11" t="s">
        <v>455</v>
      </c>
      <c r="D33" s="11" t="s">
        <v>412</v>
      </c>
      <c r="E33" s="11" t="s">
        <v>445</v>
      </c>
      <c r="F33" s="11" t="s">
        <v>446</v>
      </c>
      <c r="G33" s="11" t="s">
        <v>455</v>
      </c>
      <c r="H33" s="11" t="s">
        <v>412</v>
      </c>
    </row>
    <row r="34" spans="1:8" ht="16.5" x14ac:dyDescent="0.2">
      <c r="A34" s="11">
        <v>31</v>
      </c>
      <c r="B34" s="11" t="s">
        <v>330</v>
      </c>
      <c r="C34" s="11" t="s">
        <v>448</v>
      </c>
      <c r="D34" s="11" t="s">
        <v>412</v>
      </c>
      <c r="E34" s="11" t="s">
        <v>452</v>
      </c>
      <c r="F34" s="11" t="s">
        <v>412</v>
      </c>
      <c r="G34" s="11" t="s">
        <v>448</v>
      </c>
      <c r="H34" s="11" t="s">
        <v>412</v>
      </c>
    </row>
    <row r="35" spans="1:8" ht="16.5" x14ac:dyDescent="0.2">
      <c r="A35" s="11">
        <v>32</v>
      </c>
      <c r="B35" s="11" t="s">
        <v>331</v>
      </c>
      <c r="C35" s="11" t="s">
        <v>450</v>
      </c>
      <c r="D35" s="11" t="s">
        <v>412</v>
      </c>
      <c r="E35" s="11" t="s">
        <v>454</v>
      </c>
      <c r="F35" s="11" t="s">
        <v>412</v>
      </c>
      <c r="G35" s="11" t="s">
        <v>450</v>
      </c>
      <c r="H35" s="11" t="s">
        <v>412</v>
      </c>
    </row>
    <row r="36" spans="1:8" ht="16.5" x14ac:dyDescent="0.2">
      <c r="A36" s="11">
        <v>33</v>
      </c>
      <c r="B36" s="11" t="s">
        <v>336</v>
      </c>
      <c r="C36" s="11" t="s">
        <v>452</v>
      </c>
      <c r="D36" s="11" t="s">
        <v>412</v>
      </c>
      <c r="E36" s="11" t="s">
        <v>454</v>
      </c>
      <c r="F36" s="11" t="s">
        <v>412</v>
      </c>
      <c r="G36" s="11" t="s">
        <v>450</v>
      </c>
      <c r="H36" s="11" t="s">
        <v>412</v>
      </c>
    </row>
    <row r="37" spans="1:8" ht="16.5" x14ac:dyDescent="0.2">
      <c r="A37" s="11">
        <v>34</v>
      </c>
      <c r="B37" s="11" t="s">
        <v>337</v>
      </c>
      <c r="C37" s="11" t="s">
        <v>458</v>
      </c>
      <c r="D37" s="11" t="s">
        <v>412</v>
      </c>
      <c r="E37" s="11" t="s">
        <v>458</v>
      </c>
      <c r="F37" s="11" t="s">
        <v>412</v>
      </c>
      <c r="G37" s="11" t="s">
        <v>458</v>
      </c>
      <c r="H37" s="11" t="s">
        <v>412</v>
      </c>
    </row>
    <row r="38" spans="1:8" ht="16.5" x14ac:dyDescent="0.2">
      <c r="A38" s="11">
        <v>35</v>
      </c>
      <c r="B38" s="11" t="s">
        <v>338</v>
      </c>
      <c r="C38" s="11" t="s">
        <v>459</v>
      </c>
      <c r="D38" s="11" t="s">
        <v>412</v>
      </c>
      <c r="E38" s="11" t="s">
        <v>459</v>
      </c>
      <c r="F38" s="11" t="s">
        <v>412</v>
      </c>
      <c r="G38" s="11" t="s">
        <v>459</v>
      </c>
      <c r="H38" s="11" t="s">
        <v>412</v>
      </c>
    </row>
    <row r="39" spans="1:8" ht="16.5" x14ac:dyDescent="0.2">
      <c r="A39" s="11">
        <v>36</v>
      </c>
      <c r="B39" s="11" t="s">
        <v>339</v>
      </c>
      <c r="C39" s="11" t="s">
        <v>457</v>
      </c>
      <c r="D39" s="11" t="s">
        <v>412</v>
      </c>
      <c r="E39" s="11" t="s">
        <v>445</v>
      </c>
      <c r="F39" s="11" t="s">
        <v>446</v>
      </c>
      <c r="G39" s="11" t="s">
        <v>457</v>
      </c>
      <c r="H39" s="11" t="s">
        <v>412</v>
      </c>
    </row>
    <row r="40" spans="1:8" ht="16.5" x14ac:dyDescent="0.2">
      <c r="A40" s="11">
        <v>37</v>
      </c>
      <c r="B40" s="11" t="s">
        <v>340</v>
      </c>
      <c r="C40" s="11" t="s">
        <v>450</v>
      </c>
      <c r="D40" s="11" t="s">
        <v>412</v>
      </c>
      <c r="E40" s="11" t="s">
        <v>445</v>
      </c>
      <c r="F40" s="11" t="s">
        <v>446</v>
      </c>
      <c r="G40" s="11" t="s">
        <v>450</v>
      </c>
      <c r="H40" s="11" t="s">
        <v>412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tabSelected="1" workbookViewId="0">
      <pane xSplit="2" ySplit="3" topLeftCell="C19" activePane="bottomRight" state="frozen"/>
      <selection pane="topRight" activeCell="C1" sqref="C1"/>
      <selection pane="bottomLeft" activeCell="A4" sqref="A4"/>
      <selection pane="bottomRight" activeCell="K27" sqref="K27"/>
    </sheetView>
  </sheetViews>
  <sheetFormatPr defaultRowHeight="14.25" x14ac:dyDescent="0.2"/>
  <cols>
    <col min="1" max="1" width="9" style="5"/>
    <col min="2" max="2" width="15.75" style="5" customWidth="1"/>
    <col min="3" max="3" width="14.5" style="35" customWidth="1"/>
    <col min="4" max="4" width="14.875" style="5" customWidth="1"/>
    <col min="5" max="5" width="13.125" style="5" customWidth="1"/>
    <col min="6" max="6" width="12" style="5" customWidth="1"/>
    <col min="7" max="7" width="21.125" style="5" customWidth="1"/>
    <col min="8" max="9" width="20.5" style="5" customWidth="1"/>
    <col min="10" max="10" width="11.75" style="5" customWidth="1"/>
    <col min="11" max="11" width="11.875" style="35" customWidth="1"/>
    <col min="12" max="12" width="16.375" style="5" customWidth="1"/>
    <col min="13" max="16384" width="9" style="5"/>
  </cols>
  <sheetData>
    <row r="1" spans="1:12" ht="15" x14ac:dyDescent="0.2">
      <c r="A1" s="2" t="s">
        <v>32</v>
      </c>
      <c r="B1" s="2" t="s">
        <v>591</v>
      </c>
      <c r="C1" s="2" t="s">
        <v>640</v>
      </c>
      <c r="D1" s="2" t="s">
        <v>346</v>
      </c>
      <c r="E1" s="2" t="s">
        <v>592</v>
      </c>
      <c r="F1" s="2" t="s">
        <v>593</v>
      </c>
      <c r="G1" s="2" t="s">
        <v>594</v>
      </c>
      <c r="H1" s="2" t="s">
        <v>341</v>
      </c>
      <c r="I1" s="2" t="s">
        <v>342</v>
      </c>
      <c r="J1" s="2" t="s">
        <v>647</v>
      </c>
      <c r="K1" s="2" t="s">
        <v>648</v>
      </c>
      <c r="L1" s="3" t="s">
        <v>649</v>
      </c>
    </row>
    <row r="2" spans="1:12" x14ac:dyDescent="0.2">
      <c r="A2" s="5" t="s">
        <v>595</v>
      </c>
      <c r="B2" s="5" t="s">
        <v>596</v>
      </c>
      <c r="C2" s="35" t="s">
        <v>641</v>
      </c>
      <c r="D2" s="5" t="s">
        <v>597</v>
      </c>
      <c r="E2" s="5" t="s">
        <v>598</v>
      </c>
      <c r="F2" s="5" t="s">
        <v>595</v>
      </c>
      <c r="G2" s="5" t="s">
        <v>599</v>
      </c>
      <c r="H2" s="5" t="s">
        <v>599</v>
      </c>
      <c r="I2" s="5" t="s">
        <v>599</v>
      </c>
      <c r="J2" s="5" t="s">
        <v>639</v>
      </c>
      <c r="K2" s="35" t="s">
        <v>639</v>
      </c>
      <c r="L2" s="35" t="s">
        <v>639</v>
      </c>
    </row>
    <row r="3" spans="1:12" ht="15.75" customHeight="1" x14ac:dyDescent="0.2">
      <c r="A3" s="1" t="s">
        <v>600</v>
      </c>
      <c r="B3" s="1" t="s">
        <v>13</v>
      </c>
      <c r="C3" s="1" t="s">
        <v>643</v>
      </c>
      <c r="D3" s="1" t="s">
        <v>601</v>
      </c>
      <c r="E3" s="1" t="s">
        <v>602</v>
      </c>
      <c r="F3" s="1" t="s">
        <v>603</v>
      </c>
      <c r="G3" s="1" t="s">
        <v>604</v>
      </c>
      <c r="H3" s="1" t="s">
        <v>343</v>
      </c>
      <c r="I3" s="1" t="s">
        <v>344</v>
      </c>
      <c r="J3" s="1" t="s">
        <v>345</v>
      </c>
      <c r="K3" s="1" t="s">
        <v>645</v>
      </c>
      <c r="L3" s="1" t="s">
        <v>646</v>
      </c>
    </row>
    <row r="4" spans="1:12" s="35" customFormat="1" ht="16.5" x14ac:dyDescent="0.2">
      <c r="A4" s="65">
        <v>101</v>
      </c>
      <c r="B4" s="33" t="s">
        <v>1123</v>
      </c>
      <c r="C4" s="65" t="s">
        <v>1122</v>
      </c>
      <c r="D4" s="65" t="s">
        <v>358</v>
      </c>
      <c r="E4" s="65" t="s">
        <v>358</v>
      </c>
      <c r="F4" s="65">
        <v>1</v>
      </c>
      <c r="G4" s="65" t="s">
        <v>1283</v>
      </c>
      <c r="H4" s="33" t="s">
        <v>1211</v>
      </c>
      <c r="I4" s="65"/>
      <c r="J4" s="65">
        <v>4</v>
      </c>
      <c r="K4" s="65">
        <v>5</v>
      </c>
      <c r="L4" s="65">
        <v>3</v>
      </c>
    </row>
    <row r="5" spans="1:12" s="35" customFormat="1" ht="16.5" x14ac:dyDescent="0.2">
      <c r="A5" s="65">
        <v>102</v>
      </c>
      <c r="B5" s="65" t="s">
        <v>1124</v>
      </c>
      <c r="C5" s="65" t="s">
        <v>1124</v>
      </c>
      <c r="D5" s="65" t="s">
        <v>286</v>
      </c>
      <c r="E5" s="65" t="s">
        <v>286</v>
      </c>
      <c r="F5" s="65">
        <v>1</v>
      </c>
      <c r="G5" s="65" t="s">
        <v>1284</v>
      </c>
      <c r="H5" s="33" t="s">
        <v>1211</v>
      </c>
      <c r="I5" s="65"/>
      <c r="J5" s="71">
        <v>4</v>
      </c>
      <c r="K5" s="71">
        <v>5</v>
      </c>
      <c r="L5" s="65">
        <v>1</v>
      </c>
    </row>
    <row r="6" spans="1:12" s="35" customFormat="1" ht="16.5" x14ac:dyDescent="0.2">
      <c r="A6" s="65">
        <v>103</v>
      </c>
      <c r="B6" s="65" t="s">
        <v>1125</v>
      </c>
      <c r="C6" s="65" t="s">
        <v>1125</v>
      </c>
      <c r="D6" s="65" t="s">
        <v>359</v>
      </c>
      <c r="E6" s="65" t="s">
        <v>359</v>
      </c>
      <c r="F6" s="65">
        <v>2</v>
      </c>
      <c r="G6" s="65" t="s">
        <v>1285</v>
      </c>
      <c r="H6" s="33" t="s">
        <v>1211</v>
      </c>
      <c r="I6" s="65"/>
      <c r="J6" s="71">
        <v>4</v>
      </c>
      <c r="K6" s="71">
        <v>5</v>
      </c>
      <c r="L6" s="65">
        <v>2</v>
      </c>
    </row>
    <row r="7" spans="1:12" s="35" customFormat="1" ht="16.5" x14ac:dyDescent="0.2">
      <c r="A7" s="65">
        <v>104</v>
      </c>
      <c r="B7" s="65" t="s">
        <v>636</v>
      </c>
      <c r="C7" s="65" t="s">
        <v>636</v>
      </c>
      <c r="D7" s="65" t="s">
        <v>360</v>
      </c>
      <c r="E7" s="65" t="s">
        <v>360</v>
      </c>
      <c r="F7" s="65">
        <v>1</v>
      </c>
      <c r="G7" s="65" t="s">
        <v>1286</v>
      </c>
      <c r="H7" s="33" t="s">
        <v>1211</v>
      </c>
      <c r="I7" s="65"/>
      <c r="J7" s="71">
        <v>4</v>
      </c>
      <c r="K7" s="71">
        <v>5</v>
      </c>
      <c r="L7" s="65">
        <v>1</v>
      </c>
    </row>
    <row r="8" spans="1:12" s="35" customFormat="1" ht="16.5" x14ac:dyDescent="0.2">
      <c r="A8" s="65">
        <v>105</v>
      </c>
      <c r="B8" s="65" t="s">
        <v>642</v>
      </c>
      <c r="C8" s="65" t="s">
        <v>642</v>
      </c>
      <c r="D8" s="65" t="s">
        <v>361</v>
      </c>
      <c r="E8" s="65" t="s">
        <v>361</v>
      </c>
      <c r="F8" s="65">
        <v>3</v>
      </c>
      <c r="G8" s="65" t="s">
        <v>1287</v>
      </c>
      <c r="H8" s="33" t="s">
        <v>1211</v>
      </c>
      <c r="I8" s="65"/>
      <c r="J8" s="71">
        <v>4</v>
      </c>
      <c r="K8" s="71">
        <v>5</v>
      </c>
      <c r="L8" s="65">
        <v>3</v>
      </c>
    </row>
    <row r="9" spans="1:12" s="35" customFormat="1" ht="16.5" x14ac:dyDescent="0.2">
      <c r="A9" s="65">
        <v>106</v>
      </c>
      <c r="B9" s="65" t="s">
        <v>1126</v>
      </c>
      <c r="C9" s="65" t="s">
        <v>1126</v>
      </c>
      <c r="D9" s="65" t="s">
        <v>362</v>
      </c>
      <c r="E9" s="65" t="s">
        <v>362</v>
      </c>
      <c r="F9" s="65">
        <v>2</v>
      </c>
      <c r="G9" s="65" t="s">
        <v>1288</v>
      </c>
      <c r="H9" s="33" t="s">
        <v>1211</v>
      </c>
      <c r="I9" s="65"/>
      <c r="J9" s="71">
        <v>4</v>
      </c>
      <c r="K9" s="71">
        <v>5</v>
      </c>
      <c r="L9" s="65">
        <v>2</v>
      </c>
    </row>
    <row r="10" spans="1:12" s="35" customFormat="1" ht="16.5" x14ac:dyDescent="0.2">
      <c r="A10" s="65">
        <v>107</v>
      </c>
      <c r="B10" s="65" t="s">
        <v>1127</v>
      </c>
      <c r="C10" s="65" t="s">
        <v>1127</v>
      </c>
      <c r="D10" s="65" t="s">
        <v>363</v>
      </c>
      <c r="E10" s="33" t="s">
        <v>363</v>
      </c>
      <c r="F10" s="65">
        <v>1</v>
      </c>
      <c r="G10" s="65" t="s">
        <v>1289</v>
      </c>
      <c r="H10" s="33" t="s">
        <v>1211</v>
      </c>
      <c r="I10" s="65"/>
      <c r="J10" s="71">
        <v>4</v>
      </c>
      <c r="K10" s="71">
        <v>5</v>
      </c>
      <c r="L10" s="65">
        <v>1</v>
      </c>
    </row>
    <row r="11" spans="1:12" s="35" customFormat="1" ht="16.5" x14ac:dyDescent="0.2">
      <c r="A11" s="65">
        <v>108</v>
      </c>
      <c r="B11" s="65" t="s">
        <v>1128</v>
      </c>
      <c r="C11" s="65" t="s">
        <v>1128</v>
      </c>
      <c r="D11" s="65" t="s">
        <v>364</v>
      </c>
      <c r="E11" s="65" t="s">
        <v>364</v>
      </c>
      <c r="F11" s="65">
        <v>1</v>
      </c>
      <c r="G11" s="65" t="s">
        <v>1290</v>
      </c>
      <c r="H11" s="33" t="s">
        <v>1211</v>
      </c>
      <c r="I11" s="65"/>
      <c r="J11" s="71">
        <v>4</v>
      </c>
      <c r="K11" s="71">
        <v>5</v>
      </c>
      <c r="L11" s="65">
        <v>1</v>
      </c>
    </row>
    <row r="12" spans="1:12" s="35" customFormat="1" ht="16.5" x14ac:dyDescent="0.2">
      <c r="A12" s="65">
        <v>109</v>
      </c>
      <c r="B12" s="65" t="s">
        <v>1129</v>
      </c>
      <c r="C12" s="65" t="s">
        <v>1129</v>
      </c>
      <c r="D12" s="65" t="s">
        <v>365</v>
      </c>
      <c r="E12" s="65" t="s">
        <v>365</v>
      </c>
      <c r="F12" s="65">
        <v>2</v>
      </c>
      <c r="G12" s="65" t="s">
        <v>1291</v>
      </c>
      <c r="H12" s="33" t="s">
        <v>1211</v>
      </c>
      <c r="I12" s="65"/>
      <c r="J12" s="71">
        <v>4</v>
      </c>
      <c r="K12" s="71">
        <v>5</v>
      </c>
      <c r="L12" s="65">
        <v>2</v>
      </c>
    </row>
    <row r="13" spans="1:12" s="35" customFormat="1" ht="16.5" x14ac:dyDescent="0.2">
      <c r="A13" s="65">
        <v>110</v>
      </c>
      <c r="B13" s="33" t="s">
        <v>1130</v>
      </c>
      <c r="C13" s="33" t="s">
        <v>1130</v>
      </c>
      <c r="D13" s="65" t="s">
        <v>366</v>
      </c>
      <c r="E13" s="65" t="s">
        <v>366</v>
      </c>
      <c r="F13" s="65">
        <v>3</v>
      </c>
      <c r="G13" s="65" t="s">
        <v>1292</v>
      </c>
      <c r="H13" s="33" t="s">
        <v>1211</v>
      </c>
      <c r="I13" s="65"/>
      <c r="J13" s="71">
        <v>4</v>
      </c>
      <c r="K13" s="71">
        <v>5</v>
      </c>
      <c r="L13" s="65">
        <v>1</v>
      </c>
    </row>
    <row r="14" spans="1:12" s="35" customFormat="1" ht="16.5" x14ac:dyDescent="0.2">
      <c r="A14" s="65">
        <v>111</v>
      </c>
      <c r="B14" s="65" t="s">
        <v>1131</v>
      </c>
      <c r="C14" s="65" t="s">
        <v>1131</v>
      </c>
      <c r="D14" s="65" t="s">
        <v>367</v>
      </c>
      <c r="E14" s="65" t="s">
        <v>367</v>
      </c>
      <c r="F14" s="65">
        <v>2</v>
      </c>
      <c r="G14" s="65" t="s">
        <v>1293</v>
      </c>
      <c r="H14" s="33" t="s">
        <v>1211</v>
      </c>
      <c r="I14" s="65"/>
      <c r="J14" s="71">
        <v>4</v>
      </c>
      <c r="K14" s="71">
        <v>5</v>
      </c>
      <c r="L14" s="65">
        <v>3</v>
      </c>
    </row>
    <row r="15" spans="1:12" s="35" customFormat="1" ht="16.5" x14ac:dyDescent="0.2">
      <c r="A15" s="65">
        <v>112</v>
      </c>
      <c r="B15" s="65" t="s">
        <v>1132</v>
      </c>
      <c r="C15" s="65" t="s">
        <v>1132</v>
      </c>
      <c r="D15" s="65" t="s">
        <v>368</v>
      </c>
      <c r="E15" s="65" t="s">
        <v>368</v>
      </c>
      <c r="F15" s="65">
        <v>1</v>
      </c>
      <c r="G15" s="65" t="s">
        <v>1294</v>
      </c>
      <c r="H15" s="33" t="s">
        <v>1211</v>
      </c>
      <c r="I15" s="65"/>
      <c r="J15" s="71">
        <v>4</v>
      </c>
      <c r="K15" s="71">
        <v>5</v>
      </c>
      <c r="L15" s="65">
        <v>1</v>
      </c>
    </row>
    <row r="16" spans="1:12" s="35" customFormat="1" ht="16.5" x14ac:dyDescent="0.2">
      <c r="A16" s="65">
        <v>113</v>
      </c>
      <c r="B16" s="65" t="s">
        <v>1133</v>
      </c>
      <c r="C16" s="65" t="s">
        <v>1133</v>
      </c>
      <c r="D16" s="65" t="s">
        <v>369</v>
      </c>
      <c r="E16" s="65" t="s">
        <v>644</v>
      </c>
      <c r="F16" s="65">
        <v>3</v>
      </c>
      <c r="G16" s="65" t="s">
        <v>1295</v>
      </c>
      <c r="H16" s="33" t="s">
        <v>1211</v>
      </c>
      <c r="I16" s="65"/>
      <c r="J16" s="71">
        <v>4</v>
      </c>
      <c r="K16" s="71">
        <v>5</v>
      </c>
      <c r="L16" s="65">
        <v>3</v>
      </c>
    </row>
    <row r="17" spans="1:12" s="35" customFormat="1" ht="16.5" x14ac:dyDescent="0.2">
      <c r="A17" s="65">
        <v>114</v>
      </c>
      <c r="B17" s="65" t="s">
        <v>1134</v>
      </c>
      <c r="C17" s="65" t="s">
        <v>1134</v>
      </c>
      <c r="D17" s="65" t="s">
        <v>370</v>
      </c>
      <c r="E17" s="65" t="s">
        <v>370</v>
      </c>
      <c r="F17" s="65">
        <v>1</v>
      </c>
      <c r="G17" s="65" t="s">
        <v>1296</v>
      </c>
      <c r="H17" s="33" t="s">
        <v>1211</v>
      </c>
      <c r="I17" s="33"/>
      <c r="J17" s="71">
        <v>4</v>
      </c>
      <c r="K17" s="71">
        <v>5</v>
      </c>
      <c r="L17" s="65">
        <v>1</v>
      </c>
    </row>
    <row r="18" spans="1:12" s="35" customFormat="1" ht="16.5" x14ac:dyDescent="0.2">
      <c r="A18" s="65">
        <v>115</v>
      </c>
      <c r="B18" s="65" t="s">
        <v>635</v>
      </c>
      <c r="C18" s="65" t="s">
        <v>635</v>
      </c>
      <c r="D18" s="65" t="s">
        <v>371</v>
      </c>
      <c r="E18" s="65" t="s">
        <v>371</v>
      </c>
      <c r="F18" s="65">
        <v>2</v>
      </c>
      <c r="G18" s="65" t="s">
        <v>1297</v>
      </c>
      <c r="H18" s="33" t="s">
        <v>1211</v>
      </c>
      <c r="I18" s="65"/>
      <c r="J18" s="71">
        <v>4</v>
      </c>
      <c r="K18" s="71">
        <v>5</v>
      </c>
      <c r="L18" s="65">
        <v>1</v>
      </c>
    </row>
    <row r="19" spans="1:12" s="35" customFormat="1" ht="16.5" x14ac:dyDescent="0.2">
      <c r="A19" s="65">
        <v>116</v>
      </c>
      <c r="B19" s="65" t="s">
        <v>1135</v>
      </c>
      <c r="C19" s="65" t="s">
        <v>1135</v>
      </c>
      <c r="D19" s="65" t="s">
        <v>372</v>
      </c>
      <c r="E19" s="65" t="s">
        <v>372</v>
      </c>
      <c r="F19" s="65">
        <v>2</v>
      </c>
      <c r="G19" s="65" t="s">
        <v>1298</v>
      </c>
      <c r="H19" s="33" t="s">
        <v>1211</v>
      </c>
      <c r="I19" s="65"/>
      <c r="J19" s="71">
        <v>4</v>
      </c>
      <c r="K19" s="71">
        <v>5</v>
      </c>
      <c r="L19" s="65">
        <v>3</v>
      </c>
    </row>
    <row r="20" spans="1:12" s="35" customFormat="1" ht="16.5" x14ac:dyDescent="0.2">
      <c r="A20" s="65">
        <v>117</v>
      </c>
      <c r="B20" s="65" t="s">
        <v>1136</v>
      </c>
      <c r="C20" s="65" t="s">
        <v>1136</v>
      </c>
      <c r="D20" s="65" t="s">
        <v>373</v>
      </c>
      <c r="E20" s="65" t="s">
        <v>373</v>
      </c>
      <c r="F20" s="65">
        <v>3</v>
      </c>
      <c r="G20" s="65" t="s">
        <v>1299</v>
      </c>
      <c r="H20" s="33" t="s">
        <v>1211</v>
      </c>
      <c r="I20" s="65"/>
      <c r="J20" s="71">
        <v>4</v>
      </c>
      <c r="K20" s="71">
        <v>5</v>
      </c>
      <c r="L20" s="65">
        <v>2</v>
      </c>
    </row>
    <row r="21" spans="1:12" s="35" customFormat="1" ht="16.5" x14ac:dyDescent="0.2">
      <c r="A21" s="65">
        <v>118</v>
      </c>
      <c r="B21" s="65" t="s">
        <v>1137</v>
      </c>
      <c r="C21" s="65" t="s">
        <v>1137</v>
      </c>
      <c r="D21" s="65" t="s">
        <v>374</v>
      </c>
      <c r="E21" s="65" t="s">
        <v>374</v>
      </c>
      <c r="F21" s="65">
        <v>2</v>
      </c>
      <c r="G21" s="65" t="s">
        <v>1300</v>
      </c>
      <c r="H21" s="33" t="s">
        <v>1211</v>
      </c>
      <c r="I21" s="65"/>
      <c r="J21" s="71">
        <v>4</v>
      </c>
      <c r="K21" s="71">
        <v>5</v>
      </c>
      <c r="L21" s="65">
        <v>2</v>
      </c>
    </row>
    <row r="22" spans="1:12" s="35" customFormat="1" ht="16.5" x14ac:dyDescent="0.2">
      <c r="A22" s="65">
        <v>119</v>
      </c>
      <c r="B22" s="65" t="s">
        <v>1138</v>
      </c>
      <c r="C22" s="65" t="s">
        <v>1138</v>
      </c>
      <c r="D22" s="65" t="s">
        <v>375</v>
      </c>
      <c r="E22" s="65" t="s">
        <v>375</v>
      </c>
      <c r="F22" s="65">
        <v>1</v>
      </c>
      <c r="G22" s="65" t="s">
        <v>1301</v>
      </c>
      <c r="H22" s="33" t="s">
        <v>1211</v>
      </c>
      <c r="I22" s="65"/>
      <c r="J22" s="71">
        <v>4</v>
      </c>
      <c r="K22" s="71">
        <v>5</v>
      </c>
      <c r="L22" s="65">
        <v>1</v>
      </c>
    </row>
    <row r="23" spans="1:12" s="35" customFormat="1" ht="16.5" x14ac:dyDescent="0.2">
      <c r="A23" s="65">
        <v>120</v>
      </c>
      <c r="B23" s="65" t="s">
        <v>1139</v>
      </c>
      <c r="C23" s="65" t="s">
        <v>1139</v>
      </c>
      <c r="D23" s="65" t="s">
        <v>376</v>
      </c>
      <c r="E23" s="65" t="s">
        <v>376</v>
      </c>
      <c r="F23" s="65">
        <v>2</v>
      </c>
      <c r="G23" s="65" t="s">
        <v>1302</v>
      </c>
      <c r="H23" s="33" t="s">
        <v>1211</v>
      </c>
      <c r="I23" s="65"/>
      <c r="J23" s="71">
        <v>4</v>
      </c>
      <c r="K23" s="71">
        <v>5</v>
      </c>
      <c r="L23" s="65">
        <v>2</v>
      </c>
    </row>
    <row r="24" spans="1:12" s="35" customFormat="1" ht="16.5" x14ac:dyDescent="0.2">
      <c r="A24" s="65">
        <v>121</v>
      </c>
      <c r="B24" s="65" t="s">
        <v>1140</v>
      </c>
      <c r="C24" s="65" t="s">
        <v>1140</v>
      </c>
      <c r="D24" s="65" t="s">
        <v>377</v>
      </c>
      <c r="E24" s="65" t="s">
        <v>377</v>
      </c>
      <c r="F24" s="65">
        <v>2</v>
      </c>
      <c r="G24" s="65" t="s">
        <v>1303</v>
      </c>
      <c r="H24" s="33" t="s">
        <v>1211</v>
      </c>
      <c r="I24" s="65"/>
      <c r="J24" s="71">
        <v>4</v>
      </c>
      <c r="K24" s="71">
        <v>5</v>
      </c>
      <c r="L24" s="65">
        <v>1</v>
      </c>
    </row>
    <row r="25" spans="1:12" ht="16.5" x14ac:dyDescent="0.2">
      <c r="A25" s="34">
        <v>201</v>
      </c>
      <c r="B25" s="33" t="s">
        <v>347</v>
      </c>
      <c r="C25" s="33" t="s">
        <v>347</v>
      </c>
      <c r="D25" s="56" t="s">
        <v>347</v>
      </c>
      <c r="E25" s="56" t="s">
        <v>347</v>
      </c>
      <c r="F25" s="56">
        <v>0</v>
      </c>
      <c r="G25" s="56" t="s">
        <v>1304</v>
      </c>
      <c r="H25" s="56" t="s">
        <v>1305</v>
      </c>
      <c r="I25" s="56"/>
      <c r="J25" s="56"/>
      <c r="K25" s="56"/>
      <c r="L25" s="56"/>
    </row>
    <row r="26" spans="1:12" ht="16.5" x14ac:dyDescent="0.2">
      <c r="A26" s="34">
        <v>202</v>
      </c>
      <c r="B26" s="33" t="s">
        <v>348</v>
      </c>
      <c r="C26" s="33" t="s">
        <v>348</v>
      </c>
      <c r="D26" s="56" t="s">
        <v>348</v>
      </c>
      <c r="E26" s="56" t="s">
        <v>348</v>
      </c>
      <c r="F26" s="56">
        <v>0</v>
      </c>
      <c r="G26" s="56" t="s">
        <v>1306</v>
      </c>
      <c r="H26" s="56" t="s">
        <v>1307</v>
      </c>
      <c r="I26" s="56"/>
      <c r="J26" s="56"/>
      <c r="K26" s="56"/>
      <c r="L26" s="56"/>
    </row>
    <row r="27" spans="1:12" ht="16.5" x14ac:dyDescent="0.2">
      <c r="A27" s="34">
        <v>203</v>
      </c>
      <c r="B27" s="33" t="s">
        <v>1013</v>
      </c>
      <c r="C27" s="33" t="s">
        <v>1013</v>
      </c>
      <c r="D27" s="56" t="s">
        <v>749</v>
      </c>
      <c r="E27" s="33" t="s">
        <v>749</v>
      </c>
      <c r="F27" s="56">
        <v>0</v>
      </c>
      <c r="G27" s="56" t="s">
        <v>1308</v>
      </c>
      <c r="H27" s="56" t="s">
        <v>1309</v>
      </c>
      <c r="I27" s="56"/>
      <c r="J27" s="56"/>
      <c r="K27" s="56"/>
      <c r="L27" s="56"/>
    </row>
    <row r="28" spans="1:12" ht="16.5" x14ac:dyDescent="0.2">
      <c r="A28" s="34">
        <v>204</v>
      </c>
      <c r="B28" s="33" t="s">
        <v>349</v>
      </c>
      <c r="C28" s="33" t="s">
        <v>349</v>
      </c>
      <c r="D28" s="56" t="s">
        <v>349</v>
      </c>
      <c r="E28" s="56" t="s">
        <v>349</v>
      </c>
      <c r="F28" s="56">
        <v>0</v>
      </c>
      <c r="G28" s="56" t="s">
        <v>1310</v>
      </c>
      <c r="H28" s="56" t="s">
        <v>1311</v>
      </c>
      <c r="I28" s="56"/>
      <c r="J28" s="56"/>
      <c r="K28" s="56"/>
      <c r="L28" s="56"/>
    </row>
    <row r="29" spans="1:12" ht="16.5" x14ac:dyDescent="0.2">
      <c r="A29" s="34">
        <v>205</v>
      </c>
      <c r="B29" s="33" t="s">
        <v>350</v>
      </c>
      <c r="C29" s="33" t="s">
        <v>350</v>
      </c>
      <c r="D29" s="56" t="s">
        <v>350</v>
      </c>
      <c r="E29" s="56" t="s">
        <v>350</v>
      </c>
      <c r="F29" s="56">
        <v>0</v>
      </c>
      <c r="G29" s="56" t="s">
        <v>1312</v>
      </c>
      <c r="H29" s="56" t="s">
        <v>1313</v>
      </c>
      <c r="I29" s="56"/>
      <c r="J29" s="56"/>
      <c r="K29" s="56"/>
      <c r="L29" s="56"/>
    </row>
    <row r="30" spans="1:12" ht="16.5" x14ac:dyDescent="0.2">
      <c r="A30" s="34">
        <v>206</v>
      </c>
      <c r="B30" s="33" t="s">
        <v>1011</v>
      </c>
      <c r="C30" s="33" t="s">
        <v>1010</v>
      </c>
      <c r="D30" s="56" t="s">
        <v>747</v>
      </c>
      <c r="E30" s="33" t="s">
        <v>747</v>
      </c>
      <c r="F30" s="56">
        <v>0</v>
      </c>
      <c r="G30" s="56" t="s">
        <v>1314</v>
      </c>
      <c r="H30" s="56" t="s">
        <v>1315</v>
      </c>
      <c r="I30" s="56"/>
      <c r="J30" s="56"/>
      <c r="K30" s="56"/>
      <c r="L30" s="56"/>
    </row>
    <row r="31" spans="1:12" ht="16.5" x14ac:dyDescent="0.2">
      <c r="A31" s="34">
        <v>207</v>
      </c>
      <c r="B31" s="33" t="s">
        <v>30</v>
      </c>
      <c r="C31" s="33" t="s">
        <v>30</v>
      </c>
      <c r="D31" s="56" t="s">
        <v>30</v>
      </c>
      <c r="E31" s="56" t="s">
        <v>30</v>
      </c>
      <c r="F31" s="56">
        <v>0</v>
      </c>
      <c r="G31" s="56" t="s">
        <v>1316</v>
      </c>
      <c r="H31" s="56" t="s">
        <v>1317</v>
      </c>
      <c r="I31" s="56"/>
      <c r="J31" s="56"/>
      <c r="K31" s="56"/>
      <c r="L31" s="56"/>
    </row>
    <row r="32" spans="1:12" ht="16.5" x14ac:dyDescent="0.2">
      <c r="A32" s="34">
        <v>208</v>
      </c>
      <c r="B32" s="33" t="s">
        <v>1009</v>
      </c>
      <c r="C32" s="33" t="s">
        <v>1012</v>
      </c>
      <c r="D32" s="33" t="s">
        <v>748</v>
      </c>
      <c r="E32" s="33" t="s">
        <v>1012</v>
      </c>
      <c r="F32" s="56">
        <v>0</v>
      </c>
      <c r="G32" s="56" t="s">
        <v>1318</v>
      </c>
      <c r="H32" s="56" t="s">
        <v>1319</v>
      </c>
      <c r="I32" s="56"/>
      <c r="J32" s="56"/>
      <c r="K32" s="56"/>
      <c r="L32" s="56"/>
    </row>
    <row r="33" spans="1:12" ht="16.5" x14ac:dyDescent="0.2">
      <c r="A33" s="34">
        <v>209</v>
      </c>
      <c r="B33" s="33" t="s">
        <v>351</v>
      </c>
      <c r="C33" s="33" t="s">
        <v>351</v>
      </c>
      <c r="D33" s="56" t="s">
        <v>351</v>
      </c>
      <c r="E33" s="56" t="s">
        <v>351</v>
      </c>
      <c r="F33" s="56">
        <v>0</v>
      </c>
      <c r="G33" s="56" t="s">
        <v>1320</v>
      </c>
      <c r="H33" s="56" t="s">
        <v>1321</v>
      </c>
      <c r="I33" s="56"/>
      <c r="J33" s="56"/>
      <c r="K33" s="56"/>
      <c r="L33" s="56"/>
    </row>
    <row r="34" spans="1:12" ht="16.5" x14ac:dyDescent="0.2">
      <c r="A34" s="34">
        <v>210</v>
      </c>
      <c r="B34" s="33" t="s">
        <v>352</v>
      </c>
      <c r="C34" s="33" t="s">
        <v>352</v>
      </c>
      <c r="D34" s="56" t="s">
        <v>352</v>
      </c>
      <c r="E34" s="56" t="s">
        <v>352</v>
      </c>
      <c r="F34" s="56">
        <v>0</v>
      </c>
      <c r="G34" s="56" t="s">
        <v>1322</v>
      </c>
      <c r="H34" s="56" t="s">
        <v>1323</v>
      </c>
      <c r="I34" s="56"/>
      <c r="J34" s="56"/>
      <c r="K34" s="56"/>
      <c r="L34" s="56"/>
    </row>
    <row r="35" spans="1:12" ht="16.5" x14ac:dyDescent="0.2">
      <c r="A35" s="34">
        <v>211</v>
      </c>
      <c r="B35" s="33" t="s">
        <v>353</v>
      </c>
      <c r="C35" s="33" t="s">
        <v>353</v>
      </c>
      <c r="D35" s="56" t="s">
        <v>353</v>
      </c>
      <c r="E35" s="56" t="s">
        <v>353</v>
      </c>
      <c r="F35" s="56">
        <v>0</v>
      </c>
      <c r="G35" s="56" t="s">
        <v>1324</v>
      </c>
      <c r="H35" s="56" t="s">
        <v>1325</v>
      </c>
      <c r="I35" s="56"/>
      <c r="J35" s="56"/>
      <c r="K35" s="56"/>
      <c r="L35" s="56"/>
    </row>
    <row r="36" spans="1:12" ht="16.5" x14ac:dyDescent="0.2">
      <c r="A36" s="34">
        <v>212</v>
      </c>
      <c r="B36" s="33" t="s">
        <v>354</v>
      </c>
      <c r="C36" s="33" t="s">
        <v>354</v>
      </c>
      <c r="D36" s="56" t="s">
        <v>354</v>
      </c>
      <c r="E36" s="56" t="s">
        <v>354</v>
      </c>
      <c r="F36" s="56">
        <v>0</v>
      </c>
      <c r="G36" s="56" t="s">
        <v>1326</v>
      </c>
      <c r="H36" s="56" t="s">
        <v>1327</v>
      </c>
      <c r="I36" s="56"/>
      <c r="J36" s="56"/>
      <c r="K36" s="56"/>
      <c r="L36" s="56"/>
    </row>
    <row r="37" spans="1:12" ht="16.5" x14ac:dyDescent="0.2">
      <c r="A37" s="34">
        <v>213</v>
      </c>
      <c r="B37" s="33" t="s">
        <v>355</v>
      </c>
      <c r="C37" s="33" t="s">
        <v>355</v>
      </c>
      <c r="D37" s="56" t="s">
        <v>355</v>
      </c>
      <c r="E37" s="56" t="s">
        <v>355</v>
      </c>
      <c r="F37" s="56">
        <v>0</v>
      </c>
      <c r="G37" s="56" t="s">
        <v>1328</v>
      </c>
      <c r="H37" s="56" t="s">
        <v>1329</v>
      </c>
      <c r="I37" s="56"/>
      <c r="J37" s="56"/>
      <c r="K37" s="56"/>
      <c r="L37" s="56"/>
    </row>
    <row r="38" spans="1:12" s="35" customFormat="1" ht="16.5" x14ac:dyDescent="0.2">
      <c r="A38" s="34">
        <v>214</v>
      </c>
      <c r="B38" s="33" t="s">
        <v>356</v>
      </c>
      <c r="C38" s="33" t="s">
        <v>356</v>
      </c>
      <c r="D38" s="56" t="s">
        <v>356</v>
      </c>
      <c r="E38" s="56" t="s">
        <v>356</v>
      </c>
      <c r="F38" s="56">
        <v>0</v>
      </c>
      <c r="G38" s="56" t="s">
        <v>1330</v>
      </c>
      <c r="H38" s="56" t="s">
        <v>1331</v>
      </c>
      <c r="I38" s="56"/>
      <c r="J38" s="56"/>
      <c r="K38" s="56"/>
      <c r="L38" s="56"/>
    </row>
    <row r="39" spans="1:12" s="35" customFormat="1" ht="16.5" x14ac:dyDescent="0.2">
      <c r="A39" s="34">
        <v>215</v>
      </c>
      <c r="B39" s="33" t="s">
        <v>357</v>
      </c>
      <c r="C39" s="33" t="s">
        <v>357</v>
      </c>
      <c r="D39" s="56" t="s">
        <v>357</v>
      </c>
      <c r="E39" s="56" t="s">
        <v>357</v>
      </c>
      <c r="F39" s="56">
        <v>0</v>
      </c>
      <c r="G39" s="56" t="s">
        <v>1332</v>
      </c>
      <c r="H39" s="56" t="s">
        <v>1333</v>
      </c>
      <c r="I39" s="56"/>
      <c r="J39" s="56"/>
      <c r="K39" s="56"/>
      <c r="L39" s="56"/>
    </row>
    <row r="40" spans="1:12" s="35" customFormat="1" ht="16.5" x14ac:dyDescent="0.2">
      <c r="A40" s="39">
        <v>216</v>
      </c>
      <c r="B40" s="33" t="s">
        <v>750</v>
      </c>
      <c r="C40" s="33" t="s">
        <v>750</v>
      </c>
      <c r="D40" s="104" t="s">
        <v>357</v>
      </c>
      <c r="E40" s="104" t="s">
        <v>357</v>
      </c>
      <c r="F40" s="56">
        <v>0</v>
      </c>
      <c r="G40" s="33" t="s">
        <v>751</v>
      </c>
      <c r="H40" s="56" t="s">
        <v>688</v>
      </c>
      <c r="I40" s="56"/>
      <c r="J40" s="56"/>
      <c r="K40" s="56"/>
      <c r="L40" s="56"/>
    </row>
    <row r="41" spans="1:12" ht="16.5" x14ac:dyDescent="0.2">
      <c r="A41" s="39">
        <v>217</v>
      </c>
      <c r="B41" s="33" t="s">
        <v>752</v>
      </c>
      <c r="C41" s="33" t="s">
        <v>752</v>
      </c>
      <c r="D41" s="104" t="s">
        <v>357</v>
      </c>
      <c r="E41" s="104" t="s">
        <v>357</v>
      </c>
      <c r="F41" s="56">
        <v>0</v>
      </c>
      <c r="G41" s="33" t="s">
        <v>753</v>
      </c>
      <c r="H41" s="56" t="s">
        <v>689</v>
      </c>
      <c r="I41" s="56"/>
      <c r="J41" s="56"/>
      <c r="K41" s="56"/>
      <c r="L41" s="56"/>
    </row>
    <row r="42" spans="1:12" ht="16.5" x14ac:dyDescent="0.2">
      <c r="A42" s="39">
        <v>218</v>
      </c>
      <c r="B42" s="33" t="s">
        <v>754</v>
      </c>
      <c r="C42" s="33" t="s">
        <v>754</v>
      </c>
      <c r="D42" s="104" t="s">
        <v>357</v>
      </c>
      <c r="E42" s="104" t="s">
        <v>357</v>
      </c>
      <c r="F42" s="56">
        <v>0</v>
      </c>
      <c r="G42" s="33" t="s">
        <v>755</v>
      </c>
      <c r="H42" s="56" t="s">
        <v>690</v>
      </c>
      <c r="I42" s="56"/>
      <c r="J42" s="56"/>
      <c r="K42" s="56"/>
      <c r="L42" s="56"/>
    </row>
    <row r="43" spans="1:12" ht="16.5" x14ac:dyDescent="0.2">
      <c r="A43" s="39">
        <v>219</v>
      </c>
      <c r="B43" s="56" t="s">
        <v>427</v>
      </c>
      <c r="C43" s="56" t="s">
        <v>427</v>
      </c>
      <c r="D43" s="56" t="s">
        <v>358</v>
      </c>
      <c r="E43" s="56" t="s">
        <v>358</v>
      </c>
      <c r="F43" s="56">
        <v>1</v>
      </c>
      <c r="G43" s="56" t="s">
        <v>1283</v>
      </c>
      <c r="H43" s="33" t="s">
        <v>1212</v>
      </c>
      <c r="I43" s="33" t="s">
        <v>1213</v>
      </c>
      <c r="J43" s="71">
        <v>4</v>
      </c>
      <c r="K43" s="71">
        <v>5</v>
      </c>
      <c r="L43" s="56">
        <v>1</v>
      </c>
    </row>
    <row r="44" spans="1:12" ht="16.5" x14ac:dyDescent="0.2">
      <c r="A44" s="39">
        <v>220</v>
      </c>
      <c r="B44" s="56" t="s">
        <v>421</v>
      </c>
      <c r="C44" s="56" t="s">
        <v>421</v>
      </c>
      <c r="D44" s="56" t="s">
        <v>286</v>
      </c>
      <c r="E44" s="56" t="s">
        <v>286</v>
      </c>
      <c r="F44" s="56">
        <v>1</v>
      </c>
      <c r="G44" s="56" t="s">
        <v>1284</v>
      </c>
      <c r="H44" s="33" t="s">
        <v>1212</v>
      </c>
      <c r="I44" s="33" t="s">
        <v>1213</v>
      </c>
      <c r="J44" s="71">
        <v>4</v>
      </c>
      <c r="K44" s="71">
        <v>5</v>
      </c>
      <c r="L44" s="56">
        <v>1</v>
      </c>
    </row>
    <row r="45" spans="1:12" ht="16.5" x14ac:dyDescent="0.2">
      <c r="A45" s="39">
        <v>221</v>
      </c>
      <c r="B45" s="56" t="s">
        <v>440</v>
      </c>
      <c r="C45" s="56" t="s">
        <v>440</v>
      </c>
      <c r="D45" s="56" t="s">
        <v>359</v>
      </c>
      <c r="E45" s="56" t="s">
        <v>359</v>
      </c>
      <c r="F45" s="56">
        <v>2</v>
      </c>
      <c r="G45" s="56" t="s">
        <v>1285</v>
      </c>
      <c r="H45" s="33" t="s">
        <v>1214</v>
      </c>
      <c r="I45" s="33" t="s">
        <v>1215</v>
      </c>
      <c r="J45" s="71">
        <v>4</v>
      </c>
      <c r="K45" s="71">
        <v>5</v>
      </c>
      <c r="L45" s="56">
        <v>2</v>
      </c>
    </row>
    <row r="46" spans="1:12" ht="16.5" x14ac:dyDescent="0.2">
      <c r="A46" s="39">
        <v>222</v>
      </c>
      <c r="B46" s="56" t="s">
        <v>418</v>
      </c>
      <c r="C46" s="56" t="s">
        <v>418</v>
      </c>
      <c r="D46" s="56" t="s">
        <v>360</v>
      </c>
      <c r="E46" s="56" t="s">
        <v>360</v>
      </c>
      <c r="F46" s="56">
        <v>1</v>
      </c>
      <c r="G46" s="56" t="s">
        <v>1286</v>
      </c>
      <c r="H46" s="33" t="s">
        <v>1212</v>
      </c>
      <c r="I46" s="33" t="s">
        <v>1213</v>
      </c>
      <c r="J46" s="71">
        <v>4</v>
      </c>
      <c r="K46" s="71">
        <v>5</v>
      </c>
      <c r="L46" s="56">
        <v>1</v>
      </c>
    </row>
    <row r="47" spans="1:12" ht="16.5" x14ac:dyDescent="0.2">
      <c r="A47" s="39">
        <v>223</v>
      </c>
      <c r="B47" s="56" t="s">
        <v>416</v>
      </c>
      <c r="C47" s="56" t="s">
        <v>416</v>
      </c>
      <c r="D47" s="56" t="s">
        <v>361</v>
      </c>
      <c r="E47" s="56" t="s">
        <v>361</v>
      </c>
      <c r="F47" s="56">
        <v>3</v>
      </c>
      <c r="G47" s="56" t="s">
        <v>1287</v>
      </c>
      <c r="H47" s="33" t="s">
        <v>1217</v>
      </c>
      <c r="I47" s="33" t="s">
        <v>1225</v>
      </c>
      <c r="J47" s="71">
        <v>4</v>
      </c>
      <c r="K47" s="71">
        <v>5</v>
      </c>
      <c r="L47" s="56">
        <v>3</v>
      </c>
    </row>
    <row r="48" spans="1:12" ht="16.5" x14ac:dyDescent="0.2">
      <c r="A48" s="39">
        <v>224</v>
      </c>
      <c r="B48" s="56" t="s">
        <v>425</v>
      </c>
      <c r="C48" s="56" t="s">
        <v>425</v>
      </c>
      <c r="D48" s="56" t="s">
        <v>362</v>
      </c>
      <c r="E48" s="56" t="s">
        <v>362</v>
      </c>
      <c r="F48" s="56">
        <v>2</v>
      </c>
      <c r="G48" s="56" t="s">
        <v>1288</v>
      </c>
      <c r="H48" s="33" t="s">
        <v>1214</v>
      </c>
      <c r="I48" s="33" t="s">
        <v>1215</v>
      </c>
      <c r="J48" s="71">
        <v>4</v>
      </c>
      <c r="K48" s="71">
        <v>5</v>
      </c>
      <c r="L48" s="56">
        <v>2</v>
      </c>
    </row>
    <row r="49" spans="1:12" ht="16.5" x14ac:dyDescent="0.2">
      <c r="A49" s="39">
        <v>225</v>
      </c>
      <c r="B49" s="56" t="s">
        <v>637</v>
      </c>
      <c r="C49" s="56" t="s">
        <v>637</v>
      </c>
      <c r="D49" s="56" t="s">
        <v>363</v>
      </c>
      <c r="E49" s="33" t="s">
        <v>363</v>
      </c>
      <c r="F49" s="56">
        <v>1</v>
      </c>
      <c r="G49" s="56" t="s">
        <v>1289</v>
      </c>
      <c r="H49" s="33" t="s">
        <v>1212</v>
      </c>
      <c r="I49" s="33" t="s">
        <v>1213</v>
      </c>
      <c r="J49" s="71">
        <v>4</v>
      </c>
      <c r="K49" s="71">
        <v>5</v>
      </c>
      <c r="L49" s="56">
        <v>1</v>
      </c>
    </row>
    <row r="50" spans="1:12" ht="16.5" x14ac:dyDescent="0.2">
      <c r="A50" s="39">
        <v>226</v>
      </c>
      <c r="B50" s="56" t="s">
        <v>638</v>
      </c>
      <c r="C50" s="56" t="s">
        <v>638</v>
      </c>
      <c r="D50" s="56" t="s">
        <v>364</v>
      </c>
      <c r="E50" s="56" t="s">
        <v>364</v>
      </c>
      <c r="F50" s="56">
        <v>1</v>
      </c>
      <c r="G50" s="56" t="s">
        <v>1290</v>
      </c>
      <c r="H50" s="33" t="s">
        <v>1212</v>
      </c>
      <c r="I50" s="33" t="s">
        <v>1213</v>
      </c>
      <c r="J50" s="71">
        <v>4</v>
      </c>
      <c r="K50" s="71">
        <v>5</v>
      </c>
      <c r="L50" s="56">
        <v>1</v>
      </c>
    </row>
    <row r="51" spans="1:12" ht="16.5" x14ac:dyDescent="0.2">
      <c r="A51" s="39">
        <v>227</v>
      </c>
      <c r="B51" s="56" t="s">
        <v>447</v>
      </c>
      <c r="C51" s="56" t="s">
        <v>447</v>
      </c>
      <c r="D51" s="56" t="s">
        <v>365</v>
      </c>
      <c r="E51" s="56" t="s">
        <v>365</v>
      </c>
      <c r="F51" s="56">
        <v>2</v>
      </c>
      <c r="G51" s="56" t="s">
        <v>1291</v>
      </c>
      <c r="H51" s="33" t="s">
        <v>1214</v>
      </c>
      <c r="I51" s="33" t="s">
        <v>1215</v>
      </c>
      <c r="J51" s="71">
        <v>4</v>
      </c>
      <c r="K51" s="71">
        <v>5</v>
      </c>
      <c r="L51" s="56">
        <v>2</v>
      </c>
    </row>
    <row r="52" spans="1:12" ht="16.5" x14ac:dyDescent="0.2">
      <c r="A52" s="39">
        <v>228</v>
      </c>
      <c r="B52" s="33" t="s">
        <v>423</v>
      </c>
      <c r="C52" s="33" t="s">
        <v>423</v>
      </c>
      <c r="D52" s="56" t="s">
        <v>366</v>
      </c>
      <c r="E52" s="56" t="s">
        <v>366</v>
      </c>
      <c r="F52" s="56">
        <v>3</v>
      </c>
      <c r="G52" s="56" t="s">
        <v>1292</v>
      </c>
      <c r="H52" s="33" t="s">
        <v>1217</v>
      </c>
      <c r="I52" s="33" t="s">
        <v>1222</v>
      </c>
      <c r="J52" s="71">
        <v>4</v>
      </c>
      <c r="K52" s="71">
        <v>5</v>
      </c>
      <c r="L52" s="56">
        <v>1</v>
      </c>
    </row>
    <row r="53" spans="1:12" ht="16.5" x14ac:dyDescent="0.2">
      <c r="A53" s="39">
        <v>229</v>
      </c>
      <c r="B53" s="56" t="s">
        <v>436</v>
      </c>
      <c r="C53" s="56" t="s">
        <v>436</v>
      </c>
      <c r="D53" s="56" t="s">
        <v>367</v>
      </c>
      <c r="E53" s="56" t="s">
        <v>367</v>
      </c>
      <c r="F53" s="56">
        <v>2</v>
      </c>
      <c r="G53" s="56" t="s">
        <v>1293</v>
      </c>
      <c r="H53" s="33" t="s">
        <v>1214</v>
      </c>
      <c r="I53" s="33" t="s">
        <v>1215</v>
      </c>
      <c r="J53" s="71">
        <v>4</v>
      </c>
      <c r="K53" s="71">
        <v>5</v>
      </c>
      <c r="L53" s="56">
        <v>3</v>
      </c>
    </row>
    <row r="54" spans="1:12" ht="16.5" x14ac:dyDescent="0.2">
      <c r="A54" s="39">
        <v>230</v>
      </c>
      <c r="B54" s="56" t="s">
        <v>437</v>
      </c>
      <c r="C54" s="56" t="s">
        <v>437</v>
      </c>
      <c r="D54" s="56" t="s">
        <v>368</v>
      </c>
      <c r="E54" s="56" t="s">
        <v>368</v>
      </c>
      <c r="F54" s="56">
        <v>1</v>
      </c>
      <c r="G54" s="56" t="s">
        <v>1294</v>
      </c>
      <c r="H54" s="33" t="s">
        <v>1212</v>
      </c>
      <c r="I54" s="33" t="s">
        <v>1213</v>
      </c>
      <c r="J54" s="71">
        <v>4</v>
      </c>
      <c r="K54" s="71">
        <v>5</v>
      </c>
      <c r="L54" s="56">
        <v>1</v>
      </c>
    </row>
    <row r="55" spans="1:12" ht="16.5" x14ac:dyDescent="0.2">
      <c r="A55" s="39">
        <v>231</v>
      </c>
      <c r="B55" s="56" t="s">
        <v>446</v>
      </c>
      <c r="C55" s="56" t="s">
        <v>446</v>
      </c>
      <c r="D55" s="56" t="s">
        <v>369</v>
      </c>
      <c r="E55" s="56" t="s">
        <v>644</v>
      </c>
      <c r="F55" s="56">
        <v>3</v>
      </c>
      <c r="G55" s="56" t="s">
        <v>1295</v>
      </c>
      <c r="H55" s="33" t="s">
        <v>1217</v>
      </c>
      <c r="I55" s="33" t="s">
        <v>1224</v>
      </c>
      <c r="J55" s="71">
        <v>4</v>
      </c>
      <c r="K55" s="71">
        <v>5</v>
      </c>
      <c r="L55" s="56">
        <v>3</v>
      </c>
    </row>
    <row r="56" spans="1:12" ht="16.5" x14ac:dyDescent="0.2">
      <c r="A56" s="39">
        <v>232</v>
      </c>
      <c r="B56" s="56" t="s">
        <v>444</v>
      </c>
      <c r="C56" s="56" t="s">
        <v>444</v>
      </c>
      <c r="D56" s="56" t="s">
        <v>370</v>
      </c>
      <c r="E56" s="56" t="s">
        <v>370</v>
      </c>
      <c r="F56" s="56">
        <v>1</v>
      </c>
      <c r="G56" s="56" t="s">
        <v>1296</v>
      </c>
      <c r="H56" s="33" t="s">
        <v>1212</v>
      </c>
      <c r="I56" s="33" t="s">
        <v>1213</v>
      </c>
      <c r="J56" s="71">
        <v>4</v>
      </c>
      <c r="K56" s="71">
        <v>5</v>
      </c>
      <c r="L56" s="56">
        <v>1</v>
      </c>
    </row>
    <row r="57" spans="1:12" ht="16.5" x14ac:dyDescent="0.2">
      <c r="A57" s="39">
        <v>233</v>
      </c>
      <c r="B57" s="56" t="s">
        <v>414</v>
      </c>
      <c r="C57" s="56" t="s">
        <v>414</v>
      </c>
      <c r="D57" s="56" t="s">
        <v>371</v>
      </c>
      <c r="E57" s="56" t="s">
        <v>371</v>
      </c>
      <c r="F57" s="56">
        <v>2</v>
      </c>
      <c r="G57" s="56" t="s">
        <v>1297</v>
      </c>
      <c r="H57" s="33" t="s">
        <v>1214</v>
      </c>
      <c r="I57" s="33" t="s">
        <v>1215</v>
      </c>
      <c r="J57" s="71">
        <v>4</v>
      </c>
      <c r="K57" s="71">
        <v>5</v>
      </c>
      <c r="L57" s="56">
        <v>1</v>
      </c>
    </row>
    <row r="58" spans="1:12" ht="16.5" x14ac:dyDescent="0.2">
      <c r="A58" s="39">
        <v>234</v>
      </c>
      <c r="B58" s="56" t="s">
        <v>442</v>
      </c>
      <c r="C58" s="56" t="s">
        <v>442</v>
      </c>
      <c r="D58" s="56" t="s">
        <v>372</v>
      </c>
      <c r="E58" s="56" t="s">
        <v>372</v>
      </c>
      <c r="F58" s="56">
        <v>2</v>
      </c>
      <c r="G58" s="56" t="s">
        <v>1298</v>
      </c>
      <c r="H58" s="33" t="s">
        <v>1217</v>
      </c>
      <c r="I58" s="33" t="s">
        <v>1225</v>
      </c>
      <c r="J58" s="71">
        <v>4</v>
      </c>
      <c r="K58" s="71">
        <v>5</v>
      </c>
      <c r="L58" s="56">
        <v>3</v>
      </c>
    </row>
    <row r="59" spans="1:12" ht="16.5" x14ac:dyDescent="0.2">
      <c r="A59" s="39">
        <v>235</v>
      </c>
      <c r="B59" s="56" t="s">
        <v>420</v>
      </c>
      <c r="C59" s="56" t="s">
        <v>420</v>
      </c>
      <c r="D59" s="56" t="s">
        <v>373</v>
      </c>
      <c r="E59" s="56" t="s">
        <v>373</v>
      </c>
      <c r="F59" s="56">
        <v>3</v>
      </c>
      <c r="G59" s="56" t="s">
        <v>1299</v>
      </c>
      <c r="H59" s="33" t="s">
        <v>1217</v>
      </c>
      <c r="I59" s="33" t="s">
        <v>1223</v>
      </c>
      <c r="J59" s="71">
        <v>4</v>
      </c>
      <c r="K59" s="71">
        <v>5</v>
      </c>
      <c r="L59" s="56">
        <v>2</v>
      </c>
    </row>
    <row r="60" spans="1:12" ht="16.5" x14ac:dyDescent="0.2">
      <c r="A60" s="39">
        <v>236</v>
      </c>
      <c r="B60" s="56" t="s">
        <v>433</v>
      </c>
      <c r="C60" s="56" t="s">
        <v>433</v>
      </c>
      <c r="D60" s="56" t="s">
        <v>374</v>
      </c>
      <c r="E60" s="56" t="s">
        <v>374</v>
      </c>
      <c r="F60" s="56">
        <v>2</v>
      </c>
      <c r="G60" s="56" t="s">
        <v>1300</v>
      </c>
      <c r="H60" s="33" t="s">
        <v>1214</v>
      </c>
      <c r="I60" s="33" t="s">
        <v>1215</v>
      </c>
      <c r="J60" s="71">
        <v>4</v>
      </c>
      <c r="K60" s="71">
        <v>5</v>
      </c>
      <c r="L60" s="56">
        <v>2</v>
      </c>
    </row>
    <row r="61" spans="1:12" ht="16.5" x14ac:dyDescent="0.2">
      <c r="A61" s="39">
        <v>237</v>
      </c>
      <c r="B61" s="56" t="s">
        <v>431</v>
      </c>
      <c r="C61" s="56" t="s">
        <v>431</v>
      </c>
      <c r="D61" s="56" t="s">
        <v>375</v>
      </c>
      <c r="E61" s="56" t="s">
        <v>375</v>
      </c>
      <c r="F61" s="56">
        <v>1</v>
      </c>
      <c r="G61" s="56" t="s">
        <v>1301</v>
      </c>
      <c r="H61" s="33" t="s">
        <v>1217</v>
      </c>
      <c r="I61" s="33" t="s">
        <v>1225</v>
      </c>
      <c r="J61" s="71">
        <v>4</v>
      </c>
      <c r="K61" s="71">
        <v>5</v>
      </c>
      <c r="L61" s="56">
        <v>1</v>
      </c>
    </row>
    <row r="62" spans="1:12" ht="16.5" x14ac:dyDescent="0.2">
      <c r="A62" s="70">
        <v>238</v>
      </c>
      <c r="B62" s="56" t="s">
        <v>435</v>
      </c>
      <c r="C62" s="56" t="s">
        <v>435</v>
      </c>
      <c r="D62" s="56" t="s">
        <v>376</v>
      </c>
      <c r="E62" s="56" t="s">
        <v>376</v>
      </c>
      <c r="F62" s="56">
        <v>2</v>
      </c>
      <c r="G62" s="56" t="s">
        <v>1302</v>
      </c>
      <c r="H62" s="33" t="s">
        <v>1214</v>
      </c>
      <c r="I62" s="33" t="s">
        <v>1215</v>
      </c>
      <c r="J62" s="71">
        <v>4</v>
      </c>
      <c r="K62" s="71">
        <v>5</v>
      </c>
      <c r="L62" s="56">
        <v>2</v>
      </c>
    </row>
    <row r="63" spans="1:12" ht="16.5" x14ac:dyDescent="0.2">
      <c r="A63" s="70">
        <v>239</v>
      </c>
      <c r="B63" s="56" t="s">
        <v>439</v>
      </c>
      <c r="C63" s="56" t="s">
        <v>439</v>
      </c>
      <c r="D63" s="56" t="s">
        <v>377</v>
      </c>
      <c r="E63" s="56" t="s">
        <v>377</v>
      </c>
      <c r="F63" s="56">
        <v>2</v>
      </c>
      <c r="G63" s="56" t="s">
        <v>1303</v>
      </c>
      <c r="H63" s="33" t="s">
        <v>1216</v>
      </c>
      <c r="I63" s="33" t="s">
        <v>1215</v>
      </c>
      <c r="J63" s="71">
        <v>4</v>
      </c>
      <c r="K63" s="71">
        <v>5</v>
      </c>
      <c r="L63" s="56">
        <v>1</v>
      </c>
    </row>
    <row r="64" spans="1:12" ht="16.5" x14ac:dyDescent="0.2">
      <c r="A64" s="70">
        <v>240</v>
      </c>
      <c r="B64" s="56" t="s">
        <v>378</v>
      </c>
      <c r="C64" s="56" t="s">
        <v>378</v>
      </c>
      <c r="D64" s="56" t="s">
        <v>358</v>
      </c>
      <c r="E64" s="56" t="s">
        <v>358</v>
      </c>
      <c r="F64" s="56">
        <v>1</v>
      </c>
      <c r="G64" s="56" t="s">
        <v>1283</v>
      </c>
      <c r="H64" s="33" t="s">
        <v>1212</v>
      </c>
      <c r="I64" s="33" t="s">
        <v>1213</v>
      </c>
      <c r="J64" s="71">
        <v>4</v>
      </c>
      <c r="K64" s="71">
        <v>5</v>
      </c>
      <c r="L64" s="56">
        <v>1</v>
      </c>
    </row>
    <row r="65" spans="1:12" ht="16.5" x14ac:dyDescent="0.2">
      <c r="A65" s="70">
        <v>241</v>
      </c>
      <c r="B65" s="56" t="s">
        <v>379</v>
      </c>
      <c r="C65" s="56" t="s">
        <v>379</v>
      </c>
      <c r="D65" s="56" t="s">
        <v>286</v>
      </c>
      <c r="E65" s="56" t="s">
        <v>286</v>
      </c>
      <c r="F65" s="56">
        <v>1</v>
      </c>
      <c r="G65" s="56" t="s">
        <v>1284</v>
      </c>
      <c r="H65" s="33" t="s">
        <v>1212</v>
      </c>
      <c r="I65" s="33" t="s">
        <v>1213</v>
      </c>
      <c r="J65" s="71">
        <v>4</v>
      </c>
      <c r="K65" s="71">
        <v>5</v>
      </c>
      <c r="L65" s="56">
        <v>1</v>
      </c>
    </row>
    <row r="66" spans="1:12" ht="16.5" x14ac:dyDescent="0.2">
      <c r="A66" s="70">
        <v>242</v>
      </c>
      <c r="B66" s="56" t="s">
        <v>380</v>
      </c>
      <c r="C66" s="56" t="s">
        <v>380</v>
      </c>
      <c r="D66" s="56" t="s">
        <v>359</v>
      </c>
      <c r="E66" s="56" t="s">
        <v>359</v>
      </c>
      <c r="F66" s="56">
        <v>2</v>
      </c>
      <c r="G66" s="56" t="s">
        <v>1285</v>
      </c>
      <c r="H66" s="33" t="s">
        <v>1218</v>
      </c>
      <c r="I66" s="33" t="s">
        <v>1215</v>
      </c>
      <c r="J66" s="71">
        <v>4</v>
      </c>
      <c r="K66" s="71">
        <v>5</v>
      </c>
      <c r="L66" s="56">
        <v>2</v>
      </c>
    </row>
    <row r="67" spans="1:12" ht="20.25" customHeight="1" x14ac:dyDescent="0.2">
      <c r="A67" s="70">
        <v>243</v>
      </c>
      <c r="B67" s="56" t="s">
        <v>381</v>
      </c>
      <c r="C67" s="56" t="s">
        <v>381</v>
      </c>
      <c r="D67" s="56" t="s">
        <v>360</v>
      </c>
      <c r="E67" s="56" t="s">
        <v>360</v>
      </c>
      <c r="F67" s="56">
        <v>1</v>
      </c>
      <c r="G67" s="56" t="s">
        <v>1286</v>
      </c>
      <c r="H67" s="33" t="s">
        <v>1212</v>
      </c>
      <c r="I67" s="33" t="s">
        <v>1213</v>
      </c>
      <c r="J67" s="71">
        <v>4</v>
      </c>
      <c r="K67" s="71">
        <v>5</v>
      </c>
      <c r="L67" s="56">
        <v>1</v>
      </c>
    </row>
    <row r="68" spans="1:12" ht="16.5" x14ac:dyDescent="0.2">
      <c r="A68" s="70">
        <v>244</v>
      </c>
      <c r="B68" s="56" t="s">
        <v>382</v>
      </c>
      <c r="C68" s="56" t="s">
        <v>382</v>
      </c>
      <c r="D68" s="56" t="s">
        <v>361</v>
      </c>
      <c r="E68" s="56" t="s">
        <v>361</v>
      </c>
      <c r="F68" s="56">
        <v>3</v>
      </c>
      <c r="G68" s="56" t="s">
        <v>1287</v>
      </c>
      <c r="H68" s="33" t="s">
        <v>1219</v>
      </c>
      <c r="I68" s="33" t="s">
        <v>1225</v>
      </c>
      <c r="J68" s="71">
        <v>4</v>
      </c>
      <c r="K68" s="71">
        <v>5</v>
      </c>
      <c r="L68" s="56">
        <v>3</v>
      </c>
    </row>
    <row r="69" spans="1:12" ht="16.5" x14ac:dyDescent="0.2">
      <c r="A69" s="70">
        <v>245</v>
      </c>
      <c r="B69" s="56" t="s">
        <v>383</v>
      </c>
      <c r="C69" s="56" t="s">
        <v>383</v>
      </c>
      <c r="D69" s="56" t="s">
        <v>362</v>
      </c>
      <c r="E69" s="56" t="s">
        <v>362</v>
      </c>
      <c r="F69" s="56">
        <v>2</v>
      </c>
      <c r="G69" s="56" t="s">
        <v>1288</v>
      </c>
      <c r="H69" s="33" t="s">
        <v>1218</v>
      </c>
      <c r="I69" s="33" t="s">
        <v>1215</v>
      </c>
      <c r="J69" s="71">
        <v>4</v>
      </c>
      <c r="K69" s="71">
        <v>5</v>
      </c>
      <c r="L69" s="56">
        <v>2</v>
      </c>
    </row>
    <row r="70" spans="1:12" ht="16.5" x14ac:dyDescent="0.2">
      <c r="A70" s="70">
        <v>246</v>
      </c>
      <c r="B70" s="56" t="s">
        <v>384</v>
      </c>
      <c r="C70" s="56" t="s">
        <v>384</v>
      </c>
      <c r="D70" s="56" t="s">
        <v>363</v>
      </c>
      <c r="E70" s="33" t="s">
        <v>363</v>
      </c>
      <c r="F70" s="56">
        <v>1</v>
      </c>
      <c r="G70" s="56" t="s">
        <v>1289</v>
      </c>
      <c r="H70" s="33" t="s">
        <v>1212</v>
      </c>
      <c r="I70" s="33" t="s">
        <v>1213</v>
      </c>
      <c r="J70" s="71">
        <v>4</v>
      </c>
      <c r="K70" s="71">
        <v>5</v>
      </c>
      <c r="L70" s="56">
        <v>1</v>
      </c>
    </row>
    <row r="71" spans="1:12" ht="16.5" x14ac:dyDescent="0.2">
      <c r="A71" s="70">
        <v>247</v>
      </c>
      <c r="B71" s="56" t="s">
        <v>385</v>
      </c>
      <c r="C71" s="56" t="s">
        <v>385</v>
      </c>
      <c r="D71" s="56" t="s">
        <v>364</v>
      </c>
      <c r="E71" s="56" t="s">
        <v>364</v>
      </c>
      <c r="F71" s="56">
        <v>1</v>
      </c>
      <c r="G71" s="56" t="s">
        <v>1290</v>
      </c>
      <c r="H71" s="33" t="s">
        <v>1212</v>
      </c>
      <c r="I71" s="33" t="s">
        <v>1213</v>
      </c>
      <c r="J71" s="71">
        <v>4</v>
      </c>
      <c r="K71" s="71">
        <v>5</v>
      </c>
      <c r="L71" s="56">
        <v>1</v>
      </c>
    </row>
    <row r="72" spans="1:12" ht="16.5" x14ac:dyDescent="0.2">
      <c r="A72" s="70">
        <v>248</v>
      </c>
      <c r="B72" s="56" t="s">
        <v>386</v>
      </c>
      <c r="C72" s="56" t="s">
        <v>386</v>
      </c>
      <c r="D72" s="56" t="s">
        <v>365</v>
      </c>
      <c r="E72" s="56" t="s">
        <v>365</v>
      </c>
      <c r="F72" s="56">
        <v>2</v>
      </c>
      <c r="G72" s="56" t="s">
        <v>1291</v>
      </c>
      <c r="H72" s="33" t="s">
        <v>1218</v>
      </c>
      <c r="I72" s="33" t="s">
        <v>1215</v>
      </c>
      <c r="J72" s="71">
        <v>4</v>
      </c>
      <c r="K72" s="71">
        <v>5</v>
      </c>
      <c r="L72" s="56">
        <v>2</v>
      </c>
    </row>
    <row r="73" spans="1:12" ht="16.5" x14ac:dyDescent="0.2">
      <c r="A73" s="70">
        <v>249</v>
      </c>
      <c r="B73" s="33" t="s">
        <v>1100</v>
      </c>
      <c r="C73" s="56" t="s">
        <v>387</v>
      </c>
      <c r="D73" s="56" t="s">
        <v>366</v>
      </c>
      <c r="E73" s="56" t="s">
        <v>366</v>
      </c>
      <c r="F73" s="56">
        <v>3</v>
      </c>
      <c r="G73" s="56" t="s">
        <v>1292</v>
      </c>
      <c r="H73" s="33" t="s">
        <v>1219</v>
      </c>
      <c r="I73" s="33" t="s">
        <v>1221</v>
      </c>
      <c r="J73" s="71">
        <v>4</v>
      </c>
      <c r="K73" s="71">
        <v>5</v>
      </c>
      <c r="L73" s="56">
        <v>1</v>
      </c>
    </row>
    <row r="74" spans="1:12" ht="16.5" x14ac:dyDescent="0.2">
      <c r="A74" s="70">
        <v>250</v>
      </c>
      <c r="B74" s="56" t="s">
        <v>388</v>
      </c>
      <c r="C74" s="56" t="s">
        <v>388</v>
      </c>
      <c r="D74" s="56" t="s">
        <v>367</v>
      </c>
      <c r="E74" s="56" t="s">
        <v>367</v>
      </c>
      <c r="F74" s="56">
        <v>2</v>
      </c>
      <c r="G74" s="56" t="s">
        <v>1293</v>
      </c>
      <c r="H74" s="33" t="s">
        <v>1218</v>
      </c>
      <c r="I74" s="33" t="s">
        <v>1215</v>
      </c>
      <c r="J74" s="71">
        <v>4</v>
      </c>
      <c r="K74" s="71">
        <v>5</v>
      </c>
      <c r="L74" s="56">
        <v>3</v>
      </c>
    </row>
    <row r="75" spans="1:12" ht="16.5" x14ac:dyDescent="0.2">
      <c r="A75" s="70">
        <v>251</v>
      </c>
      <c r="B75" s="56" t="s">
        <v>389</v>
      </c>
      <c r="C75" s="56" t="s">
        <v>389</v>
      </c>
      <c r="D75" s="56" t="s">
        <v>368</v>
      </c>
      <c r="E75" s="56" t="s">
        <v>368</v>
      </c>
      <c r="F75" s="56">
        <v>1</v>
      </c>
      <c r="G75" s="56" t="s">
        <v>1294</v>
      </c>
      <c r="H75" s="33" t="s">
        <v>1212</v>
      </c>
      <c r="I75" s="33" t="s">
        <v>1213</v>
      </c>
      <c r="J75" s="71">
        <v>4</v>
      </c>
      <c r="K75" s="71">
        <v>5</v>
      </c>
      <c r="L75" s="56">
        <v>1</v>
      </c>
    </row>
    <row r="76" spans="1:12" ht="16.5" x14ac:dyDescent="0.2">
      <c r="A76" s="70">
        <v>252</v>
      </c>
      <c r="B76" s="56" t="s">
        <v>390</v>
      </c>
      <c r="C76" s="56" t="s">
        <v>390</v>
      </c>
      <c r="D76" s="56" t="s">
        <v>369</v>
      </c>
      <c r="E76" s="56" t="s">
        <v>644</v>
      </c>
      <c r="F76" s="56">
        <v>3</v>
      </c>
      <c r="G76" s="56" t="s">
        <v>1295</v>
      </c>
      <c r="H76" s="33" t="s">
        <v>1219</v>
      </c>
      <c r="I76" s="33" t="s">
        <v>1223</v>
      </c>
      <c r="J76" s="71">
        <v>4</v>
      </c>
      <c r="K76" s="71">
        <v>5</v>
      </c>
      <c r="L76" s="56">
        <v>3</v>
      </c>
    </row>
    <row r="77" spans="1:12" ht="16.5" x14ac:dyDescent="0.2">
      <c r="A77" s="70">
        <v>253</v>
      </c>
      <c r="B77" s="56" t="s">
        <v>391</v>
      </c>
      <c r="C77" s="56" t="s">
        <v>391</v>
      </c>
      <c r="D77" s="56" t="s">
        <v>370</v>
      </c>
      <c r="E77" s="56" t="s">
        <v>370</v>
      </c>
      <c r="F77" s="56">
        <v>1</v>
      </c>
      <c r="G77" s="56" t="s">
        <v>1296</v>
      </c>
      <c r="H77" s="33" t="s">
        <v>1212</v>
      </c>
      <c r="I77" s="33" t="s">
        <v>1213</v>
      </c>
      <c r="J77" s="71">
        <v>4</v>
      </c>
      <c r="K77" s="71">
        <v>5</v>
      </c>
      <c r="L77" s="56">
        <v>1</v>
      </c>
    </row>
    <row r="78" spans="1:12" ht="16.5" x14ac:dyDescent="0.2">
      <c r="A78" s="70">
        <v>254</v>
      </c>
      <c r="B78" s="56" t="s">
        <v>392</v>
      </c>
      <c r="C78" s="56" t="s">
        <v>392</v>
      </c>
      <c r="D78" s="56" t="s">
        <v>371</v>
      </c>
      <c r="E78" s="56" t="s">
        <v>371</v>
      </c>
      <c r="F78" s="56">
        <v>2</v>
      </c>
      <c r="G78" s="56" t="s">
        <v>1297</v>
      </c>
      <c r="H78" s="33" t="s">
        <v>1218</v>
      </c>
      <c r="I78" s="33" t="s">
        <v>1215</v>
      </c>
      <c r="J78" s="71">
        <v>4</v>
      </c>
      <c r="K78" s="71">
        <v>5</v>
      </c>
      <c r="L78" s="56">
        <v>1</v>
      </c>
    </row>
    <row r="79" spans="1:12" ht="16.5" x14ac:dyDescent="0.2">
      <c r="A79" s="70">
        <v>255</v>
      </c>
      <c r="B79" s="56" t="s">
        <v>393</v>
      </c>
      <c r="C79" s="56" t="s">
        <v>393</v>
      </c>
      <c r="D79" s="56" t="s">
        <v>372</v>
      </c>
      <c r="E79" s="56" t="s">
        <v>372</v>
      </c>
      <c r="F79" s="56">
        <v>2</v>
      </c>
      <c r="G79" s="56" t="s">
        <v>1298</v>
      </c>
      <c r="H79" s="33" t="s">
        <v>1219</v>
      </c>
      <c r="I79" s="33" t="s">
        <v>1225</v>
      </c>
      <c r="J79" s="71">
        <v>4</v>
      </c>
      <c r="K79" s="71">
        <v>5</v>
      </c>
      <c r="L79" s="56">
        <v>3</v>
      </c>
    </row>
    <row r="80" spans="1:12" ht="16.5" x14ac:dyDescent="0.2">
      <c r="A80" s="70">
        <v>256</v>
      </c>
      <c r="B80" s="56" t="s">
        <v>394</v>
      </c>
      <c r="C80" s="56" t="s">
        <v>394</v>
      </c>
      <c r="D80" s="56" t="s">
        <v>373</v>
      </c>
      <c r="E80" s="56" t="s">
        <v>373</v>
      </c>
      <c r="F80" s="56">
        <v>3</v>
      </c>
      <c r="G80" s="56" t="s">
        <v>1299</v>
      </c>
      <c r="H80" s="33" t="s">
        <v>1219</v>
      </c>
      <c r="I80" s="33" t="s">
        <v>1223</v>
      </c>
      <c r="J80" s="71">
        <v>4</v>
      </c>
      <c r="K80" s="71">
        <v>5</v>
      </c>
      <c r="L80" s="56">
        <v>2</v>
      </c>
    </row>
    <row r="81" spans="1:12" ht="16.5" x14ac:dyDescent="0.2">
      <c r="A81" s="70">
        <v>257</v>
      </c>
      <c r="B81" s="56" t="s">
        <v>395</v>
      </c>
      <c r="C81" s="56" t="s">
        <v>395</v>
      </c>
      <c r="D81" s="56" t="s">
        <v>374</v>
      </c>
      <c r="E81" s="56" t="s">
        <v>374</v>
      </c>
      <c r="F81" s="56">
        <v>2</v>
      </c>
      <c r="G81" s="56" t="s">
        <v>1300</v>
      </c>
      <c r="H81" s="33" t="s">
        <v>1218</v>
      </c>
      <c r="I81" s="33" t="s">
        <v>1215</v>
      </c>
      <c r="J81" s="71">
        <v>4</v>
      </c>
      <c r="K81" s="71">
        <v>5</v>
      </c>
      <c r="L81" s="56">
        <v>2</v>
      </c>
    </row>
    <row r="82" spans="1:12" ht="16.5" x14ac:dyDescent="0.2">
      <c r="A82" s="70">
        <v>258</v>
      </c>
      <c r="B82" s="56" t="s">
        <v>396</v>
      </c>
      <c r="C82" s="56" t="s">
        <v>396</v>
      </c>
      <c r="D82" s="56" t="s">
        <v>375</v>
      </c>
      <c r="E82" s="56" t="s">
        <v>375</v>
      </c>
      <c r="F82" s="56">
        <v>1</v>
      </c>
      <c r="G82" s="56" t="s">
        <v>1301</v>
      </c>
      <c r="H82" s="33" t="s">
        <v>1219</v>
      </c>
      <c r="I82" s="33" t="s">
        <v>1225</v>
      </c>
      <c r="J82" s="71">
        <v>4</v>
      </c>
      <c r="K82" s="71">
        <v>5</v>
      </c>
      <c r="L82" s="56">
        <v>1</v>
      </c>
    </row>
    <row r="83" spans="1:12" ht="16.5" x14ac:dyDescent="0.2">
      <c r="A83" s="70">
        <v>259</v>
      </c>
      <c r="B83" s="56" t="s">
        <v>397</v>
      </c>
      <c r="C83" s="56" t="s">
        <v>397</v>
      </c>
      <c r="D83" s="56" t="s">
        <v>376</v>
      </c>
      <c r="E83" s="56" t="s">
        <v>376</v>
      </c>
      <c r="F83" s="56">
        <v>2</v>
      </c>
      <c r="G83" s="56" t="s">
        <v>1302</v>
      </c>
      <c r="H83" s="33" t="s">
        <v>1218</v>
      </c>
      <c r="I83" s="33" t="s">
        <v>1215</v>
      </c>
      <c r="J83" s="71">
        <v>4</v>
      </c>
      <c r="K83" s="71">
        <v>5</v>
      </c>
      <c r="L83" s="56">
        <v>2</v>
      </c>
    </row>
    <row r="84" spans="1:12" ht="16.5" x14ac:dyDescent="0.2">
      <c r="A84" s="70">
        <v>260</v>
      </c>
      <c r="B84" s="56" t="s">
        <v>398</v>
      </c>
      <c r="C84" s="56" t="s">
        <v>398</v>
      </c>
      <c r="D84" s="56" t="s">
        <v>377</v>
      </c>
      <c r="E84" s="56" t="s">
        <v>377</v>
      </c>
      <c r="F84" s="56">
        <v>2</v>
      </c>
      <c r="G84" s="56" t="s">
        <v>1303</v>
      </c>
      <c r="H84" s="33" t="s">
        <v>1220</v>
      </c>
      <c r="I84" s="33" t="s">
        <v>1215</v>
      </c>
      <c r="J84" s="71">
        <v>4</v>
      </c>
      <c r="K84" s="71">
        <v>5</v>
      </c>
      <c r="L84" s="56">
        <v>1</v>
      </c>
    </row>
    <row r="85" spans="1:12" ht="16.5" x14ac:dyDescent="0.2">
      <c r="A85" s="70">
        <v>261</v>
      </c>
      <c r="B85" s="33" t="s">
        <v>1177</v>
      </c>
      <c r="C85" s="33" t="s">
        <v>662</v>
      </c>
      <c r="D85" s="33" t="s">
        <v>674</v>
      </c>
      <c r="E85" s="33" t="s">
        <v>662</v>
      </c>
      <c r="F85" s="56">
        <v>0</v>
      </c>
      <c r="G85" s="33" t="s">
        <v>1172</v>
      </c>
      <c r="H85" s="33" t="s">
        <v>1165</v>
      </c>
      <c r="I85" s="67" t="s">
        <v>1164</v>
      </c>
      <c r="J85" s="69">
        <v>4</v>
      </c>
      <c r="K85" s="69">
        <v>4</v>
      </c>
      <c r="L85" s="56">
        <v>1</v>
      </c>
    </row>
    <row r="86" spans="1:12" ht="16.5" x14ac:dyDescent="0.2">
      <c r="A86" s="70">
        <v>262</v>
      </c>
      <c r="B86" s="33" t="s">
        <v>1178</v>
      </c>
      <c r="C86" s="56" t="s">
        <v>663</v>
      </c>
      <c r="D86" s="56" t="s">
        <v>674</v>
      </c>
      <c r="E86" s="56" t="s">
        <v>663</v>
      </c>
      <c r="F86" s="56">
        <v>0</v>
      </c>
      <c r="G86" s="33" t="s">
        <v>1173</v>
      </c>
      <c r="H86" s="67" t="s">
        <v>1167</v>
      </c>
      <c r="I86" s="67" t="s">
        <v>1166</v>
      </c>
      <c r="J86" s="69">
        <v>4</v>
      </c>
      <c r="K86" s="69">
        <v>4</v>
      </c>
      <c r="L86" s="70">
        <v>1</v>
      </c>
    </row>
    <row r="87" spans="1:12" ht="16.5" x14ac:dyDescent="0.2">
      <c r="A87" s="70">
        <v>263</v>
      </c>
      <c r="B87" s="33" t="s">
        <v>1179</v>
      </c>
      <c r="C87" s="56" t="s">
        <v>664</v>
      </c>
      <c r="D87" s="56" t="s">
        <v>674</v>
      </c>
      <c r="E87" s="56" t="s">
        <v>664</v>
      </c>
      <c r="F87" s="56">
        <v>0</v>
      </c>
      <c r="G87" s="33" t="s">
        <v>1174</v>
      </c>
      <c r="H87" s="33" t="s">
        <v>1168</v>
      </c>
      <c r="I87" s="67" t="s">
        <v>1169</v>
      </c>
      <c r="J87" s="69">
        <v>4</v>
      </c>
      <c r="K87" s="69">
        <v>4</v>
      </c>
      <c r="L87" s="70">
        <v>1</v>
      </c>
    </row>
    <row r="88" spans="1:12" ht="16.5" x14ac:dyDescent="0.2">
      <c r="A88" s="70">
        <v>264</v>
      </c>
      <c r="B88" s="33" t="s">
        <v>1180</v>
      </c>
      <c r="C88" s="56" t="s">
        <v>665</v>
      </c>
      <c r="D88" s="56" t="s">
        <v>674</v>
      </c>
      <c r="E88" s="56" t="s">
        <v>665</v>
      </c>
      <c r="F88" s="56">
        <v>0</v>
      </c>
      <c r="G88" s="56" t="s">
        <v>675</v>
      </c>
      <c r="H88" s="56" t="s">
        <v>676</v>
      </c>
      <c r="I88" s="56"/>
      <c r="J88" s="69">
        <v>4</v>
      </c>
      <c r="K88" s="69">
        <v>4</v>
      </c>
      <c r="L88" s="70">
        <v>1</v>
      </c>
    </row>
    <row r="89" spans="1:12" ht="16.5" x14ac:dyDescent="0.2">
      <c r="A89" s="70">
        <v>265</v>
      </c>
      <c r="B89" s="33" t="s">
        <v>1181</v>
      </c>
      <c r="C89" s="56" t="s">
        <v>667</v>
      </c>
      <c r="D89" s="56" t="s">
        <v>674</v>
      </c>
      <c r="E89" s="56" t="s">
        <v>667</v>
      </c>
      <c r="F89" s="56">
        <v>0</v>
      </c>
      <c r="G89" s="56" t="s">
        <v>680</v>
      </c>
      <c r="H89" s="56"/>
      <c r="I89" s="56"/>
      <c r="J89" s="69">
        <v>4</v>
      </c>
      <c r="K89" s="69">
        <v>4</v>
      </c>
      <c r="L89" s="70">
        <v>1</v>
      </c>
    </row>
    <row r="90" spans="1:12" ht="16.5" x14ac:dyDescent="0.2">
      <c r="A90" s="70">
        <v>266</v>
      </c>
      <c r="B90" s="33" t="s">
        <v>1182</v>
      </c>
      <c r="C90" s="56" t="s">
        <v>668</v>
      </c>
      <c r="D90" s="56" t="s">
        <v>674</v>
      </c>
      <c r="E90" s="56" t="s">
        <v>668</v>
      </c>
      <c r="F90" s="56">
        <v>0</v>
      </c>
      <c r="G90" s="56" t="s">
        <v>680</v>
      </c>
      <c r="H90" s="56"/>
      <c r="I90" s="56"/>
      <c r="J90" s="69">
        <v>4</v>
      </c>
      <c r="K90" s="69">
        <v>4</v>
      </c>
      <c r="L90" s="70">
        <v>1</v>
      </c>
    </row>
    <row r="91" spans="1:12" ht="16.5" x14ac:dyDescent="0.2">
      <c r="A91" s="70">
        <v>267</v>
      </c>
      <c r="B91" s="33" t="s">
        <v>1183</v>
      </c>
      <c r="C91" s="56" t="s">
        <v>671</v>
      </c>
      <c r="D91" s="56" t="s">
        <v>674</v>
      </c>
      <c r="E91" s="56" t="s">
        <v>671</v>
      </c>
      <c r="F91" s="56">
        <v>0</v>
      </c>
      <c r="G91" s="56" t="s">
        <v>685</v>
      </c>
      <c r="H91" s="56"/>
      <c r="I91" s="56"/>
      <c r="J91" s="69">
        <v>4</v>
      </c>
      <c r="K91" s="69">
        <v>4</v>
      </c>
      <c r="L91" s="70">
        <v>1</v>
      </c>
    </row>
    <row r="92" spans="1:12" ht="16.5" x14ac:dyDescent="0.2">
      <c r="A92" s="70">
        <v>268</v>
      </c>
      <c r="B92" s="33" t="s">
        <v>1184</v>
      </c>
      <c r="C92" s="56" t="s">
        <v>672</v>
      </c>
      <c r="D92" s="33" t="s">
        <v>1176</v>
      </c>
      <c r="E92" s="56" t="s">
        <v>672</v>
      </c>
      <c r="F92" s="56">
        <v>0</v>
      </c>
      <c r="G92" s="33" t="s">
        <v>1175</v>
      </c>
      <c r="H92" s="56" t="s">
        <v>1170</v>
      </c>
      <c r="I92" s="56" t="s">
        <v>1171</v>
      </c>
      <c r="J92" s="69">
        <v>4</v>
      </c>
      <c r="K92" s="69">
        <v>4</v>
      </c>
      <c r="L92" s="70">
        <v>1</v>
      </c>
    </row>
    <row r="93" spans="1:12" ht="16.5" x14ac:dyDescent="0.2">
      <c r="A93" s="70">
        <v>269</v>
      </c>
      <c r="B93" s="33" t="s">
        <v>1185</v>
      </c>
      <c r="C93" s="56" t="s">
        <v>673</v>
      </c>
      <c r="D93" s="56" t="s">
        <v>674</v>
      </c>
      <c r="E93" s="56" t="s">
        <v>673</v>
      </c>
      <c r="F93" s="56">
        <v>0</v>
      </c>
      <c r="G93" s="33" t="s">
        <v>1334</v>
      </c>
      <c r="H93" s="56" t="s">
        <v>686</v>
      </c>
      <c r="I93" s="56" t="s">
        <v>687</v>
      </c>
      <c r="J93" s="69">
        <v>4</v>
      </c>
      <c r="K93" s="69">
        <v>4</v>
      </c>
      <c r="L93" s="70">
        <v>1</v>
      </c>
    </row>
    <row r="94" spans="1:12" s="35" customFormat="1" ht="16.5" x14ac:dyDescent="0.2">
      <c r="A94" s="70">
        <v>270</v>
      </c>
      <c r="B94" s="33" t="s">
        <v>1186</v>
      </c>
      <c r="C94" s="33" t="s">
        <v>662</v>
      </c>
      <c r="D94" s="33" t="s">
        <v>674</v>
      </c>
      <c r="E94" s="33" t="s">
        <v>662</v>
      </c>
      <c r="F94" s="70">
        <v>0</v>
      </c>
      <c r="G94" s="33" t="s">
        <v>1172</v>
      </c>
      <c r="H94" s="33" t="s">
        <v>1165</v>
      </c>
      <c r="I94" s="70" t="s">
        <v>1164</v>
      </c>
      <c r="J94" s="70">
        <v>4</v>
      </c>
      <c r="K94" s="70">
        <v>4</v>
      </c>
      <c r="L94" s="70">
        <v>2</v>
      </c>
    </row>
    <row r="95" spans="1:12" s="35" customFormat="1" ht="16.5" x14ac:dyDescent="0.2">
      <c r="A95" s="70">
        <v>271</v>
      </c>
      <c r="B95" s="33" t="s">
        <v>1187</v>
      </c>
      <c r="C95" s="70" t="s">
        <v>663</v>
      </c>
      <c r="D95" s="70" t="s">
        <v>674</v>
      </c>
      <c r="E95" s="70" t="s">
        <v>663</v>
      </c>
      <c r="F95" s="70">
        <v>0</v>
      </c>
      <c r="G95" s="33" t="s">
        <v>1173</v>
      </c>
      <c r="H95" s="70" t="s">
        <v>1167</v>
      </c>
      <c r="I95" s="70" t="s">
        <v>1166</v>
      </c>
      <c r="J95" s="70">
        <v>4</v>
      </c>
      <c r="K95" s="70">
        <v>4</v>
      </c>
      <c r="L95" s="70">
        <v>2</v>
      </c>
    </row>
    <row r="96" spans="1:12" s="35" customFormat="1" ht="16.5" x14ac:dyDescent="0.2">
      <c r="A96" s="70">
        <v>272</v>
      </c>
      <c r="B96" s="33" t="s">
        <v>1188</v>
      </c>
      <c r="C96" s="70" t="s">
        <v>664</v>
      </c>
      <c r="D96" s="70" t="s">
        <v>674</v>
      </c>
      <c r="E96" s="70" t="s">
        <v>664</v>
      </c>
      <c r="F96" s="70">
        <v>0</v>
      </c>
      <c r="G96" s="33" t="s">
        <v>1174</v>
      </c>
      <c r="H96" s="33" t="s">
        <v>1168</v>
      </c>
      <c r="I96" s="70" t="s">
        <v>1169</v>
      </c>
      <c r="J96" s="70">
        <v>4</v>
      </c>
      <c r="K96" s="70">
        <v>4</v>
      </c>
      <c r="L96" s="70">
        <v>2</v>
      </c>
    </row>
    <row r="97" spans="1:12" s="35" customFormat="1" ht="16.5" x14ac:dyDescent="0.2">
      <c r="A97" s="70">
        <v>273</v>
      </c>
      <c r="B97" s="33" t="s">
        <v>1189</v>
      </c>
      <c r="C97" s="70" t="s">
        <v>665</v>
      </c>
      <c r="D97" s="70" t="s">
        <v>674</v>
      </c>
      <c r="E97" s="70" t="s">
        <v>665</v>
      </c>
      <c r="F97" s="70">
        <v>0</v>
      </c>
      <c r="G97" s="70" t="s">
        <v>675</v>
      </c>
      <c r="H97" s="70" t="s">
        <v>676</v>
      </c>
      <c r="I97" s="70"/>
      <c r="J97" s="70">
        <v>4</v>
      </c>
      <c r="K97" s="70">
        <v>4</v>
      </c>
      <c r="L97" s="70">
        <v>2</v>
      </c>
    </row>
    <row r="98" spans="1:12" s="35" customFormat="1" ht="16.5" x14ac:dyDescent="0.2">
      <c r="A98" s="70">
        <v>274</v>
      </c>
      <c r="B98" s="33" t="s">
        <v>1190</v>
      </c>
      <c r="C98" s="70" t="s">
        <v>667</v>
      </c>
      <c r="D98" s="70" t="s">
        <v>674</v>
      </c>
      <c r="E98" s="70" t="s">
        <v>667</v>
      </c>
      <c r="F98" s="70">
        <v>0</v>
      </c>
      <c r="G98" s="70" t="s">
        <v>680</v>
      </c>
      <c r="H98" s="70"/>
      <c r="I98" s="70"/>
      <c r="J98" s="70">
        <v>4</v>
      </c>
      <c r="K98" s="70">
        <v>4</v>
      </c>
      <c r="L98" s="70">
        <v>2</v>
      </c>
    </row>
    <row r="99" spans="1:12" s="35" customFormat="1" ht="16.5" x14ac:dyDescent="0.2">
      <c r="A99" s="70">
        <v>275</v>
      </c>
      <c r="B99" s="33" t="s">
        <v>1191</v>
      </c>
      <c r="C99" s="70" t="s">
        <v>668</v>
      </c>
      <c r="D99" s="70" t="s">
        <v>674</v>
      </c>
      <c r="E99" s="70" t="s">
        <v>668</v>
      </c>
      <c r="F99" s="70">
        <v>0</v>
      </c>
      <c r="G99" s="70" t="s">
        <v>680</v>
      </c>
      <c r="H99" s="70"/>
      <c r="I99" s="70"/>
      <c r="J99" s="70">
        <v>4</v>
      </c>
      <c r="K99" s="70">
        <v>4</v>
      </c>
      <c r="L99" s="70">
        <v>2</v>
      </c>
    </row>
    <row r="100" spans="1:12" s="35" customFormat="1" ht="16.5" x14ac:dyDescent="0.2">
      <c r="A100" s="70">
        <v>276</v>
      </c>
      <c r="B100" s="33" t="s">
        <v>1192</v>
      </c>
      <c r="C100" s="70" t="s">
        <v>671</v>
      </c>
      <c r="D100" s="70" t="s">
        <v>674</v>
      </c>
      <c r="E100" s="70" t="s">
        <v>671</v>
      </c>
      <c r="F100" s="70">
        <v>0</v>
      </c>
      <c r="G100" s="70" t="s">
        <v>685</v>
      </c>
      <c r="H100" s="70"/>
      <c r="I100" s="70"/>
      <c r="J100" s="70">
        <v>4</v>
      </c>
      <c r="K100" s="70">
        <v>4</v>
      </c>
      <c r="L100" s="70">
        <v>2</v>
      </c>
    </row>
    <row r="101" spans="1:12" s="35" customFormat="1" ht="16.5" x14ac:dyDescent="0.2">
      <c r="A101" s="70">
        <v>277</v>
      </c>
      <c r="B101" s="33" t="s">
        <v>1193</v>
      </c>
      <c r="C101" s="70" t="s">
        <v>672</v>
      </c>
      <c r="D101" s="33" t="s">
        <v>1176</v>
      </c>
      <c r="E101" s="70" t="s">
        <v>672</v>
      </c>
      <c r="F101" s="70">
        <v>0</v>
      </c>
      <c r="G101" s="33" t="s">
        <v>1175</v>
      </c>
      <c r="H101" s="70" t="s">
        <v>1170</v>
      </c>
      <c r="I101" s="70" t="s">
        <v>1171</v>
      </c>
      <c r="J101" s="70">
        <v>4</v>
      </c>
      <c r="K101" s="70">
        <v>4</v>
      </c>
      <c r="L101" s="70">
        <v>2</v>
      </c>
    </row>
    <row r="102" spans="1:12" s="35" customFormat="1" ht="16.5" x14ac:dyDescent="0.2">
      <c r="A102" s="70">
        <v>278</v>
      </c>
      <c r="B102" s="33" t="s">
        <v>1194</v>
      </c>
      <c r="C102" s="70" t="s">
        <v>673</v>
      </c>
      <c r="D102" s="70" t="s">
        <v>674</v>
      </c>
      <c r="E102" s="70" t="s">
        <v>673</v>
      </c>
      <c r="F102" s="70">
        <v>0</v>
      </c>
      <c r="G102" s="33" t="s">
        <v>1334</v>
      </c>
      <c r="H102" s="70" t="s">
        <v>686</v>
      </c>
      <c r="I102" s="70" t="s">
        <v>687</v>
      </c>
      <c r="J102" s="70">
        <v>4</v>
      </c>
      <c r="K102" s="70">
        <v>4</v>
      </c>
      <c r="L102" s="70">
        <v>2</v>
      </c>
    </row>
    <row r="103" spans="1:12" s="35" customFormat="1" ht="16.5" x14ac:dyDescent="0.2">
      <c r="A103" s="70">
        <v>279</v>
      </c>
      <c r="B103" s="33" t="s">
        <v>1195</v>
      </c>
      <c r="C103" s="33" t="s">
        <v>662</v>
      </c>
      <c r="D103" s="33" t="s">
        <v>674</v>
      </c>
      <c r="E103" s="33" t="s">
        <v>662</v>
      </c>
      <c r="F103" s="70">
        <v>0</v>
      </c>
      <c r="G103" s="33" t="s">
        <v>1172</v>
      </c>
      <c r="H103" s="33" t="s">
        <v>1165</v>
      </c>
      <c r="I103" s="70" t="s">
        <v>1164</v>
      </c>
      <c r="J103" s="70">
        <v>4</v>
      </c>
      <c r="K103" s="70">
        <v>4</v>
      </c>
      <c r="L103" s="70">
        <v>3</v>
      </c>
    </row>
    <row r="104" spans="1:12" s="35" customFormat="1" ht="16.5" x14ac:dyDescent="0.2">
      <c r="A104" s="70">
        <v>280</v>
      </c>
      <c r="B104" s="33" t="s">
        <v>1196</v>
      </c>
      <c r="C104" s="70" t="s">
        <v>663</v>
      </c>
      <c r="D104" s="70" t="s">
        <v>674</v>
      </c>
      <c r="E104" s="70" t="s">
        <v>663</v>
      </c>
      <c r="F104" s="70">
        <v>0</v>
      </c>
      <c r="G104" s="33" t="s">
        <v>1173</v>
      </c>
      <c r="H104" s="70" t="s">
        <v>1167</v>
      </c>
      <c r="I104" s="70" t="s">
        <v>1166</v>
      </c>
      <c r="J104" s="70">
        <v>4</v>
      </c>
      <c r="K104" s="70">
        <v>4</v>
      </c>
      <c r="L104" s="70">
        <v>3</v>
      </c>
    </row>
    <row r="105" spans="1:12" s="35" customFormat="1" ht="16.5" x14ac:dyDescent="0.2">
      <c r="A105" s="70">
        <v>281</v>
      </c>
      <c r="B105" s="33" t="s">
        <v>1197</v>
      </c>
      <c r="C105" s="70" t="s">
        <v>664</v>
      </c>
      <c r="D105" s="70" t="s">
        <v>674</v>
      </c>
      <c r="E105" s="70" t="s">
        <v>664</v>
      </c>
      <c r="F105" s="70">
        <v>0</v>
      </c>
      <c r="G105" s="33" t="s">
        <v>1174</v>
      </c>
      <c r="H105" s="33" t="s">
        <v>1168</v>
      </c>
      <c r="I105" s="70" t="s">
        <v>1169</v>
      </c>
      <c r="J105" s="70">
        <v>4</v>
      </c>
      <c r="K105" s="70">
        <v>4</v>
      </c>
      <c r="L105" s="70">
        <v>3</v>
      </c>
    </row>
    <row r="106" spans="1:12" s="35" customFormat="1" ht="16.5" x14ac:dyDescent="0.2">
      <c r="A106" s="70">
        <v>282</v>
      </c>
      <c r="B106" s="33" t="s">
        <v>1198</v>
      </c>
      <c r="C106" s="70" t="s">
        <v>665</v>
      </c>
      <c r="D106" s="70" t="s">
        <v>674</v>
      </c>
      <c r="E106" s="70" t="s">
        <v>665</v>
      </c>
      <c r="F106" s="70">
        <v>0</v>
      </c>
      <c r="G106" s="70" t="s">
        <v>675</v>
      </c>
      <c r="H106" s="70" t="s">
        <v>676</v>
      </c>
      <c r="I106" s="70"/>
      <c r="J106" s="70">
        <v>4</v>
      </c>
      <c r="K106" s="70">
        <v>4</v>
      </c>
      <c r="L106" s="70">
        <v>3</v>
      </c>
    </row>
    <row r="107" spans="1:12" s="35" customFormat="1" ht="16.5" x14ac:dyDescent="0.2">
      <c r="A107" s="70">
        <v>283</v>
      </c>
      <c r="B107" s="33" t="s">
        <v>1199</v>
      </c>
      <c r="C107" s="70" t="s">
        <v>667</v>
      </c>
      <c r="D107" s="70" t="s">
        <v>674</v>
      </c>
      <c r="E107" s="70" t="s">
        <v>667</v>
      </c>
      <c r="F107" s="70">
        <v>0</v>
      </c>
      <c r="G107" s="70" t="s">
        <v>680</v>
      </c>
      <c r="H107" s="70"/>
      <c r="I107" s="70"/>
      <c r="J107" s="70">
        <v>4</v>
      </c>
      <c r="K107" s="70">
        <v>4</v>
      </c>
      <c r="L107" s="70">
        <v>3</v>
      </c>
    </row>
    <row r="108" spans="1:12" s="35" customFormat="1" ht="16.5" x14ac:dyDescent="0.2">
      <c r="A108" s="70">
        <v>284</v>
      </c>
      <c r="B108" s="33" t="s">
        <v>1200</v>
      </c>
      <c r="C108" s="70" t="s">
        <v>668</v>
      </c>
      <c r="D108" s="70" t="s">
        <v>674</v>
      </c>
      <c r="E108" s="70" t="s">
        <v>668</v>
      </c>
      <c r="F108" s="70">
        <v>0</v>
      </c>
      <c r="G108" s="70" t="s">
        <v>680</v>
      </c>
      <c r="H108" s="70"/>
      <c r="I108" s="70"/>
      <c r="J108" s="70">
        <v>4</v>
      </c>
      <c r="K108" s="70">
        <v>4</v>
      </c>
      <c r="L108" s="70">
        <v>3</v>
      </c>
    </row>
    <row r="109" spans="1:12" s="35" customFormat="1" ht="16.5" x14ac:dyDescent="0.2">
      <c r="A109" s="70">
        <v>285</v>
      </c>
      <c r="B109" s="33" t="s">
        <v>1201</v>
      </c>
      <c r="C109" s="70" t="s">
        <v>671</v>
      </c>
      <c r="D109" s="70" t="s">
        <v>674</v>
      </c>
      <c r="E109" s="70" t="s">
        <v>671</v>
      </c>
      <c r="F109" s="70">
        <v>0</v>
      </c>
      <c r="G109" s="70" t="s">
        <v>685</v>
      </c>
      <c r="H109" s="70"/>
      <c r="I109" s="70"/>
      <c r="J109" s="70">
        <v>4</v>
      </c>
      <c r="K109" s="70">
        <v>4</v>
      </c>
      <c r="L109" s="70">
        <v>3</v>
      </c>
    </row>
    <row r="110" spans="1:12" s="35" customFormat="1" ht="16.5" x14ac:dyDescent="0.2">
      <c r="A110" s="70">
        <v>286</v>
      </c>
      <c r="B110" s="33" t="s">
        <v>1202</v>
      </c>
      <c r="C110" s="70" t="s">
        <v>672</v>
      </c>
      <c r="D110" s="33" t="s">
        <v>1176</v>
      </c>
      <c r="E110" s="70" t="s">
        <v>672</v>
      </c>
      <c r="F110" s="70">
        <v>0</v>
      </c>
      <c r="G110" s="33" t="s">
        <v>1175</v>
      </c>
      <c r="H110" s="70" t="s">
        <v>1170</v>
      </c>
      <c r="I110" s="70" t="s">
        <v>1171</v>
      </c>
      <c r="J110" s="70">
        <v>4</v>
      </c>
      <c r="K110" s="70">
        <v>4</v>
      </c>
      <c r="L110" s="70">
        <v>3</v>
      </c>
    </row>
    <row r="111" spans="1:12" s="35" customFormat="1" ht="16.5" x14ac:dyDescent="0.2">
      <c r="A111" s="70">
        <v>287</v>
      </c>
      <c r="B111" s="33" t="s">
        <v>1203</v>
      </c>
      <c r="C111" s="70" t="s">
        <v>673</v>
      </c>
      <c r="D111" s="70" t="s">
        <v>674</v>
      </c>
      <c r="E111" s="70" t="s">
        <v>673</v>
      </c>
      <c r="F111" s="70">
        <v>0</v>
      </c>
      <c r="G111" s="33" t="s">
        <v>1334</v>
      </c>
      <c r="H111" s="70" t="s">
        <v>686</v>
      </c>
      <c r="I111" s="70" t="s">
        <v>687</v>
      </c>
      <c r="J111" s="70">
        <v>4</v>
      </c>
      <c r="K111" s="70">
        <v>4</v>
      </c>
      <c r="L111" s="70">
        <v>3</v>
      </c>
    </row>
    <row r="112" spans="1:12" ht="16.5" x14ac:dyDescent="0.2">
      <c r="A112" s="70">
        <v>288</v>
      </c>
      <c r="B112" s="56" t="s">
        <v>666</v>
      </c>
      <c r="C112" s="56" t="s">
        <v>666</v>
      </c>
      <c r="D112" s="56" t="s">
        <v>674</v>
      </c>
      <c r="E112" s="56" t="s">
        <v>666</v>
      </c>
      <c r="F112" s="56">
        <v>0</v>
      </c>
      <c r="G112" s="56" t="s">
        <v>677</v>
      </c>
      <c r="H112" s="56" t="s">
        <v>678</v>
      </c>
      <c r="I112" s="56" t="s">
        <v>679</v>
      </c>
      <c r="J112" s="69">
        <v>4</v>
      </c>
      <c r="K112" s="69">
        <v>4</v>
      </c>
      <c r="L112" s="68">
        <v>1</v>
      </c>
    </row>
    <row r="113" spans="1:12" ht="16.5" x14ac:dyDescent="0.2">
      <c r="A113" s="70">
        <v>289</v>
      </c>
      <c r="B113" s="56" t="s">
        <v>669</v>
      </c>
      <c r="C113" s="56" t="s">
        <v>669</v>
      </c>
      <c r="D113" s="56" t="s">
        <v>674</v>
      </c>
      <c r="E113" s="56" t="s">
        <v>669</v>
      </c>
      <c r="F113" s="56">
        <v>0</v>
      </c>
      <c r="G113" s="56" t="s">
        <v>681</v>
      </c>
      <c r="H113" s="56" t="s">
        <v>682</v>
      </c>
      <c r="I113" s="56"/>
      <c r="J113" s="69">
        <v>4</v>
      </c>
      <c r="K113" s="69">
        <v>4</v>
      </c>
      <c r="L113" s="68">
        <v>1</v>
      </c>
    </row>
    <row r="114" spans="1:12" ht="16.5" x14ac:dyDescent="0.2">
      <c r="A114" s="70">
        <v>290</v>
      </c>
      <c r="B114" s="56" t="s">
        <v>670</v>
      </c>
      <c r="C114" s="56" t="s">
        <v>670</v>
      </c>
      <c r="D114" s="56" t="s">
        <v>674</v>
      </c>
      <c r="E114" s="56" t="s">
        <v>670</v>
      </c>
      <c r="F114" s="56">
        <v>0</v>
      </c>
      <c r="G114" s="56" t="s">
        <v>683</v>
      </c>
      <c r="H114" s="56" t="s">
        <v>684</v>
      </c>
      <c r="I114" s="56"/>
      <c r="J114" s="69">
        <v>4</v>
      </c>
      <c r="K114" s="69">
        <v>4</v>
      </c>
      <c r="L114" s="68">
        <v>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541"/>
  <sheetViews>
    <sheetView zoomScaleNormal="100" workbookViewId="0">
      <pane xSplit="1" ySplit="3" topLeftCell="H98" activePane="bottomRight" state="frozen"/>
      <selection pane="topRight" activeCell="B1" sqref="B1"/>
      <selection pane="bottomLeft" activeCell="A4" sqref="A4"/>
      <selection pane="bottomRight" activeCell="L112" sqref="L112:AA2451"/>
    </sheetView>
  </sheetViews>
  <sheetFormatPr defaultRowHeight="14.25" x14ac:dyDescent="0.2"/>
  <cols>
    <col min="1" max="1" width="9" style="35"/>
    <col min="2" max="2" width="9.375" style="35" customWidth="1"/>
    <col min="3" max="3" width="9" style="35"/>
    <col min="5" max="5" width="9" style="35"/>
    <col min="7" max="7" width="11.25" customWidth="1"/>
    <col min="8" max="8" width="12.625" customWidth="1"/>
    <col min="12" max="12" width="25.625" style="35" customWidth="1"/>
    <col min="13" max="13" width="10.625" style="35" customWidth="1"/>
    <col min="14" max="14" width="25.625" style="35" customWidth="1"/>
    <col min="15" max="15" width="10.625" style="35" customWidth="1"/>
    <col min="16" max="16" width="25.625" style="35" customWidth="1"/>
    <col min="17" max="17" width="10.625" style="35" customWidth="1"/>
    <col min="18" max="18" width="25.625" style="35" customWidth="1"/>
    <col min="19" max="19" width="10.625" style="35" customWidth="1"/>
    <col min="20" max="20" width="25.625" style="35" customWidth="1"/>
    <col min="21" max="21" width="10.625" style="35" customWidth="1"/>
    <col min="22" max="22" width="25.625" style="35" customWidth="1"/>
    <col min="23" max="23" width="10.625" style="35" customWidth="1"/>
    <col min="24" max="24" width="25.625" style="35" customWidth="1"/>
    <col min="25" max="25" width="10.625" style="35" customWidth="1"/>
    <col min="26" max="26" width="25.625" style="35" customWidth="1"/>
    <col min="27" max="27" width="10.625" style="35" customWidth="1"/>
    <col min="28" max="28" width="15.5" style="94" bestFit="1" customWidth="1"/>
    <col min="29" max="30" width="16.5" style="94" bestFit="1" customWidth="1"/>
    <col min="31" max="31" width="11.625" style="35" customWidth="1"/>
    <col min="32" max="32" width="12.25" style="5" customWidth="1"/>
    <col min="33" max="33" width="10.625" style="5" customWidth="1"/>
    <col min="34" max="35" width="10.625" style="35" customWidth="1"/>
    <col min="36" max="36" width="10.125" style="35" customWidth="1"/>
    <col min="37" max="37" width="80.625" style="5" customWidth="1"/>
    <col min="38" max="38" width="10.625" style="35" customWidth="1"/>
    <col min="39" max="40" width="9" style="5"/>
    <col min="42" max="43" width="9" style="35"/>
    <col min="44" max="44" width="16.5" style="35" customWidth="1"/>
    <col min="46" max="46" width="9.625" customWidth="1"/>
    <col min="48" max="48" width="9" style="35"/>
    <col min="50" max="50" width="9" style="35"/>
    <col min="59" max="59" width="9" style="35"/>
    <col min="60" max="60" width="21.125" style="35" customWidth="1"/>
    <col min="64" max="64" width="9" style="35"/>
  </cols>
  <sheetData>
    <row r="1" spans="1:74" ht="15" x14ac:dyDescent="0.2">
      <c r="A1" s="2" t="s">
        <v>652</v>
      </c>
      <c r="B1" s="2" t="s">
        <v>1008</v>
      </c>
      <c r="C1" s="2" t="s">
        <v>659</v>
      </c>
      <c r="D1" s="2" t="s">
        <v>16</v>
      </c>
      <c r="E1" s="2" t="s">
        <v>741</v>
      </c>
      <c r="F1" s="2" t="s">
        <v>17</v>
      </c>
      <c r="G1" s="2" t="s">
        <v>18</v>
      </c>
      <c r="H1" s="2" t="s">
        <v>0</v>
      </c>
      <c r="I1" s="2" t="s">
        <v>1</v>
      </c>
      <c r="J1" s="2" t="s">
        <v>2</v>
      </c>
      <c r="K1" s="2" t="s">
        <v>3</v>
      </c>
      <c r="L1" s="2" t="s">
        <v>1335</v>
      </c>
      <c r="M1" s="2" t="s">
        <v>1339</v>
      </c>
      <c r="N1" s="2" t="s">
        <v>1336</v>
      </c>
      <c r="O1" s="2" t="s">
        <v>1340</v>
      </c>
      <c r="P1" s="2" t="s">
        <v>1337</v>
      </c>
      <c r="Q1" s="2" t="s">
        <v>1341</v>
      </c>
      <c r="R1" s="2" t="s">
        <v>1338</v>
      </c>
      <c r="S1" s="2" t="s">
        <v>1342</v>
      </c>
      <c r="T1" s="2" t="s">
        <v>1343</v>
      </c>
      <c r="U1" s="2" t="s">
        <v>1344</v>
      </c>
      <c r="V1" s="2" t="s">
        <v>1345</v>
      </c>
      <c r="W1" s="2" t="s">
        <v>1346</v>
      </c>
      <c r="X1" s="2" t="s">
        <v>1347</v>
      </c>
      <c r="Y1" s="2" t="s">
        <v>1348</v>
      </c>
      <c r="Z1" s="2" t="s">
        <v>1349</v>
      </c>
      <c r="AA1" s="2" t="s">
        <v>1350</v>
      </c>
      <c r="AB1" s="93" t="s">
        <v>657</v>
      </c>
      <c r="AC1" s="93" t="s">
        <v>658</v>
      </c>
      <c r="AD1" s="93" t="s">
        <v>1014</v>
      </c>
      <c r="AE1" s="3" t="s">
        <v>1040</v>
      </c>
      <c r="AF1" s="3" t="s">
        <v>1041</v>
      </c>
    </row>
    <row r="2" spans="1:74" ht="12.75" customHeight="1" x14ac:dyDescent="0.2">
      <c r="A2" s="35" t="s">
        <v>641</v>
      </c>
      <c r="B2" s="35" t="s">
        <v>994</v>
      </c>
      <c r="C2" s="35" t="s">
        <v>1004</v>
      </c>
      <c r="D2" t="s">
        <v>1046</v>
      </c>
      <c r="E2" s="35" t="s">
        <v>742</v>
      </c>
      <c r="F2" t="s">
        <v>661</v>
      </c>
      <c r="G2" t="s">
        <v>12</v>
      </c>
      <c r="H2" t="s">
        <v>24</v>
      </c>
      <c r="I2" t="s">
        <v>25</v>
      </c>
      <c r="J2" t="s">
        <v>26</v>
      </c>
      <c r="K2" t="s">
        <v>25</v>
      </c>
      <c r="L2" s="35" t="s">
        <v>1351</v>
      </c>
      <c r="M2" s="35" t="s">
        <v>25</v>
      </c>
      <c r="N2" s="35" t="s">
        <v>1351</v>
      </c>
      <c r="O2" s="35" t="s">
        <v>25</v>
      </c>
      <c r="P2" s="35" t="s">
        <v>1351</v>
      </c>
      <c r="Q2" s="35" t="s">
        <v>25</v>
      </c>
      <c r="R2" s="35" t="s">
        <v>1351</v>
      </c>
      <c r="S2" s="35" t="s">
        <v>25</v>
      </c>
      <c r="T2" s="35" t="s">
        <v>1351</v>
      </c>
      <c r="U2" s="35" t="s">
        <v>25</v>
      </c>
      <c r="V2" s="35" t="s">
        <v>1351</v>
      </c>
      <c r="W2" s="35" t="s">
        <v>25</v>
      </c>
      <c r="X2" s="35" t="s">
        <v>1351</v>
      </c>
      <c r="Y2" s="35" t="s">
        <v>25</v>
      </c>
      <c r="Z2" s="35" t="s">
        <v>1351</v>
      </c>
      <c r="AA2" s="35" t="s">
        <v>25</v>
      </c>
      <c r="AB2" s="94" t="s">
        <v>606</v>
      </c>
      <c r="AC2" s="94" t="s">
        <v>660</v>
      </c>
      <c r="AD2" s="94" t="s">
        <v>25</v>
      </c>
      <c r="AE2" s="35" t="s">
        <v>1042</v>
      </c>
      <c r="AF2" s="5" t="s">
        <v>1042</v>
      </c>
      <c r="AN2" s="114" t="s">
        <v>739</v>
      </c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D2" s="114" t="s">
        <v>740</v>
      </c>
      <c r="BE2" s="114"/>
      <c r="BF2" s="114"/>
      <c r="BG2" s="114"/>
      <c r="BH2" s="114"/>
      <c r="BI2" s="114"/>
      <c r="BJ2" s="114"/>
      <c r="BK2" s="114"/>
      <c r="BL2" s="114"/>
      <c r="BM2" s="114"/>
      <c r="BN2" s="114"/>
      <c r="BO2" s="114"/>
      <c r="BP2" s="114"/>
    </row>
    <row r="3" spans="1:74" ht="18" thickBot="1" x14ac:dyDescent="0.25">
      <c r="A3" s="1" t="s">
        <v>650</v>
      </c>
      <c r="B3" s="1" t="s">
        <v>1001</v>
      </c>
      <c r="C3" s="1" t="s">
        <v>651</v>
      </c>
      <c r="D3" s="1" t="s">
        <v>5</v>
      </c>
      <c r="E3" s="1" t="s">
        <v>743</v>
      </c>
      <c r="F3" s="1" t="s">
        <v>6</v>
      </c>
      <c r="G3" s="1" t="s">
        <v>14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1352</v>
      </c>
      <c r="M3" s="1" t="s">
        <v>1353</v>
      </c>
      <c r="N3" s="1" t="s">
        <v>1352</v>
      </c>
      <c r="O3" s="1" t="s">
        <v>1353</v>
      </c>
      <c r="P3" s="1" t="s">
        <v>1352</v>
      </c>
      <c r="Q3" s="1" t="s">
        <v>1353</v>
      </c>
      <c r="R3" s="1" t="s">
        <v>1352</v>
      </c>
      <c r="S3" s="1" t="s">
        <v>1353</v>
      </c>
      <c r="T3" s="1" t="s">
        <v>1352</v>
      </c>
      <c r="U3" s="1" t="s">
        <v>1353</v>
      </c>
      <c r="V3" s="1" t="s">
        <v>1352</v>
      </c>
      <c r="W3" s="1" t="s">
        <v>1353</v>
      </c>
      <c r="X3" s="1" t="s">
        <v>1352</v>
      </c>
      <c r="Y3" s="1" t="s">
        <v>1353</v>
      </c>
      <c r="Z3" s="1" t="s">
        <v>1352</v>
      </c>
      <c r="AA3" s="1" t="s">
        <v>1353</v>
      </c>
      <c r="AB3" s="95" t="s">
        <v>605</v>
      </c>
      <c r="AC3" s="95" t="s">
        <v>13</v>
      </c>
      <c r="AD3" s="95" t="s">
        <v>1016</v>
      </c>
      <c r="AE3" s="1" t="s">
        <v>1043</v>
      </c>
      <c r="AF3" s="1" t="s">
        <v>1044</v>
      </c>
      <c r="AH3" s="1" t="s">
        <v>1141</v>
      </c>
      <c r="AI3" s="1" t="s">
        <v>1142</v>
      </c>
      <c r="AK3" s="1" t="s">
        <v>1039</v>
      </c>
      <c r="AN3" s="4" t="s">
        <v>734</v>
      </c>
      <c r="AO3" s="4" t="s">
        <v>730</v>
      </c>
      <c r="AP3" s="4" t="s">
        <v>735</v>
      </c>
      <c r="AQ3" s="4" t="s">
        <v>744</v>
      </c>
      <c r="AR3" s="4" t="s">
        <v>745</v>
      </c>
      <c r="AS3" s="4" t="s">
        <v>731</v>
      </c>
      <c r="AT3" s="4" t="s">
        <v>732</v>
      </c>
      <c r="AU3" s="4" t="s">
        <v>733</v>
      </c>
      <c r="AV3" s="4" t="s">
        <v>1017</v>
      </c>
      <c r="AW3" s="4"/>
      <c r="AX3" s="4"/>
      <c r="AY3" s="4" t="s">
        <v>736</v>
      </c>
      <c r="AZ3" s="4" t="s">
        <v>737</v>
      </c>
      <c r="BA3" s="4" t="s">
        <v>738</v>
      </c>
      <c r="BD3" s="4" t="s">
        <v>734</v>
      </c>
      <c r="BE3" s="4" t="s">
        <v>730</v>
      </c>
      <c r="BF3" s="4" t="s">
        <v>735</v>
      </c>
      <c r="BG3" s="4" t="s">
        <v>744</v>
      </c>
      <c r="BH3" s="4" t="s">
        <v>746</v>
      </c>
      <c r="BI3" s="4" t="s">
        <v>731</v>
      </c>
      <c r="BJ3" s="4" t="s">
        <v>732</v>
      </c>
      <c r="BK3" s="4" t="s">
        <v>733</v>
      </c>
      <c r="BL3" s="4" t="s">
        <v>1036</v>
      </c>
      <c r="BM3" s="4"/>
      <c r="BN3" s="4" t="s">
        <v>736</v>
      </c>
      <c r="BO3" s="4" t="s">
        <v>737</v>
      </c>
      <c r="BP3" s="4" t="s">
        <v>738</v>
      </c>
      <c r="BS3" s="35"/>
      <c r="BT3" s="35"/>
      <c r="BU3" s="35"/>
      <c r="BV3" s="35"/>
    </row>
    <row r="4" spans="1:74" ht="17.25" customHeight="1" x14ac:dyDescent="0.2">
      <c r="A4" s="76" t="str">
        <f>"pt-"&amp;AI4</f>
        <v>pt-1</v>
      </c>
      <c r="B4" s="76">
        <f t="shared" ref="B4:B57" si="0">D4*100+F4*10+IF(G4="jlr",0,1)</f>
        <v>1010110</v>
      </c>
      <c r="C4" s="76">
        <f t="shared" ref="C4:C35" si="1">INT((AH4-1)/6)-INDEX($BA$4:$BA$19,AI4)+1</f>
        <v>1</v>
      </c>
      <c r="D4" s="77">
        <f>101*100+C4</f>
        <v>10101</v>
      </c>
      <c r="E4" s="78">
        <v>1</v>
      </c>
      <c r="F4" s="79">
        <f>INT(MOD(AH4-1,6)/2)+1</f>
        <v>1</v>
      </c>
      <c r="G4" s="80" t="str">
        <f>IF(MOD(AH4,2)=1,"jlr","shl")</f>
        <v>jlr</v>
      </c>
      <c r="H4" s="80" t="s">
        <v>1144</v>
      </c>
      <c r="I4" s="79">
        <v>1</v>
      </c>
      <c r="J4" s="79">
        <v>1</v>
      </c>
      <c r="K4" s="79">
        <v>1</v>
      </c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96" t="s">
        <v>1177</v>
      </c>
      <c r="AC4" s="96" t="s">
        <v>1238</v>
      </c>
      <c r="AD4" s="96">
        <v>1</v>
      </c>
      <c r="AE4" s="79">
        <v>6</v>
      </c>
      <c r="AF4" s="81">
        <v>1.5</v>
      </c>
      <c r="AH4" s="35">
        <v>1</v>
      </c>
      <c r="AI4" s="35">
        <f t="shared" ref="AI4:AI35" si="2">MATCH(INT((AH4-1)/6),$BA$4:$BA$19,1)</f>
        <v>1</v>
      </c>
      <c r="AK4" s="5" t="s">
        <v>1210</v>
      </c>
      <c r="AN4" s="111">
        <v>1</v>
      </c>
      <c r="AO4" s="111">
        <f t="shared" ref="AO4:AO73" si="3">MATCH(AN4-1,$BA$4:$BA$19,1)</f>
        <v>1</v>
      </c>
      <c r="AP4" s="111">
        <f t="shared" ref="AP4:AP73" si="4">AN4-INDEX($BA$4:$BA$19,AO4)</f>
        <v>1</v>
      </c>
      <c r="AQ4" s="111">
        <f>(100+AO4)*100+AP4</f>
        <v>10101</v>
      </c>
      <c r="AR4" s="111" t="str">
        <f>"普通"&amp;AO4&amp;"章"&amp;AP4&amp;"关"</f>
        <v>普通1章1关</v>
      </c>
      <c r="AS4" s="111">
        <v>1</v>
      </c>
      <c r="AT4" s="111">
        <f t="shared" ref="AT4:AT11" si="5">INDEX($BS$4:$BS$24,MATCH(AS4,$BT$4:$BT$24,1))</f>
        <v>1</v>
      </c>
      <c r="AU4" s="111">
        <v>1</v>
      </c>
      <c r="AV4" s="111">
        <v>1</v>
      </c>
      <c r="AY4" s="43">
        <v>0</v>
      </c>
      <c r="AZ4" s="43">
        <v>0</v>
      </c>
      <c r="BA4" s="43">
        <v>0</v>
      </c>
      <c r="BD4" s="43">
        <v>1</v>
      </c>
      <c r="BE4" s="43">
        <v>1</v>
      </c>
      <c r="BF4" s="43">
        <v>1</v>
      </c>
      <c r="BG4" s="43">
        <f>(200+BE4)*100+BF4</f>
        <v>20101</v>
      </c>
      <c r="BH4" s="43" t="str">
        <f>"困难"&amp;BE4&amp;"章"&amp;BF4&amp;"关"</f>
        <v>困难1章1关</v>
      </c>
      <c r="BI4" s="43">
        <v>10</v>
      </c>
      <c r="BJ4" s="43">
        <f t="shared" ref="BJ4:BJ73" si="6">INDEX($BS$4:$BS$24,MATCH(BI4,$BT$4:$BT$24,1))</f>
        <v>1</v>
      </c>
      <c r="BK4" s="43">
        <v>1</v>
      </c>
      <c r="BL4" s="57">
        <f t="shared" ref="BL4:BL30" si="7">AV4+1</f>
        <v>2</v>
      </c>
      <c r="BN4" s="43">
        <v>0</v>
      </c>
      <c r="BO4" s="43">
        <v>0</v>
      </c>
      <c r="BP4" s="43">
        <v>0</v>
      </c>
      <c r="BS4" s="43">
        <v>1</v>
      </c>
      <c r="BT4" s="43">
        <v>1</v>
      </c>
      <c r="BU4" s="72">
        <v>15</v>
      </c>
    </row>
    <row r="5" spans="1:74" ht="16.5" x14ac:dyDescent="0.2">
      <c r="A5" s="76" t="str">
        <f t="shared" ref="A5:A57" si="8">"pt-"&amp;AI5</f>
        <v>pt-1</v>
      </c>
      <c r="B5" s="76">
        <f t="shared" si="0"/>
        <v>1010111</v>
      </c>
      <c r="C5" s="76">
        <f t="shared" si="1"/>
        <v>1</v>
      </c>
      <c r="D5" s="82">
        <f t="shared" ref="D5:D57" si="9">101*100+C5</f>
        <v>10101</v>
      </c>
      <c r="E5" s="83">
        <v>1</v>
      </c>
      <c r="F5" s="84">
        <f t="shared" ref="F5:F57" si="10">INT(MOD(AH5-1,6)/2)+1</f>
        <v>1</v>
      </c>
      <c r="G5" s="85" t="str">
        <f t="shared" ref="G5:G57" si="11">IF(MOD(AH5,2)=1,"jlr","shl")</f>
        <v>shl</v>
      </c>
      <c r="H5" s="85" t="s">
        <v>1146</v>
      </c>
      <c r="I5" s="84">
        <v>1</v>
      </c>
      <c r="J5" s="84">
        <v>1</v>
      </c>
      <c r="K5" s="84">
        <v>1</v>
      </c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97"/>
      <c r="AC5" s="97"/>
      <c r="AD5" s="97"/>
      <c r="AE5" s="84"/>
      <c r="AF5" s="86"/>
      <c r="AH5" s="35">
        <v>2</v>
      </c>
      <c r="AI5" s="35">
        <f t="shared" si="2"/>
        <v>1</v>
      </c>
      <c r="AN5" s="111">
        <v>2</v>
      </c>
      <c r="AO5" s="111">
        <f t="shared" si="3"/>
        <v>1</v>
      </c>
      <c r="AP5" s="111">
        <f t="shared" si="4"/>
        <v>2</v>
      </c>
      <c r="AQ5" s="111">
        <f t="shared" ref="AQ5:AQ74" si="12">(100+AO5)*100+AP5</f>
        <v>10102</v>
      </c>
      <c r="AR5" s="111" t="str">
        <f t="shared" ref="AR5:AR74" si="13">"普通"&amp;AO5&amp;"章"&amp;AP5&amp;"关"</f>
        <v>普通1章2关</v>
      </c>
      <c r="AS5" s="111">
        <v>1</v>
      </c>
      <c r="AT5" s="111">
        <f t="shared" si="5"/>
        <v>1</v>
      </c>
      <c r="AU5" s="111">
        <v>1</v>
      </c>
      <c r="AV5" s="111">
        <v>1</v>
      </c>
      <c r="AY5" s="43">
        <v>1</v>
      </c>
      <c r="AZ5" s="43">
        <v>10</v>
      </c>
      <c r="BA5" s="43">
        <f>SUM(AZ$5:AZ5)</f>
        <v>10</v>
      </c>
      <c r="BD5" s="43">
        <v>2</v>
      </c>
      <c r="BE5" s="43">
        <v>1</v>
      </c>
      <c r="BF5" s="43">
        <v>2</v>
      </c>
      <c r="BG5" s="43">
        <f t="shared" ref="BG5:BG74" si="14">(200+BE5)*100+BF5</f>
        <v>20102</v>
      </c>
      <c r="BH5" s="43" t="str">
        <f t="shared" ref="BH5:BH74" si="15">"困难"&amp;BE5&amp;"章"&amp;BF5&amp;"关"</f>
        <v>困难1章2关</v>
      </c>
      <c r="BI5" s="43">
        <v>11</v>
      </c>
      <c r="BJ5" s="43">
        <f t="shared" si="6"/>
        <v>1</v>
      </c>
      <c r="BK5" s="43">
        <v>1</v>
      </c>
      <c r="BL5" s="57">
        <f t="shared" si="7"/>
        <v>2</v>
      </c>
      <c r="BN5" s="43">
        <v>1</v>
      </c>
      <c r="BO5" s="43">
        <v>9</v>
      </c>
      <c r="BP5" s="43">
        <f>SUM(BO$5:BO5)</f>
        <v>9</v>
      </c>
      <c r="BS5" s="43">
        <v>2</v>
      </c>
      <c r="BT5" s="43">
        <v>15</v>
      </c>
      <c r="BU5" s="72">
        <v>30</v>
      </c>
    </row>
    <row r="6" spans="1:74" s="35" customFormat="1" ht="16.5" x14ac:dyDescent="0.2">
      <c r="A6" s="76" t="str">
        <f t="shared" si="8"/>
        <v>pt-1</v>
      </c>
      <c r="B6" s="76">
        <f t="shared" si="0"/>
        <v>1010120</v>
      </c>
      <c r="C6" s="76">
        <f t="shared" si="1"/>
        <v>1</v>
      </c>
      <c r="D6" s="82">
        <f t="shared" si="9"/>
        <v>10101</v>
      </c>
      <c r="E6" s="83">
        <v>1</v>
      </c>
      <c r="F6" s="84">
        <f t="shared" si="10"/>
        <v>2</v>
      </c>
      <c r="G6" s="85" t="str">
        <f t="shared" si="11"/>
        <v>jlr</v>
      </c>
      <c r="H6" s="85" t="s">
        <v>21</v>
      </c>
      <c r="I6" s="84">
        <v>1</v>
      </c>
      <c r="J6" s="84">
        <v>1</v>
      </c>
      <c r="K6" s="84">
        <v>1</v>
      </c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97" t="s">
        <v>1188</v>
      </c>
      <c r="AC6" s="97" t="s">
        <v>1239</v>
      </c>
      <c r="AD6" s="97">
        <v>1</v>
      </c>
      <c r="AE6" s="84">
        <v>8</v>
      </c>
      <c r="AF6" s="86">
        <v>4.5</v>
      </c>
      <c r="AH6" s="35">
        <v>3</v>
      </c>
      <c r="AI6" s="35">
        <f t="shared" si="2"/>
        <v>1</v>
      </c>
      <c r="AN6" s="111">
        <v>3</v>
      </c>
      <c r="AO6" s="111">
        <f t="shared" si="3"/>
        <v>1</v>
      </c>
      <c r="AP6" s="111">
        <f t="shared" si="4"/>
        <v>3</v>
      </c>
      <c r="AQ6" s="111">
        <f t="shared" si="12"/>
        <v>10103</v>
      </c>
      <c r="AR6" s="111" t="str">
        <f t="shared" si="13"/>
        <v>普通1章3关</v>
      </c>
      <c r="AS6" s="111">
        <v>2</v>
      </c>
      <c r="AT6" s="111">
        <f t="shared" si="5"/>
        <v>1</v>
      </c>
      <c r="AU6" s="111">
        <v>1</v>
      </c>
      <c r="AV6" s="111">
        <v>1</v>
      </c>
      <c r="AY6" s="43">
        <v>2</v>
      </c>
      <c r="AZ6" s="43">
        <v>9</v>
      </c>
      <c r="BA6" s="43">
        <f>SUM(AZ$5:AZ6)</f>
        <v>19</v>
      </c>
      <c r="BD6" s="43">
        <v>3</v>
      </c>
      <c r="BE6" s="43">
        <v>1</v>
      </c>
      <c r="BF6" s="43">
        <v>3</v>
      </c>
      <c r="BG6" s="43">
        <f t="shared" si="14"/>
        <v>20103</v>
      </c>
      <c r="BH6" s="43" t="str">
        <f t="shared" si="15"/>
        <v>困难1章3关</v>
      </c>
      <c r="BI6" s="43">
        <v>12</v>
      </c>
      <c r="BJ6" s="43">
        <f t="shared" si="6"/>
        <v>1</v>
      </c>
      <c r="BK6" s="43">
        <v>1</v>
      </c>
      <c r="BL6" s="57">
        <f t="shared" si="7"/>
        <v>2</v>
      </c>
      <c r="BN6" s="43">
        <v>2</v>
      </c>
      <c r="BO6" s="43">
        <v>9</v>
      </c>
      <c r="BP6" s="43">
        <f>SUM(BO$5:BO6)</f>
        <v>18</v>
      </c>
      <c r="BS6" s="43">
        <v>3</v>
      </c>
      <c r="BT6" s="43">
        <v>30</v>
      </c>
      <c r="BU6" s="72">
        <v>40</v>
      </c>
    </row>
    <row r="7" spans="1:74" ht="16.5" x14ac:dyDescent="0.2">
      <c r="A7" s="76" t="str">
        <f t="shared" si="8"/>
        <v>pt-1</v>
      </c>
      <c r="B7" s="76">
        <f t="shared" si="0"/>
        <v>1010121</v>
      </c>
      <c r="C7" s="76">
        <f t="shared" si="1"/>
        <v>1</v>
      </c>
      <c r="D7" s="82">
        <f t="shared" si="9"/>
        <v>10101</v>
      </c>
      <c r="E7" s="83">
        <v>1</v>
      </c>
      <c r="F7" s="84">
        <f t="shared" si="10"/>
        <v>2</v>
      </c>
      <c r="G7" s="85" t="str">
        <f t="shared" si="11"/>
        <v>shl</v>
      </c>
      <c r="H7" s="85" t="s">
        <v>1147</v>
      </c>
      <c r="I7" s="84">
        <v>1</v>
      </c>
      <c r="J7" s="84">
        <v>1</v>
      </c>
      <c r="K7" s="84">
        <v>1</v>
      </c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97"/>
      <c r="AC7" s="97"/>
      <c r="AD7" s="97"/>
      <c r="AE7" s="84"/>
      <c r="AF7" s="86"/>
      <c r="AH7" s="35">
        <v>4</v>
      </c>
      <c r="AI7" s="35">
        <f t="shared" si="2"/>
        <v>1</v>
      </c>
      <c r="AN7" s="111">
        <v>4</v>
      </c>
      <c r="AO7" s="111">
        <f t="shared" si="3"/>
        <v>1</v>
      </c>
      <c r="AP7" s="111">
        <f t="shared" si="4"/>
        <v>4</v>
      </c>
      <c r="AQ7" s="111">
        <f t="shared" si="12"/>
        <v>10104</v>
      </c>
      <c r="AR7" s="111" t="str">
        <f t="shared" si="13"/>
        <v>普通1章4关</v>
      </c>
      <c r="AS7" s="111">
        <v>3</v>
      </c>
      <c r="AT7" s="111">
        <f t="shared" si="5"/>
        <v>1</v>
      </c>
      <c r="AU7" s="111">
        <v>1</v>
      </c>
      <c r="AV7" s="111">
        <v>1</v>
      </c>
      <c r="AY7" s="43">
        <v>3</v>
      </c>
      <c r="AZ7" s="43">
        <v>12</v>
      </c>
      <c r="BA7" s="43">
        <f>SUM(AZ$5:AZ7)</f>
        <v>31</v>
      </c>
      <c r="BD7" s="43">
        <v>4</v>
      </c>
      <c r="BE7" s="43">
        <v>1</v>
      </c>
      <c r="BF7" s="43">
        <v>4</v>
      </c>
      <c r="BG7" s="43">
        <f t="shared" si="14"/>
        <v>20104</v>
      </c>
      <c r="BH7" s="43" t="str">
        <f t="shared" si="15"/>
        <v>困难1章4关</v>
      </c>
      <c r="BI7" s="43">
        <v>12</v>
      </c>
      <c r="BJ7" s="43">
        <f t="shared" si="6"/>
        <v>1</v>
      </c>
      <c r="BK7" s="43">
        <v>1</v>
      </c>
      <c r="BL7" s="57">
        <f t="shared" si="7"/>
        <v>2</v>
      </c>
      <c r="BN7" s="43">
        <v>3</v>
      </c>
      <c r="BO7" s="43">
        <v>12</v>
      </c>
      <c r="BP7" s="43">
        <f>SUM(BO$5:BO7)</f>
        <v>30</v>
      </c>
      <c r="BS7" s="43">
        <v>4</v>
      </c>
      <c r="BT7" s="43">
        <v>40</v>
      </c>
      <c r="BU7" s="72">
        <v>50</v>
      </c>
    </row>
    <row r="8" spans="1:74" ht="16.5" x14ac:dyDescent="0.2">
      <c r="A8" s="76" t="str">
        <f t="shared" si="8"/>
        <v>pt-1</v>
      </c>
      <c r="B8" s="76">
        <f t="shared" si="0"/>
        <v>1010130</v>
      </c>
      <c r="C8" s="76">
        <f t="shared" si="1"/>
        <v>1</v>
      </c>
      <c r="D8" s="82">
        <f t="shared" si="9"/>
        <v>10101</v>
      </c>
      <c r="E8" s="83">
        <v>1</v>
      </c>
      <c r="F8" s="84">
        <f t="shared" si="10"/>
        <v>3</v>
      </c>
      <c r="G8" s="85" t="str">
        <f t="shared" si="11"/>
        <v>jlr</v>
      </c>
      <c r="H8" s="85" t="s">
        <v>31</v>
      </c>
      <c r="I8" s="84">
        <v>1</v>
      </c>
      <c r="J8" s="84">
        <v>1</v>
      </c>
      <c r="K8" s="84">
        <v>1</v>
      </c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97" t="s">
        <v>1195</v>
      </c>
      <c r="AC8" s="97" t="s">
        <v>1240</v>
      </c>
      <c r="AD8" s="97">
        <v>1</v>
      </c>
      <c r="AE8" s="84">
        <v>6</v>
      </c>
      <c r="AF8" s="86">
        <v>1.5</v>
      </c>
      <c r="AH8" s="35">
        <v>5</v>
      </c>
      <c r="AI8" s="35">
        <f t="shared" si="2"/>
        <v>1</v>
      </c>
      <c r="AN8" s="111">
        <v>5</v>
      </c>
      <c r="AO8" s="111">
        <f t="shared" si="3"/>
        <v>1</v>
      </c>
      <c r="AP8" s="111">
        <f t="shared" si="4"/>
        <v>5</v>
      </c>
      <c r="AQ8" s="111">
        <f t="shared" si="12"/>
        <v>10105</v>
      </c>
      <c r="AR8" s="111" t="str">
        <f t="shared" si="13"/>
        <v>普通1章5关</v>
      </c>
      <c r="AS8" s="111">
        <v>4</v>
      </c>
      <c r="AT8" s="111">
        <f t="shared" si="5"/>
        <v>1</v>
      </c>
      <c r="AU8" s="111">
        <v>1</v>
      </c>
      <c r="AV8" s="111">
        <v>1</v>
      </c>
      <c r="AY8" s="43">
        <v>4</v>
      </c>
      <c r="AZ8" s="43">
        <v>12</v>
      </c>
      <c r="BA8" s="43">
        <f>SUM(AZ$5:AZ8)</f>
        <v>43</v>
      </c>
      <c r="BD8" s="43">
        <v>5</v>
      </c>
      <c r="BE8" s="43">
        <v>1</v>
      </c>
      <c r="BF8" s="43">
        <v>5</v>
      </c>
      <c r="BG8" s="43">
        <f t="shared" si="14"/>
        <v>20105</v>
      </c>
      <c r="BH8" s="43" t="str">
        <f t="shared" si="15"/>
        <v>困难1章5关</v>
      </c>
      <c r="BI8" s="43">
        <v>13</v>
      </c>
      <c r="BJ8" s="43">
        <f t="shared" si="6"/>
        <v>1</v>
      </c>
      <c r="BK8" s="43">
        <v>1</v>
      </c>
      <c r="BL8" s="57">
        <f t="shared" si="7"/>
        <v>2</v>
      </c>
      <c r="BN8" s="43">
        <v>4</v>
      </c>
      <c r="BO8" s="43">
        <v>12</v>
      </c>
      <c r="BP8" s="43">
        <f>SUM(BO$5:BO8)</f>
        <v>42</v>
      </c>
      <c r="BS8" s="43">
        <v>5</v>
      </c>
      <c r="BT8" s="43">
        <v>50</v>
      </c>
      <c r="BU8" s="72">
        <v>60</v>
      </c>
    </row>
    <row r="9" spans="1:74" ht="17.25" thickBot="1" x14ac:dyDescent="0.25">
      <c r="A9" s="76" t="str">
        <f t="shared" si="8"/>
        <v>pt-1</v>
      </c>
      <c r="B9" s="76">
        <f t="shared" si="0"/>
        <v>1010131</v>
      </c>
      <c r="C9" s="76">
        <f t="shared" si="1"/>
        <v>1</v>
      </c>
      <c r="D9" s="87">
        <f t="shared" si="9"/>
        <v>10101</v>
      </c>
      <c r="E9" s="88">
        <v>1</v>
      </c>
      <c r="F9" s="89">
        <f t="shared" si="10"/>
        <v>3</v>
      </c>
      <c r="G9" s="90" t="str">
        <f t="shared" si="11"/>
        <v>shl</v>
      </c>
      <c r="H9" s="90" t="s">
        <v>1148</v>
      </c>
      <c r="I9" s="89">
        <v>1</v>
      </c>
      <c r="J9" s="89">
        <v>1</v>
      </c>
      <c r="K9" s="89">
        <v>1</v>
      </c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98"/>
      <c r="AC9" s="98"/>
      <c r="AD9" s="98"/>
      <c r="AE9" s="89"/>
      <c r="AF9" s="91"/>
      <c r="AH9" s="35">
        <v>6</v>
      </c>
      <c r="AI9" s="35">
        <f t="shared" si="2"/>
        <v>1</v>
      </c>
      <c r="AN9" s="111">
        <v>6</v>
      </c>
      <c r="AO9" s="111">
        <f t="shared" si="3"/>
        <v>1</v>
      </c>
      <c r="AP9" s="111">
        <f t="shared" si="4"/>
        <v>6</v>
      </c>
      <c r="AQ9" s="111">
        <f t="shared" si="12"/>
        <v>10106</v>
      </c>
      <c r="AR9" s="111" t="str">
        <f t="shared" si="13"/>
        <v>普通1章6关</v>
      </c>
      <c r="AS9" s="111">
        <v>4</v>
      </c>
      <c r="AT9" s="111">
        <f t="shared" si="5"/>
        <v>1</v>
      </c>
      <c r="AU9" s="111">
        <v>1</v>
      </c>
      <c r="AV9" s="111">
        <v>1</v>
      </c>
      <c r="AY9" s="43">
        <v>5</v>
      </c>
      <c r="AZ9" s="43">
        <v>15</v>
      </c>
      <c r="BA9" s="43">
        <f>SUM(AZ$5:AZ9)</f>
        <v>58</v>
      </c>
      <c r="BD9" s="43">
        <v>6</v>
      </c>
      <c r="BE9" s="43">
        <v>1</v>
      </c>
      <c r="BF9" s="43">
        <v>6</v>
      </c>
      <c r="BG9" s="43">
        <f t="shared" si="14"/>
        <v>20106</v>
      </c>
      <c r="BH9" s="43" t="str">
        <f t="shared" si="15"/>
        <v>困难1章6关</v>
      </c>
      <c r="BI9" s="43">
        <v>13</v>
      </c>
      <c r="BJ9" s="43">
        <f t="shared" si="6"/>
        <v>1</v>
      </c>
      <c r="BK9" s="43">
        <v>1</v>
      </c>
      <c r="BL9" s="57">
        <f t="shared" si="7"/>
        <v>2</v>
      </c>
      <c r="BN9" s="43">
        <v>5</v>
      </c>
      <c r="BO9" s="43">
        <v>15</v>
      </c>
      <c r="BP9" s="43">
        <f>SUM(BO$5:BO9)</f>
        <v>57</v>
      </c>
      <c r="BS9" s="43">
        <v>6</v>
      </c>
      <c r="BT9" s="43">
        <v>60</v>
      </c>
      <c r="BU9" s="72">
        <v>70</v>
      </c>
    </row>
    <row r="10" spans="1:74" s="35" customFormat="1" ht="16.5" x14ac:dyDescent="0.2">
      <c r="A10" s="76" t="str">
        <f t="shared" si="8"/>
        <v>pt-1</v>
      </c>
      <c r="B10" s="76">
        <f t="shared" si="0"/>
        <v>1010210</v>
      </c>
      <c r="C10" s="76">
        <f t="shared" si="1"/>
        <v>2</v>
      </c>
      <c r="D10" s="77">
        <f t="shared" si="9"/>
        <v>10102</v>
      </c>
      <c r="E10" s="78">
        <v>1</v>
      </c>
      <c r="F10" s="79">
        <f t="shared" si="10"/>
        <v>1</v>
      </c>
      <c r="G10" s="80" t="str">
        <f t="shared" si="11"/>
        <v>jlr</v>
      </c>
      <c r="H10" s="80" t="s">
        <v>1143</v>
      </c>
      <c r="I10" s="79">
        <v>2</v>
      </c>
      <c r="J10" s="79">
        <v>1</v>
      </c>
      <c r="K10" s="79">
        <v>1</v>
      </c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96" t="s">
        <v>1178</v>
      </c>
      <c r="AC10" s="96" t="s">
        <v>1241</v>
      </c>
      <c r="AD10" s="96">
        <v>1</v>
      </c>
      <c r="AE10" s="79">
        <v>5</v>
      </c>
      <c r="AF10" s="81">
        <v>1.5</v>
      </c>
      <c r="AH10" s="35">
        <v>7</v>
      </c>
      <c r="AI10" s="35">
        <f t="shared" si="2"/>
        <v>1</v>
      </c>
      <c r="AK10" s="35" t="s">
        <v>1244</v>
      </c>
      <c r="AN10" s="111">
        <v>7</v>
      </c>
      <c r="AO10" s="111">
        <f t="shared" si="3"/>
        <v>1</v>
      </c>
      <c r="AP10" s="111">
        <f t="shared" si="4"/>
        <v>7</v>
      </c>
      <c r="AQ10" s="111">
        <f t="shared" si="12"/>
        <v>10107</v>
      </c>
      <c r="AR10" s="111" t="str">
        <f t="shared" si="13"/>
        <v>普通1章7关</v>
      </c>
      <c r="AS10" s="111">
        <v>5</v>
      </c>
      <c r="AT10" s="111">
        <f t="shared" si="5"/>
        <v>1</v>
      </c>
      <c r="AU10" s="111">
        <v>1</v>
      </c>
      <c r="AV10" s="111">
        <v>1</v>
      </c>
      <c r="AY10" s="43">
        <v>6</v>
      </c>
      <c r="AZ10" s="43">
        <v>15</v>
      </c>
      <c r="BA10" s="43">
        <f>SUM(AZ$5:AZ10)</f>
        <v>73</v>
      </c>
      <c r="BD10" s="43">
        <v>7</v>
      </c>
      <c r="BE10" s="43">
        <v>1</v>
      </c>
      <c r="BF10" s="43">
        <v>7</v>
      </c>
      <c r="BG10" s="43">
        <f t="shared" si="14"/>
        <v>20107</v>
      </c>
      <c r="BH10" s="43" t="str">
        <f t="shared" si="15"/>
        <v>困难1章7关</v>
      </c>
      <c r="BI10" s="43">
        <v>14</v>
      </c>
      <c r="BJ10" s="43">
        <f t="shared" si="6"/>
        <v>1</v>
      </c>
      <c r="BK10" s="43">
        <v>1</v>
      </c>
      <c r="BL10" s="57">
        <f t="shared" si="7"/>
        <v>2</v>
      </c>
      <c r="BN10" s="43">
        <v>6</v>
      </c>
      <c r="BO10" s="43">
        <v>15</v>
      </c>
      <c r="BP10" s="43">
        <f>SUM(BO$5:BO10)</f>
        <v>72</v>
      </c>
      <c r="BS10" s="43">
        <v>7</v>
      </c>
      <c r="BT10" s="43">
        <v>70</v>
      </c>
      <c r="BU10" s="72">
        <v>80</v>
      </c>
    </row>
    <row r="11" spans="1:74" s="35" customFormat="1" ht="16.5" x14ac:dyDescent="0.2">
      <c r="A11" s="76" t="str">
        <f t="shared" si="8"/>
        <v>pt-1</v>
      </c>
      <c r="B11" s="76">
        <f t="shared" si="0"/>
        <v>1010211</v>
      </c>
      <c r="C11" s="76">
        <f t="shared" si="1"/>
        <v>2</v>
      </c>
      <c r="D11" s="82">
        <f t="shared" si="9"/>
        <v>10102</v>
      </c>
      <c r="E11" s="83">
        <v>1</v>
      </c>
      <c r="F11" s="84">
        <f t="shared" si="10"/>
        <v>1</v>
      </c>
      <c r="G11" s="85" t="str">
        <f t="shared" si="11"/>
        <v>shl</v>
      </c>
      <c r="H11" s="85" t="s">
        <v>1145</v>
      </c>
      <c r="I11" s="84">
        <v>1</v>
      </c>
      <c r="J11" s="84">
        <v>1</v>
      </c>
      <c r="K11" s="84">
        <v>1</v>
      </c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97"/>
      <c r="AC11" s="97"/>
      <c r="AD11" s="97"/>
      <c r="AE11" s="84"/>
      <c r="AF11" s="86"/>
      <c r="AH11" s="35">
        <v>8</v>
      </c>
      <c r="AI11" s="35">
        <f t="shared" si="2"/>
        <v>1</v>
      </c>
      <c r="AN11" s="111">
        <v>8</v>
      </c>
      <c r="AO11" s="111">
        <f t="shared" si="3"/>
        <v>1</v>
      </c>
      <c r="AP11" s="111">
        <f t="shared" si="4"/>
        <v>8</v>
      </c>
      <c r="AQ11" s="111">
        <f t="shared" si="12"/>
        <v>10108</v>
      </c>
      <c r="AR11" s="111" t="str">
        <f t="shared" si="13"/>
        <v>普通1章8关</v>
      </c>
      <c r="AS11" s="111">
        <v>5</v>
      </c>
      <c r="AT11" s="111">
        <f t="shared" si="5"/>
        <v>1</v>
      </c>
      <c r="AU11" s="111">
        <v>1</v>
      </c>
      <c r="AV11" s="111">
        <v>1</v>
      </c>
      <c r="AY11" s="43">
        <v>7</v>
      </c>
      <c r="AZ11" s="43">
        <v>15</v>
      </c>
      <c r="BA11" s="43">
        <f>SUM(AZ$5:AZ11)</f>
        <v>88</v>
      </c>
      <c r="BD11" s="43">
        <v>8</v>
      </c>
      <c r="BE11" s="43">
        <v>1</v>
      </c>
      <c r="BF11" s="43">
        <v>8</v>
      </c>
      <c r="BG11" s="43">
        <f t="shared" si="14"/>
        <v>20108</v>
      </c>
      <c r="BH11" s="43" t="str">
        <f t="shared" si="15"/>
        <v>困难1章8关</v>
      </c>
      <c r="BI11" s="43">
        <v>14</v>
      </c>
      <c r="BJ11" s="43">
        <f t="shared" si="6"/>
        <v>1</v>
      </c>
      <c r="BK11" s="43">
        <v>1</v>
      </c>
      <c r="BL11" s="57">
        <f t="shared" si="7"/>
        <v>2</v>
      </c>
      <c r="BN11" s="43">
        <v>7</v>
      </c>
      <c r="BO11" s="43">
        <v>15</v>
      </c>
      <c r="BP11" s="43">
        <f>SUM(BO$5:BO11)</f>
        <v>87</v>
      </c>
      <c r="BS11" s="43">
        <v>8</v>
      </c>
      <c r="BT11" s="43">
        <v>80</v>
      </c>
      <c r="BU11" s="72">
        <v>85</v>
      </c>
    </row>
    <row r="12" spans="1:74" s="35" customFormat="1" ht="16.5" x14ac:dyDescent="0.2">
      <c r="A12" s="76" t="str">
        <f t="shared" si="8"/>
        <v>pt-1</v>
      </c>
      <c r="B12" s="76">
        <f t="shared" si="0"/>
        <v>1010220</v>
      </c>
      <c r="C12" s="76">
        <f t="shared" si="1"/>
        <v>2</v>
      </c>
      <c r="D12" s="82">
        <f t="shared" si="9"/>
        <v>10102</v>
      </c>
      <c r="E12" s="83">
        <v>1</v>
      </c>
      <c r="F12" s="84">
        <f t="shared" si="10"/>
        <v>2</v>
      </c>
      <c r="G12" s="85" t="str">
        <f t="shared" si="11"/>
        <v>jlr</v>
      </c>
      <c r="H12" s="85" t="s">
        <v>348</v>
      </c>
      <c r="I12" s="84">
        <v>2</v>
      </c>
      <c r="J12" s="84">
        <v>1</v>
      </c>
      <c r="K12" s="84">
        <v>1</v>
      </c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97" t="s">
        <v>1188</v>
      </c>
      <c r="AC12" s="97" t="s">
        <v>1242</v>
      </c>
      <c r="AD12" s="97">
        <v>1</v>
      </c>
      <c r="AE12" s="84">
        <v>8</v>
      </c>
      <c r="AF12" s="86">
        <v>6</v>
      </c>
      <c r="AH12" s="35">
        <v>9</v>
      </c>
      <c r="AI12" s="35">
        <f t="shared" si="2"/>
        <v>1</v>
      </c>
      <c r="AN12" s="111">
        <v>9</v>
      </c>
      <c r="AO12" s="111">
        <f t="shared" si="3"/>
        <v>1</v>
      </c>
      <c r="AP12" s="111">
        <f t="shared" si="4"/>
        <v>9</v>
      </c>
      <c r="AQ12" s="111">
        <f t="shared" si="12"/>
        <v>10109</v>
      </c>
      <c r="AR12" s="111" t="str">
        <f t="shared" si="13"/>
        <v>普通1章9关</v>
      </c>
      <c r="AS12" s="111">
        <v>5</v>
      </c>
      <c r="AT12" s="111">
        <v>1</v>
      </c>
      <c r="AU12" s="111">
        <v>1</v>
      </c>
      <c r="AV12" s="111">
        <v>1</v>
      </c>
      <c r="AY12" s="43">
        <v>8</v>
      </c>
      <c r="AZ12" s="43">
        <v>15</v>
      </c>
      <c r="BA12" s="43">
        <f>SUM(AZ$5:AZ12)</f>
        <v>103</v>
      </c>
      <c r="BD12" s="43">
        <v>9</v>
      </c>
      <c r="BE12" s="43">
        <v>1</v>
      </c>
      <c r="BF12" s="43">
        <v>9</v>
      </c>
      <c r="BG12" s="43">
        <f t="shared" si="14"/>
        <v>20109</v>
      </c>
      <c r="BH12" s="43" t="str">
        <f t="shared" si="15"/>
        <v>困难1章9关</v>
      </c>
      <c r="BI12" s="43">
        <v>15</v>
      </c>
      <c r="BJ12" s="43">
        <f t="shared" si="6"/>
        <v>2</v>
      </c>
      <c r="BK12" s="43">
        <v>1</v>
      </c>
      <c r="BL12" s="57">
        <f t="shared" si="7"/>
        <v>2</v>
      </c>
      <c r="BN12" s="43">
        <v>8</v>
      </c>
      <c r="BO12" s="43">
        <v>15</v>
      </c>
      <c r="BP12" s="43">
        <f>SUM(BO$5:BO12)</f>
        <v>102</v>
      </c>
      <c r="BS12" s="43">
        <v>9</v>
      </c>
      <c r="BT12" s="43">
        <v>85</v>
      </c>
      <c r="BU12" s="72">
        <v>90</v>
      </c>
    </row>
    <row r="13" spans="1:74" ht="16.5" x14ac:dyDescent="0.2">
      <c r="A13" s="76" t="str">
        <f t="shared" si="8"/>
        <v>pt-1</v>
      </c>
      <c r="B13" s="76">
        <f t="shared" si="0"/>
        <v>1010221</v>
      </c>
      <c r="C13" s="76">
        <f t="shared" si="1"/>
        <v>2</v>
      </c>
      <c r="D13" s="82">
        <f t="shared" si="9"/>
        <v>10102</v>
      </c>
      <c r="E13" s="83">
        <v>1</v>
      </c>
      <c r="F13" s="84">
        <f t="shared" si="10"/>
        <v>2</v>
      </c>
      <c r="G13" s="85" t="str">
        <f t="shared" si="11"/>
        <v>shl</v>
      </c>
      <c r="H13" s="85" t="s">
        <v>360</v>
      </c>
      <c r="I13" s="84">
        <v>1</v>
      </c>
      <c r="J13" s="84">
        <v>1</v>
      </c>
      <c r="K13" s="84">
        <v>1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  <c r="AA13" s="84"/>
      <c r="AB13" s="97"/>
      <c r="AC13" s="97"/>
      <c r="AD13" s="97"/>
      <c r="AE13" s="84"/>
      <c r="AF13" s="86"/>
      <c r="AH13" s="35">
        <v>10</v>
      </c>
      <c r="AI13" s="35">
        <f t="shared" si="2"/>
        <v>1</v>
      </c>
      <c r="AN13" s="111">
        <v>10</v>
      </c>
      <c r="AO13" s="111">
        <f t="shared" si="3"/>
        <v>1</v>
      </c>
      <c r="AP13" s="111">
        <f t="shared" si="4"/>
        <v>10</v>
      </c>
      <c r="AQ13" s="111">
        <f t="shared" si="12"/>
        <v>10110</v>
      </c>
      <c r="AR13" s="111" t="str">
        <f t="shared" si="13"/>
        <v>普通1章10关</v>
      </c>
      <c r="AS13" s="111">
        <v>5</v>
      </c>
      <c r="AT13" s="111">
        <f t="shared" ref="AT13:AT50" si="16">INDEX($BS$4:$BS$24,MATCH(AS13,$BT$4:$BT$24,1))</f>
        <v>1</v>
      </c>
      <c r="AU13" s="111">
        <v>1</v>
      </c>
      <c r="AV13" s="111">
        <v>1</v>
      </c>
      <c r="AY13" s="43">
        <v>9</v>
      </c>
      <c r="AZ13" s="43">
        <v>15</v>
      </c>
      <c r="BA13" s="43">
        <f>SUM(AZ$5:AZ13)</f>
        <v>118</v>
      </c>
      <c r="BD13" s="43">
        <v>10</v>
      </c>
      <c r="BE13" s="43">
        <v>2</v>
      </c>
      <c r="BF13" s="43">
        <v>1</v>
      </c>
      <c r="BG13" s="43">
        <f t="shared" si="14"/>
        <v>20201</v>
      </c>
      <c r="BH13" s="43" t="str">
        <f t="shared" si="15"/>
        <v>困难2章1关</v>
      </c>
      <c r="BI13" s="43">
        <v>15</v>
      </c>
      <c r="BJ13" s="43">
        <f t="shared" si="6"/>
        <v>2</v>
      </c>
      <c r="BK13" s="43">
        <v>2</v>
      </c>
      <c r="BL13" s="57">
        <f t="shared" si="7"/>
        <v>2</v>
      </c>
      <c r="BN13" s="43">
        <v>9</v>
      </c>
      <c r="BO13" s="43">
        <v>15</v>
      </c>
      <c r="BP13" s="43">
        <f>SUM(BO$5:BO13)</f>
        <v>117</v>
      </c>
      <c r="BS13" s="43">
        <v>10</v>
      </c>
      <c r="BT13" s="43">
        <v>90</v>
      </c>
      <c r="BU13" s="72">
        <v>95</v>
      </c>
    </row>
    <row r="14" spans="1:74" ht="16.5" x14ac:dyDescent="0.2">
      <c r="A14" s="76" t="str">
        <f t="shared" si="8"/>
        <v>pt-1</v>
      </c>
      <c r="B14" s="76">
        <f t="shared" si="0"/>
        <v>1010230</v>
      </c>
      <c r="C14" s="76">
        <f t="shared" si="1"/>
        <v>2</v>
      </c>
      <c r="D14" s="82">
        <f t="shared" si="9"/>
        <v>10102</v>
      </c>
      <c r="E14" s="83">
        <v>1</v>
      </c>
      <c r="F14" s="84">
        <f t="shared" si="10"/>
        <v>3</v>
      </c>
      <c r="G14" s="85" t="str">
        <f t="shared" si="11"/>
        <v>jlr</v>
      </c>
      <c r="H14" s="85" t="s">
        <v>347</v>
      </c>
      <c r="I14" s="84">
        <v>2</v>
      </c>
      <c r="J14" s="84">
        <v>1</v>
      </c>
      <c r="K14" s="84">
        <v>1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97" t="s">
        <v>1196</v>
      </c>
      <c r="AC14" s="97" t="s">
        <v>1243</v>
      </c>
      <c r="AD14" s="97">
        <v>1</v>
      </c>
      <c r="AE14" s="84">
        <v>5</v>
      </c>
      <c r="AF14" s="86">
        <v>1.5</v>
      </c>
      <c r="AH14" s="35">
        <v>11</v>
      </c>
      <c r="AI14" s="35">
        <f t="shared" si="2"/>
        <v>1</v>
      </c>
      <c r="AN14" s="112">
        <v>11</v>
      </c>
      <c r="AO14" s="112">
        <f t="shared" si="3"/>
        <v>2</v>
      </c>
      <c r="AP14" s="112">
        <f t="shared" si="4"/>
        <v>1</v>
      </c>
      <c r="AQ14" s="112">
        <f t="shared" si="12"/>
        <v>10201</v>
      </c>
      <c r="AR14" s="112" t="str">
        <f t="shared" si="13"/>
        <v>普通2章1关</v>
      </c>
      <c r="AS14" s="112">
        <v>5</v>
      </c>
      <c r="AT14" s="112">
        <f t="shared" si="16"/>
        <v>1</v>
      </c>
      <c r="AU14" s="112">
        <v>1</v>
      </c>
      <c r="AV14" s="112">
        <v>1</v>
      </c>
      <c r="AY14" s="43">
        <v>10</v>
      </c>
      <c r="AZ14" s="43">
        <v>15</v>
      </c>
      <c r="BA14" s="43">
        <f>SUM(AZ$5:AZ14)</f>
        <v>133</v>
      </c>
      <c r="BD14" s="43">
        <v>11</v>
      </c>
      <c r="BE14" s="43">
        <v>2</v>
      </c>
      <c r="BF14" s="43">
        <v>2</v>
      </c>
      <c r="BG14" s="43">
        <f t="shared" si="14"/>
        <v>20202</v>
      </c>
      <c r="BH14" s="43" t="str">
        <f t="shared" si="15"/>
        <v>困难2章2关</v>
      </c>
      <c r="BI14" s="43">
        <v>16</v>
      </c>
      <c r="BJ14" s="43">
        <f t="shared" si="6"/>
        <v>2</v>
      </c>
      <c r="BK14" s="43">
        <v>2</v>
      </c>
      <c r="BL14" s="57">
        <f t="shared" si="7"/>
        <v>2</v>
      </c>
      <c r="BN14" s="43">
        <v>10</v>
      </c>
      <c r="BO14" s="43">
        <v>15</v>
      </c>
      <c r="BP14" s="43">
        <f>SUM(BO$5:BO14)</f>
        <v>132</v>
      </c>
      <c r="BS14" s="43">
        <v>11</v>
      </c>
      <c r="BT14" s="43">
        <v>95</v>
      </c>
      <c r="BU14" s="72">
        <v>100</v>
      </c>
    </row>
    <row r="15" spans="1:74" ht="17.25" thickBot="1" x14ac:dyDescent="0.25">
      <c r="A15" s="76" t="str">
        <f t="shared" si="8"/>
        <v>pt-1</v>
      </c>
      <c r="B15" s="76">
        <f t="shared" si="0"/>
        <v>1010231</v>
      </c>
      <c r="C15" s="76">
        <f t="shared" si="1"/>
        <v>2</v>
      </c>
      <c r="D15" s="87">
        <f t="shared" si="9"/>
        <v>10102</v>
      </c>
      <c r="E15" s="88">
        <v>1</v>
      </c>
      <c r="F15" s="89">
        <f t="shared" si="10"/>
        <v>3</v>
      </c>
      <c r="G15" s="90" t="str">
        <f t="shared" si="11"/>
        <v>shl</v>
      </c>
      <c r="H15" s="90" t="s">
        <v>371</v>
      </c>
      <c r="I15" s="89">
        <v>1</v>
      </c>
      <c r="J15" s="89">
        <v>1</v>
      </c>
      <c r="K15" s="89">
        <v>1</v>
      </c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98"/>
      <c r="AC15" s="98"/>
      <c r="AD15" s="98"/>
      <c r="AE15" s="89"/>
      <c r="AF15" s="91"/>
      <c r="AH15" s="35">
        <v>12</v>
      </c>
      <c r="AI15" s="35">
        <f t="shared" si="2"/>
        <v>1</v>
      </c>
      <c r="AN15" s="112">
        <v>12</v>
      </c>
      <c r="AO15" s="112">
        <f t="shared" si="3"/>
        <v>2</v>
      </c>
      <c r="AP15" s="112">
        <f t="shared" si="4"/>
        <v>2</v>
      </c>
      <c r="AQ15" s="112">
        <f t="shared" si="12"/>
        <v>10202</v>
      </c>
      <c r="AR15" s="112" t="str">
        <f t="shared" si="13"/>
        <v>普通2章2关</v>
      </c>
      <c r="AS15" s="112">
        <f>AS14+1</f>
        <v>6</v>
      </c>
      <c r="AT15" s="112">
        <f t="shared" si="16"/>
        <v>1</v>
      </c>
      <c r="AU15" s="112">
        <v>1</v>
      </c>
      <c r="AV15" s="112">
        <v>1</v>
      </c>
      <c r="AY15" s="43">
        <v>11</v>
      </c>
      <c r="AZ15" s="43">
        <v>15</v>
      </c>
      <c r="BA15" s="43">
        <f>SUM(AZ$5:AZ15)</f>
        <v>148</v>
      </c>
      <c r="BD15" s="43">
        <v>12</v>
      </c>
      <c r="BE15" s="43">
        <v>2</v>
      </c>
      <c r="BF15" s="43">
        <v>3</v>
      </c>
      <c r="BG15" s="43">
        <f t="shared" si="14"/>
        <v>20203</v>
      </c>
      <c r="BH15" s="43" t="str">
        <f t="shared" si="15"/>
        <v>困难2章3关</v>
      </c>
      <c r="BI15" s="43">
        <v>17</v>
      </c>
      <c r="BJ15" s="43">
        <f t="shared" si="6"/>
        <v>2</v>
      </c>
      <c r="BK15" s="43">
        <v>2</v>
      </c>
      <c r="BL15" s="57">
        <f t="shared" si="7"/>
        <v>2</v>
      </c>
      <c r="BN15" s="43">
        <v>11</v>
      </c>
      <c r="BO15" s="43">
        <v>15</v>
      </c>
      <c r="BP15" s="43">
        <f>SUM(BO$5:BO15)</f>
        <v>147</v>
      </c>
      <c r="BS15" s="43">
        <v>12</v>
      </c>
      <c r="BT15" s="43">
        <v>100</v>
      </c>
      <c r="BU15" s="72">
        <v>105</v>
      </c>
    </row>
    <row r="16" spans="1:74" ht="16.5" x14ac:dyDescent="0.2">
      <c r="A16" s="76" t="str">
        <f t="shared" si="8"/>
        <v>pt-1</v>
      </c>
      <c r="B16" s="76">
        <f t="shared" si="0"/>
        <v>1010310</v>
      </c>
      <c r="C16" s="76">
        <f t="shared" si="1"/>
        <v>3</v>
      </c>
      <c r="D16" s="77">
        <f t="shared" si="9"/>
        <v>10103</v>
      </c>
      <c r="E16" s="78">
        <v>1</v>
      </c>
      <c r="F16" s="79">
        <f t="shared" si="10"/>
        <v>1</v>
      </c>
      <c r="G16" s="80" t="str">
        <f t="shared" si="11"/>
        <v>jlr</v>
      </c>
      <c r="H16" s="80" t="s">
        <v>1143</v>
      </c>
      <c r="I16" s="79">
        <v>3</v>
      </c>
      <c r="J16" s="79">
        <v>1</v>
      </c>
      <c r="K16" s="79">
        <v>1</v>
      </c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96" t="s">
        <v>1177</v>
      </c>
      <c r="AC16" s="96" t="s">
        <v>1262</v>
      </c>
      <c r="AD16" s="96">
        <v>1</v>
      </c>
      <c r="AE16" s="79">
        <v>7</v>
      </c>
      <c r="AF16" s="81">
        <v>6</v>
      </c>
      <c r="AH16" s="35">
        <v>13</v>
      </c>
      <c r="AI16" s="35">
        <f t="shared" si="2"/>
        <v>1</v>
      </c>
      <c r="AN16" s="112">
        <v>13</v>
      </c>
      <c r="AO16" s="112">
        <f t="shared" si="3"/>
        <v>2</v>
      </c>
      <c r="AP16" s="112">
        <f t="shared" si="4"/>
        <v>3</v>
      </c>
      <c r="AQ16" s="112">
        <f t="shared" si="12"/>
        <v>10203</v>
      </c>
      <c r="AR16" s="112" t="str">
        <f t="shared" si="13"/>
        <v>普通2章3关</v>
      </c>
      <c r="AS16" s="112">
        <f t="shared" ref="AS16:AS22" si="17">AS15+1</f>
        <v>7</v>
      </c>
      <c r="AT16" s="112">
        <f t="shared" si="16"/>
        <v>1</v>
      </c>
      <c r="AU16" s="112">
        <v>1</v>
      </c>
      <c r="AV16" s="112">
        <v>1</v>
      </c>
      <c r="AY16" s="43">
        <v>12</v>
      </c>
      <c r="AZ16" s="43">
        <v>15</v>
      </c>
      <c r="BA16" s="43">
        <f>SUM(AZ$5:AZ16)</f>
        <v>163</v>
      </c>
      <c r="BD16" s="43">
        <v>13</v>
      </c>
      <c r="BE16" s="43">
        <v>2</v>
      </c>
      <c r="BF16" s="43">
        <v>4</v>
      </c>
      <c r="BG16" s="43">
        <f t="shared" si="14"/>
        <v>20204</v>
      </c>
      <c r="BH16" s="43" t="str">
        <f t="shared" si="15"/>
        <v>困难2章4关</v>
      </c>
      <c r="BI16" s="43">
        <v>18</v>
      </c>
      <c r="BJ16" s="43">
        <f t="shared" si="6"/>
        <v>2</v>
      </c>
      <c r="BK16" s="43">
        <v>2</v>
      </c>
      <c r="BL16" s="57">
        <f t="shared" si="7"/>
        <v>2</v>
      </c>
      <c r="BN16" s="43">
        <v>12</v>
      </c>
      <c r="BO16" s="43">
        <v>15</v>
      </c>
      <c r="BP16" s="43">
        <f>SUM(BO$5:BO16)</f>
        <v>162</v>
      </c>
      <c r="BS16" s="43">
        <v>13</v>
      </c>
      <c r="BT16" s="43">
        <v>105</v>
      </c>
      <c r="BU16" s="72">
        <v>110</v>
      </c>
    </row>
    <row r="17" spans="1:73" ht="16.5" x14ac:dyDescent="0.2">
      <c r="A17" s="76" t="str">
        <f t="shared" si="8"/>
        <v>pt-1</v>
      </c>
      <c r="B17" s="76">
        <f t="shared" si="0"/>
        <v>1010311</v>
      </c>
      <c r="C17" s="76">
        <f t="shared" si="1"/>
        <v>3</v>
      </c>
      <c r="D17" s="82">
        <f t="shared" si="9"/>
        <v>10103</v>
      </c>
      <c r="E17" s="83">
        <v>1</v>
      </c>
      <c r="F17" s="84">
        <f t="shared" si="10"/>
        <v>1</v>
      </c>
      <c r="G17" s="85" t="str">
        <f t="shared" si="11"/>
        <v>shl</v>
      </c>
      <c r="H17" s="85" t="s">
        <v>1145</v>
      </c>
      <c r="I17" s="84">
        <v>1</v>
      </c>
      <c r="J17" s="84">
        <v>1</v>
      </c>
      <c r="K17" s="84">
        <v>1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97"/>
      <c r="AC17" s="97"/>
      <c r="AD17" s="97"/>
      <c r="AE17" s="84"/>
      <c r="AF17" s="86"/>
      <c r="AH17" s="35">
        <v>14</v>
      </c>
      <c r="AI17" s="35">
        <f t="shared" si="2"/>
        <v>1</v>
      </c>
      <c r="AN17" s="112">
        <v>14</v>
      </c>
      <c r="AO17" s="112">
        <f t="shared" si="3"/>
        <v>2</v>
      </c>
      <c r="AP17" s="112">
        <f t="shared" si="4"/>
        <v>4</v>
      </c>
      <c r="AQ17" s="112">
        <f t="shared" si="12"/>
        <v>10204</v>
      </c>
      <c r="AR17" s="112" t="str">
        <f t="shared" si="13"/>
        <v>普通2章4关</v>
      </c>
      <c r="AS17" s="112">
        <f t="shared" si="17"/>
        <v>8</v>
      </c>
      <c r="AT17" s="112">
        <f t="shared" si="16"/>
        <v>1</v>
      </c>
      <c r="AU17" s="112">
        <v>1</v>
      </c>
      <c r="AV17" s="112">
        <v>1</v>
      </c>
      <c r="AY17" s="43">
        <v>13</v>
      </c>
      <c r="AZ17" s="43">
        <v>15</v>
      </c>
      <c r="BA17" s="43">
        <f>SUM(AZ$5:AZ17)</f>
        <v>178</v>
      </c>
      <c r="BD17" s="43">
        <v>14</v>
      </c>
      <c r="BE17" s="43">
        <v>2</v>
      </c>
      <c r="BF17" s="43">
        <v>5</v>
      </c>
      <c r="BG17" s="43">
        <f t="shared" si="14"/>
        <v>20205</v>
      </c>
      <c r="BH17" s="43" t="str">
        <f t="shared" si="15"/>
        <v>困难2章5关</v>
      </c>
      <c r="BI17" s="43">
        <v>19</v>
      </c>
      <c r="BJ17" s="43">
        <f t="shared" si="6"/>
        <v>2</v>
      </c>
      <c r="BK17" s="43">
        <v>2</v>
      </c>
      <c r="BL17" s="57">
        <f t="shared" si="7"/>
        <v>2</v>
      </c>
      <c r="BN17" s="43">
        <v>13</v>
      </c>
      <c r="BO17" s="43">
        <v>15</v>
      </c>
      <c r="BP17" s="43">
        <f>SUM(BO$5:BO17)</f>
        <v>177</v>
      </c>
      <c r="BS17" s="43">
        <v>14</v>
      </c>
      <c r="BT17" s="43">
        <v>110</v>
      </c>
      <c r="BU17" s="72">
        <v>115</v>
      </c>
    </row>
    <row r="18" spans="1:73" ht="16.5" x14ac:dyDescent="0.2">
      <c r="A18" s="76" t="str">
        <f t="shared" si="8"/>
        <v>pt-1</v>
      </c>
      <c r="B18" s="76">
        <f t="shared" si="0"/>
        <v>1010320</v>
      </c>
      <c r="C18" s="76">
        <f t="shared" si="1"/>
        <v>3</v>
      </c>
      <c r="D18" s="82">
        <f t="shared" si="9"/>
        <v>10103</v>
      </c>
      <c r="E18" s="83">
        <v>1</v>
      </c>
      <c r="F18" s="84">
        <f t="shared" si="10"/>
        <v>2</v>
      </c>
      <c r="G18" s="85" t="str">
        <f t="shared" si="11"/>
        <v>jlr</v>
      </c>
      <c r="H18" s="85" t="s">
        <v>348</v>
      </c>
      <c r="I18" s="84">
        <v>3</v>
      </c>
      <c r="J18" s="84">
        <v>1</v>
      </c>
      <c r="K18" s="84">
        <v>1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97"/>
      <c r="AC18" s="97"/>
      <c r="AD18" s="97"/>
      <c r="AE18" s="84"/>
      <c r="AF18" s="86"/>
      <c r="AH18" s="35">
        <v>15</v>
      </c>
      <c r="AI18" s="35">
        <f t="shared" si="2"/>
        <v>1</v>
      </c>
      <c r="AN18" s="112">
        <v>15</v>
      </c>
      <c r="AO18" s="112">
        <f t="shared" si="3"/>
        <v>2</v>
      </c>
      <c r="AP18" s="112">
        <f t="shared" si="4"/>
        <v>5</v>
      </c>
      <c r="AQ18" s="112">
        <f t="shared" si="12"/>
        <v>10205</v>
      </c>
      <c r="AR18" s="112" t="str">
        <f t="shared" si="13"/>
        <v>普通2章5关</v>
      </c>
      <c r="AS18" s="112">
        <f t="shared" si="17"/>
        <v>9</v>
      </c>
      <c r="AT18" s="112">
        <f t="shared" si="16"/>
        <v>1</v>
      </c>
      <c r="AU18" s="112">
        <v>1</v>
      </c>
      <c r="AV18" s="112">
        <v>1</v>
      </c>
      <c r="AY18" s="43">
        <v>14</v>
      </c>
      <c r="AZ18" s="43">
        <v>15</v>
      </c>
      <c r="BA18" s="43">
        <f>SUM(AZ$5:AZ18)</f>
        <v>193</v>
      </c>
      <c r="BD18" s="43">
        <v>15</v>
      </c>
      <c r="BE18" s="43">
        <v>2</v>
      </c>
      <c r="BF18" s="43">
        <v>6</v>
      </c>
      <c r="BG18" s="43">
        <f t="shared" si="14"/>
        <v>20206</v>
      </c>
      <c r="BH18" s="43" t="str">
        <f t="shared" si="15"/>
        <v>困难2章6关</v>
      </c>
      <c r="BI18" s="43">
        <v>20</v>
      </c>
      <c r="BJ18" s="43">
        <f t="shared" si="6"/>
        <v>2</v>
      </c>
      <c r="BK18" s="43">
        <v>2</v>
      </c>
      <c r="BL18" s="57">
        <f t="shared" si="7"/>
        <v>2</v>
      </c>
      <c r="BN18" s="43">
        <v>14</v>
      </c>
      <c r="BO18" s="43">
        <v>15</v>
      </c>
      <c r="BP18" s="43">
        <f>SUM(BO$5:BO18)</f>
        <v>192</v>
      </c>
      <c r="BS18" s="43">
        <v>15</v>
      </c>
      <c r="BT18" s="43">
        <v>115</v>
      </c>
      <c r="BU18" s="72">
        <v>120</v>
      </c>
    </row>
    <row r="19" spans="1:73" ht="16.5" x14ac:dyDescent="0.2">
      <c r="A19" s="76" t="str">
        <f t="shared" si="8"/>
        <v>pt-1</v>
      </c>
      <c r="B19" s="76">
        <f t="shared" si="0"/>
        <v>1010321</v>
      </c>
      <c r="C19" s="76">
        <f t="shared" si="1"/>
        <v>3</v>
      </c>
      <c r="D19" s="82">
        <f t="shared" si="9"/>
        <v>10103</v>
      </c>
      <c r="E19" s="83">
        <v>1</v>
      </c>
      <c r="F19" s="84">
        <f t="shared" si="10"/>
        <v>2</v>
      </c>
      <c r="G19" s="85" t="str">
        <f t="shared" si="11"/>
        <v>shl</v>
      </c>
      <c r="H19" s="85" t="s">
        <v>360</v>
      </c>
      <c r="I19" s="84">
        <v>1</v>
      </c>
      <c r="J19" s="84">
        <v>1</v>
      </c>
      <c r="K19" s="84">
        <v>1</v>
      </c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97"/>
      <c r="AC19" s="97"/>
      <c r="AD19" s="97"/>
      <c r="AE19" s="84"/>
      <c r="AF19" s="86"/>
      <c r="AH19" s="35">
        <v>16</v>
      </c>
      <c r="AI19" s="35">
        <f t="shared" si="2"/>
        <v>1</v>
      </c>
      <c r="AN19" s="112">
        <v>16</v>
      </c>
      <c r="AO19" s="112">
        <f t="shared" si="3"/>
        <v>2</v>
      </c>
      <c r="AP19" s="112">
        <f t="shared" si="4"/>
        <v>6</v>
      </c>
      <c r="AQ19" s="112">
        <f t="shared" si="12"/>
        <v>10206</v>
      </c>
      <c r="AR19" s="112" t="str">
        <f t="shared" si="13"/>
        <v>普通2章6关</v>
      </c>
      <c r="AS19" s="112">
        <f t="shared" si="17"/>
        <v>10</v>
      </c>
      <c r="AT19" s="112">
        <f t="shared" si="16"/>
        <v>1</v>
      </c>
      <c r="AU19" s="112">
        <v>1</v>
      </c>
      <c r="AV19" s="112">
        <v>1</v>
      </c>
      <c r="AY19" s="43">
        <v>15</v>
      </c>
      <c r="AZ19" s="43">
        <v>15</v>
      </c>
      <c r="BA19" s="43">
        <f>SUM(AZ$5:AZ19)</f>
        <v>208</v>
      </c>
      <c r="BD19" s="43">
        <v>16</v>
      </c>
      <c r="BE19" s="43">
        <v>2</v>
      </c>
      <c r="BF19" s="43">
        <v>7</v>
      </c>
      <c r="BG19" s="43">
        <f t="shared" si="14"/>
        <v>20207</v>
      </c>
      <c r="BH19" s="43" t="str">
        <f t="shared" si="15"/>
        <v>困难2章7关</v>
      </c>
      <c r="BI19" s="43">
        <v>21</v>
      </c>
      <c r="BJ19" s="43">
        <f t="shared" si="6"/>
        <v>2</v>
      </c>
      <c r="BK19" s="43">
        <v>2</v>
      </c>
      <c r="BL19" s="57">
        <f t="shared" si="7"/>
        <v>2</v>
      </c>
      <c r="BN19" s="43">
        <v>15</v>
      </c>
      <c r="BO19" s="43">
        <v>15</v>
      </c>
      <c r="BP19" s="43">
        <f>SUM(BO$5:BO19)</f>
        <v>207</v>
      </c>
      <c r="BS19" s="43">
        <v>16</v>
      </c>
      <c r="BT19" s="43">
        <v>120</v>
      </c>
      <c r="BU19" s="72">
        <v>125</v>
      </c>
    </row>
    <row r="20" spans="1:73" s="35" customFormat="1" ht="16.5" x14ac:dyDescent="0.2">
      <c r="A20" s="76" t="str">
        <f t="shared" si="8"/>
        <v>pt-1</v>
      </c>
      <c r="B20" s="76">
        <f t="shared" si="0"/>
        <v>1010330</v>
      </c>
      <c r="C20" s="76">
        <f t="shared" si="1"/>
        <v>3</v>
      </c>
      <c r="D20" s="82">
        <f t="shared" si="9"/>
        <v>10103</v>
      </c>
      <c r="E20" s="83">
        <v>1</v>
      </c>
      <c r="F20" s="84">
        <f t="shared" si="10"/>
        <v>3</v>
      </c>
      <c r="G20" s="85" t="str">
        <f t="shared" si="11"/>
        <v>jlr</v>
      </c>
      <c r="H20" s="85" t="s">
        <v>347</v>
      </c>
      <c r="I20" s="84">
        <v>3</v>
      </c>
      <c r="J20" s="84">
        <v>1</v>
      </c>
      <c r="K20" s="84">
        <v>1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97" t="s">
        <v>1196</v>
      </c>
      <c r="AC20" s="97" t="s">
        <v>1263</v>
      </c>
      <c r="AD20" s="97">
        <v>1</v>
      </c>
      <c r="AE20" s="84">
        <v>5</v>
      </c>
      <c r="AF20" s="86">
        <v>5</v>
      </c>
      <c r="AH20" s="35">
        <v>17</v>
      </c>
      <c r="AI20" s="35">
        <f t="shared" si="2"/>
        <v>1</v>
      </c>
      <c r="AN20" s="112">
        <v>17</v>
      </c>
      <c r="AO20" s="112">
        <f t="shared" si="3"/>
        <v>2</v>
      </c>
      <c r="AP20" s="112">
        <f t="shared" si="4"/>
        <v>7</v>
      </c>
      <c r="AQ20" s="112">
        <f t="shared" si="12"/>
        <v>10207</v>
      </c>
      <c r="AR20" s="112" t="str">
        <f t="shared" si="13"/>
        <v>普通2章7关</v>
      </c>
      <c r="AS20" s="112">
        <f t="shared" si="17"/>
        <v>11</v>
      </c>
      <c r="AT20" s="112">
        <f t="shared" si="16"/>
        <v>1</v>
      </c>
      <c r="AU20" s="112">
        <v>1</v>
      </c>
      <c r="AV20" s="112">
        <v>1</v>
      </c>
      <c r="BD20" s="43">
        <v>17</v>
      </c>
      <c r="BE20" s="43">
        <v>2</v>
      </c>
      <c r="BF20" s="43">
        <v>8</v>
      </c>
      <c r="BG20" s="43">
        <f t="shared" si="14"/>
        <v>20208</v>
      </c>
      <c r="BH20" s="43" t="str">
        <f t="shared" si="15"/>
        <v>困难2章8关</v>
      </c>
      <c r="BI20" s="43">
        <v>22</v>
      </c>
      <c r="BJ20" s="43">
        <f t="shared" si="6"/>
        <v>2</v>
      </c>
      <c r="BK20" s="43">
        <v>2</v>
      </c>
      <c r="BL20" s="57">
        <f t="shared" si="7"/>
        <v>2</v>
      </c>
      <c r="BS20" s="43">
        <v>17</v>
      </c>
      <c r="BT20" s="43">
        <v>125</v>
      </c>
      <c r="BU20" s="72">
        <v>130</v>
      </c>
    </row>
    <row r="21" spans="1:73" s="35" customFormat="1" ht="17.25" thickBot="1" x14ac:dyDescent="0.25">
      <c r="A21" s="76" t="str">
        <f t="shared" si="8"/>
        <v>pt-1</v>
      </c>
      <c r="B21" s="76">
        <f t="shared" si="0"/>
        <v>1010331</v>
      </c>
      <c r="C21" s="76">
        <f t="shared" si="1"/>
        <v>3</v>
      </c>
      <c r="D21" s="87">
        <f t="shared" si="9"/>
        <v>10103</v>
      </c>
      <c r="E21" s="88">
        <v>1</v>
      </c>
      <c r="F21" s="89">
        <f t="shared" si="10"/>
        <v>3</v>
      </c>
      <c r="G21" s="90" t="str">
        <f t="shared" si="11"/>
        <v>shl</v>
      </c>
      <c r="H21" s="90" t="s">
        <v>371</v>
      </c>
      <c r="I21" s="89">
        <v>1</v>
      </c>
      <c r="J21" s="89">
        <v>1</v>
      </c>
      <c r="K21" s="89">
        <v>1</v>
      </c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98"/>
      <c r="AC21" s="98"/>
      <c r="AD21" s="98"/>
      <c r="AE21" s="89"/>
      <c r="AF21" s="91"/>
      <c r="AH21" s="35">
        <v>18</v>
      </c>
      <c r="AI21" s="35">
        <f t="shared" si="2"/>
        <v>1</v>
      </c>
      <c r="AN21" s="112">
        <v>18</v>
      </c>
      <c r="AO21" s="112">
        <f t="shared" si="3"/>
        <v>2</v>
      </c>
      <c r="AP21" s="112">
        <f t="shared" si="4"/>
        <v>8</v>
      </c>
      <c r="AQ21" s="112">
        <f t="shared" si="12"/>
        <v>10208</v>
      </c>
      <c r="AR21" s="112" t="str">
        <f t="shared" si="13"/>
        <v>普通2章8关</v>
      </c>
      <c r="AS21" s="112">
        <f t="shared" si="17"/>
        <v>12</v>
      </c>
      <c r="AT21" s="112">
        <f t="shared" si="16"/>
        <v>1</v>
      </c>
      <c r="AU21" s="112">
        <v>1</v>
      </c>
      <c r="AV21" s="112">
        <v>1</v>
      </c>
      <c r="BD21" s="43">
        <v>18</v>
      </c>
      <c r="BE21" s="43">
        <v>2</v>
      </c>
      <c r="BF21" s="43">
        <v>9</v>
      </c>
      <c r="BG21" s="43">
        <f t="shared" si="14"/>
        <v>20209</v>
      </c>
      <c r="BH21" s="43" t="str">
        <f t="shared" si="15"/>
        <v>困难2章9关</v>
      </c>
      <c r="BI21" s="43">
        <v>23</v>
      </c>
      <c r="BJ21" s="43">
        <f t="shared" si="6"/>
        <v>2</v>
      </c>
      <c r="BK21" s="43">
        <v>2</v>
      </c>
      <c r="BL21" s="57">
        <f t="shared" si="7"/>
        <v>2</v>
      </c>
      <c r="BS21" s="43">
        <v>18</v>
      </c>
      <c r="BT21" s="43">
        <v>130</v>
      </c>
      <c r="BU21" s="72">
        <v>135</v>
      </c>
    </row>
    <row r="22" spans="1:73" s="35" customFormat="1" ht="16.5" x14ac:dyDescent="0.2">
      <c r="A22" s="76" t="str">
        <f t="shared" si="8"/>
        <v>pt-1</v>
      </c>
      <c r="B22" s="76">
        <f t="shared" si="0"/>
        <v>1010410</v>
      </c>
      <c r="C22" s="76">
        <f t="shared" si="1"/>
        <v>4</v>
      </c>
      <c r="D22" s="77">
        <f t="shared" si="9"/>
        <v>10104</v>
      </c>
      <c r="E22" s="78">
        <v>1</v>
      </c>
      <c r="F22" s="79">
        <f t="shared" si="10"/>
        <v>1</v>
      </c>
      <c r="G22" s="80" t="str">
        <f t="shared" si="11"/>
        <v>jlr</v>
      </c>
      <c r="H22" s="80" t="s">
        <v>1143</v>
      </c>
      <c r="I22" s="79">
        <v>3</v>
      </c>
      <c r="J22" s="79">
        <v>1</v>
      </c>
      <c r="K22" s="79">
        <v>1</v>
      </c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96"/>
      <c r="AC22" s="96"/>
      <c r="AD22" s="96"/>
      <c r="AE22" s="79"/>
      <c r="AF22" s="81"/>
      <c r="AH22" s="35">
        <v>19</v>
      </c>
      <c r="AI22" s="35">
        <f t="shared" si="2"/>
        <v>1</v>
      </c>
      <c r="AK22" s="5" t="s">
        <v>1245</v>
      </c>
      <c r="AN22" s="112">
        <v>19</v>
      </c>
      <c r="AO22" s="112">
        <f t="shared" si="3"/>
        <v>2</v>
      </c>
      <c r="AP22" s="112">
        <f t="shared" si="4"/>
        <v>9</v>
      </c>
      <c r="AQ22" s="112">
        <f t="shared" si="12"/>
        <v>10209</v>
      </c>
      <c r="AR22" s="112" t="str">
        <f t="shared" si="13"/>
        <v>普通2章9关</v>
      </c>
      <c r="AS22" s="112">
        <f t="shared" si="17"/>
        <v>13</v>
      </c>
      <c r="AT22" s="112">
        <f t="shared" si="16"/>
        <v>1</v>
      </c>
      <c r="AU22" s="112">
        <v>1</v>
      </c>
      <c r="AV22" s="112">
        <v>1</v>
      </c>
      <c r="BD22" s="43">
        <v>19</v>
      </c>
      <c r="BE22" s="43">
        <v>3</v>
      </c>
      <c r="BF22" s="43">
        <v>1</v>
      </c>
      <c r="BG22" s="43">
        <f t="shared" si="14"/>
        <v>20301</v>
      </c>
      <c r="BH22" s="43" t="str">
        <f t="shared" si="15"/>
        <v>困难3章1关</v>
      </c>
      <c r="BI22" s="43">
        <v>25</v>
      </c>
      <c r="BJ22" s="43">
        <f t="shared" si="6"/>
        <v>2</v>
      </c>
      <c r="BK22" s="43">
        <v>2</v>
      </c>
      <c r="BL22" s="57">
        <f t="shared" si="7"/>
        <v>2</v>
      </c>
      <c r="BS22" s="43">
        <v>19</v>
      </c>
      <c r="BT22" s="43">
        <v>135</v>
      </c>
      <c r="BU22" s="72">
        <v>140</v>
      </c>
    </row>
    <row r="23" spans="1:73" s="35" customFormat="1" ht="16.5" x14ac:dyDescent="0.2">
      <c r="A23" s="76" t="str">
        <f t="shared" si="8"/>
        <v>pt-1</v>
      </c>
      <c r="B23" s="76">
        <f t="shared" si="0"/>
        <v>1010411</v>
      </c>
      <c r="C23" s="76">
        <f t="shared" si="1"/>
        <v>4</v>
      </c>
      <c r="D23" s="82">
        <f t="shared" si="9"/>
        <v>10104</v>
      </c>
      <c r="E23" s="83">
        <v>1</v>
      </c>
      <c r="F23" s="84">
        <f t="shared" si="10"/>
        <v>1</v>
      </c>
      <c r="G23" s="85" t="str">
        <f t="shared" si="11"/>
        <v>shl</v>
      </c>
      <c r="H23" s="85" t="s">
        <v>1145</v>
      </c>
      <c r="I23" s="84">
        <v>1</v>
      </c>
      <c r="J23" s="84">
        <v>1</v>
      </c>
      <c r="K23" s="84">
        <v>1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97"/>
      <c r="AC23" s="97"/>
      <c r="AD23" s="97"/>
      <c r="AE23" s="84"/>
      <c r="AF23" s="86"/>
      <c r="AH23" s="35">
        <v>20</v>
      </c>
      <c r="AI23" s="35">
        <f t="shared" si="2"/>
        <v>1</v>
      </c>
      <c r="AN23" s="111">
        <v>20</v>
      </c>
      <c r="AO23" s="111">
        <f t="shared" si="3"/>
        <v>3</v>
      </c>
      <c r="AP23" s="111">
        <f t="shared" si="4"/>
        <v>1</v>
      </c>
      <c r="AQ23" s="111">
        <f t="shared" si="12"/>
        <v>10301</v>
      </c>
      <c r="AR23" s="111" t="str">
        <f t="shared" si="13"/>
        <v>普通3章1关</v>
      </c>
      <c r="AS23" s="111">
        <v>16</v>
      </c>
      <c r="AT23" s="111">
        <f t="shared" si="16"/>
        <v>2</v>
      </c>
      <c r="AU23" s="111">
        <v>1</v>
      </c>
      <c r="AV23" s="111">
        <v>1</v>
      </c>
      <c r="BD23" s="43">
        <v>20</v>
      </c>
      <c r="BE23" s="43">
        <v>3</v>
      </c>
      <c r="BF23" s="43">
        <v>2</v>
      </c>
      <c r="BG23" s="43">
        <f t="shared" si="14"/>
        <v>20302</v>
      </c>
      <c r="BH23" s="43" t="str">
        <f t="shared" si="15"/>
        <v>困难3章2关</v>
      </c>
      <c r="BI23" s="43">
        <v>26</v>
      </c>
      <c r="BJ23" s="43">
        <f t="shared" si="6"/>
        <v>2</v>
      </c>
      <c r="BK23" s="43">
        <v>2</v>
      </c>
      <c r="BL23" s="57">
        <f t="shared" si="7"/>
        <v>2</v>
      </c>
      <c r="BS23" s="43">
        <v>20</v>
      </c>
      <c r="BT23" s="43">
        <v>140</v>
      </c>
      <c r="BU23" s="72">
        <v>150</v>
      </c>
    </row>
    <row r="24" spans="1:73" s="35" customFormat="1" ht="16.5" x14ac:dyDescent="0.2">
      <c r="A24" s="76" t="str">
        <f t="shared" si="8"/>
        <v>pt-1</v>
      </c>
      <c r="B24" s="76">
        <f t="shared" si="0"/>
        <v>1010420</v>
      </c>
      <c r="C24" s="76">
        <f t="shared" si="1"/>
        <v>4</v>
      </c>
      <c r="D24" s="82">
        <f t="shared" si="9"/>
        <v>10104</v>
      </c>
      <c r="E24" s="83">
        <v>1</v>
      </c>
      <c r="F24" s="84">
        <f t="shared" si="10"/>
        <v>2</v>
      </c>
      <c r="G24" s="85" t="str">
        <f t="shared" si="11"/>
        <v>jlr</v>
      </c>
      <c r="H24" s="85" t="s">
        <v>348</v>
      </c>
      <c r="I24" s="84">
        <v>3</v>
      </c>
      <c r="J24" s="84">
        <v>1</v>
      </c>
      <c r="K24" s="84">
        <v>1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97"/>
      <c r="AC24" s="97"/>
      <c r="AD24" s="97"/>
      <c r="AE24" s="84"/>
      <c r="AF24" s="86"/>
      <c r="AH24" s="35">
        <v>21</v>
      </c>
      <c r="AI24" s="35">
        <f t="shared" si="2"/>
        <v>1</v>
      </c>
      <c r="AN24" s="111">
        <v>21</v>
      </c>
      <c r="AO24" s="111">
        <f t="shared" si="3"/>
        <v>3</v>
      </c>
      <c r="AP24" s="111">
        <f t="shared" si="4"/>
        <v>2</v>
      </c>
      <c r="AQ24" s="111">
        <f t="shared" si="12"/>
        <v>10302</v>
      </c>
      <c r="AR24" s="111" t="str">
        <f t="shared" si="13"/>
        <v>普通3章2关</v>
      </c>
      <c r="AS24" s="111">
        <v>17</v>
      </c>
      <c r="AT24" s="111">
        <f t="shared" si="16"/>
        <v>2</v>
      </c>
      <c r="AU24" s="111">
        <v>1</v>
      </c>
      <c r="AV24" s="111">
        <v>1</v>
      </c>
      <c r="BD24" s="43">
        <v>21</v>
      </c>
      <c r="BE24" s="43">
        <v>3</v>
      </c>
      <c r="BF24" s="43">
        <v>3</v>
      </c>
      <c r="BG24" s="43">
        <f t="shared" si="14"/>
        <v>20303</v>
      </c>
      <c r="BH24" s="43" t="str">
        <f t="shared" si="15"/>
        <v>困难3章3关</v>
      </c>
      <c r="BI24" s="43">
        <v>27</v>
      </c>
      <c r="BJ24" s="43">
        <f t="shared" si="6"/>
        <v>2</v>
      </c>
      <c r="BK24" s="43">
        <v>2</v>
      </c>
      <c r="BL24" s="57">
        <f t="shared" si="7"/>
        <v>2</v>
      </c>
      <c r="BS24" s="43">
        <v>21</v>
      </c>
      <c r="BT24" s="43">
        <v>150</v>
      </c>
      <c r="BU24" s="43">
        <v>200</v>
      </c>
    </row>
    <row r="25" spans="1:73" s="35" customFormat="1" ht="16.5" x14ac:dyDescent="0.2">
      <c r="A25" s="76" t="str">
        <f t="shared" si="8"/>
        <v>pt-1</v>
      </c>
      <c r="B25" s="76">
        <f t="shared" si="0"/>
        <v>1010421</v>
      </c>
      <c r="C25" s="76">
        <f t="shared" si="1"/>
        <v>4</v>
      </c>
      <c r="D25" s="82">
        <f t="shared" si="9"/>
        <v>10104</v>
      </c>
      <c r="E25" s="83">
        <v>1</v>
      </c>
      <c r="F25" s="84">
        <f t="shared" si="10"/>
        <v>2</v>
      </c>
      <c r="G25" s="85" t="str">
        <f t="shared" si="11"/>
        <v>shl</v>
      </c>
      <c r="H25" s="85" t="s">
        <v>360</v>
      </c>
      <c r="I25" s="84">
        <v>1</v>
      </c>
      <c r="J25" s="84">
        <v>1</v>
      </c>
      <c r="K25" s="84">
        <v>1</v>
      </c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97" t="s">
        <v>1059</v>
      </c>
      <c r="AC25" s="97" t="s">
        <v>1246</v>
      </c>
      <c r="AD25" s="97">
        <v>1</v>
      </c>
      <c r="AE25" s="84">
        <v>9</v>
      </c>
      <c r="AF25" s="86">
        <v>5</v>
      </c>
      <c r="AH25" s="35">
        <v>22</v>
      </c>
      <c r="AI25" s="35">
        <f t="shared" si="2"/>
        <v>1</v>
      </c>
      <c r="AN25" s="111">
        <v>22</v>
      </c>
      <c r="AO25" s="111">
        <f t="shared" si="3"/>
        <v>3</v>
      </c>
      <c r="AP25" s="111">
        <f t="shared" si="4"/>
        <v>3</v>
      </c>
      <c r="AQ25" s="111">
        <f t="shared" si="12"/>
        <v>10303</v>
      </c>
      <c r="AR25" s="111" t="str">
        <f t="shared" si="13"/>
        <v>普通3章3关</v>
      </c>
      <c r="AS25" s="111">
        <v>18</v>
      </c>
      <c r="AT25" s="111">
        <f t="shared" si="16"/>
        <v>2</v>
      </c>
      <c r="AU25" s="111">
        <v>1</v>
      </c>
      <c r="AV25" s="111">
        <v>1</v>
      </c>
      <c r="BD25" s="43">
        <v>22</v>
      </c>
      <c r="BE25" s="43">
        <v>3</v>
      </c>
      <c r="BF25" s="43">
        <v>4</v>
      </c>
      <c r="BG25" s="43">
        <f t="shared" si="14"/>
        <v>20304</v>
      </c>
      <c r="BH25" s="43" t="str">
        <f t="shared" si="15"/>
        <v>困难3章4关</v>
      </c>
      <c r="BI25" s="43">
        <v>28</v>
      </c>
      <c r="BJ25" s="43">
        <f t="shared" si="6"/>
        <v>2</v>
      </c>
      <c r="BK25" s="43">
        <v>2</v>
      </c>
      <c r="BL25" s="57">
        <f t="shared" si="7"/>
        <v>2</v>
      </c>
    </row>
    <row r="26" spans="1:73" s="35" customFormat="1" ht="16.5" x14ac:dyDescent="0.2">
      <c r="A26" s="76" t="str">
        <f t="shared" si="8"/>
        <v>pt-1</v>
      </c>
      <c r="B26" s="76">
        <f t="shared" si="0"/>
        <v>1010430</v>
      </c>
      <c r="C26" s="76">
        <f t="shared" si="1"/>
        <v>4</v>
      </c>
      <c r="D26" s="82">
        <f t="shared" si="9"/>
        <v>10104</v>
      </c>
      <c r="E26" s="83">
        <v>1</v>
      </c>
      <c r="F26" s="84">
        <f t="shared" si="10"/>
        <v>3</v>
      </c>
      <c r="G26" s="85" t="str">
        <f t="shared" si="11"/>
        <v>jlr</v>
      </c>
      <c r="H26" s="85" t="s">
        <v>347</v>
      </c>
      <c r="I26" s="84">
        <v>3</v>
      </c>
      <c r="J26" s="84">
        <v>1</v>
      </c>
      <c r="K26" s="84">
        <v>1</v>
      </c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97"/>
      <c r="AC26" s="97"/>
      <c r="AD26" s="97"/>
      <c r="AE26" s="84"/>
      <c r="AF26" s="86"/>
      <c r="AH26" s="35">
        <v>23</v>
      </c>
      <c r="AI26" s="35">
        <f t="shared" si="2"/>
        <v>1</v>
      </c>
      <c r="AN26" s="111">
        <v>23</v>
      </c>
      <c r="AO26" s="111">
        <f t="shared" si="3"/>
        <v>3</v>
      </c>
      <c r="AP26" s="111">
        <f t="shared" si="4"/>
        <v>4</v>
      </c>
      <c r="AQ26" s="111">
        <f t="shared" si="12"/>
        <v>10304</v>
      </c>
      <c r="AR26" s="111" t="str">
        <f t="shared" si="13"/>
        <v>普通3章4关</v>
      </c>
      <c r="AS26" s="111">
        <v>19</v>
      </c>
      <c r="AT26" s="111">
        <f t="shared" si="16"/>
        <v>2</v>
      </c>
      <c r="AU26" s="111">
        <v>1</v>
      </c>
      <c r="AV26" s="111">
        <v>1</v>
      </c>
      <c r="BD26" s="43">
        <v>23</v>
      </c>
      <c r="BE26" s="43">
        <v>3</v>
      </c>
      <c r="BF26" s="43">
        <v>5</v>
      </c>
      <c r="BG26" s="43">
        <f t="shared" si="14"/>
        <v>20305</v>
      </c>
      <c r="BH26" s="43" t="str">
        <f t="shared" si="15"/>
        <v>困难3章5关</v>
      </c>
      <c r="BI26" s="43">
        <v>29</v>
      </c>
      <c r="BJ26" s="43">
        <f t="shared" si="6"/>
        <v>2</v>
      </c>
      <c r="BK26" s="43">
        <v>2</v>
      </c>
      <c r="BL26" s="57">
        <f t="shared" si="7"/>
        <v>2</v>
      </c>
    </row>
    <row r="27" spans="1:73" s="35" customFormat="1" ht="17.25" thickBot="1" x14ac:dyDescent="0.25">
      <c r="A27" s="76" t="str">
        <f t="shared" si="8"/>
        <v>pt-1</v>
      </c>
      <c r="B27" s="76">
        <f t="shared" si="0"/>
        <v>1010431</v>
      </c>
      <c r="C27" s="76">
        <f t="shared" si="1"/>
        <v>4</v>
      </c>
      <c r="D27" s="87">
        <f t="shared" si="9"/>
        <v>10104</v>
      </c>
      <c r="E27" s="88">
        <v>1</v>
      </c>
      <c r="F27" s="89">
        <f t="shared" si="10"/>
        <v>3</v>
      </c>
      <c r="G27" s="90" t="str">
        <f t="shared" si="11"/>
        <v>shl</v>
      </c>
      <c r="H27" s="90" t="s">
        <v>371</v>
      </c>
      <c r="I27" s="89">
        <v>1</v>
      </c>
      <c r="J27" s="89">
        <v>1</v>
      </c>
      <c r="K27" s="89">
        <v>1</v>
      </c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  <c r="AA27" s="89"/>
      <c r="AB27" s="98"/>
      <c r="AC27" s="98"/>
      <c r="AD27" s="98"/>
      <c r="AE27" s="89"/>
      <c r="AF27" s="91"/>
      <c r="AH27" s="35">
        <v>24</v>
      </c>
      <c r="AI27" s="35">
        <f t="shared" si="2"/>
        <v>1</v>
      </c>
      <c r="AN27" s="111">
        <v>24</v>
      </c>
      <c r="AO27" s="111">
        <f t="shared" si="3"/>
        <v>3</v>
      </c>
      <c r="AP27" s="111">
        <f t="shared" si="4"/>
        <v>5</v>
      </c>
      <c r="AQ27" s="111">
        <f t="shared" si="12"/>
        <v>10305</v>
      </c>
      <c r="AR27" s="111" t="str">
        <f t="shared" si="13"/>
        <v>普通3章5关</v>
      </c>
      <c r="AS27" s="111">
        <v>19</v>
      </c>
      <c r="AT27" s="111">
        <f t="shared" si="16"/>
        <v>2</v>
      </c>
      <c r="AU27" s="111">
        <v>1</v>
      </c>
      <c r="AV27" s="111">
        <v>1</v>
      </c>
      <c r="BD27" s="43">
        <v>24</v>
      </c>
      <c r="BE27" s="43">
        <v>3</v>
      </c>
      <c r="BF27" s="43">
        <v>6</v>
      </c>
      <c r="BG27" s="43">
        <f t="shared" si="14"/>
        <v>20306</v>
      </c>
      <c r="BH27" s="43" t="str">
        <f t="shared" si="15"/>
        <v>困难3章6关</v>
      </c>
      <c r="BI27" s="43">
        <v>30</v>
      </c>
      <c r="BJ27" s="43">
        <f t="shared" si="6"/>
        <v>3</v>
      </c>
      <c r="BK27" s="43">
        <v>2</v>
      </c>
      <c r="BL27" s="57">
        <f t="shared" si="7"/>
        <v>2</v>
      </c>
    </row>
    <row r="28" spans="1:73" s="35" customFormat="1" ht="16.5" x14ac:dyDescent="0.2">
      <c r="A28" s="76" t="str">
        <f t="shared" si="8"/>
        <v>pt-1</v>
      </c>
      <c r="B28" s="76">
        <f t="shared" si="0"/>
        <v>1010510</v>
      </c>
      <c r="C28" s="76">
        <f t="shared" si="1"/>
        <v>5</v>
      </c>
      <c r="D28" s="77">
        <f t="shared" si="9"/>
        <v>10105</v>
      </c>
      <c r="E28" s="78">
        <v>1</v>
      </c>
      <c r="F28" s="79">
        <f t="shared" si="10"/>
        <v>1</v>
      </c>
      <c r="G28" s="80" t="str">
        <f t="shared" si="11"/>
        <v>jlr</v>
      </c>
      <c r="H28" s="80" t="s">
        <v>1143</v>
      </c>
      <c r="I28" s="79">
        <v>4</v>
      </c>
      <c r="J28" s="79">
        <v>1</v>
      </c>
      <c r="K28" s="79">
        <v>1</v>
      </c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96" t="s">
        <v>1177</v>
      </c>
      <c r="AC28" s="96" t="s">
        <v>1247</v>
      </c>
      <c r="AD28" s="96">
        <v>1</v>
      </c>
      <c r="AE28" s="79">
        <v>8</v>
      </c>
      <c r="AF28" s="81">
        <v>4</v>
      </c>
      <c r="AH28" s="35">
        <v>25</v>
      </c>
      <c r="AI28" s="35">
        <f t="shared" si="2"/>
        <v>1</v>
      </c>
      <c r="AK28" s="35" t="s">
        <v>1204</v>
      </c>
      <c r="AN28" s="111">
        <v>25</v>
      </c>
      <c r="AO28" s="111">
        <f t="shared" si="3"/>
        <v>3</v>
      </c>
      <c r="AP28" s="111">
        <f t="shared" si="4"/>
        <v>6</v>
      </c>
      <c r="AQ28" s="111">
        <f t="shared" si="12"/>
        <v>10306</v>
      </c>
      <c r="AR28" s="111" t="str">
        <f t="shared" si="13"/>
        <v>普通3章6关</v>
      </c>
      <c r="AS28" s="111">
        <v>23</v>
      </c>
      <c r="AT28" s="111">
        <f t="shared" si="16"/>
        <v>2</v>
      </c>
      <c r="AU28" s="111">
        <v>1</v>
      </c>
      <c r="AV28" s="111">
        <v>1</v>
      </c>
      <c r="BD28" s="43">
        <v>25</v>
      </c>
      <c r="BE28" s="43">
        <v>3</v>
      </c>
      <c r="BF28" s="43">
        <v>7</v>
      </c>
      <c r="BG28" s="43">
        <f t="shared" si="14"/>
        <v>20307</v>
      </c>
      <c r="BH28" s="43" t="str">
        <f t="shared" si="15"/>
        <v>困难3章7关</v>
      </c>
      <c r="BI28" s="43">
        <v>31</v>
      </c>
      <c r="BJ28" s="43">
        <f t="shared" si="6"/>
        <v>3</v>
      </c>
      <c r="BK28" s="43">
        <v>2</v>
      </c>
      <c r="BL28" s="57">
        <f t="shared" si="7"/>
        <v>2</v>
      </c>
    </row>
    <row r="29" spans="1:73" s="35" customFormat="1" ht="16.5" x14ac:dyDescent="0.2">
      <c r="A29" s="76" t="str">
        <f t="shared" si="8"/>
        <v>pt-1</v>
      </c>
      <c r="B29" s="76">
        <f t="shared" si="0"/>
        <v>1010511</v>
      </c>
      <c r="C29" s="76">
        <f t="shared" si="1"/>
        <v>5</v>
      </c>
      <c r="D29" s="82">
        <f t="shared" si="9"/>
        <v>10105</v>
      </c>
      <c r="E29" s="83">
        <v>1</v>
      </c>
      <c r="F29" s="84">
        <f t="shared" si="10"/>
        <v>1</v>
      </c>
      <c r="G29" s="85" t="str">
        <f t="shared" si="11"/>
        <v>shl</v>
      </c>
      <c r="H29" s="85" t="s">
        <v>1145</v>
      </c>
      <c r="I29" s="84">
        <v>1</v>
      </c>
      <c r="J29" s="84">
        <v>1</v>
      </c>
      <c r="K29" s="84">
        <v>1</v>
      </c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97"/>
      <c r="AC29" s="97"/>
      <c r="AD29" s="97"/>
      <c r="AE29" s="84"/>
      <c r="AF29" s="86"/>
      <c r="AH29" s="35">
        <v>26</v>
      </c>
      <c r="AI29" s="35">
        <f t="shared" si="2"/>
        <v>1</v>
      </c>
      <c r="AN29" s="111">
        <v>26</v>
      </c>
      <c r="AO29" s="111">
        <f t="shared" si="3"/>
        <v>3</v>
      </c>
      <c r="AP29" s="111">
        <f t="shared" si="4"/>
        <v>7</v>
      </c>
      <c r="AQ29" s="111">
        <f t="shared" si="12"/>
        <v>10307</v>
      </c>
      <c r="AR29" s="111" t="str">
        <f t="shared" si="13"/>
        <v>普通3章7关</v>
      </c>
      <c r="AS29" s="111">
        <v>21</v>
      </c>
      <c r="AT29" s="111">
        <f t="shared" si="16"/>
        <v>2</v>
      </c>
      <c r="AU29" s="111">
        <v>1</v>
      </c>
      <c r="AV29" s="111">
        <v>1</v>
      </c>
      <c r="BD29" s="43">
        <v>26</v>
      </c>
      <c r="BE29" s="43">
        <v>3</v>
      </c>
      <c r="BF29" s="43">
        <v>8</v>
      </c>
      <c r="BG29" s="43">
        <f t="shared" si="14"/>
        <v>20308</v>
      </c>
      <c r="BH29" s="43" t="str">
        <f t="shared" si="15"/>
        <v>困难3章8关</v>
      </c>
      <c r="BI29" s="43">
        <v>32</v>
      </c>
      <c r="BJ29" s="43">
        <f t="shared" si="6"/>
        <v>3</v>
      </c>
      <c r="BK29" s="43">
        <v>2</v>
      </c>
      <c r="BL29" s="57">
        <f t="shared" si="7"/>
        <v>2</v>
      </c>
    </row>
    <row r="30" spans="1:73" s="35" customFormat="1" ht="16.5" x14ac:dyDescent="0.2">
      <c r="A30" s="76" t="str">
        <f t="shared" si="8"/>
        <v>pt-1</v>
      </c>
      <c r="B30" s="76">
        <f t="shared" si="0"/>
        <v>1010520</v>
      </c>
      <c r="C30" s="76">
        <f t="shared" si="1"/>
        <v>5</v>
      </c>
      <c r="D30" s="82">
        <f t="shared" si="9"/>
        <v>10105</v>
      </c>
      <c r="E30" s="83">
        <v>1</v>
      </c>
      <c r="F30" s="84">
        <f t="shared" si="10"/>
        <v>2</v>
      </c>
      <c r="G30" s="85" t="str">
        <f t="shared" si="11"/>
        <v>jlr</v>
      </c>
      <c r="H30" s="85" t="s">
        <v>348</v>
      </c>
      <c r="I30" s="84">
        <v>4</v>
      </c>
      <c r="J30" s="84">
        <v>1</v>
      </c>
      <c r="K30" s="84">
        <v>1</v>
      </c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97" t="s">
        <v>1009</v>
      </c>
      <c r="AC30" s="97" t="s">
        <v>1248</v>
      </c>
      <c r="AD30" s="97">
        <v>1</v>
      </c>
      <c r="AE30" s="84">
        <v>7</v>
      </c>
      <c r="AF30" s="86">
        <v>5</v>
      </c>
      <c r="AH30" s="35">
        <v>27</v>
      </c>
      <c r="AI30" s="35">
        <f t="shared" si="2"/>
        <v>1</v>
      </c>
      <c r="AN30" s="111">
        <v>27</v>
      </c>
      <c r="AO30" s="111">
        <f t="shared" si="3"/>
        <v>3</v>
      </c>
      <c r="AP30" s="111">
        <f t="shared" si="4"/>
        <v>8</v>
      </c>
      <c r="AQ30" s="111">
        <f t="shared" si="12"/>
        <v>10308</v>
      </c>
      <c r="AR30" s="111" t="str">
        <f t="shared" si="13"/>
        <v>普通3章8关</v>
      </c>
      <c r="AS30" s="111">
        <v>22</v>
      </c>
      <c r="AT30" s="111">
        <f t="shared" si="16"/>
        <v>2</v>
      </c>
      <c r="AU30" s="111">
        <v>1</v>
      </c>
      <c r="AV30" s="111">
        <v>1</v>
      </c>
      <c r="BD30" s="43">
        <v>27</v>
      </c>
      <c r="BE30" s="43">
        <v>3</v>
      </c>
      <c r="BF30" s="43">
        <v>9</v>
      </c>
      <c r="BG30" s="43">
        <f t="shared" si="14"/>
        <v>20309</v>
      </c>
      <c r="BH30" s="43" t="str">
        <f t="shared" si="15"/>
        <v>困难3章9关</v>
      </c>
      <c r="BI30" s="43">
        <v>33</v>
      </c>
      <c r="BJ30" s="43">
        <f t="shared" si="6"/>
        <v>3</v>
      </c>
      <c r="BK30" s="43">
        <v>2</v>
      </c>
      <c r="BL30" s="57">
        <f t="shared" si="7"/>
        <v>2</v>
      </c>
    </row>
    <row r="31" spans="1:73" s="35" customFormat="1" ht="16.5" x14ac:dyDescent="0.2">
      <c r="A31" s="76" t="str">
        <f t="shared" si="8"/>
        <v>pt-1</v>
      </c>
      <c r="B31" s="76">
        <f t="shared" si="0"/>
        <v>1010521</v>
      </c>
      <c r="C31" s="76">
        <f t="shared" si="1"/>
        <v>5</v>
      </c>
      <c r="D31" s="82">
        <f t="shared" si="9"/>
        <v>10105</v>
      </c>
      <c r="E31" s="83">
        <v>1</v>
      </c>
      <c r="F31" s="84">
        <f t="shared" si="10"/>
        <v>2</v>
      </c>
      <c r="G31" s="85" t="str">
        <f t="shared" si="11"/>
        <v>shl</v>
      </c>
      <c r="H31" s="85" t="s">
        <v>360</v>
      </c>
      <c r="I31" s="84">
        <v>1</v>
      </c>
      <c r="J31" s="84">
        <v>1</v>
      </c>
      <c r="K31" s="84">
        <v>1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97"/>
      <c r="AC31" s="97"/>
      <c r="AD31" s="97"/>
      <c r="AE31" s="84"/>
      <c r="AF31" s="86"/>
      <c r="AH31" s="35">
        <v>28</v>
      </c>
      <c r="AI31" s="35">
        <f t="shared" si="2"/>
        <v>1</v>
      </c>
      <c r="AN31" s="111">
        <v>28</v>
      </c>
      <c r="AO31" s="111">
        <f t="shared" si="3"/>
        <v>3</v>
      </c>
      <c r="AP31" s="111">
        <f t="shared" si="4"/>
        <v>9</v>
      </c>
      <c r="AQ31" s="111">
        <f t="shared" si="12"/>
        <v>10309</v>
      </c>
      <c r="AR31" s="111" t="str">
        <f t="shared" si="13"/>
        <v>普通3章9关</v>
      </c>
      <c r="AS31" s="111">
        <v>25</v>
      </c>
      <c r="AT31" s="111">
        <f t="shared" si="16"/>
        <v>2</v>
      </c>
      <c r="AU31" s="111">
        <v>1</v>
      </c>
      <c r="AV31" s="111">
        <v>1</v>
      </c>
      <c r="BD31" s="110">
        <v>28</v>
      </c>
      <c r="BE31" s="110">
        <v>3</v>
      </c>
      <c r="BF31" s="110">
        <v>9</v>
      </c>
      <c r="BG31" s="110">
        <f t="shared" ref="BG31:BG33" si="18">(200+BE31)*100+BF31</f>
        <v>20309</v>
      </c>
      <c r="BH31" s="110" t="str">
        <f t="shared" si="15"/>
        <v>困难3章9关</v>
      </c>
      <c r="BI31" s="110">
        <v>33</v>
      </c>
      <c r="BJ31" s="110">
        <f t="shared" ref="BJ31:BJ33" si="19">INDEX($BS$4:$BS$24,MATCH(BI31,$BT$4:$BT$24,1))</f>
        <v>3</v>
      </c>
      <c r="BK31" s="110">
        <v>3</v>
      </c>
      <c r="BL31" s="110">
        <f t="shared" ref="BL31:BL33" si="20">AV31+1</f>
        <v>2</v>
      </c>
    </row>
    <row r="32" spans="1:73" s="35" customFormat="1" ht="16.5" x14ac:dyDescent="0.2">
      <c r="A32" s="76" t="str">
        <f t="shared" si="8"/>
        <v>pt-1</v>
      </c>
      <c r="B32" s="76">
        <f t="shared" si="0"/>
        <v>1010530</v>
      </c>
      <c r="C32" s="76">
        <f t="shared" si="1"/>
        <v>5</v>
      </c>
      <c r="D32" s="82">
        <f t="shared" si="9"/>
        <v>10105</v>
      </c>
      <c r="E32" s="83">
        <v>1</v>
      </c>
      <c r="F32" s="84">
        <f t="shared" si="10"/>
        <v>3</v>
      </c>
      <c r="G32" s="85" t="str">
        <f t="shared" si="11"/>
        <v>jlr</v>
      </c>
      <c r="H32" s="85" t="s">
        <v>347</v>
      </c>
      <c r="I32" s="84">
        <v>4</v>
      </c>
      <c r="J32" s="84">
        <v>1</v>
      </c>
      <c r="K32" s="84">
        <v>1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97" t="s">
        <v>1195</v>
      </c>
      <c r="AC32" s="97" t="s">
        <v>1249</v>
      </c>
      <c r="AD32" s="97">
        <v>1</v>
      </c>
      <c r="AE32" s="84">
        <v>8</v>
      </c>
      <c r="AF32" s="86">
        <v>4</v>
      </c>
      <c r="AH32" s="35">
        <v>29</v>
      </c>
      <c r="AI32" s="35">
        <f t="shared" si="2"/>
        <v>1</v>
      </c>
      <c r="AN32" s="111">
        <v>29</v>
      </c>
      <c r="AO32" s="111">
        <f t="shared" si="3"/>
        <v>3</v>
      </c>
      <c r="AP32" s="111">
        <f t="shared" si="4"/>
        <v>10</v>
      </c>
      <c r="AQ32" s="111">
        <f t="shared" si="12"/>
        <v>10310</v>
      </c>
      <c r="AR32" s="111" t="str">
        <f t="shared" si="13"/>
        <v>普通3章10关</v>
      </c>
      <c r="AS32" s="111">
        <v>22</v>
      </c>
      <c r="AT32" s="111">
        <f t="shared" ref="AT32:AT34" si="21">INDEX($BS$4:$BS$24,MATCH(AS32,$BT$4:$BT$24,1))</f>
        <v>2</v>
      </c>
      <c r="AU32" s="111">
        <v>1</v>
      </c>
      <c r="AV32" s="111">
        <v>1</v>
      </c>
      <c r="BD32" s="110">
        <v>29</v>
      </c>
      <c r="BE32" s="110">
        <v>3</v>
      </c>
      <c r="BF32" s="110">
        <v>9</v>
      </c>
      <c r="BG32" s="110">
        <f t="shared" si="18"/>
        <v>20309</v>
      </c>
      <c r="BH32" s="110" t="str">
        <f t="shared" si="15"/>
        <v>困难3章9关</v>
      </c>
      <c r="BI32" s="110">
        <v>33</v>
      </c>
      <c r="BJ32" s="110">
        <f t="shared" si="19"/>
        <v>3</v>
      </c>
      <c r="BK32" s="110">
        <v>4</v>
      </c>
      <c r="BL32" s="110">
        <f t="shared" si="20"/>
        <v>2</v>
      </c>
    </row>
    <row r="33" spans="1:64" s="35" customFormat="1" ht="17.25" thickBot="1" x14ac:dyDescent="0.25">
      <c r="A33" s="76" t="str">
        <f t="shared" si="8"/>
        <v>pt-1</v>
      </c>
      <c r="B33" s="76">
        <f t="shared" si="0"/>
        <v>1010531</v>
      </c>
      <c r="C33" s="76">
        <f t="shared" si="1"/>
        <v>5</v>
      </c>
      <c r="D33" s="87">
        <f t="shared" si="9"/>
        <v>10105</v>
      </c>
      <c r="E33" s="88">
        <v>1</v>
      </c>
      <c r="F33" s="89">
        <f t="shared" si="10"/>
        <v>3</v>
      </c>
      <c r="G33" s="90" t="str">
        <f t="shared" si="11"/>
        <v>shl</v>
      </c>
      <c r="H33" s="90" t="s">
        <v>371</v>
      </c>
      <c r="I33" s="89">
        <v>1</v>
      </c>
      <c r="J33" s="89">
        <v>1</v>
      </c>
      <c r="K33" s="89">
        <v>1</v>
      </c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/>
      <c r="Z33" s="89"/>
      <c r="AA33" s="89"/>
      <c r="AB33" s="98"/>
      <c r="AC33" s="98"/>
      <c r="AD33" s="98"/>
      <c r="AE33" s="89"/>
      <c r="AF33" s="91"/>
      <c r="AH33" s="35">
        <v>30</v>
      </c>
      <c r="AI33" s="35">
        <f t="shared" si="2"/>
        <v>1</v>
      </c>
      <c r="AN33" s="111">
        <v>30</v>
      </c>
      <c r="AO33" s="111">
        <f t="shared" si="3"/>
        <v>3</v>
      </c>
      <c r="AP33" s="111">
        <f t="shared" si="4"/>
        <v>11</v>
      </c>
      <c r="AQ33" s="111">
        <f t="shared" si="12"/>
        <v>10311</v>
      </c>
      <c r="AR33" s="111" t="str">
        <f t="shared" si="13"/>
        <v>普通3章11关</v>
      </c>
      <c r="AS33" s="111">
        <v>22</v>
      </c>
      <c r="AT33" s="111">
        <f t="shared" si="21"/>
        <v>2</v>
      </c>
      <c r="AU33" s="111">
        <v>1</v>
      </c>
      <c r="AV33" s="111">
        <v>1</v>
      </c>
      <c r="BD33" s="110">
        <v>30</v>
      </c>
      <c r="BE33" s="110">
        <v>3</v>
      </c>
      <c r="BF33" s="110">
        <v>9</v>
      </c>
      <c r="BG33" s="110">
        <f t="shared" si="18"/>
        <v>20309</v>
      </c>
      <c r="BH33" s="110" t="str">
        <f t="shared" si="15"/>
        <v>困难3章9关</v>
      </c>
      <c r="BI33" s="110">
        <v>33</v>
      </c>
      <c r="BJ33" s="110">
        <f t="shared" si="19"/>
        <v>3</v>
      </c>
      <c r="BK33" s="110">
        <v>5</v>
      </c>
      <c r="BL33" s="110">
        <f t="shared" si="20"/>
        <v>2</v>
      </c>
    </row>
    <row r="34" spans="1:64" s="35" customFormat="1" ht="16.5" x14ac:dyDescent="0.2">
      <c r="A34" s="76" t="str">
        <f t="shared" si="8"/>
        <v>pt-1</v>
      </c>
      <c r="B34" s="76">
        <f t="shared" si="0"/>
        <v>1010610</v>
      </c>
      <c r="C34" s="76">
        <f t="shared" si="1"/>
        <v>6</v>
      </c>
      <c r="D34" s="77">
        <f t="shared" si="9"/>
        <v>10106</v>
      </c>
      <c r="E34" s="78">
        <v>1</v>
      </c>
      <c r="F34" s="79">
        <f t="shared" si="10"/>
        <v>1</v>
      </c>
      <c r="G34" s="80" t="str">
        <f t="shared" si="11"/>
        <v>jlr</v>
      </c>
      <c r="H34" s="80" t="s">
        <v>1143</v>
      </c>
      <c r="I34" s="79">
        <v>4</v>
      </c>
      <c r="J34" s="79">
        <v>1</v>
      </c>
      <c r="K34" s="79">
        <v>1</v>
      </c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96" t="s">
        <v>1178</v>
      </c>
      <c r="AC34" s="96" t="s">
        <v>1250</v>
      </c>
      <c r="AD34" s="96">
        <v>1</v>
      </c>
      <c r="AE34" s="79">
        <v>7</v>
      </c>
      <c r="AF34" s="81">
        <v>5</v>
      </c>
      <c r="AH34" s="35">
        <v>31</v>
      </c>
      <c r="AI34" s="35">
        <f t="shared" si="2"/>
        <v>1</v>
      </c>
      <c r="AK34" s="35" t="s">
        <v>1206</v>
      </c>
      <c r="AN34" s="111">
        <v>31</v>
      </c>
      <c r="AO34" s="111">
        <f t="shared" si="3"/>
        <v>3</v>
      </c>
      <c r="AP34" s="111">
        <f t="shared" si="4"/>
        <v>12</v>
      </c>
      <c r="AQ34" s="111">
        <f t="shared" si="12"/>
        <v>10312</v>
      </c>
      <c r="AR34" s="111" t="str">
        <f t="shared" si="13"/>
        <v>普通3章12关</v>
      </c>
      <c r="AS34" s="111">
        <v>26</v>
      </c>
      <c r="AT34" s="111">
        <f t="shared" si="21"/>
        <v>2</v>
      </c>
      <c r="AU34" s="111">
        <v>1</v>
      </c>
      <c r="AV34" s="111">
        <v>1</v>
      </c>
      <c r="BD34" s="110">
        <v>31</v>
      </c>
      <c r="BE34" s="43">
        <v>4</v>
      </c>
      <c r="BF34" s="43">
        <v>1</v>
      </c>
      <c r="BG34" s="43">
        <f t="shared" si="14"/>
        <v>20401</v>
      </c>
      <c r="BH34" s="43" t="str">
        <f t="shared" si="15"/>
        <v>困难4章1关</v>
      </c>
      <c r="BI34" s="43">
        <v>35</v>
      </c>
      <c r="BJ34" s="43">
        <f t="shared" si="6"/>
        <v>3</v>
      </c>
      <c r="BK34" s="43">
        <v>3</v>
      </c>
      <c r="BL34" s="57">
        <f>AV31+1</f>
        <v>2</v>
      </c>
    </row>
    <row r="35" spans="1:64" s="35" customFormat="1" ht="16.5" x14ac:dyDescent="0.2">
      <c r="A35" s="76" t="str">
        <f t="shared" si="8"/>
        <v>pt-1</v>
      </c>
      <c r="B35" s="76">
        <f t="shared" si="0"/>
        <v>1010611</v>
      </c>
      <c r="C35" s="76">
        <f t="shared" si="1"/>
        <v>6</v>
      </c>
      <c r="D35" s="82">
        <f t="shared" si="9"/>
        <v>10106</v>
      </c>
      <c r="E35" s="83">
        <v>1</v>
      </c>
      <c r="F35" s="84">
        <f t="shared" si="10"/>
        <v>1</v>
      </c>
      <c r="G35" s="85" t="str">
        <f t="shared" si="11"/>
        <v>shl</v>
      </c>
      <c r="H35" s="85" t="s">
        <v>1145</v>
      </c>
      <c r="I35" s="84">
        <v>1</v>
      </c>
      <c r="J35" s="84">
        <v>1</v>
      </c>
      <c r="K35" s="84">
        <v>1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97"/>
      <c r="AC35" s="97"/>
      <c r="AD35" s="97"/>
      <c r="AE35" s="84"/>
      <c r="AF35" s="86"/>
      <c r="AH35" s="35">
        <v>32</v>
      </c>
      <c r="AI35" s="35">
        <f t="shared" si="2"/>
        <v>1</v>
      </c>
      <c r="AN35" s="112">
        <v>32</v>
      </c>
      <c r="AO35" s="112">
        <f t="shared" si="3"/>
        <v>4</v>
      </c>
      <c r="AP35" s="112">
        <f t="shared" si="4"/>
        <v>1</v>
      </c>
      <c r="AQ35" s="112">
        <f t="shared" si="12"/>
        <v>10401</v>
      </c>
      <c r="AR35" s="112" t="str">
        <f t="shared" si="13"/>
        <v>普通4章1关</v>
      </c>
      <c r="AS35" s="112">
        <v>25</v>
      </c>
      <c r="AT35" s="112">
        <f t="shared" si="16"/>
        <v>2</v>
      </c>
      <c r="AU35" s="112">
        <v>1</v>
      </c>
      <c r="AV35" s="112">
        <v>1</v>
      </c>
      <c r="BD35" s="110">
        <v>32</v>
      </c>
      <c r="BE35" s="43">
        <v>4</v>
      </c>
      <c r="BF35" s="43">
        <v>2</v>
      </c>
      <c r="BG35" s="43">
        <f t="shared" si="14"/>
        <v>20402</v>
      </c>
      <c r="BH35" s="43" t="str">
        <f t="shared" si="15"/>
        <v>困难4章2关</v>
      </c>
      <c r="BI35" s="43">
        <v>36</v>
      </c>
      <c r="BJ35" s="43">
        <f t="shared" si="6"/>
        <v>3</v>
      </c>
      <c r="BK35" s="43">
        <v>3</v>
      </c>
      <c r="BL35" s="57">
        <f t="shared" ref="BL35:BL42" si="22">AV35+1</f>
        <v>2</v>
      </c>
    </row>
    <row r="36" spans="1:64" s="35" customFormat="1" ht="16.5" x14ac:dyDescent="0.2">
      <c r="A36" s="76" t="str">
        <f t="shared" si="8"/>
        <v>pt-1</v>
      </c>
      <c r="B36" s="76">
        <f t="shared" si="0"/>
        <v>1010620</v>
      </c>
      <c r="C36" s="76">
        <f t="shared" ref="C36:C57" si="23">INT((AH36-1)/6)-INDEX($BA$4:$BA$19,AI36)+1</f>
        <v>6</v>
      </c>
      <c r="D36" s="82">
        <f t="shared" si="9"/>
        <v>10106</v>
      </c>
      <c r="E36" s="83">
        <v>1</v>
      </c>
      <c r="F36" s="84">
        <f t="shared" si="10"/>
        <v>2</v>
      </c>
      <c r="G36" s="85" t="str">
        <f t="shared" si="11"/>
        <v>jlr</v>
      </c>
      <c r="H36" s="85" t="s">
        <v>348</v>
      </c>
      <c r="I36" s="84">
        <v>4</v>
      </c>
      <c r="J36" s="84">
        <v>1</v>
      </c>
      <c r="K36" s="84">
        <v>1</v>
      </c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97" t="s">
        <v>1067</v>
      </c>
      <c r="AC36" s="97" t="s">
        <v>1251</v>
      </c>
      <c r="AD36" s="97">
        <v>1</v>
      </c>
      <c r="AE36" s="84">
        <v>7</v>
      </c>
      <c r="AF36" s="86">
        <v>6</v>
      </c>
      <c r="AH36" s="35">
        <v>33</v>
      </c>
      <c r="AI36" s="35">
        <f t="shared" ref="AI36:AI67" si="24">MATCH(INT((AH36-1)/6),$BA$4:$BA$19,1)</f>
        <v>1</v>
      </c>
      <c r="AN36" s="112">
        <v>33</v>
      </c>
      <c r="AO36" s="112">
        <f t="shared" si="3"/>
        <v>4</v>
      </c>
      <c r="AP36" s="112">
        <f t="shared" si="4"/>
        <v>2</v>
      </c>
      <c r="AQ36" s="112">
        <f t="shared" si="12"/>
        <v>10402</v>
      </c>
      <c r="AR36" s="112" t="str">
        <f t="shared" si="13"/>
        <v>普通4章2关</v>
      </c>
      <c r="AS36" s="112">
        <v>26</v>
      </c>
      <c r="AT36" s="112">
        <f t="shared" si="16"/>
        <v>2</v>
      </c>
      <c r="AU36" s="112">
        <v>1</v>
      </c>
      <c r="AV36" s="112">
        <v>1</v>
      </c>
      <c r="BD36" s="110">
        <v>33</v>
      </c>
      <c r="BE36" s="43">
        <v>4</v>
      </c>
      <c r="BF36" s="43">
        <v>3</v>
      </c>
      <c r="BG36" s="43">
        <f t="shared" si="14"/>
        <v>20403</v>
      </c>
      <c r="BH36" s="43" t="str">
        <f t="shared" si="15"/>
        <v>困难4章3关</v>
      </c>
      <c r="BI36" s="43">
        <v>37</v>
      </c>
      <c r="BJ36" s="43">
        <f t="shared" si="6"/>
        <v>3</v>
      </c>
      <c r="BK36" s="43">
        <v>3</v>
      </c>
      <c r="BL36" s="57">
        <f t="shared" si="22"/>
        <v>2</v>
      </c>
    </row>
    <row r="37" spans="1:64" s="35" customFormat="1" ht="16.5" x14ac:dyDescent="0.2">
      <c r="A37" s="76" t="str">
        <f t="shared" si="8"/>
        <v>pt-1</v>
      </c>
      <c r="B37" s="76">
        <f t="shared" si="0"/>
        <v>1010621</v>
      </c>
      <c r="C37" s="76">
        <f t="shared" si="23"/>
        <v>6</v>
      </c>
      <c r="D37" s="82">
        <f t="shared" si="9"/>
        <v>10106</v>
      </c>
      <c r="E37" s="83">
        <v>2</v>
      </c>
      <c r="F37" s="84">
        <f t="shared" si="10"/>
        <v>2</v>
      </c>
      <c r="G37" s="85" t="str">
        <f t="shared" si="11"/>
        <v>shl</v>
      </c>
      <c r="H37" s="85" t="s">
        <v>360</v>
      </c>
      <c r="I37" s="84">
        <v>4</v>
      </c>
      <c r="J37" s="84">
        <v>1</v>
      </c>
      <c r="K37" s="84">
        <v>1</v>
      </c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97" t="s">
        <v>1265</v>
      </c>
      <c r="AC37" s="97" t="s">
        <v>1264</v>
      </c>
      <c r="AD37" s="97">
        <v>1</v>
      </c>
      <c r="AE37" s="84">
        <v>9</v>
      </c>
      <c r="AF37" s="86">
        <v>5</v>
      </c>
      <c r="AH37" s="35">
        <v>34</v>
      </c>
      <c r="AI37" s="35">
        <f t="shared" si="24"/>
        <v>1</v>
      </c>
      <c r="AN37" s="112">
        <v>34</v>
      </c>
      <c r="AO37" s="112">
        <f t="shared" si="3"/>
        <v>4</v>
      </c>
      <c r="AP37" s="112">
        <f t="shared" si="4"/>
        <v>3</v>
      </c>
      <c r="AQ37" s="112">
        <f t="shared" si="12"/>
        <v>10403</v>
      </c>
      <c r="AR37" s="112" t="str">
        <f t="shared" si="13"/>
        <v>普通4章3关</v>
      </c>
      <c r="AS37" s="112">
        <v>27</v>
      </c>
      <c r="AT37" s="112">
        <f t="shared" si="16"/>
        <v>2</v>
      </c>
      <c r="AU37" s="112">
        <v>1</v>
      </c>
      <c r="AV37" s="112">
        <v>1</v>
      </c>
      <c r="BD37" s="110">
        <v>34</v>
      </c>
      <c r="BE37" s="43">
        <v>4</v>
      </c>
      <c r="BF37" s="43">
        <v>4</v>
      </c>
      <c r="BG37" s="43">
        <f t="shared" si="14"/>
        <v>20404</v>
      </c>
      <c r="BH37" s="43" t="str">
        <f t="shared" si="15"/>
        <v>困难4章4关</v>
      </c>
      <c r="BI37" s="43">
        <v>38</v>
      </c>
      <c r="BJ37" s="43">
        <f t="shared" si="6"/>
        <v>3</v>
      </c>
      <c r="BK37" s="43">
        <v>3</v>
      </c>
      <c r="BL37" s="57">
        <f t="shared" si="22"/>
        <v>2</v>
      </c>
    </row>
    <row r="38" spans="1:64" s="35" customFormat="1" ht="16.5" x14ac:dyDescent="0.2">
      <c r="A38" s="76" t="str">
        <f t="shared" si="8"/>
        <v>pt-1</v>
      </c>
      <c r="B38" s="76">
        <f t="shared" si="0"/>
        <v>1010630</v>
      </c>
      <c r="C38" s="76">
        <f t="shared" si="23"/>
        <v>6</v>
      </c>
      <c r="D38" s="82">
        <f t="shared" si="9"/>
        <v>10106</v>
      </c>
      <c r="E38" s="83">
        <v>2</v>
      </c>
      <c r="F38" s="84">
        <f t="shared" si="10"/>
        <v>3</v>
      </c>
      <c r="G38" s="85" t="str">
        <f t="shared" si="11"/>
        <v>jlr</v>
      </c>
      <c r="H38" s="85" t="s">
        <v>347</v>
      </c>
      <c r="I38" s="84">
        <v>4</v>
      </c>
      <c r="J38" s="84">
        <v>1</v>
      </c>
      <c r="K38" s="84">
        <v>1</v>
      </c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97" t="s">
        <v>1196</v>
      </c>
      <c r="AC38" s="97" t="s">
        <v>1252</v>
      </c>
      <c r="AD38" s="97">
        <v>1</v>
      </c>
      <c r="AE38" s="84">
        <v>7</v>
      </c>
      <c r="AF38" s="86">
        <v>5</v>
      </c>
      <c r="AH38" s="35">
        <v>35</v>
      </c>
      <c r="AI38" s="35">
        <f t="shared" si="24"/>
        <v>1</v>
      </c>
      <c r="AN38" s="112">
        <v>35</v>
      </c>
      <c r="AO38" s="112">
        <f t="shared" si="3"/>
        <v>4</v>
      </c>
      <c r="AP38" s="112">
        <f t="shared" si="4"/>
        <v>4</v>
      </c>
      <c r="AQ38" s="112">
        <f t="shared" si="12"/>
        <v>10404</v>
      </c>
      <c r="AR38" s="112" t="str">
        <f t="shared" si="13"/>
        <v>普通4章4关</v>
      </c>
      <c r="AS38" s="112">
        <v>28</v>
      </c>
      <c r="AT38" s="112">
        <f t="shared" si="16"/>
        <v>2</v>
      </c>
      <c r="AU38" s="112">
        <v>1</v>
      </c>
      <c r="AV38" s="112">
        <v>1</v>
      </c>
      <c r="BD38" s="110">
        <v>35</v>
      </c>
      <c r="BE38" s="43">
        <v>4</v>
      </c>
      <c r="BF38" s="43">
        <v>5</v>
      </c>
      <c r="BG38" s="43">
        <f t="shared" si="14"/>
        <v>20405</v>
      </c>
      <c r="BH38" s="43" t="str">
        <f t="shared" si="15"/>
        <v>困难4章5关</v>
      </c>
      <c r="BI38" s="43">
        <v>39</v>
      </c>
      <c r="BJ38" s="43">
        <f t="shared" si="6"/>
        <v>3</v>
      </c>
      <c r="BK38" s="43">
        <v>3</v>
      </c>
      <c r="BL38" s="57">
        <f t="shared" si="22"/>
        <v>2</v>
      </c>
    </row>
    <row r="39" spans="1:64" s="35" customFormat="1" ht="17.25" thickBot="1" x14ac:dyDescent="0.25">
      <c r="A39" s="76" t="str">
        <f t="shared" si="8"/>
        <v>pt-1</v>
      </c>
      <c r="B39" s="76">
        <f t="shared" si="0"/>
        <v>1010631</v>
      </c>
      <c r="C39" s="76">
        <f t="shared" si="23"/>
        <v>6</v>
      </c>
      <c r="D39" s="87">
        <f t="shared" si="9"/>
        <v>10106</v>
      </c>
      <c r="E39" s="88">
        <v>2</v>
      </c>
      <c r="F39" s="89">
        <f t="shared" si="10"/>
        <v>3</v>
      </c>
      <c r="G39" s="90" t="str">
        <f t="shared" si="11"/>
        <v>shl</v>
      </c>
      <c r="H39" s="90" t="s">
        <v>371</v>
      </c>
      <c r="I39" s="89">
        <v>1</v>
      </c>
      <c r="J39" s="89">
        <v>1</v>
      </c>
      <c r="K39" s="89">
        <v>1</v>
      </c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89"/>
      <c r="Z39" s="89"/>
      <c r="AA39" s="89"/>
      <c r="AB39" s="98"/>
      <c r="AC39" s="98"/>
      <c r="AD39" s="98"/>
      <c r="AE39" s="89"/>
      <c r="AF39" s="91"/>
      <c r="AH39" s="35">
        <v>36</v>
      </c>
      <c r="AI39" s="35">
        <f t="shared" si="24"/>
        <v>1</v>
      </c>
      <c r="AN39" s="112">
        <v>36</v>
      </c>
      <c r="AO39" s="112">
        <f t="shared" si="3"/>
        <v>4</v>
      </c>
      <c r="AP39" s="112">
        <f t="shared" si="4"/>
        <v>5</v>
      </c>
      <c r="AQ39" s="112">
        <f t="shared" si="12"/>
        <v>10405</v>
      </c>
      <c r="AR39" s="112" t="str">
        <f t="shared" si="13"/>
        <v>普通4章5关</v>
      </c>
      <c r="AS39" s="112">
        <v>29</v>
      </c>
      <c r="AT39" s="112">
        <f t="shared" si="16"/>
        <v>2</v>
      </c>
      <c r="AU39" s="112">
        <v>1</v>
      </c>
      <c r="AV39" s="112">
        <v>1</v>
      </c>
      <c r="BD39" s="110">
        <v>36</v>
      </c>
      <c r="BE39" s="43">
        <v>4</v>
      </c>
      <c r="BF39" s="43">
        <v>6</v>
      </c>
      <c r="BG39" s="43">
        <f t="shared" si="14"/>
        <v>20406</v>
      </c>
      <c r="BH39" s="43" t="str">
        <f t="shared" si="15"/>
        <v>困难4章6关</v>
      </c>
      <c r="BI39" s="43">
        <v>40</v>
      </c>
      <c r="BJ39" s="43">
        <f t="shared" si="6"/>
        <v>4</v>
      </c>
      <c r="BK39" s="43">
        <v>3</v>
      </c>
      <c r="BL39" s="57">
        <f t="shared" si="22"/>
        <v>2</v>
      </c>
    </row>
    <row r="40" spans="1:64" s="35" customFormat="1" ht="16.5" x14ac:dyDescent="0.2">
      <c r="A40" s="76" t="str">
        <f t="shared" si="8"/>
        <v>pt-1</v>
      </c>
      <c r="B40" s="76">
        <f t="shared" si="0"/>
        <v>1010710</v>
      </c>
      <c r="C40" s="76">
        <f t="shared" si="23"/>
        <v>7</v>
      </c>
      <c r="D40" s="77">
        <f t="shared" si="9"/>
        <v>10107</v>
      </c>
      <c r="E40" s="78">
        <v>2</v>
      </c>
      <c r="F40" s="79">
        <f t="shared" si="10"/>
        <v>1</v>
      </c>
      <c r="G40" s="80" t="str">
        <f t="shared" si="11"/>
        <v>jlr</v>
      </c>
      <c r="H40" s="80" t="s">
        <v>1143</v>
      </c>
      <c r="I40" s="79">
        <v>5</v>
      </c>
      <c r="J40" s="79">
        <v>1</v>
      </c>
      <c r="K40" s="79">
        <v>1</v>
      </c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96" t="s">
        <v>1184</v>
      </c>
      <c r="AC40" s="96" t="s">
        <v>1253</v>
      </c>
      <c r="AD40" s="96">
        <v>1</v>
      </c>
      <c r="AE40" s="79">
        <v>6</v>
      </c>
      <c r="AF40" s="81">
        <v>5</v>
      </c>
      <c r="AH40" s="35">
        <v>37</v>
      </c>
      <c r="AI40" s="35">
        <f t="shared" si="24"/>
        <v>1</v>
      </c>
      <c r="AK40" s="35" t="s">
        <v>1205</v>
      </c>
      <c r="AN40" s="112">
        <v>37</v>
      </c>
      <c r="AO40" s="112">
        <f t="shared" si="3"/>
        <v>4</v>
      </c>
      <c r="AP40" s="112">
        <f t="shared" si="4"/>
        <v>6</v>
      </c>
      <c r="AQ40" s="112">
        <f t="shared" si="12"/>
        <v>10406</v>
      </c>
      <c r="AR40" s="112" t="str">
        <f t="shared" si="13"/>
        <v>普通4章6关</v>
      </c>
      <c r="AS40" s="112">
        <v>33</v>
      </c>
      <c r="AT40" s="112">
        <f t="shared" si="16"/>
        <v>3</v>
      </c>
      <c r="AU40" s="112">
        <v>1</v>
      </c>
      <c r="AV40" s="112">
        <v>1</v>
      </c>
      <c r="BD40" s="110">
        <v>37</v>
      </c>
      <c r="BE40" s="43">
        <v>4</v>
      </c>
      <c r="BF40" s="43">
        <v>7</v>
      </c>
      <c r="BG40" s="43">
        <f t="shared" si="14"/>
        <v>20407</v>
      </c>
      <c r="BH40" s="43" t="str">
        <f t="shared" si="15"/>
        <v>困难4章7关</v>
      </c>
      <c r="BI40" s="43">
        <v>41</v>
      </c>
      <c r="BJ40" s="43">
        <f t="shared" si="6"/>
        <v>4</v>
      </c>
      <c r="BK40" s="43">
        <v>3</v>
      </c>
      <c r="BL40" s="57">
        <f t="shared" si="22"/>
        <v>2</v>
      </c>
    </row>
    <row r="41" spans="1:64" s="35" customFormat="1" ht="16.5" x14ac:dyDescent="0.2">
      <c r="A41" s="76" t="str">
        <f t="shared" si="8"/>
        <v>pt-1</v>
      </c>
      <c r="B41" s="76">
        <f t="shared" si="0"/>
        <v>1010711</v>
      </c>
      <c r="C41" s="76">
        <f t="shared" si="23"/>
        <v>7</v>
      </c>
      <c r="D41" s="82">
        <f t="shared" si="9"/>
        <v>10107</v>
      </c>
      <c r="E41" s="83">
        <v>2</v>
      </c>
      <c r="F41" s="84">
        <f t="shared" si="10"/>
        <v>1</v>
      </c>
      <c r="G41" s="85" t="str">
        <f t="shared" si="11"/>
        <v>shl</v>
      </c>
      <c r="H41" s="85" t="s">
        <v>1145</v>
      </c>
      <c r="I41" s="84">
        <v>1</v>
      </c>
      <c r="J41" s="84">
        <v>1</v>
      </c>
      <c r="K41" s="84">
        <v>1</v>
      </c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97"/>
      <c r="AC41" s="97"/>
      <c r="AD41" s="97"/>
      <c r="AE41" s="84"/>
      <c r="AF41" s="86"/>
      <c r="AH41" s="35">
        <v>38</v>
      </c>
      <c r="AI41" s="35">
        <f t="shared" si="24"/>
        <v>1</v>
      </c>
      <c r="AN41" s="112">
        <v>38</v>
      </c>
      <c r="AO41" s="112">
        <f t="shared" si="3"/>
        <v>4</v>
      </c>
      <c r="AP41" s="112">
        <f t="shared" si="4"/>
        <v>7</v>
      </c>
      <c r="AQ41" s="112">
        <f t="shared" si="12"/>
        <v>10407</v>
      </c>
      <c r="AR41" s="112" t="str">
        <f t="shared" si="13"/>
        <v>普通4章7关</v>
      </c>
      <c r="AS41" s="112">
        <v>31</v>
      </c>
      <c r="AT41" s="112">
        <f t="shared" si="16"/>
        <v>3</v>
      </c>
      <c r="AU41" s="112">
        <v>1</v>
      </c>
      <c r="AV41" s="112">
        <v>1</v>
      </c>
      <c r="BD41" s="110">
        <v>38</v>
      </c>
      <c r="BE41" s="43">
        <v>4</v>
      </c>
      <c r="BF41" s="43">
        <v>8</v>
      </c>
      <c r="BG41" s="43">
        <f t="shared" si="14"/>
        <v>20408</v>
      </c>
      <c r="BH41" s="43" t="str">
        <f t="shared" si="15"/>
        <v>困难4章8关</v>
      </c>
      <c r="BI41" s="43">
        <v>42</v>
      </c>
      <c r="BJ41" s="43">
        <f t="shared" si="6"/>
        <v>4</v>
      </c>
      <c r="BK41" s="43">
        <v>3</v>
      </c>
      <c r="BL41" s="57">
        <f t="shared" si="22"/>
        <v>2</v>
      </c>
    </row>
    <row r="42" spans="1:64" s="35" customFormat="1" ht="16.5" x14ac:dyDescent="0.2">
      <c r="A42" s="76" t="str">
        <f t="shared" si="8"/>
        <v>pt-1</v>
      </c>
      <c r="B42" s="76">
        <f t="shared" si="0"/>
        <v>1010720</v>
      </c>
      <c r="C42" s="76">
        <f t="shared" si="23"/>
        <v>7</v>
      </c>
      <c r="D42" s="82">
        <f t="shared" si="9"/>
        <v>10107</v>
      </c>
      <c r="E42" s="83">
        <v>2</v>
      </c>
      <c r="F42" s="84">
        <f t="shared" si="10"/>
        <v>2</v>
      </c>
      <c r="G42" s="85" t="str">
        <f t="shared" si="11"/>
        <v>jlr</v>
      </c>
      <c r="H42" s="85" t="s">
        <v>348</v>
      </c>
      <c r="I42" s="84">
        <v>5</v>
      </c>
      <c r="J42" s="84">
        <v>1</v>
      </c>
      <c r="K42" s="84">
        <v>1</v>
      </c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97" t="s">
        <v>1193</v>
      </c>
      <c r="AC42" s="97" t="s">
        <v>1254</v>
      </c>
      <c r="AD42" s="97">
        <v>1</v>
      </c>
      <c r="AE42" s="84">
        <v>6</v>
      </c>
      <c r="AF42" s="86">
        <v>7</v>
      </c>
      <c r="AH42" s="35">
        <v>39</v>
      </c>
      <c r="AI42" s="35">
        <f t="shared" si="24"/>
        <v>1</v>
      </c>
      <c r="AN42" s="112">
        <v>39</v>
      </c>
      <c r="AO42" s="112">
        <f t="shared" si="3"/>
        <v>4</v>
      </c>
      <c r="AP42" s="112">
        <f t="shared" si="4"/>
        <v>8</v>
      </c>
      <c r="AQ42" s="112">
        <f t="shared" si="12"/>
        <v>10408</v>
      </c>
      <c r="AR42" s="112" t="str">
        <f t="shared" si="13"/>
        <v>普通4章8关</v>
      </c>
      <c r="AS42" s="112">
        <v>32</v>
      </c>
      <c r="AT42" s="112">
        <f t="shared" si="16"/>
        <v>3</v>
      </c>
      <c r="AU42" s="112">
        <v>1</v>
      </c>
      <c r="AV42" s="112">
        <v>1</v>
      </c>
      <c r="BD42" s="110">
        <v>39</v>
      </c>
      <c r="BE42" s="43">
        <v>4</v>
      </c>
      <c r="BF42" s="43">
        <v>9</v>
      </c>
      <c r="BG42" s="43">
        <f t="shared" si="14"/>
        <v>20409</v>
      </c>
      <c r="BH42" s="43" t="str">
        <f t="shared" si="15"/>
        <v>困难4章9关</v>
      </c>
      <c r="BI42" s="43">
        <v>43</v>
      </c>
      <c r="BJ42" s="43">
        <f t="shared" si="6"/>
        <v>4</v>
      </c>
      <c r="BK42" s="43">
        <v>3</v>
      </c>
      <c r="BL42" s="57">
        <f t="shared" si="22"/>
        <v>2</v>
      </c>
    </row>
    <row r="43" spans="1:64" s="35" customFormat="1" ht="16.5" x14ac:dyDescent="0.2">
      <c r="A43" s="76" t="str">
        <f t="shared" si="8"/>
        <v>pt-1</v>
      </c>
      <c r="B43" s="76">
        <f t="shared" si="0"/>
        <v>1010721</v>
      </c>
      <c r="C43" s="76">
        <f t="shared" si="23"/>
        <v>7</v>
      </c>
      <c r="D43" s="82">
        <f t="shared" si="9"/>
        <v>10107</v>
      </c>
      <c r="E43" s="83">
        <v>2</v>
      </c>
      <c r="F43" s="84">
        <f t="shared" si="10"/>
        <v>2</v>
      </c>
      <c r="G43" s="85" t="str">
        <f t="shared" si="11"/>
        <v>shl</v>
      </c>
      <c r="H43" s="85" t="s">
        <v>360</v>
      </c>
      <c r="I43" s="84">
        <v>5</v>
      </c>
      <c r="J43" s="84">
        <v>1</v>
      </c>
      <c r="K43" s="84">
        <v>1</v>
      </c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97"/>
      <c r="AC43" s="97"/>
      <c r="AD43" s="97"/>
      <c r="AE43" s="84"/>
      <c r="AF43" s="86"/>
      <c r="AH43" s="35">
        <v>40</v>
      </c>
      <c r="AI43" s="35">
        <f t="shared" si="24"/>
        <v>1</v>
      </c>
      <c r="AN43" s="112">
        <v>40</v>
      </c>
      <c r="AO43" s="112">
        <f t="shared" si="3"/>
        <v>4</v>
      </c>
      <c r="AP43" s="112">
        <f t="shared" si="4"/>
        <v>9</v>
      </c>
      <c r="AQ43" s="112">
        <f t="shared" si="12"/>
        <v>10409</v>
      </c>
      <c r="AR43" s="112" t="str">
        <f t="shared" si="13"/>
        <v>普通4章9关</v>
      </c>
      <c r="AS43" s="112">
        <v>35</v>
      </c>
      <c r="AT43" s="112">
        <f t="shared" si="16"/>
        <v>3</v>
      </c>
      <c r="AU43" s="112">
        <v>1</v>
      </c>
      <c r="AV43" s="112">
        <v>2</v>
      </c>
      <c r="BD43" s="110">
        <v>40</v>
      </c>
      <c r="BE43" s="110">
        <v>4</v>
      </c>
      <c r="BF43" s="110">
        <v>9</v>
      </c>
      <c r="BG43" s="110">
        <f t="shared" ref="BG43:BG45" si="25">(200+BE43)*100+BF43</f>
        <v>20409</v>
      </c>
      <c r="BH43" s="110" t="str">
        <f t="shared" si="15"/>
        <v>困难4章9关</v>
      </c>
      <c r="BI43" s="110">
        <v>43</v>
      </c>
      <c r="BJ43" s="110">
        <f t="shared" ref="BJ43:BJ45" si="26">INDEX($BS$4:$BS$24,MATCH(BI43,$BT$4:$BT$24,1))</f>
        <v>4</v>
      </c>
      <c r="BK43" s="110">
        <v>4</v>
      </c>
      <c r="BL43" s="110">
        <f t="shared" ref="BL43:BL45" si="27">AV43+1</f>
        <v>3</v>
      </c>
    </row>
    <row r="44" spans="1:64" ht="16.5" x14ac:dyDescent="0.2">
      <c r="A44" s="76" t="str">
        <f t="shared" si="8"/>
        <v>pt-1</v>
      </c>
      <c r="B44" s="76">
        <f t="shared" si="0"/>
        <v>1010730</v>
      </c>
      <c r="C44" s="76">
        <f t="shared" si="23"/>
        <v>7</v>
      </c>
      <c r="D44" s="82">
        <f t="shared" si="9"/>
        <v>10107</v>
      </c>
      <c r="E44" s="83">
        <v>2</v>
      </c>
      <c r="F44" s="84">
        <f t="shared" si="10"/>
        <v>3</v>
      </c>
      <c r="G44" s="85" t="str">
        <f t="shared" si="11"/>
        <v>jlr</v>
      </c>
      <c r="H44" s="85" t="s">
        <v>347</v>
      </c>
      <c r="I44" s="84">
        <v>5</v>
      </c>
      <c r="J44" s="84">
        <v>1</v>
      </c>
      <c r="K44" s="84">
        <v>1</v>
      </c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97" t="s">
        <v>1202</v>
      </c>
      <c r="AC44" s="97" t="s">
        <v>1255</v>
      </c>
      <c r="AD44" s="97">
        <v>1</v>
      </c>
      <c r="AE44" s="84">
        <v>6</v>
      </c>
      <c r="AF44" s="86">
        <v>5</v>
      </c>
      <c r="AH44" s="35">
        <v>41</v>
      </c>
      <c r="AI44" s="35">
        <f t="shared" si="24"/>
        <v>1</v>
      </c>
      <c r="AN44" s="112">
        <v>41</v>
      </c>
      <c r="AO44" s="112">
        <f t="shared" si="3"/>
        <v>4</v>
      </c>
      <c r="AP44" s="112">
        <f t="shared" si="4"/>
        <v>10</v>
      </c>
      <c r="AQ44" s="112">
        <f t="shared" si="12"/>
        <v>10410</v>
      </c>
      <c r="AR44" s="112" t="str">
        <f t="shared" si="13"/>
        <v>普通4章10关</v>
      </c>
      <c r="AS44" s="112">
        <v>33</v>
      </c>
      <c r="AT44" s="112">
        <f t="shared" ref="AT44:AT46" si="28">INDEX($BS$4:$BS$24,MATCH(AS44,$BT$4:$BT$24,1))</f>
        <v>3</v>
      </c>
      <c r="AU44" s="112">
        <v>1</v>
      </c>
      <c r="AV44" s="112">
        <v>2</v>
      </c>
      <c r="BD44" s="110">
        <v>41</v>
      </c>
      <c r="BE44" s="110">
        <v>4</v>
      </c>
      <c r="BF44" s="110">
        <v>9</v>
      </c>
      <c r="BG44" s="110">
        <f t="shared" si="25"/>
        <v>20409</v>
      </c>
      <c r="BH44" s="110" t="str">
        <f t="shared" si="15"/>
        <v>困难4章9关</v>
      </c>
      <c r="BI44" s="110">
        <v>43</v>
      </c>
      <c r="BJ44" s="110">
        <f t="shared" si="26"/>
        <v>4</v>
      </c>
      <c r="BK44" s="110">
        <v>5</v>
      </c>
      <c r="BL44" s="110">
        <f t="shared" si="27"/>
        <v>3</v>
      </c>
    </row>
    <row r="45" spans="1:64" ht="17.25" thickBot="1" x14ac:dyDescent="0.25">
      <c r="A45" s="76" t="str">
        <f t="shared" si="8"/>
        <v>pt-1</v>
      </c>
      <c r="B45" s="76">
        <f t="shared" si="0"/>
        <v>1010731</v>
      </c>
      <c r="C45" s="76">
        <f t="shared" si="23"/>
        <v>7</v>
      </c>
      <c r="D45" s="87">
        <f t="shared" si="9"/>
        <v>10107</v>
      </c>
      <c r="E45" s="88">
        <v>2</v>
      </c>
      <c r="F45" s="89">
        <f t="shared" si="10"/>
        <v>3</v>
      </c>
      <c r="G45" s="90" t="str">
        <f t="shared" si="11"/>
        <v>shl</v>
      </c>
      <c r="H45" s="90" t="s">
        <v>371</v>
      </c>
      <c r="I45" s="89">
        <v>1</v>
      </c>
      <c r="J45" s="89">
        <v>1</v>
      </c>
      <c r="K45" s="89">
        <v>1</v>
      </c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98"/>
      <c r="AC45" s="98"/>
      <c r="AD45" s="98"/>
      <c r="AE45" s="89"/>
      <c r="AF45" s="91"/>
      <c r="AH45" s="35">
        <v>42</v>
      </c>
      <c r="AI45" s="35">
        <f t="shared" si="24"/>
        <v>1</v>
      </c>
      <c r="AN45" s="112">
        <v>42</v>
      </c>
      <c r="AO45" s="112">
        <f t="shared" si="3"/>
        <v>4</v>
      </c>
      <c r="AP45" s="112">
        <f t="shared" si="4"/>
        <v>11</v>
      </c>
      <c r="AQ45" s="112">
        <f t="shared" si="12"/>
        <v>10411</v>
      </c>
      <c r="AR45" s="112" t="str">
        <f t="shared" si="13"/>
        <v>普通4章11关</v>
      </c>
      <c r="AS45" s="112">
        <v>34</v>
      </c>
      <c r="AT45" s="112">
        <f t="shared" si="28"/>
        <v>3</v>
      </c>
      <c r="AU45" s="112">
        <v>1</v>
      </c>
      <c r="AV45" s="112">
        <v>2</v>
      </c>
      <c r="BD45" s="110">
        <v>42</v>
      </c>
      <c r="BE45" s="110">
        <v>4</v>
      </c>
      <c r="BF45" s="110">
        <v>9</v>
      </c>
      <c r="BG45" s="110">
        <f t="shared" si="25"/>
        <v>20409</v>
      </c>
      <c r="BH45" s="110" t="str">
        <f t="shared" si="15"/>
        <v>困难4章9关</v>
      </c>
      <c r="BI45" s="110">
        <v>43</v>
      </c>
      <c r="BJ45" s="110">
        <f t="shared" si="26"/>
        <v>4</v>
      </c>
      <c r="BK45" s="110">
        <v>6</v>
      </c>
      <c r="BL45" s="110">
        <f t="shared" si="27"/>
        <v>3</v>
      </c>
    </row>
    <row r="46" spans="1:64" ht="16.5" x14ac:dyDescent="0.2">
      <c r="A46" s="76" t="str">
        <f t="shared" si="8"/>
        <v>pt-1</v>
      </c>
      <c r="B46" s="76">
        <f t="shared" si="0"/>
        <v>1010810</v>
      </c>
      <c r="C46" s="76">
        <f t="shared" si="23"/>
        <v>8</v>
      </c>
      <c r="D46" s="77">
        <f t="shared" si="9"/>
        <v>10108</v>
      </c>
      <c r="E46" s="78">
        <v>2</v>
      </c>
      <c r="F46" s="79">
        <f t="shared" si="10"/>
        <v>1</v>
      </c>
      <c r="G46" s="80" t="str">
        <f t="shared" si="11"/>
        <v>jlr</v>
      </c>
      <c r="H46" s="80" t="s">
        <v>1143</v>
      </c>
      <c r="I46" s="79">
        <v>5</v>
      </c>
      <c r="J46" s="79">
        <v>1</v>
      </c>
      <c r="K46" s="79">
        <v>1</v>
      </c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96" t="s">
        <v>1192</v>
      </c>
      <c r="AC46" s="96" t="s">
        <v>1256</v>
      </c>
      <c r="AD46" s="96">
        <v>1</v>
      </c>
      <c r="AE46" s="79">
        <v>5</v>
      </c>
      <c r="AF46" s="81">
        <v>3</v>
      </c>
      <c r="AH46" s="35">
        <v>43</v>
      </c>
      <c r="AI46" s="35">
        <f t="shared" si="24"/>
        <v>1</v>
      </c>
      <c r="AK46" s="5" t="s">
        <v>1207</v>
      </c>
      <c r="AN46" s="112">
        <v>43</v>
      </c>
      <c r="AO46" s="112">
        <f t="shared" si="3"/>
        <v>4</v>
      </c>
      <c r="AP46" s="112">
        <f t="shared" si="4"/>
        <v>12</v>
      </c>
      <c r="AQ46" s="112">
        <f t="shared" si="12"/>
        <v>10412</v>
      </c>
      <c r="AR46" s="112" t="str">
        <f t="shared" si="13"/>
        <v>普通4章12关</v>
      </c>
      <c r="AS46" s="112">
        <v>36</v>
      </c>
      <c r="AT46" s="112">
        <f t="shared" si="28"/>
        <v>3</v>
      </c>
      <c r="AU46" s="112">
        <v>1</v>
      </c>
      <c r="AV46" s="112">
        <v>2</v>
      </c>
      <c r="BD46" s="110">
        <v>43</v>
      </c>
      <c r="BE46" s="43">
        <v>5</v>
      </c>
      <c r="BF46" s="43">
        <v>1</v>
      </c>
      <c r="BG46" s="43">
        <f t="shared" si="14"/>
        <v>20501</v>
      </c>
      <c r="BH46" s="43" t="str">
        <f t="shared" si="15"/>
        <v>困难5章1关</v>
      </c>
      <c r="BI46" s="43">
        <v>45</v>
      </c>
      <c r="BJ46" s="43">
        <f t="shared" si="6"/>
        <v>4</v>
      </c>
      <c r="BK46" s="43">
        <v>3</v>
      </c>
      <c r="BL46" s="57">
        <f>AV43+1</f>
        <v>3</v>
      </c>
    </row>
    <row r="47" spans="1:64" ht="16.5" x14ac:dyDescent="0.2">
      <c r="A47" s="76" t="str">
        <f t="shared" si="8"/>
        <v>pt-1</v>
      </c>
      <c r="B47" s="76">
        <f t="shared" si="0"/>
        <v>1010811</v>
      </c>
      <c r="C47" s="76">
        <f t="shared" si="23"/>
        <v>8</v>
      </c>
      <c r="D47" s="82">
        <f t="shared" si="9"/>
        <v>10108</v>
      </c>
      <c r="E47" s="83">
        <v>2</v>
      </c>
      <c r="F47" s="84">
        <f t="shared" si="10"/>
        <v>1</v>
      </c>
      <c r="G47" s="85" t="str">
        <f t="shared" si="11"/>
        <v>shl</v>
      </c>
      <c r="H47" s="85" t="s">
        <v>1145</v>
      </c>
      <c r="I47" s="84">
        <v>1</v>
      </c>
      <c r="J47" s="84">
        <v>1</v>
      </c>
      <c r="K47" s="84">
        <v>1</v>
      </c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97"/>
      <c r="AC47" s="97"/>
      <c r="AD47" s="97"/>
      <c r="AE47" s="84"/>
      <c r="AF47" s="86"/>
      <c r="AH47" s="35">
        <v>44</v>
      </c>
      <c r="AI47" s="35">
        <f t="shared" si="24"/>
        <v>1</v>
      </c>
      <c r="AN47" s="111">
        <v>44</v>
      </c>
      <c r="AO47" s="111">
        <f t="shared" si="3"/>
        <v>5</v>
      </c>
      <c r="AP47" s="111">
        <f t="shared" si="4"/>
        <v>1</v>
      </c>
      <c r="AQ47" s="111">
        <f t="shared" si="12"/>
        <v>10501</v>
      </c>
      <c r="AR47" s="111" t="str">
        <f t="shared" si="13"/>
        <v>普通5章1关</v>
      </c>
      <c r="AS47" s="111">
        <v>36</v>
      </c>
      <c r="AT47" s="111">
        <f t="shared" si="16"/>
        <v>3</v>
      </c>
      <c r="AU47" s="111">
        <v>1</v>
      </c>
      <c r="AV47" s="111">
        <v>2</v>
      </c>
      <c r="BD47" s="110">
        <v>44</v>
      </c>
      <c r="BE47" s="43">
        <v>5</v>
      </c>
      <c r="BF47" s="43">
        <v>2</v>
      </c>
      <c r="BG47" s="43">
        <f t="shared" si="14"/>
        <v>20502</v>
      </c>
      <c r="BH47" s="43" t="str">
        <f t="shared" si="15"/>
        <v>困难5章2关</v>
      </c>
      <c r="BI47" s="43">
        <v>46</v>
      </c>
      <c r="BJ47" s="43">
        <f t="shared" si="6"/>
        <v>4</v>
      </c>
      <c r="BK47" s="43">
        <v>3</v>
      </c>
      <c r="BL47" s="57">
        <f t="shared" ref="BL47:BL78" si="29">AV47+1</f>
        <v>3</v>
      </c>
    </row>
    <row r="48" spans="1:64" ht="16.5" x14ac:dyDescent="0.2">
      <c r="A48" s="76" t="str">
        <f t="shared" si="8"/>
        <v>pt-1</v>
      </c>
      <c r="B48" s="76">
        <f t="shared" si="0"/>
        <v>1010820</v>
      </c>
      <c r="C48" s="76">
        <f t="shared" si="23"/>
        <v>8</v>
      </c>
      <c r="D48" s="82">
        <f t="shared" si="9"/>
        <v>10108</v>
      </c>
      <c r="E48" s="83">
        <v>2</v>
      </c>
      <c r="F48" s="84">
        <f t="shared" si="10"/>
        <v>2</v>
      </c>
      <c r="G48" s="85" t="str">
        <f t="shared" si="11"/>
        <v>jlr</v>
      </c>
      <c r="H48" s="85" t="s">
        <v>348</v>
      </c>
      <c r="I48" s="84">
        <v>5</v>
      </c>
      <c r="J48" s="84">
        <v>1</v>
      </c>
      <c r="K48" s="84">
        <v>1</v>
      </c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97" t="s">
        <v>1180</v>
      </c>
      <c r="AC48" s="97" t="s">
        <v>1257</v>
      </c>
      <c r="AD48" s="97">
        <v>1</v>
      </c>
      <c r="AE48" s="84">
        <v>6</v>
      </c>
      <c r="AF48" s="86">
        <v>10</v>
      </c>
      <c r="AH48" s="35">
        <v>45</v>
      </c>
      <c r="AI48" s="35">
        <f t="shared" si="24"/>
        <v>1</v>
      </c>
      <c r="AN48" s="111">
        <v>45</v>
      </c>
      <c r="AO48" s="111">
        <f t="shared" si="3"/>
        <v>5</v>
      </c>
      <c r="AP48" s="111">
        <f t="shared" si="4"/>
        <v>2</v>
      </c>
      <c r="AQ48" s="111">
        <f t="shared" si="12"/>
        <v>10502</v>
      </c>
      <c r="AR48" s="111" t="str">
        <f t="shared" si="13"/>
        <v>普通5章2关</v>
      </c>
      <c r="AS48" s="111">
        <v>36</v>
      </c>
      <c r="AT48" s="111">
        <f t="shared" si="16"/>
        <v>3</v>
      </c>
      <c r="AU48" s="111">
        <v>1</v>
      </c>
      <c r="AV48" s="111">
        <v>2</v>
      </c>
      <c r="BD48" s="110">
        <v>45</v>
      </c>
      <c r="BE48" s="43">
        <v>5</v>
      </c>
      <c r="BF48" s="43">
        <v>3</v>
      </c>
      <c r="BG48" s="43">
        <f t="shared" si="14"/>
        <v>20503</v>
      </c>
      <c r="BH48" s="43" t="str">
        <f t="shared" si="15"/>
        <v>困难5章3关</v>
      </c>
      <c r="BI48" s="43">
        <v>46</v>
      </c>
      <c r="BJ48" s="43">
        <f t="shared" si="6"/>
        <v>4</v>
      </c>
      <c r="BK48" s="43">
        <v>3</v>
      </c>
      <c r="BL48" s="57">
        <f t="shared" si="29"/>
        <v>3</v>
      </c>
    </row>
    <row r="49" spans="1:64" ht="16.5" customHeight="1" x14ac:dyDescent="0.2">
      <c r="A49" s="76" t="str">
        <f t="shared" si="8"/>
        <v>pt-1</v>
      </c>
      <c r="B49" s="76">
        <f t="shared" si="0"/>
        <v>1010821</v>
      </c>
      <c r="C49" s="76">
        <f t="shared" si="23"/>
        <v>8</v>
      </c>
      <c r="D49" s="82">
        <f t="shared" si="9"/>
        <v>10108</v>
      </c>
      <c r="E49" s="83">
        <v>2</v>
      </c>
      <c r="F49" s="84">
        <f t="shared" si="10"/>
        <v>2</v>
      </c>
      <c r="G49" s="85" t="str">
        <f t="shared" si="11"/>
        <v>shl</v>
      </c>
      <c r="H49" s="85" t="s">
        <v>360</v>
      </c>
      <c r="I49" s="84">
        <v>1</v>
      </c>
      <c r="J49" s="84">
        <v>1</v>
      </c>
      <c r="K49" s="84">
        <v>1</v>
      </c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97"/>
      <c r="AC49" s="97"/>
      <c r="AD49" s="97"/>
      <c r="AE49" s="84"/>
      <c r="AF49" s="86"/>
      <c r="AH49" s="35">
        <v>46</v>
      </c>
      <c r="AI49" s="35">
        <f t="shared" si="24"/>
        <v>1</v>
      </c>
      <c r="AN49" s="111">
        <v>46</v>
      </c>
      <c r="AO49" s="111">
        <f t="shared" si="3"/>
        <v>5</v>
      </c>
      <c r="AP49" s="111">
        <f t="shared" si="4"/>
        <v>3</v>
      </c>
      <c r="AQ49" s="111">
        <f t="shared" si="12"/>
        <v>10503</v>
      </c>
      <c r="AR49" s="111" t="str">
        <f t="shared" si="13"/>
        <v>普通5章3关</v>
      </c>
      <c r="AS49" s="111">
        <v>37</v>
      </c>
      <c r="AT49" s="111">
        <f t="shared" si="16"/>
        <v>3</v>
      </c>
      <c r="AU49" s="111">
        <v>1</v>
      </c>
      <c r="AV49" s="111">
        <v>2</v>
      </c>
      <c r="BD49" s="110">
        <v>46</v>
      </c>
      <c r="BE49" s="43">
        <v>5</v>
      </c>
      <c r="BF49" s="43">
        <v>4</v>
      </c>
      <c r="BG49" s="43">
        <f t="shared" si="14"/>
        <v>20504</v>
      </c>
      <c r="BH49" s="43" t="str">
        <f t="shared" si="15"/>
        <v>困难5章4关</v>
      </c>
      <c r="BI49" s="43">
        <v>47</v>
      </c>
      <c r="BJ49" s="43">
        <f t="shared" si="6"/>
        <v>4</v>
      </c>
      <c r="BK49" s="43">
        <v>3</v>
      </c>
      <c r="BL49" s="57">
        <f t="shared" si="29"/>
        <v>3</v>
      </c>
    </row>
    <row r="50" spans="1:64" ht="16.5" x14ac:dyDescent="0.2">
      <c r="A50" s="76" t="str">
        <f t="shared" si="8"/>
        <v>pt-1</v>
      </c>
      <c r="B50" s="76">
        <f t="shared" si="0"/>
        <v>1010830</v>
      </c>
      <c r="C50" s="76">
        <f t="shared" si="23"/>
        <v>8</v>
      </c>
      <c r="D50" s="82">
        <f t="shared" si="9"/>
        <v>10108</v>
      </c>
      <c r="E50" s="83">
        <v>2</v>
      </c>
      <c r="F50" s="84">
        <f t="shared" si="10"/>
        <v>3</v>
      </c>
      <c r="G50" s="85" t="str">
        <f t="shared" si="11"/>
        <v>jlr</v>
      </c>
      <c r="H50" s="85" t="s">
        <v>347</v>
      </c>
      <c r="I50" s="84">
        <v>5</v>
      </c>
      <c r="J50" s="84">
        <v>1</v>
      </c>
      <c r="K50" s="84">
        <v>1</v>
      </c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97" t="s">
        <v>1201</v>
      </c>
      <c r="AC50" s="97" t="s">
        <v>1258</v>
      </c>
      <c r="AD50" s="97">
        <v>1</v>
      </c>
      <c r="AE50" s="84">
        <v>5</v>
      </c>
      <c r="AF50" s="86">
        <v>3</v>
      </c>
      <c r="AH50" s="35">
        <v>47</v>
      </c>
      <c r="AI50" s="35">
        <f t="shared" si="24"/>
        <v>1</v>
      </c>
      <c r="AN50" s="111">
        <v>47</v>
      </c>
      <c r="AO50" s="111">
        <f t="shared" si="3"/>
        <v>5</v>
      </c>
      <c r="AP50" s="111">
        <f t="shared" si="4"/>
        <v>4</v>
      </c>
      <c r="AQ50" s="111">
        <f t="shared" si="12"/>
        <v>10504</v>
      </c>
      <c r="AR50" s="111" t="str">
        <f t="shared" si="13"/>
        <v>普通5章4关</v>
      </c>
      <c r="AS50" s="111">
        <v>37</v>
      </c>
      <c r="AT50" s="111">
        <f t="shared" si="16"/>
        <v>3</v>
      </c>
      <c r="AU50" s="111">
        <v>1</v>
      </c>
      <c r="AV50" s="111">
        <v>2</v>
      </c>
      <c r="BD50" s="110">
        <v>47</v>
      </c>
      <c r="BE50" s="43">
        <v>5</v>
      </c>
      <c r="BF50" s="43">
        <v>5</v>
      </c>
      <c r="BG50" s="43">
        <f t="shared" si="14"/>
        <v>20505</v>
      </c>
      <c r="BH50" s="43" t="str">
        <f t="shared" si="15"/>
        <v>困难5章5关</v>
      </c>
      <c r="BI50" s="43">
        <v>47</v>
      </c>
      <c r="BJ50" s="43">
        <f t="shared" si="6"/>
        <v>4</v>
      </c>
      <c r="BK50" s="43">
        <v>3</v>
      </c>
      <c r="BL50" s="57">
        <f t="shared" si="29"/>
        <v>3</v>
      </c>
    </row>
    <row r="51" spans="1:64" ht="17.25" thickBot="1" x14ac:dyDescent="0.25">
      <c r="A51" s="76" t="str">
        <f t="shared" si="8"/>
        <v>pt-1</v>
      </c>
      <c r="B51" s="76">
        <f t="shared" si="0"/>
        <v>1010831</v>
      </c>
      <c r="C51" s="76">
        <f t="shared" si="23"/>
        <v>8</v>
      </c>
      <c r="D51" s="87">
        <f t="shared" si="9"/>
        <v>10108</v>
      </c>
      <c r="E51" s="88">
        <v>2</v>
      </c>
      <c r="F51" s="89">
        <f t="shared" si="10"/>
        <v>3</v>
      </c>
      <c r="G51" s="90" t="str">
        <f t="shared" si="11"/>
        <v>shl</v>
      </c>
      <c r="H51" s="90" t="s">
        <v>371</v>
      </c>
      <c r="I51" s="89">
        <v>1</v>
      </c>
      <c r="J51" s="89">
        <v>1</v>
      </c>
      <c r="K51" s="89">
        <v>1</v>
      </c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98"/>
      <c r="AC51" s="98"/>
      <c r="AD51" s="98"/>
      <c r="AE51" s="89"/>
      <c r="AF51" s="91"/>
      <c r="AH51" s="35">
        <v>48</v>
      </c>
      <c r="AI51" s="35">
        <f t="shared" si="24"/>
        <v>1</v>
      </c>
      <c r="AN51" s="113">
        <v>48</v>
      </c>
      <c r="AO51" s="113">
        <f t="shared" si="3"/>
        <v>5</v>
      </c>
      <c r="AP51" s="113">
        <f t="shared" si="4"/>
        <v>5</v>
      </c>
      <c r="AQ51" s="113">
        <f t="shared" si="12"/>
        <v>10505</v>
      </c>
      <c r="AR51" s="113" t="str">
        <f t="shared" si="13"/>
        <v>普通5章5关</v>
      </c>
      <c r="AS51" s="113">
        <v>41</v>
      </c>
      <c r="AT51" s="113">
        <f t="shared" ref="AT51:AT82" si="30">INDEX($BS$4:$BS$24,MATCH(AS51,$BT$4:$BT$24,1))</f>
        <v>4</v>
      </c>
      <c r="AU51" s="113">
        <v>1</v>
      </c>
      <c r="AV51" s="113">
        <v>2</v>
      </c>
      <c r="BD51" s="110">
        <v>48</v>
      </c>
      <c r="BE51" s="43">
        <v>5</v>
      </c>
      <c r="BF51" s="43">
        <v>6</v>
      </c>
      <c r="BG51" s="43">
        <f t="shared" si="14"/>
        <v>20506</v>
      </c>
      <c r="BH51" s="43" t="str">
        <f t="shared" si="15"/>
        <v>困难5章6关</v>
      </c>
      <c r="BI51" s="43">
        <v>48</v>
      </c>
      <c r="BJ51" s="43">
        <f t="shared" si="6"/>
        <v>4</v>
      </c>
      <c r="BK51" s="43">
        <v>3</v>
      </c>
      <c r="BL51" s="57">
        <f t="shared" si="29"/>
        <v>3</v>
      </c>
    </row>
    <row r="52" spans="1:64" ht="16.5" x14ac:dyDescent="0.2">
      <c r="A52" s="76" t="str">
        <f t="shared" si="8"/>
        <v>pt-1</v>
      </c>
      <c r="B52" s="76">
        <f t="shared" si="0"/>
        <v>1010910</v>
      </c>
      <c r="C52" s="76">
        <f t="shared" si="23"/>
        <v>9</v>
      </c>
      <c r="D52" s="77">
        <f t="shared" si="9"/>
        <v>10109</v>
      </c>
      <c r="E52" s="78">
        <v>2</v>
      </c>
      <c r="F52" s="79">
        <f t="shared" si="10"/>
        <v>1</v>
      </c>
      <c r="G52" s="80" t="str">
        <f t="shared" si="11"/>
        <v>jlr</v>
      </c>
      <c r="H52" s="80" t="s">
        <v>1143</v>
      </c>
      <c r="I52" s="79">
        <v>6</v>
      </c>
      <c r="J52" s="79">
        <v>1</v>
      </c>
      <c r="K52" s="79">
        <v>1</v>
      </c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96" t="s">
        <v>1192</v>
      </c>
      <c r="AC52" s="96" t="s">
        <v>1259</v>
      </c>
      <c r="AD52" s="96">
        <v>1</v>
      </c>
      <c r="AE52" s="79">
        <v>5</v>
      </c>
      <c r="AF52" s="81">
        <v>5</v>
      </c>
      <c r="AH52" s="35">
        <v>49</v>
      </c>
      <c r="AI52" s="35">
        <f t="shared" si="24"/>
        <v>1</v>
      </c>
      <c r="AK52" s="5" t="s">
        <v>1208</v>
      </c>
      <c r="AN52" s="111">
        <v>49</v>
      </c>
      <c r="AO52" s="111">
        <f t="shared" si="3"/>
        <v>5</v>
      </c>
      <c r="AP52" s="111">
        <f t="shared" si="4"/>
        <v>6</v>
      </c>
      <c r="AQ52" s="111">
        <f t="shared" si="12"/>
        <v>10506</v>
      </c>
      <c r="AR52" s="111" t="str">
        <f t="shared" si="13"/>
        <v>普通5章6关</v>
      </c>
      <c r="AS52" s="111">
        <v>38</v>
      </c>
      <c r="AT52" s="111">
        <f t="shared" si="30"/>
        <v>3</v>
      </c>
      <c r="AU52" s="111">
        <v>1</v>
      </c>
      <c r="AV52" s="111">
        <v>2</v>
      </c>
      <c r="BD52" s="110">
        <v>49</v>
      </c>
      <c r="BE52" s="43">
        <v>5</v>
      </c>
      <c r="BF52" s="43">
        <v>7</v>
      </c>
      <c r="BG52" s="43">
        <f t="shared" si="14"/>
        <v>20507</v>
      </c>
      <c r="BH52" s="43" t="str">
        <f t="shared" si="15"/>
        <v>困难5章7关</v>
      </c>
      <c r="BI52" s="43">
        <v>48</v>
      </c>
      <c r="BJ52" s="43">
        <f t="shared" si="6"/>
        <v>4</v>
      </c>
      <c r="BK52" s="43">
        <v>3</v>
      </c>
      <c r="BL52" s="57">
        <f t="shared" si="29"/>
        <v>3</v>
      </c>
    </row>
    <row r="53" spans="1:64" s="5" customFormat="1" ht="16.5" x14ac:dyDescent="0.2">
      <c r="A53" s="76" t="str">
        <f t="shared" si="8"/>
        <v>pt-1</v>
      </c>
      <c r="B53" s="76">
        <f t="shared" si="0"/>
        <v>1010911</v>
      </c>
      <c r="C53" s="76">
        <f t="shared" si="23"/>
        <v>9</v>
      </c>
      <c r="D53" s="82">
        <f t="shared" si="9"/>
        <v>10109</v>
      </c>
      <c r="E53" s="83">
        <v>2</v>
      </c>
      <c r="F53" s="84">
        <f t="shared" si="10"/>
        <v>1</v>
      </c>
      <c r="G53" s="85" t="str">
        <f t="shared" si="11"/>
        <v>shl</v>
      </c>
      <c r="H53" s="85" t="s">
        <v>1145</v>
      </c>
      <c r="I53" s="84">
        <v>5</v>
      </c>
      <c r="J53" s="84">
        <v>1</v>
      </c>
      <c r="K53" s="84">
        <v>1</v>
      </c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97"/>
      <c r="AC53" s="97"/>
      <c r="AD53" s="97"/>
      <c r="AE53" s="84"/>
      <c r="AF53" s="86"/>
      <c r="AH53" s="35">
        <v>50</v>
      </c>
      <c r="AI53" s="35">
        <f t="shared" si="24"/>
        <v>1</v>
      </c>
      <c r="AJ53" s="35"/>
      <c r="AL53" s="35"/>
      <c r="AN53" s="111">
        <v>50</v>
      </c>
      <c r="AO53" s="111">
        <f t="shared" si="3"/>
        <v>5</v>
      </c>
      <c r="AP53" s="111">
        <f t="shared" si="4"/>
        <v>7</v>
      </c>
      <c r="AQ53" s="111">
        <f t="shared" si="12"/>
        <v>10507</v>
      </c>
      <c r="AR53" s="111" t="str">
        <f t="shared" si="13"/>
        <v>普通5章7关</v>
      </c>
      <c r="AS53" s="111">
        <v>38</v>
      </c>
      <c r="AT53" s="111">
        <f t="shared" si="30"/>
        <v>3</v>
      </c>
      <c r="AU53" s="111">
        <v>1</v>
      </c>
      <c r="AV53" s="111">
        <v>2</v>
      </c>
      <c r="AX53" s="35"/>
      <c r="BD53" s="110">
        <v>50</v>
      </c>
      <c r="BE53" s="43">
        <v>5</v>
      </c>
      <c r="BF53" s="43">
        <v>8</v>
      </c>
      <c r="BG53" s="43">
        <f t="shared" si="14"/>
        <v>20508</v>
      </c>
      <c r="BH53" s="43" t="str">
        <f t="shared" si="15"/>
        <v>困难5章8关</v>
      </c>
      <c r="BI53" s="43">
        <v>49</v>
      </c>
      <c r="BJ53" s="43">
        <f t="shared" si="6"/>
        <v>4</v>
      </c>
      <c r="BK53" s="43">
        <v>3</v>
      </c>
      <c r="BL53" s="57">
        <f t="shared" si="29"/>
        <v>3</v>
      </c>
    </row>
    <row r="54" spans="1:64" s="5" customFormat="1" ht="16.5" x14ac:dyDescent="0.2">
      <c r="A54" s="76" t="str">
        <f t="shared" si="8"/>
        <v>pt-1</v>
      </c>
      <c r="B54" s="76">
        <f t="shared" si="0"/>
        <v>1010920</v>
      </c>
      <c r="C54" s="76">
        <f t="shared" si="23"/>
        <v>9</v>
      </c>
      <c r="D54" s="82">
        <f t="shared" si="9"/>
        <v>10109</v>
      </c>
      <c r="E54" s="83">
        <v>2</v>
      </c>
      <c r="F54" s="84">
        <f t="shared" si="10"/>
        <v>2</v>
      </c>
      <c r="G54" s="85" t="str">
        <f t="shared" si="11"/>
        <v>jlr</v>
      </c>
      <c r="H54" s="85" t="s">
        <v>348</v>
      </c>
      <c r="I54" s="84">
        <v>6</v>
      </c>
      <c r="J54" s="84">
        <v>1</v>
      </c>
      <c r="K54" s="84">
        <v>1</v>
      </c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97" t="s">
        <v>1185</v>
      </c>
      <c r="AC54" s="97" t="s">
        <v>1260</v>
      </c>
      <c r="AD54" s="97">
        <v>1</v>
      </c>
      <c r="AE54" s="84">
        <v>7</v>
      </c>
      <c r="AF54" s="86">
        <v>12</v>
      </c>
      <c r="AH54" s="35">
        <v>51</v>
      </c>
      <c r="AI54" s="35">
        <f t="shared" si="24"/>
        <v>1</v>
      </c>
      <c r="AJ54" s="35"/>
      <c r="AL54" s="35"/>
      <c r="AN54" s="111">
        <v>51</v>
      </c>
      <c r="AO54" s="111">
        <f t="shared" si="3"/>
        <v>5</v>
      </c>
      <c r="AP54" s="111">
        <f t="shared" si="4"/>
        <v>8</v>
      </c>
      <c r="AQ54" s="111">
        <f t="shared" si="12"/>
        <v>10508</v>
      </c>
      <c r="AR54" s="111" t="str">
        <f t="shared" si="13"/>
        <v>普通5章8关</v>
      </c>
      <c r="AS54" s="111">
        <v>39</v>
      </c>
      <c r="AT54" s="111">
        <f t="shared" si="30"/>
        <v>3</v>
      </c>
      <c r="AU54" s="111">
        <v>1</v>
      </c>
      <c r="AV54" s="111">
        <v>2</v>
      </c>
      <c r="AX54" s="35"/>
      <c r="BD54" s="110">
        <v>51</v>
      </c>
      <c r="BE54" s="43">
        <v>5</v>
      </c>
      <c r="BF54" s="43">
        <v>9</v>
      </c>
      <c r="BG54" s="43">
        <f t="shared" si="14"/>
        <v>20509</v>
      </c>
      <c r="BH54" s="43" t="str">
        <f t="shared" si="15"/>
        <v>困难5章9关</v>
      </c>
      <c r="BI54" s="43">
        <v>50</v>
      </c>
      <c r="BJ54" s="43">
        <f t="shared" si="6"/>
        <v>5</v>
      </c>
      <c r="BK54" s="43">
        <v>3</v>
      </c>
      <c r="BL54" s="57">
        <f t="shared" si="29"/>
        <v>3</v>
      </c>
    </row>
    <row r="55" spans="1:64" s="5" customFormat="1" ht="16.5" x14ac:dyDescent="0.2">
      <c r="A55" s="76" t="str">
        <f t="shared" si="8"/>
        <v>pt-1</v>
      </c>
      <c r="B55" s="76">
        <f t="shared" si="0"/>
        <v>1010921</v>
      </c>
      <c r="C55" s="76">
        <f t="shared" si="23"/>
        <v>9</v>
      </c>
      <c r="D55" s="82">
        <f t="shared" si="9"/>
        <v>10109</v>
      </c>
      <c r="E55" s="83">
        <v>2</v>
      </c>
      <c r="F55" s="84">
        <f t="shared" si="10"/>
        <v>2</v>
      </c>
      <c r="G55" s="85" t="str">
        <f t="shared" si="11"/>
        <v>shl</v>
      </c>
      <c r="H55" s="85" t="s">
        <v>360</v>
      </c>
      <c r="I55" s="84">
        <v>1</v>
      </c>
      <c r="J55" s="84">
        <v>1</v>
      </c>
      <c r="K55" s="84">
        <v>1</v>
      </c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97"/>
      <c r="AC55" s="97"/>
      <c r="AD55" s="97"/>
      <c r="AE55" s="84"/>
      <c r="AF55" s="86"/>
      <c r="AH55" s="35">
        <v>52</v>
      </c>
      <c r="AI55" s="35">
        <f t="shared" si="24"/>
        <v>1</v>
      </c>
      <c r="AJ55" s="35"/>
      <c r="AL55" s="35"/>
      <c r="AN55" s="111">
        <v>52</v>
      </c>
      <c r="AO55" s="111">
        <f t="shared" si="3"/>
        <v>5</v>
      </c>
      <c r="AP55" s="111">
        <f t="shared" si="4"/>
        <v>9</v>
      </c>
      <c r="AQ55" s="111">
        <f t="shared" si="12"/>
        <v>10509</v>
      </c>
      <c r="AR55" s="111" t="str">
        <f t="shared" si="13"/>
        <v>普通5章9关</v>
      </c>
      <c r="AS55" s="111">
        <v>39</v>
      </c>
      <c r="AT55" s="111">
        <f t="shared" si="30"/>
        <v>3</v>
      </c>
      <c r="AU55" s="111">
        <v>1</v>
      </c>
      <c r="AV55" s="111">
        <v>2</v>
      </c>
      <c r="AX55" s="35"/>
      <c r="BD55" s="110">
        <v>52</v>
      </c>
      <c r="BE55" s="43">
        <v>5</v>
      </c>
      <c r="BF55" s="43">
        <v>10</v>
      </c>
      <c r="BG55" s="43">
        <f t="shared" si="14"/>
        <v>20510</v>
      </c>
      <c r="BH55" s="43" t="str">
        <f t="shared" si="15"/>
        <v>困难5章10关</v>
      </c>
      <c r="BI55" s="43">
        <v>50</v>
      </c>
      <c r="BJ55" s="43">
        <f t="shared" si="6"/>
        <v>5</v>
      </c>
      <c r="BK55" s="43">
        <v>3</v>
      </c>
      <c r="BL55" s="57">
        <f t="shared" si="29"/>
        <v>3</v>
      </c>
    </row>
    <row r="56" spans="1:64" ht="16.5" x14ac:dyDescent="0.2">
      <c r="A56" s="76" t="str">
        <f t="shared" si="8"/>
        <v>pt-1</v>
      </c>
      <c r="B56" s="76">
        <f t="shared" si="0"/>
        <v>1010930</v>
      </c>
      <c r="C56" s="76">
        <f t="shared" si="23"/>
        <v>9</v>
      </c>
      <c r="D56" s="82">
        <f t="shared" si="9"/>
        <v>10109</v>
      </c>
      <c r="E56" s="83">
        <v>2</v>
      </c>
      <c r="F56" s="84">
        <f t="shared" si="10"/>
        <v>3</v>
      </c>
      <c r="G56" s="85" t="str">
        <f t="shared" si="11"/>
        <v>jlr</v>
      </c>
      <c r="H56" s="85" t="s">
        <v>347</v>
      </c>
      <c r="I56" s="84">
        <v>6</v>
      </c>
      <c r="J56" s="84">
        <v>1</v>
      </c>
      <c r="K56" s="84">
        <v>1</v>
      </c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97" t="s">
        <v>1201</v>
      </c>
      <c r="AC56" s="97" t="s">
        <v>1261</v>
      </c>
      <c r="AD56" s="97">
        <v>1</v>
      </c>
      <c r="AE56" s="84">
        <v>5</v>
      </c>
      <c r="AF56" s="86">
        <v>5</v>
      </c>
      <c r="AH56" s="35">
        <v>53</v>
      </c>
      <c r="AI56" s="35">
        <f t="shared" si="24"/>
        <v>1</v>
      </c>
      <c r="AN56" s="113">
        <v>53</v>
      </c>
      <c r="AO56" s="113">
        <f t="shared" si="3"/>
        <v>5</v>
      </c>
      <c r="AP56" s="113">
        <f t="shared" si="4"/>
        <v>10</v>
      </c>
      <c r="AQ56" s="113">
        <f t="shared" si="12"/>
        <v>10510</v>
      </c>
      <c r="AR56" s="113" t="str">
        <f t="shared" si="13"/>
        <v>普通5章10关</v>
      </c>
      <c r="AS56" s="113">
        <v>43</v>
      </c>
      <c r="AT56" s="113">
        <f t="shared" si="30"/>
        <v>4</v>
      </c>
      <c r="AU56" s="113">
        <v>1</v>
      </c>
      <c r="AV56" s="113">
        <v>2</v>
      </c>
      <c r="BD56" s="110">
        <v>53</v>
      </c>
      <c r="BE56" s="43">
        <v>5</v>
      </c>
      <c r="BF56" s="43">
        <v>11</v>
      </c>
      <c r="BG56" s="43">
        <f t="shared" si="14"/>
        <v>20511</v>
      </c>
      <c r="BH56" s="43" t="str">
        <f t="shared" si="15"/>
        <v>困难5章11关</v>
      </c>
      <c r="BI56" s="43">
        <v>50</v>
      </c>
      <c r="BJ56" s="43">
        <f t="shared" si="6"/>
        <v>5</v>
      </c>
      <c r="BK56" s="43">
        <v>3</v>
      </c>
      <c r="BL56" s="57">
        <f t="shared" si="29"/>
        <v>3</v>
      </c>
    </row>
    <row r="57" spans="1:64" ht="17.25" thickBot="1" x14ac:dyDescent="0.25">
      <c r="A57" s="76" t="str">
        <f t="shared" si="8"/>
        <v>pt-1</v>
      </c>
      <c r="B57" s="76">
        <f t="shared" si="0"/>
        <v>1010931</v>
      </c>
      <c r="C57" s="76">
        <f t="shared" si="23"/>
        <v>9</v>
      </c>
      <c r="D57" s="87">
        <f t="shared" si="9"/>
        <v>10109</v>
      </c>
      <c r="E57" s="88">
        <v>2</v>
      </c>
      <c r="F57" s="89">
        <f t="shared" si="10"/>
        <v>3</v>
      </c>
      <c r="G57" s="90" t="str">
        <f t="shared" si="11"/>
        <v>shl</v>
      </c>
      <c r="H57" s="90" t="s">
        <v>371</v>
      </c>
      <c r="I57" s="89">
        <v>1</v>
      </c>
      <c r="J57" s="89">
        <v>1</v>
      </c>
      <c r="K57" s="89">
        <v>1</v>
      </c>
      <c r="L57" s="89"/>
      <c r="M57" s="89"/>
      <c r="N57" s="89"/>
      <c r="O57" s="89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  <c r="AA57" s="89"/>
      <c r="AB57" s="98"/>
      <c r="AC57" s="98"/>
      <c r="AD57" s="98"/>
      <c r="AE57" s="89"/>
      <c r="AF57" s="91"/>
      <c r="AH57" s="35">
        <v>54</v>
      </c>
      <c r="AI57" s="35">
        <f t="shared" si="24"/>
        <v>1</v>
      </c>
      <c r="AN57" s="111">
        <v>54</v>
      </c>
      <c r="AO57" s="111">
        <f t="shared" si="3"/>
        <v>5</v>
      </c>
      <c r="AP57" s="111">
        <f t="shared" si="4"/>
        <v>11</v>
      </c>
      <c r="AQ57" s="111">
        <f t="shared" si="12"/>
        <v>10511</v>
      </c>
      <c r="AR57" s="111" t="str">
        <f t="shared" si="13"/>
        <v>普通5章11关</v>
      </c>
      <c r="AS57" s="111">
        <v>41</v>
      </c>
      <c r="AT57" s="111">
        <f t="shared" si="30"/>
        <v>4</v>
      </c>
      <c r="AU57" s="111">
        <v>1</v>
      </c>
      <c r="AV57" s="111">
        <v>2</v>
      </c>
      <c r="BD57" s="110">
        <v>54</v>
      </c>
      <c r="BE57" s="43">
        <v>5</v>
      </c>
      <c r="BF57" s="43">
        <v>12</v>
      </c>
      <c r="BG57" s="43">
        <f t="shared" si="14"/>
        <v>20512</v>
      </c>
      <c r="BH57" s="43" t="str">
        <f t="shared" si="15"/>
        <v>困难5章12关</v>
      </c>
      <c r="BI57" s="43">
        <v>51</v>
      </c>
      <c r="BJ57" s="43">
        <f t="shared" si="6"/>
        <v>5</v>
      </c>
      <c r="BK57" s="43">
        <v>3</v>
      </c>
      <c r="BL57" s="57">
        <f t="shared" si="29"/>
        <v>3</v>
      </c>
    </row>
    <row r="58" spans="1:64" ht="16.5" x14ac:dyDescent="0.2">
      <c r="A58" s="76" t="str">
        <f t="shared" ref="A58:A89" si="31">"pt-"&amp;AI64</f>
        <v>pt-2</v>
      </c>
      <c r="B58" s="76">
        <f>D58*100+F58*10+IF(G58="jlr",0,1)</f>
        <v>1020110</v>
      </c>
      <c r="C58" s="76">
        <f t="shared" ref="C58:C89" si="32">INT((AH64-1)/6)-INDEX($BA$4:$BA$19,AI64)+1</f>
        <v>1</v>
      </c>
      <c r="D58" s="77">
        <f>(100+E58)*100+C58</f>
        <v>10201</v>
      </c>
      <c r="E58" s="78">
        <v>2</v>
      </c>
      <c r="F58" s="79">
        <f t="shared" ref="F58:F89" si="33">INT(MOD(AH64-1,6)/2)+1</f>
        <v>1</v>
      </c>
      <c r="G58" s="80" t="str">
        <f t="shared" ref="G58:G89" si="34">IF(MOD(AH64,2)=1,"jlr","shl")</f>
        <v>jlr</v>
      </c>
      <c r="H58" s="80" t="s">
        <v>1143</v>
      </c>
      <c r="I58" s="79">
        <v>6</v>
      </c>
      <c r="J58" s="79">
        <v>1</v>
      </c>
      <c r="K58" s="79">
        <v>1</v>
      </c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96" t="s">
        <v>1178</v>
      </c>
      <c r="AC58" s="96" t="s">
        <v>1149</v>
      </c>
      <c r="AD58" s="96">
        <v>1</v>
      </c>
      <c r="AE58" s="79">
        <v>5</v>
      </c>
      <c r="AF58" s="81">
        <v>5</v>
      </c>
      <c r="AH58" s="35">
        <v>55</v>
      </c>
      <c r="AI58" s="35">
        <f t="shared" si="24"/>
        <v>1</v>
      </c>
      <c r="AK58" s="5" t="s">
        <v>1209</v>
      </c>
      <c r="AN58" s="111">
        <v>55</v>
      </c>
      <c r="AO58" s="111">
        <f t="shared" si="3"/>
        <v>5</v>
      </c>
      <c r="AP58" s="111">
        <f t="shared" si="4"/>
        <v>12</v>
      </c>
      <c r="AQ58" s="111">
        <f t="shared" si="12"/>
        <v>10512</v>
      </c>
      <c r="AR58" s="111" t="str">
        <f t="shared" si="13"/>
        <v>普通5章12关</v>
      </c>
      <c r="AS58" s="111">
        <v>41</v>
      </c>
      <c r="AT58" s="111">
        <f t="shared" si="30"/>
        <v>4</v>
      </c>
      <c r="AU58" s="111">
        <v>1</v>
      </c>
      <c r="AV58" s="111">
        <v>2</v>
      </c>
      <c r="BD58" s="110">
        <v>55</v>
      </c>
      <c r="BE58" s="43">
        <v>5</v>
      </c>
      <c r="BF58" s="43">
        <v>13</v>
      </c>
      <c r="BG58" s="43">
        <f t="shared" si="14"/>
        <v>20513</v>
      </c>
      <c r="BH58" s="43" t="str">
        <f t="shared" si="15"/>
        <v>困难5章13关</v>
      </c>
      <c r="BI58" s="43">
        <v>52</v>
      </c>
      <c r="BJ58" s="43">
        <f t="shared" si="6"/>
        <v>5</v>
      </c>
      <c r="BK58" s="43">
        <v>3</v>
      </c>
      <c r="BL58" s="57">
        <f t="shared" si="29"/>
        <v>3</v>
      </c>
    </row>
    <row r="59" spans="1:64" s="5" customFormat="1" ht="16.5" x14ac:dyDescent="0.2">
      <c r="A59" s="76" t="str">
        <f t="shared" si="31"/>
        <v>pt-2</v>
      </c>
      <c r="B59" s="76">
        <f>D59*100+F59*10+IF(G59="jlr",0,1)</f>
        <v>1020111</v>
      </c>
      <c r="C59" s="76">
        <f t="shared" si="32"/>
        <v>1</v>
      </c>
      <c r="D59" s="82">
        <f t="shared" ref="D59:D111" si="35">(100+E59)*100+C59</f>
        <v>10201</v>
      </c>
      <c r="E59" s="83">
        <v>2</v>
      </c>
      <c r="F59" s="84">
        <f t="shared" si="33"/>
        <v>1</v>
      </c>
      <c r="G59" s="85" t="str">
        <f t="shared" si="34"/>
        <v>shl</v>
      </c>
      <c r="H59" s="85" t="s">
        <v>1145</v>
      </c>
      <c r="I59" s="84">
        <v>6</v>
      </c>
      <c r="J59" s="84">
        <v>1</v>
      </c>
      <c r="K59" s="84">
        <v>1</v>
      </c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97"/>
      <c r="AC59" s="97"/>
      <c r="AD59" s="97"/>
      <c r="AE59" s="84"/>
      <c r="AF59" s="86"/>
      <c r="AH59" s="35">
        <v>56</v>
      </c>
      <c r="AI59" s="35">
        <f t="shared" si="24"/>
        <v>1</v>
      </c>
      <c r="AJ59" s="35"/>
      <c r="AL59" s="35"/>
      <c r="AN59" s="111">
        <v>56</v>
      </c>
      <c r="AO59" s="111">
        <f t="shared" si="3"/>
        <v>5</v>
      </c>
      <c r="AP59" s="111">
        <f t="shared" si="4"/>
        <v>13</v>
      </c>
      <c r="AQ59" s="111">
        <f t="shared" si="12"/>
        <v>10513</v>
      </c>
      <c r="AR59" s="111" t="str">
        <f t="shared" si="13"/>
        <v>普通5章13关</v>
      </c>
      <c r="AS59" s="111">
        <v>42</v>
      </c>
      <c r="AT59" s="111">
        <f t="shared" si="30"/>
        <v>4</v>
      </c>
      <c r="AU59" s="111">
        <v>1</v>
      </c>
      <c r="AV59" s="111">
        <v>2</v>
      </c>
      <c r="AX59" s="35"/>
      <c r="BD59" s="110">
        <v>56</v>
      </c>
      <c r="BE59" s="43">
        <v>5</v>
      </c>
      <c r="BF59" s="43">
        <v>14</v>
      </c>
      <c r="BG59" s="43">
        <f t="shared" si="14"/>
        <v>20514</v>
      </c>
      <c r="BH59" s="43" t="str">
        <f t="shared" si="15"/>
        <v>困难5章14关</v>
      </c>
      <c r="BI59" s="43">
        <v>53</v>
      </c>
      <c r="BJ59" s="43">
        <f t="shared" si="6"/>
        <v>5</v>
      </c>
      <c r="BK59" s="43">
        <v>3</v>
      </c>
      <c r="BL59" s="57">
        <f t="shared" si="29"/>
        <v>3</v>
      </c>
    </row>
    <row r="60" spans="1:64" s="5" customFormat="1" ht="16.5" x14ac:dyDescent="0.2">
      <c r="A60" s="76" t="str">
        <f t="shared" si="31"/>
        <v>pt-2</v>
      </c>
      <c r="B60" s="76">
        <f>D60*100+F60*10+IF(G60="jlr",0,1)</f>
        <v>1020120</v>
      </c>
      <c r="C60" s="76">
        <f t="shared" si="32"/>
        <v>1</v>
      </c>
      <c r="D60" s="82">
        <f t="shared" si="35"/>
        <v>10201</v>
      </c>
      <c r="E60" s="83">
        <v>2</v>
      </c>
      <c r="F60" s="84">
        <f t="shared" si="33"/>
        <v>2</v>
      </c>
      <c r="G60" s="85" t="str">
        <f t="shared" si="34"/>
        <v>jlr</v>
      </c>
      <c r="H60" s="85" t="s">
        <v>348</v>
      </c>
      <c r="I60" s="84">
        <v>8</v>
      </c>
      <c r="J60" s="84">
        <v>1</v>
      </c>
      <c r="K60" s="84">
        <v>1</v>
      </c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97" t="s">
        <v>1189</v>
      </c>
      <c r="AC60" s="97" t="s">
        <v>1150</v>
      </c>
      <c r="AD60" s="97">
        <v>1</v>
      </c>
      <c r="AE60" s="84">
        <v>5</v>
      </c>
      <c r="AF60" s="86">
        <v>12</v>
      </c>
      <c r="AH60" s="35">
        <v>57</v>
      </c>
      <c r="AI60" s="35">
        <f t="shared" si="24"/>
        <v>1</v>
      </c>
      <c r="AJ60" s="35"/>
      <c r="AL60" s="35"/>
      <c r="AN60" s="113">
        <v>57</v>
      </c>
      <c r="AO60" s="113">
        <f t="shared" si="3"/>
        <v>5</v>
      </c>
      <c r="AP60" s="113">
        <f t="shared" si="4"/>
        <v>14</v>
      </c>
      <c r="AQ60" s="113">
        <f t="shared" si="12"/>
        <v>10514</v>
      </c>
      <c r="AR60" s="113" t="str">
        <f t="shared" si="13"/>
        <v>普通5章14关</v>
      </c>
      <c r="AS60" s="113">
        <v>45</v>
      </c>
      <c r="AT60" s="113">
        <f t="shared" si="30"/>
        <v>4</v>
      </c>
      <c r="AU60" s="113">
        <v>1</v>
      </c>
      <c r="AV60" s="113">
        <v>2</v>
      </c>
      <c r="AX60" s="35"/>
      <c r="BD60" s="110">
        <v>57</v>
      </c>
      <c r="BE60" s="43">
        <v>5</v>
      </c>
      <c r="BF60" s="43">
        <v>15</v>
      </c>
      <c r="BG60" s="43">
        <f t="shared" si="14"/>
        <v>20515</v>
      </c>
      <c r="BH60" s="43" t="str">
        <f t="shared" si="15"/>
        <v>困难5章15关</v>
      </c>
      <c r="BI60" s="43">
        <v>54</v>
      </c>
      <c r="BJ60" s="43">
        <f t="shared" si="6"/>
        <v>5</v>
      </c>
      <c r="BK60" s="43">
        <v>3</v>
      </c>
      <c r="BL60" s="57">
        <f t="shared" si="29"/>
        <v>3</v>
      </c>
    </row>
    <row r="61" spans="1:64" s="5" customFormat="1" ht="16.5" x14ac:dyDescent="0.2">
      <c r="A61" s="76" t="str">
        <f t="shared" si="31"/>
        <v>pt-2</v>
      </c>
      <c r="B61" s="76">
        <f>D61*100+F61*10+IF(G61="jlr",0,1)</f>
        <v>1020121</v>
      </c>
      <c r="C61" s="76">
        <f t="shared" si="32"/>
        <v>1</v>
      </c>
      <c r="D61" s="82">
        <f t="shared" si="35"/>
        <v>10201</v>
      </c>
      <c r="E61" s="83">
        <v>2</v>
      </c>
      <c r="F61" s="84">
        <f t="shared" si="33"/>
        <v>2</v>
      </c>
      <c r="G61" s="85" t="str">
        <f t="shared" si="34"/>
        <v>shl</v>
      </c>
      <c r="H61" s="85" t="s">
        <v>360</v>
      </c>
      <c r="I61" s="84">
        <v>8</v>
      </c>
      <c r="J61" s="84">
        <v>1</v>
      </c>
      <c r="K61" s="84">
        <v>1</v>
      </c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97"/>
      <c r="AC61" s="97"/>
      <c r="AD61" s="97"/>
      <c r="AE61" s="84"/>
      <c r="AF61" s="86"/>
      <c r="AH61" s="35">
        <v>58</v>
      </c>
      <c r="AI61" s="35">
        <f t="shared" si="24"/>
        <v>1</v>
      </c>
      <c r="AJ61" s="35"/>
      <c r="AL61" s="35"/>
      <c r="AN61" s="113">
        <v>58</v>
      </c>
      <c r="AO61" s="113">
        <f t="shared" si="3"/>
        <v>5</v>
      </c>
      <c r="AP61" s="113">
        <f t="shared" si="4"/>
        <v>15</v>
      </c>
      <c r="AQ61" s="113">
        <f t="shared" si="12"/>
        <v>10515</v>
      </c>
      <c r="AR61" s="113" t="str">
        <f t="shared" si="13"/>
        <v>普通5章15关</v>
      </c>
      <c r="AS61" s="113">
        <v>47</v>
      </c>
      <c r="AT61" s="113">
        <f t="shared" si="30"/>
        <v>4</v>
      </c>
      <c r="AU61" s="113">
        <v>1</v>
      </c>
      <c r="AV61" s="113">
        <v>3</v>
      </c>
      <c r="AX61" s="35"/>
      <c r="BD61" s="110">
        <v>58</v>
      </c>
      <c r="BE61" s="43">
        <v>6</v>
      </c>
      <c r="BF61" s="43">
        <v>1</v>
      </c>
      <c r="BG61" s="43">
        <f t="shared" si="14"/>
        <v>20601</v>
      </c>
      <c r="BH61" s="43" t="str">
        <f t="shared" si="15"/>
        <v>困难6章1关</v>
      </c>
      <c r="BI61" s="43">
        <v>55</v>
      </c>
      <c r="BJ61" s="43">
        <f t="shared" si="6"/>
        <v>5</v>
      </c>
      <c r="BK61" s="43">
        <v>3</v>
      </c>
      <c r="BL61" s="57">
        <f t="shared" si="29"/>
        <v>4</v>
      </c>
    </row>
    <row r="62" spans="1:64" ht="16.5" x14ac:dyDescent="0.2">
      <c r="A62" s="76" t="str">
        <f t="shared" si="31"/>
        <v>pt-2</v>
      </c>
      <c r="B62" s="76">
        <f t="shared" ref="B62:B84" si="36">D62*100+F62*10+IF(G62="jlr",0,1)</f>
        <v>1020130</v>
      </c>
      <c r="C62" s="76">
        <f t="shared" si="32"/>
        <v>1</v>
      </c>
      <c r="D62" s="82">
        <f t="shared" si="35"/>
        <v>10201</v>
      </c>
      <c r="E62" s="83">
        <v>2</v>
      </c>
      <c r="F62" s="84">
        <f t="shared" si="33"/>
        <v>3</v>
      </c>
      <c r="G62" s="85" t="str">
        <f t="shared" si="34"/>
        <v>jlr</v>
      </c>
      <c r="H62" s="85" t="s">
        <v>347</v>
      </c>
      <c r="I62" s="84">
        <v>6</v>
      </c>
      <c r="J62" s="84">
        <v>1</v>
      </c>
      <c r="K62" s="84">
        <v>1</v>
      </c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97" t="s">
        <v>1196</v>
      </c>
      <c r="AC62" s="97" t="s">
        <v>1151</v>
      </c>
      <c r="AD62" s="97">
        <v>1</v>
      </c>
      <c r="AE62" s="84">
        <v>5</v>
      </c>
      <c r="AF62" s="86">
        <v>5</v>
      </c>
      <c r="AH62" s="35">
        <v>59</v>
      </c>
      <c r="AI62" s="35">
        <f t="shared" si="24"/>
        <v>1</v>
      </c>
      <c r="AN62" s="112">
        <v>59</v>
      </c>
      <c r="AO62" s="112">
        <f t="shared" si="3"/>
        <v>6</v>
      </c>
      <c r="AP62" s="112">
        <f t="shared" si="4"/>
        <v>1</v>
      </c>
      <c r="AQ62" s="112">
        <f t="shared" si="12"/>
        <v>10601</v>
      </c>
      <c r="AR62" s="112" t="str">
        <f t="shared" si="13"/>
        <v>普通6章1关</v>
      </c>
      <c r="AS62" s="112">
        <f>AS47+10</f>
        <v>46</v>
      </c>
      <c r="AT62" s="112">
        <f t="shared" si="30"/>
        <v>4</v>
      </c>
      <c r="AU62" s="112">
        <v>1</v>
      </c>
      <c r="AV62" s="112">
        <v>3</v>
      </c>
      <c r="BD62" s="110">
        <v>59</v>
      </c>
      <c r="BE62" s="43">
        <v>6</v>
      </c>
      <c r="BF62" s="43">
        <v>2</v>
      </c>
      <c r="BG62" s="43">
        <f t="shared" si="14"/>
        <v>20602</v>
      </c>
      <c r="BH62" s="43" t="str">
        <f t="shared" si="15"/>
        <v>困难6章2关</v>
      </c>
      <c r="BI62" s="43">
        <v>56</v>
      </c>
      <c r="BJ62" s="43">
        <f t="shared" si="6"/>
        <v>5</v>
      </c>
      <c r="BK62" s="43">
        <v>3</v>
      </c>
      <c r="BL62" s="57">
        <f t="shared" si="29"/>
        <v>4</v>
      </c>
    </row>
    <row r="63" spans="1:64" ht="17.25" thickBot="1" x14ac:dyDescent="0.25">
      <c r="A63" s="76" t="str">
        <f t="shared" si="31"/>
        <v>pt-2</v>
      </c>
      <c r="B63" s="76">
        <f t="shared" si="36"/>
        <v>1020131</v>
      </c>
      <c r="C63" s="76">
        <f t="shared" si="32"/>
        <v>1</v>
      </c>
      <c r="D63" s="87">
        <f t="shared" si="35"/>
        <v>10201</v>
      </c>
      <c r="E63" s="88">
        <v>2</v>
      </c>
      <c r="F63" s="89">
        <f t="shared" si="33"/>
        <v>3</v>
      </c>
      <c r="G63" s="90" t="str">
        <f t="shared" si="34"/>
        <v>shl</v>
      </c>
      <c r="H63" s="90" t="s">
        <v>371</v>
      </c>
      <c r="I63" s="89">
        <v>6</v>
      </c>
      <c r="J63" s="89">
        <v>1</v>
      </c>
      <c r="K63" s="89">
        <v>1</v>
      </c>
      <c r="L63" s="89"/>
      <c r="M63" s="89"/>
      <c r="N63" s="89"/>
      <c r="O63" s="89"/>
      <c r="P63" s="89"/>
      <c r="Q63" s="89"/>
      <c r="R63" s="89"/>
      <c r="S63" s="89"/>
      <c r="T63" s="89"/>
      <c r="U63" s="89"/>
      <c r="V63" s="89"/>
      <c r="W63" s="89"/>
      <c r="X63" s="89"/>
      <c r="Y63" s="89"/>
      <c r="Z63" s="89"/>
      <c r="AA63" s="89"/>
      <c r="AB63" s="98"/>
      <c r="AC63" s="98"/>
      <c r="AD63" s="98"/>
      <c r="AE63" s="89"/>
      <c r="AF63" s="91"/>
      <c r="AH63" s="35">
        <v>60</v>
      </c>
      <c r="AI63" s="35">
        <f t="shared" si="24"/>
        <v>1</v>
      </c>
      <c r="AN63" s="112">
        <v>60</v>
      </c>
      <c r="AO63" s="112">
        <f t="shared" si="3"/>
        <v>6</v>
      </c>
      <c r="AP63" s="112">
        <f t="shared" si="4"/>
        <v>2</v>
      </c>
      <c r="AQ63" s="112">
        <f t="shared" si="12"/>
        <v>10602</v>
      </c>
      <c r="AR63" s="112" t="str">
        <f t="shared" si="13"/>
        <v>普通6章2关</v>
      </c>
      <c r="AS63" s="112">
        <f t="shared" ref="AS63:AS126" si="37">AS48+10</f>
        <v>46</v>
      </c>
      <c r="AT63" s="112">
        <f t="shared" si="30"/>
        <v>4</v>
      </c>
      <c r="AU63" s="112">
        <v>1</v>
      </c>
      <c r="AV63" s="112">
        <v>3</v>
      </c>
      <c r="BD63" s="110">
        <v>60</v>
      </c>
      <c r="BE63" s="43">
        <v>6</v>
      </c>
      <c r="BF63" s="43">
        <v>3</v>
      </c>
      <c r="BG63" s="43">
        <f t="shared" si="14"/>
        <v>20603</v>
      </c>
      <c r="BH63" s="43" t="str">
        <f t="shared" si="15"/>
        <v>困难6章3关</v>
      </c>
      <c r="BI63" s="43">
        <v>56</v>
      </c>
      <c r="BJ63" s="43">
        <f t="shared" si="6"/>
        <v>5</v>
      </c>
      <c r="BK63" s="43">
        <v>3</v>
      </c>
      <c r="BL63" s="57">
        <f t="shared" si="29"/>
        <v>4</v>
      </c>
    </row>
    <row r="64" spans="1:64" ht="16.5" x14ac:dyDescent="0.2">
      <c r="A64" s="76" t="str">
        <f t="shared" si="31"/>
        <v>pt-2</v>
      </c>
      <c r="B64" s="76">
        <f t="shared" si="36"/>
        <v>1020210</v>
      </c>
      <c r="C64" s="76">
        <f t="shared" si="32"/>
        <v>2</v>
      </c>
      <c r="D64" s="77">
        <f t="shared" si="35"/>
        <v>10202</v>
      </c>
      <c r="E64" s="78">
        <v>2</v>
      </c>
      <c r="F64" s="79">
        <f t="shared" si="33"/>
        <v>1</v>
      </c>
      <c r="G64" s="80" t="str">
        <f t="shared" si="34"/>
        <v>jlr</v>
      </c>
      <c r="H64" s="80" t="s">
        <v>1143</v>
      </c>
      <c r="I64" s="79">
        <v>7</v>
      </c>
      <c r="J64" s="79">
        <v>1</v>
      </c>
      <c r="K64" s="79">
        <v>1</v>
      </c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96" t="s">
        <v>1177</v>
      </c>
      <c r="AC64" s="96" t="s">
        <v>1157</v>
      </c>
      <c r="AD64" s="96">
        <v>1</v>
      </c>
      <c r="AE64" s="79">
        <v>5</v>
      </c>
      <c r="AF64" s="81">
        <v>5</v>
      </c>
      <c r="AH64" s="35">
        <v>61</v>
      </c>
      <c r="AI64" s="35">
        <f t="shared" si="24"/>
        <v>2</v>
      </c>
      <c r="AN64" s="112">
        <v>61</v>
      </c>
      <c r="AO64" s="112">
        <f t="shared" si="3"/>
        <v>6</v>
      </c>
      <c r="AP64" s="112">
        <f t="shared" si="4"/>
        <v>3</v>
      </c>
      <c r="AQ64" s="112">
        <f t="shared" si="12"/>
        <v>10603</v>
      </c>
      <c r="AR64" s="112" t="str">
        <f t="shared" si="13"/>
        <v>普通6章3关</v>
      </c>
      <c r="AS64" s="112">
        <f t="shared" si="37"/>
        <v>47</v>
      </c>
      <c r="AT64" s="112">
        <f t="shared" si="30"/>
        <v>4</v>
      </c>
      <c r="AU64" s="112">
        <v>1</v>
      </c>
      <c r="AV64" s="112">
        <v>3</v>
      </c>
      <c r="BD64" s="110">
        <v>61</v>
      </c>
      <c r="BE64" s="43">
        <v>6</v>
      </c>
      <c r="BF64" s="43">
        <v>4</v>
      </c>
      <c r="BG64" s="43">
        <f t="shared" si="14"/>
        <v>20604</v>
      </c>
      <c r="BH64" s="43" t="str">
        <f t="shared" si="15"/>
        <v>困难6章4关</v>
      </c>
      <c r="BI64" s="43">
        <v>57</v>
      </c>
      <c r="BJ64" s="43">
        <f t="shared" si="6"/>
        <v>5</v>
      </c>
      <c r="BK64" s="43">
        <v>3</v>
      </c>
      <c r="BL64" s="57">
        <f t="shared" si="29"/>
        <v>4</v>
      </c>
    </row>
    <row r="65" spans="1:64" ht="16.5" x14ac:dyDescent="0.2">
      <c r="A65" s="76" t="str">
        <f t="shared" si="31"/>
        <v>pt-2</v>
      </c>
      <c r="B65" s="76">
        <f t="shared" si="36"/>
        <v>1020211</v>
      </c>
      <c r="C65" s="76">
        <f t="shared" si="32"/>
        <v>2</v>
      </c>
      <c r="D65" s="82">
        <f t="shared" si="35"/>
        <v>10202</v>
      </c>
      <c r="E65" s="83">
        <v>2</v>
      </c>
      <c r="F65" s="84">
        <f t="shared" si="33"/>
        <v>1</v>
      </c>
      <c r="G65" s="85" t="str">
        <f t="shared" si="34"/>
        <v>shl</v>
      </c>
      <c r="H65" s="85" t="s">
        <v>1145</v>
      </c>
      <c r="I65" s="84">
        <v>7</v>
      </c>
      <c r="J65" s="84">
        <v>1</v>
      </c>
      <c r="K65" s="84">
        <v>1</v>
      </c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97"/>
      <c r="AC65" s="97"/>
      <c r="AD65" s="97"/>
      <c r="AE65" s="84"/>
      <c r="AF65" s="86"/>
      <c r="AH65" s="35">
        <v>62</v>
      </c>
      <c r="AI65" s="35">
        <f t="shared" si="24"/>
        <v>2</v>
      </c>
      <c r="AN65" s="112">
        <v>62</v>
      </c>
      <c r="AO65" s="112">
        <f t="shared" si="3"/>
        <v>6</v>
      </c>
      <c r="AP65" s="112">
        <f t="shared" si="4"/>
        <v>4</v>
      </c>
      <c r="AQ65" s="112">
        <f t="shared" si="12"/>
        <v>10604</v>
      </c>
      <c r="AR65" s="112" t="str">
        <f t="shared" si="13"/>
        <v>普通6章4关</v>
      </c>
      <c r="AS65" s="112">
        <f t="shared" si="37"/>
        <v>47</v>
      </c>
      <c r="AT65" s="112">
        <f t="shared" si="30"/>
        <v>4</v>
      </c>
      <c r="AU65" s="112">
        <v>1</v>
      </c>
      <c r="AV65" s="112">
        <v>3</v>
      </c>
      <c r="BD65" s="110">
        <v>62</v>
      </c>
      <c r="BE65" s="43">
        <v>6</v>
      </c>
      <c r="BF65" s="43">
        <v>5</v>
      </c>
      <c r="BG65" s="43">
        <f t="shared" si="14"/>
        <v>20605</v>
      </c>
      <c r="BH65" s="43" t="str">
        <f t="shared" si="15"/>
        <v>困难6章5关</v>
      </c>
      <c r="BI65" s="43">
        <v>57</v>
      </c>
      <c r="BJ65" s="43">
        <f t="shared" si="6"/>
        <v>5</v>
      </c>
      <c r="BK65" s="43">
        <v>3</v>
      </c>
      <c r="BL65" s="57">
        <f t="shared" si="29"/>
        <v>4</v>
      </c>
    </row>
    <row r="66" spans="1:64" s="5" customFormat="1" ht="16.5" x14ac:dyDescent="0.2">
      <c r="A66" s="76" t="str">
        <f t="shared" si="31"/>
        <v>pt-2</v>
      </c>
      <c r="B66" s="76">
        <f t="shared" si="36"/>
        <v>1020220</v>
      </c>
      <c r="C66" s="76">
        <f t="shared" si="32"/>
        <v>2</v>
      </c>
      <c r="D66" s="82">
        <f t="shared" si="35"/>
        <v>10202</v>
      </c>
      <c r="E66" s="83">
        <v>2</v>
      </c>
      <c r="F66" s="84">
        <f t="shared" si="33"/>
        <v>2</v>
      </c>
      <c r="G66" s="85" t="str">
        <f t="shared" si="34"/>
        <v>jlr</v>
      </c>
      <c r="H66" s="85" t="s">
        <v>348</v>
      </c>
      <c r="I66" s="84">
        <v>9</v>
      </c>
      <c r="J66" s="84">
        <v>1</v>
      </c>
      <c r="K66" s="84">
        <v>1</v>
      </c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97" t="s">
        <v>1189</v>
      </c>
      <c r="AC66" s="97" t="s">
        <v>1158</v>
      </c>
      <c r="AD66" s="97">
        <v>1</v>
      </c>
      <c r="AE66" s="84">
        <v>6</v>
      </c>
      <c r="AF66" s="86">
        <v>6</v>
      </c>
      <c r="AH66" s="35">
        <v>63</v>
      </c>
      <c r="AI66" s="35">
        <f t="shared" si="24"/>
        <v>2</v>
      </c>
      <c r="AJ66" s="35"/>
      <c r="AL66" s="35"/>
      <c r="AN66" s="112">
        <v>63</v>
      </c>
      <c r="AO66" s="112">
        <f t="shared" si="3"/>
        <v>6</v>
      </c>
      <c r="AP66" s="112">
        <f t="shared" si="4"/>
        <v>5</v>
      </c>
      <c r="AQ66" s="112">
        <f t="shared" si="12"/>
        <v>10605</v>
      </c>
      <c r="AR66" s="112" t="str">
        <f t="shared" si="13"/>
        <v>普通6章5关</v>
      </c>
      <c r="AS66" s="112">
        <f t="shared" si="37"/>
        <v>51</v>
      </c>
      <c r="AT66" s="112">
        <f t="shared" si="30"/>
        <v>5</v>
      </c>
      <c r="AU66" s="112">
        <v>1</v>
      </c>
      <c r="AV66" s="112">
        <v>3</v>
      </c>
      <c r="AX66" s="35"/>
      <c r="BD66" s="110">
        <v>63</v>
      </c>
      <c r="BE66" s="43">
        <v>6</v>
      </c>
      <c r="BF66" s="43">
        <v>6</v>
      </c>
      <c r="BG66" s="43">
        <f t="shared" si="14"/>
        <v>20606</v>
      </c>
      <c r="BH66" s="43" t="str">
        <f t="shared" si="15"/>
        <v>困难6章6关</v>
      </c>
      <c r="BI66" s="43">
        <v>58</v>
      </c>
      <c r="BJ66" s="43">
        <f t="shared" si="6"/>
        <v>5</v>
      </c>
      <c r="BK66" s="43">
        <v>3</v>
      </c>
      <c r="BL66" s="57">
        <f t="shared" si="29"/>
        <v>4</v>
      </c>
    </row>
    <row r="67" spans="1:64" s="5" customFormat="1" ht="16.5" x14ac:dyDescent="0.2">
      <c r="A67" s="76" t="str">
        <f t="shared" si="31"/>
        <v>pt-2</v>
      </c>
      <c r="B67" s="76">
        <f t="shared" si="36"/>
        <v>1020221</v>
      </c>
      <c r="C67" s="76">
        <f t="shared" si="32"/>
        <v>2</v>
      </c>
      <c r="D67" s="82">
        <f t="shared" si="35"/>
        <v>10202</v>
      </c>
      <c r="E67" s="83">
        <v>2</v>
      </c>
      <c r="F67" s="84">
        <f t="shared" si="33"/>
        <v>2</v>
      </c>
      <c r="G67" s="85" t="str">
        <f t="shared" si="34"/>
        <v>shl</v>
      </c>
      <c r="H67" s="85" t="s">
        <v>360</v>
      </c>
      <c r="I67" s="84">
        <v>9</v>
      </c>
      <c r="J67" s="84">
        <v>1</v>
      </c>
      <c r="K67" s="84">
        <v>1</v>
      </c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97"/>
      <c r="AC67" s="97"/>
      <c r="AD67" s="97"/>
      <c r="AE67" s="84"/>
      <c r="AF67" s="86"/>
      <c r="AH67" s="35">
        <v>64</v>
      </c>
      <c r="AI67" s="35">
        <f t="shared" si="24"/>
        <v>2</v>
      </c>
      <c r="AJ67" s="35"/>
      <c r="AL67" s="35"/>
      <c r="AN67" s="112">
        <v>64</v>
      </c>
      <c r="AO67" s="112">
        <f t="shared" si="3"/>
        <v>6</v>
      </c>
      <c r="AP67" s="112">
        <f t="shared" si="4"/>
        <v>6</v>
      </c>
      <c r="AQ67" s="112">
        <f t="shared" si="12"/>
        <v>10606</v>
      </c>
      <c r="AR67" s="112" t="str">
        <f t="shared" si="13"/>
        <v>普通6章6关</v>
      </c>
      <c r="AS67" s="112">
        <f t="shared" si="37"/>
        <v>48</v>
      </c>
      <c r="AT67" s="112">
        <f t="shared" si="30"/>
        <v>4</v>
      </c>
      <c r="AU67" s="112">
        <v>1</v>
      </c>
      <c r="AV67" s="112">
        <v>3</v>
      </c>
      <c r="AX67" s="35"/>
      <c r="BD67" s="110">
        <v>64</v>
      </c>
      <c r="BE67" s="43">
        <v>6</v>
      </c>
      <c r="BF67" s="43">
        <v>7</v>
      </c>
      <c r="BG67" s="43">
        <f t="shared" si="14"/>
        <v>20607</v>
      </c>
      <c r="BH67" s="43" t="str">
        <f t="shared" si="15"/>
        <v>困难6章7关</v>
      </c>
      <c r="BI67" s="43">
        <v>58</v>
      </c>
      <c r="BJ67" s="43">
        <f t="shared" si="6"/>
        <v>5</v>
      </c>
      <c r="BK67" s="43">
        <v>3</v>
      </c>
      <c r="BL67" s="57">
        <f t="shared" si="29"/>
        <v>4</v>
      </c>
    </row>
    <row r="68" spans="1:64" s="5" customFormat="1" ht="16.5" x14ac:dyDescent="0.2">
      <c r="A68" s="76" t="str">
        <f t="shared" si="31"/>
        <v>pt-2</v>
      </c>
      <c r="B68" s="76">
        <f t="shared" si="36"/>
        <v>1020230</v>
      </c>
      <c r="C68" s="76">
        <f t="shared" si="32"/>
        <v>2</v>
      </c>
      <c r="D68" s="82">
        <f t="shared" si="35"/>
        <v>10202</v>
      </c>
      <c r="E68" s="83">
        <v>2</v>
      </c>
      <c r="F68" s="84">
        <f t="shared" si="33"/>
        <v>3</v>
      </c>
      <c r="G68" s="85" t="str">
        <f t="shared" si="34"/>
        <v>jlr</v>
      </c>
      <c r="H68" s="85" t="s">
        <v>347</v>
      </c>
      <c r="I68" s="84">
        <v>7</v>
      </c>
      <c r="J68" s="84">
        <v>1</v>
      </c>
      <c r="K68" s="84">
        <v>1</v>
      </c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97" t="s">
        <v>1195</v>
      </c>
      <c r="AC68" s="97" t="s">
        <v>1159</v>
      </c>
      <c r="AD68" s="97">
        <v>1</v>
      </c>
      <c r="AE68" s="84">
        <v>5</v>
      </c>
      <c r="AF68" s="86">
        <v>5</v>
      </c>
      <c r="AH68" s="35">
        <v>65</v>
      </c>
      <c r="AI68" s="35">
        <f t="shared" ref="AI68:AI99" si="38">MATCH(INT((AH68-1)/6),$BA$4:$BA$19,1)</f>
        <v>2</v>
      </c>
      <c r="AJ68" s="35"/>
      <c r="AL68" s="35"/>
      <c r="AN68" s="112">
        <v>65</v>
      </c>
      <c r="AO68" s="112">
        <f t="shared" si="3"/>
        <v>6</v>
      </c>
      <c r="AP68" s="112">
        <f t="shared" si="4"/>
        <v>7</v>
      </c>
      <c r="AQ68" s="112">
        <f t="shared" si="12"/>
        <v>10607</v>
      </c>
      <c r="AR68" s="112" t="str">
        <f t="shared" si="13"/>
        <v>普通6章7关</v>
      </c>
      <c r="AS68" s="112">
        <f t="shared" si="37"/>
        <v>48</v>
      </c>
      <c r="AT68" s="112">
        <f t="shared" si="30"/>
        <v>4</v>
      </c>
      <c r="AU68" s="112">
        <v>1</v>
      </c>
      <c r="AV68" s="112">
        <v>3</v>
      </c>
      <c r="AX68" s="35"/>
      <c r="BD68" s="110">
        <v>65</v>
      </c>
      <c r="BE68" s="43">
        <v>6</v>
      </c>
      <c r="BF68" s="43">
        <v>8</v>
      </c>
      <c r="BG68" s="43">
        <f t="shared" si="14"/>
        <v>20608</v>
      </c>
      <c r="BH68" s="43" t="str">
        <f t="shared" si="15"/>
        <v>困难6章8关</v>
      </c>
      <c r="BI68" s="43">
        <v>59</v>
      </c>
      <c r="BJ68" s="43">
        <f t="shared" si="6"/>
        <v>5</v>
      </c>
      <c r="BK68" s="43">
        <v>3</v>
      </c>
      <c r="BL68" s="57">
        <f t="shared" si="29"/>
        <v>4</v>
      </c>
    </row>
    <row r="69" spans="1:64" s="5" customFormat="1" ht="17.25" thickBot="1" x14ac:dyDescent="0.25">
      <c r="A69" s="76" t="str">
        <f t="shared" si="31"/>
        <v>pt-2</v>
      </c>
      <c r="B69" s="76">
        <f t="shared" si="36"/>
        <v>1020231</v>
      </c>
      <c r="C69" s="76">
        <f t="shared" si="32"/>
        <v>2</v>
      </c>
      <c r="D69" s="87">
        <f t="shared" si="35"/>
        <v>10202</v>
      </c>
      <c r="E69" s="88">
        <v>2</v>
      </c>
      <c r="F69" s="89">
        <f t="shared" si="33"/>
        <v>3</v>
      </c>
      <c r="G69" s="90" t="str">
        <f t="shared" si="34"/>
        <v>shl</v>
      </c>
      <c r="H69" s="90" t="s">
        <v>371</v>
      </c>
      <c r="I69" s="89">
        <v>7</v>
      </c>
      <c r="J69" s="89">
        <v>1</v>
      </c>
      <c r="K69" s="89">
        <v>1</v>
      </c>
      <c r="L69" s="89"/>
      <c r="M69" s="89"/>
      <c r="N69" s="89"/>
      <c r="O69" s="89"/>
      <c r="P69" s="89"/>
      <c r="Q69" s="89"/>
      <c r="R69" s="89"/>
      <c r="S69" s="89"/>
      <c r="T69" s="89"/>
      <c r="U69" s="89"/>
      <c r="V69" s="89"/>
      <c r="W69" s="89"/>
      <c r="X69" s="89"/>
      <c r="Y69" s="89"/>
      <c r="Z69" s="89"/>
      <c r="AA69" s="89"/>
      <c r="AB69" s="98"/>
      <c r="AC69" s="98"/>
      <c r="AD69" s="98"/>
      <c r="AE69" s="89"/>
      <c r="AF69" s="91"/>
      <c r="AH69" s="35">
        <v>66</v>
      </c>
      <c r="AI69" s="35">
        <f t="shared" si="38"/>
        <v>2</v>
      </c>
      <c r="AJ69" s="35"/>
      <c r="AL69" s="35"/>
      <c r="AN69" s="112">
        <v>66</v>
      </c>
      <c r="AO69" s="112">
        <f t="shared" si="3"/>
        <v>6</v>
      </c>
      <c r="AP69" s="112">
        <f t="shared" si="4"/>
        <v>8</v>
      </c>
      <c r="AQ69" s="112">
        <f t="shared" si="12"/>
        <v>10608</v>
      </c>
      <c r="AR69" s="112" t="str">
        <f t="shared" si="13"/>
        <v>普通6章8关</v>
      </c>
      <c r="AS69" s="112">
        <f t="shared" si="37"/>
        <v>49</v>
      </c>
      <c r="AT69" s="112">
        <f t="shared" si="30"/>
        <v>4</v>
      </c>
      <c r="AU69" s="112">
        <v>1</v>
      </c>
      <c r="AV69" s="112">
        <v>3</v>
      </c>
      <c r="AX69" s="35"/>
      <c r="BD69" s="110">
        <v>66</v>
      </c>
      <c r="BE69" s="43">
        <v>6</v>
      </c>
      <c r="BF69" s="43">
        <v>9</v>
      </c>
      <c r="BG69" s="43">
        <f t="shared" si="14"/>
        <v>20609</v>
      </c>
      <c r="BH69" s="43" t="str">
        <f t="shared" si="15"/>
        <v>困难6章9关</v>
      </c>
      <c r="BI69" s="43">
        <v>60</v>
      </c>
      <c r="BJ69" s="43">
        <f t="shared" si="6"/>
        <v>6</v>
      </c>
      <c r="BK69" s="43">
        <v>3</v>
      </c>
      <c r="BL69" s="57">
        <f t="shared" si="29"/>
        <v>4</v>
      </c>
    </row>
    <row r="70" spans="1:64" s="5" customFormat="1" ht="16.5" x14ac:dyDescent="0.2">
      <c r="A70" s="76" t="str">
        <f t="shared" si="31"/>
        <v>pt-2</v>
      </c>
      <c r="B70" s="76">
        <f t="shared" si="36"/>
        <v>1020310</v>
      </c>
      <c r="C70" s="76">
        <f t="shared" si="32"/>
        <v>3</v>
      </c>
      <c r="D70" s="77">
        <f t="shared" si="35"/>
        <v>10203</v>
      </c>
      <c r="E70" s="78">
        <v>2</v>
      </c>
      <c r="F70" s="79">
        <f t="shared" si="33"/>
        <v>1</v>
      </c>
      <c r="G70" s="80" t="str">
        <f t="shared" si="34"/>
        <v>jlr</v>
      </c>
      <c r="H70" s="80" t="s">
        <v>1143</v>
      </c>
      <c r="I70" s="79">
        <v>7</v>
      </c>
      <c r="J70" s="79">
        <v>1</v>
      </c>
      <c r="K70" s="79">
        <v>1</v>
      </c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96" t="s">
        <v>1177</v>
      </c>
      <c r="AC70" s="96" t="s">
        <v>1152</v>
      </c>
      <c r="AD70" s="96">
        <v>1</v>
      </c>
      <c r="AE70" s="79">
        <v>6</v>
      </c>
      <c r="AF70" s="81">
        <v>9</v>
      </c>
      <c r="AH70" s="35">
        <v>67</v>
      </c>
      <c r="AI70" s="35">
        <f t="shared" si="38"/>
        <v>2</v>
      </c>
      <c r="AJ70" s="35"/>
      <c r="AL70" s="35"/>
      <c r="AN70" s="112">
        <v>67</v>
      </c>
      <c r="AO70" s="112">
        <f t="shared" si="3"/>
        <v>6</v>
      </c>
      <c r="AP70" s="112">
        <f t="shared" si="4"/>
        <v>9</v>
      </c>
      <c r="AQ70" s="112">
        <f t="shared" si="12"/>
        <v>10609</v>
      </c>
      <c r="AR70" s="112" t="str">
        <f t="shared" si="13"/>
        <v>普通6章9关</v>
      </c>
      <c r="AS70" s="112">
        <f t="shared" si="37"/>
        <v>49</v>
      </c>
      <c r="AT70" s="112">
        <f t="shared" si="30"/>
        <v>4</v>
      </c>
      <c r="AU70" s="112">
        <v>1</v>
      </c>
      <c r="AV70" s="112">
        <v>3</v>
      </c>
      <c r="AX70" s="35"/>
      <c r="BD70" s="110">
        <v>67</v>
      </c>
      <c r="BE70" s="43">
        <v>6</v>
      </c>
      <c r="BF70" s="43">
        <v>10</v>
      </c>
      <c r="BG70" s="43">
        <f t="shared" si="14"/>
        <v>20610</v>
      </c>
      <c r="BH70" s="43" t="str">
        <f t="shared" si="15"/>
        <v>困难6章10关</v>
      </c>
      <c r="BI70" s="43">
        <v>60</v>
      </c>
      <c r="BJ70" s="43">
        <f t="shared" si="6"/>
        <v>6</v>
      </c>
      <c r="BK70" s="43">
        <v>3</v>
      </c>
      <c r="BL70" s="57">
        <f t="shared" si="29"/>
        <v>4</v>
      </c>
    </row>
    <row r="71" spans="1:64" s="5" customFormat="1" ht="16.5" x14ac:dyDescent="0.2">
      <c r="A71" s="76" t="str">
        <f t="shared" si="31"/>
        <v>pt-2</v>
      </c>
      <c r="B71" s="76">
        <f t="shared" si="36"/>
        <v>1020311</v>
      </c>
      <c r="C71" s="76">
        <f t="shared" si="32"/>
        <v>3</v>
      </c>
      <c r="D71" s="82">
        <f t="shared" si="35"/>
        <v>10203</v>
      </c>
      <c r="E71" s="83">
        <v>2</v>
      </c>
      <c r="F71" s="84">
        <f t="shared" si="33"/>
        <v>1</v>
      </c>
      <c r="G71" s="85" t="str">
        <f t="shared" si="34"/>
        <v>shl</v>
      </c>
      <c r="H71" s="85" t="s">
        <v>1145</v>
      </c>
      <c r="I71" s="84">
        <v>7</v>
      </c>
      <c r="J71" s="84">
        <v>1</v>
      </c>
      <c r="K71" s="84">
        <v>1</v>
      </c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97"/>
      <c r="AC71" s="97"/>
      <c r="AD71" s="97"/>
      <c r="AE71" s="84"/>
      <c r="AF71" s="86"/>
      <c r="AH71" s="35">
        <v>68</v>
      </c>
      <c r="AI71" s="35">
        <f t="shared" si="38"/>
        <v>2</v>
      </c>
      <c r="AJ71" s="35"/>
      <c r="AL71" s="35"/>
      <c r="AN71" s="112">
        <v>68</v>
      </c>
      <c r="AO71" s="112">
        <f t="shared" si="3"/>
        <v>6</v>
      </c>
      <c r="AP71" s="112">
        <f t="shared" si="4"/>
        <v>10</v>
      </c>
      <c r="AQ71" s="112">
        <f t="shared" si="12"/>
        <v>10610</v>
      </c>
      <c r="AR71" s="112" t="str">
        <f t="shared" si="13"/>
        <v>普通6章10关</v>
      </c>
      <c r="AS71" s="112">
        <f t="shared" si="37"/>
        <v>53</v>
      </c>
      <c r="AT71" s="112">
        <f t="shared" si="30"/>
        <v>5</v>
      </c>
      <c r="AU71" s="112">
        <v>1</v>
      </c>
      <c r="AV71" s="112">
        <v>3</v>
      </c>
      <c r="AX71" s="35"/>
      <c r="BD71" s="110">
        <v>68</v>
      </c>
      <c r="BE71" s="43">
        <v>6</v>
      </c>
      <c r="BF71" s="43">
        <v>11</v>
      </c>
      <c r="BG71" s="43">
        <f t="shared" si="14"/>
        <v>20611</v>
      </c>
      <c r="BH71" s="43" t="str">
        <f t="shared" si="15"/>
        <v>困难6章11关</v>
      </c>
      <c r="BI71" s="43">
        <v>60</v>
      </c>
      <c r="BJ71" s="43">
        <f t="shared" si="6"/>
        <v>6</v>
      </c>
      <c r="BK71" s="43">
        <v>3</v>
      </c>
      <c r="BL71" s="57">
        <f t="shared" si="29"/>
        <v>4</v>
      </c>
    </row>
    <row r="72" spans="1:64" s="5" customFormat="1" ht="16.5" x14ac:dyDescent="0.2">
      <c r="A72" s="76" t="str">
        <f t="shared" si="31"/>
        <v>pt-2</v>
      </c>
      <c r="B72" s="76">
        <f t="shared" si="36"/>
        <v>1020320</v>
      </c>
      <c r="C72" s="76">
        <f t="shared" si="32"/>
        <v>3</v>
      </c>
      <c r="D72" s="82">
        <f t="shared" si="35"/>
        <v>10203</v>
      </c>
      <c r="E72" s="83">
        <v>2</v>
      </c>
      <c r="F72" s="84">
        <f t="shared" si="33"/>
        <v>2</v>
      </c>
      <c r="G72" s="85" t="str">
        <f t="shared" si="34"/>
        <v>jlr</v>
      </c>
      <c r="H72" s="85" t="s">
        <v>348</v>
      </c>
      <c r="I72" s="84">
        <v>9</v>
      </c>
      <c r="J72" s="84">
        <v>1</v>
      </c>
      <c r="K72" s="84">
        <v>1</v>
      </c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97" t="s">
        <v>1193</v>
      </c>
      <c r="AC72" s="97" t="s">
        <v>1153</v>
      </c>
      <c r="AD72" s="97">
        <v>1</v>
      </c>
      <c r="AE72" s="84">
        <v>6</v>
      </c>
      <c r="AF72" s="86">
        <v>6</v>
      </c>
      <c r="AH72" s="35">
        <v>69</v>
      </c>
      <c r="AI72" s="35">
        <f t="shared" si="38"/>
        <v>2</v>
      </c>
      <c r="AJ72" s="35"/>
      <c r="AL72" s="35"/>
      <c r="AN72" s="112">
        <v>69</v>
      </c>
      <c r="AO72" s="112">
        <f t="shared" si="3"/>
        <v>6</v>
      </c>
      <c r="AP72" s="112">
        <f t="shared" si="4"/>
        <v>11</v>
      </c>
      <c r="AQ72" s="112">
        <f t="shared" si="12"/>
        <v>10611</v>
      </c>
      <c r="AR72" s="112" t="str">
        <f t="shared" si="13"/>
        <v>普通6章11关</v>
      </c>
      <c r="AS72" s="112">
        <f t="shared" si="37"/>
        <v>51</v>
      </c>
      <c r="AT72" s="112">
        <f t="shared" si="30"/>
        <v>5</v>
      </c>
      <c r="AU72" s="112">
        <v>1</v>
      </c>
      <c r="AV72" s="112">
        <v>3</v>
      </c>
      <c r="AX72" s="35"/>
      <c r="BD72" s="110">
        <v>69</v>
      </c>
      <c r="BE72" s="43">
        <v>6</v>
      </c>
      <c r="BF72" s="43">
        <v>12</v>
      </c>
      <c r="BG72" s="43">
        <f t="shared" si="14"/>
        <v>20612</v>
      </c>
      <c r="BH72" s="43" t="str">
        <f t="shared" si="15"/>
        <v>困难6章12关</v>
      </c>
      <c r="BI72" s="43">
        <v>61</v>
      </c>
      <c r="BJ72" s="43">
        <f t="shared" si="6"/>
        <v>6</v>
      </c>
      <c r="BK72" s="43">
        <v>3</v>
      </c>
      <c r="BL72" s="57">
        <f t="shared" si="29"/>
        <v>4</v>
      </c>
    </row>
    <row r="73" spans="1:64" s="5" customFormat="1" ht="16.5" x14ac:dyDescent="0.2">
      <c r="A73" s="76" t="str">
        <f t="shared" si="31"/>
        <v>pt-2</v>
      </c>
      <c r="B73" s="76">
        <f t="shared" si="36"/>
        <v>1020321</v>
      </c>
      <c r="C73" s="76">
        <f t="shared" si="32"/>
        <v>3</v>
      </c>
      <c r="D73" s="82">
        <f t="shared" si="35"/>
        <v>10203</v>
      </c>
      <c r="E73" s="83">
        <v>2</v>
      </c>
      <c r="F73" s="84">
        <f t="shared" si="33"/>
        <v>2</v>
      </c>
      <c r="G73" s="85" t="str">
        <f t="shared" si="34"/>
        <v>shl</v>
      </c>
      <c r="H73" s="85" t="s">
        <v>360</v>
      </c>
      <c r="I73" s="84">
        <v>9</v>
      </c>
      <c r="J73" s="84">
        <v>1</v>
      </c>
      <c r="K73" s="84">
        <v>1</v>
      </c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97"/>
      <c r="AC73" s="97"/>
      <c r="AD73" s="97"/>
      <c r="AE73" s="84"/>
      <c r="AF73" s="86"/>
      <c r="AH73" s="35">
        <v>70</v>
      </c>
      <c r="AI73" s="35">
        <f t="shared" si="38"/>
        <v>2</v>
      </c>
      <c r="AJ73" s="35"/>
      <c r="AL73" s="35"/>
      <c r="AN73" s="112">
        <v>70</v>
      </c>
      <c r="AO73" s="112">
        <f t="shared" si="3"/>
        <v>6</v>
      </c>
      <c r="AP73" s="112">
        <f t="shared" si="4"/>
        <v>12</v>
      </c>
      <c r="AQ73" s="112">
        <f t="shared" si="12"/>
        <v>10612</v>
      </c>
      <c r="AR73" s="112" t="str">
        <f t="shared" si="13"/>
        <v>普通6章12关</v>
      </c>
      <c r="AS73" s="112">
        <f t="shared" si="37"/>
        <v>51</v>
      </c>
      <c r="AT73" s="112">
        <f t="shared" si="30"/>
        <v>5</v>
      </c>
      <c r="AU73" s="112">
        <v>1</v>
      </c>
      <c r="AV73" s="112">
        <v>3</v>
      </c>
      <c r="AX73" s="35"/>
      <c r="BD73" s="110">
        <v>70</v>
      </c>
      <c r="BE73" s="43">
        <v>6</v>
      </c>
      <c r="BF73" s="43">
        <v>13</v>
      </c>
      <c r="BG73" s="43">
        <f t="shared" si="14"/>
        <v>20613</v>
      </c>
      <c r="BH73" s="43" t="str">
        <f t="shared" si="15"/>
        <v>困难6章13关</v>
      </c>
      <c r="BI73" s="43">
        <v>62</v>
      </c>
      <c r="BJ73" s="43">
        <f t="shared" si="6"/>
        <v>6</v>
      </c>
      <c r="BK73" s="43">
        <v>3</v>
      </c>
      <c r="BL73" s="57">
        <f t="shared" si="29"/>
        <v>4</v>
      </c>
    </row>
    <row r="74" spans="1:64" ht="16.5" x14ac:dyDescent="0.2">
      <c r="A74" s="76" t="str">
        <f t="shared" si="31"/>
        <v>pt-2</v>
      </c>
      <c r="B74" s="76">
        <f t="shared" si="36"/>
        <v>1020330</v>
      </c>
      <c r="C74" s="76">
        <f t="shared" si="32"/>
        <v>3</v>
      </c>
      <c r="D74" s="82">
        <f t="shared" si="35"/>
        <v>10203</v>
      </c>
      <c r="E74" s="83">
        <v>2</v>
      </c>
      <c r="F74" s="84">
        <f t="shared" si="33"/>
        <v>3</v>
      </c>
      <c r="G74" s="85" t="str">
        <f t="shared" si="34"/>
        <v>jlr</v>
      </c>
      <c r="H74" s="85" t="s">
        <v>347</v>
      </c>
      <c r="I74" s="84">
        <v>7</v>
      </c>
      <c r="J74" s="84">
        <v>1</v>
      </c>
      <c r="K74" s="84">
        <v>1</v>
      </c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97" t="s">
        <v>1195</v>
      </c>
      <c r="AC74" s="97" t="s">
        <v>1154</v>
      </c>
      <c r="AD74" s="97">
        <v>1</v>
      </c>
      <c r="AE74" s="84">
        <v>6</v>
      </c>
      <c r="AF74" s="86">
        <v>9</v>
      </c>
      <c r="AH74" s="35">
        <v>71</v>
      </c>
      <c r="AI74" s="35">
        <f t="shared" si="38"/>
        <v>2</v>
      </c>
      <c r="AN74" s="112">
        <v>71</v>
      </c>
      <c r="AO74" s="112">
        <f t="shared" ref="AO74:AO137" si="39">MATCH(AN74-1,$BA$4:$BA$19,1)</f>
        <v>6</v>
      </c>
      <c r="AP74" s="112">
        <f t="shared" ref="AP74:AP137" si="40">AN74-INDEX($BA$4:$BA$19,AO74)</f>
        <v>13</v>
      </c>
      <c r="AQ74" s="112">
        <f t="shared" si="12"/>
        <v>10613</v>
      </c>
      <c r="AR74" s="112" t="str">
        <f t="shared" si="13"/>
        <v>普通6章13关</v>
      </c>
      <c r="AS74" s="112">
        <f t="shared" si="37"/>
        <v>52</v>
      </c>
      <c r="AT74" s="112">
        <f t="shared" si="30"/>
        <v>5</v>
      </c>
      <c r="AU74" s="112">
        <v>1</v>
      </c>
      <c r="AV74" s="112">
        <v>3</v>
      </c>
      <c r="BD74" s="110">
        <v>71</v>
      </c>
      <c r="BE74" s="43">
        <v>6</v>
      </c>
      <c r="BF74" s="43">
        <v>14</v>
      </c>
      <c r="BG74" s="43">
        <f t="shared" si="14"/>
        <v>20614</v>
      </c>
      <c r="BH74" s="43" t="str">
        <f t="shared" si="15"/>
        <v>困难6章14关</v>
      </c>
      <c r="BI74" s="43">
        <v>63</v>
      </c>
      <c r="BJ74" s="43">
        <f t="shared" ref="BJ74:BJ137" si="41">INDEX($BS$4:$BS$24,MATCH(BI74,$BT$4:$BT$24,1))</f>
        <v>6</v>
      </c>
      <c r="BK74" s="43">
        <v>3</v>
      </c>
      <c r="BL74" s="57">
        <f t="shared" si="29"/>
        <v>4</v>
      </c>
    </row>
    <row r="75" spans="1:64" ht="17.25" thickBot="1" x14ac:dyDescent="0.25">
      <c r="A75" s="76" t="str">
        <f t="shared" si="31"/>
        <v>pt-2</v>
      </c>
      <c r="B75" s="76">
        <f t="shared" si="36"/>
        <v>1020331</v>
      </c>
      <c r="C75" s="76">
        <f t="shared" si="32"/>
        <v>3</v>
      </c>
      <c r="D75" s="87">
        <f t="shared" si="35"/>
        <v>10203</v>
      </c>
      <c r="E75" s="88">
        <v>2</v>
      </c>
      <c r="F75" s="89">
        <f t="shared" si="33"/>
        <v>3</v>
      </c>
      <c r="G75" s="90" t="str">
        <f t="shared" si="34"/>
        <v>shl</v>
      </c>
      <c r="H75" s="90" t="s">
        <v>371</v>
      </c>
      <c r="I75" s="89">
        <v>7</v>
      </c>
      <c r="J75" s="89">
        <v>1</v>
      </c>
      <c r="K75" s="89">
        <v>1</v>
      </c>
      <c r="L75" s="89"/>
      <c r="M75" s="89"/>
      <c r="N75" s="89"/>
      <c r="O75" s="89"/>
      <c r="P75" s="89"/>
      <c r="Q75" s="89"/>
      <c r="R75" s="89"/>
      <c r="S75" s="89"/>
      <c r="T75" s="89"/>
      <c r="U75" s="89"/>
      <c r="V75" s="89"/>
      <c r="W75" s="89"/>
      <c r="X75" s="89"/>
      <c r="Y75" s="89"/>
      <c r="Z75" s="89"/>
      <c r="AA75" s="89"/>
      <c r="AB75" s="98"/>
      <c r="AC75" s="98"/>
      <c r="AD75" s="98"/>
      <c r="AE75" s="89"/>
      <c r="AF75" s="91"/>
      <c r="AH75" s="35">
        <v>72</v>
      </c>
      <c r="AI75" s="35">
        <f t="shared" si="38"/>
        <v>2</v>
      </c>
      <c r="AN75" s="112">
        <v>72</v>
      </c>
      <c r="AO75" s="112">
        <f t="shared" si="39"/>
        <v>6</v>
      </c>
      <c r="AP75" s="112">
        <f t="shared" si="40"/>
        <v>14</v>
      </c>
      <c r="AQ75" s="112">
        <f t="shared" ref="AQ75:AQ138" si="42">(100+AO75)*100+AP75</f>
        <v>10614</v>
      </c>
      <c r="AR75" s="112" t="str">
        <f t="shared" ref="AR75:AR138" si="43">"普通"&amp;AO75&amp;"章"&amp;AP75&amp;"关"</f>
        <v>普通6章14关</v>
      </c>
      <c r="AS75" s="112">
        <f t="shared" si="37"/>
        <v>55</v>
      </c>
      <c r="AT75" s="112">
        <f t="shared" si="30"/>
        <v>5</v>
      </c>
      <c r="AU75" s="112">
        <v>1</v>
      </c>
      <c r="AV75" s="112">
        <v>3</v>
      </c>
      <c r="BD75" s="110">
        <v>72</v>
      </c>
      <c r="BE75" s="43">
        <v>6</v>
      </c>
      <c r="BF75" s="43">
        <v>15</v>
      </c>
      <c r="BG75" s="43">
        <f t="shared" ref="BG75:BG138" si="44">(200+BE75)*100+BF75</f>
        <v>20615</v>
      </c>
      <c r="BH75" s="43" t="str">
        <f t="shared" ref="BH75:BH138" si="45">"困难"&amp;BE75&amp;"章"&amp;BF75&amp;"关"</f>
        <v>困难6章15关</v>
      </c>
      <c r="BI75" s="43">
        <v>64</v>
      </c>
      <c r="BJ75" s="43">
        <f t="shared" si="41"/>
        <v>6</v>
      </c>
      <c r="BK75" s="43">
        <v>3</v>
      </c>
      <c r="BL75" s="57">
        <f t="shared" si="29"/>
        <v>4</v>
      </c>
    </row>
    <row r="76" spans="1:64" s="35" customFormat="1" ht="16.5" x14ac:dyDescent="0.2">
      <c r="A76" s="76" t="str">
        <f t="shared" si="31"/>
        <v>pt-2</v>
      </c>
      <c r="B76" s="76">
        <f t="shared" si="36"/>
        <v>1020410</v>
      </c>
      <c r="C76" s="76">
        <f t="shared" si="32"/>
        <v>4</v>
      </c>
      <c r="D76" s="77">
        <f t="shared" si="35"/>
        <v>10204</v>
      </c>
      <c r="E76" s="78">
        <v>2</v>
      </c>
      <c r="F76" s="79">
        <f t="shared" si="33"/>
        <v>1</v>
      </c>
      <c r="G76" s="80" t="str">
        <f t="shared" si="34"/>
        <v>jlr</v>
      </c>
      <c r="H76" s="80" t="s">
        <v>1143</v>
      </c>
      <c r="I76" s="79">
        <v>8</v>
      </c>
      <c r="J76" s="79">
        <v>1</v>
      </c>
      <c r="K76" s="79">
        <v>1</v>
      </c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96"/>
      <c r="AC76" s="96"/>
      <c r="AD76" s="96"/>
      <c r="AE76" s="79"/>
      <c r="AF76" s="81"/>
      <c r="AH76" s="35">
        <v>73</v>
      </c>
      <c r="AI76" s="35">
        <f t="shared" si="38"/>
        <v>2</v>
      </c>
      <c r="AN76" s="112">
        <v>73</v>
      </c>
      <c r="AO76" s="112">
        <f t="shared" si="39"/>
        <v>6</v>
      </c>
      <c r="AP76" s="112">
        <f t="shared" si="40"/>
        <v>15</v>
      </c>
      <c r="AQ76" s="112">
        <f t="shared" si="42"/>
        <v>10615</v>
      </c>
      <c r="AR76" s="112" t="str">
        <f t="shared" si="43"/>
        <v>普通6章15关</v>
      </c>
      <c r="AS76" s="112">
        <f t="shared" si="37"/>
        <v>57</v>
      </c>
      <c r="AT76" s="112">
        <f t="shared" si="30"/>
        <v>5</v>
      </c>
      <c r="AU76" s="112">
        <v>1</v>
      </c>
      <c r="AV76" s="112">
        <v>4</v>
      </c>
      <c r="BD76" s="110">
        <v>73</v>
      </c>
      <c r="BE76" s="43">
        <v>7</v>
      </c>
      <c r="BF76" s="43">
        <v>1</v>
      </c>
      <c r="BG76" s="43">
        <f t="shared" si="44"/>
        <v>20701</v>
      </c>
      <c r="BH76" s="43" t="str">
        <f t="shared" si="45"/>
        <v>困难7章1关</v>
      </c>
      <c r="BI76" s="43">
        <v>65</v>
      </c>
      <c r="BJ76" s="43">
        <f t="shared" si="41"/>
        <v>6</v>
      </c>
      <c r="BK76" s="43">
        <v>3</v>
      </c>
      <c r="BL76" s="57">
        <f t="shared" si="29"/>
        <v>5</v>
      </c>
    </row>
    <row r="77" spans="1:64" s="35" customFormat="1" ht="16.5" x14ac:dyDescent="0.2">
      <c r="A77" s="76" t="str">
        <f t="shared" si="31"/>
        <v>pt-2</v>
      </c>
      <c r="B77" s="76">
        <f t="shared" si="36"/>
        <v>1020411</v>
      </c>
      <c r="C77" s="76">
        <f t="shared" si="32"/>
        <v>4</v>
      </c>
      <c r="D77" s="82">
        <f t="shared" si="35"/>
        <v>10204</v>
      </c>
      <c r="E77" s="83">
        <v>2</v>
      </c>
      <c r="F77" s="84">
        <f t="shared" si="33"/>
        <v>1</v>
      </c>
      <c r="G77" s="85" t="str">
        <f t="shared" si="34"/>
        <v>shl</v>
      </c>
      <c r="H77" s="85" t="s">
        <v>1145</v>
      </c>
      <c r="I77" s="84">
        <v>8</v>
      </c>
      <c r="J77" s="84">
        <v>1</v>
      </c>
      <c r="K77" s="84">
        <v>1</v>
      </c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97" t="s">
        <v>1179</v>
      </c>
      <c r="AC77" s="97" t="s">
        <v>1266</v>
      </c>
      <c r="AD77" s="97">
        <v>1</v>
      </c>
      <c r="AE77" s="84">
        <v>9</v>
      </c>
      <c r="AF77" s="86">
        <v>6</v>
      </c>
      <c r="AH77" s="35">
        <v>74</v>
      </c>
      <c r="AI77" s="35">
        <f t="shared" si="38"/>
        <v>2</v>
      </c>
      <c r="AN77" s="111">
        <v>74</v>
      </c>
      <c r="AO77" s="111">
        <f t="shared" si="39"/>
        <v>7</v>
      </c>
      <c r="AP77" s="111">
        <f t="shared" si="40"/>
        <v>1</v>
      </c>
      <c r="AQ77" s="111">
        <f t="shared" si="42"/>
        <v>10701</v>
      </c>
      <c r="AR77" s="111" t="str">
        <f t="shared" si="43"/>
        <v>普通7章1关</v>
      </c>
      <c r="AS77" s="111">
        <f t="shared" si="37"/>
        <v>56</v>
      </c>
      <c r="AT77" s="111">
        <f t="shared" si="30"/>
        <v>5</v>
      </c>
      <c r="AU77" s="111">
        <v>1</v>
      </c>
      <c r="AV77" s="111">
        <v>4</v>
      </c>
      <c r="BD77" s="110">
        <v>74</v>
      </c>
      <c r="BE77" s="43">
        <v>7</v>
      </c>
      <c r="BF77" s="43">
        <v>2</v>
      </c>
      <c r="BG77" s="43">
        <f t="shared" si="44"/>
        <v>20702</v>
      </c>
      <c r="BH77" s="43" t="str">
        <f t="shared" si="45"/>
        <v>困难7章2关</v>
      </c>
      <c r="BI77" s="43">
        <v>66</v>
      </c>
      <c r="BJ77" s="43">
        <f t="shared" si="41"/>
        <v>6</v>
      </c>
      <c r="BK77" s="43">
        <v>3</v>
      </c>
      <c r="BL77" s="57">
        <f t="shared" si="29"/>
        <v>5</v>
      </c>
    </row>
    <row r="78" spans="1:64" s="35" customFormat="1" ht="16.5" x14ac:dyDescent="0.2">
      <c r="A78" s="76" t="str">
        <f t="shared" si="31"/>
        <v>pt-2</v>
      </c>
      <c r="B78" s="76">
        <f t="shared" si="36"/>
        <v>1020420</v>
      </c>
      <c r="C78" s="76">
        <f t="shared" si="32"/>
        <v>4</v>
      </c>
      <c r="D78" s="82">
        <f t="shared" si="35"/>
        <v>10204</v>
      </c>
      <c r="E78" s="83">
        <v>2</v>
      </c>
      <c r="F78" s="84">
        <f t="shared" si="33"/>
        <v>2</v>
      </c>
      <c r="G78" s="85" t="str">
        <f t="shared" si="34"/>
        <v>jlr</v>
      </c>
      <c r="H78" s="85" t="s">
        <v>348</v>
      </c>
      <c r="I78" s="84">
        <v>10</v>
      </c>
      <c r="J78" s="84">
        <v>1</v>
      </c>
      <c r="K78" s="84">
        <v>1</v>
      </c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97"/>
      <c r="AC78" s="97"/>
      <c r="AD78" s="97"/>
      <c r="AE78" s="84"/>
      <c r="AF78" s="86"/>
      <c r="AH78" s="35">
        <v>75</v>
      </c>
      <c r="AI78" s="35">
        <f t="shared" si="38"/>
        <v>2</v>
      </c>
      <c r="AN78" s="111">
        <v>75</v>
      </c>
      <c r="AO78" s="111">
        <f t="shared" si="39"/>
        <v>7</v>
      </c>
      <c r="AP78" s="111">
        <f t="shared" si="40"/>
        <v>2</v>
      </c>
      <c r="AQ78" s="111">
        <f t="shared" si="42"/>
        <v>10702</v>
      </c>
      <c r="AR78" s="111" t="str">
        <f t="shared" si="43"/>
        <v>普通7章2关</v>
      </c>
      <c r="AS78" s="111">
        <f t="shared" si="37"/>
        <v>56</v>
      </c>
      <c r="AT78" s="111">
        <f t="shared" si="30"/>
        <v>5</v>
      </c>
      <c r="AU78" s="111">
        <v>1</v>
      </c>
      <c r="AV78" s="111">
        <v>4</v>
      </c>
      <c r="BD78" s="110">
        <v>75</v>
      </c>
      <c r="BE78" s="43">
        <v>7</v>
      </c>
      <c r="BF78" s="43">
        <v>3</v>
      </c>
      <c r="BG78" s="43">
        <f t="shared" si="44"/>
        <v>20703</v>
      </c>
      <c r="BH78" s="43" t="str">
        <f t="shared" si="45"/>
        <v>困难7章3关</v>
      </c>
      <c r="BI78" s="43">
        <v>66</v>
      </c>
      <c r="BJ78" s="43">
        <f t="shared" si="41"/>
        <v>6</v>
      </c>
      <c r="BK78" s="43">
        <v>3</v>
      </c>
      <c r="BL78" s="57">
        <f t="shared" si="29"/>
        <v>5</v>
      </c>
    </row>
    <row r="79" spans="1:64" s="35" customFormat="1" ht="16.5" x14ac:dyDescent="0.2">
      <c r="A79" s="76" t="str">
        <f t="shared" si="31"/>
        <v>pt-2</v>
      </c>
      <c r="B79" s="76">
        <f t="shared" si="36"/>
        <v>1020421</v>
      </c>
      <c r="C79" s="76">
        <f t="shared" si="32"/>
        <v>4</v>
      </c>
      <c r="D79" s="82">
        <f t="shared" si="35"/>
        <v>10204</v>
      </c>
      <c r="E79" s="83">
        <v>2</v>
      </c>
      <c r="F79" s="84">
        <f t="shared" si="33"/>
        <v>2</v>
      </c>
      <c r="G79" s="85" t="str">
        <f t="shared" si="34"/>
        <v>shl</v>
      </c>
      <c r="H79" s="85" t="s">
        <v>360</v>
      </c>
      <c r="I79" s="84">
        <v>10</v>
      </c>
      <c r="J79" s="84">
        <v>1</v>
      </c>
      <c r="K79" s="84">
        <v>1</v>
      </c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97" t="s">
        <v>1193</v>
      </c>
      <c r="AC79" s="97" t="s">
        <v>1267</v>
      </c>
      <c r="AD79" s="97">
        <v>1</v>
      </c>
      <c r="AE79" s="84">
        <v>9</v>
      </c>
      <c r="AF79" s="86">
        <v>6</v>
      </c>
      <c r="AH79" s="35">
        <v>76</v>
      </c>
      <c r="AI79" s="35">
        <f t="shared" si="38"/>
        <v>2</v>
      </c>
      <c r="AN79" s="111">
        <v>76</v>
      </c>
      <c r="AO79" s="111">
        <f t="shared" si="39"/>
        <v>7</v>
      </c>
      <c r="AP79" s="111">
        <f t="shared" si="40"/>
        <v>3</v>
      </c>
      <c r="AQ79" s="111">
        <f t="shared" si="42"/>
        <v>10703</v>
      </c>
      <c r="AR79" s="111" t="str">
        <f t="shared" si="43"/>
        <v>普通7章3关</v>
      </c>
      <c r="AS79" s="111">
        <f t="shared" si="37"/>
        <v>57</v>
      </c>
      <c r="AT79" s="111">
        <f t="shared" si="30"/>
        <v>5</v>
      </c>
      <c r="AU79" s="111">
        <v>1</v>
      </c>
      <c r="AV79" s="111">
        <v>4</v>
      </c>
      <c r="BD79" s="110">
        <v>76</v>
      </c>
      <c r="BE79" s="43">
        <v>7</v>
      </c>
      <c r="BF79" s="43">
        <v>4</v>
      </c>
      <c r="BG79" s="43">
        <f t="shared" si="44"/>
        <v>20704</v>
      </c>
      <c r="BH79" s="43" t="str">
        <f t="shared" si="45"/>
        <v>困难7章4关</v>
      </c>
      <c r="BI79" s="43">
        <v>67</v>
      </c>
      <c r="BJ79" s="43">
        <f t="shared" si="41"/>
        <v>6</v>
      </c>
      <c r="BK79" s="43">
        <v>3</v>
      </c>
      <c r="BL79" s="57">
        <f t="shared" ref="BL79:BL110" si="46">AV79+1</f>
        <v>5</v>
      </c>
    </row>
    <row r="80" spans="1:64" s="35" customFormat="1" ht="16.5" x14ac:dyDescent="0.2">
      <c r="A80" s="76" t="str">
        <f t="shared" si="31"/>
        <v>pt-2</v>
      </c>
      <c r="B80" s="76">
        <f t="shared" si="36"/>
        <v>1020430</v>
      </c>
      <c r="C80" s="76">
        <f t="shared" si="32"/>
        <v>4</v>
      </c>
      <c r="D80" s="82">
        <f t="shared" si="35"/>
        <v>10204</v>
      </c>
      <c r="E80" s="83">
        <v>2</v>
      </c>
      <c r="F80" s="84">
        <f t="shared" si="33"/>
        <v>3</v>
      </c>
      <c r="G80" s="85" t="str">
        <f t="shared" si="34"/>
        <v>jlr</v>
      </c>
      <c r="H80" s="85" t="s">
        <v>347</v>
      </c>
      <c r="I80" s="84">
        <v>8</v>
      </c>
      <c r="J80" s="84">
        <v>1</v>
      </c>
      <c r="K80" s="84">
        <v>1</v>
      </c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97"/>
      <c r="AC80" s="97"/>
      <c r="AD80" s="97"/>
      <c r="AE80" s="84"/>
      <c r="AF80" s="86"/>
      <c r="AH80" s="35">
        <v>77</v>
      </c>
      <c r="AI80" s="35">
        <f t="shared" si="38"/>
        <v>2</v>
      </c>
      <c r="AN80" s="111">
        <v>77</v>
      </c>
      <c r="AO80" s="111">
        <f t="shared" si="39"/>
        <v>7</v>
      </c>
      <c r="AP80" s="111">
        <f t="shared" si="40"/>
        <v>4</v>
      </c>
      <c r="AQ80" s="111">
        <f t="shared" si="42"/>
        <v>10704</v>
      </c>
      <c r="AR80" s="111" t="str">
        <f t="shared" si="43"/>
        <v>普通7章4关</v>
      </c>
      <c r="AS80" s="111">
        <f t="shared" si="37"/>
        <v>57</v>
      </c>
      <c r="AT80" s="111">
        <f t="shared" si="30"/>
        <v>5</v>
      </c>
      <c r="AU80" s="111">
        <v>1</v>
      </c>
      <c r="AV80" s="111">
        <v>4</v>
      </c>
      <c r="BD80" s="110">
        <v>77</v>
      </c>
      <c r="BE80" s="43">
        <v>7</v>
      </c>
      <c r="BF80" s="43">
        <v>5</v>
      </c>
      <c r="BG80" s="43">
        <f t="shared" si="44"/>
        <v>20705</v>
      </c>
      <c r="BH80" s="43" t="str">
        <f t="shared" si="45"/>
        <v>困难7章5关</v>
      </c>
      <c r="BI80" s="43">
        <v>67</v>
      </c>
      <c r="BJ80" s="43">
        <f t="shared" si="41"/>
        <v>6</v>
      </c>
      <c r="BK80" s="43">
        <v>3</v>
      </c>
      <c r="BL80" s="57">
        <f t="shared" si="46"/>
        <v>5</v>
      </c>
    </row>
    <row r="81" spans="1:64" s="35" customFormat="1" ht="17.25" thickBot="1" x14ac:dyDescent="0.25">
      <c r="A81" s="76" t="str">
        <f t="shared" si="31"/>
        <v>pt-2</v>
      </c>
      <c r="B81" s="76">
        <f t="shared" si="36"/>
        <v>1020431</v>
      </c>
      <c r="C81" s="76">
        <f t="shared" si="32"/>
        <v>4</v>
      </c>
      <c r="D81" s="87">
        <f t="shared" si="35"/>
        <v>10204</v>
      </c>
      <c r="E81" s="88">
        <v>2</v>
      </c>
      <c r="F81" s="89">
        <f t="shared" si="33"/>
        <v>3</v>
      </c>
      <c r="G81" s="90" t="str">
        <f t="shared" si="34"/>
        <v>shl</v>
      </c>
      <c r="H81" s="90" t="s">
        <v>371</v>
      </c>
      <c r="I81" s="89">
        <v>8</v>
      </c>
      <c r="J81" s="89">
        <v>1</v>
      </c>
      <c r="K81" s="89">
        <v>1</v>
      </c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98" t="s">
        <v>1196</v>
      </c>
      <c r="AC81" s="98" t="s">
        <v>1268</v>
      </c>
      <c r="AD81" s="98">
        <v>1</v>
      </c>
      <c r="AE81" s="89">
        <v>9</v>
      </c>
      <c r="AF81" s="91">
        <v>6</v>
      </c>
      <c r="AH81" s="35">
        <v>78</v>
      </c>
      <c r="AI81" s="35">
        <f t="shared" si="38"/>
        <v>2</v>
      </c>
      <c r="AN81" s="111">
        <v>78</v>
      </c>
      <c r="AO81" s="111">
        <f t="shared" si="39"/>
        <v>7</v>
      </c>
      <c r="AP81" s="111">
        <f t="shared" si="40"/>
        <v>5</v>
      </c>
      <c r="AQ81" s="111">
        <f t="shared" si="42"/>
        <v>10705</v>
      </c>
      <c r="AR81" s="111" t="str">
        <f t="shared" si="43"/>
        <v>普通7章5关</v>
      </c>
      <c r="AS81" s="111">
        <f t="shared" si="37"/>
        <v>61</v>
      </c>
      <c r="AT81" s="111">
        <f t="shared" si="30"/>
        <v>6</v>
      </c>
      <c r="AU81" s="111">
        <v>1</v>
      </c>
      <c r="AV81" s="111">
        <v>4</v>
      </c>
      <c r="BD81" s="110">
        <v>78</v>
      </c>
      <c r="BE81" s="43">
        <v>7</v>
      </c>
      <c r="BF81" s="43">
        <v>6</v>
      </c>
      <c r="BG81" s="43">
        <f t="shared" si="44"/>
        <v>20706</v>
      </c>
      <c r="BH81" s="43" t="str">
        <f t="shared" si="45"/>
        <v>困难7章6关</v>
      </c>
      <c r="BI81" s="43">
        <v>68</v>
      </c>
      <c r="BJ81" s="43">
        <f t="shared" si="41"/>
        <v>6</v>
      </c>
      <c r="BK81" s="43">
        <v>3</v>
      </c>
      <c r="BL81" s="57">
        <f t="shared" si="46"/>
        <v>5</v>
      </c>
    </row>
    <row r="82" spans="1:64" ht="16.5" x14ac:dyDescent="0.2">
      <c r="A82" s="76" t="str">
        <f t="shared" si="31"/>
        <v>pt-2</v>
      </c>
      <c r="B82" s="76">
        <f t="shared" si="36"/>
        <v>1020510</v>
      </c>
      <c r="C82" s="76">
        <f t="shared" si="32"/>
        <v>5</v>
      </c>
      <c r="D82" s="77">
        <f t="shared" si="35"/>
        <v>10205</v>
      </c>
      <c r="E82" s="78">
        <v>2</v>
      </c>
      <c r="F82" s="79">
        <f t="shared" si="33"/>
        <v>1</v>
      </c>
      <c r="G82" s="80" t="str">
        <f t="shared" si="34"/>
        <v>jlr</v>
      </c>
      <c r="H82" s="80" t="s">
        <v>1143</v>
      </c>
      <c r="I82" s="79">
        <v>12</v>
      </c>
      <c r="J82" s="79">
        <v>1</v>
      </c>
      <c r="K82" s="79">
        <v>1</v>
      </c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96"/>
      <c r="AC82" s="96"/>
      <c r="AD82" s="96"/>
      <c r="AE82" s="79"/>
      <c r="AF82" s="81"/>
      <c r="AH82" s="35">
        <v>79</v>
      </c>
      <c r="AI82" s="35">
        <f t="shared" si="38"/>
        <v>2</v>
      </c>
      <c r="AN82" s="111">
        <v>79</v>
      </c>
      <c r="AO82" s="111">
        <f t="shared" si="39"/>
        <v>7</v>
      </c>
      <c r="AP82" s="111">
        <f t="shared" si="40"/>
        <v>6</v>
      </c>
      <c r="AQ82" s="111">
        <f t="shared" si="42"/>
        <v>10706</v>
      </c>
      <c r="AR82" s="111" t="str">
        <f t="shared" si="43"/>
        <v>普通7章6关</v>
      </c>
      <c r="AS82" s="111">
        <f t="shared" si="37"/>
        <v>58</v>
      </c>
      <c r="AT82" s="111">
        <f t="shared" si="30"/>
        <v>5</v>
      </c>
      <c r="AU82" s="111">
        <v>1</v>
      </c>
      <c r="AV82" s="111">
        <v>4</v>
      </c>
      <c r="BD82" s="110">
        <v>79</v>
      </c>
      <c r="BE82" s="75">
        <v>7</v>
      </c>
      <c r="BF82" s="75">
        <v>7</v>
      </c>
      <c r="BG82" s="75">
        <f t="shared" si="44"/>
        <v>20707</v>
      </c>
      <c r="BH82" s="75" t="str">
        <f t="shared" si="45"/>
        <v>困难7章7关</v>
      </c>
      <c r="BI82" s="75">
        <v>68</v>
      </c>
      <c r="BJ82" s="75">
        <f t="shared" si="41"/>
        <v>6</v>
      </c>
      <c r="BK82" s="75">
        <v>3</v>
      </c>
      <c r="BL82" s="75">
        <f t="shared" si="46"/>
        <v>5</v>
      </c>
    </row>
    <row r="83" spans="1:64" ht="16.5" x14ac:dyDescent="0.2">
      <c r="A83" s="76" t="str">
        <f t="shared" si="31"/>
        <v>pt-2</v>
      </c>
      <c r="B83" s="76">
        <f t="shared" si="36"/>
        <v>1020511</v>
      </c>
      <c r="C83" s="76">
        <f t="shared" si="32"/>
        <v>5</v>
      </c>
      <c r="D83" s="82">
        <f t="shared" si="35"/>
        <v>10205</v>
      </c>
      <c r="E83" s="83">
        <v>2</v>
      </c>
      <c r="F83" s="84">
        <f t="shared" si="33"/>
        <v>1</v>
      </c>
      <c r="G83" s="85" t="str">
        <f t="shared" si="34"/>
        <v>shl</v>
      </c>
      <c r="H83" s="85" t="s">
        <v>1145</v>
      </c>
      <c r="I83" s="84">
        <v>7</v>
      </c>
      <c r="J83" s="84">
        <v>1</v>
      </c>
      <c r="K83" s="84">
        <v>1</v>
      </c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97" t="s">
        <v>1226</v>
      </c>
      <c r="AC83" s="97" t="s">
        <v>1231</v>
      </c>
      <c r="AD83" s="97">
        <v>1</v>
      </c>
      <c r="AE83" s="84">
        <v>9</v>
      </c>
      <c r="AF83" s="86">
        <v>6</v>
      </c>
      <c r="AH83" s="35">
        <v>80</v>
      </c>
      <c r="AI83" s="35">
        <f t="shared" si="38"/>
        <v>2</v>
      </c>
      <c r="AN83" s="111">
        <v>80</v>
      </c>
      <c r="AO83" s="111">
        <f t="shared" si="39"/>
        <v>7</v>
      </c>
      <c r="AP83" s="111">
        <f t="shared" si="40"/>
        <v>7</v>
      </c>
      <c r="AQ83" s="111">
        <f t="shared" si="42"/>
        <v>10707</v>
      </c>
      <c r="AR83" s="111" t="str">
        <f t="shared" si="43"/>
        <v>普通7章7关</v>
      </c>
      <c r="AS83" s="111">
        <f t="shared" si="37"/>
        <v>58</v>
      </c>
      <c r="AT83" s="111">
        <f t="shared" ref="AT83:AT114" si="47">INDEX($BS$4:$BS$24,MATCH(AS83,$BT$4:$BT$24,1))</f>
        <v>5</v>
      </c>
      <c r="AU83" s="111">
        <v>1</v>
      </c>
      <c r="AV83" s="111">
        <v>4</v>
      </c>
      <c r="BD83" s="110">
        <v>80</v>
      </c>
      <c r="BE83" s="75">
        <v>7</v>
      </c>
      <c r="BF83" s="75">
        <v>8</v>
      </c>
      <c r="BG83" s="75">
        <f t="shared" si="44"/>
        <v>20708</v>
      </c>
      <c r="BH83" s="75" t="str">
        <f t="shared" si="45"/>
        <v>困难7章8关</v>
      </c>
      <c r="BI83" s="75">
        <v>69</v>
      </c>
      <c r="BJ83" s="75">
        <f t="shared" si="41"/>
        <v>6</v>
      </c>
      <c r="BK83" s="75">
        <v>3</v>
      </c>
      <c r="BL83" s="75">
        <f t="shared" si="46"/>
        <v>5</v>
      </c>
    </row>
    <row r="84" spans="1:64" s="5" customFormat="1" ht="16.5" x14ac:dyDescent="0.2">
      <c r="A84" s="76" t="str">
        <f t="shared" si="31"/>
        <v>pt-2</v>
      </c>
      <c r="B84" s="76">
        <f t="shared" si="36"/>
        <v>1020520</v>
      </c>
      <c r="C84" s="76">
        <f t="shared" si="32"/>
        <v>5</v>
      </c>
      <c r="D84" s="82">
        <f t="shared" si="35"/>
        <v>10205</v>
      </c>
      <c r="E84" s="83">
        <v>2</v>
      </c>
      <c r="F84" s="84">
        <f t="shared" si="33"/>
        <v>2</v>
      </c>
      <c r="G84" s="85" t="str">
        <f t="shared" si="34"/>
        <v>jlr</v>
      </c>
      <c r="H84" s="85" t="s">
        <v>348</v>
      </c>
      <c r="I84" s="84">
        <v>12</v>
      </c>
      <c r="J84" s="84">
        <v>1</v>
      </c>
      <c r="K84" s="84">
        <v>1</v>
      </c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97"/>
      <c r="AC84" s="97"/>
      <c r="AD84" s="97"/>
      <c r="AE84" s="84"/>
      <c r="AF84" s="86"/>
      <c r="AH84" s="35">
        <v>81</v>
      </c>
      <c r="AI84" s="35">
        <f t="shared" si="38"/>
        <v>2</v>
      </c>
      <c r="AJ84" s="35"/>
      <c r="AL84" s="35"/>
      <c r="AN84" s="111">
        <v>81</v>
      </c>
      <c r="AO84" s="111">
        <f t="shared" si="39"/>
        <v>7</v>
      </c>
      <c r="AP84" s="111">
        <f t="shared" si="40"/>
        <v>8</v>
      </c>
      <c r="AQ84" s="111">
        <f t="shared" si="42"/>
        <v>10708</v>
      </c>
      <c r="AR84" s="111" t="str">
        <f t="shared" si="43"/>
        <v>普通7章8关</v>
      </c>
      <c r="AS84" s="111">
        <f t="shared" si="37"/>
        <v>59</v>
      </c>
      <c r="AT84" s="111">
        <f t="shared" si="47"/>
        <v>5</v>
      </c>
      <c r="AU84" s="111">
        <v>1</v>
      </c>
      <c r="AV84" s="111">
        <v>4</v>
      </c>
      <c r="AX84" s="35"/>
      <c r="BD84" s="110">
        <v>81</v>
      </c>
      <c r="BE84" s="75">
        <v>7</v>
      </c>
      <c r="BF84" s="75">
        <v>9</v>
      </c>
      <c r="BG84" s="75">
        <f t="shared" si="44"/>
        <v>20709</v>
      </c>
      <c r="BH84" s="75" t="str">
        <f t="shared" si="45"/>
        <v>困难7章9关</v>
      </c>
      <c r="BI84" s="75">
        <v>70</v>
      </c>
      <c r="BJ84" s="75">
        <f t="shared" si="41"/>
        <v>7</v>
      </c>
      <c r="BK84" s="75">
        <v>3</v>
      </c>
      <c r="BL84" s="75">
        <f t="shared" si="46"/>
        <v>5</v>
      </c>
    </row>
    <row r="85" spans="1:64" s="5" customFormat="1" ht="16.5" x14ac:dyDescent="0.2">
      <c r="A85" s="76" t="str">
        <f t="shared" si="31"/>
        <v>pt-2</v>
      </c>
      <c r="B85" s="76">
        <f t="shared" ref="B85:B97" si="48">D85*100+F85*10+IF(G85="jlr",0,1)</f>
        <v>1020521</v>
      </c>
      <c r="C85" s="76">
        <f t="shared" si="32"/>
        <v>5</v>
      </c>
      <c r="D85" s="82">
        <f t="shared" si="35"/>
        <v>10205</v>
      </c>
      <c r="E85" s="83">
        <v>2</v>
      </c>
      <c r="F85" s="84">
        <f t="shared" si="33"/>
        <v>2</v>
      </c>
      <c r="G85" s="85" t="str">
        <f t="shared" si="34"/>
        <v>shl</v>
      </c>
      <c r="H85" s="85" t="s">
        <v>360</v>
      </c>
      <c r="I85" s="84">
        <v>7</v>
      </c>
      <c r="J85" s="84">
        <v>1</v>
      </c>
      <c r="K85" s="84">
        <v>1</v>
      </c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97" t="s">
        <v>1227</v>
      </c>
      <c r="AC85" s="97" t="s">
        <v>1230</v>
      </c>
      <c r="AD85" s="97">
        <v>1</v>
      </c>
      <c r="AE85" s="84">
        <v>9</v>
      </c>
      <c r="AF85" s="86">
        <v>6</v>
      </c>
      <c r="AH85" s="35">
        <v>82</v>
      </c>
      <c r="AI85" s="35">
        <f t="shared" si="38"/>
        <v>2</v>
      </c>
      <c r="AJ85" s="35"/>
      <c r="AL85" s="35"/>
      <c r="AN85" s="111">
        <v>82</v>
      </c>
      <c r="AO85" s="111">
        <f t="shared" si="39"/>
        <v>7</v>
      </c>
      <c r="AP85" s="111">
        <f t="shared" si="40"/>
        <v>9</v>
      </c>
      <c r="AQ85" s="111">
        <f t="shared" si="42"/>
        <v>10709</v>
      </c>
      <c r="AR85" s="111" t="str">
        <f t="shared" si="43"/>
        <v>普通7章9关</v>
      </c>
      <c r="AS85" s="111">
        <f t="shared" si="37"/>
        <v>59</v>
      </c>
      <c r="AT85" s="111">
        <f t="shared" si="47"/>
        <v>5</v>
      </c>
      <c r="AU85" s="111">
        <v>1</v>
      </c>
      <c r="AV85" s="111">
        <v>4</v>
      </c>
      <c r="AX85" s="35"/>
      <c r="BD85" s="110">
        <v>82</v>
      </c>
      <c r="BE85" s="75">
        <v>7</v>
      </c>
      <c r="BF85" s="75">
        <v>10</v>
      </c>
      <c r="BG85" s="75">
        <f t="shared" si="44"/>
        <v>20710</v>
      </c>
      <c r="BH85" s="75" t="str">
        <f t="shared" si="45"/>
        <v>困难7章10关</v>
      </c>
      <c r="BI85" s="75">
        <v>70</v>
      </c>
      <c r="BJ85" s="75">
        <f t="shared" si="41"/>
        <v>7</v>
      </c>
      <c r="BK85" s="75">
        <v>3</v>
      </c>
      <c r="BL85" s="75">
        <f t="shared" si="46"/>
        <v>5</v>
      </c>
    </row>
    <row r="86" spans="1:64" s="5" customFormat="1" ht="16.5" x14ac:dyDescent="0.2">
      <c r="A86" s="76" t="str">
        <f t="shared" si="31"/>
        <v>pt-2</v>
      </c>
      <c r="B86" s="76">
        <f t="shared" si="48"/>
        <v>1020530</v>
      </c>
      <c r="C86" s="76">
        <f t="shared" si="32"/>
        <v>5</v>
      </c>
      <c r="D86" s="82">
        <f t="shared" si="35"/>
        <v>10205</v>
      </c>
      <c r="E86" s="83">
        <v>2</v>
      </c>
      <c r="F86" s="84">
        <f t="shared" si="33"/>
        <v>3</v>
      </c>
      <c r="G86" s="85" t="str">
        <f t="shared" si="34"/>
        <v>jlr</v>
      </c>
      <c r="H86" s="85" t="s">
        <v>347</v>
      </c>
      <c r="I86" s="84">
        <v>12</v>
      </c>
      <c r="J86" s="84">
        <v>1</v>
      </c>
      <c r="K86" s="84">
        <v>1</v>
      </c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97"/>
      <c r="AC86" s="97"/>
      <c r="AD86" s="97"/>
      <c r="AE86" s="84"/>
      <c r="AF86" s="86"/>
      <c r="AH86" s="35">
        <v>83</v>
      </c>
      <c r="AI86" s="35">
        <f t="shared" si="38"/>
        <v>2</v>
      </c>
      <c r="AJ86" s="35"/>
      <c r="AL86" s="35"/>
      <c r="AN86" s="111">
        <v>83</v>
      </c>
      <c r="AO86" s="111">
        <f t="shared" si="39"/>
        <v>7</v>
      </c>
      <c r="AP86" s="111">
        <f t="shared" si="40"/>
        <v>10</v>
      </c>
      <c r="AQ86" s="111">
        <f t="shared" si="42"/>
        <v>10710</v>
      </c>
      <c r="AR86" s="111" t="str">
        <f t="shared" si="43"/>
        <v>普通7章10关</v>
      </c>
      <c r="AS86" s="111">
        <f t="shared" si="37"/>
        <v>63</v>
      </c>
      <c r="AT86" s="111">
        <f t="shared" si="47"/>
        <v>6</v>
      </c>
      <c r="AU86" s="111">
        <v>1</v>
      </c>
      <c r="AV86" s="111">
        <v>4</v>
      </c>
      <c r="AX86" s="35"/>
      <c r="BD86" s="110">
        <v>83</v>
      </c>
      <c r="BE86" s="75">
        <v>7</v>
      </c>
      <c r="BF86" s="75">
        <v>11</v>
      </c>
      <c r="BG86" s="75">
        <f t="shared" si="44"/>
        <v>20711</v>
      </c>
      <c r="BH86" s="75" t="str">
        <f t="shared" si="45"/>
        <v>困难7章11关</v>
      </c>
      <c r="BI86" s="75">
        <v>70</v>
      </c>
      <c r="BJ86" s="75">
        <f t="shared" si="41"/>
        <v>7</v>
      </c>
      <c r="BK86" s="75">
        <v>3</v>
      </c>
      <c r="BL86" s="75">
        <f t="shared" si="46"/>
        <v>5</v>
      </c>
    </row>
    <row r="87" spans="1:64" s="5" customFormat="1" ht="17.25" thickBot="1" x14ac:dyDescent="0.25">
      <c r="A87" s="76" t="str">
        <f t="shared" si="31"/>
        <v>pt-2</v>
      </c>
      <c r="B87" s="76">
        <f t="shared" si="48"/>
        <v>1020531</v>
      </c>
      <c r="C87" s="76">
        <f t="shared" si="32"/>
        <v>5</v>
      </c>
      <c r="D87" s="87">
        <f t="shared" si="35"/>
        <v>10205</v>
      </c>
      <c r="E87" s="88">
        <v>2</v>
      </c>
      <c r="F87" s="89">
        <f t="shared" si="33"/>
        <v>3</v>
      </c>
      <c r="G87" s="90" t="str">
        <f t="shared" si="34"/>
        <v>shl</v>
      </c>
      <c r="H87" s="90" t="s">
        <v>371</v>
      </c>
      <c r="I87" s="89">
        <v>7</v>
      </c>
      <c r="J87" s="89">
        <v>1</v>
      </c>
      <c r="K87" s="89">
        <v>1</v>
      </c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  <c r="AA87" s="89"/>
      <c r="AB87" s="98" t="s">
        <v>1228</v>
      </c>
      <c r="AC87" s="98" t="s">
        <v>1229</v>
      </c>
      <c r="AD87" s="98">
        <v>1</v>
      </c>
      <c r="AE87" s="89">
        <v>9</v>
      </c>
      <c r="AF87" s="91">
        <v>6</v>
      </c>
      <c r="AH87" s="35">
        <v>84</v>
      </c>
      <c r="AI87" s="35">
        <f t="shared" si="38"/>
        <v>2</v>
      </c>
      <c r="AJ87" s="35"/>
      <c r="AL87" s="35"/>
      <c r="AN87" s="111">
        <v>84</v>
      </c>
      <c r="AO87" s="111">
        <f t="shared" si="39"/>
        <v>7</v>
      </c>
      <c r="AP87" s="111">
        <f t="shared" si="40"/>
        <v>11</v>
      </c>
      <c r="AQ87" s="111">
        <f t="shared" si="42"/>
        <v>10711</v>
      </c>
      <c r="AR87" s="111" t="str">
        <f t="shared" si="43"/>
        <v>普通7章11关</v>
      </c>
      <c r="AS87" s="111">
        <f t="shared" si="37"/>
        <v>61</v>
      </c>
      <c r="AT87" s="111">
        <f t="shared" si="47"/>
        <v>6</v>
      </c>
      <c r="AU87" s="111">
        <v>1</v>
      </c>
      <c r="AV87" s="111">
        <v>4</v>
      </c>
      <c r="AX87" s="35"/>
      <c r="BD87" s="110">
        <v>84</v>
      </c>
      <c r="BE87" s="75">
        <v>7</v>
      </c>
      <c r="BF87" s="75">
        <v>12</v>
      </c>
      <c r="BG87" s="75">
        <f t="shared" si="44"/>
        <v>20712</v>
      </c>
      <c r="BH87" s="75" t="str">
        <f t="shared" si="45"/>
        <v>困难7章12关</v>
      </c>
      <c r="BI87" s="75">
        <v>71</v>
      </c>
      <c r="BJ87" s="75">
        <f t="shared" si="41"/>
        <v>7</v>
      </c>
      <c r="BK87" s="75">
        <v>3</v>
      </c>
      <c r="BL87" s="75">
        <f t="shared" si="46"/>
        <v>5</v>
      </c>
    </row>
    <row r="88" spans="1:64" s="5" customFormat="1" ht="16.5" x14ac:dyDescent="0.2">
      <c r="A88" s="76" t="str">
        <f t="shared" si="31"/>
        <v>pt-2</v>
      </c>
      <c r="B88" s="76">
        <f t="shared" si="48"/>
        <v>1020610</v>
      </c>
      <c r="C88" s="76">
        <f t="shared" si="32"/>
        <v>6</v>
      </c>
      <c r="D88" s="77">
        <f t="shared" si="35"/>
        <v>10206</v>
      </c>
      <c r="E88" s="78">
        <v>2</v>
      </c>
      <c r="F88" s="79">
        <f t="shared" si="33"/>
        <v>1</v>
      </c>
      <c r="G88" s="80" t="str">
        <f t="shared" si="34"/>
        <v>jlr</v>
      </c>
      <c r="H88" s="80" t="s">
        <v>1143</v>
      </c>
      <c r="I88" s="79">
        <v>9</v>
      </c>
      <c r="J88" s="79">
        <v>1</v>
      </c>
      <c r="K88" s="79">
        <v>1</v>
      </c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96"/>
      <c r="AC88" s="96"/>
      <c r="AD88" s="96"/>
      <c r="AE88" s="79"/>
      <c r="AF88" s="81"/>
      <c r="AH88" s="35">
        <v>85</v>
      </c>
      <c r="AI88" s="35">
        <f t="shared" si="38"/>
        <v>2</v>
      </c>
      <c r="AJ88" s="35"/>
      <c r="AL88" s="35"/>
      <c r="AN88" s="111">
        <v>85</v>
      </c>
      <c r="AO88" s="111">
        <f t="shared" si="39"/>
        <v>7</v>
      </c>
      <c r="AP88" s="111">
        <f t="shared" si="40"/>
        <v>12</v>
      </c>
      <c r="AQ88" s="111">
        <f t="shared" si="42"/>
        <v>10712</v>
      </c>
      <c r="AR88" s="111" t="str">
        <f t="shared" si="43"/>
        <v>普通7章12关</v>
      </c>
      <c r="AS88" s="111">
        <f t="shared" si="37"/>
        <v>61</v>
      </c>
      <c r="AT88" s="111">
        <f t="shared" si="47"/>
        <v>6</v>
      </c>
      <c r="AU88" s="111">
        <v>1</v>
      </c>
      <c r="AV88" s="111">
        <v>4</v>
      </c>
      <c r="AX88" s="35"/>
      <c r="BD88" s="110">
        <v>85</v>
      </c>
      <c r="BE88" s="43">
        <v>7</v>
      </c>
      <c r="BF88" s="43">
        <v>13</v>
      </c>
      <c r="BG88" s="43">
        <f t="shared" si="44"/>
        <v>20713</v>
      </c>
      <c r="BH88" s="43" t="str">
        <f t="shared" si="45"/>
        <v>困难7章13关</v>
      </c>
      <c r="BI88" s="43">
        <v>72</v>
      </c>
      <c r="BJ88" s="43">
        <f t="shared" si="41"/>
        <v>7</v>
      </c>
      <c r="BK88" s="43">
        <v>3</v>
      </c>
      <c r="BL88" s="57">
        <f t="shared" si="46"/>
        <v>5</v>
      </c>
    </row>
    <row r="89" spans="1:64" s="5" customFormat="1" ht="16.5" x14ac:dyDescent="0.2">
      <c r="A89" s="76" t="str">
        <f t="shared" si="31"/>
        <v>pt-2</v>
      </c>
      <c r="B89" s="76">
        <f t="shared" si="48"/>
        <v>1020611</v>
      </c>
      <c r="C89" s="76">
        <f t="shared" si="32"/>
        <v>6</v>
      </c>
      <c r="D89" s="82">
        <f t="shared" si="35"/>
        <v>10206</v>
      </c>
      <c r="E89" s="83">
        <v>2</v>
      </c>
      <c r="F89" s="84">
        <f t="shared" si="33"/>
        <v>1</v>
      </c>
      <c r="G89" s="85" t="str">
        <f t="shared" si="34"/>
        <v>shl</v>
      </c>
      <c r="H89" s="85" t="s">
        <v>1145</v>
      </c>
      <c r="I89" s="84">
        <v>9</v>
      </c>
      <c r="J89" s="84">
        <v>1</v>
      </c>
      <c r="K89" s="84">
        <v>1</v>
      </c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97" t="s">
        <v>1237</v>
      </c>
      <c r="AC89" s="97" t="s">
        <v>1236</v>
      </c>
      <c r="AD89" s="97">
        <v>1</v>
      </c>
      <c r="AE89" s="84">
        <v>9</v>
      </c>
      <c r="AF89" s="86">
        <v>6</v>
      </c>
      <c r="AH89" s="35">
        <v>86</v>
      </c>
      <c r="AI89" s="35">
        <f t="shared" si="38"/>
        <v>2</v>
      </c>
      <c r="AJ89" s="35"/>
      <c r="AL89" s="35"/>
      <c r="AN89" s="111">
        <v>86</v>
      </c>
      <c r="AO89" s="111">
        <f t="shared" si="39"/>
        <v>7</v>
      </c>
      <c r="AP89" s="111">
        <f t="shared" si="40"/>
        <v>13</v>
      </c>
      <c r="AQ89" s="111">
        <f t="shared" si="42"/>
        <v>10713</v>
      </c>
      <c r="AR89" s="111" t="str">
        <f t="shared" si="43"/>
        <v>普通7章13关</v>
      </c>
      <c r="AS89" s="111">
        <f t="shared" si="37"/>
        <v>62</v>
      </c>
      <c r="AT89" s="111">
        <f t="shared" si="47"/>
        <v>6</v>
      </c>
      <c r="AU89" s="111">
        <v>1</v>
      </c>
      <c r="AV89" s="111">
        <v>4</v>
      </c>
      <c r="AX89" s="35"/>
      <c r="BD89" s="110">
        <v>86</v>
      </c>
      <c r="BE89" s="43">
        <v>7</v>
      </c>
      <c r="BF89" s="43">
        <v>14</v>
      </c>
      <c r="BG89" s="43">
        <f t="shared" si="44"/>
        <v>20714</v>
      </c>
      <c r="BH89" s="43" t="str">
        <f t="shared" si="45"/>
        <v>困难7章14关</v>
      </c>
      <c r="BI89" s="43">
        <v>73</v>
      </c>
      <c r="BJ89" s="43">
        <f t="shared" si="41"/>
        <v>7</v>
      </c>
      <c r="BK89" s="43">
        <v>3</v>
      </c>
      <c r="BL89" s="57">
        <f t="shared" si="46"/>
        <v>5</v>
      </c>
    </row>
    <row r="90" spans="1:64" s="5" customFormat="1" ht="16.5" x14ac:dyDescent="0.2">
      <c r="A90" s="76" t="str">
        <f t="shared" ref="A90:A111" si="49">"pt-"&amp;AI96</f>
        <v>pt-2</v>
      </c>
      <c r="B90" s="76">
        <f t="shared" si="48"/>
        <v>1020620</v>
      </c>
      <c r="C90" s="76">
        <f t="shared" ref="C90:C111" si="50">INT((AH96-1)/6)-INDEX($BA$4:$BA$19,AI96)+1</f>
        <v>6</v>
      </c>
      <c r="D90" s="82">
        <f t="shared" si="35"/>
        <v>10206</v>
      </c>
      <c r="E90" s="83">
        <v>2</v>
      </c>
      <c r="F90" s="84">
        <f t="shared" ref="F90:F111" si="51">INT(MOD(AH96-1,6)/2)+1</f>
        <v>2</v>
      </c>
      <c r="G90" s="85" t="str">
        <f t="shared" ref="G90:G111" si="52">IF(MOD(AH96,2)=1,"jlr","shl")</f>
        <v>jlr</v>
      </c>
      <c r="H90" s="85" t="s">
        <v>348</v>
      </c>
      <c r="I90" s="84">
        <v>11</v>
      </c>
      <c r="J90" s="84">
        <v>1</v>
      </c>
      <c r="K90" s="84">
        <v>1</v>
      </c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97"/>
      <c r="AC90" s="97"/>
      <c r="AD90" s="97"/>
      <c r="AE90" s="84"/>
      <c r="AF90" s="86"/>
      <c r="AH90" s="35">
        <v>87</v>
      </c>
      <c r="AI90" s="35">
        <f t="shared" si="38"/>
        <v>2</v>
      </c>
      <c r="AJ90" s="35"/>
      <c r="AL90" s="35"/>
      <c r="AN90" s="111">
        <v>87</v>
      </c>
      <c r="AO90" s="111">
        <f t="shared" si="39"/>
        <v>7</v>
      </c>
      <c r="AP90" s="111">
        <f t="shared" si="40"/>
        <v>14</v>
      </c>
      <c r="AQ90" s="111">
        <f t="shared" si="42"/>
        <v>10714</v>
      </c>
      <c r="AR90" s="111" t="str">
        <f t="shared" si="43"/>
        <v>普通7章14关</v>
      </c>
      <c r="AS90" s="111">
        <f t="shared" si="37"/>
        <v>65</v>
      </c>
      <c r="AT90" s="111">
        <f t="shared" si="47"/>
        <v>6</v>
      </c>
      <c r="AU90" s="111">
        <v>1</v>
      </c>
      <c r="AV90" s="111">
        <v>4</v>
      </c>
      <c r="AX90" s="35"/>
      <c r="BD90" s="110">
        <v>87</v>
      </c>
      <c r="BE90" s="43">
        <v>7</v>
      </c>
      <c r="BF90" s="43">
        <v>15</v>
      </c>
      <c r="BG90" s="43">
        <f t="shared" si="44"/>
        <v>20715</v>
      </c>
      <c r="BH90" s="43" t="str">
        <f t="shared" si="45"/>
        <v>困难7章15关</v>
      </c>
      <c r="BI90" s="43">
        <v>74</v>
      </c>
      <c r="BJ90" s="43">
        <f t="shared" si="41"/>
        <v>7</v>
      </c>
      <c r="BK90" s="43">
        <v>3</v>
      </c>
      <c r="BL90" s="57">
        <f t="shared" si="46"/>
        <v>5</v>
      </c>
    </row>
    <row r="91" spans="1:64" s="5" customFormat="1" ht="16.5" x14ac:dyDescent="0.2">
      <c r="A91" s="76" t="str">
        <f t="shared" si="49"/>
        <v>pt-2</v>
      </c>
      <c r="B91" s="76">
        <f t="shared" si="48"/>
        <v>1020621</v>
      </c>
      <c r="C91" s="76">
        <f t="shared" si="50"/>
        <v>6</v>
      </c>
      <c r="D91" s="82">
        <f t="shared" si="35"/>
        <v>10206</v>
      </c>
      <c r="E91" s="83">
        <v>2</v>
      </c>
      <c r="F91" s="84">
        <f t="shared" si="51"/>
        <v>2</v>
      </c>
      <c r="G91" s="85" t="str">
        <f t="shared" si="52"/>
        <v>shl</v>
      </c>
      <c r="H91" s="85" t="s">
        <v>360</v>
      </c>
      <c r="I91" s="84">
        <v>11</v>
      </c>
      <c r="J91" s="84">
        <v>1</v>
      </c>
      <c r="K91" s="84">
        <v>1</v>
      </c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97" t="s">
        <v>1235</v>
      </c>
      <c r="AC91" s="97" t="s">
        <v>1234</v>
      </c>
      <c r="AD91" s="97">
        <v>1</v>
      </c>
      <c r="AE91" s="84">
        <v>9</v>
      </c>
      <c r="AF91" s="86">
        <v>6</v>
      </c>
      <c r="AH91" s="35">
        <v>88</v>
      </c>
      <c r="AI91" s="35">
        <f t="shared" si="38"/>
        <v>2</v>
      </c>
      <c r="AJ91" s="35"/>
      <c r="AL91" s="35"/>
      <c r="AN91" s="111">
        <v>88</v>
      </c>
      <c r="AO91" s="111">
        <f t="shared" si="39"/>
        <v>7</v>
      </c>
      <c r="AP91" s="111">
        <f t="shared" si="40"/>
        <v>15</v>
      </c>
      <c r="AQ91" s="111">
        <f t="shared" si="42"/>
        <v>10715</v>
      </c>
      <c r="AR91" s="111" t="str">
        <f t="shared" si="43"/>
        <v>普通7章15关</v>
      </c>
      <c r="AS91" s="111">
        <f t="shared" si="37"/>
        <v>67</v>
      </c>
      <c r="AT91" s="111">
        <f t="shared" si="47"/>
        <v>6</v>
      </c>
      <c r="AU91" s="111">
        <v>1</v>
      </c>
      <c r="AV91" s="111">
        <v>5</v>
      </c>
      <c r="AX91" s="35"/>
      <c r="BD91" s="110">
        <v>88</v>
      </c>
      <c r="BE91" s="43">
        <v>8</v>
      </c>
      <c r="BF91" s="43">
        <v>1</v>
      </c>
      <c r="BG91" s="43">
        <f t="shared" si="44"/>
        <v>20801</v>
      </c>
      <c r="BH91" s="43" t="str">
        <f t="shared" si="45"/>
        <v>困难8章1关</v>
      </c>
      <c r="BI91" s="43">
        <v>75</v>
      </c>
      <c r="BJ91" s="43">
        <f t="shared" si="41"/>
        <v>7</v>
      </c>
      <c r="BK91" s="43">
        <v>3</v>
      </c>
      <c r="BL91" s="57">
        <f t="shared" si="46"/>
        <v>6</v>
      </c>
    </row>
    <row r="92" spans="1:64" ht="16.5" x14ac:dyDescent="0.2">
      <c r="A92" s="76" t="str">
        <f t="shared" si="49"/>
        <v>pt-2</v>
      </c>
      <c r="B92" s="76">
        <f t="shared" si="48"/>
        <v>1020630</v>
      </c>
      <c r="C92" s="76">
        <f t="shared" si="50"/>
        <v>6</v>
      </c>
      <c r="D92" s="82">
        <f t="shared" si="35"/>
        <v>10206</v>
      </c>
      <c r="E92" s="83">
        <v>2</v>
      </c>
      <c r="F92" s="84">
        <f t="shared" si="51"/>
        <v>3</v>
      </c>
      <c r="G92" s="85" t="str">
        <f t="shared" si="52"/>
        <v>jlr</v>
      </c>
      <c r="H92" s="85" t="s">
        <v>347</v>
      </c>
      <c r="I92" s="84">
        <v>9</v>
      </c>
      <c r="J92" s="84">
        <v>1</v>
      </c>
      <c r="K92" s="84">
        <v>1</v>
      </c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97"/>
      <c r="AC92" s="97"/>
      <c r="AD92" s="97"/>
      <c r="AE92" s="84"/>
      <c r="AF92" s="86"/>
      <c r="AH92" s="35">
        <v>89</v>
      </c>
      <c r="AI92" s="35">
        <f t="shared" si="38"/>
        <v>2</v>
      </c>
      <c r="AN92" s="112">
        <v>89</v>
      </c>
      <c r="AO92" s="112">
        <f t="shared" si="39"/>
        <v>8</v>
      </c>
      <c r="AP92" s="112">
        <f t="shared" si="40"/>
        <v>1</v>
      </c>
      <c r="AQ92" s="112">
        <f t="shared" si="42"/>
        <v>10801</v>
      </c>
      <c r="AR92" s="112" t="str">
        <f t="shared" si="43"/>
        <v>普通8章1关</v>
      </c>
      <c r="AS92" s="112">
        <f t="shared" si="37"/>
        <v>66</v>
      </c>
      <c r="AT92" s="112">
        <f t="shared" si="47"/>
        <v>6</v>
      </c>
      <c r="AU92" s="112">
        <v>1</v>
      </c>
      <c r="AV92" s="112">
        <v>5</v>
      </c>
      <c r="BD92" s="110">
        <v>89</v>
      </c>
      <c r="BE92" s="43">
        <v>8</v>
      </c>
      <c r="BF92" s="43">
        <v>2</v>
      </c>
      <c r="BG92" s="43">
        <f t="shared" si="44"/>
        <v>20802</v>
      </c>
      <c r="BH92" s="43" t="str">
        <f t="shared" si="45"/>
        <v>困难8章2关</v>
      </c>
      <c r="BI92" s="43">
        <v>76</v>
      </c>
      <c r="BJ92" s="43">
        <f t="shared" si="41"/>
        <v>7</v>
      </c>
      <c r="BK92" s="43">
        <v>3</v>
      </c>
      <c r="BL92" s="57">
        <f t="shared" si="46"/>
        <v>6</v>
      </c>
    </row>
    <row r="93" spans="1:64" ht="17.25" thickBot="1" x14ac:dyDescent="0.25">
      <c r="A93" s="76" t="str">
        <f t="shared" si="49"/>
        <v>pt-2</v>
      </c>
      <c r="B93" s="76">
        <f t="shared" si="48"/>
        <v>1020631</v>
      </c>
      <c r="C93" s="76">
        <f t="shared" si="50"/>
        <v>6</v>
      </c>
      <c r="D93" s="87">
        <f t="shared" si="35"/>
        <v>10206</v>
      </c>
      <c r="E93" s="88">
        <v>2</v>
      </c>
      <c r="F93" s="89">
        <f t="shared" si="51"/>
        <v>3</v>
      </c>
      <c r="G93" s="90" t="str">
        <f t="shared" si="52"/>
        <v>shl</v>
      </c>
      <c r="H93" s="90" t="s">
        <v>371</v>
      </c>
      <c r="I93" s="89">
        <v>9</v>
      </c>
      <c r="J93" s="89">
        <v>1</v>
      </c>
      <c r="K93" s="89">
        <v>1</v>
      </c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  <c r="AB93" s="98" t="s">
        <v>1233</v>
      </c>
      <c r="AC93" s="98" t="s">
        <v>1232</v>
      </c>
      <c r="AD93" s="98">
        <v>1</v>
      </c>
      <c r="AE93" s="89">
        <v>9</v>
      </c>
      <c r="AF93" s="91">
        <v>6</v>
      </c>
      <c r="AH93" s="35">
        <v>90</v>
      </c>
      <c r="AI93" s="35">
        <f t="shared" si="38"/>
        <v>2</v>
      </c>
      <c r="AN93" s="112">
        <v>90</v>
      </c>
      <c r="AO93" s="112">
        <f t="shared" si="39"/>
        <v>8</v>
      </c>
      <c r="AP93" s="112">
        <f t="shared" si="40"/>
        <v>2</v>
      </c>
      <c r="AQ93" s="112">
        <f t="shared" si="42"/>
        <v>10802</v>
      </c>
      <c r="AR93" s="112" t="str">
        <f t="shared" si="43"/>
        <v>普通8章2关</v>
      </c>
      <c r="AS93" s="112">
        <f t="shared" si="37"/>
        <v>66</v>
      </c>
      <c r="AT93" s="112">
        <f t="shared" si="47"/>
        <v>6</v>
      </c>
      <c r="AU93" s="112">
        <v>1</v>
      </c>
      <c r="AV93" s="112">
        <v>5</v>
      </c>
      <c r="BD93" s="110">
        <v>90</v>
      </c>
      <c r="BE93" s="43">
        <v>8</v>
      </c>
      <c r="BF93" s="43">
        <v>3</v>
      </c>
      <c r="BG93" s="43">
        <f t="shared" si="44"/>
        <v>20803</v>
      </c>
      <c r="BH93" s="43" t="str">
        <f t="shared" si="45"/>
        <v>困难8章3关</v>
      </c>
      <c r="BI93" s="43">
        <v>76</v>
      </c>
      <c r="BJ93" s="43">
        <f t="shared" si="41"/>
        <v>7</v>
      </c>
      <c r="BK93" s="43">
        <v>3</v>
      </c>
      <c r="BL93" s="57">
        <f t="shared" si="46"/>
        <v>6</v>
      </c>
    </row>
    <row r="94" spans="1:64" s="35" customFormat="1" ht="16.5" x14ac:dyDescent="0.2">
      <c r="A94" s="76" t="str">
        <f t="shared" si="49"/>
        <v>pt-2</v>
      </c>
      <c r="B94" s="76">
        <f t="shared" si="48"/>
        <v>1020710</v>
      </c>
      <c r="C94" s="76">
        <f t="shared" si="50"/>
        <v>7</v>
      </c>
      <c r="D94" s="77">
        <f t="shared" si="35"/>
        <v>10207</v>
      </c>
      <c r="E94" s="78">
        <v>2</v>
      </c>
      <c r="F94" s="79">
        <f t="shared" si="51"/>
        <v>1</v>
      </c>
      <c r="G94" s="80" t="str">
        <f t="shared" si="52"/>
        <v>jlr</v>
      </c>
      <c r="H94" s="80" t="s">
        <v>1143</v>
      </c>
      <c r="I94" s="79">
        <v>9</v>
      </c>
      <c r="J94" s="79">
        <v>1</v>
      </c>
      <c r="K94" s="79">
        <v>1</v>
      </c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96" t="s">
        <v>1184</v>
      </c>
      <c r="AC94" s="96" t="s">
        <v>1269</v>
      </c>
      <c r="AD94" s="96">
        <v>1</v>
      </c>
      <c r="AE94" s="79">
        <v>9</v>
      </c>
      <c r="AF94" s="81">
        <v>6</v>
      </c>
      <c r="AH94" s="35">
        <v>91</v>
      </c>
      <c r="AI94" s="35">
        <f t="shared" si="38"/>
        <v>2</v>
      </c>
      <c r="AN94" s="112">
        <v>91</v>
      </c>
      <c r="AO94" s="112">
        <f t="shared" si="39"/>
        <v>8</v>
      </c>
      <c r="AP94" s="112">
        <f t="shared" si="40"/>
        <v>3</v>
      </c>
      <c r="AQ94" s="112">
        <f t="shared" si="42"/>
        <v>10803</v>
      </c>
      <c r="AR94" s="112" t="str">
        <f t="shared" si="43"/>
        <v>普通8章3关</v>
      </c>
      <c r="AS94" s="112">
        <f t="shared" si="37"/>
        <v>67</v>
      </c>
      <c r="AT94" s="112">
        <f t="shared" si="47"/>
        <v>6</v>
      </c>
      <c r="AU94" s="112">
        <v>1</v>
      </c>
      <c r="AV94" s="112">
        <v>5</v>
      </c>
      <c r="BD94" s="110">
        <v>91</v>
      </c>
      <c r="BE94" s="43">
        <v>8</v>
      </c>
      <c r="BF94" s="43">
        <v>4</v>
      </c>
      <c r="BG94" s="43">
        <f t="shared" si="44"/>
        <v>20804</v>
      </c>
      <c r="BH94" s="43" t="str">
        <f t="shared" si="45"/>
        <v>困难8章4关</v>
      </c>
      <c r="BI94" s="43">
        <v>77</v>
      </c>
      <c r="BJ94" s="43">
        <f t="shared" si="41"/>
        <v>7</v>
      </c>
      <c r="BK94" s="43">
        <v>3</v>
      </c>
      <c r="BL94" s="57">
        <f t="shared" si="46"/>
        <v>6</v>
      </c>
    </row>
    <row r="95" spans="1:64" s="35" customFormat="1" ht="16.5" x14ac:dyDescent="0.2">
      <c r="A95" s="76" t="str">
        <f t="shared" si="49"/>
        <v>pt-2</v>
      </c>
      <c r="B95" s="76">
        <f t="shared" si="48"/>
        <v>1020711</v>
      </c>
      <c r="C95" s="76">
        <f t="shared" si="50"/>
        <v>7</v>
      </c>
      <c r="D95" s="82">
        <f t="shared" si="35"/>
        <v>10207</v>
      </c>
      <c r="E95" s="83">
        <v>2</v>
      </c>
      <c r="F95" s="84">
        <f t="shared" si="51"/>
        <v>1</v>
      </c>
      <c r="G95" s="85" t="str">
        <f t="shared" si="52"/>
        <v>shl</v>
      </c>
      <c r="H95" s="85" t="s">
        <v>1145</v>
      </c>
      <c r="I95" s="84">
        <v>9</v>
      </c>
      <c r="J95" s="84">
        <v>1</v>
      </c>
      <c r="K95" s="84">
        <v>1</v>
      </c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97"/>
      <c r="AC95" s="97"/>
      <c r="AD95" s="97"/>
      <c r="AE95" s="84"/>
      <c r="AF95" s="86"/>
      <c r="AH95" s="35">
        <v>92</v>
      </c>
      <c r="AI95" s="35">
        <f t="shared" si="38"/>
        <v>2</v>
      </c>
      <c r="AN95" s="112">
        <v>92</v>
      </c>
      <c r="AO95" s="112">
        <f t="shared" si="39"/>
        <v>8</v>
      </c>
      <c r="AP95" s="112">
        <f t="shared" si="40"/>
        <v>4</v>
      </c>
      <c r="AQ95" s="112">
        <f t="shared" si="42"/>
        <v>10804</v>
      </c>
      <c r="AR95" s="112" t="str">
        <f t="shared" si="43"/>
        <v>普通8章4关</v>
      </c>
      <c r="AS95" s="112">
        <f t="shared" si="37"/>
        <v>67</v>
      </c>
      <c r="AT95" s="112">
        <f t="shared" si="47"/>
        <v>6</v>
      </c>
      <c r="AU95" s="112">
        <v>1</v>
      </c>
      <c r="AV95" s="112">
        <v>5</v>
      </c>
      <c r="BD95" s="110">
        <v>92</v>
      </c>
      <c r="BE95" s="43">
        <v>8</v>
      </c>
      <c r="BF95" s="43">
        <v>5</v>
      </c>
      <c r="BG95" s="43">
        <f t="shared" si="44"/>
        <v>20805</v>
      </c>
      <c r="BH95" s="43" t="str">
        <f t="shared" si="45"/>
        <v>困难8章5关</v>
      </c>
      <c r="BI95" s="43">
        <v>77</v>
      </c>
      <c r="BJ95" s="43">
        <f t="shared" si="41"/>
        <v>7</v>
      </c>
      <c r="BK95" s="43">
        <v>3</v>
      </c>
      <c r="BL95" s="57">
        <f t="shared" si="46"/>
        <v>6</v>
      </c>
    </row>
    <row r="96" spans="1:64" s="35" customFormat="1" ht="16.5" x14ac:dyDescent="0.2">
      <c r="A96" s="76" t="str">
        <f t="shared" si="49"/>
        <v>pt-2</v>
      </c>
      <c r="B96" s="76">
        <f t="shared" si="48"/>
        <v>1020720</v>
      </c>
      <c r="C96" s="76">
        <f t="shared" si="50"/>
        <v>7</v>
      </c>
      <c r="D96" s="82">
        <f t="shared" si="35"/>
        <v>10207</v>
      </c>
      <c r="E96" s="83">
        <v>2</v>
      </c>
      <c r="F96" s="84">
        <f t="shared" si="51"/>
        <v>2</v>
      </c>
      <c r="G96" s="85" t="str">
        <f t="shared" si="52"/>
        <v>jlr</v>
      </c>
      <c r="H96" s="85" t="s">
        <v>348</v>
      </c>
      <c r="I96" s="84">
        <v>11</v>
      </c>
      <c r="J96" s="84">
        <v>1</v>
      </c>
      <c r="K96" s="84">
        <v>1</v>
      </c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97" t="s">
        <v>29</v>
      </c>
      <c r="AC96" s="97" t="s">
        <v>1271</v>
      </c>
      <c r="AD96" s="97">
        <v>1</v>
      </c>
      <c r="AE96" s="84">
        <v>9</v>
      </c>
      <c r="AF96" s="86">
        <v>6</v>
      </c>
      <c r="AH96" s="35">
        <v>93</v>
      </c>
      <c r="AI96" s="35">
        <f t="shared" si="38"/>
        <v>2</v>
      </c>
      <c r="AN96" s="112">
        <v>93</v>
      </c>
      <c r="AO96" s="112">
        <f t="shared" si="39"/>
        <v>8</v>
      </c>
      <c r="AP96" s="112">
        <f t="shared" si="40"/>
        <v>5</v>
      </c>
      <c r="AQ96" s="112">
        <f t="shared" si="42"/>
        <v>10805</v>
      </c>
      <c r="AR96" s="112" t="str">
        <f t="shared" si="43"/>
        <v>普通8章5关</v>
      </c>
      <c r="AS96" s="112">
        <f t="shared" si="37"/>
        <v>71</v>
      </c>
      <c r="AT96" s="112">
        <f t="shared" si="47"/>
        <v>7</v>
      </c>
      <c r="AU96" s="112">
        <v>1</v>
      </c>
      <c r="AV96" s="112">
        <v>5</v>
      </c>
      <c r="BD96" s="110">
        <v>93</v>
      </c>
      <c r="BE96" s="43">
        <v>8</v>
      </c>
      <c r="BF96" s="43">
        <v>6</v>
      </c>
      <c r="BG96" s="43">
        <f t="shared" si="44"/>
        <v>20806</v>
      </c>
      <c r="BH96" s="43" t="str">
        <f t="shared" si="45"/>
        <v>困难8章6关</v>
      </c>
      <c r="BI96" s="43">
        <v>78</v>
      </c>
      <c r="BJ96" s="43">
        <f t="shared" si="41"/>
        <v>7</v>
      </c>
      <c r="BK96" s="43">
        <v>3</v>
      </c>
      <c r="BL96" s="57">
        <f t="shared" si="46"/>
        <v>6</v>
      </c>
    </row>
    <row r="97" spans="1:64" s="35" customFormat="1" ht="16.5" x14ac:dyDescent="0.2">
      <c r="A97" s="76" t="str">
        <f t="shared" si="49"/>
        <v>pt-2</v>
      </c>
      <c r="B97" s="76">
        <f t="shared" si="48"/>
        <v>1020721</v>
      </c>
      <c r="C97" s="76">
        <f t="shared" si="50"/>
        <v>7</v>
      </c>
      <c r="D97" s="82">
        <f t="shared" si="35"/>
        <v>10207</v>
      </c>
      <c r="E97" s="83">
        <v>2</v>
      </c>
      <c r="F97" s="84">
        <f t="shared" si="51"/>
        <v>2</v>
      </c>
      <c r="G97" s="85" t="str">
        <f t="shared" si="52"/>
        <v>shl</v>
      </c>
      <c r="H97" s="85" t="s">
        <v>360</v>
      </c>
      <c r="I97" s="84">
        <v>11</v>
      </c>
      <c r="J97" s="84">
        <v>1</v>
      </c>
      <c r="K97" s="84">
        <v>1</v>
      </c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97" t="s">
        <v>1270</v>
      </c>
      <c r="AC97" s="97" t="s">
        <v>1276</v>
      </c>
      <c r="AD97" s="97">
        <v>1</v>
      </c>
      <c r="AE97" s="84">
        <v>9</v>
      </c>
      <c r="AF97" s="86">
        <v>6</v>
      </c>
      <c r="AH97" s="35">
        <v>94</v>
      </c>
      <c r="AI97" s="35">
        <f t="shared" si="38"/>
        <v>2</v>
      </c>
      <c r="AN97" s="112">
        <v>94</v>
      </c>
      <c r="AO97" s="112">
        <f t="shared" si="39"/>
        <v>8</v>
      </c>
      <c r="AP97" s="112">
        <f t="shared" si="40"/>
        <v>6</v>
      </c>
      <c r="AQ97" s="112">
        <f t="shared" si="42"/>
        <v>10806</v>
      </c>
      <c r="AR97" s="112" t="str">
        <f t="shared" si="43"/>
        <v>普通8章6关</v>
      </c>
      <c r="AS97" s="112">
        <f t="shared" si="37"/>
        <v>68</v>
      </c>
      <c r="AT97" s="112">
        <f t="shared" si="47"/>
        <v>6</v>
      </c>
      <c r="AU97" s="112">
        <v>1</v>
      </c>
      <c r="AV97" s="112">
        <v>5</v>
      </c>
      <c r="BD97" s="110">
        <v>94</v>
      </c>
      <c r="BE97" s="43">
        <v>8</v>
      </c>
      <c r="BF97" s="43">
        <v>7</v>
      </c>
      <c r="BG97" s="43">
        <f t="shared" si="44"/>
        <v>20807</v>
      </c>
      <c r="BH97" s="43" t="str">
        <f t="shared" si="45"/>
        <v>困难8章7关</v>
      </c>
      <c r="BI97" s="43">
        <v>78</v>
      </c>
      <c r="BJ97" s="43">
        <f t="shared" si="41"/>
        <v>7</v>
      </c>
      <c r="BK97" s="43">
        <v>3</v>
      </c>
      <c r="BL97" s="57">
        <f t="shared" si="46"/>
        <v>6</v>
      </c>
    </row>
    <row r="98" spans="1:64" s="35" customFormat="1" ht="16.5" x14ac:dyDescent="0.2">
      <c r="A98" s="76" t="str">
        <f t="shared" si="49"/>
        <v>pt-2</v>
      </c>
      <c r="B98" s="76">
        <f t="shared" ref="B98:B105" si="53">D98*100+F98*10+IF(G98="jlr",0,1)</f>
        <v>1020730</v>
      </c>
      <c r="C98" s="76">
        <f t="shared" si="50"/>
        <v>7</v>
      </c>
      <c r="D98" s="82">
        <f t="shared" si="35"/>
        <v>10207</v>
      </c>
      <c r="E98" s="83">
        <v>2</v>
      </c>
      <c r="F98" s="84">
        <f t="shared" si="51"/>
        <v>3</v>
      </c>
      <c r="G98" s="85" t="str">
        <f t="shared" si="52"/>
        <v>jlr</v>
      </c>
      <c r="H98" s="85" t="s">
        <v>347</v>
      </c>
      <c r="I98" s="84">
        <v>9</v>
      </c>
      <c r="J98" s="84">
        <v>1</v>
      </c>
      <c r="K98" s="84">
        <v>1</v>
      </c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97" t="s">
        <v>1202</v>
      </c>
      <c r="AC98" s="97" t="s">
        <v>1272</v>
      </c>
      <c r="AD98" s="97">
        <v>1</v>
      </c>
      <c r="AE98" s="84">
        <v>9</v>
      </c>
      <c r="AF98" s="86">
        <v>6</v>
      </c>
      <c r="AH98" s="35">
        <v>95</v>
      </c>
      <c r="AI98" s="35">
        <f t="shared" si="38"/>
        <v>2</v>
      </c>
      <c r="AN98" s="112">
        <v>95</v>
      </c>
      <c r="AO98" s="112">
        <f t="shared" si="39"/>
        <v>8</v>
      </c>
      <c r="AP98" s="112">
        <f t="shared" si="40"/>
        <v>7</v>
      </c>
      <c r="AQ98" s="112">
        <f t="shared" si="42"/>
        <v>10807</v>
      </c>
      <c r="AR98" s="112" t="str">
        <f t="shared" si="43"/>
        <v>普通8章7关</v>
      </c>
      <c r="AS98" s="112">
        <f t="shared" si="37"/>
        <v>68</v>
      </c>
      <c r="AT98" s="112">
        <f t="shared" si="47"/>
        <v>6</v>
      </c>
      <c r="AU98" s="112">
        <v>1</v>
      </c>
      <c r="AV98" s="112">
        <v>5</v>
      </c>
      <c r="BD98" s="110">
        <v>95</v>
      </c>
      <c r="BE98" s="43">
        <v>8</v>
      </c>
      <c r="BF98" s="43">
        <v>8</v>
      </c>
      <c r="BG98" s="43">
        <f t="shared" si="44"/>
        <v>20808</v>
      </c>
      <c r="BH98" s="43" t="str">
        <f t="shared" si="45"/>
        <v>困难8章8关</v>
      </c>
      <c r="BI98" s="43">
        <v>79</v>
      </c>
      <c r="BJ98" s="43">
        <f t="shared" si="41"/>
        <v>7</v>
      </c>
      <c r="BK98" s="43">
        <v>3</v>
      </c>
      <c r="BL98" s="57">
        <f t="shared" si="46"/>
        <v>6</v>
      </c>
    </row>
    <row r="99" spans="1:64" s="35" customFormat="1" ht="17.25" thickBot="1" x14ac:dyDescent="0.25">
      <c r="A99" s="76" t="str">
        <f t="shared" si="49"/>
        <v>pt-2</v>
      </c>
      <c r="B99" s="76">
        <f t="shared" si="53"/>
        <v>1020731</v>
      </c>
      <c r="C99" s="76">
        <f t="shared" si="50"/>
        <v>7</v>
      </c>
      <c r="D99" s="87">
        <f t="shared" si="35"/>
        <v>10207</v>
      </c>
      <c r="E99" s="88">
        <v>2</v>
      </c>
      <c r="F99" s="89">
        <f t="shared" si="51"/>
        <v>3</v>
      </c>
      <c r="G99" s="90" t="str">
        <f t="shared" si="52"/>
        <v>shl</v>
      </c>
      <c r="H99" s="90" t="s">
        <v>371</v>
      </c>
      <c r="I99" s="89">
        <v>9</v>
      </c>
      <c r="J99" s="89">
        <v>1</v>
      </c>
      <c r="K99" s="89">
        <v>1</v>
      </c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  <c r="AB99" s="98"/>
      <c r="AC99" s="98"/>
      <c r="AD99" s="98"/>
      <c r="AE99" s="89"/>
      <c r="AF99" s="91"/>
      <c r="AH99" s="35">
        <v>96</v>
      </c>
      <c r="AI99" s="35">
        <f t="shared" si="38"/>
        <v>2</v>
      </c>
      <c r="AN99" s="112">
        <v>96</v>
      </c>
      <c r="AO99" s="112">
        <f t="shared" si="39"/>
        <v>8</v>
      </c>
      <c r="AP99" s="112">
        <f t="shared" si="40"/>
        <v>8</v>
      </c>
      <c r="AQ99" s="112">
        <f t="shared" si="42"/>
        <v>10808</v>
      </c>
      <c r="AR99" s="112" t="str">
        <f t="shared" si="43"/>
        <v>普通8章8关</v>
      </c>
      <c r="AS99" s="112">
        <f t="shared" si="37"/>
        <v>69</v>
      </c>
      <c r="AT99" s="112">
        <f t="shared" si="47"/>
        <v>6</v>
      </c>
      <c r="AU99" s="112">
        <v>1</v>
      </c>
      <c r="AV99" s="112">
        <v>5</v>
      </c>
      <c r="BD99" s="110">
        <v>96</v>
      </c>
      <c r="BE99" s="43">
        <v>8</v>
      </c>
      <c r="BF99" s="43">
        <v>9</v>
      </c>
      <c r="BG99" s="43">
        <f t="shared" si="44"/>
        <v>20809</v>
      </c>
      <c r="BH99" s="43" t="str">
        <f t="shared" si="45"/>
        <v>困难8章9关</v>
      </c>
      <c r="BI99" s="43">
        <v>80</v>
      </c>
      <c r="BJ99" s="43">
        <f t="shared" si="41"/>
        <v>8</v>
      </c>
      <c r="BK99" s="43">
        <v>4</v>
      </c>
      <c r="BL99" s="57">
        <f t="shared" si="46"/>
        <v>6</v>
      </c>
    </row>
    <row r="100" spans="1:64" ht="16.5" x14ac:dyDescent="0.2">
      <c r="A100" s="76" t="str">
        <f t="shared" si="49"/>
        <v>pt-2</v>
      </c>
      <c r="B100" s="76">
        <f t="shared" si="53"/>
        <v>1020810</v>
      </c>
      <c r="C100" s="76">
        <f t="shared" si="50"/>
        <v>8</v>
      </c>
      <c r="D100" s="77">
        <f t="shared" si="35"/>
        <v>10208</v>
      </c>
      <c r="E100" s="78">
        <v>2</v>
      </c>
      <c r="F100" s="79">
        <f t="shared" si="51"/>
        <v>1</v>
      </c>
      <c r="G100" s="80" t="str">
        <f t="shared" si="52"/>
        <v>jlr</v>
      </c>
      <c r="H100" s="80" t="s">
        <v>1143</v>
      </c>
      <c r="I100" s="79">
        <v>9</v>
      </c>
      <c r="J100" s="79">
        <v>1</v>
      </c>
      <c r="K100" s="79">
        <v>1</v>
      </c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96" t="s">
        <v>1184</v>
      </c>
      <c r="AC100" s="96" t="s">
        <v>1155</v>
      </c>
      <c r="AD100" s="96">
        <v>1</v>
      </c>
      <c r="AE100" s="79">
        <v>6</v>
      </c>
      <c r="AF100" s="81">
        <v>10</v>
      </c>
      <c r="AH100" s="35">
        <v>97</v>
      </c>
      <c r="AI100" s="35">
        <f t="shared" ref="AI100:AI117" si="54">MATCH(INT((AH100-1)/6),$BA$4:$BA$19,1)</f>
        <v>2</v>
      </c>
      <c r="AN100" s="112">
        <v>97</v>
      </c>
      <c r="AO100" s="112">
        <f t="shared" si="39"/>
        <v>8</v>
      </c>
      <c r="AP100" s="112">
        <f t="shared" si="40"/>
        <v>9</v>
      </c>
      <c r="AQ100" s="112">
        <f t="shared" si="42"/>
        <v>10809</v>
      </c>
      <c r="AR100" s="112" t="str">
        <f t="shared" si="43"/>
        <v>普通8章9关</v>
      </c>
      <c r="AS100" s="112">
        <f t="shared" si="37"/>
        <v>69</v>
      </c>
      <c r="AT100" s="112">
        <f t="shared" si="47"/>
        <v>6</v>
      </c>
      <c r="AU100" s="112">
        <v>1</v>
      </c>
      <c r="AV100" s="112">
        <v>5</v>
      </c>
      <c r="BD100" s="110">
        <v>97</v>
      </c>
      <c r="BE100" s="92">
        <v>8</v>
      </c>
      <c r="BF100" s="92">
        <v>10</v>
      </c>
      <c r="BG100" s="92">
        <f t="shared" si="44"/>
        <v>20810</v>
      </c>
      <c r="BH100" s="92" t="str">
        <f t="shared" si="45"/>
        <v>困难8章10关</v>
      </c>
      <c r="BI100" s="92">
        <v>80</v>
      </c>
      <c r="BJ100" s="92">
        <f t="shared" si="41"/>
        <v>8</v>
      </c>
      <c r="BK100" s="92">
        <v>4</v>
      </c>
      <c r="BL100" s="92">
        <f t="shared" si="46"/>
        <v>6</v>
      </c>
    </row>
    <row r="101" spans="1:64" ht="16.5" x14ac:dyDescent="0.2">
      <c r="A101" s="76" t="str">
        <f t="shared" si="49"/>
        <v>pt-2</v>
      </c>
      <c r="B101" s="76">
        <f t="shared" si="53"/>
        <v>1020811</v>
      </c>
      <c r="C101" s="76">
        <f t="shared" si="50"/>
        <v>8</v>
      </c>
      <c r="D101" s="82">
        <f t="shared" si="35"/>
        <v>10208</v>
      </c>
      <c r="E101" s="83">
        <v>2</v>
      </c>
      <c r="F101" s="84">
        <f t="shared" si="51"/>
        <v>1</v>
      </c>
      <c r="G101" s="85" t="str">
        <f t="shared" si="52"/>
        <v>shl</v>
      </c>
      <c r="H101" s="85" t="s">
        <v>1145</v>
      </c>
      <c r="I101" s="84">
        <v>9</v>
      </c>
      <c r="J101" s="84">
        <v>1</v>
      </c>
      <c r="K101" s="84">
        <v>1</v>
      </c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97"/>
      <c r="AC101" s="97"/>
      <c r="AD101" s="97"/>
      <c r="AE101" s="84"/>
      <c r="AF101" s="86"/>
      <c r="AH101" s="35">
        <v>98</v>
      </c>
      <c r="AI101" s="35">
        <f t="shared" si="54"/>
        <v>2</v>
      </c>
      <c r="AN101" s="112">
        <v>98</v>
      </c>
      <c r="AO101" s="112">
        <f t="shared" si="39"/>
        <v>8</v>
      </c>
      <c r="AP101" s="112">
        <f t="shared" si="40"/>
        <v>10</v>
      </c>
      <c r="AQ101" s="112">
        <f t="shared" si="42"/>
        <v>10810</v>
      </c>
      <c r="AR101" s="112" t="str">
        <f t="shared" si="43"/>
        <v>普通8章10关</v>
      </c>
      <c r="AS101" s="112">
        <f t="shared" si="37"/>
        <v>73</v>
      </c>
      <c r="AT101" s="112">
        <f t="shared" si="47"/>
        <v>7</v>
      </c>
      <c r="AU101" s="112">
        <v>1</v>
      </c>
      <c r="AV101" s="112">
        <v>5</v>
      </c>
      <c r="BD101" s="110">
        <v>98</v>
      </c>
      <c r="BE101" s="92">
        <v>8</v>
      </c>
      <c r="BF101" s="92">
        <v>11</v>
      </c>
      <c r="BG101" s="92">
        <f t="shared" si="44"/>
        <v>20811</v>
      </c>
      <c r="BH101" s="92" t="str">
        <f t="shared" si="45"/>
        <v>困难8章11关</v>
      </c>
      <c r="BI101" s="92">
        <v>80</v>
      </c>
      <c r="BJ101" s="92">
        <f t="shared" si="41"/>
        <v>8</v>
      </c>
      <c r="BK101" s="92">
        <v>4</v>
      </c>
      <c r="BL101" s="92">
        <f t="shared" si="46"/>
        <v>6</v>
      </c>
    </row>
    <row r="102" spans="1:64" ht="16.5" x14ac:dyDescent="0.2">
      <c r="A102" s="76" t="str">
        <f t="shared" si="49"/>
        <v>pt-2</v>
      </c>
      <c r="B102" s="76">
        <f t="shared" si="53"/>
        <v>1020820</v>
      </c>
      <c r="C102" s="76">
        <f t="shared" si="50"/>
        <v>8</v>
      </c>
      <c r="D102" s="82">
        <f t="shared" si="35"/>
        <v>10208</v>
      </c>
      <c r="E102" s="83">
        <v>2</v>
      </c>
      <c r="F102" s="84">
        <f t="shared" si="51"/>
        <v>2</v>
      </c>
      <c r="G102" s="85" t="str">
        <f t="shared" si="52"/>
        <v>jlr</v>
      </c>
      <c r="H102" s="85" t="s">
        <v>348</v>
      </c>
      <c r="I102" s="84">
        <v>11</v>
      </c>
      <c r="J102" s="84">
        <v>1</v>
      </c>
      <c r="K102" s="84">
        <v>1</v>
      </c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97" t="s">
        <v>1189</v>
      </c>
      <c r="AC102" s="97" t="s">
        <v>1160</v>
      </c>
      <c r="AD102" s="97">
        <v>1</v>
      </c>
      <c r="AE102" s="84">
        <v>6</v>
      </c>
      <c r="AF102" s="86">
        <v>6</v>
      </c>
      <c r="AH102" s="35">
        <v>99</v>
      </c>
      <c r="AI102" s="35">
        <f t="shared" si="54"/>
        <v>2</v>
      </c>
      <c r="AN102" s="112">
        <v>99</v>
      </c>
      <c r="AO102" s="112">
        <f t="shared" si="39"/>
        <v>8</v>
      </c>
      <c r="AP102" s="112">
        <f t="shared" si="40"/>
        <v>11</v>
      </c>
      <c r="AQ102" s="112">
        <f t="shared" si="42"/>
        <v>10811</v>
      </c>
      <c r="AR102" s="112" t="str">
        <f t="shared" si="43"/>
        <v>普通8章11关</v>
      </c>
      <c r="AS102" s="112">
        <f t="shared" si="37"/>
        <v>71</v>
      </c>
      <c r="AT102" s="112">
        <f t="shared" si="47"/>
        <v>7</v>
      </c>
      <c r="AU102" s="112">
        <v>1</v>
      </c>
      <c r="AV102" s="112">
        <v>5</v>
      </c>
      <c r="BD102" s="110">
        <v>99</v>
      </c>
      <c r="BE102" s="92">
        <v>8</v>
      </c>
      <c r="BF102" s="92">
        <v>12</v>
      </c>
      <c r="BG102" s="92">
        <f t="shared" si="44"/>
        <v>20812</v>
      </c>
      <c r="BH102" s="92" t="str">
        <f t="shared" si="45"/>
        <v>困难8章12关</v>
      </c>
      <c r="BI102" s="92">
        <v>81</v>
      </c>
      <c r="BJ102" s="92">
        <f t="shared" si="41"/>
        <v>8</v>
      </c>
      <c r="BK102" s="92">
        <v>4</v>
      </c>
      <c r="BL102" s="92">
        <f t="shared" si="46"/>
        <v>6</v>
      </c>
    </row>
    <row r="103" spans="1:64" ht="16.5" x14ac:dyDescent="0.2">
      <c r="A103" s="76" t="str">
        <f t="shared" si="49"/>
        <v>pt-2</v>
      </c>
      <c r="B103" s="76">
        <f t="shared" si="53"/>
        <v>1020821</v>
      </c>
      <c r="C103" s="76">
        <f t="shared" si="50"/>
        <v>8</v>
      </c>
      <c r="D103" s="82">
        <f t="shared" si="35"/>
        <v>10208</v>
      </c>
      <c r="E103" s="83">
        <v>2</v>
      </c>
      <c r="F103" s="84">
        <f t="shared" si="51"/>
        <v>2</v>
      </c>
      <c r="G103" s="85" t="str">
        <f t="shared" si="52"/>
        <v>shl</v>
      </c>
      <c r="H103" s="85" t="s">
        <v>360</v>
      </c>
      <c r="I103" s="84">
        <v>11</v>
      </c>
      <c r="J103" s="84">
        <v>1</v>
      </c>
      <c r="K103" s="84">
        <v>1</v>
      </c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97"/>
      <c r="AC103" s="97"/>
      <c r="AD103" s="97"/>
      <c r="AE103" s="84"/>
      <c r="AF103" s="86"/>
      <c r="AH103" s="35">
        <v>100</v>
      </c>
      <c r="AI103" s="35">
        <f t="shared" si="54"/>
        <v>2</v>
      </c>
      <c r="AN103" s="112">
        <v>100</v>
      </c>
      <c r="AO103" s="112">
        <f t="shared" si="39"/>
        <v>8</v>
      </c>
      <c r="AP103" s="112">
        <f t="shared" si="40"/>
        <v>12</v>
      </c>
      <c r="AQ103" s="112">
        <f t="shared" si="42"/>
        <v>10812</v>
      </c>
      <c r="AR103" s="112" t="str">
        <f t="shared" si="43"/>
        <v>普通8章12关</v>
      </c>
      <c r="AS103" s="112">
        <f t="shared" si="37"/>
        <v>71</v>
      </c>
      <c r="AT103" s="112">
        <f t="shared" si="47"/>
        <v>7</v>
      </c>
      <c r="AU103" s="112">
        <v>1</v>
      </c>
      <c r="AV103" s="112">
        <v>5</v>
      </c>
      <c r="BD103" s="110">
        <v>100</v>
      </c>
      <c r="BE103" s="92">
        <v>8</v>
      </c>
      <c r="BF103" s="92">
        <v>13</v>
      </c>
      <c r="BG103" s="92">
        <f t="shared" si="44"/>
        <v>20813</v>
      </c>
      <c r="BH103" s="92" t="str">
        <f t="shared" si="45"/>
        <v>困难8章13关</v>
      </c>
      <c r="BI103" s="92">
        <v>82</v>
      </c>
      <c r="BJ103" s="92">
        <f t="shared" si="41"/>
        <v>8</v>
      </c>
      <c r="BK103" s="92">
        <v>4</v>
      </c>
      <c r="BL103" s="92">
        <f t="shared" si="46"/>
        <v>6</v>
      </c>
    </row>
    <row r="104" spans="1:64" ht="16.5" x14ac:dyDescent="0.2">
      <c r="A104" s="76" t="str">
        <f t="shared" si="49"/>
        <v>pt-2</v>
      </c>
      <c r="B104" s="76">
        <f t="shared" si="53"/>
        <v>1020830</v>
      </c>
      <c r="C104" s="76">
        <f t="shared" si="50"/>
        <v>8</v>
      </c>
      <c r="D104" s="82">
        <f t="shared" si="35"/>
        <v>10208</v>
      </c>
      <c r="E104" s="83">
        <v>2</v>
      </c>
      <c r="F104" s="84">
        <f t="shared" si="51"/>
        <v>3</v>
      </c>
      <c r="G104" s="85" t="str">
        <f t="shared" si="52"/>
        <v>jlr</v>
      </c>
      <c r="H104" s="85" t="s">
        <v>347</v>
      </c>
      <c r="I104" s="84">
        <v>9</v>
      </c>
      <c r="J104" s="84">
        <v>1</v>
      </c>
      <c r="K104" s="84">
        <v>1</v>
      </c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97" t="s">
        <v>1202</v>
      </c>
      <c r="AC104" s="97" t="s">
        <v>1161</v>
      </c>
      <c r="AD104" s="97">
        <v>1</v>
      </c>
      <c r="AE104" s="84">
        <v>6</v>
      </c>
      <c r="AF104" s="86">
        <v>10</v>
      </c>
      <c r="AH104" s="35">
        <v>101</v>
      </c>
      <c r="AI104" s="35">
        <f t="shared" si="54"/>
        <v>2</v>
      </c>
      <c r="AN104" s="112">
        <v>101</v>
      </c>
      <c r="AO104" s="112">
        <f t="shared" si="39"/>
        <v>8</v>
      </c>
      <c r="AP104" s="112">
        <f t="shared" si="40"/>
        <v>13</v>
      </c>
      <c r="AQ104" s="112">
        <f t="shared" si="42"/>
        <v>10813</v>
      </c>
      <c r="AR104" s="112" t="str">
        <f t="shared" si="43"/>
        <v>普通8章13关</v>
      </c>
      <c r="AS104" s="112">
        <f t="shared" si="37"/>
        <v>72</v>
      </c>
      <c r="AT104" s="112">
        <f t="shared" si="47"/>
        <v>7</v>
      </c>
      <c r="AU104" s="112">
        <v>1</v>
      </c>
      <c r="AV104" s="112">
        <v>5</v>
      </c>
      <c r="BD104" s="110">
        <v>101</v>
      </c>
      <c r="BE104" s="92">
        <v>8</v>
      </c>
      <c r="BF104" s="92">
        <v>14</v>
      </c>
      <c r="BG104" s="92">
        <f t="shared" si="44"/>
        <v>20814</v>
      </c>
      <c r="BH104" s="92" t="str">
        <f t="shared" si="45"/>
        <v>困难8章14关</v>
      </c>
      <c r="BI104" s="92">
        <v>83</v>
      </c>
      <c r="BJ104" s="92">
        <f t="shared" si="41"/>
        <v>8</v>
      </c>
      <c r="BK104" s="92">
        <v>4</v>
      </c>
      <c r="BL104" s="92">
        <f t="shared" si="46"/>
        <v>6</v>
      </c>
    </row>
    <row r="105" spans="1:64" ht="17.25" thickBot="1" x14ac:dyDescent="0.25">
      <c r="A105" s="76" t="str">
        <f t="shared" si="49"/>
        <v>pt-2</v>
      </c>
      <c r="B105" s="76">
        <f t="shared" si="53"/>
        <v>1020831</v>
      </c>
      <c r="C105" s="76">
        <f t="shared" si="50"/>
        <v>8</v>
      </c>
      <c r="D105" s="87">
        <f t="shared" si="35"/>
        <v>10208</v>
      </c>
      <c r="E105" s="88">
        <v>2</v>
      </c>
      <c r="F105" s="89">
        <f t="shared" si="51"/>
        <v>3</v>
      </c>
      <c r="G105" s="90" t="str">
        <f t="shared" si="52"/>
        <v>shl</v>
      </c>
      <c r="H105" s="90" t="s">
        <v>371</v>
      </c>
      <c r="I105" s="89">
        <v>9</v>
      </c>
      <c r="J105" s="89">
        <v>1</v>
      </c>
      <c r="K105" s="89">
        <v>1</v>
      </c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98"/>
      <c r="AC105" s="98"/>
      <c r="AD105" s="98"/>
      <c r="AE105" s="89"/>
      <c r="AF105" s="91"/>
      <c r="AH105" s="35">
        <v>102</v>
      </c>
      <c r="AI105" s="35">
        <f t="shared" si="54"/>
        <v>2</v>
      </c>
      <c r="AN105" s="112">
        <v>102</v>
      </c>
      <c r="AO105" s="112">
        <f t="shared" si="39"/>
        <v>8</v>
      </c>
      <c r="AP105" s="112">
        <f t="shared" si="40"/>
        <v>14</v>
      </c>
      <c r="AQ105" s="112">
        <f t="shared" si="42"/>
        <v>10814</v>
      </c>
      <c r="AR105" s="112" t="str">
        <f t="shared" si="43"/>
        <v>普通8章14关</v>
      </c>
      <c r="AS105" s="112">
        <f t="shared" si="37"/>
        <v>75</v>
      </c>
      <c r="AT105" s="112">
        <f t="shared" si="47"/>
        <v>7</v>
      </c>
      <c r="AU105" s="112">
        <v>1</v>
      </c>
      <c r="AV105" s="112">
        <v>5</v>
      </c>
      <c r="BD105" s="110">
        <v>102</v>
      </c>
      <c r="BE105" s="92">
        <v>8</v>
      </c>
      <c r="BF105" s="92">
        <v>15</v>
      </c>
      <c r="BG105" s="92">
        <f t="shared" si="44"/>
        <v>20815</v>
      </c>
      <c r="BH105" s="92" t="str">
        <f t="shared" si="45"/>
        <v>困难8章15关</v>
      </c>
      <c r="BI105" s="92">
        <v>84</v>
      </c>
      <c r="BJ105" s="92">
        <f t="shared" si="41"/>
        <v>8</v>
      </c>
      <c r="BK105" s="92">
        <v>4</v>
      </c>
      <c r="BL105" s="92">
        <f t="shared" si="46"/>
        <v>6</v>
      </c>
    </row>
    <row r="106" spans="1:64" ht="16.5" x14ac:dyDescent="0.2">
      <c r="A106" s="76" t="str">
        <f t="shared" si="49"/>
        <v>pt-2</v>
      </c>
      <c r="B106" s="76">
        <f t="shared" ref="B106:B111" si="55">D106*100+F106*10+IF(G106="jlr",0,1)</f>
        <v>1020910</v>
      </c>
      <c r="C106" s="76">
        <f t="shared" si="50"/>
        <v>9</v>
      </c>
      <c r="D106" s="77">
        <f t="shared" si="35"/>
        <v>10209</v>
      </c>
      <c r="E106" s="78">
        <v>2</v>
      </c>
      <c r="F106" s="79">
        <f t="shared" si="51"/>
        <v>1</v>
      </c>
      <c r="G106" s="80" t="str">
        <f t="shared" si="52"/>
        <v>jlr</v>
      </c>
      <c r="H106" s="80" t="s">
        <v>1143</v>
      </c>
      <c r="I106" s="79">
        <v>10</v>
      </c>
      <c r="J106" s="79">
        <v>1</v>
      </c>
      <c r="K106" s="79">
        <v>1</v>
      </c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96" t="s">
        <v>1184</v>
      </c>
      <c r="AC106" s="96" t="s">
        <v>1156</v>
      </c>
      <c r="AD106" s="96">
        <v>1</v>
      </c>
      <c r="AE106" s="79">
        <v>6</v>
      </c>
      <c r="AF106" s="81">
        <v>10</v>
      </c>
      <c r="AH106" s="35">
        <v>103</v>
      </c>
      <c r="AI106" s="35">
        <f t="shared" si="54"/>
        <v>2</v>
      </c>
      <c r="AN106" s="112">
        <v>103</v>
      </c>
      <c r="AO106" s="112">
        <f t="shared" si="39"/>
        <v>8</v>
      </c>
      <c r="AP106" s="112">
        <f t="shared" si="40"/>
        <v>15</v>
      </c>
      <c r="AQ106" s="112">
        <f t="shared" si="42"/>
        <v>10815</v>
      </c>
      <c r="AR106" s="112" t="str">
        <f t="shared" si="43"/>
        <v>普通8章15关</v>
      </c>
      <c r="AS106" s="112">
        <f t="shared" si="37"/>
        <v>77</v>
      </c>
      <c r="AT106" s="112">
        <f t="shared" si="47"/>
        <v>7</v>
      </c>
      <c r="AU106" s="112">
        <v>1</v>
      </c>
      <c r="AV106" s="112">
        <v>5</v>
      </c>
      <c r="BD106" s="110">
        <v>103</v>
      </c>
      <c r="BE106" s="43">
        <v>9</v>
      </c>
      <c r="BF106" s="43">
        <v>1</v>
      </c>
      <c r="BG106" s="43">
        <f t="shared" si="44"/>
        <v>20901</v>
      </c>
      <c r="BH106" s="43" t="str">
        <f t="shared" si="45"/>
        <v>困难9章1关</v>
      </c>
      <c r="BI106" s="43">
        <v>85</v>
      </c>
      <c r="BJ106" s="43">
        <f t="shared" si="41"/>
        <v>9</v>
      </c>
      <c r="BK106" s="43">
        <v>4</v>
      </c>
      <c r="BL106" s="57">
        <f t="shared" si="46"/>
        <v>6</v>
      </c>
    </row>
    <row r="107" spans="1:64" ht="16.5" x14ac:dyDescent="0.2">
      <c r="A107" s="76" t="str">
        <f t="shared" si="49"/>
        <v>pt-2</v>
      </c>
      <c r="B107" s="76">
        <f t="shared" si="55"/>
        <v>1020911</v>
      </c>
      <c r="C107" s="76">
        <f t="shared" si="50"/>
        <v>9</v>
      </c>
      <c r="D107" s="82">
        <f t="shared" si="35"/>
        <v>10209</v>
      </c>
      <c r="E107" s="83">
        <v>2</v>
      </c>
      <c r="F107" s="84">
        <f t="shared" si="51"/>
        <v>1</v>
      </c>
      <c r="G107" s="85" t="str">
        <f t="shared" si="52"/>
        <v>shl</v>
      </c>
      <c r="H107" s="85" t="s">
        <v>1145</v>
      </c>
      <c r="I107" s="84">
        <v>10</v>
      </c>
      <c r="J107" s="84">
        <v>1</v>
      </c>
      <c r="K107" s="84">
        <v>1</v>
      </c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97"/>
      <c r="AC107" s="97"/>
      <c r="AD107" s="97"/>
      <c r="AE107" s="84"/>
      <c r="AF107" s="86"/>
      <c r="AH107" s="35">
        <v>104</v>
      </c>
      <c r="AI107" s="35">
        <f t="shared" si="54"/>
        <v>2</v>
      </c>
      <c r="AN107" s="111">
        <v>104</v>
      </c>
      <c r="AO107" s="111">
        <f t="shared" si="39"/>
        <v>9</v>
      </c>
      <c r="AP107" s="111">
        <f t="shared" si="40"/>
        <v>1</v>
      </c>
      <c r="AQ107" s="111">
        <f t="shared" si="42"/>
        <v>10901</v>
      </c>
      <c r="AR107" s="111" t="str">
        <f t="shared" si="43"/>
        <v>普通9章1关</v>
      </c>
      <c r="AS107" s="111">
        <f t="shared" si="37"/>
        <v>76</v>
      </c>
      <c r="AT107" s="111">
        <f t="shared" si="47"/>
        <v>7</v>
      </c>
      <c r="AU107" s="111">
        <v>1</v>
      </c>
      <c r="AV107" s="111">
        <v>5</v>
      </c>
      <c r="BD107" s="110">
        <v>104</v>
      </c>
      <c r="BE107" s="43">
        <v>9</v>
      </c>
      <c r="BF107" s="43">
        <v>2</v>
      </c>
      <c r="BG107" s="43">
        <f t="shared" si="44"/>
        <v>20902</v>
      </c>
      <c r="BH107" s="43" t="str">
        <f t="shared" si="45"/>
        <v>困难9章2关</v>
      </c>
      <c r="BI107" s="43">
        <v>86</v>
      </c>
      <c r="BJ107" s="43">
        <f t="shared" si="41"/>
        <v>9</v>
      </c>
      <c r="BK107" s="43">
        <v>4</v>
      </c>
      <c r="BL107" s="57">
        <f t="shared" si="46"/>
        <v>6</v>
      </c>
    </row>
    <row r="108" spans="1:64" ht="16.5" x14ac:dyDescent="0.2">
      <c r="A108" s="76" t="str">
        <f t="shared" si="49"/>
        <v>pt-2</v>
      </c>
      <c r="B108" s="76">
        <f t="shared" si="55"/>
        <v>1020920</v>
      </c>
      <c r="C108" s="76">
        <f t="shared" si="50"/>
        <v>9</v>
      </c>
      <c r="D108" s="82">
        <f t="shared" si="35"/>
        <v>10209</v>
      </c>
      <c r="E108" s="83">
        <v>2</v>
      </c>
      <c r="F108" s="84">
        <f t="shared" si="51"/>
        <v>2</v>
      </c>
      <c r="G108" s="85" t="str">
        <f t="shared" si="52"/>
        <v>jlr</v>
      </c>
      <c r="H108" s="85" t="s">
        <v>348</v>
      </c>
      <c r="I108" s="84">
        <v>12</v>
      </c>
      <c r="J108" s="84">
        <v>1</v>
      </c>
      <c r="K108" s="84">
        <v>1</v>
      </c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97" t="s">
        <v>1194</v>
      </c>
      <c r="AC108" s="97" t="s">
        <v>1162</v>
      </c>
      <c r="AD108" s="97">
        <v>1</v>
      </c>
      <c r="AE108" s="84">
        <v>6</v>
      </c>
      <c r="AF108" s="86">
        <v>6</v>
      </c>
      <c r="AH108" s="35">
        <v>105</v>
      </c>
      <c r="AI108" s="35">
        <f t="shared" si="54"/>
        <v>2</v>
      </c>
      <c r="AN108" s="111">
        <v>105</v>
      </c>
      <c r="AO108" s="111">
        <f t="shared" si="39"/>
        <v>9</v>
      </c>
      <c r="AP108" s="111">
        <f t="shared" si="40"/>
        <v>2</v>
      </c>
      <c r="AQ108" s="111">
        <f t="shared" si="42"/>
        <v>10902</v>
      </c>
      <c r="AR108" s="111" t="str">
        <f t="shared" si="43"/>
        <v>普通9章2关</v>
      </c>
      <c r="AS108" s="111">
        <f t="shared" si="37"/>
        <v>76</v>
      </c>
      <c r="AT108" s="111">
        <f t="shared" si="47"/>
        <v>7</v>
      </c>
      <c r="AU108" s="111">
        <v>1</v>
      </c>
      <c r="AV108" s="111">
        <v>5</v>
      </c>
      <c r="BD108" s="110">
        <v>105</v>
      </c>
      <c r="BE108" s="43">
        <v>9</v>
      </c>
      <c r="BF108" s="43">
        <v>3</v>
      </c>
      <c r="BG108" s="43">
        <f t="shared" si="44"/>
        <v>20903</v>
      </c>
      <c r="BH108" s="43" t="str">
        <f t="shared" si="45"/>
        <v>困难9章3关</v>
      </c>
      <c r="BI108" s="43">
        <v>86</v>
      </c>
      <c r="BJ108" s="43">
        <f t="shared" si="41"/>
        <v>9</v>
      </c>
      <c r="BK108" s="43">
        <v>4</v>
      </c>
      <c r="BL108" s="57">
        <f t="shared" si="46"/>
        <v>6</v>
      </c>
    </row>
    <row r="109" spans="1:64" ht="16.5" x14ac:dyDescent="0.2">
      <c r="A109" s="76" t="str">
        <f t="shared" si="49"/>
        <v>pt-2</v>
      </c>
      <c r="B109" s="76">
        <f t="shared" si="55"/>
        <v>1020921</v>
      </c>
      <c r="C109" s="76">
        <f t="shared" si="50"/>
        <v>9</v>
      </c>
      <c r="D109" s="82">
        <f t="shared" si="35"/>
        <v>10209</v>
      </c>
      <c r="E109" s="83">
        <v>2</v>
      </c>
      <c r="F109" s="84">
        <f t="shared" si="51"/>
        <v>2</v>
      </c>
      <c r="G109" s="85" t="str">
        <f t="shared" si="52"/>
        <v>shl</v>
      </c>
      <c r="H109" s="85" t="s">
        <v>360</v>
      </c>
      <c r="I109" s="84">
        <v>12</v>
      </c>
      <c r="J109" s="84">
        <v>1</v>
      </c>
      <c r="K109" s="84">
        <v>1</v>
      </c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97"/>
      <c r="AC109" s="97"/>
      <c r="AD109" s="97"/>
      <c r="AE109" s="84"/>
      <c r="AF109" s="86"/>
      <c r="AH109" s="35">
        <v>106</v>
      </c>
      <c r="AI109" s="35">
        <f t="shared" si="54"/>
        <v>2</v>
      </c>
      <c r="AN109" s="111">
        <v>106</v>
      </c>
      <c r="AO109" s="111">
        <f t="shared" si="39"/>
        <v>9</v>
      </c>
      <c r="AP109" s="111">
        <f t="shared" si="40"/>
        <v>3</v>
      </c>
      <c r="AQ109" s="111">
        <f t="shared" si="42"/>
        <v>10903</v>
      </c>
      <c r="AR109" s="111" t="str">
        <f t="shared" si="43"/>
        <v>普通9章3关</v>
      </c>
      <c r="AS109" s="111">
        <f t="shared" si="37"/>
        <v>77</v>
      </c>
      <c r="AT109" s="111">
        <f t="shared" si="47"/>
        <v>7</v>
      </c>
      <c r="AU109" s="111">
        <v>1</v>
      </c>
      <c r="AV109" s="111">
        <v>5</v>
      </c>
      <c r="BD109" s="110">
        <v>106</v>
      </c>
      <c r="BE109" s="43">
        <v>9</v>
      </c>
      <c r="BF109" s="43">
        <v>4</v>
      </c>
      <c r="BG109" s="43">
        <f t="shared" si="44"/>
        <v>20904</v>
      </c>
      <c r="BH109" s="43" t="str">
        <f t="shared" si="45"/>
        <v>困难9章4关</v>
      </c>
      <c r="BI109" s="43">
        <v>87</v>
      </c>
      <c r="BJ109" s="43">
        <f t="shared" si="41"/>
        <v>9</v>
      </c>
      <c r="BK109" s="43">
        <v>4</v>
      </c>
      <c r="BL109" s="57">
        <f t="shared" si="46"/>
        <v>6</v>
      </c>
    </row>
    <row r="110" spans="1:64" ht="16.5" x14ac:dyDescent="0.2">
      <c r="A110" s="76" t="str">
        <f t="shared" si="49"/>
        <v>pt-2</v>
      </c>
      <c r="B110" s="76">
        <f t="shared" si="55"/>
        <v>1020930</v>
      </c>
      <c r="C110" s="76">
        <f t="shared" si="50"/>
        <v>9</v>
      </c>
      <c r="D110" s="82">
        <f t="shared" si="35"/>
        <v>10209</v>
      </c>
      <c r="E110" s="83">
        <v>2</v>
      </c>
      <c r="F110" s="84">
        <f t="shared" si="51"/>
        <v>3</v>
      </c>
      <c r="G110" s="85" t="str">
        <f t="shared" si="52"/>
        <v>jlr</v>
      </c>
      <c r="H110" s="85" t="s">
        <v>347</v>
      </c>
      <c r="I110" s="84">
        <v>10</v>
      </c>
      <c r="J110" s="84">
        <v>1</v>
      </c>
      <c r="K110" s="84">
        <v>1</v>
      </c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97" t="s">
        <v>1202</v>
      </c>
      <c r="AC110" s="97" t="s">
        <v>1163</v>
      </c>
      <c r="AD110" s="97">
        <v>1</v>
      </c>
      <c r="AE110" s="84">
        <v>6</v>
      </c>
      <c r="AF110" s="86">
        <v>10</v>
      </c>
      <c r="AH110" s="35">
        <v>107</v>
      </c>
      <c r="AI110" s="35">
        <f t="shared" si="54"/>
        <v>2</v>
      </c>
      <c r="AN110" s="111">
        <v>107</v>
      </c>
      <c r="AO110" s="111">
        <f t="shared" si="39"/>
        <v>9</v>
      </c>
      <c r="AP110" s="111">
        <f t="shared" si="40"/>
        <v>4</v>
      </c>
      <c r="AQ110" s="111">
        <f t="shared" si="42"/>
        <v>10904</v>
      </c>
      <c r="AR110" s="111" t="str">
        <f t="shared" si="43"/>
        <v>普通9章4关</v>
      </c>
      <c r="AS110" s="111">
        <f t="shared" si="37"/>
        <v>77</v>
      </c>
      <c r="AT110" s="111">
        <f t="shared" si="47"/>
        <v>7</v>
      </c>
      <c r="AU110" s="111">
        <v>1</v>
      </c>
      <c r="AV110" s="111">
        <v>5</v>
      </c>
      <c r="BD110" s="110">
        <v>107</v>
      </c>
      <c r="BE110" s="43">
        <v>9</v>
      </c>
      <c r="BF110" s="43">
        <v>5</v>
      </c>
      <c r="BG110" s="43">
        <f t="shared" si="44"/>
        <v>20905</v>
      </c>
      <c r="BH110" s="43" t="str">
        <f t="shared" si="45"/>
        <v>困难9章5关</v>
      </c>
      <c r="BI110" s="43">
        <v>87</v>
      </c>
      <c r="BJ110" s="43">
        <f t="shared" si="41"/>
        <v>9</v>
      </c>
      <c r="BK110" s="43">
        <v>4</v>
      </c>
      <c r="BL110" s="57">
        <f t="shared" si="46"/>
        <v>6</v>
      </c>
    </row>
    <row r="111" spans="1:64" ht="17.25" thickBot="1" x14ac:dyDescent="0.25">
      <c r="A111" s="76" t="str">
        <f t="shared" si="49"/>
        <v>pt-2</v>
      </c>
      <c r="B111" s="76">
        <f t="shared" si="55"/>
        <v>1020931</v>
      </c>
      <c r="C111" s="76">
        <f t="shared" si="50"/>
        <v>9</v>
      </c>
      <c r="D111" s="87">
        <f t="shared" si="35"/>
        <v>10209</v>
      </c>
      <c r="E111" s="88">
        <v>2</v>
      </c>
      <c r="F111" s="89">
        <f t="shared" si="51"/>
        <v>3</v>
      </c>
      <c r="G111" s="90" t="str">
        <f t="shared" si="52"/>
        <v>shl</v>
      </c>
      <c r="H111" s="90" t="s">
        <v>371</v>
      </c>
      <c r="I111" s="89">
        <v>10</v>
      </c>
      <c r="J111" s="89">
        <v>1</v>
      </c>
      <c r="K111" s="89">
        <v>1</v>
      </c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98"/>
      <c r="AC111" s="98"/>
      <c r="AD111" s="98"/>
      <c r="AE111" s="89"/>
      <c r="AF111" s="91"/>
      <c r="AH111" s="35">
        <v>108</v>
      </c>
      <c r="AI111" s="35">
        <f t="shared" si="54"/>
        <v>2</v>
      </c>
      <c r="AN111" s="111">
        <v>108</v>
      </c>
      <c r="AO111" s="111">
        <f t="shared" si="39"/>
        <v>9</v>
      </c>
      <c r="AP111" s="111">
        <f t="shared" si="40"/>
        <v>5</v>
      </c>
      <c r="AQ111" s="111">
        <f t="shared" si="42"/>
        <v>10905</v>
      </c>
      <c r="AR111" s="111" t="str">
        <f t="shared" si="43"/>
        <v>普通9章5关</v>
      </c>
      <c r="AS111" s="111">
        <f t="shared" si="37"/>
        <v>81</v>
      </c>
      <c r="AT111" s="111">
        <f t="shared" si="47"/>
        <v>8</v>
      </c>
      <c r="AU111" s="111">
        <v>1</v>
      </c>
      <c r="AV111" s="111">
        <v>5</v>
      </c>
      <c r="BD111" s="110">
        <v>108</v>
      </c>
      <c r="BE111" s="43">
        <v>9</v>
      </c>
      <c r="BF111" s="43">
        <v>6</v>
      </c>
      <c r="BG111" s="43">
        <f t="shared" si="44"/>
        <v>20906</v>
      </c>
      <c r="BH111" s="43" t="str">
        <f t="shared" si="45"/>
        <v>困难9章6关</v>
      </c>
      <c r="BI111" s="43">
        <v>88</v>
      </c>
      <c r="BJ111" s="43">
        <f t="shared" si="41"/>
        <v>9</v>
      </c>
      <c r="BK111" s="43">
        <v>4</v>
      </c>
      <c r="BL111" s="57">
        <f t="shared" ref="BL111:BL142" si="56">AV111+1</f>
        <v>6</v>
      </c>
    </row>
    <row r="112" spans="1:64" ht="16.5" x14ac:dyDescent="0.2">
      <c r="A112" s="38" t="s">
        <v>653</v>
      </c>
      <c r="B112" s="33">
        <f t="shared" ref="B112:B152" si="57">D112*100+F112*10+IF(G112="jlr",0,1)</f>
        <v>1030110</v>
      </c>
      <c r="C112" s="38">
        <v>1</v>
      </c>
      <c r="D112" s="23">
        <v>10301</v>
      </c>
      <c r="E112" s="44">
        <v>3</v>
      </c>
      <c r="F112" s="24">
        <v>1</v>
      </c>
      <c r="G112" s="32" t="s">
        <v>1019</v>
      </c>
      <c r="H112" s="32" t="s">
        <v>31</v>
      </c>
      <c r="I112" s="24">
        <f t="shared" ref="I112:I175" si="58">INDEX($AS$4:$AS$210,INDEX($BA$4:$BA$19,E112)+C112)</f>
        <v>16</v>
      </c>
      <c r="J112" s="24">
        <f t="shared" ref="J112:J175" si="59">INDEX($AT$4:$AT$210,INDEX($BA$4:$BA$19,E112)+C112)</f>
        <v>2</v>
      </c>
      <c r="K112" s="24">
        <f t="shared" ref="K112:K175" si="60">INDEX($AU$4:$AU$210,INDEX($BA$4:$BA$19,E112)+C112)</f>
        <v>1</v>
      </c>
      <c r="L112" s="32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99" t="s">
        <v>1009</v>
      </c>
      <c r="AC112" s="99" t="str">
        <f t="shared" ref="AC112:AC193" si="61">IF(AB112="","",A112&amp;"-"&amp;C112&amp;"-"&amp;G112&amp;"-"&amp;"loc"&amp;F112)</f>
        <v>pt-3-1-jlr-loc1</v>
      </c>
      <c r="AD112" s="99">
        <f t="shared" ref="AD112:AD175" si="62">IF(AB112="","",INDEX($AV$4:$AV$211,INDEX($BA$4:$BA$19,E112)+C112))</f>
        <v>1</v>
      </c>
      <c r="AE112" s="24">
        <v>12</v>
      </c>
      <c r="AF112" s="25">
        <v>9</v>
      </c>
      <c r="AG112" s="41"/>
      <c r="AH112" s="35">
        <v>109</v>
      </c>
      <c r="AI112" s="35">
        <f t="shared" si="54"/>
        <v>2</v>
      </c>
      <c r="AN112" s="111">
        <v>109</v>
      </c>
      <c r="AO112" s="111">
        <f t="shared" si="39"/>
        <v>9</v>
      </c>
      <c r="AP112" s="111">
        <f t="shared" si="40"/>
        <v>6</v>
      </c>
      <c r="AQ112" s="111">
        <f t="shared" si="42"/>
        <v>10906</v>
      </c>
      <c r="AR112" s="111" t="str">
        <f t="shared" si="43"/>
        <v>普通9章6关</v>
      </c>
      <c r="AS112" s="111">
        <f t="shared" si="37"/>
        <v>78</v>
      </c>
      <c r="AT112" s="111">
        <f t="shared" si="47"/>
        <v>7</v>
      </c>
      <c r="AU112" s="111">
        <v>1</v>
      </c>
      <c r="AV112" s="111">
        <v>5</v>
      </c>
      <c r="BD112" s="110">
        <v>109</v>
      </c>
      <c r="BE112" s="43">
        <v>9</v>
      </c>
      <c r="BF112" s="43">
        <v>7</v>
      </c>
      <c r="BG112" s="43">
        <f t="shared" si="44"/>
        <v>20907</v>
      </c>
      <c r="BH112" s="43" t="str">
        <f t="shared" si="45"/>
        <v>困难9章7关</v>
      </c>
      <c r="BI112" s="43">
        <v>88</v>
      </c>
      <c r="BJ112" s="43">
        <f t="shared" si="41"/>
        <v>9</v>
      </c>
      <c r="BK112" s="43">
        <v>4</v>
      </c>
      <c r="BL112" s="57">
        <f t="shared" si="56"/>
        <v>6</v>
      </c>
    </row>
    <row r="113" spans="1:64" ht="16.5" x14ac:dyDescent="0.2">
      <c r="A113" s="38" t="s">
        <v>653</v>
      </c>
      <c r="B113" s="33">
        <f t="shared" si="57"/>
        <v>1030111</v>
      </c>
      <c r="C113" s="38">
        <v>1</v>
      </c>
      <c r="D113" s="26">
        <v>10301</v>
      </c>
      <c r="E113" s="45">
        <v>3</v>
      </c>
      <c r="F113" s="13">
        <v>1</v>
      </c>
      <c r="G113" s="14" t="s">
        <v>20</v>
      </c>
      <c r="H113" s="14" t="s">
        <v>28</v>
      </c>
      <c r="I113" s="13">
        <f t="shared" si="58"/>
        <v>16</v>
      </c>
      <c r="J113" s="13">
        <f t="shared" si="59"/>
        <v>2</v>
      </c>
      <c r="K113" s="13">
        <f t="shared" si="60"/>
        <v>1</v>
      </c>
      <c r="L113" s="14" t="s">
        <v>1356</v>
      </c>
      <c r="M113" s="13">
        <v>0</v>
      </c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00"/>
      <c r="AC113" s="100" t="str">
        <f t="shared" si="61"/>
        <v/>
      </c>
      <c r="AD113" s="100" t="str">
        <f t="shared" si="62"/>
        <v/>
      </c>
      <c r="AE113" s="13" t="s">
        <v>412</v>
      </c>
      <c r="AF113" s="27" t="s">
        <v>412</v>
      </c>
      <c r="AG113" s="41"/>
      <c r="AH113" s="35">
        <v>110</v>
      </c>
      <c r="AI113" s="35">
        <f t="shared" si="54"/>
        <v>2</v>
      </c>
      <c r="AN113" s="111">
        <v>110</v>
      </c>
      <c r="AO113" s="111">
        <f t="shared" si="39"/>
        <v>9</v>
      </c>
      <c r="AP113" s="111">
        <f t="shared" si="40"/>
        <v>7</v>
      </c>
      <c r="AQ113" s="111">
        <f t="shared" si="42"/>
        <v>10907</v>
      </c>
      <c r="AR113" s="111" t="str">
        <f t="shared" si="43"/>
        <v>普通9章7关</v>
      </c>
      <c r="AS113" s="111">
        <f t="shared" si="37"/>
        <v>78</v>
      </c>
      <c r="AT113" s="111">
        <f t="shared" si="47"/>
        <v>7</v>
      </c>
      <c r="AU113" s="111">
        <v>1</v>
      </c>
      <c r="AV113" s="111">
        <v>5</v>
      </c>
      <c r="BD113" s="110">
        <v>110</v>
      </c>
      <c r="BE113" s="43">
        <v>9</v>
      </c>
      <c r="BF113" s="43">
        <v>8</v>
      </c>
      <c r="BG113" s="43">
        <f t="shared" si="44"/>
        <v>20908</v>
      </c>
      <c r="BH113" s="43" t="str">
        <f t="shared" si="45"/>
        <v>困难9章8关</v>
      </c>
      <c r="BI113" s="43">
        <v>89</v>
      </c>
      <c r="BJ113" s="43">
        <f t="shared" si="41"/>
        <v>9</v>
      </c>
      <c r="BK113" s="43">
        <v>4</v>
      </c>
      <c r="BL113" s="57">
        <f t="shared" si="56"/>
        <v>6</v>
      </c>
    </row>
    <row r="114" spans="1:64" ht="16.5" x14ac:dyDescent="0.2">
      <c r="A114" s="38" t="s">
        <v>653</v>
      </c>
      <c r="B114" s="33">
        <f t="shared" si="57"/>
        <v>1030120</v>
      </c>
      <c r="C114" s="38">
        <v>1</v>
      </c>
      <c r="D114" s="26">
        <v>10301</v>
      </c>
      <c r="E114" s="45">
        <v>3</v>
      </c>
      <c r="F114" s="13">
        <v>2</v>
      </c>
      <c r="G114" s="14" t="s">
        <v>1019</v>
      </c>
      <c r="H114" s="14" t="s">
        <v>749</v>
      </c>
      <c r="I114" s="13">
        <f t="shared" si="58"/>
        <v>16</v>
      </c>
      <c r="J114" s="13">
        <f t="shared" si="59"/>
        <v>2</v>
      </c>
      <c r="K114" s="13">
        <f t="shared" si="60"/>
        <v>1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00" t="s">
        <v>1067</v>
      </c>
      <c r="AC114" s="100" t="str">
        <f t="shared" si="61"/>
        <v>pt-3-1-jlr-loc2</v>
      </c>
      <c r="AD114" s="100">
        <f t="shared" si="62"/>
        <v>1</v>
      </c>
      <c r="AE114" s="13">
        <v>12</v>
      </c>
      <c r="AF114" s="27">
        <v>9</v>
      </c>
      <c r="AG114" s="41"/>
      <c r="AH114" s="35">
        <v>111</v>
      </c>
      <c r="AI114" s="35">
        <f t="shared" si="54"/>
        <v>2</v>
      </c>
      <c r="AN114" s="111">
        <v>111</v>
      </c>
      <c r="AO114" s="111">
        <f t="shared" si="39"/>
        <v>9</v>
      </c>
      <c r="AP114" s="111">
        <f t="shared" si="40"/>
        <v>8</v>
      </c>
      <c r="AQ114" s="111">
        <f t="shared" si="42"/>
        <v>10908</v>
      </c>
      <c r="AR114" s="111" t="str">
        <f t="shared" si="43"/>
        <v>普通9章8关</v>
      </c>
      <c r="AS114" s="111">
        <f t="shared" si="37"/>
        <v>79</v>
      </c>
      <c r="AT114" s="111">
        <f t="shared" si="47"/>
        <v>7</v>
      </c>
      <c r="AU114" s="111">
        <v>1</v>
      </c>
      <c r="AV114" s="111">
        <v>5</v>
      </c>
      <c r="BD114" s="110">
        <v>111</v>
      </c>
      <c r="BE114" s="43">
        <v>9</v>
      </c>
      <c r="BF114" s="43">
        <v>9</v>
      </c>
      <c r="BG114" s="43">
        <f t="shared" si="44"/>
        <v>20909</v>
      </c>
      <c r="BH114" s="43" t="str">
        <f t="shared" si="45"/>
        <v>困难9章9关</v>
      </c>
      <c r="BI114" s="43">
        <v>90</v>
      </c>
      <c r="BJ114" s="43">
        <f t="shared" si="41"/>
        <v>10</v>
      </c>
      <c r="BK114" s="43">
        <v>4</v>
      </c>
      <c r="BL114" s="57">
        <f t="shared" si="56"/>
        <v>6</v>
      </c>
    </row>
    <row r="115" spans="1:64" ht="16.5" x14ac:dyDescent="0.2">
      <c r="A115" s="38" t="s">
        <v>653</v>
      </c>
      <c r="B115" s="33">
        <f t="shared" si="57"/>
        <v>1030121</v>
      </c>
      <c r="C115" s="38">
        <v>1</v>
      </c>
      <c r="D115" s="26">
        <v>10301</v>
      </c>
      <c r="E115" s="45">
        <v>3</v>
      </c>
      <c r="F115" s="13">
        <v>2</v>
      </c>
      <c r="G115" s="14" t="s">
        <v>1018</v>
      </c>
      <c r="H115" s="14" t="s">
        <v>27</v>
      </c>
      <c r="I115" s="13">
        <f t="shared" si="58"/>
        <v>16</v>
      </c>
      <c r="J115" s="13">
        <f t="shared" si="59"/>
        <v>2</v>
      </c>
      <c r="K115" s="13">
        <f t="shared" si="60"/>
        <v>1</v>
      </c>
      <c r="L115" s="13" t="s">
        <v>1356</v>
      </c>
      <c r="M115" s="13">
        <v>0</v>
      </c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00" t="s">
        <v>1265</v>
      </c>
      <c r="AC115" s="100" t="str">
        <f t="shared" si="61"/>
        <v>pt-3-1-shl-loc2</v>
      </c>
      <c r="AD115" s="100">
        <f t="shared" si="62"/>
        <v>1</v>
      </c>
      <c r="AE115" s="13">
        <v>16</v>
      </c>
      <c r="AF115" s="27">
        <v>14</v>
      </c>
      <c r="AG115" s="41"/>
      <c r="AH115" s="35">
        <v>112</v>
      </c>
      <c r="AI115" s="35">
        <f t="shared" si="54"/>
        <v>2</v>
      </c>
      <c r="AN115" s="111">
        <v>112</v>
      </c>
      <c r="AO115" s="111">
        <f t="shared" si="39"/>
        <v>9</v>
      </c>
      <c r="AP115" s="111">
        <f t="shared" si="40"/>
        <v>9</v>
      </c>
      <c r="AQ115" s="111">
        <f t="shared" si="42"/>
        <v>10909</v>
      </c>
      <c r="AR115" s="111" t="str">
        <f t="shared" si="43"/>
        <v>普通9章9关</v>
      </c>
      <c r="AS115" s="111">
        <f t="shared" si="37"/>
        <v>79</v>
      </c>
      <c r="AT115" s="111">
        <f t="shared" ref="AT115:AT146" si="63">INDEX($BS$4:$BS$24,MATCH(AS115,$BT$4:$BT$24,1))</f>
        <v>7</v>
      </c>
      <c r="AU115" s="111">
        <v>1</v>
      </c>
      <c r="AV115" s="111">
        <v>5</v>
      </c>
      <c r="BD115" s="110">
        <v>112</v>
      </c>
      <c r="BE115" s="43">
        <v>9</v>
      </c>
      <c r="BF115" s="43">
        <v>10</v>
      </c>
      <c r="BG115" s="43">
        <f t="shared" si="44"/>
        <v>20910</v>
      </c>
      <c r="BH115" s="43" t="str">
        <f t="shared" si="45"/>
        <v>困难9章10关</v>
      </c>
      <c r="BI115" s="43">
        <v>90</v>
      </c>
      <c r="BJ115" s="43">
        <f t="shared" si="41"/>
        <v>10</v>
      </c>
      <c r="BK115" s="43">
        <v>4</v>
      </c>
      <c r="BL115" s="57">
        <f t="shared" si="56"/>
        <v>6</v>
      </c>
    </row>
    <row r="116" spans="1:64" ht="16.5" x14ac:dyDescent="0.2">
      <c r="A116" s="38" t="s">
        <v>653</v>
      </c>
      <c r="B116" s="33">
        <f t="shared" si="57"/>
        <v>1030130</v>
      </c>
      <c r="C116" s="38">
        <v>1</v>
      </c>
      <c r="D116" s="26">
        <v>10301</v>
      </c>
      <c r="E116" s="45">
        <v>3</v>
      </c>
      <c r="F116" s="13">
        <v>3</v>
      </c>
      <c r="G116" s="14" t="s">
        <v>1019</v>
      </c>
      <c r="H116" s="14" t="s">
        <v>1022</v>
      </c>
      <c r="I116" s="13">
        <f t="shared" si="58"/>
        <v>16</v>
      </c>
      <c r="J116" s="13">
        <f t="shared" si="59"/>
        <v>2</v>
      </c>
      <c r="K116" s="13">
        <f t="shared" si="60"/>
        <v>1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00" t="s">
        <v>351</v>
      </c>
      <c r="AC116" s="100" t="str">
        <f t="shared" si="61"/>
        <v>pt-3-1-jlr-loc3</v>
      </c>
      <c r="AD116" s="100">
        <f t="shared" si="62"/>
        <v>1</v>
      </c>
      <c r="AE116" s="13">
        <v>12</v>
      </c>
      <c r="AF116" s="27">
        <v>9</v>
      </c>
      <c r="AG116" s="41"/>
      <c r="AH116" s="35">
        <v>113</v>
      </c>
      <c r="AI116" s="35">
        <f t="shared" si="54"/>
        <v>2</v>
      </c>
      <c r="AN116" s="111">
        <v>113</v>
      </c>
      <c r="AO116" s="111">
        <f t="shared" si="39"/>
        <v>9</v>
      </c>
      <c r="AP116" s="111">
        <f t="shared" si="40"/>
        <v>10</v>
      </c>
      <c r="AQ116" s="111">
        <f t="shared" si="42"/>
        <v>10910</v>
      </c>
      <c r="AR116" s="111" t="str">
        <f t="shared" si="43"/>
        <v>普通9章10关</v>
      </c>
      <c r="AS116" s="111">
        <f t="shared" si="37"/>
        <v>83</v>
      </c>
      <c r="AT116" s="111">
        <f t="shared" si="63"/>
        <v>8</v>
      </c>
      <c r="AU116" s="111">
        <v>1</v>
      </c>
      <c r="AV116" s="111">
        <v>5</v>
      </c>
      <c r="BD116" s="110">
        <v>113</v>
      </c>
      <c r="BE116" s="43">
        <v>9</v>
      </c>
      <c r="BF116" s="43">
        <v>11</v>
      </c>
      <c r="BG116" s="43">
        <f t="shared" si="44"/>
        <v>20911</v>
      </c>
      <c r="BH116" s="43" t="str">
        <f t="shared" si="45"/>
        <v>困难9章11关</v>
      </c>
      <c r="BI116" s="43">
        <v>90</v>
      </c>
      <c r="BJ116" s="43">
        <f t="shared" si="41"/>
        <v>10</v>
      </c>
      <c r="BK116" s="43">
        <v>4</v>
      </c>
      <c r="BL116" s="57">
        <f t="shared" si="56"/>
        <v>6</v>
      </c>
    </row>
    <row r="117" spans="1:64" ht="17.25" thickBot="1" x14ac:dyDescent="0.25">
      <c r="A117" s="38" t="s">
        <v>653</v>
      </c>
      <c r="B117" s="33">
        <f t="shared" si="57"/>
        <v>1030131</v>
      </c>
      <c r="C117" s="38">
        <v>1</v>
      </c>
      <c r="D117" s="28">
        <v>10301</v>
      </c>
      <c r="E117" s="46">
        <v>3</v>
      </c>
      <c r="F117" s="29">
        <v>3</v>
      </c>
      <c r="G117" s="30" t="s">
        <v>1018</v>
      </c>
      <c r="H117" s="30" t="s">
        <v>1020</v>
      </c>
      <c r="I117" s="29">
        <f t="shared" si="58"/>
        <v>16</v>
      </c>
      <c r="J117" s="29">
        <f t="shared" si="59"/>
        <v>2</v>
      </c>
      <c r="K117" s="29">
        <f t="shared" si="60"/>
        <v>1</v>
      </c>
      <c r="L117" s="29" t="s">
        <v>1356</v>
      </c>
      <c r="M117" s="29">
        <v>0</v>
      </c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101"/>
      <c r="AC117" s="101" t="str">
        <f t="shared" si="61"/>
        <v/>
      </c>
      <c r="AD117" s="101" t="str">
        <f t="shared" si="62"/>
        <v/>
      </c>
      <c r="AE117" s="29" t="s">
        <v>412</v>
      </c>
      <c r="AF117" s="31" t="s">
        <v>412</v>
      </c>
      <c r="AG117" s="41"/>
      <c r="AH117" s="35">
        <v>114</v>
      </c>
      <c r="AI117" s="35">
        <f t="shared" si="54"/>
        <v>2</v>
      </c>
      <c r="AN117" s="111">
        <v>114</v>
      </c>
      <c r="AO117" s="111">
        <f t="shared" si="39"/>
        <v>9</v>
      </c>
      <c r="AP117" s="111">
        <f t="shared" si="40"/>
        <v>11</v>
      </c>
      <c r="AQ117" s="111">
        <f t="shared" si="42"/>
        <v>10911</v>
      </c>
      <c r="AR117" s="111" t="str">
        <f t="shared" si="43"/>
        <v>普通9章11关</v>
      </c>
      <c r="AS117" s="111">
        <f t="shared" si="37"/>
        <v>81</v>
      </c>
      <c r="AT117" s="111">
        <f t="shared" si="63"/>
        <v>8</v>
      </c>
      <c r="AU117" s="111">
        <v>1</v>
      </c>
      <c r="AV117" s="111">
        <v>5</v>
      </c>
      <c r="BD117" s="110">
        <v>114</v>
      </c>
      <c r="BE117" s="43">
        <v>9</v>
      </c>
      <c r="BF117" s="43">
        <v>12</v>
      </c>
      <c r="BG117" s="43">
        <f t="shared" si="44"/>
        <v>20912</v>
      </c>
      <c r="BH117" s="43" t="str">
        <f t="shared" si="45"/>
        <v>困难9章12关</v>
      </c>
      <c r="BI117" s="43">
        <v>91</v>
      </c>
      <c r="BJ117" s="43">
        <f t="shared" si="41"/>
        <v>10</v>
      </c>
      <c r="BK117" s="43">
        <v>4</v>
      </c>
      <c r="BL117" s="57">
        <f t="shared" si="56"/>
        <v>6</v>
      </c>
    </row>
    <row r="118" spans="1:64" ht="16.5" x14ac:dyDescent="0.2">
      <c r="A118" s="38" t="s">
        <v>653</v>
      </c>
      <c r="B118" s="33">
        <f t="shared" si="57"/>
        <v>1030210</v>
      </c>
      <c r="C118" s="38">
        <v>2</v>
      </c>
      <c r="D118" s="23">
        <v>10302</v>
      </c>
      <c r="E118" s="44">
        <v>3</v>
      </c>
      <c r="F118" s="24">
        <v>1</v>
      </c>
      <c r="G118" s="32" t="s">
        <v>19</v>
      </c>
      <c r="H118" s="32" t="s">
        <v>1023</v>
      </c>
      <c r="I118" s="24">
        <f t="shared" si="58"/>
        <v>17</v>
      </c>
      <c r="J118" s="24">
        <f t="shared" si="59"/>
        <v>2</v>
      </c>
      <c r="K118" s="24">
        <f t="shared" si="60"/>
        <v>1</v>
      </c>
      <c r="L118" s="24" t="s">
        <v>1357</v>
      </c>
      <c r="M118" s="24">
        <v>2</v>
      </c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99" t="s">
        <v>347</v>
      </c>
      <c r="AC118" s="99" t="str">
        <f t="shared" si="61"/>
        <v>pt-3-2-jlr-loc1</v>
      </c>
      <c r="AD118" s="99">
        <f t="shared" si="62"/>
        <v>1</v>
      </c>
      <c r="AE118" s="24">
        <v>12</v>
      </c>
      <c r="AF118" s="25">
        <v>9</v>
      </c>
      <c r="AG118" s="41"/>
      <c r="AN118" s="111">
        <v>115</v>
      </c>
      <c r="AO118" s="111">
        <f t="shared" si="39"/>
        <v>9</v>
      </c>
      <c r="AP118" s="111">
        <f t="shared" si="40"/>
        <v>12</v>
      </c>
      <c r="AQ118" s="111">
        <f t="shared" si="42"/>
        <v>10912</v>
      </c>
      <c r="AR118" s="111" t="str">
        <f t="shared" si="43"/>
        <v>普通9章12关</v>
      </c>
      <c r="AS118" s="111">
        <f t="shared" si="37"/>
        <v>81</v>
      </c>
      <c r="AT118" s="111">
        <f t="shared" si="63"/>
        <v>8</v>
      </c>
      <c r="AU118" s="111">
        <v>1</v>
      </c>
      <c r="AV118" s="111">
        <v>5</v>
      </c>
      <c r="BD118" s="110">
        <v>115</v>
      </c>
      <c r="BE118" s="43">
        <v>9</v>
      </c>
      <c r="BF118" s="43">
        <v>13</v>
      </c>
      <c r="BG118" s="43">
        <f t="shared" si="44"/>
        <v>20913</v>
      </c>
      <c r="BH118" s="43" t="str">
        <f t="shared" si="45"/>
        <v>困难9章13关</v>
      </c>
      <c r="BI118" s="43">
        <v>92</v>
      </c>
      <c r="BJ118" s="43">
        <f t="shared" si="41"/>
        <v>10</v>
      </c>
      <c r="BK118" s="43">
        <v>4</v>
      </c>
      <c r="BL118" s="57">
        <f t="shared" si="56"/>
        <v>6</v>
      </c>
    </row>
    <row r="119" spans="1:64" ht="16.5" x14ac:dyDescent="0.2">
      <c r="A119" s="38" t="s">
        <v>653</v>
      </c>
      <c r="B119" s="33">
        <f t="shared" si="57"/>
        <v>1030211</v>
      </c>
      <c r="C119" s="38">
        <v>2</v>
      </c>
      <c r="D119" s="26">
        <v>10302</v>
      </c>
      <c r="E119" s="45">
        <v>3</v>
      </c>
      <c r="F119" s="13">
        <v>1</v>
      </c>
      <c r="G119" s="14" t="s">
        <v>1018</v>
      </c>
      <c r="H119" s="14" t="s">
        <v>1024</v>
      </c>
      <c r="I119" s="13">
        <f t="shared" si="58"/>
        <v>17</v>
      </c>
      <c r="J119" s="13">
        <f t="shared" si="59"/>
        <v>2</v>
      </c>
      <c r="K119" s="13">
        <f t="shared" si="60"/>
        <v>1</v>
      </c>
      <c r="L119" s="13" t="s">
        <v>1356</v>
      </c>
      <c r="M119" s="13">
        <v>0</v>
      </c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00"/>
      <c r="AC119" s="100" t="str">
        <f t="shared" si="61"/>
        <v/>
      </c>
      <c r="AD119" s="100" t="str">
        <f t="shared" si="62"/>
        <v/>
      </c>
      <c r="AE119" s="13" t="s">
        <v>412</v>
      </c>
      <c r="AF119" s="27" t="s">
        <v>412</v>
      </c>
      <c r="AG119" s="41"/>
      <c r="AN119" s="111">
        <v>116</v>
      </c>
      <c r="AO119" s="111">
        <f t="shared" si="39"/>
        <v>9</v>
      </c>
      <c r="AP119" s="111">
        <f t="shared" si="40"/>
        <v>13</v>
      </c>
      <c r="AQ119" s="111">
        <f t="shared" si="42"/>
        <v>10913</v>
      </c>
      <c r="AR119" s="111" t="str">
        <f t="shared" si="43"/>
        <v>普通9章13关</v>
      </c>
      <c r="AS119" s="111">
        <f t="shared" si="37"/>
        <v>82</v>
      </c>
      <c r="AT119" s="111">
        <f t="shared" si="63"/>
        <v>8</v>
      </c>
      <c r="AU119" s="111">
        <v>1</v>
      </c>
      <c r="AV119" s="111">
        <v>5</v>
      </c>
      <c r="BD119" s="110">
        <v>116</v>
      </c>
      <c r="BE119" s="43">
        <v>9</v>
      </c>
      <c r="BF119" s="43">
        <v>14</v>
      </c>
      <c r="BG119" s="43">
        <f t="shared" si="44"/>
        <v>20914</v>
      </c>
      <c r="BH119" s="43" t="str">
        <f t="shared" si="45"/>
        <v>困难9章14关</v>
      </c>
      <c r="BI119" s="43">
        <v>93</v>
      </c>
      <c r="BJ119" s="43">
        <f t="shared" si="41"/>
        <v>10</v>
      </c>
      <c r="BK119" s="43">
        <v>4</v>
      </c>
      <c r="BL119" s="57">
        <f t="shared" si="56"/>
        <v>6</v>
      </c>
    </row>
    <row r="120" spans="1:64" ht="16.5" x14ac:dyDescent="0.2">
      <c r="A120" s="38" t="s">
        <v>653</v>
      </c>
      <c r="B120" s="33">
        <f t="shared" si="57"/>
        <v>1030220</v>
      </c>
      <c r="C120" s="38">
        <v>2</v>
      </c>
      <c r="D120" s="26">
        <v>10302</v>
      </c>
      <c r="E120" s="45">
        <v>3</v>
      </c>
      <c r="F120" s="13">
        <v>2</v>
      </c>
      <c r="G120" s="14" t="s">
        <v>19</v>
      </c>
      <c r="H120" s="14" t="s">
        <v>749</v>
      </c>
      <c r="I120" s="13">
        <f t="shared" si="58"/>
        <v>17</v>
      </c>
      <c r="J120" s="13">
        <f t="shared" si="59"/>
        <v>2</v>
      </c>
      <c r="K120" s="13">
        <f t="shared" si="60"/>
        <v>1</v>
      </c>
      <c r="L120" s="13" t="s">
        <v>1357</v>
      </c>
      <c r="M120" s="13">
        <v>2</v>
      </c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00" t="s">
        <v>749</v>
      </c>
      <c r="AC120" s="100" t="str">
        <f t="shared" si="61"/>
        <v>pt-3-2-jlr-loc2</v>
      </c>
      <c r="AD120" s="100">
        <f t="shared" si="62"/>
        <v>1</v>
      </c>
      <c r="AE120" s="13">
        <v>12</v>
      </c>
      <c r="AF120" s="27">
        <v>9</v>
      </c>
      <c r="AG120" s="41"/>
      <c r="AN120" s="111">
        <v>117</v>
      </c>
      <c r="AO120" s="111">
        <f t="shared" si="39"/>
        <v>9</v>
      </c>
      <c r="AP120" s="111">
        <f t="shared" si="40"/>
        <v>14</v>
      </c>
      <c r="AQ120" s="111">
        <f t="shared" si="42"/>
        <v>10914</v>
      </c>
      <c r="AR120" s="111" t="str">
        <f t="shared" si="43"/>
        <v>普通9章14关</v>
      </c>
      <c r="AS120" s="111">
        <f t="shared" si="37"/>
        <v>85</v>
      </c>
      <c r="AT120" s="111">
        <f t="shared" si="63"/>
        <v>9</v>
      </c>
      <c r="AU120" s="111">
        <v>1</v>
      </c>
      <c r="AV120" s="111">
        <v>5</v>
      </c>
      <c r="BD120" s="110">
        <v>117</v>
      </c>
      <c r="BE120" s="43">
        <v>9</v>
      </c>
      <c r="BF120" s="43">
        <v>15</v>
      </c>
      <c r="BG120" s="43">
        <f t="shared" si="44"/>
        <v>20915</v>
      </c>
      <c r="BH120" s="43" t="str">
        <f t="shared" si="45"/>
        <v>困难9章15关</v>
      </c>
      <c r="BI120" s="43">
        <v>94</v>
      </c>
      <c r="BJ120" s="43">
        <f t="shared" si="41"/>
        <v>10</v>
      </c>
      <c r="BK120" s="43">
        <v>4</v>
      </c>
      <c r="BL120" s="57">
        <f t="shared" si="56"/>
        <v>6</v>
      </c>
    </row>
    <row r="121" spans="1:64" ht="16.5" x14ac:dyDescent="0.2">
      <c r="A121" s="38" t="s">
        <v>653</v>
      </c>
      <c r="B121" s="33">
        <f t="shared" si="57"/>
        <v>1030221</v>
      </c>
      <c r="C121" s="38">
        <v>2</v>
      </c>
      <c r="D121" s="26">
        <v>10302</v>
      </c>
      <c r="E121" s="45">
        <v>3</v>
      </c>
      <c r="F121" s="13">
        <v>2</v>
      </c>
      <c r="G121" s="14" t="s">
        <v>20</v>
      </c>
      <c r="H121" s="14" t="s">
        <v>1021</v>
      </c>
      <c r="I121" s="13">
        <f t="shared" si="58"/>
        <v>17</v>
      </c>
      <c r="J121" s="13">
        <f t="shared" si="59"/>
        <v>2</v>
      </c>
      <c r="K121" s="13">
        <f t="shared" si="60"/>
        <v>1</v>
      </c>
      <c r="L121" s="13" t="s">
        <v>1356</v>
      </c>
      <c r="M121" s="13">
        <v>0</v>
      </c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00" t="s">
        <v>416</v>
      </c>
      <c r="AC121" s="100" t="str">
        <f t="shared" si="61"/>
        <v>pt-3-2-shl-loc2</v>
      </c>
      <c r="AD121" s="100">
        <f t="shared" si="62"/>
        <v>1</v>
      </c>
      <c r="AE121" s="13">
        <v>16</v>
      </c>
      <c r="AF121" s="27">
        <v>14</v>
      </c>
      <c r="AG121" s="41"/>
      <c r="AN121" s="111">
        <v>118</v>
      </c>
      <c r="AO121" s="111">
        <f t="shared" si="39"/>
        <v>9</v>
      </c>
      <c r="AP121" s="111">
        <f t="shared" si="40"/>
        <v>15</v>
      </c>
      <c r="AQ121" s="111">
        <f t="shared" si="42"/>
        <v>10915</v>
      </c>
      <c r="AR121" s="111" t="str">
        <f t="shared" si="43"/>
        <v>普通9章15关</v>
      </c>
      <c r="AS121" s="111">
        <f t="shared" si="37"/>
        <v>87</v>
      </c>
      <c r="AT121" s="111">
        <f t="shared" si="63"/>
        <v>9</v>
      </c>
      <c r="AU121" s="111">
        <v>1</v>
      </c>
      <c r="AV121" s="111">
        <v>6</v>
      </c>
      <c r="BD121" s="110">
        <v>118</v>
      </c>
      <c r="BE121" s="43">
        <v>10</v>
      </c>
      <c r="BF121" s="43">
        <v>1</v>
      </c>
      <c r="BG121" s="43">
        <f t="shared" si="44"/>
        <v>21001</v>
      </c>
      <c r="BH121" s="43" t="str">
        <f t="shared" si="45"/>
        <v>困难10章1关</v>
      </c>
      <c r="BI121" s="43">
        <v>95</v>
      </c>
      <c r="BJ121" s="43">
        <f t="shared" si="41"/>
        <v>11</v>
      </c>
      <c r="BK121" s="43">
        <v>4</v>
      </c>
      <c r="BL121" s="57">
        <f t="shared" si="56"/>
        <v>7</v>
      </c>
    </row>
    <row r="122" spans="1:64" ht="16.5" x14ac:dyDescent="0.2">
      <c r="A122" s="38" t="s">
        <v>653</v>
      </c>
      <c r="B122" s="33">
        <f t="shared" si="57"/>
        <v>1030230</v>
      </c>
      <c r="C122" s="38">
        <v>2</v>
      </c>
      <c r="D122" s="26">
        <v>10302</v>
      </c>
      <c r="E122" s="45">
        <v>3</v>
      </c>
      <c r="F122" s="13">
        <v>3</v>
      </c>
      <c r="G122" s="14" t="s">
        <v>19</v>
      </c>
      <c r="H122" s="14" t="s">
        <v>21</v>
      </c>
      <c r="I122" s="13">
        <f t="shared" si="58"/>
        <v>17</v>
      </c>
      <c r="J122" s="13">
        <f t="shared" si="59"/>
        <v>2</v>
      </c>
      <c r="K122" s="13">
        <f t="shared" si="60"/>
        <v>1</v>
      </c>
      <c r="L122" s="13" t="s">
        <v>1357</v>
      </c>
      <c r="M122" s="13">
        <v>2</v>
      </c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00" t="s">
        <v>356</v>
      </c>
      <c r="AC122" s="100" t="str">
        <f t="shared" si="61"/>
        <v>pt-3-2-jlr-loc3</v>
      </c>
      <c r="AD122" s="100">
        <f t="shared" si="62"/>
        <v>1</v>
      </c>
      <c r="AE122" s="13">
        <v>12</v>
      </c>
      <c r="AF122" s="27">
        <v>9</v>
      </c>
      <c r="AG122" s="41"/>
      <c r="AN122" s="112">
        <v>119</v>
      </c>
      <c r="AO122" s="112">
        <f t="shared" si="39"/>
        <v>10</v>
      </c>
      <c r="AP122" s="112">
        <f t="shared" si="40"/>
        <v>1</v>
      </c>
      <c r="AQ122" s="112">
        <f t="shared" si="42"/>
        <v>11001</v>
      </c>
      <c r="AR122" s="112" t="str">
        <f t="shared" si="43"/>
        <v>普通10章1关</v>
      </c>
      <c r="AS122" s="112">
        <f t="shared" si="37"/>
        <v>86</v>
      </c>
      <c r="AT122" s="112">
        <f t="shared" si="63"/>
        <v>9</v>
      </c>
      <c r="AU122" s="112">
        <v>1</v>
      </c>
      <c r="AV122" s="112">
        <v>6</v>
      </c>
      <c r="BD122" s="110">
        <v>119</v>
      </c>
      <c r="BE122" s="43">
        <v>10</v>
      </c>
      <c r="BF122" s="43">
        <v>2</v>
      </c>
      <c r="BG122" s="43">
        <f t="shared" si="44"/>
        <v>21002</v>
      </c>
      <c r="BH122" s="43" t="str">
        <f t="shared" si="45"/>
        <v>困难10章2关</v>
      </c>
      <c r="BI122" s="43">
        <v>96</v>
      </c>
      <c r="BJ122" s="43">
        <f t="shared" si="41"/>
        <v>11</v>
      </c>
      <c r="BK122" s="43">
        <v>4</v>
      </c>
      <c r="BL122" s="57">
        <f t="shared" si="56"/>
        <v>7</v>
      </c>
    </row>
    <row r="123" spans="1:64" ht="17.25" thickBot="1" x14ac:dyDescent="0.25">
      <c r="A123" s="38" t="s">
        <v>653</v>
      </c>
      <c r="B123" s="33">
        <f t="shared" si="57"/>
        <v>1030231</v>
      </c>
      <c r="C123" s="38">
        <v>2</v>
      </c>
      <c r="D123" s="28">
        <v>10302</v>
      </c>
      <c r="E123" s="46">
        <v>3</v>
      </c>
      <c r="F123" s="29">
        <v>3</v>
      </c>
      <c r="G123" s="30" t="s">
        <v>1018</v>
      </c>
      <c r="H123" s="30" t="s">
        <v>1020</v>
      </c>
      <c r="I123" s="29">
        <f t="shared" si="58"/>
        <v>17</v>
      </c>
      <c r="J123" s="29">
        <f t="shared" si="59"/>
        <v>2</v>
      </c>
      <c r="K123" s="29">
        <f t="shared" si="60"/>
        <v>1</v>
      </c>
      <c r="L123" s="29" t="s">
        <v>1356</v>
      </c>
      <c r="M123" s="29">
        <v>0</v>
      </c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101"/>
      <c r="AC123" s="101" t="str">
        <f t="shared" si="61"/>
        <v/>
      </c>
      <c r="AD123" s="101" t="str">
        <f t="shared" si="62"/>
        <v/>
      </c>
      <c r="AE123" s="29" t="s">
        <v>412</v>
      </c>
      <c r="AF123" s="31" t="s">
        <v>412</v>
      </c>
      <c r="AG123" s="41"/>
      <c r="AN123" s="112">
        <v>120</v>
      </c>
      <c r="AO123" s="112">
        <f t="shared" si="39"/>
        <v>10</v>
      </c>
      <c r="AP123" s="112">
        <f t="shared" si="40"/>
        <v>2</v>
      </c>
      <c r="AQ123" s="112">
        <f t="shared" si="42"/>
        <v>11002</v>
      </c>
      <c r="AR123" s="112" t="str">
        <f t="shared" si="43"/>
        <v>普通10章2关</v>
      </c>
      <c r="AS123" s="112">
        <f t="shared" si="37"/>
        <v>86</v>
      </c>
      <c r="AT123" s="112">
        <f t="shared" si="63"/>
        <v>9</v>
      </c>
      <c r="AU123" s="112">
        <v>1</v>
      </c>
      <c r="AV123" s="112">
        <v>6</v>
      </c>
      <c r="BD123" s="110">
        <v>120</v>
      </c>
      <c r="BE123" s="43">
        <v>10</v>
      </c>
      <c r="BF123" s="43">
        <v>3</v>
      </c>
      <c r="BG123" s="43">
        <f t="shared" si="44"/>
        <v>21003</v>
      </c>
      <c r="BH123" s="43" t="str">
        <f t="shared" si="45"/>
        <v>困难10章3关</v>
      </c>
      <c r="BI123" s="43">
        <v>96</v>
      </c>
      <c r="BJ123" s="43">
        <f t="shared" si="41"/>
        <v>11</v>
      </c>
      <c r="BK123" s="43">
        <v>4</v>
      </c>
      <c r="BL123" s="57">
        <f t="shared" si="56"/>
        <v>7</v>
      </c>
    </row>
    <row r="124" spans="1:64" ht="16.5" x14ac:dyDescent="0.2">
      <c r="A124" s="38" t="s">
        <v>653</v>
      </c>
      <c r="B124" s="33">
        <f t="shared" si="57"/>
        <v>1030310</v>
      </c>
      <c r="C124" s="38">
        <v>3</v>
      </c>
      <c r="D124" s="23">
        <v>10303</v>
      </c>
      <c r="E124" s="44">
        <v>3</v>
      </c>
      <c r="F124" s="24">
        <v>1</v>
      </c>
      <c r="G124" s="32" t="s">
        <v>1019</v>
      </c>
      <c r="H124" s="32" t="s">
        <v>31</v>
      </c>
      <c r="I124" s="24">
        <f t="shared" si="58"/>
        <v>18</v>
      </c>
      <c r="J124" s="24">
        <f t="shared" si="59"/>
        <v>2</v>
      </c>
      <c r="K124" s="24">
        <f t="shared" si="60"/>
        <v>1</v>
      </c>
      <c r="L124" s="24" t="s">
        <v>1357</v>
      </c>
      <c r="M124" s="24">
        <v>4</v>
      </c>
      <c r="N124" s="24" t="s">
        <v>1358</v>
      </c>
      <c r="O124" s="24">
        <v>4</v>
      </c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99" t="s">
        <v>1009</v>
      </c>
      <c r="AC124" s="99" t="str">
        <f t="shared" si="61"/>
        <v>pt-3-3-jlr-loc1</v>
      </c>
      <c r="AD124" s="99">
        <f t="shared" si="62"/>
        <v>1</v>
      </c>
      <c r="AE124" s="24">
        <v>12</v>
      </c>
      <c r="AF124" s="25">
        <v>9</v>
      </c>
      <c r="AG124" s="41"/>
      <c r="AN124" s="112">
        <v>121</v>
      </c>
      <c r="AO124" s="112">
        <f t="shared" si="39"/>
        <v>10</v>
      </c>
      <c r="AP124" s="112">
        <f t="shared" si="40"/>
        <v>3</v>
      </c>
      <c r="AQ124" s="112">
        <f t="shared" si="42"/>
        <v>11003</v>
      </c>
      <c r="AR124" s="112" t="str">
        <f t="shared" si="43"/>
        <v>普通10章3关</v>
      </c>
      <c r="AS124" s="112">
        <f t="shared" si="37"/>
        <v>87</v>
      </c>
      <c r="AT124" s="112">
        <f t="shared" si="63"/>
        <v>9</v>
      </c>
      <c r="AU124" s="112">
        <v>1</v>
      </c>
      <c r="AV124" s="112">
        <v>6</v>
      </c>
      <c r="BD124" s="110">
        <v>121</v>
      </c>
      <c r="BE124" s="43">
        <v>10</v>
      </c>
      <c r="BF124" s="43">
        <v>4</v>
      </c>
      <c r="BG124" s="43">
        <f t="shared" si="44"/>
        <v>21004</v>
      </c>
      <c r="BH124" s="43" t="str">
        <f t="shared" si="45"/>
        <v>困难10章4关</v>
      </c>
      <c r="BI124" s="43">
        <v>97</v>
      </c>
      <c r="BJ124" s="43">
        <f t="shared" si="41"/>
        <v>11</v>
      </c>
      <c r="BK124" s="43">
        <v>4</v>
      </c>
      <c r="BL124" s="57">
        <f t="shared" si="56"/>
        <v>7</v>
      </c>
    </row>
    <row r="125" spans="1:64" ht="16.5" x14ac:dyDescent="0.2">
      <c r="A125" s="38" t="s">
        <v>653</v>
      </c>
      <c r="B125" s="33">
        <f t="shared" si="57"/>
        <v>1030311</v>
      </c>
      <c r="C125" s="38">
        <v>3</v>
      </c>
      <c r="D125" s="26">
        <v>10303</v>
      </c>
      <c r="E125" s="45">
        <v>3</v>
      </c>
      <c r="F125" s="13">
        <v>1</v>
      </c>
      <c r="G125" s="14" t="s">
        <v>20</v>
      </c>
      <c r="H125" s="14" t="s">
        <v>1024</v>
      </c>
      <c r="I125" s="13">
        <f t="shared" si="58"/>
        <v>18</v>
      </c>
      <c r="J125" s="13">
        <f t="shared" si="59"/>
        <v>2</v>
      </c>
      <c r="K125" s="13">
        <f t="shared" si="60"/>
        <v>1</v>
      </c>
      <c r="L125" s="13" t="s">
        <v>1356</v>
      </c>
      <c r="M125" s="13">
        <v>4</v>
      </c>
      <c r="N125" s="13" t="s">
        <v>1359</v>
      </c>
      <c r="O125" s="13">
        <v>4</v>
      </c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00"/>
      <c r="AC125" s="100" t="str">
        <f t="shared" si="61"/>
        <v/>
      </c>
      <c r="AD125" s="100" t="str">
        <f t="shared" si="62"/>
        <v/>
      </c>
      <c r="AE125" s="13" t="s">
        <v>412</v>
      </c>
      <c r="AF125" s="27" t="s">
        <v>412</v>
      </c>
      <c r="AG125" s="41"/>
      <c r="AN125" s="112">
        <v>122</v>
      </c>
      <c r="AO125" s="112">
        <f t="shared" si="39"/>
        <v>10</v>
      </c>
      <c r="AP125" s="112">
        <f t="shared" si="40"/>
        <v>4</v>
      </c>
      <c r="AQ125" s="112">
        <f t="shared" si="42"/>
        <v>11004</v>
      </c>
      <c r="AR125" s="112" t="str">
        <f t="shared" si="43"/>
        <v>普通10章4关</v>
      </c>
      <c r="AS125" s="112">
        <f t="shared" si="37"/>
        <v>87</v>
      </c>
      <c r="AT125" s="112">
        <f t="shared" si="63"/>
        <v>9</v>
      </c>
      <c r="AU125" s="112">
        <v>1</v>
      </c>
      <c r="AV125" s="112">
        <v>6</v>
      </c>
      <c r="BD125" s="110">
        <v>122</v>
      </c>
      <c r="BE125" s="43">
        <v>10</v>
      </c>
      <c r="BF125" s="43">
        <v>5</v>
      </c>
      <c r="BG125" s="43">
        <f t="shared" si="44"/>
        <v>21005</v>
      </c>
      <c r="BH125" s="43" t="str">
        <f t="shared" si="45"/>
        <v>困难10章5关</v>
      </c>
      <c r="BI125" s="43">
        <v>97</v>
      </c>
      <c r="BJ125" s="43">
        <f t="shared" si="41"/>
        <v>11</v>
      </c>
      <c r="BK125" s="43">
        <v>4</v>
      </c>
      <c r="BL125" s="57">
        <f t="shared" si="56"/>
        <v>7</v>
      </c>
    </row>
    <row r="126" spans="1:64" ht="16.5" x14ac:dyDescent="0.2">
      <c r="A126" s="38" t="s">
        <v>653</v>
      </c>
      <c r="B126" s="33">
        <f t="shared" si="57"/>
        <v>1030320</v>
      </c>
      <c r="C126" s="38">
        <v>3</v>
      </c>
      <c r="D126" s="26">
        <v>10303</v>
      </c>
      <c r="E126" s="45">
        <v>3</v>
      </c>
      <c r="F126" s="13">
        <v>2</v>
      </c>
      <c r="G126" s="14" t="s">
        <v>1019</v>
      </c>
      <c r="H126" s="14" t="s">
        <v>749</v>
      </c>
      <c r="I126" s="13">
        <f t="shared" si="58"/>
        <v>18</v>
      </c>
      <c r="J126" s="13">
        <f t="shared" si="59"/>
        <v>2</v>
      </c>
      <c r="K126" s="13">
        <f t="shared" si="60"/>
        <v>1</v>
      </c>
      <c r="L126" s="13" t="s">
        <v>1357</v>
      </c>
      <c r="M126" s="13">
        <v>4</v>
      </c>
      <c r="N126" s="13" t="s">
        <v>1358</v>
      </c>
      <c r="O126" s="13">
        <v>4</v>
      </c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00" t="s">
        <v>1067</v>
      </c>
      <c r="AC126" s="100" t="str">
        <f t="shared" si="61"/>
        <v>pt-3-3-jlr-loc2</v>
      </c>
      <c r="AD126" s="100">
        <f t="shared" si="62"/>
        <v>1</v>
      </c>
      <c r="AE126" s="13">
        <v>12</v>
      </c>
      <c r="AF126" s="27">
        <v>9</v>
      </c>
      <c r="AG126" s="41"/>
      <c r="AN126" s="112">
        <v>123</v>
      </c>
      <c r="AO126" s="112">
        <f t="shared" si="39"/>
        <v>10</v>
      </c>
      <c r="AP126" s="112">
        <f t="shared" si="40"/>
        <v>5</v>
      </c>
      <c r="AQ126" s="112">
        <f t="shared" si="42"/>
        <v>11005</v>
      </c>
      <c r="AR126" s="112" t="str">
        <f t="shared" si="43"/>
        <v>普通10章5关</v>
      </c>
      <c r="AS126" s="112">
        <f t="shared" si="37"/>
        <v>91</v>
      </c>
      <c r="AT126" s="112">
        <f t="shared" si="63"/>
        <v>10</v>
      </c>
      <c r="AU126" s="112">
        <v>1</v>
      </c>
      <c r="AV126" s="112">
        <v>6</v>
      </c>
      <c r="BD126" s="110">
        <v>123</v>
      </c>
      <c r="BE126" s="43">
        <v>10</v>
      </c>
      <c r="BF126" s="43">
        <v>6</v>
      </c>
      <c r="BG126" s="43">
        <f t="shared" si="44"/>
        <v>21006</v>
      </c>
      <c r="BH126" s="43" t="str">
        <f t="shared" si="45"/>
        <v>困难10章6关</v>
      </c>
      <c r="BI126" s="43">
        <v>98</v>
      </c>
      <c r="BJ126" s="43">
        <f t="shared" si="41"/>
        <v>11</v>
      </c>
      <c r="BK126" s="43">
        <v>4</v>
      </c>
      <c r="BL126" s="57">
        <f t="shared" si="56"/>
        <v>7</v>
      </c>
    </row>
    <row r="127" spans="1:64" ht="16.5" x14ac:dyDescent="0.2">
      <c r="A127" s="38" t="s">
        <v>653</v>
      </c>
      <c r="B127" s="33">
        <f t="shared" si="57"/>
        <v>1030321</v>
      </c>
      <c r="C127" s="38">
        <v>3</v>
      </c>
      <c r="D127" s="26">
        <v>10303</v>
      </c>
      <c r="E127" s="45">
        <v>3</v>
      </c>
      <c r="F127" s="13">
        <v>2</v>
      </c>
      <c r="G127" s="14" t="s">
        <v>1018</v>
      </c>
      <c r="H127" s="14" t="s">
        <v>1021</v>
      </c>
      <c r="I127" s="13">
        <f t="shared" si="58"/>
        <v>18</v>
      </c>
      <c r="J127" s="13">
        <f t="shared" si="59"/>
        <v>2</v>
      </c>
      <c r="K127" s="13">
        <f t="shared" si="60"/>
        <v>1</v>
      </c>
      <c r="L127" s="13" t="s">
        <v>1356</v>
      </c>
      <c r="M127" s="13">
        <v>4</v>
      </c>
      <c r="N127" s="13" t="s">
        <v>1359</v>
      </c>
      <c r="O127" s="13">
        <v>4</v>
      </c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00" t="s">
        <v>1265</v>
      </c>
      <c r="AC127" s="100" t="str">
        <f t="shared" si="61"/>
        <v>pt-3-3-shl-loc2</v>
      </c>
      <c r="AD127" s="100">
        <f t="shared" si="62"/>
        <v>1</v>
      </c>
      <c r="AE127" s="13">
        <v>16</v>
      </c>
      <c r="AF127" s="27">
        <v>14</v>
      </c>
      <c r="AG127" s="41"/>
      <c r="AN127" s="112">
        <v>124</v>
      </c>
      <c r="AO127" s="112">
        <f t="shared" si="39"/>
        <v>10</v>
      </c>
      <c r="AP127" s="112">
        <f t="shared" si="40"/>
        <v>6</v>
      </c>
      <c r="AQ127" s="112">
        <f t="shared" si="42"/>
        <v>11006</v>
      </c>
      <c r="AR127" s="112" t="str">
        <f t="shared" si="43"/>
        <v>普通10章6关</v>
      </c>
      <c r="AS127" s="112">
        <f t="shared" ref="AS127:AS190" si="64">AS112+10</f>
        <v>88</v>
      </c>
      <c r="AT127" s="112">
        <f t="shared" si="63"/>
        <v>9</v>
      </c>
      <c r="AU127" s="112">
        <v>1</v>
      </c>
      <c r="AV127" s="112">
        <v>6</v>
      </c>
      <c r="BD127" s="110">
        <v>124</v>
      </c>
      <c r="BE127" s="43">
        <v>10</v>
      </c>
      <c r="BF127" s="43">
        <v>7</v>
      </c>
      <c r="BG127" s="43">
        <f t="shared" si="44"/>
        <v>21007</v>
      </c>
      <c r="BH127" s="43" t="str">
        <f t="shared" si="45"/>
        <v>困难10章7关</v>
      </c>
      <c r="BI127" s="43">
        <v>98</v>
      </c>
      <c r="BJ127" s="43">
        <f t="shared" si="41"/>
        <v>11</v>
      </c>
      <c r="BK127" s="43">
        <v>4</v>
      </c>
      <c r="BL127" s="57">
        <f t="shared" si="56"/>
        <v>7</v>
      </c>
    </row>
    <row r="128" spans="1:64" ht="16.5" x14ac:dyDescent="0.2">
      <c r="A128" s="38" t="s">
        <v>653</v>
      </c>
      <c r="B128" s="33">
        <f t="shared" si="57"/>
        <v>1030330</v>
      </c>
      <c r="C128" s="38">
        <v>3</v>
      </c>
      <c r="D128" s="26">
        <v>10303</v>
      </c>
      <c r="E128" s="45">
        <v>3</v>
      </c>
      <c r="F128" s="13">
        <v>3</v>
      </c>
      <c r="G128" s="14" t="s">
        <v>1019</v>
      </c>
      <c r="H128" s="14" t="s">
        <v>1022</v>
      </c>
      <c r="I128" s="13">
        <f t="shared" si="58"/>
        <v>18</v>
      </c>
      <c r="J128" s="13">
        <f t="shared" si="59"/>
        <v>2</v>
      </c>
      <c r="K128" s="13">
        <f t="shared" si="60"/>
        <v>1</v>
      </c>
      <c r="L128" s="13" t="s">
        <v>1357</v>
      </c>
      <c r="M128" s="13">
        <v>4</v>
      </c>
      <c r="N128" s="13" t="s">
        <v>1358</v>
      </c>
      <c r="O128" s="13">
        <v>4</v>
      </c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00" t="s">
        <v>351</v>
      </c>
      <c r="AC128" s="100" t="str">
        <f t="shared" si="61"/>
        <v>pt-3-3-jlr-loc3</v>
      </c>
      <c r="AD128" s="100">
        <f t="shared" si="62"/>
        <v>1</v>
      </c>
      <c r="AE128" s="13">
        <v>12</v>
      </c>
      <c r="AF128" s="27">
        <v>9</v>
      </c>
      <c r="AG128" s="41"/>
      <c r="AN128" s="112">
        <v>125</v>
      </c>
      <c r="AO128" s="112">
        <f t="shared" si="39"/>
        <v>10</v>
      </c>
      <c r="AP128" s="112">
        <f t="shared" si="40"/>
        <v>7</v>
      </c>
      <c r="AQ128" s="112">
        <f t="shared" si="42"/>
        <v>11007</v>
      </c>
      <c r="AR128" s="112" t="str">
        <f t="shared" si="43"/>
        <v>普通10章7关</v>
      </c>
      <c r="AS128" s="112">
        <f t="shared" si="64"/>
        <v>88</v>
      </c>
      <c r="AT128" s="112">
        <f t="shared" si="63"/>
        <v>9</v>
      </c>
      <c r="AU128" s="112">
        <v>1</v>
      </c>
      <c r="AV128" s="112">
        <v>6</v>
      </c>
      <c r="BD128" s="110">
        <v>125</v>
      </c>
      <c r="BE128" s="43">
        <v>10</v>
      </c>
      <c r="BF128" s="43">
        <v>8</v>
      </c>
      <c r="BG128" s="43">
        <f t="shared" si="44"/>
        <v>21008</v>
      </c>
      <c r="BH128" s="43" t="str">
        <f t="shared" si="45"/>
        <v>困难10章8关</v>
      </c>
      <c r="BI128" s="43">
        <v>99</v>
      </c>
      <c r="BJ128" s="43">
        <f t="shared" si="41"/>
        <v>11</v>
      </c>
      <c r="BK128" s="43">
        <v>4</v>
      </c>
      <c r="BL128" s="57">
        <f t="shared" si="56"/>
        <v>7</v>
      </c>
    </row>
    <row r="129" spans="1:64" ht="17.25" thickBot="1" x14ac:dyDescent="0.25">
      <c r="A129" s="38" t="s">
        <v>653</v>
      </c>
      <c r="B129" s="33">
        <f t="shared" si="57"/>
        <v>1030331</v>
      </c>
      <c r="C129" s="38">
        <v>3</v>
      </c>
      <c r="D129" s="28">
        <v>10303</v>
      </c>
      <c r="E129" s="46">
        <v>3</v>
      </c>
      <c r="F129" s="29">
        <v>3</v>
      </c>
      <c r="G129" s="30" t="s">
        <v>1018</v>
      </c>
      <c r="H129" s="30" t="s">
        <v>1020</v>
      </c>
      <c r="I129" s="29">
        <f t="shared" si="58"/>
        <v>18</v>
      </c>
      <c r="J129" s="29">
        <f t="shared" si="59"/>
        <v>2</v>
      </c>
      <c r="K129" s="29">
        <f t="shared" si="60"/>
        <v>1</v>
      </c>
      <c r="L129" s="29" t="s">
        <v>1356</v>
      </c>
      <c r="M129" s="29">
        <v>4</v>
      </c>
      <c r="N129" s="29" t="s">
        <v>1359</v>
      </c>
      <c r="O129" s="29">
        <v>4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101"/>
      <c r="AC129" s="101" t="str">
        <f t="shared" si="61"/>
        <v/>
      </c>
      <c r="AD129" s="101" t="str">
        <f t="shared" si="62"/>
        <v/>
      </c>
      <c r="AE129" s="29" t="s">
        <v>412</v>
      </c>
      <c r="AF129" s="31" t="s">
        <v>412</v>
      </c>
      <c r="AG129" s="41"/>
      <c r="AN129" s="112">
        <v>126</v>
      </c>
      <c r="AO129" s="112">
        <f t="shared" si="39"/>
        <v>10</v>
      </c>
      <c r="AP129" s="112">
        <f t="shared" si="40"/>
        <v>8</v>
      </c>
      <c r="AQ129" s="112">
        <f t="shared" si="42"/>
        <v>11008</v>
      </c>
      <c r="AR129" s="112" t="str">
        <f t="shared" si="43"/>
        <v>普通10章8关</v>
      </c>
      <c r="AS129" s="112">
        <f t="shared" si="64"/>
        <v>89</v>
      </c>
      <c r="AT129" s="112">
        <f t="shared" si="63"/>
        <v>9</v>
      </c>
      <c r="AU129" s="112">
        <v>1</v>
      </c>
      <c r="AV129" s="112">
        <v>6</v>
      </c>
      <c r="BD129" s="110">
        <v>126</v>
      </c>
      <c r="BE129" s="43">
        <v>10</v>
      </c>
      <c r="BF129" s="43">
        <v>9</v>
      </c>
      <c r="BG129" s="43">
        <f t="shared" si="44"/>
        <v>21009</v>
      </c>
      <c r="BH129" s="43" t="str">
        <f t="shared" si="45"/>
        <v>困难10章9关</v>
      </c>
      <c r="BI129" s="43">
        <v>100</v>
      </c>
      <c r="BJ129" s="43">
        <f t="shared" si="41"/>
        <v>12</v>
      </c>
      <c r="BK129" s="43">
        <v>4</v>
      </c>
      <c r="BL129" s="57">
        <f t="shared" si="56"/>
        <v>7</v>
      </c>
    </row>
    <row r="130" spans="1:64" ht="16.5" x14ac:dyDescent="0.2">
      <c r="A130" s="38" t="s">
        <v>653</v>
      </c>
      <c r="B130" s="33">
        <f t="shared" si="57"/>
        <v>1030410</v>
      </c>
      <c r="C130" s="38">
        <v>4</v>
      </c>
      <c r="D130" s="23">
        <v>10304</v>
      </c>
      <c r="E130" s="44">
        <v>3</v>
      </c>
      <c r="F130" s="24">
        <v>1</v>
      </c>
      <c r="G130" s="32" t="s">
        <v>1019</v>
      </c>
      <c r="H130" s="32" t="s">
        <v>1023</v>
      </c>
      <c r="I130" s="24">
        <f t="shared" si="58"/>
        <v>19</v>
      </c>
      <c r="J130" s="24">
        <f t="shared" si="59"/>
        <v>2</v>
      </c>
      <c r="K130" s="24">
        <f t="shared" si="60"/>
        <v>1</v>
      </c>
      <c r="L130" s="24" t="s">
        <v>1357</v>
      </c>
      <c r="M130" s="24">
        <v>4</v>
      </c>
      <c r="N130" s="24" t="s">
        <v>1358</v>
      </c>
      <c r="O130" s="24">
        <v>4</v>
      </c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99" t="s">
        <v>357</v>
      </c>
      <c r="AC130" s="99" t="str">
        <f t="shared" si="61"/>
        <v>pt-3-4-jlr-loc1</v>
      </c>
      <c r="AD130" s="99">
        <f t="shared" si="62"/>
        <v>1</v>
      </c>
      <c r="AE130" s="24">
        <v>12</v>
      </c>
      <c r="AF130" s="25">
        <v>9</v>
      </c>
      <c r="AG130" s="41"/>
      <c r="AN130" s="112">
        <v>127</v>
      </c>
      <c r="AO130" s="112">
        <f t="shared" si="39"/>
        <v>10</v>
      </c>
      <c r="AP130" s="112">
        <f t="shared" si="40"/>
        <v>9</v>
      </c>
      <c r="AQ130" s="112">
        <f t="shared" si="42"/>
        <v>11009</v>
      </c>
      <c r="AR130" s="112" t="str">
        <f t="shared" si="43"/>
        <v>普通10章9关</v>
      </c>
      <c r="AS130" s="112">
        <f t="shared" si="64"/>
        <v>89</v>
      </c>
      <c r="AT130" s="112">
        <f t="shared" si="63"/>
        <v>9</v>
      </c>
      <c r="AU130" s="112">
        <v>1</v>
      </c>
      <c r="AV130" s="112">
        <v>6</v>
      </c>
      <c r="BD130" s="110">
        <v>127</v>
      </c>
      <c r="BE130" s="43">
        <v>10</v>
      </c>
      <c r="BF130" s="43">
        <v>10</v>
      </c>
      <c r="BG130" s="43">
        <f t="shared" si="44"/>
        <v>21010</v>
      </c>
      <c r="BH130" s="43" t="str">
        <f t="shared" si="45"/>
        <v>困难10章10关</v>
      </c>
      <c r="BI130" s="43">
        <v>100</v>
      </c>
      <c r="BJ130" s="43">
        <f t="shared" si="41"/>
        <v>12</v>
      </c>
      <c r="BK130" s="43">
        <v>4</v>
      </c>
      <c r="BL130" s="57">
        <f t="shared" si="56"/>
        <v>7</v>
      </c>
    </row>
    <row r="131" spans="1:64" ht="16.5" x14ac:dyDescent="0.2">
      <c r="A131" s="38" t="s">
        <v>653</v>
      </c>
      <c r="B131" s="33">
        <f t="shared" si="57"/>
        <v>1030411</v>
      </c>
      <c r="C131" s="38">
        <v>4</v>
      </c>
      <c r="D131" s="26">
        <v>10304</v>
      </c>
      <c r="E131" s="45">
        <v>3</v>
      </c>
      <c r="F131" s="13">
        <v>1</v>
      </c>
      <c r="G131" s="14" t="s">
        <v>1018</v>
      </c>
      <c r="H131" s="14" t="s">
        <v>1024</v>
      </c>
      <c r="I131" s="13">
        <f t="shared" si="58"/>
        <v>19</v>
      </c>
      <c r="J131" s="13">
        <f t="shared" si="59"/>
        <v>2</v>
      </c>
      <c r="K131" s="13">
        <f t="shared" si="60"/>
        <v>1</v>
      </c>
      <c r="L131" s="13" t="s">
        <v>1356</v>
      </c>
      <c r="M131" s="13">
        <v>6</v>
      </c>
      <c r="N131" s="13" t="s">
        <v>1359</v>
      </c>
      <c r="O131" s="13">
        <v>6</v>
      </c>
      <c r="P131" s="13" t="s">
        <v>1361</v>
      </c>
      <c r="Q131" s="13">
        <v>6</v>
      </c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00"/>
      <c r="AC131" s="100" t="str">
        <f t="shared" si="61"/>
        <v/>
      </c>
      <c r="AD131" s="100" t="str">
        <f t="shared" si="62"/>
        <v/>
      </c>
      <c r="AE131" s="13" t="s">
        <v>412</v>
      </c>
      <c r="AF131" s="27" t="s">
        <v>412</v>
      </c>
      <c r="AG131" s="41"/>
      <c r="AN131" s="112">
        <v>128</v>
      </c>
      <c r="AO131" s="112">
        <f t="shared" si="39"/>
        <v>10</v>
      </c>
      <c r="AP131" s="112">
        <f t="shared" si="40"/>
        <v>10</v>
      </c>
      <c r="AQ131" s="112">
        <f t="shared" si="42"/>
        <v>11010</v>
      </c>
      <c r="AR131" s="112" t="str">
        <f t="shared" si="43"/>
        <v>普通10章10关</v>
      </c>
      <c r="AS131" s="112">
        <f t="shared" si="64"/>
        <v>93</v>
      </c>
      <c r="AT131" s="112">
        <f t="shared" si="63"/>
        <v>10</v>
      </c>
      <c r="AU131" s="112">
        <v>1</v>
      </c>
      <c r="AV131" s="112">
        <v>6</v>
      </c>
      <c r="BD131" s="110">
        <v>128</v>
      </c>
      <c r="BE131" s="43">
        <v>10</v>
      </c>
      <c r="BF131" s="43">
        <v>11</v>
      </c>
      <c r="BG131" s="43">
        <f t="shared" si="44"/>
        <v>21011</v>
      </c>
      <c r="BH131" s="43" t="str">
        <f t="shared" si="45"/>
        <v>困难10章11关</v>
      </c>
      <c r="BI131" s="43">
        <v>100</v>
      </c>
      <c r="BJ131" s="43">
        <f t="shared" si="41"/>
        <v>12</v>
      </c>
      <c r="BK131" s="43">
        <v>4</v>
      </c>
      <c r="BL131" s="57">
        <f t="shared" si="56"/>
        <v>7</v>
      </c>
    </row>
    <row r="132" spans="1:64" ht="16.5" x14ac:dyDescent="0.2">
      <c r="A132" s="38" t="s">
        <v>653</v>
      </c>
      <c r="B132" s="33">
        <f t="shared" si="57"/>
        <v>1030420</v>
      </c>
      <c r="C132" s="38">
        <v>4</v>
      </c>
      <c r="D132" s="26">
        <v>10304</v>
      </c>
      <c r="E132" s="45">
        <v>3</v>
      </c>
      <c r="F132" s="13">
        <v>2</v>
      </c>
      <c r="G132" s="14" t="s">
        <v>1019</v>
      </c>
      <c r="H132" s="14" t="s">
        <v>749</v>
      </c>
      <c r="I132" s="13">
        <f t="shared" si="58"/>
        <v>19</v>
      </c>
      <c r="J132" s="13">
        <f t="shared" si="59"/>
        <v>2</v>
      </c>
      <c r="K132" s="13">
        <f t="shared" si="60"/>
        <v>1</v>
      </c>
      <c r="L132" s="13" t="s">
        <v>1357</v>
      </c>
      <c r="M132" s="13">
        <v>4</v>
      </c>
      <c r="N132" s="13" t="s">
        <v>1358</v>
      </c>
      <c r="O132" s="13">
        <v>4</v>
      </c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00" t="s">
        <v>347</v>
      </c>
      <c r="AC132" s="100" t="str">
        <f t="shared" si="61"/>
        <v>pt-3-4-jlr-loc2</v>
      </c>
      <c r="AD132" s="100">
        <f t="shared" si="62"/>
        <v>1</v>
      </c>
      <c r="AE132" s="13">
        <v>12</v>
      </c>
      <c r="AF132" s="27">
        <v>9</v>
      </c>
      <c r="AG132" s="41"/>
      <c r="AN132" s="112">
        <v>129</v>
      </c>
      <c r="AO132" s="112">
        <f t="shared" si="39"/>
        <v>10</v>
      </c>
      <c r="AP132" s="112">
        <f t="shared" si="40"/>
        <v>11</v>
      </c>
      <c r="AQ132" s="112">
        <f t="shared" si="42"/>
        <v>11011</v>
      </c>
      <c r="AR132" s="112" t="str">
        <f t="shared" si="43"/>
        <v>普通10章11关</v>
      </c>
      <c r="AS132" s="112">
        <f t="shared" si="64"/>
        <v>91</v>
      </c>
      <c r="AT132" s="112">
        <f t="shared" si="63"/>
        <v>10</v>
      </c>
      <c r="AU132" s="112">
        <v>1</v>
      </c>
      <c r="AV132" s="112">
        <v>6</v>
      </c>
      <c r="BD132" s="110">
        <v>129</v>
      </c>
      <c r="BE132" s="43">
        <v>10</v>
      </c>
      <c r="BF132" s="43">
        <v>12</v>
      </c>
      <c r="BG132" s="43">
        <f t="shared" si="44"/>
        <v>21012</v>
      </c>
      <c r="BH132" s="43" t="str">
        <f t="shared" si="45"/>
        <v>困难10章12关</v>
      </c>
      <c r="BI132" s="43">
        <v>101</v>
      </c>
      <c r="BJ132" s="43">
        <f t="shared" si="41"/>
        <v>12</v>
      </c>
      <c r="BK132" s="43">
        <v>4</v>
      </c>
      <c r="BL132" s="57">
        <f t="shared" si="56"/>
        <v>7</v>
      </c>
    </row>
    <row r="133" spans="1:64" ht="16.5" x14ac:dyDescent="0.2">
      <c r="A133" s="38" t="s">
        <v>653</v>
      </c>
      <c r="B133" s="33">
        <f t="shared" si="57"/>
        <v>1030421</v>
      </c>
      <c r="C133" s="38">
        <v>4</v>
      </c>
      <c r="D133" s="26">
        <v>10304</v>
      </c>
      <c r="E133" s="45">
        <v>3</v>
      </c>
      <c r="F133" s="13">
        <v>2</v>
      </c>
      <c r="G133" s="14" t="s">
        <v>1018</v>
      </c>
      <c r="H133" s="14" t="s">
        <v>1021</v>
      </c>
      <c r="I133" s="13">
        <f t="shared" si="58"/>
        <v>19</v>
      </c>
      <c r="J133" s="13">
        <f t="shared" si="59"/>
        <v>2</v>
      </c>
      <c r="K133" s="13">
        <f t="shared" si="60"/>
        <v>1</v>
      </c>
      <c r="L133" s="13" t="s">
        <v>1356</v>
      </c>
      <c r="M133" s="13">
        <v>6</v>
      </c>
      <c r="N133" s="13" t="s">
        <v>1359</v>
      </c>
      <c r="O133" s="13">
        <v>6</v>
      </c>
      <c r="P133" s="13" t="s">
        <v>1361</v>
      </c>
      <c r="Q133" s="13">
        <v>6</v>
      </c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00" t="s">
        <v>447</v>
      </c>
      <c r="AC133" s="100" t="str">
        <f t="shared" si="61"/>
        <v>pt-3-4-shl-loc2</v>
      </c>
      <c r="AD133" s="100">
        <f t="shared" si="62"/>
        <v>1</v>
      </c>
      <c r="AE133" s="13">
        <v>16</v>
      </c>
      <c r="AF133" s="27">
        <v>14</v>
      </c>
      <c r="AG133" s="41"/>
      <c r="AN133" s="112">
        <v>130</v>
      </c>
      <c r="AO133" s="112">
        <f t="shared" si="39"/>
        <v>10</v>
      </c>
      <c r="AP133" s="112">
        <f t="shared" si="40"/>
        <v>12</v>
      </c>
      <c r="AQ133" s="112">
        <f t="shared" si="42"/>
        <v>11012</v>
      </c>
      <c r="AR133" s="112" t="str">
        <f t="shared" si="43"/>
        <v>普通10章12关</v>
      </c>
      <c r="AS133" s="112">
        <f t="shared" si="64"/>
        <v>91</v>
      </c>
      <c r="AT133" s="112">
        <f t="shared" si="63"/>
        <v>10</v>
      </c>
      <c r="AU133" s="112">
        <v>1</v>
      </c>
      <c r="AV133" s="112">
        <v>6</v>
      </c>
      <c r="BD133" s="110">
        <v>130</v>
      </c>
      <c r="BE133" s="43">
        <v>10</v>
      </c>
      <c r="BF133" s="43">
        <v>13</v>
      </c>
      <c r="BG133" s="43">
        <f t="shared" si="44"/>
        <v>21013</v>
      </c>
      <c r="BH133" s="43" t="str">
        <f t="shared" si="45"/>
        <v>困难10章13关</v>
      </c>
      <c r="BI133" s="43">
        <v>102</v>
      </c>
      <c r="BJ133" s="43">
        <f t="shared" si="41"/>
        <v>12</v>
      </c>
      <c r="BK133" s="43">
        <v>4</v>
      </c>
      <c r="BL133" s="57">
        <f t="shared" si="56"/>
        <v>7</v>
      </c>
    </row>
    <row r="134" spans="1:64" ht="16.5" x14ac:dyDescent="0.2">
      <c r="A134" s="38" t="s">
        <v>653</v>
      </c>
      <c r="B134" s="33">
        <f t="shared" si="57"/>
        <v>1030430</v>
      </c>
      <c r="C134" s="38">
        <v>4</v>
      </c>
      <c r="D134" s="26">
        <v>10304</v>
      </c>
      <c r="E134" s="45">
        <v>3</v>
      </c>
      <c r="F134" s="13">
        <v>3</v>
      </c>
      <c r="G134" s="14" t="s">
        <v>19</v>
      </c>
      <c r="H134" s="14" t="s">
        <v>1022</v>
      </c>
      <c r="I134" s="13">
        <f t="shared" si="58"/>
        <v>19</v>
      </c>
      <c r="J134" s="13">
        <f t="shared" si="59"/>
        <v>2</v>
      </c>
      <c r="K134" s="13">
        <f t="shared" si="60"/>
        <v>1</v>
      </c>
      <c r="L134" s="13" t="s">
        <v>1357</v>
      </c>
      <c r="M134" s="13">
        <v>4</v>
      </c>
      <c r="N134" s="13" t="s">
        <v>1358</v>
      </c>
      <c r="O134" s="13">
        <v>4</v>
      </c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00" t="s">
        <v>353</v>
      </c>
      <c r="AC134" s="100" t="str">
        <f t="shared" si="61"/>
        <v>pt-3-4-jlr-loc3</v>
      </c>
      <c r="AD134" s="100">
        <f t="shared" si="62"/>
        <v>1</v>
      </c>
      <c r="AE134" s="13">
        <v>12</v>
      </c>
      <c r="AF134" s="27">
        <v>9</v>
      </c>
      <c r="AG134" s="41"/>
      <c r="AN134" s="112">
        <v>131</v>
      </c>
      <c r="AO134" s="112">
        <f t="shared" si="39"/>
        <v>10</v>
      </c>
      <c r="AP134" s="112">
        <f t="shared" si="40"/>
        <v>13</v>
      </c>
      <c r="AQ134" s="112">
        <f t="shared" si="42"/>
        <v>11013</v>
      </c>
      <c r="AR134" s="112" t="str">
        <f t="shared" si="43"/>
        <v>普通10章13关</v>
      </c>
      <c r="AS134" s="112">
        <f t="shared" si="64"/>
        <v>92</v>
      </c>
      <c r="AT134" s="112">
        <f t="shared" si="63"/>
        <v>10</v>
      </c>
      <c r="AU134" s="112">
        <v>1</v>
      </c>
      <c r="AV134" s="112">
        <v>6</v>
      </c>
      <c r="BD134" s="110">
        <v>131</v>
      </c>
      <c r="BE134" s="43">
        <v>10</v>
      </c>
      <c r="BF134" s="43">
        <v>14</v>
      </c>
      <c r="BG134" s="43">
        <f t="shared" si="44"/>
        <v>21014</v>
      </c>
      <c r="BH134" s="43" t="str">
        <f t="shared" si="45"/>
        <v>困难10章14关</v>
      </c>
      <c r="BI134" s="43">
        <v>103</v>
      </c>
      <c r="BJ134" s="43">
        <f t="shared" si="41"/>
        <v>12</v>
      </c>
      <c r="BK134" s="43">
        <v>4</v>
      </c>
      <c r="BL134" s="57">
        <f t="shared" si="56"/>
        <v>7</v>
      </c>
    </row>
    <row r="135" spans="1:64" ht="17.25" thickBot="1" x14ac:dyDescent="0.25">
      <c r="A135" s="38" t="s">
        <v>653</v>
      </c>
      <c r="B135" s="33">
        <f t="shared" si="57"/>
        <v>1030431</v>
      </c>
      <c r="C135" s="38">
        <v>4</v>
      </c>
      <c r="D135" s="28">
        <v>10304</v>
      </c>
      <c r="E135" s="46">
        <v>3</v>
      </c>
      <c r="F135" s="29">
        <v>3</v>
      </c>
      <c r="G135" s="30" t="s">
        <v>1018</v>
      </c>
      <c r="H135" s="30" t="s">
        <v>1020</v>
      </c>
      <c r="I135" s="29">
        <f t="shared" si="58"/>
        <v>19</v>
      </c>
      <c r="J135" s="29">
        <f t="shared" si="59"/>
        <v>2</v>
      </c>
      <c r="K135" s="29">
        <f t="shared" si="60"/>
        <v>1</v>
      </c>
      <c r="L135" s="29" t="s">
        <v>1356</v>
      </c>
      <c r="M135" s="29">
        <v>6</v>
      </c>
      <c r="N135" s="29" t="s">
        <v>1359</v>
      </c>
      <c r="O135" s="29">
        <v>6</v>
      </c>
      <c r="P135" s="29" t="s">
        <v>1361</v>
      </c>
      <c r="Q135" s="29">
        <v>6</v>
      </c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101"/>
      <c r="AC135" s="101" t="str">
        <f t="shared" si="61"/>
        <v/>
      </c>
      <c r="AD135" s="101" t="str">
        <f t="shared" si="62"/>
        <v/>
      </c>
      <c r="AE135" s="29" t="s">
        <v>412</v>
      </c>
      <c r="AF135" s="31" t="s">
        <v>412</v>
      </c>
      <c r="AG135" s="41"/>
      <c r="AN135" s="112">
        <v>132</v>
      </c>
      <c r="AO135" s="112">
        <f t="shared" si="39"/>
        <v>10</v>
      </c>
      <c r="AP135" s="112">
        <f t="shared" si="40"/>
        <v>14</v>
      </c>
      <c r="AQ135" s="112">
        <f t="shared" si="42"/>
        <v>11014</v>
      </c>
      <c r="AR135" s="112" t="str">
        <f t="shared" si="43"/>
        <v>普通10章14关</v>
      </c>
      <c r="AS135" s="112">
        <f t="shared" si="64"/>
        <v>95</v>
      </c>
      <c r="AT135" s="112">
        <f t="shared" si="63"/>
        <v>11</v>
      </c>
      <c r="AU135" s="112">
        <v>1</v>
      </c>
      <c r="AV135" s="112">
        <v>6</v>
      </c>
      <c r="BD135" s="110">
        <v>132</v>
      </c>
      <c r="BE135" s="43">
        <v>10</v>
      </c>
      <c r="BF135" s="43">
        <v>15</v>
      </c>
      <c r="BG135" s="43">
        <f t="shared" si="44"/>
        <v>21015</v>
      </c>
      <c r="BH135" s="43" t="str">
        <f t="shared" si="45"/>
        <v>困难10章15关</v>
      </c>
      <c r="BI135" s="43">
        <v>104</v>
      </c>
      <c r="BJ135" s="43">
        <f t="shared" si="41"/>
        <v>12</v>
      </c>
      <c r="BK135" s="43">
        <v>4</v>
      </c>
      <c r="BL135" s="57">
        <f t="shared" si="56"/>
        <v>7</v>
      </c>
    </row>
    <row r="136" spans="1:64" ht="16.5" x14ac:dyDescent="0.2">
      <c r="A136" s="38" t="s">
        <v>653</v>
      </c>
      <c r="B136" s="33">
        <f t="shared" si="57"/>
        <v>1030510</v>
      </c>
      <c r="C136" s="38">
        <v>5</v>
      </c>
      <c r="D136" s="23">
        <v>10305</v>
      </c>
      <c r="E136" s="44">
        <v>3</v>
      </c>
      <c r="F136" s="24">
        <v>1</v>
      </c>
      <c r="G136" s="32" t="s">
        <v>1019</v>
      </c>
      <c r="H136" s="32" t="s">
        <v>31</v>
      </c>
      <c r="I136" s="24">
        <f t="shared" si="58"/>
        <v>19</v>
      </c>
      <c r="J136" s="24">
        <f t="shared" si="59"/>
        <v>2</v>
      </c>
      <c r="K136" s="24">
        <f t="shared" si="60"/>
        <v>1</v>
      </c>
      <c r="L136" s="24" t="s">
        <v>1357</v>
      </c>
      <c r="M136" s="24">
        <v>8</v>
      </c>
      <c r="N136" s="24" t="s">
        <v>1358</v>
      </c>
      <c r="O136" s="24">
        <v>8</v>
      </c>
      <c r="P136" s="24" t="s">
        <v>1360</v>
      </c>
      <c r="Q136" s="24">
        <v>8</v>
      </c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99" t="s">
        <v>747</v>
      </c>
      <c r="AC136" s="99" t="str">
        <f t="shared" si="61"/>
        <v>pt-3-5-jlr-loc1</v>
      </c>
      <c r="AD136" s="99">
        <f t="shared" si="62"/>
        <v>1</v>
      </c>
      <c r="AE136" s="24">
        <v>12</v>
      </c>
      <c r="AF136" s="25">
        <v>9</v>
      </c>
      <c r="AG136" s="41"/>
      <c r="AN136" s="112">
        <v>133</v>
      </c>
      <c r="AO136" s="112">
        <f t="shared" si="39"/>
        <v>10</v>
      </c>
      <c r="AP136" s="112">
        <f t="shared" si="40"/>
        <v>15</v>
      </c>
      <c r="AQ136" s="112">
        <f t="shared" si="42"/>
        <v>11015</v>
      </c>
      <c r="AR136" s="112" t="str">
        <f t="shared" si="43"/>
        <v>普通10章15关</v>
      </c>
      <c r="AS136" s="112">
        <f t="shared" si="64"/>
        <v>97</v>
      </c>
      <c r="AT136" s="112">
        <f t="shared" si="63"/>
        <v>11</v>
      </c>
      <c r="AU136" s="112">
        <v>1</v>
      </c>
      <c r="AV136" s="112">
        <v>6</v>
      </c>
      <c r="BD136" s="110">
        <v>133</v>
      </c>
      <c r="BE136" s="43">
        <v>11</v>
      </c>
      <c r="BF136" s="43">
        <v>1</v>
      </c>
      <c r="BG136" s="43">
        <f t="shared" si="44"/>
        <v>21101</v>
      </c>
      <c r="BH136" s="43" t="str">
        <f t="shared" si="45"/>
        <v>困难11章1关</v>
      </c>
      <c r="BI136" s="43">
        <v>105</v>
      </c>
      <c r="BJ136" s="43">
        <f t="shared" si="41"/>
        <v>13</v>
      </c>
      <c r="BK136" s="43">
        <v>4</v>
      </c>
      <c r="BL136" s="57">
        <f t="shared" si="56"/>
        <v>7</v>
      </c>
    </row>
    <row r="137" spans="1:64" ht="16.5" x14ac:dyDescent="0.2">
      <c r="A137" s="38" t="s">
        <v>653</v>
      </c>
      <c r="B137" s="33">
        <f t="shared" si="57"/>
        <v>1030511</v>
      </c>
      <c r="C137" s="38">
        <v>5</v>
      </c>
      <c r="D137" s="26">
        <v>10305</v>
      </c>
      <c r="E137" s="45">
        <v>3</v>
      </c>
      <c r="F137" s="13">
        <v>1</v>
      </c>
      <c r="G137" s="14" t="s">
        <v>1018</v>
      </c>
      <c r="H137" s="14" t="s">
        <v>28</v>
      </c>
      <c r="I137" s="13">
        <f t="shared" si="58"/>
        <v>19</v>
      </c>
      <c r="J137" s="13">
        <f t="shared" si="59"/>
        <v>2</v>
      </c>
      <c r="K137" s="13">
        <f t="shared" si="60"/>
        <v>1</v>
      </c>
      <c r="L137" s="13" t="s">
        <v>1356</v>
      </c>
      <c r="M137" s="13">
        <v>6</v>
      </c>
      <c r="N137" s="13" t="s">
        <v>1359</v>
      </c>
      <c r="O137" s="13">
        <v>6</v>
      </c>
      <c r="P137" s="13" t="s">
        <v>1361</v>
      </c>
      <c r="Q137" s="13">
        <v>6</v>
      </c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00"/>
      <c r="AC137" s="100" t="str">
        <f t="shared" si="61"/>
        <v/>
      </c>
      <c r="AD137" s="100" t="str">
        <f t="shared" si="62"/>
        <v/>
      </c>
      <c r="AE137" s="13" t="s">
        <v>412</v>
      </c>
      <c r="AF137" s="27" t="s">
        <v>412</v>
      </c>
      <c r="AG137" s="41"/>
      <c r="AN137" s="111">
        <v>134</v>
      </c>
      <c r="AO137" s="111">
        <f t="shared" si="39"/>
        <v>11</v>
      </c>
      <c r="AP137" s="111">
        <f t="shared" si="40"/>
        <v>1</v>
      </c>
      <c r="AQ137" s="111">
        <f t="shared" si="42"/>
        <v>11101</v>
      </c>
      <c r="AR137" s="111" t="str">
        <f t="shared" si="43"/>
        <v>普通11章1关</v>
      </c>
      <c r="AS137" s="111">
        <f t="shared" si="64"/>
        <v>96</v>
      </c>
      <c r="AT137" s="111">
        <f t="shared" si="63"/>
        <v>11</v>
      </c>
      <c r="AU137" s="111">
        <v>1</v>
      </c>
      <c r="AV137" s="111">
        <v>6</v>
      </c>
      <c r="BD137" s="110">
        <v>134</v>
      </c>
      <c r="BE137" s="43">
        <v>11</v>
      </c>
      <c r="BF137" s="43">
        <v>2</v>
      </c>
      <c r="BG137" s="43">
        <f t="shared" si="44"/>
        <v>21102</v>
      </c>
      <c r="BH137" s="43" t="str">
        <f t="shared" si="45"/>
        <v>困难11章2关</v>
      </c>
      <c r="BI137" s="43">
        <v>106</v>
      </c>
      <c r="BJ137" s="43">
        <f t="shared" si="41"/>
        <v>13</v>
      </c>
      <c r="BK137" s="43">
        <v>4</v>
      </c>
      <c r="BL137" s="57">
        <f t="shared" si="56"/>
        <v>7</v>
      </c>
    </row>
    <row r="138" spans="1:64" ht="16.5" x14ac:dyDescent="0.2">
      <c r="A138" s="38" t="s">
        <v>653</v>
      </c>
      <c r="B138" s="33">
        <f t="shared" si="57"/>
        <v>1030520</v>
      </c>
      <c r="C138" s="38">
        <v>5</v>
      </c>
      <c r="D138" s="26">
        <v>10305</v>
      </c>
      <c r="E138" s="45">
        <v>3</v>
      </c>
      <c r="F138" s="13">
        <v>2</v>
      </c>
      <c r="G138" s="14" t="s">
        <v>19</v>
      </c>
      <c r="H138" s="14" t="s">
        <v>749</v>
      </c>
      <c r="I138" s="13">
        <f t="shared" si="58"/>
        <v>19</v>
      </c>
      <c r="J138" s="13">
        <f t="shared" si="59"/>
        <v>2</v>
      </c>
      <c r="K138" s="13">
        <f t="shared" si="60"/>
        <v>1</v>
      </c>
      <c r="L138" s="13" t="s">
        <v>1357</v>
      </c>
      <c r="M138" s="13">
        <v>8</v>
      </c>
      <c r="N138" s="13" t="s">
        <v>1358</v>
      </c>
      <c r="O138" s="13">
        <v>8</v>
      </c>
      <c r="P138" s="13" t="s">
        <v>1360</v>
      </c>
      <c r="Q138" s="13">
        <v>8</v>
      </c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00" t="s">
        <v>749</v>
      </c>
      <c r="AC138" s="100" t="str">
        <f t="shared" si="61"/>
        <v>pt-3-5-jlr-loc2</v>
      </c>
      <c r="AD138" s="100">
        <f t="shared" si="62"/>
        <v>1</v>
      </c>
      <c r="AE138" s="13">
        <v>12</v>
      </c>
      <c r="AF138" s="27">
        <v>9</v>
      </c>
      <c r="AG138" s="41"/>
      <c r="AN138" s="111">
        <v>135</v>
      </c>
      <c r="AO138" s="111">
        <f t="shared" ref="AO138:AO171" si="65">MATCH(AN138-1,$BA$4:$BA$19,1)</f>
        <v>11</v>
      </c>
      <c r="AP138" s="111">
        <f t="shared" ref="AP138:AP171" si="66">AN138-INDEX($BA$4:$BA$19,AO138)</f>
        <v>2</v>
      </c>
      <c r="AQ138" s="111">
        <f t="shared" si="42"/>
        <v>11102</v>
      </c>
      <c r="AR138" s="111" t="str">
        <f t="shared" si="43"/>
        <v>普通11章2关</v>
      </c>
      <c r="AS138" s="111">
        <f t="shared" si="64"/>
        <v>96</v>
      </c>
      <c r="AT138" s="111">
        <f t="shared" si="63"/>
        <v>11</v>
      </c>
      <c r="AU138" s="111">
        <v>1</v>
      </c>
      <c r="AV138" s="111">
        <v>6</v>
      </c>
      <c r="BD138" s="110">
        <v>135</v>
      </c>
      <c r="BE138" s="43">
        <v>11</v>
      </c>
      <c r="BF138" s="43">
        <v>3</v>
      </c>
      <c r="BG138" s="43">
        <f t="shared" si="44"/>
        <v>21103</v>
      </c>
      <c r="BH138" s="43" t="str">
        <f t="shared" si="45"/>
        <v>困难11章3关</v>
      </c>
      <c r="BI138" s="43">
        <v>106</v>
      </c>
      <c r="BJ138" s="43">
        <f t="shared" ref="BJ138:BJ171" si="67">INDEX($BS$4:$BS$24,MATCH(BI138,$BT$4:$BT$24,1))</f>
        <v>13</v>
      </c>
      <c r="BK138" s="43">
        <v>4</v>
      </c>
      <c r="BL138" s="57">
        <f t="shared" si="56"/>
        <v>7</v>
      </c>
    </row>
    <row r="139" spans="1:64" ht="16.5" x14ac:dyDescent="0.2">
      <c r="A139" s="38" t="s">
        <v>653</v>
      </c>
      <c r="B139" s="33">
        <f t="shared" si="57"/>
        <v>1030521</v>
      </c>
      <c r="C139" s="38">
        <v>5</v>
      </c>
      <c r="D139" s="26">
        <v>10305</v>
      </c>
      <c r="E139" s="45">
        <v>3</v>
      </c>
      <c r="F139" s="13">
        <v>2</v>
      </c>
      <c r="G139" s="14" t="s">
        <v>1018</v>
      </c>
      <c r="H139" s="14" t="s">
        <v>1021</v>
      </c>
      <c r="I139" s="13">
        <f t="shared" si="58"/>
        <v>19</v>
      </c>
      <c r="J139" s="13">
        <f t="shared" si="59"/>
        <v>2</v>
      </c>
      <c r="K139" s="13">
        <f t="shared" si="60"/>
        <v>1</v>
      </c>
      <c r="L139" s="13" t="s">
        <v>1356</v>
      </c>
      <c r="M139" s="13">
        <v>6</v>
      </c>
      <c r="N139" s="13" t="s">
        <v>1359</v>
      </c>
      <c r="O139" s="13">
        <v>6</v>
      </c>
      <c r="P139" s="13" t="s">
        <v>1361</v>
      </c>
      <c r="Q139" s="13">
        <v>6</v>
      </c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00" t="s">
        <v>416</v>
      </c>
      <c r="AC139" s="100" t="str">
        <f t="shared" si="61"/>
        <v>pt-3-5-shl-loc2</v>
      </c>
      <c r="AD139" s="100">
        <f t="shared" si="62"/>
        <v>1</v>
      </c>
      <c r="AE139" s="13">
        <v>16</v>
      </c>
      <c r="AF139" s="27">
        <v>14</v>
      </c>
      <c r="AG139" s="41"/>
      <c r="AN139" s="111">
        <v>136</v>
      </c>
      <c r="AO139" s="111">
        <f t="shared" si="65"/>
        <v>11</v>
      </c>
      <c r="AP139" s="111">
        <f t="shared" si="66"/>
        <v>3</v>
      </c>
      <c r="AQ139" s="111">
        <f t="shared" ref="AQ139:AQ171" si="68">(100+AO139)*100+AP139</f>
        <v>11103</v>
      </c>
      <c r="AR139" s="111" t="str">
        <f t="shared" ref="AR139:AR171" si="69">"普通"&amp;AO139&amp;"章"&amp;AP139&amp;"关"</f>
        <v>普通11章3关</v>
      </c>
      <c r="AS139" s="111">
        <f t="shared" si="64"/>
        <v>97</v>
      </c>
      <c r="AT139" s="111">
        <f t="shared" si="63"/>
        <v>11</v>
      </c>
      <c r="AU139" s="111">
        <v>1</v>
      </c>
      <c r="AV139" s="111">
        <v>6</v>
      </c>
      <c r="BD139" s="110">
        <v>136</v>
      </c>
      <c r="BE139" s="43">
        <v>11</v>
      </c>
      <c r="BF139" s="43">
        <v>4</v>
      </c>
      <c r="BG139" s="43">
        <f t="shared" ref="BG139:BG171" si="70">(200+BE139)*100+BF139</f>
        <v>21104</v>
      </c>
      <c r="BH139" s="43" t="str">
        <f t="shared" ref="BH139:BH171" si="71">"困难"&amp;BE139&amp;"章"&amp;BF139&amp;"关"</f>
        <v>困难11章4关</v>
      </c>
      <c r="BI139" s="43">
        <v>107</v>
      </c>
      <c r="BJ139" s="43">
        <f t="shared" si="67"/>
        <v>13</v>
      </c>
      <c r="BK139" s="43">
        <v>4</v>
      </c>
      <c r="BL139" s="57">
        <f t="shared" si="56"/>
        <v>7</v>
      </c>
    </row>
    <row r="140" spans="1:64" ht="16.5" x14ac:dyDescent="0.2">
      <c r="A140" s="38" t="s">
        <v>653</v>
      </c>
      <c r="B140" s="33">
        <f t="shared" si="57"/>
        <v>1030530</v>
      </c>
      <c r="C140" s="38">
        <v>5</v>
      </c>
      <c r="D140" s="26">
        <v>10305</v>
      </c>
      <c r="E140" s="45">
        <v>3</v>
      </c>
      <c r="F140" s="13">
        <v>3</v>
      </c>
      <c r="G140" s="14" t="s">
        <v>19</v>
      </c>
      <c r="H140" s="14" t="s">
        <v>21</v>
      </c>
      <c r="I140" s="13">
        <f t="shared" si="58"/>
        <v>19</v>
      </c>
      <c r="J140" s="13">
        <f t="shared" si="59"/>
        <v>2</v>
      </c>
      <c r="K140" s="13">
        <f t="shared" si="60"/>
        <v>1</v>
      </c>
      <c r="L140" s="13" t="s">
        <v>1357</v>
      </c>
      <c r="M140" s="13">
        <v>8</v>
      </c>
      <c r="N140" s="13" t="s">
        <v>1358</v>
      </c>
      <c r="O140" s="13">
        <v>8</v>
      </c>
      <c r="P140" s="13" t="s">
        <v>1360</v>
      </c>
      <c r="Q140" s="13">
        <v>8</v>
      </c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00" t="s">
        <v>354</v>
      </c>
      <c r="AC140" s="100" t="str">
        <f t="shared" si="61"/>
        <v>pt-3-5-jlr-loc3</v>
      </c>
      <c r="AD140" s="100">
        <f t="shared" si="62"/>
        <v>1</v>
      </c>
      <c r="AE140" s="13">
        <v>12</v>
      </c>
      <c r="AF140" s="27">
        <v>9</v>
      </c>
      <c r="AG140" s="41"/>
      <c r="AN140" s="111">
        <v>137</v>
      </c>
      <c r="AO140" s="111">
        <f t="shared" si="65"/>
        <v>11</v>
      </c>
      <c r="AP140" s="111">
        <f t="shared" si="66"/>
        <v>4</v>
      </c>
      <c r="AQ140" s="111">
        <f t="shared" si="68"/>
        <v>11104</v>
      </c>
      <c r="AR140" s="111" t="str">
        <f t="shared" si="69"/>
        <v>普通11章4关</v>
      </c>
      <c r="AS140" s="111">
        <f t="shared" si="64"/>
        <v>97</v>
      </c>
      <c r="AT140" s="111">
        <f t="shared" si="63"/>
        <v>11</v>
      </c>
      <c r="AU140" s="111">
        <v>1</v>
      </c>
      <c r="AV140" s="111">
        <v>6</v>
      </c>
      <c r="BD140" s="110">
        <v>137</v>
      </c>
      <c r="BE140" s="43">
        <v>11</v>
      </c>
      <c r="BF140" s="43">
        <v>5</v>
      </c>
      <c r="BG140" s="43">
        <f t="shared" si="70"/>
        <v>21105</v>
      </c>
      <c r="BH140" s="43" t="str">
        <f t="shared" si="71"/>
        <v>困难11章5关</v>
      </c>
      <c r="BI140" s="43">
        <v>107</v>
      </c>
      <c r="BJ140" s="43">
        <f t="shared" si="67"/>
        <v>13</v>
      </c>
      <c r="BK140" s="43">
        <v>4</v>
      </c>
      <c r="BL140" s="57">
        <f t="shared" si="56"/>
        <v>7</v>
      </c>
    </row>
    <row r="141" spans="1:64" ht="17.25" thickBot="1" x14ac:dyDescent="0.25">
      <c r="A141" s="38" t="s">
        <v>653</v>
      </c>
      <c r="B141" s="33">
        <f t="shared" si="57"/>
        <v>1030531</v>
      </c>
      <c r="C141" s="38">
        <v>5</v>
      </c>
      <c r="D141" s="28">
        <v>10305</v>
      </c>
      <c r="E141" s="46">
        <v>3</v>
      </c>
      <c r="F141" s="29">
        <v>3</v>
      </c>
      <c r="G141" s="30" t="s">
        <v>1018</v>
      </c>
      <c r="H141" s="30" t="s">
        <v>1020</v>
      </c>
      <c r="I141" s="29">
        <f t="shared" si="58"/>
        <v>19</v>
      </c>
      <c r="J141" s="29">
        <f t="shared" si="59"/>
        <v>2</v>
      </c>
      <c r="K141" s="29">
        <f t="shared" si="60"/>
        <v>1</v>
      </c>
      <c r="L141" s="29" t="s">
        <v>1356</v>
      </c>
      <c r="M141" s="29">
        <v>6</v>
      </c>
      <c r="N141" s="29" t="s">
        <v>1359</v>
      </c>
      <c r="O141" s="29">
        <v>6</v>
      </c>
      <c r="P141" s="29" t="s">
        <v>1361</v>
      </c>
      <c r="Q141" s="29">
        <v>6</v>
      </c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101"/>
      <c r="AC141" s="101" t="str">
        <f t="shared" si="61"/>
        <v/>
      </c>
      <c r="AD141" s="101" t="str">
        <f t="shared" si="62"/>
        <v/>
      </c>
      <c r="AE141" s="29" t="s">
        <v>412</v>
      </c>
      <c r="AF141" s="31" t="s">
        <v>412</v>
      </c>
      <c r="AG141" s="41"/>
      <c r="AN141" s="111">
        <v>138</v>
      </c>
      <c r="AO141" s="111">
        <f t="shared" si="65"/>
        <v>11</v>
      </c>
      <c r="AP141" s="111">
        <f t="shared" si="66"/>
        <v>5</v>
      </c>
      <c r="AQ141" s="111">
        <f t="shared" si="68"/>
        <v>11105</v>
      </c>
      <c r="AR141" s="111" t="str">
        <f t="shared" si="69"/>
        <v>普通11章5关</v>
      </c>
      <c r="AS141" s="111">
        <f t="shared" si="64"/>
        <v>101</v>
      </c>
      <c r="AT141" s="111">
        <f t="shared" si="63"/>
        <v>12</v>
      </c>
      <c r="AU141" s="111">
        <v>1</v>
      </c>
      <c r="AV141" s="111">
        <v>6</v>
      </c>
      <c r="BD141" s="110">
        <v>138</v>
      </c>
      <c r="BE141" s="43">
        <v>11</v>
      </c>
      <c r="BF141" s="43">
        <v>6</v>
      </c>
      <c r="BG141" s="43">
        <f t="shared" si="70"/>
        <v>21106</v>
      </c>
      <c r="BH141" s="43" t="str">
        <f t="shared" si="71"/>
        <v>困难11章6关</v>
      </c>
      <c r="BI141" s="43">
        <v>108</v>
      </c>
      <c r="BJ141" s="43">
        <f t="shared" si="67"/>
        <v>13</v>
      </c>
      <c r="BK141" s="43">
        <v>4</v>
      </c>
      <c r="BL141" s="57">
        <f t="shared" si="56"/>
        <v>7</v>
      </c>
    </row>
    <row r="142" spans="1:64" ht="16.5" x14ac:dyDescent="0.2">
      <c r="A142" s="38" t="s">
        <v>653</v>
      </c>
      <c r="B142" s="33">
        <f t="shared" si="57"/>
        <v>1030610</v>
      </c>
      <c r="C142" s="38">
        <v>6</v>
      </c>
      <c r="D142" s="23">
        <v>10306</v>
      </c>
      <c r="E142" s="44">
        <v>3</v>
      </c>
      <c r="F142" s="24">
        <v>1</v>
      </c>
      <c r="G142" s="32" t="s">
        <v>1019</v>
      </c>
      <c r="H142" s="32" t="s">
        <v>31</v>
      </c>
      <c r="I142" s="24">
        <f t="shared" si="58"/>
        <v>23</v>
      </c>
      <c r="J142" s="24">
        <f t="shared" si="59"/>
        <v>2</v>
      </c>
      <c r="K142" s="24">
        <f t="shared" si="60"/>
        <v>1</v>
      </c>
      <c r="L142" s="24" t="s">
        <v>1357</v>
      </c>
      <c r="M142" s="24">
        <v>9</v>
      </c>
      <c r="N142" s="24" t="s">
        <v>1358</v>
      </c>
      <c r="O142" s="24">
        <v>9</v>
      </c>
      <c r="P142" s="24" t="s">
        <v>1360</v>
      </c>
      <c r="Q142" s="24">
        <v>9</v>
      </c>
      <c r="R142" s="24" t="s">
        <v>1362</v>
      </c>
      <c r="S142" s="24">
        <v>9</v>
      </c>
      <c r="T142" s="24"/>
      <c r="U142" s="24"/>
      <c r="V142" s="24"/>
      <c r="W142" s="24"/>
      <c r="X142" s="24"/>
      <c r="Y142" s="24"/>
      <c r="Z142" s="24"/>
      <c r="AA142" s="24"/>
      <c r="AB142" s="106" t="s">
        <v>1193</v>
      </c>
      <c r="AC142" s="99" t="str">
        <f t="shared" si="61"/>
        <v>pt-3-6-jlr-loc1</v>
      </c>
      <c r="AD142" s="99">
        <f t="shared" si="62"/>
        <v>1</v>
      </c>
      <c r="AE142" s="24">
        <v>12</v>
      </c>
      <c r="AF142" s="25">
        <v>9</v>
      </c>
      <c r="AG142" s="41"/>
      <c r="AN142" s="111">
        <v>139</v>
      </c>
      <c r="AO142" s="111">
        <f t="shared" si="65"/>
        <v>11</v>
      </c>
      <c r="AP142" s="111">
        <f t="shared" si="66"/>
        <v>6</v>
      </c>
      <c r="AQ142" s="111">
        <f t="shared" si="68"/>
        <v>11106</v>
      </c>
      <c r="AR142" s="111" t="str">
        <f t="shared" si="69"/>
        <v>普通11章6关</v>
      </c>
      <c r="AS142" s="111">
        <f t="shared" si="64"/>
        <v>98</v>
      </c>
      <c r="AT142" s="111">
        <f t="shared" si="63"/>
        <v>11</v>
      </c>
      <c r="AU142" s="111">
        <v>1</v>
      </c>
      <c r="AV142" s="111">
        <v>6</v>
      </c>
      <c r="BD142" s="110">
        <v>139</v>
      </c>
      <c r="BE142" s="43">
        <v>11</v>
      </c>
      <c r="BF142" s="43">
        <v>7</v>
      </c>
      <c r="BG142" s="43">
        <f t="shared" si="70"/>
        <v>21107</v>
      </c>
      <c r="BH142" s="43" t="str">
        <f t="shared" si="71"/>
        <v>困难11章7关</v>
      </c>
      <c r="BI142" s="43">
        <v>108</v>
      </c>
      <c r="BJ142" s="43">
        <f t="shared" si="67"/>
        <v>13</v>
      </c>
      <c r="BK142" s="43">
        <v>4</v>
      </c>
      <c r="BL142" s="57">
        <f t="shared" si="56"/>
        <v>7</v>
      </c>
    </row>
    <row r="143" spans="1:64" ht="16.5" x14ac:dyDescent="0.2">
      <c r="A143" s="38" t="s">
        <v>653</v>
      </c>
      <c r="B143" s="33">
        <f t="shared" si="57"/>
        <v>1030611</v>
      </c>
      <c r="C143" s="38">
        <v>6</v>
      </c>
      <c r="D143" s="26">
        <v>10306</v>
      </c>
      <c r="E143" s="45">
        <v>3</v>
      </c>
      <c r="F143" s="13">
        <v>1</v>
      </c>
      <c r="G143" s="14" t="s">
        <v>20</v>
      </c>
      <c r="H143" s="14" t="s">
        <v>28</v>
      </c>
      <c r="I143" s="13">
        <f t="shared" si="58"/>
        <v>23</v>
      </c>
      <c r="J143" s="13">
        <f t="shared" si="59"/>
        <v>2</v>
      </c>
      <c r="K143" s="13">
        <f t="shared" si="60"/>
        <v>1</v>
      </c>
      <c r="L143" s="13" t="s">
        <v>1356</v>
      </c>
      <c r="M143" s="13">
        <v>9</v>
      </c>
      <c r="N143" s="13" t="s">
        <v>1359</v>
      </c>
      <c r="O143" s="13">
        <v>9</v>
      </c>
      <c r="P143" s="13" t="s">
        <v>1361</v>
      </c>
      <c r="Q143" s="13">
        <v>9</v>
      </c>
      <c r="R143" s="13" t="s">
        <v>1363</v>
      </c>
      <c r="S143" s="13">
        <v>9</v>
      </c>
      <c r="T143" s="13"/>
      <c r="U143" s="13"/>
      <c r="V143" s="13"/>
      <c r="W143" s="13"/>
      <c r="X143" s="13"/>
      <c r="Y143" s="13"/>
      <c r="Z143" s="13"/>
      <c r="AA143" s="13"/>
      <c r="AB143" s="107"/>
      <c r="AC143" s="100" t="str">
        <f t="shared" si="61"/>
        <v/>
      </c>
      <c r="AD143" s="100" t="str">
        <f t="shared" si="62"/>
        <v/>
      </c>
      <c r="AE143" s="13" t="s">
        <v>412</v>
      </c>
      <c r="AF143" s="27" t="s">
        <v>412</v>
      </c>
      <c r="AG143" s="41"/>
      <c r="AN143" s="111">
        <v>140</v>
      </c>
      <c r="AO143" s="111">
        <f t="shared" si="65"/>
        <v>11</v>
      </c>
      <c r="AP143" s="111">
        <f t="shared" si="66"/>
        <v>7</v>
      </c>
      <c r="AQ143" s="111">
        <f t="shared" si="68"/>
        <v>11107</v>
      </c>
      <c r="AR143" s="111" t="str">
        <f t="shared" si="69"/>
        <v>普通11章7关</v>
      </c>
      <c r="AS143" s="111">
        <f t="shared" si="64"/>
        <v>98</v>
      </c>
      <c r="AT143" s="111">
        <f t="shared" si="63"/>
        <v>11</v>
      </c>
      <c r="AU143" s="111">
        <v>1</v>
      </c>
      <c r="AV143" s="111">
        <v>6</v>
      </c>
      <c r="BD143" s="110">
        <v>140</v>
      </c>
      <c r="BE143" s="43">
        <v>11</v>
      </c>
      <c r="BF143" s="43">
        <v>8</v>
      </c>
      <c r="BG143" s="43">
        <f t="shared" si="70"/>
        <v>21108</v>
      </c>
      <c r="BH143" s="43" t="str">
        <f t="shared" si="71"/>
        <v>困难11章8关</v>
      </c>
      <c r="BI143" s="43">
        <v>109</v>
      </c>
      <c r="BJ143" s="43">
        <f t="shared" si="67"/>
        <v>13</v>
      </c>
      <c r="BK143" s="43">
        <v>4</v>
      </c>
      <c r="BL143" s="57">
        <f t="shared" ref="BL143:BL174" si="72">AV143+1</f>
        <v>7</v>
      </c>
    </row>
    <row r="144" spans="1:64" ht="16.5" x14ac:dyDescent="0.2">
      <c r="A144" s="38" t="s">
        <v>653</v>
      </c>
      <c r="B144" s="33">
        <f t="shared" si="57"/>
        <v>1030620</v>
      </c>
      <c r="C144" s="38">
        <v>6</v>
      </c>
      <c r="D144" s="26">
        <v>10306</v>
      </c>
      <c r="E144" s="45">
        <v>3</v>
      </c>
      <c r="F144" s="13">
        <v>2</v>
      </c>
      <c r="G144" s="14" t="s">
        <v>19</v>
      </c>
      <c r="H144" s="14" t="s">
        <v>749</v>
      </c>
      <c r="I144" s="13">
        <f t="shared" si="58"/>
        <v>23</v>
      </c>
      <c r="J144" s="13">
        <f t="shared" si="59"/>
        <v>2</v>
      </c>
      <c r="K144" s="13">
        <f t="shared" si="60"/>
        <v>1</v>
      </c>
      <c r="L144" s="13" t="s">
        <v>1357</v>
      </c>
      <c r="M144" s="13">
        <v>9</v>
      </c>
      <c r="N144" s="13" t="s">
        <v>1358</v>
      </c>
      <c r="O144" s="13">
        <v>9</v>
      </c>
      <c r="P144" s="13" t="s">
        <v>1360</v>
      </c>
      <c r="Q144" s="13">
        <v>9</v>
      </c>
      <c r="R144" s="13" t="s">
        <v>1362</v>
      </c>
      <c r="S144" s="13">
        <v>9</v>
      </c>
      <c r="T144" s="13"/>
      <c r="U144" s="13"/>
      <c r="V144" s="13"/>
      <c r="W144" s="13"/>
      <c r="X144" s="13"/>
      <c r="Y144" s="13"/>
      <c r="Z144" s="13"/>
      <c r="AA144" s="13"/>
      <c r="AB144" s="108" t="s">
        <v>1185</v>
      </c>
      <c r="AC144" s="100" t="str">
        <f t="shared" si="61"/>
        <v>pt-3-6-jlr-loc2</v>
      </c>
      <c r="AD144" s="100">
        <f t="shared" si="62"/>
        <v>1</v>
      </c>
      <c r="AE144" s="13">
        <v>12</v>
      </c>
      <c r="AF144" s="27">
        <v>9</v>
      </c>
      <c r="AG144" s="41"/>
      <c r="AN144" s="111">
        <v>141</v>
      </c>
      <c r="AO144" s="111">
        <f t="shared" si="65"/>
        <v>11</v>
      </c>
      <c r="AP144" s="111">
        <f t="shared" si="66"/>
        <v>8</v>
      </c>
      <c r="AQ144" s="111">
        <f t="shared" si="68"/>
        <v>11108</v>
      </c>
      <c r="AR144" s="111" t="str">
        <f t="shared" si="69"/>
        <v>普通11章8关</v>
      </c>
      <c r="AS144" s="111">
        <f t="shared" si="64"/>
        <v>99</v>
      </c>
      <c r="AT144" s="111">
        <f t="shared" si="63"/>
        <v>11</v>
      </c>
      <c r="AU144" s="111">
        <v>1</v>
      </c>
      <c r="AV144" s="111">
        <v>6</v>
      </c>
      <c r="BD144" s="110">
        <v>141</v>
      </c>
      <c r="BE144" s="43">
        <v>11</v>
      </c>
      <c r="BF144" s="43">
        <v>9</v>
      </c>
      <c r="BG144" s="43">
        <f t="shared" si="70"/>
        <v>21109</v>
      </c>
      <c r="BH144" s="43" t="str">
        <f t="shared" si="71"/>
        <v>困难11章9关</v>
      </c>
      <c r="BI144" s="43">
        <v>110</v>
      </c>
      <c r="BJ144" s="43">
        <f t="shared" si="67"/>
        <v>14</v>
      </c>
      <c r="BK144" s="43">
        <v>4</v>
      </c>
      <c r="BL144" s="57">
        <f t="shared" si="72"/>
        <v>7</v>
      </c>
    </row>
    <row r="145" spans="1:64" ht="16.5" x14ac:dyDescent="0.2">
      <c r="A145" s="38" t="s">
        <v>653</v>
      </c>
      <c r="B145" s="33">
        <f t="shared" si="57"/>
        <v>1030621</v>
      </c>
      <c r="C145" s="38">
        <v>6</v>
      </c>
      <c r="D145" s="26">
        <v>10306</v>
      </c>
      <c r="E145" s="45">
        <v>3</v>
      </c>
      <c r="F145" s="13">
        <v>2</v>
      </c>
      <c r="G145" s="14" t="s">
        <v>1018</v>
      </c>
      <c r="H145" s="14" t="s">
        <v>1021</v>
      </c>
      <c r="I145" s="13">
        <f t="shared" si="58"/>
        <v>23</v>
      </c>
      <c r="J145" s="13">
        <f t="shared" si="59"/>
        <v>2</v>
      </c>
      <c r="K145" s="13">
        <f t="shared" si="60"/>
        <v>1</v>
      </c>
      <c r="L145" s="13" t="s">
        <v>1356</v>
      </c>
      <c r="M145" s="13">
        <v>9</v>
      </c>
      <c r="N145" s="13" t="s">
        <v>1359</v>
      </c>
      <c r="O145" s="13">
        <v>9</v>
      </c>
      <c r="P145" s="13" t="s">
        <v>1361</v>
      </c>
      <c r="Q145" s="13">
        <v>9</v>
      </c>
      <c r="R145" s="13" t="s">
        <v>1363</v>
      </c>
      <c r="S145" s="13">
        <v>9</v>
      </c>
      <c r="T145" s="13"/>
      <c r="U145" s="13"/>
      <c r="V145" s="13"/>
      <c r="W145" s="13"/>
      <c r="X145" s="13"/>
      <c r="Y145" s="13"/>
      <c r="Z145" s="13"/>
      <c r="AA145" s="13"/>
      <c r="AB145" s="107"/>
      <c r="AC145" s="100" t="str">
        <f t="shared" si="61"/>
        <v/>
      </c>
      <c r="AD145" s="100" t="str">
        <f t="shared" si="62"/>
        <v/>
      </c>
      <c r="AE145" s="13"/>
      <c r="AF145" s="27"/>
      <c r="AG145" s="41"/>
      <c r="AN145" s="111">
        <v>142</v>
      </c>
      <c r="AO145" s="111">
        <f t="shared" si="65"/>
        <v>11</v>
      </c>
      <c r="AP145" s="111">
        <f t="shared" si="66"/>
        <v>9</v>
      </c>
      <c r="AQ145" s="111">
        <f t="shared" si="68"/>
        <v>11109</v>
      </c>
      <c r="AR145" s="111" t="str">
        <f t="shared" si="69"/>
        <v>普通11章9关</v>
      </c>
      <c r="AS145" s="111">
        <f t="shared" si="64"/>
        <v>99</v>
      </c>
      <c r="AT145" s="111">
        <f t="shared" si="63"/>
        <v>11</v>
      </c>
      <c r="AU145" s="111">
        <v>1</v>
      </c>
      <c r="AV145" s="111">
        <v>6</v>
      </c>
      <c r="BD145" s="110">
        <v>142</v>
      </c>
      <c r="BE145" s="43">
        <v>11</v>
      </c>
      <c r="BF145" s="43">
        <v>10</v>
      </c>
      <c r="BG145" s="43">
        <f t="shared" si="70"/>
        <v>21110</v>
      </c>
      <c r="BH145" s="43" t="str">
        <f t="shared" si="71"/>
        <v>困难11章10关</v>
      </c>
      <c r="BI145" s="43">
        <v>110</v>
      </c>
      <c r="BJ145" s="43">
        <f t="shared" si="67"/>
        <v>14</v>
      </c>
      <c r="BK145" s="43">
        <v>4</v>
      </c>
      <c r="BL145" s="57">
        <f t="shared" si="72"/>
        <v>7</v>
      </c>
    </row>
    <row r="146" spans="1:64" ht="16.5" x14ac:dyDescent="0.2">
      <c r="A146" s="38" t="s">
        <v>653</v>
      </c>
      <c r="B146" s="33">
        <f t="shared" si="57"/>
        <v>1030630</v>
      </c>
      <c r="C146" s="38">
        <v>6</v>
      </c>
      <c r="D146" s="26">
        <v>10306</v>
      </c>
      <c r="E146" s="45">
        <v>3</v>
      </c>
      <c r="F146" s="13">
        <v>3</v>
      </c>
      <c r="G146" s="14" t="s">
        <v>19</v>
      </c>
      <c r="H146" s="14" t="s">
        <v>1022</v>
      </c>
      <c r="I146" s="13">
        <f t="shared" si="58"/>
        <v>23</v>
      </c>
      <c r="J146" s="13">
        <f t="shared" si="59"/>
        <v>2</v>
      </c>
      <c r="K146" s="13">
        <f t="shared" si="60"/>
        <v>1</v>
      </c>
      <c r="L146" s="13" t="s">
        <v>1357</v>
      </c>
      <c r="M146" s="13">
        <v>9</v>
      </c>
      <c r="N146" s="13" t="s">
        <v>1358</v>
      </c>
      <c r="O146" s="13">
        <v>9</v>
      </c>
      <c r="P146" s="13" t="s">
        <v>1360</v>
      </c>
      <c r="Q146" s="13">
        <v>9</v>
      </c>
      <c r="R146" s="13" t="s">
        <v>1362</v>
      </c>
      <c r="S146" s="13">
        <v>9</v>
      </c>
      <c r="T146" s="13"/>
      <c r="U146" s="13"/>
      <c r="V146" s="13"/>
      <c r="W146" s="13"/>
      <c r="X146" s="13"/>
      <c r="Y146" s="13"/>
      <c r="Z146" s="13"/>
      <c r="AA146" s="13"/>
      <c r="AB146" s="107" t="s">
        <v>1202</v>
      </c>
      <c r="AC146" s="100" t="str">
        <f t="shared" si="61"/>
        <v>pt-3-6-jlr-loc3</v>
      </c>
      <c r="AD146" s="100">
        <f t="shared" si="62"/>
        <v>1</v>
      </c>
      <c r="AE146" s="13">
        <v>12</v>
      </c>
      <c r="AF146" s="27">
        <v>9</v>
      </c>
      <c r="AG146" s="41"/>
      <c r="AN146" s="111">
        <v>143</v>
      </c>
      <c r="AO146" s="111">
        <f t="shared" si="65"/>
        <v>11</v>
      </c>
      <c r="AP146" s="111">
        <f t="shared" si="66"/>
        <v>10</v>
      </c>
      <c r="AQ146" s="111">
        <f t="shared" si="68"/>
        <v>11110</v>
      </c>
      <c r="AR146" s="111" t="str">
        <f t="shared" si="69"/>
        <v>普通11章10关</v>
      </c>
      <c r="AS146" s="111">
        <f t="shared" si="64"/>
        <v>103</v>
      </c>
      <c r="AT146" s="111">
        <f t="shared" si="63"/>
        <v>12</v>
      </c>
      <c r="AU146" s="111">
        <v>1</v>
      </c>
      <c r="AV146" s="111">
        <v>6</v>
      </c>
      <c r="BD146" s="110">
        <v>143</v>
      </c>
      <c r="BE146" s="43">
        <v>11</v>
      </c>
      <c r="BF146" s="43">
        <v>11</v>
      </c>
      <c r="BG146" s="43">
        <f t="shared" si="70"/>
        <v>21111</v>
      </c>
      <c r="BH146" s="43" t="str">
        <f t="shared" si="71"/>
        <v>困难11章11关</v>
      </c>
      <c r="BI146" s="43">
        <v>110</v>
      </c>
      <c r="BJ146" s="43">
        <f t="shared" si="67"/>
        <v>14</v>
      </c>
      <c r="BK146" s="43">
        <v>4</v>
      </c>
      <c r="BL146" s="57">
        <f t="shared" si="72"/>
        <v>7</v>
      </c>
    </row>
    <row r="147" spans="1:64" ht="17.25" thickBot="1" x14ac:dyDescent="0.25">
      <c r="A147" s="38" t="s">
        <v>653</v>
      </c>
      <c r="B147" s="33">
        <f t="shared" si="57"/>
        <v>1030631</v>
      </c>
      <c r="C147" s="38">
        <v>6</v>
      </c>
      <c r="D147" s="28">
        <v>10306</v>
      </c>
      <c r="E147" s="46">
        <v>3</v>
      </c>
      <c r="F147" s="29">
        <v>3</v>
      </c>
      <c r="G147" s="30" t="s">
        <v>1018</v>
      </c>
      <c r="H147" s="30" t="s">
        <v>22</v>
      </c>
      <c r="I147" s="29">
        <f t="shared" si="58"/>
        <v>23</v>
      </c>
      <c r="J147" s="29">
        <f t="shared" si="59"/>
        <v>2</v>
      </c>
      <c r="K147" s="29">
        <f t="shared" si="60"/>
        <v>1</v>
      </c>
      <c r="L147" s="29" t="s">
        <v>1356</v>
      </c>
      <c r="M147" s="29">
        <v>9</v>
      </c>
      <c r="N147" s="29" t="s">
        <v>1359</v>
      </c>
      <c r="O147" s="29">
        <v>9</v>
      </c>
      <c r="P147" s="29" t="s">
        <v>1361</v>
      </c>
      <c r="Q147" s="29">
        <v>9</v>
      </c>
      <c r="R147" s="29" t="s">
        <v>1363</v>
      </c>
      <c r="S147" s="29">
        <v>9</v>
      </c>
      <c r="T147" s="29"/>
      <c r="U147" s="29"/>
      <c r="V147" s="29"/>
      <c r="W147" s="29"/>
      <c r="X147" s="29"/>
      <c r="Y147" s="29"/>
      <c r="Z147" s="29"/>
      <c r="AA147" s="29"/>
      <c r="AB147" s="109"/>
      <c r="AC147" s="101" t="str">
        <f t="shared" si="61"/>
        <v/>
      </c>
      <c r="AD147" s="101" t="str">
        <f t="shared" si="62"/>
        <v/>
      </c>
      <c r="AE147" s="29" t="s">
        <v>412</v>
      </c>
      <c r="AF147" s="31" t="s">
        <v>412</v>
      </c>
      <c r="AG147" s="41"/>
      <c r="AN147" s="111">
        <v>144</v>
      </c>
      <c r="AO147" s="111">
        <f t="shared" si="65"/>
        <v>11</v>
      </c>
      <c r="AP147" s="111">
        <f t="shared" si="66"/>
        <v>11</v>
      </c>
      <c r="AQ147" s="111">
        <f t="shared" si="68"/>
        <v>11111</v>
      </c>
      <c r="AR147" s="111" t="str">
        <f t="shared" si="69"/>
        <v>普通11章11关</v>
      </c>
      <c r="AS147" s="111">
        <f t="shared" si="64"/>
        <v>101</v>
      </c>
      <c r="AT147" s="111">
        <f t="shared" ref="AT147:AT171" si="73">INDEX($BS$4:$BS$24,MATCH(AS147,$BT$4:$BT$24,1))</f>
        <v>12</v>
      </c>
      <c r="AU147" s="111">
        <v>1</v>
      </c>
      <c r="AV147" s="111">
        <v>6</v>
      </c>
      <c r="BD147" s="110">
        <v>144</v>
      </c>
      <c r="BE147" s="43">
        <v>11</v>
      </c>
      <c r="BF147" s="43">
        <v>12</v>
      </c>
      <c r="BG147" s="43">
        <f t="shared" si="70"/>
        <v>21112</v>
      </c>
      <c r="BH147" s="43" t="str">
        <f t="shared" si="71"/>
        <v>困难11章12关</v>
      </c>
      <c r="BI147" s="43">
        <v>111</v>
      </c>
      <c r="BJ147" s="43">
        <f t="shared" si="67"/>
        <v>14</v>
      </c>
      <c r="BK147" s="43">
        <v>4</v>
      </c>
      <c r="BL147" s="57">
        <f t="shared" si="72"/>
        <v>7</v>
      </c>
    </row>
    <row r="148" spans="1:64" ht="16.5" x14ac:dyDescent="0.2">
      <c r="A148" s="38" t="s">
        <v>653</v>
      </c>
      <c r="B148" s="33">
        <f t="shared" si="57"/>
        <v>1030710</v>
      </c>
      <c r="C148" s="38">
        <v>7</v>
      </c>
      <c r="D148" s="23">
        <v>10307</v>
      </c>
      <c r="E148" s="44">
        <v>3</v>
      </c>
      <c r="F148" s="24">
        <v>1</v>
      </c>
      <c r="G148" s="32" t="s">
        <v>1019</v>
      </c>
      <c r="H148" s="32" t="s">
        <v>31</v>
      </c>
      <c r="I148" s="24">
        <f t="shared" si="58"/>
        <v>21</v>
      </c>
      <c r="J148" s="24">
        <f t="shared" si="59"/>
        <v>2</v>
      </c>
      <c r="K148" s="24">
        <f t="shared" si="60"/>
        <v>1</v>
      </c>
      <c r="L148" s="24" t="s">
        <v>1357</v>
      </c>
      <c r="M148" s="24">
        <v>10</v>
      </c>
      <c r="N148" s="24" t="s">
        <v>1358</v>
      </c>
      <c r="O148" s="24">
        <v>10</v>
      </c>
      <c r="P148" s="24" t="s">
        <v>1360</v>
      </c>
      <c r="Q148" s="24">
        <v>10</v>
      </c>
      <c r="R148" s="24" t="s">
        <v>1362</v>
      </c>
      <c r="S148" s="24">
        <v>10</v>
      </c>
      <c r="T148" s="24" t="s">
        <v>1364</v>
      </c>
      <c r="U148" s="24">
        <v>10</v>
      </c>
      <c r="V148" s="24"/>
      <c r="W148" s="24"/>
      <c r="X148" s="24"/>
      <c r="Y148" s="24"/>
      <c r="Z148" s="24"/>
      <c r="AA148" s="24"/>
      <c r="AB148" s="99" t="s">
        <v>355</v>
      </c>
      <c r="AC148" s="99" t="str">
        <f t="shared" si="61"/>
        <v>pt-3-7-jlr-loc1</v>
      </c>
      <c r="AD148" s="99">
        <f t="shared" si="62"/>
        <v>1</v>
      </c>
      <c r="AE148" s="24">
        <v>12</v>
      </c>
      <c r="AF148" s="25">
        <v>9</v>
      </c>
      <c r="AG148" s="41"/>
      <c r="AN148" s="111">
        <v>145</v>
      </c>
      <c r="AO148" s="111">
        <f t="shared" si="65"/>
        <v>11</v>
      </c>
      <c r="AP148" s="111">
        <f t="shared" si="66"/>
        <v>12</v>
      </c>
      <c r="AQ148" s="111">
        <f t="shared" si="68"/>
        <v>11112</v>
      </c>
      <c r="AR148" s="111" t="str">
        <f t="shared" si="69"/>
        <v>普通11章12关</v>
      </c>
      <c r="AS148" s="111">
        <f t="shared" si="64"/>
        <v>101</v>
      </c>
      <c r="AT148" s="111">
        <f t="shared" si="73"/>
        <v>12</v>
      </c>
      <c r="AU148" s="111">
        <v>1</v>
      </c>
      <c r="AV148" s="111">
        <v>6</v>
      </c>
      <c r="BD148" s="110">
        <v>145</v>
      </c>
      <c r="BE148" s="43">
        <v>11</v>
      </c>
      <c r="BF148" s="43">
        <v>13</v>
      </c>
      <c r="BG148" s="43">
        <f t="shared" si="70"/>
        <v>21113</v>
      </c>
      <c r="BH148" s="43" t="str">
        <f t="shared" si="71"/>
        <v>困难11章13关</v>
      </c>
      <c r="BI148" s="43">
        <v>112</v>
      </c>
      <c r="BJ148" s="43">
        <f t="shared" si="67"/>
        <v>14</v>
      </c>
      <c r="BK148" s="43">
        <v>4</v>
      </c>
      <c r="BL148" s="57">
        <f t="shared" si="72"/>
        <v>7</v>
      </c>
    </row>
    <row r="149" spans="1:64" ht="16.5" x14ac:dyDescent="0.2">
      <c r="A149" s="38" t="s">
        <v>653</v>
      </c>
      <c r="B149" s="33">
        <f t="shared" si="57"/>
        <v>1030711</v>
      </c>
      <c r="C149" s="38">
        <v>7</v>
      </c>
      <c r="D149" s="26">
        <v>10307</v>
      </c>
      <c r="E149" s="45">
        <v>3</v>
      </c>
      <c r="F149" s="13">
        <v>1</v>
      </c>
      <c r="G149" s="14" t="s">
        <v>1018</v>
      </c>
      <c r="H149" s="14" t="s">
        <v>1024</v>
      </c>
      <c r="I149" s="13">
        <f t="shared" si="58"/>
        <v>21</v>
      </c>
      <c r="J149" s="13">
        <f t="shared" si="59"/>
        <v>2</v>
      </c>
      <c r="K149" s="13">
        <f t="shared" si="60"/>
        <v>1</v>
      </c>
      <c r="L149" s="13" t="s">
        <v>1356</v>
      </c>
      <c r="M149" s="13">
        <v>10</v>
      </c>
      <c r="N149" s="13" t="s">
        <v>1359</v>
      </c>
      <c r="O149" s="13">
        <v>10</v>
      </c>
      <c r="P149" s="13" t="s">
        <v>1361</v>
      </c>
      <c r="Q149" s="13">
        <v>10</v>
      </c>
      <c r="R149" s="13" t="s">
        <v>1363</v>
      </c>
      <c r="S149" s="13">
        <v>10</v>
      </c>
      <c r="T149" s="13" t="s">
        <v>1365</v>
      </c>
      <c r="U149" s="13">
        <v>10</v>
      </c>
      <c r="V149" s="13"/>
      <c r="W149" s="13"/>
      <c r="X149" s="13"/>
      <c r="Y149" s="13"/>
      <c r="Z149" s="13"/>
      <c r="AA149" s="13"/>
      <c r="AB149" s="100"/>
      <c r="AC149" s="100" t="str">
        <f t="shared" si="61"/>
        <v/>
      </c>
      <c r="AD149" s="100" t="str">
        <f t="shared" si="62"/>
        <v/>
      </c>
      <c r="AE149" s="13" t="s">
        <v>412</v>
      </c>
      <c r="AF149" s="27" t="s">
        <v>412</v>
      </c>
      <c r="AG149" s="41"/>
      <c r="AN149" s="111">
        <v>146</v>
      </c>
      <c r="AO149" s="111">
        <f t="shared" si="65"/>
        <v>11</v>
      </c>
      <c r="AP149" s="111">
        <f t="shared" si="66"/>
        <v>13</v>
      </c>
      <c r="AQ149" s="111">
        <f t="shared" si="68"/>
        <v>11113</v>
      </c>
      <c r="AR149" s="111" t="str">
        <f t="shared" si="69"/>
        <v>普通11章13关</v>
      </c>
      <c r="AS149" s="111">
        <f t="shared" si="64"/>
        <v>102</v>
      </c>
      <c r="AT149" s="111">
        <f t="shared" si="73"/>
        <v>12</v>
      </c>
      <c r="AU149" s="111">
        <v>1</v>
      </c>
      <c r="AV149" s="111">
        <v>6</v>
      </c>
      <c r="BD149" s="110">
        <v>146</v>
      </c>
      <c r="BE149" s="43">
        <v>11</v>
      </c>
      <c r="BF149" s="43">
        <v>14</v>
      </c>
      <c r="BG149" s="43">
        <f t="shared" si="70"/>
        <v>21114</v>
      </c>
      <c r="BH149" s="43" t="str">
        <f t="shared" si="71"/>
        <v>困难11章14关</v>
      </c>
      <c r="BI149" s="43">
        <v>113</v>
      </c>
      <c r="BJ149" s="43">
        <f t="shared" si="67"/>
        <v>14</v>
      </c>
      <c r="BK149" s="43">
        <v>4</v>
      </c>
      <c r="BL149" s="57">
        <f t="shared" si="72"/>
        <v>7</v>
      </c>
    </row>
    <row r="150" spans="1:64" ht="16.5" x14ac:dyDescent="0.2">
      <c r="A150" s="38" t="s">
        <v>653</v>
      </c>
      <c r="B150" s="33">
        <f t="shared" si="57"/>
        <v>1030720</v>
      </c>
      <c r="C150" s="38">
        <v>7</v>
      </c>
      <c r="D150" s="26">
        <v>10307</v>
      </c>
      <c r="E150" s="45">
        <v>3</v>
      </c>
      <c r="F150" s="13">
        <v>2</v>
      </c>
      <c r="G150" s="14" t="s">
        <v>1019</v>
      </c>
      <c r="H150" s="14" t="s">
        <v>749</v>
      </c>
      <c r="I150" s="13">
        <f t="shared" si="58"/>
        <v>21</v>
      </c>
      <c r="J150" s="13">
        <f t="shared" si="59"/>
        <v>2</v>
      </c>
      <c r="K150" s="13">
        <f t="shared" si="60"/>
        <v>1</v>
      </c>
      <c r="L150" s="13" t="s">
        <v>1357</v>
      </c>
      <c r="M150" s="13">
        <v>10</v>
      </c>
      <c r="N150" s="13" t="s">
        <v>1358</v>
      </c>
      <c r="O150" s="13">
        <v>10</v>
      </c>
      <c r="P150" s="13" t="s">
        <v>1360</v>
      </c>
      <c r="Q150" s="13">
        <v>10</v>
      </c>
      <c r="R150" s="13" t="s">
        <v>1362</v>
      </c>
      <c r="S150" s="13">
        <v>10</v>
      </c>
      <c r="T150" s="13" t="s">
        <v>1364</v>
      </c>
      <c r="U150" s="13">
        <v>10</v>
      </c>
      <c r="V150" s="13"/>
      <c r="W150" s="13"/>
      <c r="X150" s="13"/>
      <c r="Y150" s="13"/>
      <c r="Z150" s="13"/>
      <c r="AA150" s="13"/>
      <c r="AB150" s="100" t="s">
        <v>30</v>
      </c>
      <c r="AC150" s="100" t="str">
        <f t="shared" si="61"/>
        <v>pt-3-7-jlr-loc2</v>
      </c>
      <c r="AD150" s="100">
        <f t="shared" si="62"/>
        <v>1</v>
      </c>
      <c r="AE150" s="13">
        <v>12</v>
      </c>
      <c r="AF150" s="27">
        <v>9</v>
      </c>
      <c r="AG150" s="41"/>
      <c r="AN150" s="111">
        <v>147</v>
      </c>
      <c r="AO150" s="111">
        <f t="shared" si="65"/>
        <v>11</v>
      </c>
      <c r="AP150" s="111">
        <f t="shared" si="66"/>
        <v>14</v>
      </c>
      <c r="AQ150" s="111">
        <f t="shared" si="68"/>
        <v>11114</v>
      </c>
      <c r="AR150" s="111" t="str">
        <f t="shared" si="69"/>
        <v>普通11章14关</v>
      </c>
      <c r="AS150" s="111">
        <f t="shared" si="64"/>
        <v>105</v>
      </c>
      <c r="AT150" s="111">
        <f t="shared" si="73"/>
        <v>13</v>
      </c>
      <c r="AU150" s="111">
        <v>1</v>
      </c>
      <c r="AV150" s="111">
        <v>6</v>
      </c>
      <c r="BD150" s="110">
        <v>147</v>
      </c>
      <c r="BE150" s="43">
        <v>11</v>
      </c>
      <c r="BF150" s="43">
        <v>15</v>
      </c>
      <c r="BG150" s="43">
        <f t="shared" si="70"/>
        <v>21115</v>
      </c>
      <c r="BH150" s="43" t="str">
        <f t="shared" si="71"/>
        <v>困难11章15关</v>
      </c>
      <c r="BI150" s="43">
        <v>114</v>
      </c>
      <c r="BJ150" s="43">
        <f t="shared" si="67"/>
        <v>14</v>
      </c>
      <c r="BK150" s="43">
        <v>4</v>
      </c>
      <c r="BL150" s="57">
        <f t="shared" si="72"/>
        <v>7</v>
      </c>
    </row>
    <row r="151" spans="1:64" ht="16.5" x14ac:dyDescent="0.2">
      <c r="A151" s="38" t="s">
        <v>653</v>
      </c>
      <c r="B151" s="33">
        <f t="shared" si="57"/>
        <v>1030721</v>
      </c>
      <c r="C151" s="38">
        <v>7</v>
      </c>
      <c r="D151" s="26">
        <v>10307</v>
      </c>
      <c r="E151" s="45">
        <v>3</v>
      </c>
      <c r="F151" s="13">
        <v>2</v>
      </c>
      <c r="G151" s="14" t="s">
        <v>20</v>
      </c>
      <c r="H151" s="14" t="s">
        <v>1021</v>
      </c>
      <c r="I151" s="13">
        <f t="shared" si="58"/>
        <v>21</v>
      </c>
      <c r="J151" s="13">
        <f t="shared" si="59"/>
        <v>2</v>
      </c>
      <c r="K151" s="13">
        <f t="shared" si="60"/>
        <v>1</v>
      </c>
      <c r="L151" s="13" t="s">
        <v>1356</v>
      </c>
      <c r="M151" s="13">
        <v>10</v>
      </c>
      <c r="N151" s="13" t="s">
        <v>1359</v>
      </c>
      <c r="O151" s="13">
        <v>10</v>
      </c>
      <c r="P151" s="13" t="s">
        <v>1361</v>
      </c>
      <c r="Q151" s="13">
        <v>10</v>
      </c>
      <c r="R151" s="13" t="s">
        <v>1363</v>
      </c>
      <c r="S151" s="13">
        <v>10</v>
      </c>
      <c r="T151" s="13" t="s">
        <v>1365</v>
      </c>
      <c r="U151" s="13">
        <v>10</v>
      </c>
      <c r="V151" s="13"/>
      <c r="W151" s="13"/>
      <c r="X151" s="13"/>
      <c r="Y151" s="13"/>
      <c r="Z151" s="13"/>
      <c r="AA151" s="13"/>
      <c r="AB151" s="100" t="s">
        <v>440</v>
      </c>
      <c r="AC151" s="100" t="str">
        <f t="shared" si="61"/>
        <v>pt-3-7-shl-loc2</v>
      </c>
      <c r="AD151" s="100">
        <f t="shared" si="62"/>
        <v>1</v>
      </c>
      <c r="AE151" s="13">
        <v>16</v>
      </c>
      <c r="AF151" s="27">
        <v>14</v>
      </c>
      <c r="AG151" s="41"/>
      <c r="AN151" s="111">
        <v>148</v>
      </c>
      <c r="AO151" s="111">
        <f t="shared" si="65"/>
        <v>11</v>
      </c>
      <c r="AP151" s="111">
        <f t="shared" si="66"/>
        <v>15</v>
      </c>
      <c r="AQ151" s="111">
        <f t="shared" si="68"/>
        <v>11115</v>
      </c>
      <c r="AR151" s="111" t="str">
        <f t="shared" si="69"/>
        <v>普通11章15关</v>
      </c>
      <c r="AS151" s="111">
        <f t="shared" si="64"/>
        <v>107</v>
      </c>
      <c r="AT151" s="111">
        <f t="shared" si="73"/>
        <v>13</v>
      </c>
      <c r="AU151" s="111">
        <v>1</v>
      </c>
      <c r="AV151" s="111">
        <v>7</v>
      </c>
      <c r="BD151" s="110">
        <v>148</v>
      </c>
      <c r="BE151" s="43">
        <v>12</v>
      </c>
      <c r="BF151" s="43">
        <v>1</v>
      </c>
      <c r="BG151" s="43">
        <f t="shared" si="70"/>
        <v>21201</v>
      </c>
      <c r="BH151" s="43" t="str">
        <f t="shared" si="71"/>
        <v>困难12章1关</v>
      </c>
      <c r="BI151" s="43">
        <v>115</v>
      </c>
      <c r="BJ151" s="43">
        <f t="shared" si="67"/>
        <v>15</v>
      </c>
      <c r="BK151" s="43">
        <v>4</v>
      </c>
      <c r="BL151" s="57">
        <f t="shared" si="72"/>
        <v>8</v>
      </c>
    </row>
    <row r="152" spans="1:64" ht="16.5" x14ac:dyDescent="0.2">
      <c r="A152" s="38" t="s">
        <v>653</v>
      </c>
      <c r="B152" s="33">
        <f t="shared" si="57"/>
        <v>1030730</v>
      </c>
      <c r="C152" s="38">
        <v>7</v>
      </c>
      <c r="D152" s="26">
        <v>10307</v>
      </c>
      <c r="E152" s="45">
        <v>3</v>
      </c>
      <c r="F152" s="13">
        <v>3</v>
      </c>
      <c r="G152" s="14" t="s">
        <v>1019</v>
      </c>
      <c r="H152" s="14" t="s">
        <v>1022</v>
      </c>
      <c r="I152" s="13">
        <f t="shared" si="58"/>
        <v>21</v>
      </c>
      <c r="J152" s="13">
        <f t="shared" si="59"/>
        <v>2</v>
      </c>
      <c r="K152" s="13">
        <f t="shared" si="60"/>
        <v>1</v>
      </c>
      <c r="L152" s="13" t="s">
        <v>1357</v>
      </c>
      <c r="M152" s="13">
        <v>10</v>
      </c>
      <c r="N152" s="13" t="s">
        <v>1358</v>
      </c>
      <c r="O152" s="13">
        <v>10</v>
      </c>
      <c r="P152" s="13" t="s">
        <v>1360</v>
      </c>
      <c r="Q152" s="13">
        <v>10</v>
      </c>
      <c r="R152" s="13" t="s">
        <v>1362</v>
      </c>
      <c r="S152" s="13">
        <v>10</v>
      </c>
      <c r="T152" s="13" t="s">
        <v>1364</v>
      </c>
      <c r="U152" s="13">
        <v>10</v>
      </c>
      <c r="V152" s="13"/>
      <c r="W152" s="13"/>
      <c r="X152" s="13"/>
      <c r="Y152" s="13"/>
      <c r="Z152" s="13"/>
      <c r="AA152" s="13"/>
      <c r="AB152" s="100" t="s">
        <v>353</v>
      </c>
      <c r="AC152" s="100" t="str">
        <f t="shared" si="61"/>
        <v>pt-3-7-jlr-loc3</v>
      </c>
      <c r="AD152" s="100">
        <f t="shared" si="62"/>
        <v>1</v>
      </c>
      <c r="AE152" s="13">
        <v>12</v>
      </c>
      <c r="AF152" s="27">
        <v>9</v>
      </c>
      <c r="AG152" s="41"/>
      <c r="AN152" s="112">
        <v>149</v>
      </c>
      <c r="AO152" s="112">
        <f t="shared" si="65"/>
        <v>12</v>
      </c>
      <c r="AP152" s="112">
        <f t="shared" si="66"/>
        <v>1</v>
      </c>
      <c r="AQ152" s="112">
        <f t="shared" si="68"/>
        <v>11201</v>
      </c>
      <c r="AR152" s="112" t="str">
        <f t="shared" si="69"/>
        <v>普通12章1关</v>
      </c>
      <c r="AS152" s="112">
        <f t="shared" si="64"/>
        <v>106</v>
      </c>
      <c r="AT152" s="112">
        <f t="shared" si="73"/>
        <v>13</v>
      </c>
      <c r="AU152" s="112">
        <v>1</v>
      </c>
      <c r="AV152" s="112">
        <v>7</v>
      </c>
      <c r="BD152" s="110">
        <v>149</v>
      </c>
      <c r="BE152" s="43">
        <v>12</v>
      </c>
      <c r="BF152" s="43">
        <v>2</v>
      </c>
      <c r="BG152" s="43">
        <f t="shared" si="70"/>
        <v>21202</v>
      </c>
      <c r="BH152" s="43" t="str">
        <f t="shared" si="71"/>
        <v>困难12章2关</v>
      </c>
      <c r="BI152" s="43">
        <v>116</v>
      </c>
      <c r="BJ152" s="43">
        <f t="shared" si="67"/>
        <v>15</v>
      </c>
      <c r="BK152" s="43">
        <v>4</v>
      </c>
      <c r="BL152" s="57">
        <f t="shared" si="72"/>
        <v>8</v>
      </c>
    </row>
    <row r="153" spans="1:64" ht="17.25" thickBot="1" x14ac:dyDescent="0.25">
      <c r="A153" s="38" t="s">
        <v>653</v>
      </c>
      <c r="B153" s="33">
        <f t="shared" ref="B153:B234" si="74">D153*100+F153*10+IF(G153="jlr",0,1)</f>
        <v>1030731</v>
      </c>
      <c r="C153" s="38">
        <v>7</v>
      </c>
      <c r="D153" s="28">
        <v>10307</v>
      </c>
      <c r="E153" s="46">
        <v>3</v>
      </c>
      <c r="F153" s="29">
        <v>3</v>
      </c>
      <c r="G153" s="30" t="s">
        <v>1018</v>
      </c>
      <c r="H153" s="30" t="s">
        <v>1020</v>
      </c>
      <c r="I153" s="29">
        <f t="shared" si="58"/>
        <v>21</v>
      </c>
      <c r="J153" s="29">
        <f t="shared" si="59"/>
        <v>2</v>
      </c>
      <c r="K153" s="29">
        <f t="shared" si="60"/>
        <v>1</v>
      </c>
      <c r="L153" s="29" t="s">
        <v>1356</v>
      </c>
      <c r="M153" s="29">
        <v>10</v>
      </c>
      <c r="N153" s="29" t="s">
        <v>1359</v>
      </c>
      <c r="O153" s="29">
        <v>10</v>
      </c>
      <c r="P153" s="29" t="s">
        <v>1361</v>
      </c>
      <c r="Q153" s="29">
        <v>10</v>
      </c>
      <c r="R153" s="29" t="s">
        <v>1363</v>
      </c>
      <c r="S153" s="29">
        <v>10</v>
      </c>
      <c r="T153" s="29" t="s">
        <v>1365</v>
      </c>
      <c r="U153" s="29">
        <v>10</v>
      </c>
      <c r="V153" s="29"/>
      <c r="W153" s="29"/>
      <c r="X153" s="29"/>
      <c r="Y153" s="29"/>
      <c r="Z153" s="29"/>
      <c r="AA153" s="29"/>
      <c r="AB153" s="101"/>
      <c r="AC153" s="101" t="str">
        <f t="shared" si="61"/>
        <v/>
      </c>
      <c r="AD153" s="101" t="str">
        <f t="shared" si="62"/>
        <v/>
      </c>
      <c r="AE153" s="29" t="s">
        <v>412</v>
      </c>
      <c r="AF153" s="31" t="s">
        <v>412</v>
      </c>
      <c r="AG153" s="41"/>
      <c r="AN153" s="112">
        <v>150</v>
      </c>
      <c r="AO153" s="112">
        <f t="shared" si="65"/>
        <v>12</v>
      </c>
      <c r="AP153" s="112">
        <f t="shared" si="66"/>
        <v>2</v>
      </c>
      <c r="AQ153" s="112">
        <f t="shared" si="68"/>
        <v>11202</v>
      </c>
      <c r="AR153" s="112" t="str">
        <f t="shared" si="69"/>
        <v>普通12章2关</v>
      </c>
      <c r="AS153" s="112">
        <f t="shared" si="64"/>
        <v>106</v>
      </c>
      <c r="AT153" s="112">
        <f t="shared" si="73"/>
        <v>13</v>
      </c>
      <c r="AU153" s="112">
        <v>1</v>
      </c>
      <c r="AV153" s="112">
        <v>7</v>
      </c>
      <c r="BD153" s="110">
        <v>150</v>
      </c>
      <c r="BE153" s="43">
        <v>12</v>
      </c>
      <c r="BF153" s="43">
        <v>3</v>
      </c>
      <c r="BG153" s="43">
        <f t="shared" si="70"/>
        <v>21203</v>
      </c>
      <c r="BH153" s="43" t="str">
        <f t="shared" si="71"/>
        <v>困难12章3关</v>
      </c>
      <c r="BI153" s="43">
        <v>116</v>
      </c>
      <c r="BJ153" s="43">
        <f t="shared" si="67"/>
        <v>15</v>
      </c>
      <c r="BK153" s="43">
        <v>4</v>
      </c>
      <c r="BL153" s="57">
        <f t="shared" si="72"/>
        <v>8</v>
      </c>
    </row>
    <row r="154" spans="1:64" ht="16.5" x14ac:dyDescent="0.2">
      <c r="A154" s="38" t="s">
        <v>653</v>
      </c>
      <c r="B154" s="33">
        <f t="shared" si="74"/>
        <v>1030810</v>
      </c>
      <c r="C154" s="38">
        <v>8</v>
      </c>
      <c r="D154" s="23">
        <v>10308</v>
      </c>
      <c r="E154" s="44">
        <v>3</v>
      </c>
      <c r="F154" s="24">
        <v>1</v>
      </c>
      <c r="G154" s="32" t="s">
        <v>1019</v>
      </c>
      <c r="H154" s="32" t="s">
        <v>31</v>
      </c>
      <c r="I154" s="24">
        <f t="shared" si="58"/>
        <v>22</v>
      </c>
      <c r="J154" s="24">
        <f t="shared" si="59"/>
        <v>2</v>
      </c>
      <c r="K154" s="24">
        <f t="shared" si="60"/>
        <v>1</v>
      </c>
      <c r="L154" s="24" t="s">
        <v>1357</v>
      </c>
      <c r="M154" s="24">
        <v>12</v>
      </c>
      <c r="N154" s="24" t="s">
        <v>1358</v>
      </c>
      <c r="O154" s="24">
        <v>12</v>
      </c>
      <c r="P154" s="24" t="s">
        <v>1360</v>
      </c>
      <c r="Q154" s="24">
        <v>12</v>
      </c>
      <c r="R154" s="24" t="s">
        <v>1362</v>
      </c>
      <c r="S154" s="24">
        <v>12</v>
      </c>
      <c r="T154" s="24" t="s">
        <v>1364</v>
      </c>
      <c r="U154" s="24">
        <v>12</v>
      </c>
      <c r="V154" s="24" t="s">
        <v>1366</v>
      </c>
      <c r="W154" s="24">
        <v>12</v>
      </c>
      <c r="X154" s="24"/>
      <c r="Y154" s="24"/>
      <c r="Z154" s="24"/>
      <c r="AA154" s="24"/>
      <c r="AB154" s="99" t="s">
        <v>589</v>
      </c>
      <c r="AC154" s="99" t="str">
        <f t="shared" si="61"/>
        <v>pt-3-8-jlr-loc1</v>
      </c>
      <c r="AD154" s="99">
        <f t="shared" si="62"/>
        <v>1</v>
      </c>
      <c r="AE154" s="24">
        <v>12</v>
      </c>
      <c r="AF154" s="25">
        <v>9</v>
      </c>
      <c r="AG154" s="41"/>
      <c r="AN154" s="112">
        <v>151</v>
      </c>
      <c r="AO154" s="112">
        <f t="shared" si="65"/>
        <v>12</v>
      </c>
      <c r="AP154" s="112">
        <f t="shared" si="66"/>
        <v>3</v>
      </c>
      <c r="AQ154" s="112">
        <f t="shared" si="68"/>
        <v>11203</v>
      </c>
      <c r="AR154" s="112" t="str">
        <f t="shared" si="69"/>
        <v>普通12章3关</v>
      </c>
      <c r="AS154" s="112">
        <f t="shared" si="64"/>
        <v>107</v>
      </c>
      <c r="AT154" s="112">
        <f t="shared" si="73"/>
        <v>13</v>
      </c>
      <c r="AU154" s="112">
        <v>1</v>
      </c>
      <c r="AV154" s="112">
        <v>7</v>
      </c>
      <c r="BD154" s="110">
        <v>151</v>
      </c>
      <c r="BE154" s="43">
        <v>12</v>
      </c>
      <c r="BF154" s="43">
        <v>4</v>
      </c>
      <c r="BG154" s="43">
        <f t="shared" si="70"/>
        <v>21204</v>
      </c>
      <c r="BH154" s="43" t="str">
        <f t="shared" si="71"/>
        <v>困难12章4关</v>
      </c>
      <c r="BI154" s="43">
        <v>117</v>
      </c>
      <c r="BJ154" s="43">
        <f t="shared" si="67"/>
        <v>15</v>
      </c>
      <c r="BK154" s="43">
        <v>4</v>
      </c>
      <c r="BL154" s="57">
        <f t="shared" si="72"/>
        <v>8</v>
      </c>
    </row>
    <row r="155" spans="1:64" ht="16.5" x14ac:dyDescent="0.2">
      <c r="A155" s="38" t="s">
        <v>653</v>
      </c>
      <c r="B155" s="33">
        <f t="shared" si="74"/>
        <v>1030811</v>
      </c>
      <c r="C155" s="38">
        <v>8</v>
      </c>
      <c r="D155" s="26">
        <v>10308</v>
      </c>
      <c r="E155" s="45">
        <v>3</v>
      </c>
      <c r="F155" s="13">
        <v>1</v>
      </c>
      <c r="G155" s="14" t="s">
        <v>1018</v>
      </c>
      <c r="H155" s="14" t="s">
        <v>28</v>
      </c>
      <c r="I155" s="13">
        <f t="shared" si="58"/>
        <v>22</v>
      </c>
      <c r="J155" s="13">
        <f t="shared" si="59"/>
        <v>2</v>
      </c>
      <c r="K155" s="13">
        <f t="shared" si="60"/>
        <v>1</v>
      </c>
      <c r="L155" s="13" t="s">
        <v>1356</v>
      </c>
      <c r="M155" s="13">
        <v>12</v>
      </c>
      <c r="N155" s="13" t="s">
        <v>1359</v>
      </c>
      <c r="O155" s="13">
        <v>12</v>
      </c>
      <c r="P155" s="13" t="s">
        <v>1361</v>
      </c>
      <c r="Q155" s="13">
        <v>12</v>
      </c>
      <c r="R155" s="13" t="s">
        <v>1363</v>
      </c>
      <c r="S155" s="13">
        <v>12</v>
      </c>
      <c r="T155" s="13" t="s">
        <v>1365</v>
      </c>
      <c r="U155" s="13">
        <v>12</v>
      </c>
      <c r="V155" s="13" t="s">
        <v>1367</v>
      </c>
      <c r="W155" s="13">
        <v>12</v>
      </c>
      <c r="X155" s="13"/>
      <c r="Y155" s="13"/>
      <c r="Z155" s="13"/>
      <c r="AA155" s="13"/>
      <c r="AB155" s="100"/>
      <c r="AC155" s="100" t="str">
        <f t="shared" si="61"/>
        <v/>
      </c>
      <c r="AD155" s="100" t="str">
        <f t="shared" si="62"/>
        <v/>
      </c>
      <c r="AE155" s="13" t="s">
        <v>412</v>
      </c>
      <c r="AF155" s="27" t="s">
        <v>412</v>
      </c>
      <c r="AG155" s="41"/>
      <c r="AN155" s="112">
        <v>152</v>
      </c>
      <c r="AO155" s="112">
        <f t="shared" si="65"/>
        <v>12</v>
      </c>
      <c r="AP155" s="112">
        <f t="shared" si="66"/>
        <v>4</v>
      </c>
      <c r="AQ155" s="112">
        <f t="shared" si="68"/>
        <v>11204</v>
      </c>
      <c r="AR155" s="112" t="str">
        <f t="shared" si="69"/>
        <v>普通12章4关</v>
      </c>
      <c r="AS155" s="112">
        <f t="shared" si="64"/>
        <v>107</v>
      </c>
      <c r="AT155" s="112">
        <f t="shared" si="73"/>
        <v>13</v>
      </c>
      <c r="AU155" s="112">
        <v>1</v>
      </c>
      <c r="AV155" s="112">
        <v>7</v>
      </c>
      <c r="BD155" s="110">
        <v>152</v>
      </c>
      <c r="BE155" s="43">
        <v>12</v>
      </c>
      <c r="BF155" s="43">
        <v>5</v>
      </c>
      <c r="BG155" s="43">
        <f t="shared" si="70"/>
        <v>21205</v>
      </c>
      <c r="BH155" s="43" t="str">
        <f t="shared" si="71"/>
        <v>困难12章5关</v>
      </c>
      <c r="BI155" s="43">
        <v>117</v>
      </c>
      <c r="BJ155" s="43">
        <f t="shared" si="67"/>
        <v>15</v>
      </c>
      <c r="BK155" s="43">
        <v>4</v>
      </c>
      <c r="BL155" s="57">
        <f t="shared" si="72"/>
        <v>8</v>
      </c>
    </row>
    <row r="156" spans="1:64" ht="16.5" x14ac:dyDescent="0.2">
      <c r="A156" s="38" t="s">
        <v>653</v>
      </c>
      <c r="B156" s="33">
        <f t="shared" si="74"/>
        <v>1030820</v>
      </c>
      <c r="C156" s="38">
        <v>8</v>
      </c>
      <c r="D156" s="26">
        <v>10308</v>
      </c>
      <c r="E156" s="45">
        <v>3</v>
      </c>
      <c r="F156" s="13">
        <v>2</v>
      </c>
      <c r="G156" s="14" t="s">
        <v>1019</v>
      </c>
      <c r="H156" s="14" t="s">
        <v>749</v>
      </c>
      <c r="I156" s="13">
        <f t="shared" si="58"/>
        <v>22</v>
      </c>
      <c r="J156" s="13">
        <f t="shared" si="59"/>
        <v>2</v>
      </c>
      <c r="K156" s="13">
        <f t="shared" si="60"/>
        <v>1</v>
      </c>
      <c r="L156" s="13" t="s">
        <v>1357</v>
      </c>
      <c r="M156" s="13">
        <v>12</v>
      </c>
      <c r="N156" s="13" t="s">
        <v>1358</v>
      </c>
      <c r="O156" s="13">
        <v>12</v>
      </c>
      <c r="P156" s="13" t="s">
        <v>1360</v>
      </c>
      <c r="Q156" s="13">
        <v>12</v>
      </c>
      <c r="R156" s="13" t="s">
        <v>1362</v>
      </c>
      <c r="S156" s="13">
        <v>12</v>
      </c>
      <c r="T156" s="13" t="s">
        <v>1364</v>
      </c>
      <c r="U156" s="13">
        <v>12</v>
      </c>
      <c r="V156" s="13" t="s">
        <v>1366</v>
      </c>
      <c r="W156" s="13">
        <v>12</v>
      </c>
      <c r="X156" s="13"/>
      <c r="Y156" s="13"/>
      <c r="Z156" s="13"/>
      <c r="AA156" s="13"/>
      <c r="AB156" s="100" t="s">
        <v>747</v>
      </c>
      <c r="AC156" s="100" t="str">
        <f t="shared" si="61"/>
        <v>pt-3-8-jlr-loc2</v>
      </c>
      <c r="AD156" s="100">
        <f t="shared" si="62"/>
        <v>1</v>
      </c>
      <c r="AE156" s="13">
        <v>12</v>
      </c>
      <c r="AF156" s="27">
        <v>9</v>
      </c>
      <c r="AG156" s="41"/>
      <c r="AN156" s="112">
        <v>153</v>
      </c>
      <c r="AO156" s="112">
        <f t="shared" si="65"/>
        <v>12</v>
      </c>
      <c r="AP156" s="112">
        <f t="shared" si="66"/>
        <v>5</v>
      </c>
      <c r="AQ156" s="112">
        <f t="shared" si="68"/>
        <v>11205</v>
      </c>
      <c r="AR156" s="112" t="str">
        <f t="shared" si="69"/>
        <v>普通12章5关</v>
      </c>
      <c r="AS156" s="112">
        <f t="shared" si="64"/>
        <v>111</v>
      </c>
      <c r="AT156" s="112">
        <f t="shared" si="73"/>
        <v>14</v>
      </c>
      <c r="AU156" s="112">
        <v>1</v>
      </c>
      <c r="AV156" s="112">
        <v>7</v>
      </c>
      <c r="BD156" s="110">
        <v>153</v>
      </c>
      <c r="BE156" s="43">
        <v>12</v>
      </c>
      <c r="BF156" s="43">
        <v>6</v>
      </c>
      <c r="BG156" s="43">
        <f t="shared" si="70"/>
        <v>21206</v>
      </c>
      <c r="BH156" s="43" t="str">
        <f t="shared" si="71"/>
        <v>困难12章6关</v>
      </c>
      <c r="BI156" s="43">
        <v>118</v>
      </c>
      <c r="BJ156" s="43">
        <f t="shared" si="67"/>
        <v>15</v>
      </c>
      <c r="BK156" s="43">
        <v>4</v>
      </c>
      <c r="BL156" s="57">
        <f t="shared" si="72"/>
        <v>8</v>
      </c>
    </row>
    <row r="157" spans="1:64" ht="16.5" x14ac:dyDescent="0.2">
      <c r="A157" s="38" t="s">
        <v>653</v>
      </c>
      <c r="B157" s="33">
        <f t="shared" si="74"/>
        <v>1030821</v>
      </c>
      <c r="C157" s="38">
        <v>8</v>
      </c>
      <c r="D157" s="26">
        <v>10308</v>
      </c>
      <c r="E157" s="45">
        <v>3</v>
      </c>
      <c r="F157" s="13">
        <v>2</v>
      </c>
      <c r="G157" s="14" t="s">
        <v>1018</v>
      </c>
      <c r="H157" s="14" t="s">
        <v>1021</v>
      </c>
      <c r="I157" s="13">
        <f t="shared" si="58"/>
        <v>22</v>
      </c>
      <c r="J157" s="13">
        <f t="shared" si="59"/>
        <v>2</v>
      </c>
      <c r="K157" s="13">
        <f t="shared" si="60"/>
        <v>1</v>
      </c>
      <c r="L157" s="13" t="s">
        <v>1356</v>
      </c>
      <c r="M157" s="13">
        <v>12</v>
      </c>
      <c r="N157" s="13" t="s">
        <v>1359</v>
      </c>
      <c r="O157" s="13">
        <v>12</v>
      </c>
      <c r="P157" s="13" t="s">
        <v>1361</v>
      </c>
      <c r="Q157" s="13">
        <v>12</v>
      </c>
      <c r="R157" s="13" t="s">
        <v>1363</v>
      </c>
      <c r="S157" s="13">
        <v>12</v>
      </c>
      <c r="T157" s="13" t="s">
        <v>1365</v>
      </c>
      <c r="U157" s="13">
        <v>12</v>
      </c>
      <c r="V157" s="13" t="s">
        <v>1367</v>
      </c>
      <c r="W157" s="13">
        <v>12</v>
      </c>
      <c r="X157" s="13"/>
      <c r="Y157" s="13"/>
      <c r="Z157" s="13"/>
      <c r="AA157" s="13"/>
      <c r="AB157" s="100" t="s">
        <v>637</v>
      </c>
      <c r="AC157" s="100" t="str">
        <f t="shared" si="61"/>
        <v>pt-3-8-shl-loc2</v>
      </c>
      <c r="AD157" s="100">
        <f t="shared" si="62"/>
        <v>1</v>
      </c>
      <c r="AE157" s="13">
        <v>16</v>
      </c>
      <c r="AF157" s="27">
        <v>14</v>
      </c>
      <c r="AG157" s="41"/>
      <c r="AN157" s="112">
        <v>154</v>
      </c>
      <c r="AO157" s="112">
        <f t="shared" si="65"/>
        <v>12</v>
      </c>
      <c r="AP157" s="112">
        <f t="shared" si="66"/>
        <v>6</v>
      </c>
      <c r="AQ157" s="112">
        <f t="shared" si="68"/>
        <v>11206</v>
      </c>
      <c r="AR157" s="112" t="str">
        <f t="shared" si="69"/>
        <v>普通12章6关</v>
      </c>
      <c r="AS157" s="112">
        <f t="shared" si="64"/>
        <v>108</v>
      </c>
      <c r="AT157" s="112">
        <f t="shared" si="73"/>
        <v>13</v>
      </c>
      <c r="AU157" s="112">
        <v>1</v>
      </c>
      <c r="AV157" s="112">
        <v>7</v>
      </c>
      <c r="BD157" s="110">
        <v>154</v>
      </c>
      <c r="BE157" s="43">
        <v>12</v>
      </c>
      <c r="BF157" s="43">
        <v>7</v>
      </c>
      <c r="BG157" s="43">
        <f t="shared" si="70"/>
        <v>21207</v>
      </c>
      <c r="BH157" s="43" t="str">
        <f t="shared" si="71"/>
        <v>困难12章7关</v>
      </c>
      <c r="BI157" s="43">
        <v>118</v>
      </c>
      <c r="BJ157" s="43">
        <f t="shared" si="67"/>
        <v>15</v>
      </c>
      <c r="BK157" s="43">
        <v>4</v>
      </c>
      <c r="BL157" s="57">
        <f t="shared" si="72"/>
        <v>8</v>
      </c>
    </row>
    <row r="158" spans="1:64" ht="16.5" x14ac:dyDescent="0.2">
      <c r="A158" s="38" t="s">
        <v>653</v>
      </c>
      <c r="B158" s="33">
        <f t="shared" si="74"/>
        <v>1030830</v>
      </c>
      <c r="C158" s="38">
        <v>8</v>
      </c>
      <c r="D158" s="26">
        <v>10308</v>
      </c>
      <c r="E158" s="45">
        <v>3</v>
      </c>
      <c r="F158" s="13">
        <v>3</v>
      </c>
      <c r="G158" s="14" t="s">
        <v>1019</v>
      </c>
      <c r="H158" s="14" t="s">
        <v>1022</v>
      </c>
      <c r="I158" s="13">
        <f t="shared" si="58"/>
        <v>22</v>
      </c>
      <c r="J158" s="13">
        <f t="shared" si="59"/>
        <v>2</v>
      </c>
      <c r="K158" s="13">
        <f t="shared" si="60"/>
        <v>1</v>
      </c>
      <c r="L158" s="13" t="s">
        <v>1357</v>
      </c>
      <c r="M158" s="13">
        <v>12</v>
      </c>
      <c r="N158" s="13" t="s">
        <v>1358</v>
      </c>
      <c r="O158" s="13">
        <v>12</v>
      </c>
      <c r="P158" s="13" t="s">
        <v>1360</v>
      </c>
      <c r="Q158" s="13">
        <v>12</v>
      </c>
      <c r="R158" s="13" t="s">
        <v>1362</v>
      </c>
      <c r="S158" s="13">
        <v>12</v>
      </c>
      <c r="T158" s="13" t="s">
        <v>1364</v>
      </c>
      <c r="U158" s="13">
        <v>12</v>
      </c>
      <c r="V158" s="13" t="s">
        <v>1366</v>
      </c>
      <c r="W158" s="13">
        <v>12</v>
      </c>
      <c r="X158" s="13"/>
      <c r="Y158" s="13"/>
      <c r="Z158" s="13"/>
      <c r="AA158" s="13"/>
      <c r="AB158" s="100" t="s">
        <v>30</v>
      </c>
      <c r="AC158" s="100" t="str">
        <f t="shared" si="61"/>
        <v>pt-3-8-jlr-loc3</v>
      </c>
      <c r="AD158" s="100">
        <f t="shared" si="62"/>
        <v>1</v>
      </c>
      <c r="AE158" s="13">
        <v>12</v>
      </c>
      <c r="AF158" s="27">
        <v>9</v>
      </c>
      <c r="AG158" s="41"/>
      <c r="AN158" s="112">
        <v>155</v>
      </c>
      <c r="AO158" s="112">
        <f t="shared" si="65"/>
        <v>12</v>
      </c>
      <c r="AP158" s="112">
        <f t="shared" si="66"/>
        <v>7</v>
      </c>
      <c r="AQ158" s="112">
        <f t="shared" si="68"/>
        <v>11207</v>
      </c>
      <c r="AR158" s="112" t="str">
        <f t="shared" si="69"/>
        <v>普通12章7关</v>
      </c>
      <c r="AS158" s="112">
        <f t="shared" si="64"/>
        <v>108</v>
      </c>
      <c r="AT158" s="112">
        <f t="shared" si="73"/>
        <v>13</v>
      </c>
      <c r="AU158" s="112">
        <v>1</v>
      </c>
      <c r="AV158" s="112">
        <v>7</v>
      </c>
      <c r="BD158" s="110">
        <v>155</v>
      </c>
      <c r="BE158" s="43">
        <v>12</v>
      </c>
      <c r="BF158" s="43">
        <v>8</v>
      </c>
      <c r="BG158" s="43">
        <f t="shared" si="70"/>
        <v>21208</v>
      </c>
      <c r="BH158" s="43" t="str">
        <f t="shared" si="71"/>
        <v>困难12章8关</v>
      </c>
      <c r="BI158" s="43">
        <v>119</v>
      </c>
      <c r="BJ158" s="43">
        <f t="shared" si="67"/>
        <v>15</v>
      </c>
      <c r="BK158" s="43">
        <v>4</v>
      </c>
      <c r="BL158" s="57">
        <f t="shared" si="72"/>
        <v>8</v>
      </c>
    </row>
    <row r="159" spans="1:64" ht="17.25" thickBot="1" x14ac:dyDescent="0.25">
      <c r="A159" s="38" t="s">
        <v>653</v>
      </c>
      <c r="B159" s="33">
        <f t="shared" si="74"/>
        <v>1030831</v>
      </c>
      <c r="C159" s="38">
        <v>8</v>
      </c>
      <c r="D159" s="28">
        <v>10308</v>
      </c>
      <c r="E159" s="46">
        <v>3</v>
      </c>
      <c r="F159" s="29">
        <v>3</v>
      </c>
      <c r="G159" s="30" t="s">
        <v>1018</v>
      </c>
      <c r="H159" s="30" t="s">
        <v>1020</v>
      </c>
      <c r="I159" s="29">
        <f t="shared" si="58"/>
        <v>22</v>
      </c>
      <c r="J159" s="29">
        <f t="shared" si="59"/>
        <v>2</v>
      </c>
      <c r="K159" s="29">
        <f t="shared" si="60"/>
        <v>1</v>
      </c>
      <c r="L159" s="29" t="s">
        <v>1356</v>
      </c>
      <c r="M159" s="29">
        <v>12</v>
      </c>
      <c r="N159" s="29" t="s">
        <v>1359</v>
      </c>
      <c r="O159" s="29">
        <v>12</v>
      </c>
      <c r="P159" s="29" t="s">
        <v>1361</v>
      </c>
      <c r="Q159" s="29">
        <v>12</v>
      </c>
      <c r="R159" s="29" t="s">
        <v>1363</v>
      </c>
      <c r="S159" s="29">
        <v>12</v>
      </c>
      <c r="T159" s="29" t="s">
        <v>1365</v>
      </c>
      <c r="U159" s="29">
        <v>12</v>
      </c>
      <c r="V159" s="29" t="s">
        <v>1367</v>
      </c>
      <c r="W159" s="29">
        <v>12</v>
      </c>
      <c r="X159" s="29"/>
      <c r="Y159" s="29"/>
      <c r="Z159" s="29"/>
      <c r="AA159" s="29"/>
      <c r="AB159" s="101"/>
      <c r="AC159" s="101" t="str">
        <f t="shared" si="61"/>
        <v/>
      </c>
      <c r="AD159" s="101" t="str">
        <f t="shared" si="62"/>
        <v/>
      </c>
      <c r="AE159" s="29" t="s">
        <v>412</v>
      </c>
      <c r="AF159" s="31" t="s">
        <v>412</v>
      </c>
      <c r="AG159" s="41"/>
      <c r="AN159" s="112">
        <v>156</v>
      </c>
      <c r="AO159" s="112">
        <f t="shared" si="65"/>
        <v>12</v>
      </c>
      <c r="AP159" s="112">
        <f t="shared" si="66"/>
        <v>8</v>
      </c>
      <c r="AQ159" s="112">
        <f t="shared" si="68"/>
        <v>11208</v>
      </c>
      <c r="AR159" s="112" t="str">
        <f t="shared" si="69"/>
        <v>普通12章8关</v>
      </c>
      <c r="AS159" s="112">
        <f t="shared" si="64"/>
        <v>109</v>
      </c>
      <c r="AT159" s="112">
        <f t="shared" si="73"/>
        <v>13</v>
      </c>
      <c r="AU159" s="112">
        <v>1</v>
      </c>
      <c r="AV159" s="112">
        <v>7</v>
      </c>
      <c r="BD159" s="110">
        <v>156</v>
      </c>
      <c r="BE159" s="43">
        <v>12</v>
      </c>
      <c r="BF159" s="43">
        <v>9</v>
      </c>
      <c r="BG159" s="43">
        <f t="shared" si="70"/>
        <v>21209</v>
      </c>
      <c r="BH159" s="43" t="str">
        <f t="shared" si="71"/>
        <v>困难12章9关</v>
      </c>
      <c r="BI159" s="43">
        <v>120</v>
      </c>
      <c r="BJ159" s="43">
        <f t="shared" si="67"/>
        <v>16</v>
      </c>
      <c r="BK159" s="43">
        <v>4</v>
      </c>
      <c r="BL159" s="57">
        <f t="shared" si="72"/>
        <v>8</v>
      </c>
    </row>
    <row r="160" spans="1:64" ht="16.5" x14ac:dyDescent="0.2">
      <c r="A160" s="38" t="s">
        <v>653</v>
      </c>
      <c r="B160" s="33">
        <f t="shared" si="74"/>
        <v>1030910</v>
      </c>
      <c r="C160" s="38">
        <v>9</v>
      </c>
      <c r="D160" s="23">
        <v>10309</v>
      </c>
      <c r="E160" s="44">
        <v>3</v>
      </c>
      <c r="F160" s="24">
        <v>1</v>
      </c>
      <c r="G160" s="32" t="s">
        <v>1019</v>
      </c>
      <c r="H160" s="32" t="s">
        <v>1023</v>
      </c>
      <c r="I160" s="24">
        <f t="shared" si="58"/>
        <v>25</v>
      </c>
      <c r="J160" s="24">
        <f t="shared" si="59"/>
        <v>2</v>
      </c>
      <c r="K160" s="24">
        <f t="shared" si="60"/>
        <v>1</v>
      </c>
      <c r="L160" s="32" t="s">
        <v>1357</v>
      </c>
      <c r="M160" s="24">
        <v>12</v>
      </c>
      <c r="N160" s="24" t="s">
        <v>1358</v>
      </c>
      <c r="O160" s="24">
        <v>12</v>
      </c>
      <c r="P160" s="24" t="s">
        <v>1360</v>
      </c>
      <c r="Q160" s="24">
        <v>12</v>
      </c>
      <c r="R160" s="24" t="s">
        <v>1362</v>
      </c>
      <c r="S160" s="24">
        <v>12</v>
      </c>
      <c r="T160" s="24" t="s">
        <v>1364</v>
      </c>
      <c r="U160" s="24">
        <v>12</v>
      </c>
      <c r="V160" s="24" t="s">
        <v>1366</v>
      </c>
      <c r="W160" s="24">
        <v>12</v>
      </c>
      <c r="X160" s="24"/>
      <c r="Y160" s="24"/>
      <c r="Z160" s="24"/>
      <c r="AA160" s="24"/>
      <c r="AB160" s="99" t="s">
        <v>347</v>
      </c>
      <c r="AC160" s="99" t="str">
        <f t="shared" si="61"/>
        <v>pt-3-9-jlr-loc1</v>
      </c>
      <c r="AD160" s="99">
        <f t="shared" si="62"/>
        <v>1</v>
      </c>
      <c r="AE160" s="24">
        <v>12</v>
      </c>
      <c r="AF160" s="25">
        <v>9</v>
      </c>
      <c r="AG160" s="41"/>
      <c r="AN160" s="112">
        <v>157</v>
      </c>
      <c r="AO160" s="112">
        <f t="shared" si="65"/>
        <v>12</v>
      </c>
      <c r="AP160" s="112">
        <f t="shared" si="66"/>
        <v>9</v>
      </c>
      <c r="AQ160" s="112">
        <f t="shared" si="68"/>
        <v>11209</v>
      </c>
      <c r="AR160" s="112" t="str">
        <f t="shared" si="69"/>
        <v>普通12章9关</v>
      </c>
      <c r="AS160" s="112">
        <f t="shared" si="64"/>
        <v>109</v>
      </c>
      <c r="AT160" s="112">
        <f t="shared" si="73"/>
        <v>13</v>
      </c>
      <c r="AU160" s="112">
        <v>1</v>
      </c>
      <c r="AV160" s="112">
        <v>7</v>
      </c>
      <c r="BD160" s="110">
        <v>157</v>
      </c>
      <c r="BE160" s="43">
        <v>12</v>
      </c>
      <c r="BF160" s="43">
        <v>10</v>
      </c>
      <c r="BG160" s="43">
        <f t="shared" si="70"/>
        <v>21210</v>
      </c>
      <c r="BH160" s="43" t="str">
        <f t="shared" si="71"/>
        <v>困难12章10关</v>
      </c>
      <c r="BI160" s="43">
        <v>120</v>
      </c>
      <c r="BJ160" s="43">
        <f t="shared" si="67"/>
        <v>16</v>
      </c>
      <c r="BK160" s="43">
        <v>4</v>
      </c>
      <c r="BL160" s="57">
        <f t="shared" si="72"/>
        <v>8</v>
      </c>
    </row>
    <row r="161" spans="1:64" ht="16.5" x14ac:dyDescent="0.2">
      <c r="A161" s="38" t="s">
        <v>653</v>
      </c>
      <c r="B161" s="33">
        <f t="shared" si="74"/>
        <v>1030911</v>
      </c>
      <c r="C161" s="38">
        <v>9</v>
      </c>
      <c r="D161" s="26">
        <v>10309</v>
      </c>
      <c r="E161" s="45">
        <v>3</v>
      </c>
      <c r="F161" s="13">
        <v>1</v>
      </c>
      <c r="G161" s="14" t="s">
        <v>1018</v>
      </c>
      <c r="H161" s="14" t="s">
        <v>1024</v>
      </c>
      <c r="I161" s="13">
        <f t="shared" si="58"/>
        <v>25</v>
      </c>
      <c r="J161" s="13">
        <f t="shared" si="59"/>
        <v>2</v>
      </c>
      <c r="K161" s="13">
        <f t="shared" si="60"/>
        <v>1</v>
      </c>
      <c r="L161" s="14" t="s">
        <v>1356</v>
      </c>
      <c r="M161" s="13">
        <v>14</v>
      </c>
      <c r="N161" s="13" t="s">
        <v>1359</v>
      </c>
      <c r="O161" s="13">
        <v>14</v>
      </c>
      <c r="P161" s="13" t="s">
        <v>1361</v>
      </c>
      <c r="Q161" s="13">
        <v>14</v>
      </c>
      <c r="R161" s="13" t="s">
        <v>1363</v>
      </c>
      <c r="S161" s="13">
        <v>14</v>
      </c>
      <c r="T161" s="13" t="s">
        <v>1365</v>
      </c>
      <c r="U161" s="13">
        <v>14</v>
      </c>
      <c r="V161" s="13" t="s">
        <v>1367</v>
      </c>
      <c r="W161" s="13">
        <v>14</v>
      </c>
      <c r="X161" s="13" t="s">
        <v>1369</v>
      </c>
      <c r="Y161" s="13">
        <v>14</v>
      </c>
      <c r="Z161" s="13"/>
      <c r="AA161" s="13"/>
      <c r="AB161" s="100" t="s">
        <v>421</v>
      </c>
      <c r="AC161" s="100" t="str">
        <f t="shared" si="61"/>
        <v>pt-3-9-shl-loc1</v>
      </c>
      <c r="AD161" s="100">
        <f t="shared" si="62"/>
        <v>1</v>
      </c>
      <c r="AE161" s="13">
        <v>16</v>
      </c>
      <c r="AF161" s="27">
        <v>14</v>
      </c>
      <c r="AG161" s="41"/>
      <c r="AN161" s="112">
        <v>158</v>
      </c>
      <c r="AO161" s="112">
        <f t="shared" si="65"/>
        <v>12</v>
      </c>
      <c r="AP161" s="112">
        <f t="shared" si="66"/>
        <v>10</v>
      </c>
      <c r="AQ161" s="112">
        <f t="shared" si="68"/>
        <v>11210</v>
      </c>
      <c r="AR161" s="112" t="str">
        <f t="shared" si="69"/>
        <v>普通12章10关</v>
      </c>
      <c r="AS161" s="112">
        <f t="shared" si="64"/>
        <v>113</v>
      </c>
      <c r="AT161" s="112">
        <f t="shared" si="73"/>
        <v>14</v>
      </c>
      <c r="AU161" s="112">
        <v>1</v>
      </c>
      <c r="AV161" s="112">
        <v>7</v>
      </c>
      <c r="BD161" s="110">
        <v>158</v>
      </c>
      <c r="BE161" s="43">
        <v>12</v>
      </c>
      <c r="BF161" s="43">
        <v>11</v>
      </c>
      <c r="BG161" s="43">
        <f t="shared" si="70"/>
        <v>21211</v>
      </c>
      <c r="BH161" s="43" t="str">
        <f t="shared" si="71"/>
        <v>困难12章11关</v>
      </c>
      <c r="BI161" s="43">
        <v>120</v>
      </c>
      <c r="BJ161" s="43">
        <f t="shared" si="67"/>
        <v>16</v>
      </c>
      <c r="BK161" s="43">
        <v>4</v>
      </c>
      <c r="BL161" s="57">
        <f t="shared" si="72"/>
        <v>8</v>
      </c>
    </row>
    <row r="162" spans="1:64" ht="16.5" x14ac:dyDescent="0.2">
      <c r="A162" s="38" t="s">
        <v>653</v>
      </c>
      <c r="B162" s="33">
        <f t="shared" si="74"/>
        <v>1030920</v>
      </c>
      <c r="C162" s="38">
        <v>9</v>
      </c>
      <c r="D162" s="26">
        <v>10309</v>
      </c>
      <c r="E162" s="45">
        <v>3</v>
      </c>
      <c r="F162" s="13">
        <v>2</v>
      </c>
      <c r="G162" s="14" t="s">
        <v>1019</v>
      </c>
      <c r="H162" s="14" t="s">
        <v>749</v>
      </c>
      <c r="I162" s="13">
        <f t="shared" si="58"/>
        <v>25</v>
      </c>
      <c r="J162" s="13">
        <f t="shared" si="59"/>
        <v>2</v>
      </c>
      <c r="K162" s="13">
        <f t="shared" si="60"/>
        <v>1</v>
      </c>
      <c r="L162" s="14" t="s">
        <v>1357</v>
      </c>
      <c r="M162" s="13">
        <v>12</v>
      </c>
      <c r="N162" s="13" t="s">
        <v>1358</v>
      </c>
      <c r="O162" s="13">
        <v>12</v>
      </c>
      <c r="P162" s="13" t="s">
        <v>1360</v>
      </c>
      <c r="Q162" s="13">
        <v>12</v>
      </c>
      <c r="R162" s="13" t="s">
        <v>1362</v>
      </c>
      <c r="S162" s="13">
        <v>12</v>
      </c>
      <c r="T162" s="13" t="s">
        <v>1364</v>
      </c>
      <c r="U162" s="13">
        <v>12</v>
      </c>
      <c r="V162" s="13" t="s">
        <v>1366</v>
      </c>
      <c r="W162" s="13">
        <v>12</v>
      </c>
      <c r="X162" s="13"/>
      <c r="Y162" s="13"/>
      <c r="Z162" s="13"/>
      <c r="AA162" s="13"/>
      <c r="AB162" s="100" t="s">
        <v>356</v>
      </c>
      <c r="AC162" s="100" t="str">
        <f t="shared" si="61"/>
        <v>pt-3-9-jlr-loc2</v>
      </c>
      <c r="AD162" s="100">
        <f t="shared" si="62"/>
        <v>1</v>
      </c>
      <c r="AE162" s="13">
        <v>12</v>
      </c>
      <c r="AF162" s="27">
        <v>9</v>
      </c>
      <c r="AG162" s="41"/>
      <c r="AN162" s="112">
        <v>159</v>
      </c>
      <c r="AO162" s="112">
        <f t="shared" si="65"/>
        <v>12</v>
      </c>
      <c r="AP162" s="112">
        <f t="shared" si="66"/>
        <v>11</v>
      </c>
      <c r="AQ162" s="112">
        <f t="shared" si="68"/>
        <v>11211</v>
      </c>
      <c r="AR162" s="112" t="str">
        <f t="shared" si="69"/>
        <v>普通12章11关</v>
      </c>
      <c r="AS162" s="112">
        <f t="shared" si="64"/>
        <v>111</v>
      </c>
      <c r="AT162" s="112">
        <f t="shared" si="73"/>
        <v>14</v>
      </c>
      <c r="AU162" s="112">
        <v>1</v>
      </c>
      <c r="AV162" s="112">
        <v>7</v>
      </c>
      <c r="BD162" s="110">
        <v>159</v>
      </c>
      <c r="BE162" s="43">
        <v>12</v>
      </c>
      <c r="BF162" s="43">
        <v>12</v>
      </c>
      <c r="BG162" s="43">
        <f t="shared" si="70"/>
        <v>21212</v>
      </c>
      <c r="BH162" s="43" t="str">
        <f t="shared" si="71"/>
        <v>困难12章12关</v>
      </c>
      <c r="BI162" s="43">
        <v>121</v>
      </c>
      <c r="BJ162" s="43">
        <f t="shared" si="67"/>
        <v>16</v>
      </c>
      <c r="BK162" s="43">
        <v>4</v>
      </c>
      <c r="BL162" s="57">
        <f t="shared" si="72"/>
        <v>8</v>
      </c>
    </row>
    <row r="163" spans="1:64" ht="16.5" x14ac:dyDescent="0.2">
      <c r="A163" s="38" t="s">
        <v>653</v>
      </c>
      <c r="B163" s="33">
        <f t="shared" si="74"/>
        <v>1030921</v>
      </c>
      <c r="C163" s="38">
        <v>9</v>
      </c>
      <c r="D163" s="26">
        <v>10309</v>
      </c>
      <c r="E163" s="45">
        <v>3</v>
      </c>
      <c r="F163" s="13">
        <v>2</v>
      </c>
      <c r="G163" s="14" t="s">
        <v>1018</v>
      </c>
      <c r="H163" s="14" t="s">
        <v>1021</v>
      </c>
      <c r="I163" s="13">
        <f t="shared" si="58"/>
        <v>25</v>
      </c>
      <c r="J163" s="13">
        <f t="shared" si="59"/>
        <v>2</v>
      </c>
      <c r="K163" s="13">
        <f t="shared" si="60"/>
        <v>1</v>
      </c>
      <c r="L163" s="14" t="s">
        <v>1356</v>
      </c>
      <c r="M163" s="13">
        <v>14</v>
      </c>
      <c r="N163" s="13" t="s">
        <v>1359</v>
      </c>
      <c r="O163" s="13">
        <v>14</v>
      </c>
      <c r="P163" s="13" t="s">
        <v>1361</v>
      </c>
      <c r="Q163" s="13">
        <v>14</v>
      </c>
      <c r="R163" s="13" t="s">
        <v>1363</v>
      </c>
      <c r="S163" s="13">
        <v>14</v>
      </c>
      <c r="T163" s="13" t="s">
        <v>1365</v>
      </c>
      <c r="U163" s="13">
        <v>14</v>
      </c>
      <c r="V163" s="13" t="s">
        <v>1367</v>
      </c>
      <c r="W163" s="13">
        <v>14</v>
      </c>
      <c r="X163" s="13" t="s">
        <v>1369</v>
      </c>
      <c r="Y163" s="13">
        <v>14</v>
      </c>
      <c r="Z163" s="13"/>
      <c r="AA163" s="13"/>
      <c r="AB163" s="100" t="s">
        <v>435</v>
      </c>
      <c r="AC163" s="100" t="str">
        <f t="shared" si="61"/>
        <v>pt-3-9-shl-loc2</v>
      </c>
      <c r="AD163" s="100">
        <f t="shared" si="62"/>
        <v>1</v>
      </c>
      <c r="AE163" s="13">
        <v>16</v>
      </c>
      <c r="AF163" s="27">
        <v>14</v>
      </c>
      <c r="AG163" s="41"/>
      <c r="AN163" s="112">
        <v>160</v>
      </c>
      <c r="AO163" s="112">
        <f t="shared" si="65"/>
        <v>12</v>
      </c>
      <c r="AP163" s="112">
        <f t="shared" si="66"/>
        <v>12</v>
      </c>
      <c r="AQ163" s="112">
        <f t="shared" si="68"/>
        <v>11212</v>
      </c>
      <c r="AR163" s="112" t="str">
        <f t="shared" si="69"/>
        <v>普通12章12关</v>
      </c>
      <c r="AS163" s="112">
        <f t="shared" si="64"/>
        <v>111</v>
      </c>
      <c r="AT163" s="112">
        <f t="shared" si="73"/>
        <v>14</v>
      </c>
      <c r="AU163" s="112">
        <v>1</v>
      </c>
      <c r="AV163" s="112">
        <v>7</v>
      </c>
      <c r="BD163" s="110">
        <v>160</v>
      </c>
      <c r="BE163" s="43">
        <v>12</v>
      </c>
      <c r="BF163" s="43">
        <v>13</v>
      </c>
      <c r="BG163" s="43">
        <f t="shared" si="70"/>
        <v>21213</v>
      </c>
      <c r="BH163" s="43" t="str">
        <f t="shared" si="71"/>
        <v>困难12章13关</v>
      </c>
      <c r="BI163" s="43">
        <v>122</v>
      </c>
      <c r="BJ163" s="43">
        <f t="shared" si="67"/>
        <v>16</v>
      </c>
      <c r="BK163" s="43">
        <v>4</v>
      </c>
      <c r="BL163" s="57">
        <f t="shared" si="72"/>
        <v>8</v>
      </c>
    </row>
    <row r="164" spans="1:64" ht="16.5" x14ac:dyDescent="0.2">
      <c r="A164" s="38" t="s">
        <v>653</v>
      </c>
      <c r="B164" s="33">
        <f t="shared" si="74"/>
        <v>1030930</v>
      </c>
      <c r="C164" s="38">
        <v>9</v>
      </c>
      <c r="D164" s="26">
        <v>10309</v>
      </c>
      <c r="E164" s="45">
        <v>3</v>
      </c>
      <c r="F164" s="13">
        <v>3</v>
      </c>
      <c r="G164" s="14" t="s">
        <v>1019</v>
      </c>
      <c r="H164" s="14" t="s">
        <v>21</v>
      </c>
      <c r="I164" s="13">
        <f t="shared" si="58"/>
        <v>25</v>
      </c>
      <c r="J164" s="13">
        <f t="shared" si="59"/>
        <v>2</v>
      </c>
      <c r="K164" s="13">
        <f t="shared" si="60"/>
        <v>1</v>
      </c>
      <c r="L164" s="14" t="s">
        <v>1357</v>
      </c>
      <c r="M164" s="13">
        <v>12</v>
      </c>
      <c r="N164" s="13" t="s">
        <v>1358</v>
      </c>
      <c r="O164" s="13">
        <v>12</v>
      </c>
      <c r="P164" s="13" t="s">
        <v>1360</v>
      </c>
      <c r="Q164" s="13">
        <v>12</v>
      </c>
      <c r="R164" s="13" t="s">
        <v>1362</v>
      </c>
      <c r="S164" s="13">
        <v>12</v>
      </c>
      <c r="T164" s="13" t="s">
        <v>1364</v>
      </c>
      <c r="U164" s="13">
        <v>12</v>
      </c>
      <c r="V164" s="13" t="s">
        <v>1366</v>
      </c>
      <c r="W164" s="13">
        <v>12</v>
      </c>
      <c r="X164" s="13"/>
      <c r="Y164" s="13"/>
      <c r="Z164" s="13"/>
      <c r="AA164" s="13"/>
      <c r="AB164" s="100" t="s">
        <v>749</v>
      </c>
      <c r="AC164" s="100" t="str">
        <f t="shared" si="61"/>
        <v>pt-3-9-jlr-loc3</v>
      </c>
      <c r="AD164" s="100">
        <f t="shared" si="62"/>
        <v>1</v>
      </c>
      <c r="AE164" s="13">
        <v>12</v>
      </c>
      <c r="AF164" s="27">
        <v>9</v>
      </c>
      <c r="AG164" s="41"/>
      <c r="AN164" s="112">
        <v>161</v>
      </c>
      <c r="AO164" s="112">
        <f t="shared" si="65"/>
        <v>12</v>
      </c>
      <c r="AP164" s="112">
        <f t="shared" si="66"/>
        <v>13</v>
      </c>
      <c r="AQ164" s="112">
        <f t="shared" si="68"/>
        <v>11213</v>
      </c>
      <c r="AR164" s="112" t="str">
        <f t="shared" si="69"/>
        <v>普通12章13关</v>
      </c>
      <c r="AS164" s="112">
        <f t="shared" si="64"/>
        <v>112</v>
      </c>
      <c r="AT164" s="112">
        <f t="shared" si="73"/>
        <v>14</v>
      </c>
      <c r="AU164" s="112">
        <v>1</v>
      </c>
      <c r="AV164" s="112">
        <v>7</v>
      </c>
      <c r="BD164" s="110">
        <v>161</v>
      </c>
      <c r="BE164" s="43">
        <v>12</v>
      </c>
      <c r="BF164" s="43">
        <v>14</v>
      </c>
      <c r="BG164" s="43">
        <f t="shared" si="70"/>
        <v>21214</v>
      </c>
      <c r="BH164" s="43" t="str">
        <f t="shared" si="71"/>
        <v>困难12章14关</v>
      </c>
      <c r="BI164" s="43">
        <v>123</v>
      </c>
      <c r="BJ164" s="43">
        <f t="shared" si="67"/>
        <v>16</v>
      </c>
      <c r="BK164" s="43">
        <v>4</v>
      </c>
      <c r="BL164" s="57">
        <f t="shared" si="72"/>
        <v>8</v>
      </c>
    </row>
    <row r="165" spans="1:64" ht="17.25" thickBot="1" x14ac:dyDescent="0.25">
      <c r="A165" s="38" t="s">
        <v>653</v>
      </c>
      <c r="B165" s="33">
        <f t="shared" si="74"/>
        <v>1030931</v>
      </c>
      <c r="C165" s="38">
        <v>9</v>
      </c>
      <c r="D165" s="28">
        <v>10309</v>
      </c>
      <c r="E165" s="46">
        <v>3</v>
      </c>
      <c r="F165" s="29">
        <v>3</v>
      </c>
      <c r="G165" s="30" t="s">
        <v>1018</v>
      </c>
      <c r="H165" s="30" t="s">
        <v>22</v>
      </c>
      <c r="I165" s="29">
        <f t="shared" si="58"/>
        <v>25</v>
      </c>
      <c r="J165" s="29">
        <f t="shared" si="59"/>
        <v>2</v>
      </c>
      <c r="K165" s="29">
        <f t="shared" si="60"/>
        <v>1</v>
      </c>
      <c r="L165" s="30" t="s">
        <v>1356</v>
      </c>
      <c r="M165" s="29">
        <v>14</v>
      </c>
      <c r="N165" s="29" t="s">
        <v>1359</v>
      </c>
      <c r="O165" s="29">
        <v>14</v>
      </c>
      <c r="P165" s="29" t="s">
        <v>1361</v>
      </c>
      <c r="Q165" s="29">
        <v>14</v>
      </c>
      <c r="R165" s="29" t="s">
        <v>1363</v>
      </c>
      <c r="S165" s="29">
        <v>14</v>
      </c>
      <c r="T165" s="29" t="s">
        <v>1365</v>
      </c>
      <c r="U165" s="29">
        <v>14</v>
      </c>
      <c r="V165" s="29" t="s">
        <v>1367</v>
      </c>
      <c r="W165" s="29">
        <v>14</v>
      </c>
      <c r="X165" s="29" t="s">
        <v>1369</v>
      </c>
      <c r="Y165" s="29">
        <v>14</v>
      </c>
      <c r="Z165" s="29"/>
      <c r="AA165" s="29"/>
      <c r="AB165" s="101" t="s">
        <v>416</v>
      </c>
      <c r="AC165" s="101" t="str">
        <f t="shared" si="61"/>
        <v>pt-3-9-shl-loc3</v>
      </c>
      <c r="AD165" s="101">
        <f t="shared" si="62"/>
        <v>1</v>
      </c>
      <c r="AE165" s="13">
        <v>16</v>
      </c>
      <c r="AF165" s="27">
        <v>14</v>
      </c>
      <c r="AG165" s="41"/>
      <c r="AN165" s="112">
        <v>162</v>
      </c>
      <c r="AO165" s="112">
        <f t="shared" si="65"/>
        <v>12</v>
      </c>
      <c r="AP165" s="112">
        <f t="shared" si="66"/>
        <v>14</v>
      </c>
      <c r="AQ165" s="112">
        <f t="shared" si="68"/>
        <v>11214</v>
      </c>
      <c r="AR165" s="112" t="str">
        <f t="shared" si="69"/>
        <v>普通12章14关</v>
      </c>
      <c r="AS165" s="112">
        <f t="shared" si="64"/>
        <v>115</v>
      </c>
      <c r="AT165" s="112">
        <f t="shared" si="73"/>
        <v>15</v>
      </c>
      <c r="AU165" s="112">
        <v>1</v>
      </c>
      <c r="AV165" s="112">
        <v>7</v>
      </c>
      <c r="BD165" s="110">
        <v>162</v>
      </c>
      <c r="BE165" s="43">
        <v>12</v>
      </c>
      <c r="BF165" s="43">
        <v>15</v>
      </c>
      <c r="BG165" s="43">
        <f t="shared" si="70"/>
        <v>21215</v>
      </c>
      <c r="BH165" s="43" t="str">
        <f t="shared" si="71"/>
        <v>困难12章15关</v>
      </c>
      <c r="BI165" s="43">
        <v>124</v>
      </c>
      <c r="BJ165" s="43">
        <f t="shared" si="67"/>
        <v>16</v>
      </c>
      <c r="BK165" s="43">
        <v>4</v>
      </c>
      <c r="BL165" s="57">
        <f t="shared" si="72"/>
        <v>8</v>
      </c>
    </row>
    <row r="166" spans="1:64" s="35" customFormat="1" ht="16.5" x14ac:dyDescent="0.2">
      <c r="A166" s="105" t="s">
        <v>653</v>
      </c>
      <c r="B166" s="33">
        <f t="shared" si="74"/>
        <v>1031010</v>
      </c>
      <c r="C166" s="105">
        <v>10</v>
      </c>
      <c r="D166" s="23">
        <v>10310</v>
      </c>
      <c r="E166" s="44">
        <v>3</v>
      </c>
      <c r="F166" s="24">
        <v>1</v>
      </c>
      <c r="G166" s="32" t="s">
        <v>19</v>
      </c>
      <c r="H166" s="32" t="s">
        <v>31</v>
      </c>
      <c r="I166" s="24">
        <f t="shared" si="58"/>
        <v>22</v>
      </c>
      <c r="J166" s="24">
        <f t="shared" si="59"/>
        <v>2</v>
      </c>
      <c r="K166" s="24">
        <f t="shared" si="60"/>
        <v>1</v>
      </c>
      <c r="L166" s="32" t="s">
        <v>1357</v>
      </c>
      <c r="M166" s="24">
        <v>16</v>
      </c>
      <c r="N166" s="24" t="s">
        <v>1358</v>
      </c>
      <c r="O166" s="24">
        <v>16</v>
      </c>
      <c r="P166" s="24" t="s">
        <v>1360</v>
      </c>
      <c r="Q166" s="24">
        <v>16</v>
      </c>
      <c r="R166" s="24" t="s">
        <v>1362</v>
      </c>
      <c r="S166" s="24">
        <v>16</v>
      </c>
      <c r="T166" s="24" t="s">
        <v>1364</v>
      </c>
      <c r="U166" s="24">
        <v>16</v>
      </c>
      <c r="V166" s="24" t="s">
        <v>1366</v>
      </c>
      <c r="W166" s="24">
        <v>16</v>
      </c>
      <c r="X166" s="24" t="s">
        <v>1368</v>
      </c>
      <c r="Y166" s="24">
        <v>16</v>
      </c>
      <c r="Z166" s="24"/>
      <c r="AA166" s="24"/>
      <c r="AB166" s="99" t="s">
        <v>589</v>
      </c>
      <c r="AC166" s="99" t="str">
        <f t="shared" ref="AC166:AC177" si="75">IF(AB166="","",A166&amp;"-"&amp;C166&amp;"-"&amp;G166&amp;"-"&amp;"loc"&amp;F166)</f>
        <v>pt-3-10-jlr-loc1</v>
      </c>
      <c r="AD166" s="99">
        <f t="shared" si="62"/>
        <v>1</v>
      </c>
      <c r="AE166" s="24">
        <v>12</v>
      </c>
      <c r="AF166" s="25">
        <v>9</v>
      </c>
      <c r="AG166" s="41"/>
      <c r="AN166" s="112">
        <v>163</v>
      </c>
      <c r="AO166" s="112">
        <f t="shared" si="65"/>
        <v>12</v>
      </c>
      <c r="AP166" s="112">
        <f t="shared" si="66"/>
        <v>15</v>
      </c>
      <c r="AQ166" s="112">
        <f t="shared" si="68"/>
        <v>11215</v>
      </c>
      <c r="AR166" s="112" t="str">
        <f t="shared" si="69"/>
        <v>普通12章15关</v>
      </c>
      <c r="AS166" s="112">
        <f t="shared" si="64"/>
        <v>117</v>
      </c>
      <c r="AT166" s="112">
        <f t="shared" si="73"/>
        <v>15</v>
      </c>
      <c r="AU166" s="112">
        <v>1</v>
      </c>
      <c r="AV166" s="112">
        <v>7</v>
      </c>
      <c r="BD166" s="110">
        <v>163</v>
      </c>
      <c r="BE166" s="43">
        <v>13</v>
      </c>
      <c r="BF166" s="43">
        <v>1</v>
      </c>
      <c r="BG166" s="43">
        <f t="shared" si="70"/>
        <v>21301</v>
      </c>
      <c r="BH166" s="43" t="str">
        <f t="shared" si="71"/>
        <v>困难13章1关</v>
      </c>
      <c r="BI166" s="43">
        <v>125</v>
      </c>
      <c r="BJ166" s="43">
        <f t="shared" si="67"/>
        <v>17</v>
      </c>
      <c r="BK166" s="43">
        <v>5</v>
      </c>
      <c r="BL166" s="57">
        <f t="shared" si="72"/>
        <v>8</v>
      </c>
    </row>
    <row r="167" spans="1:64" s="35" customFormat="1" ht="16.5" x14ac:dyDescent="0.2">
      <c r="A167" s="105" t="s">
        <v>653</v>
      </c>
      <c r="B167" s="33">
        <f t="shared" si="74"/>
        <v>1031011</v>
      </c>
      <c r="C167" s="105">
        <v>10</v>
      </c>
      <c r="D167" s="26">
        <v>10310</v>
      </c>
      <c r="E167" s="45">
        <v>3</v>
      </c>
      <c r="F167" s="13">
        <v>1</v>
      </c>
      <c r="G167" s="14" t="s">
        <v>20</v>
      </c>
      <c r="H167" s="14" t="s">
        <v>28</v>
      </c>
      <c r="I167" s="13">
        <f t="shared" si="58"/>
        <v>22</v>
      </c>
      <c r="J167" s="13">
        <f t="shared" si="59"/>
        <v>2</v>
      </c>
      <c r="K167" s="13">
        <f t="shared" si="60"/>
        <v>1</v>
      </c>
      <c r="L167" s="14" t="s">
        <v>1356</v>
      </c>
      <c r="M167" s="13">
        <v>14</v>
      </c>
      <c r="N167" s="13" t="s">
        <v>1359</v>
      </c>
      <c r="O167" s="13">
        <v>14</v>
      </c>
      <c r="P167" s="13" t="s">
        <v>1361</v>
      </c>
      <c r="Q167" s="13">
        <v>14</v>
      </c>
      <c r="R167" s="13" t="s">
        <v>1363</v>
      </c>
      <c r="S167" s="13">
        <v>14</v>
      </c>
      <c r="T167" s="13" t="s">
        <v>1365</v>
      </c>
      <c r="U167" s="13">
        <v>14</v>
      </c>
      <c r="V167" s="13" t="s">
        <v>1367</v>
      </c>
      <c r="W167" s="13">
        <v>14</v>
      </c>
      <c r="X167" s="13" t="s">
        <v>1369</v>
      </c>
      <c r="Y167" s="13">
        <v>14</v>
      </c>
      <c r="Z167" s="13"/>
      <c r="AA167" s="13"/>
      <c r="AB167" s="100"/>
      <c r="AC167" s="100" t="str">
        <f t="shared" si="75"/>
        <v/>
      </c>
      <c r="AD167" s="100" t="str">
        <f t="shared" si="62"/>
        <v/>
      </c>
      <c r="AE167" s="13" t="s">
        <v>412</v>
      </c>
      <c r="AF167" s="27" t="s">
        <v>412</v>
      </c>
      <c r="AG167" s="41"/>
      <c r="AN167" s="111">
        <v>164</v>
      </c>
      <c r="AO167" s="111">
        <f t="shared" si="65"/>
        <v>13</v>
      </c>
      <c r="AP167" s="111">
        <f t="shared" si="66"/>
        <v>1</v>
      </c>
      <c r="AQ167" s="111">
        <f t="shared" si="68"/>
        <v>11301</v>
      </c>
      <c r="AR167" s="111" t="str">
        <f t="shared" si="69"/>
        <v>普通13章1关</v>
      </c>
      <c r="AS167" s="111">
        <f t="shared" si="64"/>
        <v>116</v>
      </c>
      <c r="AT167" s="111">
        <f t="shared" si="73"/>
        <v>15</v>
      </c>
      <c r="AU167" s="111">
        <v>1</v>
      </c>
      <c r="AV167" s="111">
        <v>7</v>
      </c>
      <c r="BD167" s="110">
        <v>164</v>
      </c>
      <c r="BE167" s="43">
        <v>13</v>
      </c>
      <c r="BF167" s="43">
        <v>2</v>
      </c>
      <c r="BG167" s="43">
        <f t="shared" si="70"/>
        <v>21302</v>
      </c>
      <c r="BH167" s="43" t="str">
        <f t="shared" si="71"/>
        <v>困难13章2关</v>
      </c>
      <c r="BI167" s="43">
        <v>126</v>
      </c>
      <c r="BJ167" s="43">
        <f t="shared" si="67"/>
        <v>17</v>
      </c>
      <c r="BK167" s="43">
        <v>5</v>
      </c>
      <c r="BL167" s="57">
        <f t="shared" si="72"/>
        <v>8</v>
      </c>
    </row>
    <row r="168" spans="1:64" s="35" customFormat="1" ht="16.5" x14ac:dyDescent="0.2">
      <c r="A168" s="105" t="s">
        <v>653</v>
      </c>
      <c r="B168" s="33">
        <f t="shared" si="74"/>
        <v>1031020</v>
      </c>
      <c r="C168" s="105">
        <v>10</v>
      </c>
      <c r="D168" s="26">
        <v>10310</v>
      </c>
      <c r="E168" s="45">
        <v>3</v>
      </c>
      <c r="F168" s="13">
        <v>2</v>
      </c>
      <c r="G168" s="14" t="s">
        <v>19</v>
      </c>
      <c r="H168" s="14" t="s">
        <v>749</v>
      </c>
      <c r="I168" s="13">
        <f t="shared" si="58"/>
        <v>22</v>
      </c>
      <c r="J168" s="13">
        <f t="shared" si="59"/>
        <v>2</v>
      </c>
      <c r="K168" s="13">
        <f t="shared" si="60"/>
        <v>1</v>
      </c>
      <c r="L168" s="14" t="s">
        <v>1357</v>
      </c>
      <c r="M168" s="13">
        <v>16</v>
      </c>
      <c r="N168" s="13" t="s">
        <v>1358</v>
      </c>
      <c r="O168" s="13">
        <v>16</v>
      </c>
      <c r="P168" s="13" t="s">
        <v>1360</v>
      </c>
      <c r="Q168" s="13">
        <v>16</v>
      </c>
      <c r="R168" s="13" t="s">
        <v>1362</v>
      </c>
      <c r="S168" s="13">
        <v>16</v>
      </c>
      <c r="T168" s="13" t="s">
        <v>1364</v>
      </c>
      <c r="U168" s="13">
        <v>16</v>
      </c>
      <c r="V168" s="13" t="s">
        <v>1366</v>
      </c>
      <c r="W168" s="13">
        <v>16</v>
      </c>
      <c r="X168" s="13" t="s">
        <v>1368</v>
      </c>
      <c r="Y168" s="13">
        <v>16</v>
      </c>
      <c r="Z168" s="13"/>
      <c r="AA168" s="13"/>
      <c r="AB168" s="100" t="s">
        <v>747</v>
      </c>
      <c r="AC168" s="100" t="str">
        <f t="shared" si="75"/>
        <v>pt-3-10-jlr-loc2</v>
      </c>
      <c r="AD168" s="100">
        <f t="shared" si="62"/>
        <v>1</v>
      </c>
      <c r="AE168" s="13">
        <v>12</v>
      </c>
      <c r="AF168" s="27">
        <v>9</v>
      </c>
      <c r="AG168" s="41"/>
      <c r="AN168" s="111">
        <v>165</v>
      </c>
      <c r="AO168" s="111">
        <f t="shared" si="65"/>
        <v>13</v>
      </c>
      <c r="AP168" s="111">
        <f t="shared" si="66"/>
        <v>2</v>
      </c>
      <c r="AQ168" s="111">
        <f t="shared" si="68"/>
        <v>11302</v>
      </c>
      <c r="AR168" s="111" t="str">
        <f t="shared" si="69"/>
        <v>普通13章2关</v>
      </c>
      <c r="AS168" s="111">
        <f t="shared" si="64"/>
        <v>116</v>
      </c>
      <c r="AT168" s="111">
        <f t="shared" si="73"/>
        <v>15</v>
      </c>
      <c r="AU168" s="111">
        <v>1</v>
      </c>
      <c r="AV168" s="111">
        <v>7</v>
      </c>
      <c r="BD168" s="110">
        <v>165</v>
      </c>
      <c r="BE168" s="43">
        <v>13</v>
      </c>
      <c r="BF168" s="43">
        <v>3</v>
      </c>
      <c r="BG168" s="43">
        <f t="shared" si="70"/>
        <v>21303</v>
      </c>
      <c r="BH168" s="43" t="str">
        <f t="shared" si="71"/>
        <v>困难13章3关</v>
      </c>
      <c r="BI168" s="43">
        <v>126</v>
      </c>
      <c r="BJ168" s="43">
        <f t="shared" si="67"/>
        <v>17</v>
      </c>
      <c r="BK168" s="43">
        <v>5</v>
      </c>
      <c r="BL168" s="57">
        <f t="shared" si="72"/>
        <v>8</v>
      </c>
    </row>
    <row r="169" spans="1:64" s="35" customFormat="1" ht="16.5" x14ac:dyDescent="0.2">
      <c r="A169" s="105" t="s">
        <v>653</v>
      </c>
      <c r="B169" s="33">
        <f t="shared" si="74"/>
        <v>1031021</v>
      </c>
      <c r="C169" s="105">
        <v>10</v>
      </c>
      <c r="D169" s="26">
        <v>10310</v>
      </c>
      <c r="E169" s="45">
        <v>3</v>
      </c>
      <c r="F169" s="13">
        <v>2</v>
      </c>
      <c r="G169" s="14" t="s">
        <v>20</v>
      </c>
      <c r="H169" s="14" t="s">
        <v>27</v>
      </c>
      <c r="I169" s="13">
        <f t="shared" si="58"/>
        <v>22</v>
      </c>
      <c r="J169" s="13">
        <f t="shared" si="59"/>
        <v>2</v>
      </c>
      <c r="K169" s="13">
        <f t="shared" si="60"/>
        <v>1</v>
      </c>
      <c r="L169" s="14" t="s">
        <v>1356</v>
      </c>
      <c r="M169" s="13">
        <v>14</v>
      </c>
      <c r="N169" s="13" t="s">
        <v>1359</v>
      </c>
      <c r="O169" s="13">
        <v>14</v>
      </c>
      <c r="P169" s="13" t="s">
        <v>1361</v>
      </c>
      <c r="Q169" s="13">
        <v>14</v>
      </c>
      <c r="R169" s="13" t="s">
        <v>1363</v>
      </c>
      <c r="S169" s="13">
        <v>14</v>
      </c>
      <c r="T169" s="13" t="s">
        <v>1365</v>
      </c>
      <c r="U169" s="13">
        <v>14</v>
      </c>
      <c r="V169" s="13" t="s">
        <v>1367</v>
      </c>
      <c r="W169" s="13">
        <v>14</v>
      </c>
      <c r="X169" s="13" t="s">
        <v>1369</v>
      </c>
      <c r="Y169" s="13">
        <v>14</v>
      </c>
      <c r="Z169" s="13"/>
      <c r="AA169" s="13"/>
      <c r="AB169" s="100" t="s">
        <v>637</v>
      </c>
      <c r="AC169" s="100" t="str">
        <f t="shared" si="75"/>
        <v>pt-3-10-shl-loc2</v>
      </c>
      <c r="AD169" s="100">
        <f t="shared" si="62"/>
        <v>1</v>
      </c>
      <c r="AE169" s="13">
        <v>16</v>
      </c>
      <c r="AF169" s="27">
        <v>14</v>
      </c>
      <c r="AG169" s="41"/>
      <c r="AN169" s="111">
        <v>166</v>
      </c>
      <c r="AO169" s="111">
        <f t="shared" si="65"/>
        <v>13</v>
      </c>
      <c r="AP169" s="111">
        <f t="shared" si="66"/>
        <v>3</v>
      </c>
      <c r="AQ169" s="111">
        <f t="shared" si="68"/>
        <v>11303</v>
      </c>
      <c r="AR169" s="111" t="str">
        <f t="shared" si="69"/>
        <v>普通13章3关</v>
      </c>
      <c r="AS169" s="111">
        <f t="shared" si="64"/>
        <v>117</v>
      </c>
      <c r="AT169" s="111">
        <f t="shared" si="73"/>
        <v>15</v>
      </c>
      <c r="AU169" s="111">
        <v>1</v>
      </c>
      <c r="AV169" s="111">
        <v>7</v>
      </c>
      <c r="BD169" s="110">
        <v>166</v>
      </c>
      <c r="BE169" s="43">
        <v>13</v>
      </c>
      <c r="BF169" s="43">
        <v>4</v>
      </c>
      <c r="BG169" s="43">
        <f t="shared" si="70"/>
        <v>21304</v>
      </c>
      <c r="BH169" s="43" t="str">
        <f t="shared" si="71"/>
        <v>困难13章4关</v>
      </c>
      <c r="BI169" s="43">
        <v>127</v>
      </c>
      <c r="BJ169" s="43">
        <f t="shared" si="67"/>
        <v>17</v>
      </c>
      <c r="BK169" s="43">
        <v>5</v>
      </c>
      <c r="BL169" s="57">
        <f t="shared" si="72"/>
        <v>8</v>
      </c>
    </row>
    <row r="170" spans="1:64" s="35" customFormat="1" ht="16.5" x14ac:dyDescent="0.2">
      <c r="A170" s="105" t="s">
        <v>653</v>
      </c>
      <c r="B170" s="33">
        <f t="shared" si="74"/>
        <v>1031030</v>
      </c>
      <c r="C170" s="105">
        <v>10</v>
      </c>
      <c r="D170" s="26">
        <v>10310</v>
      </c>
      <c r="E170" s="45">
        <v>3</v>
      </c>
      <c r="F170" s="13">
        <v>3</v>
      </c>
      <c r="G170" s="14" t="s">
        <v>19</v>
      </c>
      <c r="H170" s="14" t="s">
        <v>21</v>
      </c>
      <c r="I170" s="13">
        <f t="shared" si="58"/>
        <v>22</v>
      </c>
      <c r="J170" s="13">
        <f t="shared" si="59"/>
        <v>2</v>
      </c>
      <c r="K170" s="13">
        <f t="shared" si="60"/>
        <v>1</v>
      </c>
      <c r="L170" s="14" t="s">
        <v>1357</v>
      </c>
      <c r="M170" s="13">
        <v>16</v>
      </c>
      <c r="N170" s="13" t="s">
        <v>1358</v>
      </c>
      <c r="O170" s="13">
        <v>16</v>
      </c>
      <c r="P170" s="13" t="s">
        <v>1360</v>
      </c>
      <c r="Q170" s="13">
        <v>16</v>
      </c>
      <c r="R170" s="13" t="s">
        <v>1362</v>
      </c>
      <c r="S170" s="13">
        <v>16</v>
      </c>
      <c r="T170" s="13" t="s">
        <v>1364</v>
      </c>
      <c r="U170" s="13">
        <v>16</v>
      </c>
      <c r="V170" s="13" t="s">
        <v>1366</v>
      </c>
      <c r="W170" s="13">
        <v>16</v>
      </c>
      <c r="X170" s="13" t="s">
        <v>1368</v>
      </c>
      <c r="Y170" s="13">
        <v>16</v>
      </c>
      <c r="Z170" s="13"/>
      <c r="AA170" s="13"/>
      <c r="AB170" s="100" t="s">
        <v>30</v>
      </c>
      <c r="AC170" s="100" t="str">
        <f t="shared" si="75"/>
        <v>pt-3-10-jlr-loc3</v>
      </c>
      <c r="AD170" s="100">
        <f t="shared" si="62"/>
        <v>1</v>
      </c>
      <c r="AE170" s="13">
        <v>12</v>
      </c>
      <c r="AF170" s="27">
        <v>9</v>
      </c>
      <c r="AG170" s="41"/>
      <c r="AN170" s="111">
        <v>167</v>
      </c>
      <c r="AO170" s="111">
        <f t="shared" si="65"/>
        <v>13</v>
      </c>
      <c r="AP170" s="111">
        <f t="shared" si="66"/>
        <v>4</v>
      </c>
      <c r="AQ170" s="111">
        <f t="shared" si="68"/>
        <v>11304</v>
      </c>
      <c r="AR170" s="111" t="str">
        <f t="shared" si="69"/>
        <v>普通13章4关</v>
      </c>
      <c r="AS170" s="111">
        <f t="shared" si="64"/>
        <v>117</v>
      </c>
      <c r="AT170" s="111">
        <f t="shared" si="73"/>
        <v>15</v>
      </c>
      <c r="AU170" s="111">
        <v>1</v>
      </c>
      <c r="AV170" s="111">
        <v>7</v>
      </c>
      <c r="BD170" s="110">
        <v>167</v>
      </c>
      <c r="BE170" s="43">
        <v>13</v>
      </c>
      <c r="BF170" s="43">
        <v>5</v>
      </c>
      <c r="BG170" s="43">
        <f t="shared" si="70"/>
        <v>21305</v>
      </c>
      <c r="BH170" s="43" t="str">
        <f t="shared" si="71"/>
        <v>困难13章5关</v>
      </c>
      <c r="BI170" s="43">
        <v>127</v>
      </c>
      <c r="BJ170" s="43">
        <f t="shared" si="67"/>
        <v>17</v>
      </c>
      <c r="BK170" s="43">
        <v>5</v>
      </c>
      <c r="BL170" s="57">
        <f t="shared" si="72"/>
        <v>8</v>
      </c>
    </row>
    <row r="171" spans="1:64" s="35" customFormat="1" ht="17.25" thickBot="1" x14ac:dyDescent="0.25">
      <c r="A171" s="105" t="s">
        <v>653</v>
      </c>
      <c r="B171" s="33">
        <f t="shared" si="74"/>
        <v>1031031</v>
      </c>
      <c r="C171" s="105">
        <v>10</v>
      </c>
      <c r="D171" s="28">
        <v>10310</v>
      </c>
      <c r="E171" s="46">
        <v>3</v>
      </c>
      <c r="F171" s="29">
        <v>3</v>
      </c>
      <c r="G171" s="30" t="s">
        <v>20</v>
      </c>
      <c r="H171" s="30" t="s">
        <v>22</v>
      </c>
      <c r="I171" s="29">
        <f t="shared" si="58"/>
        <v>22</v>
      </c>
      <c r="J171" s="29">
        <f t="shared" si="59"/>
        <v>2</v>
      </c>
      <c r="K171" s="29">
        <f t="shared" si="60"/>
        <v>1</v>
      </c>
      <c r="L171" s="30" t="s">
        <v>1356</v>
      </c>
      <c r="M171" s="29">
        <v>14</v>
      </c>
      <c r="N171" s="29" t="s">
        <v>1359</v>
      </c>
      <c r="O171" s="29">
        <v>14</v>
      </c>
      <c r="P171" s="29" t="s">
        <v>1361</v>
      </c>
      <c r="Q171" s="29">
        <v>14</v>
      </c>
      <c r="R171" s="29" t="s">
        <v>1363</v>
      </c>
      <c r="S171" s="29">
        <v>14</v>
      </c>
      <c r="T171" s="29" t="s">
        <v>1365</v>
      </c>
      <c r="U171" s="29">
        <v>14</v>
      </c>
      <c r="V171" s="29" t="s">
        <v>1367</v>
      </c>
      <c r="W171" s="29">
        <v>14</v>
      </c>
      <c r="X171" s="29" t="s">
        <v>1369</v>
      </c>
      <c r="Y171" s="29">
        <v>14</v>
      </c>
      <c r="Z171" s="29"/>
      <c r="AA171" s="29"/>
      <c r="AB171" s="101"/>
      <c r="AC171" s="101" t="str">
        <f t="shared" si="75"/>
        <v/>
      </c>
      <c r="AD171" s="101" t="str">
        <f t="shared" si="62"/>
        <v/>
      </c>
      <c r="AE171" s="13" t="s">
        <v>412</v>
      </c>
      <c r="AF171" s="27" t="s">
        <v>412</v>
      </c>
      <c r="AG171" s="41"/>
      <c r="AN171" s="111">
        <v>168</v>
      </c>
      <c r="AO171" s="111">
        <f t="shared" si="65"/>
        <v>13</v>
      </c>
      <c r="AP171" s="111">
        <f t="shared" si="66"/>
        <v>5</v>
      </c>
      <c r="AQ171" s="111">
        <f t="shared" si="68"/>
        <v>11305</v>
      </c>
      <c r="AR171" s="111" t="str">
        <f t="shared" si="69"/>
        <v>普通13章5关</v>
      </c>
      <c r="AS171" s="111">
        <f t="shared" si="64"/>
        <v>121</v>
      </c>
      <c r="AT171" s="111">
        <f t="shared" si="73"/>
        <v>16</v>
      </c>
      <c r="AU171" s="111">
        <v>1</v>
      </c>
      <c r="AV171" s="111">
        <v>7</v>
      </c>
      <c r="BD171" s="110">
        <v>168</v>
      </c>
      <c r="BE171" s="43">
        <v>13</v>
      </c>
      <c r="BF171" s="43">
        <v>6</v>
      </c>
      <c r="BG171" s="43">
        <f t="shared" si="70"/>
        <v>21306</v>
      </c>
      <c r="BH171" s="43" t="str">
        <f t="shared" si="71"/>
        <v>困难13章6关</v>
      </c>
      <c r="BI171" s="43">
        <v>128</v>
      </c>
      <c r="BJ171" s="43">
        <f t="shared" si="67"/>
        <v>17</v>
      </c>
      <c r="BK171" s="43">
        <v>5</v>
      </c>
      <c r="BL171" s="57">
        <f t="shared" si="72"/>
        <v>8</v>
      </c>
    </row>
    <row r="172" spans="1:64" s="35" customFormat="1" ht="16.5" x14ac:dyDescent="0.2">
      <c r="A172" s="105" t="s">
        <v>653</v>
      </c>
      <c r="B172" s="33">
        <f t="shared" si="74"/>
        <v>1031110</v>
      </c>
      <c r="C172" s="105">
        <v>11</v>
      </c>
      <c r="D172" s="23">
        <v>10311</v>
      </c>
      <c r="E172" s="44">
        <v>3</v>
      </c>
      <c r="F172" s="24">
        <v>1</v>
      </c>
      <c r="G172" s="32" t="s">
        <v>19</v>
      </c>
      <c r="H172" s="32" t="s">
        <v>31</v>
      </c>
      <c r="I172" s="24">
        <f t="shared" si="58"/>
        <v>22</v>
      </c>
      <c r="J172" s="24">
        <f t="shared" si="59"/>
        <v>2</v>
      </c>
      <c r="K172" s="24">
        <f t="shared" si="60"/>
        <v>1</v>
      </c>
      <c r="L172" s="32" t="s">
        <v>1357</v>
      </c>
      <c r="M172" s="24">
        <v>16</v>
      </c>
      <c r="N172" s="24" t="s">
        <v>1358</v>
      </c>
      <c r="O172" s="24">
        <v>16</v>
      </c>
      <c r="P172" s="24" t="s">
        <v>1360</v>
      </c>
      <c r="Q172" s="24">
        <v>16</v>
      </c>
      <c r="R172" s="24" t="s">
        <v>1362</v>
      </c>
      <c r="S172" s="24">
        <v>16</v>
      </c>
      <c r="T172" s="24" t="s">
        <v>1364</v>
      </c>
      <c r="U172" s="24">
        <v>16</v>
      </c>
      <c r="V172" s="24" t="s">
        <v>1366</v>
      </c>
      <c r="W172" s="24">
        <v>16</v>
      </c>
      <c r="X172" s="24" t="s">
        <v>1368</v>
      </c>
      <c r="Y172" s="24">
        <v>16</v>
      </c>
      <c r="Z172" s="24"/>
      <c r="AA172" s="24"/>
      <c r="AB172" s="99" t="s">
        <v>589</v>
      </c>
      <c r="AC172" s="99" t="str">
        <f t="shared" si="75"/>
        <v>pt-3-11-jlr-loc1</v>
      </c>
      <c r="AD172" s="99">
        <f t="shared" si="62"/>
        <v>1</v>
      </c>
      <c r="AE172" s="24">
        <v>12</v>
      </c>
      <c r="AF172" s="25">
        <v>9</v>
      </c>
      <c r="AG172" s="41"/>
      <c r="AN172" s="111">
        <v>169</v>
      </c>
      <c r="AO172" s="111">
        <f t="shared" ref="AO172:AO201" si="76">MATCH(AN172-1,$BA$4:$BA$19,1)</f>
        <v>13</v>
      </c>
      <c r="AP172" s="111">
        <f t="shared" ref="AP172:AP201" si="77">AN172-INDEX($BA$4:$BA$19,AO172)</f>
        <v>6</v>
      </c>
      <c r="AQ172" s="111">
        <f t="shared" ref="AQ172:AQ202" si="78">(100+AO172)*100+AP172</f>
        <v>11306</v>
      </c>
      <c r="AR172" s="111" t="str">
        <f t="shared" ref="AR172:AR202" si="79">"普通"&amp;AO172&amp;"章"&amp;AP172&amp;"关"</f>
        <v>普通13章6关</v>
      </c>
      <c r="AS172" s="111">
        <f t="shared" si="64"/>
        <v>118</v>
      </c>
      <c r="AT172" s="111">
        <f t="shared" ref="AT172:AT178" si="80">INDEX($BS$4:$BS$24,MATCH(AS172,$BT$4:$BT$24,1))</f>
        <v>15</v>
      </c>
      <c r="AU172" s="111">
        <v>4</v>
      </c>
      <c r="AV172" s="111">
        <v>7</v>
      </c>
      <c r="BD172" s="110">
        <v>169</v>
      </c>
      <c r="BE172" s="43">
        <v>13</v>
      </c>
      <c r="BF172" s="43">
        <v>7</v>
      </c>
      <c r="BG172" s="43">
        <f t="shared" ref="BG172:BG202" si="81">(200+BE172)*100+BF172</f>
        <v>21307</v>
      </c>
      <c r="BH172" s="43" t="str">
        <f t="shared" ref="BH172:BH202" si="82">"困难"&amp;BE172&amp;"章"&amp;BF172&amp;"关"</f>
        <v>困难13章7关</v>
      </c>
      <c r="BI172" s="43">
        <v>128</v>
      </c>
      <c r="BJ172" s="43">
        <f t="shared" ref="BJ172:BJ201" si="83">INDEX($BS$4:$BS$24,MATCH(BI172,$BT$4:$BT$24,1))</f>
        <v>17</v>
      </c>
      <c r="BK172" s="43">
        <v>5</v>
      </c>
      <c r="BL172" s="57">
        <f t="shared" si="72"/>
        <v>8</v>
      </c>
    </row>
    <row r="173" spans="1:64" s="35" customFormat="1" ht="16.5" x14ac:dyDescent="0.2">
      <c r="A173" s="105" t="s">
        <v>653</v>
      </c>
      <c r="B173" s="33">
        <f t="shared" si="74"/>
        <v>1031111</v>
      </c>
      <c r="C173" s="105">
        <v>11</v>
      </c>
      <c r="D173" s="26">
        <v>10311</v>
      </c>
      <c r="E173" s="45">
        <v>3</v>
      </c>
      <c r="F173" s="13">
        <v>1</v>
      </c>
      <c r="G173" s="14" t="s">
        <v>20</v>
      </c>
      <c r="H173" s="14" t="s">
        <v>28</v>
      </c>
      <c r="I173" s="13">
        <f t="shared" si="58"/>
        <v>22</v>
      </c>
      <c r="J173" s="13">
        <f t="shared" si="59"/>
        <v>2</v>
      </c>
      <c r="K173" s="13">
        <f t="shared" si="60"/>
        <v>1</v>
      </c>
      <c r="L173" s="14" t="s">
        <v>1356</v>
      </c>
      <c r="M173" s="13">
        <v>18</v>
      </c>
      <c r="N173" s="13" t="s">
        <v>1359</v>
      </c>
      <c r="O173" s="13">
        <v>18</v>
      </c>
      <c r="P173" s="13" t="s">
        <v>1361</v>
      </c>
      <c r="Q173" s="13">
        <v>18</v>
      </c>
      <c r="R173" s="13" t="s">
        <v>1363</v>
      </c>
      <c r="S173" s="13">
        <v>18</v>
      </c>
      <c r="T173" s="13" t="s">
        <v>1365</v>
      </c>
      <c r="U173" s="13">
        <v>18</v>
      </c>
      <c r="V173" s="13" t="s">
        <v>1367</v>
      </c>
      <c r="W173" s="13">
        <v>18</v>
      </c>
      <c r="X173" s="13" t="s">
        <v>1369</v>
      </c>
      <c r="Y173" s="13">
        <v>18</v>
      </c>
      <c r="Z173" s="13" t="s">
        <v>1371</v>
      </c>
      <c r="AA173" s="13">
        <v>18</v>
      </c>
      <c r="AB173" s="100"/>
      <c r="AC173" s="100" t="str">
        <f t="shared" si="75"/>
        <v/>
      </c>
      <c r="AD173" s="100" t="str">
        <f t="shared" si="62"/>
        <v/>
      </c>
      <c r="AE173" s="13" t="s">
        <v>412</v>
      </c>
      <c r="AF173" s="27" t="s">
        <v>412</v>
      </c>
      <c r="AG173" s="41"/>
      <c r="AN173" s="111">
        <v>170</v>
      </c>
      <c r="AO173" s="111">
        <f t="shared" si="76"/>
        <v>13</v>
      </c>
      <c r="AP173" s="111">
        <f t="shared" si="77"/>
        <v>7</v>
      </c>
      <c r="AQ173" s="111">
        <f t="shared" si="78"/>
        <v>11307</v>
      </c>
      <c r="AR173" s="111" t="str">
        <f t="shared" si="79"/>
        <v>普通13章7关</v>
      </c>
      <c r="AS173" s="111">
        <f t="shared" si="64"/>
        <v>118</v>
      </c>
      <c r="AT173" s="111">
        <f t="shared" si="80"/>
        <v>15</v>
      </c>
      <c r="AU173" s="111">
        <v>4</v>
      </c>
      <c r="AV173" s="111">
        <v>7</v>
      </c>
      <c r="BD173" s="110">
        <v>170</v>
      </c>
      <c r="BE173" s="43">
        <v>13</v>
      </c>
      <c r="BF173" s="43">
        <v>8</v>
      </c>
      <c r="BG173" s="43">
        <f t="shared" si="81"/>
        <v>21308</v>
      </c>
      <c r="BH173" s="43" t="str">
        <f t="shared" si="82"/>
        <v>困难13章8关</v>
      </c>
      <c r="BI173" s="43">
        <v>129</v>
      </c>
      <c r="BJ173" s="43">
        <f t="shared" si="83"/>
        <v>17</v>
      </c>
      <c r="BK173" s="43">
        <v>5</v>
      </c>
      <c r="BL173" s="57">
        <f t="shared" si="72"/>
        <v>8</v>
      </c>
    </row>
    <row r="174" spans="1:64" s="35" customFormat="1" ht="16.5" x14ac:dyDescent="0.2">
      <c r="A174" s="105" t="s">
        <v>653</v>
      </c>
      <c r="B174" s="33">
        <f t="shared" si="74"/>
        <v>1031120</v>
      </c>
      <c r="C174" s="105">
        <v>11</v>
      </c>
      <c r="D174" s="26">
        <v>10311</v>
      </c>
      <c r="E174" s="45">
        <v>3</v>
      </c>
      <c r="F174" s="13">
        <v>2</v>
      </c>
      <c r="G174" s="14" t="s">
        <v>19</v>
      </c>
      <c r="H174" s="14" t="s">
        <v>749</v>
      </c>
      <c r="I174" s="13">
        <f t="shared" si="58"/>
        <v>22</v>
      </c>
      <c r="J174" s="13">
        <f t="shared" si="59"/>
        <v>2</v>
      </c>
      <c r="K174" s="13">
        <f t="shared" si="60"/>
        <v>1</v>
      </c>
      <c r="L174" s="14" t="s">
        <v>1357</v>
      </c>
      <c r="M174" s="13">
        <v>16</v>
      </c>
      <c r="N174" s="13" t="s">
        <v>1358</v>
      </c>
      <c r="O174" s="13">
        <v>16</v>
      </c>
      <c r="P174" s="13" t="s">
        <v>1360</v>
      </c>
      <c r="Q174" s="13">
        <v>16</v>
      </c>
      <c r="R174" s="13" t="s">
        <v>1362</v>
      </c>
      <c r="S174" s="13">
        <v>16</v>
      </c>
      <c r="T174" s="13" t="s">
        <v>1364</v>
      </c>
      <c r="U174" s="13">
        <v>16</v>
      </c>
      <c r="V174" s="13" t="s">
        <v>1366</v>
      </c>
      <c r="W174" s="13">
        <v>16</v>
      </c>
      <c r="X174" s="13" t="s">
        <v>1368</v>
      </c>
      <c r="Y174" s="13">
        <v>16</v>
      </c>
      <c r="Z174" s="13"/>
      <c r="AA174" s="13"/>
      <c r="AB174" s="100" t="s">
        <v>747</v>
      </c>
      <c r="AC174" s="100" t="str">
        <f t="shared" si="75"/>
        <v>pt-3-11-jlr-loc2</v>
      </c>
      <c r="AD174" s="100">
        <f t="shared" si="62"/>
        <v>1</v>
      </c>
      <c r="AE174" s="13">
        <v>12</v>
      </c>
      <c r="AF174" s="27">
        <v>9</v>
      </c>
      <c r="AG174" s="41"/>
      <c r="AN174" s="111">
        <v>171</v>
      </c>
      <c r="AO174" s="111">
        <f t="shared" si="76"/>
        <v>13</v>
      </c>
      <c r="AP174" s="111">
        <f t="shared" si="77"/>
        <v>8</v>
      </c>
      <c r="AQ174" s="111">
        <f t="shared" si="78"/>
        <v>11308</v>
      </c>
      <c r="AR174" s="111" t="str">
        <f t="shared" si="79"/>
        <v>普通13章8关</v>
      </c>
      <c r="AS174" s="111">
        <f t="shared" si="64"/>
        <v>119</v>
      </c>
      <c r="AT174" s="111">
        <f t="shared" si="80"/>
        <v>15</v>
      </c>
      <c r="AU174" s="111">
        <v>4</v>
      </c>
      <c r="AV174" s="111">
        <v>7</v>
      </c>
      <c r="BD174" s="110">
        <v>171</v>
      </c>
      <c r="BE174" s="43">
        <v>13</v>
      </c>
      <c r="BF174" s="43">
        <v>9</v>
      </c>
      <c r="BG174" s="43">
        <f t="shared" si="81"/>
        <v>21309</v>
      </c>
      <c r="BH174" s="43" t="str">
        <f t="shared" si="82"/>
        <v>困难13章9关</v>
      </c>
      <c r="BI174" s="43">
        <v>130</v>
      </c>
      <c r="BJ174" s="43">
        <f t="shared" si="83"/>
        <v>18</v>
      </c>
      <c r="BK174" s="43">
        <v>5</v>
      </c>
      <c r="BL174" s="57">
        <f t="shared" si="72"/>
        <v>8</v>
      </c>
    </row>
    <row r="175" spans="1:64" s="35" customFormat="1" ht="16.5" x14ac:dyDescent="0.2">
      <c r="A175" s="105" t="s">
        <v>653</v>
      </c>
      <c r="B175" s="33">
        <f t="shared" si="74"/>
        <v>1031121</v>
      </c>
      <c r="C175" s="105">
        <v>11</v>
      </c>
      <c r="D175" s="26">
        <v>10311</v>
      </c>
      <c r="E175" s="45">
        <v>3</v>
      </c>
      <c r="F175" s="13">
        <v>2</v>
      </c>
      <c r="G175" s="14" t="s">
        <v>20</v>
      </c>
      <c r="H175" s="14" t="s">
        <v>27</v>
      </c>
      <c r="I175" s="13">
        <f t="shared" si="58"/>
        <v>22</v>
      </c>
      <c r="J175" s="13">
        <f t="shared" si="59"/>
        <v>2</v>
      </c>
      <c r="K175" s="13">
        <f t="shared" si="60"/>
        <v>1</v>
      </c>
      <c r="L175" s="14" t="s">
        <v>1356</v>
      </c>
      <c r="M175" s="13">
        <v>18</v>
      </c>
      <c r="N175" s="13" t="s">
        <v>1359</v>
      </c>
      <c r="O175" s="13">
        <v>18</v>
      </c>
      <c r="P175" s="13" t="s">
        <v>1361</v>
      </c>
      <c r="Q175" s="13">
        <v>18</v>
      </c>
      <c r="R175" s="13" t="s">
        <v>1363</v>
      </c>
      <c r="S175" s="13">
        <v>18</v>
      </c>
      <c r="T175" s="13" t="s">
        <v>1365</v>
      </c>
      <c r="U175" s="13">
        <v>18</v>
      </c>
      <c r="V175" s="13" t="s">
        <v>1367</v>
      </c>
      <c r="W175" s="13">
        <v>18</v>
      </c>
      <c r="X175" s="13" t="s">
        <v>1369</v>
      </c>
      <c r="Y175" s="13">
        <v>18</v>
      </c>
      <c r="Z175" s="13" t="s">
        <v>1371</v>
      </c>
      <c r="AA175" s="13">
        <v>18</v>
      </c>
      <c r="AB175" s="100" t="s">
        <v>637</v>
      </c>
      <c r="AC175" s="100" t="str">
        <f t="shared" si="75"/>
        <v>pt-3-11-shl-loc2</v>
      </c>
      <c r="AD175" s="100">
        <f t="shared" si="62"/>
        <v>1</v>
      </c>
      <c r="AE175" s="13">
        <v>16</v>
      </c>
      <c r="AF175" s="27">
        <v>14</v>
      </c>
      <c r="AG175" s="41"/>
      <c r="AN175" s="111">
        <v>172</v>
      </c>
      <c r="AO175" s="111">
        <f t="shared" si="76"/>
        <v>13</v>
      </c>
      <c r="AP175" s="111">
        <f t="shared" si="77"/>
        <v>9</v>
      </c>
      <c r="AQ175" s="111">
        <f t="shared" si="78"/>
        <v>11309</v>
      </c>
      <c r="AR175" s="111" t="str">
        <f t="shared" si="79"/>
        <v>普通13章9关</v>
      </c>
      <c r="AS175" s="111">
        <f t="shared" si="64"/>
        <v>119</v>
      </c>
      <c r="AT175" s="111">
        <f t="shared" si="80"/>
        <v>15</v>
      </c>
      <c r="AU175" s="111">
        <v>4</v>
      </c>
      <c r="AV175" s="111">
        <v>7</v>
      </c>
      <c r="BD175" s="110">
        <v>172</v>
      </c>
      <c r="BE175" s="43">
        <v>13</v>
      </c>
      <c r="BF175" s="43">
        <v>10</v>
      </c>
      <c r="BG175" s="43">
        <f t="shared" si="81"/>
        <v>21310</v>
      </c>
      <c r="BH175" s="43" t="str">
        <f t="shared" si="82"/>
        <v>困难13章10关</v>
      </c>
      <c r="BI175" s="43">
        <v>130</v>
      </c>
      <c r="BJ175" s="43">
        <f t="shared" si="83"/>
        <v>18</v>
      </c>
      <c r="BK175" s="43">
        <v>5</v>
      </c>
      <c r="BL175" s="57">
        <f t="shared" ref="BL175:BL210" si="84">AV175+1</f>
        <v>8</v>
      </c>
    </row>
    <row r="176" spans="1:64" s="35" customFormat="1" ht="16.5" x14ac:dyDescent="0.2">
      <c r="A176" s="105" t="s">
        <v>653</v>
      </c>
      <c r="B176" s="33">
        <f t="shared" si="74"/>
        <v>1031130</v>
      </c>
      <c r="C176" s="105">
        <v>11</v>
      </c>
      <c r="D176" s="26">
        <v>10311</v>
      </c>
      <c r="E176" s="45">
        <v>3</v>
      </c>
      <c r="F176" s="13">
        <v>3</v>
      </c>
      <c r="G176" s="14" t="s">
        <v>19</v>
      </c>
      <c r="H176" s="14" t="s">
        <v>21</v>
      </c>
      <c r="I176" s="13">
        <f t="shared" ref="I176:I239" si="85">INDEX($AS$4:$AS$210,INDEX($BA$4:$BA$19,E176)+C176)</f>
        <v>22</v>
      </c>
      <c r="J176" s="13">
        <f t="shared" ref="J176:J239" si="86">INDEX($AT$4:$AT$210,INDEX($BA$4:$BA$19,E176)+C176)</f>
        <v>2</v>
      </c>
      <c r="K176" s="13">
        <f t="shared" ref="K176:K239" si="87">INDEX($AU$4:$AU$210,INDEX($BA$4:$BA$19,E176)+C176)</f>
        <v>1</v>
      </c>
      <c r="L176" s="14" t="s">
        <v>1357</v>
      </c>
      <c r="M176" s="13">
        <v>16</v>
      </c>
      <c r="N176" s="13" t="s">
        <v>1358</v>
      </c>
      <c r="O176" s="13">
        <v>16</v>
      </c>
      <c r="P176" s="13" t="s">
        <v>1360</v>
      </c>
      <c r="Q176" s="13">
        <v>16</v>
      </c>
      <c r="R176" s="13" t="s">
        <v>1362</v>
      </c>
      <c r="S176" s="13">
        <v>16</v>
      </c>
      <c r="T176" s="13" t="s">
        <v>1364</v>
      </c>
      <c r="U176" s="13">
        <v>16</v>
      </c>
      <c r="V176" s="13" t="s">
        <v>1366</v>
      </c>
      <c r="W176" s="13">
        <v>16</v>
      </c>
      <c r="X176" s="13" t="s">
        <v>1368</v>
      </c>
      <c r="Y176" s="13">
        <v>16</v>
      </c>
      <c r="Z176" s="13"/>
      <c r="AA176" s="13"/>
      <c r="AB176" s="100" t="s">
        <v>30</v>
      </c>
      <c r="AC176" s="100" t="str">
        <f t="shared" si="75"/>
        <v>pt-3-11-jlr-loc3</v>
      </c>
      <c r="AD176" s="100">
        <f t="shared" ref="AD176:AD239" si="88">IF(AB176="","",INDEX($AV$4:$AV$211,INDEX($BA$4:$BA$19,E176)+C176))</f>
        <v>1</v>
      </c>
      <c r="AE176" s="13">
        <v>12</v>
      </c>
      <c r="AF176" s="27">
        <v>9</v>
      </c>
      <c r="AG176" s="41"/>
      <c r="AN176" s="111">
        <v>173</v>
      </c>
      <c r="AO176" s="111">
        <f t="shared" si="76"/>
        <v>13</v>
      </c>
      <c r="AP176" s="111">
        <f t="shared" si="77"/>
        <v>10</v>
      </c>
      <c r="AQ176" s="111">
        <f t="shared" si="78"/>
        <v>11310</v>
      </c>
      <c r="AR176" s="111" t="str">
        <f t="shared" si="79"/>
        <v>普通13章10关</v>
      </c>
      <c r="AS176" s="111">
        <f t="shared" si="64"/>
        <v>123</v>
      </c>
      <c r="AT176" s="111">
        <f t="shared" si="80"/>
        <v>16</v>
      </c>
      <c r="AU176" s="111">
        <v>4</v>
      </c>
      <c r="AV176" s="111">
        <v>7</v>
      </c>
      <c r="BD176" s="110">
        <v>173</v>
      </c>
      <c r="BE176" s="43">
        <v>13</v>
      </c>
      <c r="BF176" s="43">
        <v>11</v>
      </c>
      <c r="BG176" s="43">
        <f t="shared" si="81"/>
        <v>21311</v>
      </c>
      <c r="BH176" s="43" t="str">
        <f t="shared" si="82"/>
        <v>困难13章11关</v>
      </c>
      <c r="BI176" s="43">
        <v>130</v>
      </c>
      <c r="BJ176" s="43">
        <f t="shared" si="83"/>
        <v>18</v>
      </c>
      <c r="BK176" s="43">
        <v>5</v>
      </c>
      <c r="BL176" s="57">
        <f t="shared" si="84"/>
        <v>8</v>
      </c>
    </row>
    <row r="177" spans="1:64" s="35" customFormat="1" ht="17.25" thickBot="1" x14ac:dyDescent="0.25">
      <c r="A177" s="105" t="s">
        <v>653</v>
      </c>
      <c r="B177" s="33">
        <f t="shared" si="74"/>
        <v>1031131</v>
      </c>
      <c r="C177" s="105">
        <v>11</v>
      </c>
      <c r="D177" s="28">
        <v>10311</v>
      </c>
      <c r="E177" s="46">
        <v>3</v>
      </c>
      <c r="F177" s="29">
        <v>3</v>
      </c>
      <c r="G177" s="30" t="s">
        <v>20</v>
      </c>
      <c r="H177" s="30" t="s">
        <v>22</v>
      </c>
      <c r="I177" s="29">
        <f t="shared" si="85"/>
        <v>22</v>
      </c>
      <c r="J177" s="29">
        <f t="shared" si="86"/>
        <v>2</v>
      </c>
      <c r="K177" s="29">
        <f t="shared" si="87"/>
        <v>1</v>
      </c>
      <c r="L177" s="30" t="s">
        <v>1356</v>
      </c>
      <c r="M177" s="29">
        <v>18</v>
      </c>
      <c r="N177" s="29" t="s">
        <v>1359</v>
      </c>
      <c r="O177" s="29">
        <v>18</v>
      </c>
      <c r="P177" s="29" t="s">
        <v>1361</v>
      </c>
      <c r="Q177" s="29">
        <v>18</v>
      </c>
      <c r="R177" s="29" t="s">
        <v>1363</v>
      </c>
      <c r="S177" s="29">
        <v>18</v>
      </c>
      <c r="T177" s="29" t="s">
        <v>1365</v>
      </c>
      <c r="U177" s="29">
        <v>18</v>
      </c>
      <c r="V177" s="29" t="s">
        <v>1367</v>
      </c>
      <c r="W177" s="29">
        <v>18</v>
      </c>
      <c r="X177" s="29" t="s">
        <v>1369</v>
      </c>
      <c r="Y177" s="29">
        <v>18</v>
      </c>
      <c r="Z177" s="29" t="s">
        <v>1371</v>
      </c>
      <c r="AA177" s="29">
        <v>18</v>
      </c>
      <c r="AB177" s="101"/>
      <c r="AC177" s="101" t="str">
        <f t="shared" si="75"/>
        <v/>
      </c>
      <c r="AD177" s="101" t="str">
        <f t="shared" si="88"/>
        <v/>
      </c>
      <c r="AE177" s="13" t="s">
        <v>412</v>
      </c>
      <c r="AF177" s="27" t="s">
        <v>412</v>
      </c>
      <c r="AG177" s="41"/>
      <c r="AN177" s="111">
        <v>174</v>
      </c>
      <c r="AO177" s="111">
        <f t="shared" si="76"/>
        <v>13</v>
      </c>
      <c r="AP177" s="111">
        <f t="shared" si="77"/>
        <v>11</v>
      </c>
      <c r="AQ177" s="111">
        <f t="shared" si="78"/>
        <v>11311</v>
      </c>
      <c r="AR177" s="111" t="str">
        <f t="shared" si="79"/>
        <v>普通13章11关</v>
      </c>
      <c r="AS177" s="111">
        <f t="shared" si="64"/>
        <v>121</v>
      </c>
      <c r="AT177" s="111">
        <f t="shared" si="80"/>
        <v>16</v>
      </c>
      <c r="AU177" s="111">
        <v>4</v>
      </c>
      <c r="AV177" s="111">
        <v>7</v>
      </c>
      <c r="BD177" s="110">
        <v>174</v>
      </c>
      <c r="BE177" s="43">
        <v>13</v>
      </c>
      <c r="BF177" s="43">
        <v>12</v>
      </c>
      <c r="BG177" s="43">
        <f t="shared" si="81"/>
        <v>21312</v>
      </c>
      <c r="BH177" s="43" t="str">
        <f t="shared" si="82"/>
        <v>困难13章12关</v>
      </c>
      <c r="BI177" s="43">
        <v>131</v>
      </c>
      <c r="BJ177" s="43">
        <f t="shared" si="83"/>
        <v>18</v>
      </c>
      <c r="BK177" s="43">
        <v>5</v>
      </c>
      <c r="BL177" s="57">
        <f t="shared" si="84"/>
        <v>8</v>
      </c>
    </row>
    <row r="178" spans="1:64" s="35" customFormat="1" ht="16.5" x14ac:dyDescent="0.2">
      <c r="A178" s="105" t="s">
        <v>653</v>
      </c>
      <c r="B178" s="33">
        <f t="shared" si="74"/>
        <v>1031210</v>
      </c>
      <c r="C178" s="105">
        <v>12</v>
      </c>
      <c r="D178" s="23">
        <v>10312</v>
      </c>
      <c r="E178" s="44">
        <v>3</v>
      </c>
      <c r="F178" s="24">
        <v>1</v>
      </c>
      <c r="G178" s="32" t="s">
        <v>19</v>
      </c>
      <c r="H178" s="32" t="s">
        <v>31</v>
      </c>
      <c r="I178" s="24">
        <f t="shared" si="85"/>
        <v>26</v>
      </c>
      <c r="J178" s="24">
        <f t="shared" si="86"/>
        <v>2</v>
      </c>
      <c r="K178" s="24">
        <f t="shared" si="87"/>
        <v>1</v>
      </c>
      <c r="L178" s="32" t="s">
        <v>1357</v>
      </c>
      <c r="M178" s="24">
        <v>20</v>
      </c>
      <c r="N178" s="24" t="s">
        <v>1358</v>
      </c>
      <c r="O178" s="24">
        <v>20</v>
      </c>
      <c r="P178" s="24" t="s">
        <v>1360</v>
      </c>
      <c r="Q178" s="24">
        <v>20</v>
      </c>
      <c r="R178" s="24" t="s">
        <v>1362</v>
      </c>
      <c r="S178" s="24">
        <v>20</v>
      </c>
      <c r="T178" s="24" t="s">
        <v>1364</v>
      </c>
      <c r="U178" s="24">
        <v>20</v>
      </c>
      <c r="V178" s="24" t="s">
        <v>1366</v>
      </c>
      <c r="W178" s="24">
        <v>20</v>
      </c>
      <c r="X178" s="24" t="s">
        <v>1368</v>
      </c>
      <c r="Y178" s="24">
        <v>20</v>
      </c>
      <c r="Z178" s="24" t="s">
        <v>1370</v>
      </c>
      <c r="AA178" s="24">
        <v>20</v>
      </c>
      <c r="AB178" s="99" t="s">
        <v>347</v>
      </c>
      <c r="AC178" s="99" t="str">
        <f t="shared" ref="AC178:AC183" si="89">IF(AB178="","",A178&amp;"-"&amp;C178&amp;"-"&amp;G178&amp;"-"&amp;"loc"&amp;F178)</f>
        <v>pt-3-12-jlr-loc1</v>
      </c>
      <c r="AD178" s="99">
        <f t="shared" si="88"/>
        <v>1</v>
      </c>
      <c r="AE178" s="24">
        <v>12</v>
      </c>
      <c r="AF178" s="25">
        <v>9</v>
      </c>
      <c r="AG178" s="41"/>
      <c r="AN178" s="111">
        <v>175</v>
      </c>
      <c r="AO178" s="111">
        <f t="shared" si="76"/>
        <v>13</v>
      </c>
      <c r="AP178" s="111">
        <f t="shared" si="77"/>
        <v>12</v>
      </c>
      <c r="AQ178" s="111">
        <f t="shared" si="78"/>
        <v>11312</v>
      </c>
      <c r="AR178" s="111" t="str">
        <f t="shared" si="79"/>
        <v>普通13章12关</v>
      </c>
      <c r="AS178" s="111">
        <f t="shared" si="64"/>
        <v>121</v>
      </c>
      <c r="AT178" s="111">
        <f t="shared" si="80"/>
        <v>16</v>
      </c>
      <c r="AU178" s="111">
        <v>4</v>
      </c>
      <c r="AV178" s="111">
        <v>7</v>
      </c>
      <c r="BD178" s="110">
        <v>175</v>
      </c>
      <c r="BE178" s="43">
        <v>13</v>
      </c>
      <c r="BF178" s="43">
        <v>13</v>
      </c>
      <c r="BG178" s="43">
        <f t="shared" si="81"/>
        <v>21313</v>
      </c>
      <c r="BH178" s="43" t="str">
        <f t="shared" si="82"/>
        <v>困难13章13关</v>
      </c>
      <c r="BI178" s="43">
        <v>132</v>
      </c>
      <c r="BJ178" s="43">
        <f t="shared" si="83"/>
        <v>18</v>
      </c>
      <c r="BK178" s="43">
        <v>5</v>
      </c>
      <c r="BL178" s="57">
        <f t="shared" si="84"/>
        <v>8</v>
      </c>
    </row>
    <row r="179" spans="1:64" s="35" customFormat="1" ht="16.5" x14ac:dyDescent="0.2">
      <c r="A179" s="105" t="s">
        <v>653</v>
      </c>
      <c r="B179" s="33">
        <f t="shared" si="74"/>
        <v>1031211</v>
      </c>
      <c r="C179" s="105">
        <v>12</v>
      </c>
      <c r="D179" s="26">
        <v>10312</v>
      </c>
      <c r="E179" s="45">
        <v>3</v>
      </c>
      <c r="F179" s="13">
        <v>1</v>
      </c>
      <c r="G179" s="14" t="s">
        <v>20</v>
      </c>
      <c r="H179" s="14" t="s">
        <v>28</v>
      </c>
      <c r="I179" s="13">
        <f t="shared" si="85"/>
        <v>26</v>
      </c>
      <c r="J179" s="13">
        <f t="shared" si="86"/>
        <v>2</v>
      </c>
      <c r="K179" s="13">
        <f t="shared" si="87"/>
        <v>1</v>
      </c>
      <c r="L179" s="14" t="s">
        <v>1356</v>
      </c>
      <c r="M179" s="13">
        <v>18</v>
      </c>
      <c r="N179" s="13" t="s">
        <v>1359</v>
      </c>
      <c r="O179" s="13">
        <v>18</v>
      </c>
      <c r="P179" s="13" t="s">
        <v>1361</v>
      </c>
      <c r="Q179" s="13">
        <v>18</v>
      </c>
      <c r="R179" s="13" t="s">
        <v>1363</v>
      </c>
      <c r="S179" s="13">
        <v>18</v>
      </c>
      <c r="T179" s="13" t="s">
        <v>1365</v>
      </c>
      <c r="U179" s="13">
        <v>18</v>
      </c>
      <c r="V179" s="13" t="s">
        <v>1367</v>
      </c>
      <c r="W179" s="13">
        <v>18</v>
      </c>
      <c r="X179" s="13" t="s">
        <v>1369</v>
      </c>
      <c r="Y179" s="13">
        <v>18</v>
      </c>
      <c r="Z179" s="13" t="s">
        <v>1371</v>
      </c>
      <c r="AA179" s="13">
        <v>18</v>
      </c>
      <c r="AB179" s="100" t="s">
        <v>421</v>
      </c>
      <c r="AC179" s="100" t="str">
        <f t="shared" si="89"/>
        <v>pt-3-12-shl-loc1</v>
      </c>
      <c r="AD179" s="100">
        <f t="shared" si="88"/>
        <v>1</v>
      </c>
      <c r="AE179" s="13">
        <v>16</v>
      </c>
      <c r="AF179" s="27">
        <v>14</v>
      </c>
      <c r="AG179" s="41"/>
      <c r="AN179" s="111">
        <v>176</v>
      </c>
      <c r="AO179" s="111">
        <f t="shared" si="76"/>
        <v>13</v>
      </c>
      <c r="AP179" s="111">
        <f t="shared" si="77"/>
        <v>13</v>
      </c>
      <c r="AQ179" s="111">
        <f t="shared" si="78"/>
        <v>11313</v>
      </c>
      <c r="AR179" s="111" t="str">
        <f t="shared" si="79"/>
        <v>普通13章13关</v>
      </c>
      <c r="AS179" s="111">
        <f t="shared" si="64"/>
        <v>122</v>
      </c>
      <c r="AT179" s="111">
        <f t="shared" ref="AT179:AT210" si="90">INDEX($BS$4:$BS$24,MATCH(AS179,$BT$4:$BT$24,1))</f>
        <v>16</v>
      </c>
      <c r="AU179" s="111">
        <v>4</v>
      </c>
      <c r="AV179" s="111">
        <v>7</v>
      </c>
      <c r="BD179" s="110">
        <v>176</v>
      </c>
      <c r="BE179" s="43">
        <v>13</v>
      </c>
      <c r="BF179" s="43">
        <v>14</v>
      </c>
      <c r="BG179" s="43">
        <f t="shared" si="81"/>
        <v>21314</v>
      </c>
      <c r="BH179" s="43" t="str">
        <f t="shared" si="82"/>
        <v>困难13章14关</v>
      </c>
      <c r="BI179" s="43">
        <v>133</v>
      </c>
      <c r="BJ179" s="43">
        <f t="shared" si="83"/>
        <v>18</v>
      </c>
      <c r="BK179" s="43">
        <v>5</v>
      </c>
      <c r="BL179" s="57">
        <f t="shared" si="84"/>
        <v>8</v>
      </c>
    </row>
    <row r="180" spans="1:64" s="35" customFormat="1" ht="16.5" x14ac:dyDescent="0.2">
      <c r="A180" s="105" t="s">
        <v>653</v>
      </c>
      <c r="B180" s="33">
        <f t="shared" si="74"/>
        <v>1031220</v>
      </c>
      <c r="C180" s="105">
        <v>12</v>
      </c>
      <c r="D180" s="26">
        <v>10312</v>
      </c>
      <c r="E180" s="45">
        <v>3</v>
      </c>
      <c r="F180" s="13">
        <v>2</v>
      </c>
      <c r="G180" s="14" t="s">
        <v>19</v>
      </c>
      <c r="H180" s="14" t="s">
        <v>749</v>
      </c>
      <c r="I180" s="13">
        <f t="shared" si="85"/>
        <v>26</v>
      </c>
      <c r="J180" s="13">
        <f t="shared" si="86"/>
        <v>2</v>
      </c>
      <c r="K180" s="13">
        <f t="shared" si="87"/>
        <v>1</v>
      </c>
      <c r="L180" s="14" t="s">
        <v>1357</v>
      </c>
      <c r="M180" s="13">
        <v>20</v>
      </c>
      <c r="N180" s="13" t="s">
        <v>1358</v>
      </c>
      <c r="O180" s="13">
        <v>20</v>
      </c>
      <c r="P180" s="13" t="s">
        <v>1360</v>
      </c>
      <c r="Q180" s="13">
        <v>20</v>
      </c>
      <c r="R180" s="13" t="s">
        <v>1362</v>
      </c>
      <c r="S180" s="13">
        <v>20</v>
      </c>
      <c r="T180" s="13" t="s">
        <v>1364</v>
      </c>
      <c r="U180" s="13">
        <v>20</v>
      </c>
      <c r="V180" s="13" t="s">
        <v>1366</v>
      </c>
      <c r="W180" s="13">
        <v>20</v>
      </c>
      <c r="X180" s="13" t="s">
        <v>1368</v>
      </c>
      <c r="Y180" s="13">
        <v>20</v>
      </c>
      <c r="Z180" s="13" t="s">
        <v>1370</v>
      </c>
      <c r="AA180" s="13">
        <v>20</v>
      </c>
      <c r="AB180" s="100" t="s">
        <v>356</v>
      </c>
      <c r="AC180" s="100" t="str">
        <f t="shared" si="89"/>
        <v>pt-3-12-jlr-loc2</v>
      </c>
      <c r="AD180" s="100">
        <f t="shared" si="88"/>
        <v>1</v>
      </c>
      <c r="AE180" s="13">
        <v>12</v>
      </c>
      <c r="AF180" s="27">
        <v>9</v>
      </c>
      <c r="AG180" s="41"/>
      <c r="AN180" s="111">
        <v>177</v>
      </c>
      <c r="AO180" s="111">
        <f t="shared" si="76"/>
        <v>13</v>
      </c>
      <c r="AP180" s="111">
        <f t="shared" si="77"/>
        <v>14</v>
      </c>
      <c r="AQ180" s="111">
        <f t="shared" si="78"/>
        <v>11314</v>
      </c>
      <c r="AR180" s="111" t="str">
        <f t="shared" si="79"/>
        <v>普通13章14关</v>
      </c>
      <c r="AS180" s="111">
        <f t="shared" si="64"/>
        <v>125</v>
      </c>
      <c r="AT180" s="111">
        <f t="shared" si="90"/>
        <v>17</v>
      </c>
      <c r="AU180" s="111">
        <v>4</v>
      </c>
      <c r="AV180" s="111">
        <v>7</v>
      </c>
      <c r="BD180" s="110">
        <v>177</v>
      </c>
      <c r="BE180" s="43">
        <v>13</v>
      </c>
      <c r="BF180" s="43">
        <v>15</v>
      </c>
      <c r="BG180" s="43">
        <f t="shared" si="81"/>
        <v>21315</v>
      </c>
      <c r="BH180" s="43" t="str">
        <f t="shared" si="82"/>
        <v>困难13章15关</v>
      </c>
      <c r="BI180" s="43">
        <v>134</v>
      </c>
      <c r="BJ180" s="43">
        <f t="shared" si="83"/>
        <v>18</v>
      </c>
      <c r="BK180" s="43">
        <v>5</v>
      </c>
      <c r="BL180" s="57">
        <f t="shared" si="84"/>
        <v>8</v>
      </c>
    </row>
    <row r="181" spans="1:64" s="35" customFormat="1" ht="16.5" x14ac:dyDescent="0.2">
      <c r="A181" s="105" t="s">
        <v>653</v>
      </c>
      <c r="B181" s="33">
        <f t="shared" si="74"/>
        <v>1031221</v>
      </c>
      <c r="C181" s="105">
        <v>12</v>
      </c>
      <c r="D181" s="26">
        <v>10312</v>
      </c>
      <c r="E181" s="45">
        <v>3</v>
      </c>
      <c r="F181" s="13">
        <v>2</v>
      </c>
      <c r="G181" s="14" t="s">
        <v>20</v>
      </c>
      <c r="H181" s="14" t="s">
        <v>27</v>
      </c>
      <c r="I181" s="13">
        <f t="shared" si="85"/>
        <v>26</v>
      </c>
      <c r="J181" s="13">
        <f t="shared" si="86"/>
        <v>2</v>
      </c>
      <c r="K181" s="13">
        <f t="shared" si="87"/>
        <v>1</v>
      </c>
      <c r="L181" s="14" t="s">
        <v>1356</v>
      </c>
      <c r="M181" s="13">
        <v>18</v>
      </c>
      <c r="N181" s="13" t="s">
        <v>1359</v>
      </c>
      <c r="O181" s="13">
        <v>18</v>
      </c>
      <c r="P181" s="13" t="s">
        <v>1361</v>
      </c>
      <c r="Q181" s="13">
        <v>18</v>
      </c>
      <c r="R181" s="13" t="s">
        <v>1363</v>
      </c>
      <c r="S181" s="13">
        <v>18</v>
      </c>
      <c r="T181" s="13" t="s">
        <v>1365</v>
      </c>
      <c r="U181" s="13">
        <v>18</v>
      </c>
      <c r="V181" s="13" t="s">
        <v>1367</v>
      </c>
      <c r="W181" s="13">
        <v>18</v>
      </c>
      <c r="X181" s="13" t="s">
        <v>1369</v>
      </c>
      <c r="Y181" s="13">
        <v>18</v>
      </c>
      <c r="Z181" s="13" t="s">
        <v>1371</v>
      </c>
      <c r="AA181" s="13">
        <v>18</v>
      </c>
      <c r="AB181" s="100" t="s">
        <v>435</v>
      </c>
      <c r="AC181" s="100" t="str">
        <f t="shared" si="89"/>
        <v>pt-3-12-shl-loc2</v>
      </c>
      <c r="AD181" s="100">
        <f t="shared" si="88"/>
        <v>1</v>
      </c>
      <c r="AE181" s="13">
        <v>16</v>
      </c>
      <c r="AF181" s="27">
        <v>14</v>
      </c>
      <c r="AG181" s="41"/>
      <c r="AN181" s="111">
        <v>178</v>
      </c>
      <c r="AO181" s="111">
        <f t="shared" si="76"/>
        <v>13</v>
      </c>
      <c r="AP181" s="111">
        <f t="shared" si="77"/>
        <v>15</v>
      </c>
      <c r="AQ181" s="111">
        <f t="shared" si="78"/>
        <v>11315</v>
      </c>
      <c r="AR181" s="111" t="str">
        <f t="shared" si="79"/>
        <v>普通13章15关</v>
      </c>
      <c r="AS181" s="111">
        <f t="shared" si="64"/>
        <v>127</v>
      </c>
      <c r="AT181" s="111">
        <f t="shared" si="90"/>
        <v>17</v>
      </c>
      <c r="AU181" s="111">
        <v>4</v>
      </c>
      <c r="AV181" s="111">
        <v>8</v>
      </c>
      <c r="BD181" s="110">
        <v>178</v>
      </c>
      <c r="BE181" s="43">
        <v>14</v>
      </c>
      <c r="BF181" s="43">
        <v>1</v>
      </c>
      <c r="BG181" s="43">
        <f t="shared" si="81"/>
        <v>21401</v>
      </c>
      <c r="BH181" s="43" t="str">
        <f t="shared" si="82"/>
        <v>困难14章1关</v>
      </c>
      <c r="BI181" s="43">
        <v>135</v>
      </c>
      <c r="BJ181" s="43">
        <f t="shared" si="83"/>
        <v>19</v>
      </c>
      <c r="BK181" s="43">
        <v>5</v>
      </c>
      <c r="BL181" s="57">
        <f t="shared" si="84"/>
        <v>9</v>
      </c>
    </row>
    <row r="182" spans="1:64" s="35" customFormat="1" ht="16.5" x14ac:dyDescent="0.2">
      <c r="A182" s="105" t="s">
        <v>653</v>
      </c>
      <c r="B182" s="33">
        <f t="shared" si="74"/>
        <v>1031230</v>
      </c>
      <c r="C182" s="105">
        <v>12</v>
      </c>
      <c r="D182" s="26">
        <v>10312</v>
      </c>
      <c r="E182" s="45">
        <v>3</v>
      </c>
      <c r="F182" s="13">
        <v>3</v>
      </c>
      <c r="G182" s="14" t="s">
        <v>19</v>
      </c>
      <c r="H182" s="14" t="s">
        <v>21</v>
      </c>
      <c r="I182" s="13">
        <f t="shared" si="85"/>
        <v>26</v>
      </c>
      <c r="J182" s="13">
        <f t="shared" si="86"/>
        <v>2</v>
      </c>
      <c r="K182" s="13">
        <f t="shared" si="87"/>
        <v>1</v>
      </c>
      <c r="L182" s="14" t="s">
        <v>1357</v>
      </c>
      <c r="M182" s="13">
        <v>20</v>
      </c>
      <c r="N182" s="13" t="s">
        <v>1358</v>
      </c>
      <c r="O182" s="13">
        <v>20</v>
      </c>
      <c r="P182" s="13" t="s">
        <v>1360</v>
      </c>
      <c r="Q182" s="13">
        <v>20</v>
      </c>
      <c r="R182" s="13" t="s">
        <v>1362</v>
      </c>
      <c r="S182" s="13">
        <v>20</v>
      </c>
      <c r="T182" s="13" t="s">
        <v>1364</v>
      </c>
      <c r="U182" s="13">
        <v>20</v>
      </c>
      <c r="V182" s="13" t="s">
        <v>1366</v>
      </c>
      <c r="W182" s="13">
        <v>20</v>
      </c>
      <c r="X182" s="13" t="s">
        <v>1368</v>
      </c>
      <c r="Y182" s="13">
        <v>20</v>
      </c>
      <c r="Z182" s="13" t="s">
        <v>1370</v>
      </c>
      <c r="AA182" s="13">
        <v>20</v>
      </c>
      <c r="AB182" s="100" t="s">
        <v>749</v>
      </c>
      <c r="AC182" s="100" t="str">
        <f t="shared" si="89"/>
        <v>pt-3-12-jlr-loc3</v>
      </c>
      <c r="AD182" s="100">
        <f t="shared" si="88"/>
        <v>1</v>
      </c>
      <c r="AE182" s="13">
        <v>12</v>
      </c>
      <c r="AF182" s="27">
        <v>9</v>
      </c>
      <c r="AG182" s="41"/>
      <c r="AN182" s="112">
        <v>179</v>
      </c>
      <c r="AO182" s="112">
        <f t="shared" si="76"/>
        <v>14</v>
      </c>
      <c r="AP182" s="112">
        <f t="shared" si="77"/>
        <v>1</v>
      </c>
      <c r="AQ182" s="112">
        <f t="shared" si="78"/>
        <v>11401</v>
      </c>
      <c r="AR182" s="112" t="str">
        <f t="shared" si="79"/>
        <v>普通14章1关</v>
      </c>
      <c r="AS182" s="112">
        <f t="shared" si="64"/>
        <v>126</v>
      </c>
      <c r="AT182" s="112">
        <f t="shared" si="90"/>
        <v>17</v>
      </c>
      <c r="AU182" s="112">
        <v>4</v>
      </c>
      <c r="AV182" s="112">
        <v>8</v>
      </c>
      <c r="BD182" s="110">
        <v>179</v>
      </c>
      <c r="BE182" s="43">
        <v>14</v>
      </c>
      <c r="BF182" s="43">
        <v>2</v>
      </c>
      <c r="BG182" s="43">
        <f t="shared" si="81"/>
        <v>21402</v>
      </c>
      <c r="BH182" s="43" t="str">
        <f t="shared" si="82"/>
        <v>困难14章2关</v>
      </c>
      <c r="BI182" s="43">
        <v>136</v>
      </c>
      <c r="BJ182" s="43">
        <f t="shared" si="83"/>
        <v>19</v>
      </c>
      <c r="BK182" s="43">
        <v>5</v>
      </c>
      <c r="BL182" s="57">
        <f t="shared" si="84"/>
        <v>9</v>
      </c>
    </row>
    <row r="183" spans="1:64" s="35" customFormat="1" ht="17.25" thickBot="1" x14ac:dyDescent="0.25">
      <c r="A183" s="105" t="s">
        <v>653</v>
      </c>
      <c r="B183" s="33">
        <f t="shared" si="74"/>
        <v>1031231</v>
      </c>
      <c r="C183" s="105">
        <v>12</v>
      </c>
      <c r="D183" s="28">
        <v>10312</v>
      </c>
      <c r="E183" s="46">
        <v>3</v>
      </c>
      <c r="F183" s="29">
        <v>3</v>
      </c>
      <c r="G183" s="30" t="s">
        <v>20</v>
      </c>
      <c r="H183" s="30" t="s">
        <v>22</v>
      </c>
      <c r="I183" s="29">
        <f t="shared" si="85"/>
        <v>26</v>
      </c>
      <c r="J183" s="29">
        <f t="shared" si="86"/>
        <v>2</v>
      </c>
      <c r="K183" s="29">
        <f t="shared" si="87"/>
        <v>1</v>
      </c>
      <c r="L183" s="30" t="s">
        <v>1356</v>
      </c>
      <c r="M183" s="29">
        <v>18</v>
      </c>
      <c r="N183" s="29" t="s">
        <v>1359</v>
      </c>
      <c r="O183" s="29">
        <v>18</v>
      </c>
      <c r="P183" s="29" t="s">
        <v>1361</v>
      </c>
      <c r="Q183" s="29">
        <v>18</v>
      </c>
      <c r="R183" s="29" t="s">
        <v>1363</v>
      </c>
      <c r="S183" s="29">
        <v>18</v>
      </c>
      <c r="T183" s="29" t="s">
        <v>1365</v>
      </c>
      <c r="U183" s="29">
        <v>18</v>
      </c>
      <c r="V183" s="29" t="s">
        <v>1367</v>
      </c>
      <c r="W183" s="29">
        <v>18</v>
      </c>
      <c r="X183" s="29" t="s">
        <v>1369</v>
      </c>
      <c r="Y183" s="29">
        <v>18</v>
      </c>
      <c r="Z183" s="29" t="s">
        <v>1371</v>
      </c>
      <c r="AA183" s="29">
        <v>18</v>
      </c>
      <c r="AB183" s="101" t="s">
        <v>416</v>
      </c>
      <c r="AC183" s="101" t="str">
        <f t="shared" si="89"/>
        <v>pt-3-12-shl-loc3</v>
      </c>
      <c r="AD183" s="101">
        <f t="shared" si="88"/>
        <v>1</v>
      </c>
      <c r="AE183" s="13">
        <v>16</v>
      </c>
      <c r="AF183" s="27">
        <v>14</v>
      </c>
      <c r="AG183" s="41"/>
      <c r="AN183" s="112">
        <v>180</v>
      </c>
      <c r="AO183" s="112">
        <f t="shared" si="76"/>
        <v>14</v>
      </c>
      <c r="AP183" s="112">
        <f t="shared" si="77"/>
        <v>2</v>
      </c>
      <c r="AQ183" s="112">
        <f t="shared" si="78"/>
        <v>11402</v>
      </c>
      <c r="AR183" s="112" t="str">
        <f t="shared" si="79"/>
        <v>普通14章2关</v>
      </c>
      <c r="AS183" s="112">
        <f t="shared" si="64"/>
        <v>126</v>
      </c>
      <c r="AT183" s="112">
        <f t="shared" si="90"/>
        <v>17</v>
      </c>
      <c r="AU183" s="112">
        <v>4</v>
      </c>
      <c r="AV183" s="112">
        <v>8</v>
      </c>
      <c r="BD183" s="110">
        <v>180</v>
      </c>
      <c r="BE183" s="43">
        <v>14</v>
      </c>
      <c r="BF183" s="43">
        <v>3</v>
      </c>
      <c r="BG183" s="43">
        <f t="shared" si="81"/>
        <v>21403</v>
      </c>
      <c r="BH183" s="43" t="str">
        <f t="shared" si="82"/>
        <v>困难14章3关</v>
      </c>
      <c r="BI183" s="43">
        <v>136</v>
      </c>
      <c r="BJ183" s="43">
        <f t="shared" si="83"/>
        <v>19</v>
      </c>
      <c r="BK183" s="43">
        <v>5</v>
      </c>
      <c r="BL183" s="57">
        <f t="shared" si="84"/>
        <v>9</v>
      </c>
    </row>
    <row r="184" spans="1:64" ht="16.5" x14ac:dyDescent="0.2">
      <c r="A184" s="38" t="s">
        <v>654</v>
      </c>
      <c r="B184" s="33">
        <f t="shared" si="74"/>
        <v>1040110</v>
      </c>
      <c r="C184" s="38">
        <v>1</v>
      </c>
      <c r="D184" s="23">
        <v>10401</v>
      </c>
      <c r="E184" s="44">
        <v>4</v>
      </c>
      <c r="F184" s="24">
        <v>1</v>
      </c>
      <c r="G184" s="32" t="s">
        <v>19</v>
      </c>
      <c r="H184" s="32" t="s">
        <v>31</v>
      </c>
      <c r="I184" s="24">
        <f t="shared" si="85"/>
        <v>25</v>
      </c>
      <c r="J184" s="24">
        <f t="shared" si="86"/>
        <v>2</v>
      </c>
      <c r="K184" s="24">
        <f t="shared" si="87"/>
        <v>1</v>
      </c>
      <c r="L184" s="24" t="s">
        <v>1357</v>
      </c>
      <c r="M184" s="24">
        <v>20</v>
      </c>
      <c r="N184" s="24" t="s">
        <v>1358</v>
      </c>
      <c r="O184" s="24">
        <v>20</v>
      </c>
      <c r="P184" s="24" t="s">
        <v>1360</v>
      </c>
      <c r="Q184" s="24">
        <v>20</v>
      </c>
      <c r="R184" s="24" t="s">
        <v>1362</v>
      </c>
      <c r="S184" s="24">
        <v>20</v>
      </c>
      <c r="T184" s="24" t="s">
        <v>1364</v>
      </c>
      <c r="U184" s="24">
        <v>20</v>
      </c>
      <c r="V184" s="24" t="s">
        <v>1366</v>
      </c>
      <c r="W184" s="24">
        <v>20</v>
      </c>
      <c r="X184" s="24" t="s">
        <v>1368</v>
      </c>
      <c r="Y184" s="24">
        <v>20</v>
      </c>
      <c r="Z184" s="24" t="s">
        <v>1370</v>
      </c>
      <c r="AA184" s="24">
        <v>20</v>
      </c>
      <c r="AB184" s="99" t="s">
        <v>354</v>
      </c>
      <c r="AC184" s="99" t="str">
        <f t="shared" si="61"/>
        <v>pt-4-1-jlr-loc1</v>
      </c>
      <c r="AD184" s="99">
        <f t="shared" si="88"/>
        <v>1</v>
      </c>
      <c r="AE184" s="24">
        <v>12</v>
      </c>
      <c r="AF184" s="25">
        <v>9</v>
      </c>
      <c r="AG184" s="41"/>
      <c r="AN184" s="112">
        <v>181</v>
      </c>
      <c r="AO184" s="112">
        <f t="shared" si="76"/>
        <v>14</v>
      </c>
      <c r="AP184" s="112">
        <f t="shared" si="77"/>
        <v>3</v>
      </c>
      <c r="AQ184" s="112">
        <f t="shared" si="78"/>
        <v>11403</v>
      </c>
      <c r="AR184" s="112" t="str">
        <f t="shared" si="79"/>
        <v>普通14章3关</v>
      </c>
      <c r="AS184" s="112">
        <f t="shared" si="64"/>
        <v>127</v>
      </c>
      <c r="AT184" s="112">
        <f t="shared" si="90"/>
        <v>17</v>
      </c>
      <c r="AU184" s="112">
        <v>4</v>
      </c>
      <c r="AV184" s="112">
        <v>8</v>
      </c>
      <c r="BD184" s="110">
        <v>181</v>
      </c>
      <c r="BE184" s="43">
        <v>14</v>
      </c>
      <c r="BF184" s="43">
        <v>4</v>
      </c>
      <c r="BG184" s="43">
        <f t="shared" si="81"/>
        <v>21404</v>
      </c>
      <c r="BH184" s="43" t="str">
        <f t="shared" si="82"/>
        <v>困难14章4关</v>
      </c>
      <c r="BI184" s="43">
        <v>137</v>
      </c>
      <c r="BJ184" s="43">
        <f t="shared" si="83"/>
        <v>19</v>
      </c>
      <c r="BK184" s="43">
        <v>5</v>
      </c>
      <c r="BL184" s="57">
        <f t="shared" si="84"/>
        <v>9</v>
      </c>
    </row>
    <row r="185" spans="1:64" ht="16.5" x14ac:dyDescent="0.2">
      <c r="A185" s="38" t="s">
        <v>654</v>
      </c>
      <c r="B185" s="33">
        <f t="shared" si="74"/>
        <v>1040111</v>
      </c>
      <c r="C185" s="38">
        <v>1</v>
      </c>
      <c r="D185" s="26">
        <v>10401</v>
      </c>
      <c r="E185" s="45">
        <v>4</v>
      </c>
      <c r="F185" s="13">
        <v>1</v>
      </c>
      <c r="G185" s="14" t="s">
        <v>20</v>
      </c>
      <c r="H185" s="14" t="s">
        <v>1024</v>
      </c>
      <c r="I185" s="13">
        <f t="shared" si="85"/>
        <v>25</v>
      </c>
      <c r="J185" s="13">
        <f t="shared" si="86"/>
        <v>2</v>
      </c>
      <c r="K185" s="13">
        <f t="shared" si="87"/>
        <v>1</v>
      </c>
      <c r="L185" s="13" t="s">
        <v>1372</v>
      </c>
      <c r="M185" s="13">
        <v>20</v>
      </c>
      <c r="N185" s="13" t="s">
        <v>1359</v>
      </c>
      <c r="O185" s="13">
        <v>20</v>
      </c>
      <c r="P185" s="13" t="s">
        <v>1361</v>
      </c>
      <c r="Q185" s="13">
        <v>20</v>
      </c>
      <c r="R185" s="13" t="s">
        <v>1363</v>
      </c>
      <c r="S185" s="13">
        <v>20</v>
      </c>
      <c r="T185" s="13" t="s">
        <v>1365</v>
      </c>
      <c r="U185" s="13">
        <v>20</v>
      </c>
      <c r="V185" s="13" t="s">
        <v>1367</v>
      </c>
      <c r="W185" s="13">
        <v>20</v>
      </c>
      <c r="X185" s="13" t="s">
        <v>1369</v>
      </c>
      <c r="Y185" s="13">
        <v>20</v>
      </c>
      <c r="Z185" s="13" t="s">
        <v>1371</v>
      </c>
      <c r="AA185" s="13">
        <v>20</v>
      </c>
      <c r="AB185" s="100"/>
      <c r="AC185" s="100" t="str">
        <f t="shared" si="61"/>
        <v/>
      </c>
      <c r="AD185" s="100" t="str">
        <f t="shared" si="88"/>
        <v/>
      </c>
      <c r="AE185" s="13" t="s">
        <v>412</v>
      </c>
      <c r="AF185" s="27" t="s">
        <v>412</v>
      </c>
      <c r="AG185" s="41"/>
      <c r="AN185" s="112">
        <v>182</v>
      </c>
      <c r="AO185" s="112">
        <f t="shared" si="76"/>
        <v>14</v>
      </c>
      <c r="AP185" s="112">
        <f t="shared" si="77"/>
        <v>4</v>
      </c>
      <c r="AQ185" s="112">
        <f t="shared" si="78"/>
        <v>11404</v>
      </c>
      <c r="AR185" s="112" t="str">
        <f t="shared" si="79"/>
        <v>普通14章4关</v>
      </c>
      <c r="AS185" s="112">
        <f t="shared" si="64"/>
        <v>127</v>
      </c>
      <c r="AT185" s="112">
        <f t="shared" si="90"/>
        <v>17</v>
      </c>
      <c r="AU185" s="112">
        <v>4</v>
      </c>
      <c r="AV185" s="112">
        <v>8</v>
      </c>
      <c r="BD185" s="110">
        <v>182</v>
      </c>
      <c r="BE185" s="43">
        <v>14</v>
      </c>
      <c r="BF185" s="43">
        <v>5</v>
      </c>
      <c r="BG185" s="43">
        <f t="shared" si="81"/>
        <v>21405</v>
      </c>
      <c r="BH185" s="43" t="str">
        <f t="shared" si="82"/>
        <v>困难14章5关</v>
      </c>
      <c r="BI185" s="43">
        <v>137</v>
      </c>
      <c r="BJ185" s="43">
        <f t="shared" si="83"/>
        <v>19</v>
      </c>
      <c r="BK185" s="43">
        <v>5</v>
      </c>
      <c r="BL185" s="57">
        <f t="shared" si="84"/>
        <v>9</v>
      </c>
    </row>
    <row r="186" spans="1:64" ht="16.5" x14ac:dyDescent="0.2">
      <c r="A186" s="38" t="s">
        <v>654</v>
      </c>
      <c r="B186" s="33">
        <f t="shared" si="74"/>
        <v>1040120</v>
      </c>
      <c r="C186" s="38">
        <v>1</v>
      </c>
      <c r="D186" s="26">
        <v>10401</v>
      </c>
      <c r="E186" s="45">
        <v>4</v>
      </c>
      <c r="F186" s="13">
        <v>2</v>
      </c>
      <c r="G186" s="14" t="s">
        <v>19</v>
      </c>
      <c r="H186" s="14" t="s">
        <v>749</v>
      </c>
      <c r="I186" s="13">
        <f t="shared" si="85"/>
        <v>25</v>
      </c>
      <c r="J186" s="13">
        <f t="shared" si="86"/>
        <v>2</v>
      </c>
      <c r="K186" s="13">
        <f t="shared" si="87"/>
        <v>1</v>
      </c>
      <c r="L186" s="13" t="s">
        <v>1357</v>
      </c>
      <c r="M186" s="13">
        <v>20</v>
      </c>
      <c r="N186" s="13" t="s">
        <v>1358</v>
      </c>
      <c r="O186" s="13">
        <v>20</v>
      </c>
      <c r="P186" s="13" t="s">
        <v>1360</v>
      </c>
      <c r="Q186" s="13">
        <v>20</v>
      </c>
      <c r="R186" s="13" t="s">
        <v>1362</v>
      </c>
      <c r="S186" s="13">
        <v>20</v>
      </c>
      <c r="T186" s="13" t="s">
        <v>1364</v>
      </c>
      <c r="U186" s="13">
        <v>20</v>
      </c>
      <c r="V186" s="13" t="s">
        <v>1366</v>
      </c>
      <c r="W186" s="13">
        <v>20</v>
      </c>
      <c r="X186" s="13" t="s">
        <v>1368</v>
      </c>
      <c r="Y186" s="13">
        <v>20</v>
      </c>
      <c r="Z186" s="13" t="s">
        <v>1370</v>
      </c>
      <c r="AA186" s="13">
        <v>20</v>
      </c>
      <c r="AB186" s="102" t="s">
        <v>1061</v>
      </c>
      <c r="AC186" s="100" t="str">
        <f t="shared" si="61"/>
        <v>pt-4-1-jlr-loc2</v>
      </c>
      <c r="AD186" s="100">
        <f t="shared" si="88"/>
        <v>1</v>
      </c>
      <c r="AE186" s="13">
        <v>12</v>
      </c>
      <c r="AF186" s="27">
        <v>9</v>
      </c>
      <c r="AG186" s="41"/>
      <c r="AN186" s="112">
        <v>183</v>
      </c>
      <c r="AO186" s="112">
        <f t="shared" si="76"/>
        <v>14</v>
      </c>
      <c r="AP186" s="112">
        <f t="shared" si="77"/>
        <v>5</v>
      </c>
      <c r="AQ186" s="112">
        <f t="shared" si="78"/>
        <v>11405</v>
      </c>
      <c r="AR186" s="112" t="str">
        <f t="shared" si="79"/>
        <v>普通14章5关</v>
      </c>
      <c r="AS186" s="112">
        <f t="shared" si="64"/>
        <v>131</v>
      </c>
      <c r="AT186" s="112">
        <f t="shared" si="90"/>
        <v>18</v>
      </c>
      <c r="AU186" s="112">
        <v>4</v>
      </c>
      <c r="AV186" s="112">
        <v>8</v>
      </c>
      <c r="BD186" s="110">
        <v>183</v>
      </c>
      <c r="BE186" s="43">
        <v>14</v>
      </c>
      <c r="BF186" s="43">
        <v>6</v>
      </c>
      <c r="BG186" s="43">
        <f t="shared" si="81"/>
        <v>21406</v>
      </c>
      <c r="BH186" s="43" t="str">
        <f t="shared" si="82"/>
        <v>困难14章6关</v>
      </c>
      <c r="BI186" s="43">
        <v>138</v>
      </c>
      <c r="BJ186" s="43">
        <f t="shared" si="83"/>
        <v>19</v>
      </c>
      <c r="BK186" s="43">
        <v>5</v>
      </c>
      <c r="BL186" s="57">
        <f t="shared" si="84"/>
        <v>9</v>
      </c>
    </row>
    <row r="187" spans="1:64" ht="16.5" x14ac:dyDescent="0.2">
      <c r="A187" s="38" t="s">
        <v>654</v>
      </c>
      <c r="B187" s="33">
        <f t="shared" si="74"/>
        <v>1040121</v>
      </c>
      <c r="C187" s="38">
        <v>1</v>
      </c>
      <c r="D187" s="26">
        <v>10401</v>
      </c>
      <c r="E187" s="45">
        <v>4</v>
      </c>
      <c r="F187" s="13">
        <v>2</v>
      </c>
      <c r="G187" s="14" t="s">
        <v>1018</v>
      </c>
      <c r="H187" s="14" t="s">
        <v>1021</v>
      </c>
      <c r="I187" s="13">
        <f t="shared" si="85"/>
        <v>25</v>
      </c>
      <c r="J187" s="13">
        <f t="shared" si="86"/>
        <v>2</v>
      </c>
      <c r="K187" s="13">
        <f t="shared" si="87"/>
        <v>1</v>
      </c>
      <c r="L187" s="13" t="s">
        <v>1372</v>
      </c>
      <c r="M187" s="13">
        <v>20</v>
      </c>
      <c r="N187" s="13" t="s">
        <v>1359</v>
      </c>
      <c r="O187" s="13">
        <v>20</v>
      </c>
      <c r="P187" s="13" t="s">
        <v>1361</v>
      </c>
      <c r="Q187" s="13">
        <v>20</v>
      </c>
      <c r="R187" s="13" t="s">
        <v>1363</v>
      </c>
      <c r="S187" s="13">
        <v>20</v>
      </c>
      <c r="T187" s="13" t="s">
        <v>1365</v>
      </c>
      <c r="U187" s="13">
        <v>20</v>
      </c>
      <c r="V187" s="13" t="s">
        <v>1367</v>
      </c>
      <c r="W187" s="13">
        <v>20</v>
      </c>
      <c r="X187" s="13" t="s">
        <v>1369</v>
      </c>
      <c r="Y187" s="13">
        <v>20</v>
      </c>
      <c r="Z187" s="13" t="s">
        <v>1371</v>
      </c>
      <c r="AA187" s="13">
        <v>20</v>
      </c>
      <c r="AB187" s="102" t="s">
        <v>1277</v>
      </c>
      <c r="AC187" s="100" t="str">
        <f t="shared" si="61"/>
        <v>pt-4-1-shl-loc2</v>
      </c>
      <c r="AD187" s="100">
        <f t="shared" si="88"/>
        <v>1</v>
      </c>
      <c r="AE187" s="13">
        <v>16</v>
      </c>
      <c r="AF187" s="27">
        <v>14</v>
      </c>
      <c r="AG187" s="41"/>
      <c r="AN187" s="112">
        <v>184</v>
      </c>
      <c r="AO187" s="112">
        <f t="shared" si="76"/>
        <v>14</v>
      </c>
      <c r="AP187" s="112">
        <f t="shared" si="77"/>
        <v>6</v>
      </c>
      <c r="AQ187" s="112">
        <f t="shared" si="78"/>
        <v>11406</v>
      </c>
      <c r="AR187" s="112" t="str">
        <f t="shared" si="79"/>
        <v>普通14章6关</v>
      </c>
      <c r="AS187" s="112">
        <f t="shared" si="64"/>
        <v>128</v>
      </c>
      <c r="AT187" s="112">
        <f t="shared" si="90"/>
        <v>17</v>
      </c>
      <c r="AU187" s="112">
        <v>4</v>
      </c>
      <c r="AV187" s="112">
        <v>8</v>
      </c>
      <c r="BD187" s="110">
        <v>184</v>
      </c>
      <c r="BE187" s="43">
        <v>14</v>
      </c>
      <c r="BF187" s="43">
        <v>7</v>
      </c>
      <c r="BG187" s="43">
        <f t="shared" si="81"/>
        <v>21407</v>
      </c>
      <c r="BH187" s="43" t="str">
        <f t="shared" si="82"/>
        <v>困难14章7关</v>
      </c>
      <c r="BI187" s="43">
        <v>138</v>
      </c>
      <c r="BJ187" s="43">
        <f t="shared" si="83"/>
        <v>19</v>
      </c>
      <c r="BK187" s="43">
        <v>5</v>
      </c>
      <c r="BL187" s="57">
        <f t="shared" si="84"/>
        <v>9</v>
      </c>
    </row>
    <row r="188" spans="1:64" ht="16.5" x14ac:dyDescent="0.2">
      <c r="A188" s="38" t="s">
        <v>654</v>
      </c>
      <c r="B188" s="33">
        <f t="shared" si="74"/>
        <v>1040130</v>
      </c>
      <c r="C188" s="38">
        <v>1</v>
      </c>
      <c r="D188" s="26">
        <v>10401</v>
      </c>
      <c r="E188" s="45">
        <v>4</v>
      </c>
      <c r="F188" s="13">
        <v>3</v>
      </c>
      <c r="G188" s="14" t="s">
        <v>1019</v>
      </c>
      <c r="H188" s="14" t="s">
        <v>622</v>
      </c>
      <c r="I188" s="13">
        <f t="shared" si="85"/>
        <v>25</v>
      </c>
      <c r="J188" s="13">
        <f t="shared" si="86"/>
        <v>2</v>
      </c>
      <c r="K188" s="13">
        <f t="shared" si="87"/>
        <v>1</v>
      </c>
      <c r="L188" s="13" t="s">
        <v>1357</v>
      </c>
      <c r="M188" s="13">
        <v>20</v>
      </c>
      <c r="N188" s="13" t="s">
        <v>1358</v>
      </c>
      <c r="O188" s="13">
        <v>20</v>
      </c>
      <c r="P188" s="13" t="s">
        <v>1360</v>
      </c>
      <c r="Q188" s="13">
        <v>20</v>
      </c>
      <c r="R188" s="13" t="s">
        <v>1362</v>
      </c>
      <c r="S188" s="13">
        <v>20</v>
      </c>
      <c r="T188" s="13" t="s">
        <v>1364</v>
      </c>
      <c r="U188" s="13">
        <v>20</v>
      </c>
      <c r="V188" s="13" t="s">
        <v>1366</v>
      </c>
      <c r="W188" s="13">
        <v>20</v>
      </c>
      <c r="X188" s="13" t="s">
        <v>1368</v>
      </c>
      <c r="Y188" s="13">
        <v>20</v>
      </c>
      <c r="Z188" s="13" t="s">
        <v>1370</v>
      </c>
      <c r="AA188" s="13">
        <v>20</v>
      </c>
      <c r="AB188" s="102" t="s">
        <v>288</v>
      </c>
      <c r="AC188" s="100" t="str">
        <f t="shared" si="61"/>
        <v>pt-4-1-jlr-loc3</v>
      </c>
      <c r="AD188" s="100">
        <f t="shared" si="88"/>
        <v>1</v>
      </c>
      <c r="AE188" s="13">
        <v>12</v>
      </c>
      <c r="AF188" s="27">
        <v>9</v>
      </c>
      <c r="AG188" s="41"/>
      <c r="AN188" s="112">
        <v>185</v>
      </c>
      <c r="AO188" s="112">
        <f t="shared" si="76"/>
        <v>14</v>
      </c>
      <c r="AP188" s="112">
        <f t="shared" si="77"/>
        <v>7</v>
      </c>
      <c r="AQ188" s="112">
        <f t="shared" si="78"/>
        <v>11407</v>
      </c>
      <c r="AR188" s="112" t="str">
        <f t="shared" si="79"/>
        <v>普通14章7关</v>
      </c>
      <c r="AS188" s="112">
        <f t="shared" si="64"/>
        <v>128</v>
      </c>
      <c r="AT188" s="112">
        <f t="shared" si="90"/>
        <v>17</v>
      </c>
      <c r="AU188" s="112">
        <v>4</v>
      </c>
      <c r="AV188" s="112">
        <v>8</v>
      </c>
      <c r="BD188" s="110">
        <v>185</v>
      </c>
      <c r="BE188" s="43">
        <v>14</v>
      </c>
      <c r="BF188" s="43">
        <v>8</v>
      </c>
      <c r="BG188" s="43">
        <f t="shared" si="81"/>
        <v>21408</v>
      </c>
      <c r="BH188" s="43" t="str">
        <f t="shared" si="82"/>
        <v>困难14章8关</v>
      </c>
      <c r="BI188" s="43">
        <v>139</v>
      </c>
      <c r="BJ188" s="43">
        <f t="shared" si="83"/>
        <v>19</v>
      </c>
      <c r="BK188" s="43">
        <v>5</v>
      </c>
      <c r="BL188" s="57">
        <f t="shared" si="84"/>
        <v>9</v>
      </c>
    </row>
    <row r="189" spans="1:64" ht="17.25" thickBot="1" x14ac:dyDescent="0.25">
      <c r="A189" s="38" t="s">
        <v>654</v>
      </c>
      <c r="B189" s="33">
        <f t="shared" si="74"/>
        <v>1040131</v>
      </c>
      <c r="C189" s="38">
        <v>1</v>
      </c>
      <c r="D189" s="28">
        <v>10401</v>
      </c>
      <c r="E189" s="46">
        <v>4</v>
      </c>
      <c r="F189" s="29">
        <v>3</v>
      </c>
      <c r="G189" s="30" t="s">
        <v>20</v>
      </c>
      <c r="H189" s="30" t="s">
        <v>1025</v>
      </c>
      <c r="I189" s="29">
        <f t="shared" si="85"/>
        <v>25</v>
      </c>
      <c r="J189" s="29">
        <f t="shared" si="86"/>
        <v>2</v>
      </c>
      <c r="K189" s="29">
        <f t="shared" si="87"/>
        <v>1</v>
      </c>
      <c r="L189" s="29" t="s">
        <v>1372</v>
      </c>
      <c r="M189" s="29">
        <v>20</v>
      </c>
      <c r="N189" s="29" t="s">
        <v>1359</v>
      </c>
      <c r="O189" s="29">
        <v>20</v>
      </c>
      <c r="P189" s="29" t="s">
        <v>1361</v>
      </c>
      <c r="Q189" s="29">
        <v>20</v>
      </c>
      <c r="R189" s="29" t="s">
        <v>1363</v>
      </c>
      <c r="S189" s="29">
        <v>20</v>
      </c>
      <c r="T189" s="29" t="s">
        <v>1365</v>
      </c>
      <c r="U189" s="29">
        <v>20</v>
      </c>
      <c r="V189" s="29" t="s">
        <v>1367</v>
      </c>
      <c r="W189" s="29">
        <v>20</v>
      </c>
      <c r="X189" s="29" t="s">
        <v>1369</v>
      </c>
      <c r="Y189" s="29">
        <v>20</v>
      </c>
      <c r="Z189" s="29" t="s">
        <v>1371</v>
      </c>
      <c r="AA189" s="29">
        <v>20</v>
      </c>
      <c r="AB189" s="101"/>
      <c r="AC189" s="101" t="str">
        <f t="shared" si="61"/>
        <v/>
      </c>
      <c r="AD189" s="101" t="str">
        <f t="shared" si="88"/>
        <v/>
      </c>
      <c r="AE189" s="29" t="s">
        <v>412</v>
      </c>
      <c r="AF189" s="31" t="s">
        <v>412</v>
      </c>
      <c r="AG189" s="41"/>
      <c r="AN189" s="112">
        <v>186</v>
      </c>
      <c r="AO189" s="112">
        <f t="shared" si="76"/>
        <v>14</v>
      </c>
      <c r="AP189" s="112">
        <f t="shared" si="77"/>
        <v>8</v>
      </c>
      <c r="AQ189" s="112">
        <f t="shared" si="78"/>
        <v>11408</v>
      </c>
      <c r="AR189" s="112" t="str">
        <f t="shared" si="79"/>
        <v>普通14章8关</v>
      </c>
      <c r="AS189" s="112">
        <f t="shared" si="64"/>
        <v>129</v>
      </c>
      <c r="AT189" s="112">
        <f t="shared" si="90"/>
        <v>17</v>
      </c>
      <c r="AU189" s="112">
        <v>4</v>
      </c>
      <c r="AV189" s="112">
        <v>8</v>
      </c>
      <c r="BD189" s="110">
        <v>186</v>
      </c>
      <c r="BE189" s="43">
        <v>14</v>
      </c>
      <c r="BF189" s="43">
        <v>9</v>
      </c>
      <c r="BG189" s="43">
        <f t="shared" si="81"/>
        <v>21409</v>
      </c>
      <c r="BH189" s="43" t="str">
        <f t="shared" si="82"/>
        <v>困难14章9关</v>
      </c>
      <c r="BI189" s="43">
        <v>140</v>
      </c>
      <c r="BJ189" s="43">
        <f t="shared" si="83"/>
        <v>20</v>
      </c>
      <c r="BK189" s="43">
        <v>5</v>
      </c>
      <c r="BL189" s="57">
        <f t="shared" si="84"/>
        <v>9</v>
      </c>
    </row>
    <row r="190" spans="1:64" ht="16.5" x14ac:dyDescent="0.2">
      <c r="A190" s="38" t="s">
        <v>654</v>
      </c>
      <c r="B190" s="33">
        <f t="shared" si="74"/>
        <v>1040210</v>
      </c>
      <c r="C190" s="38">
        <v>2</v>
      </c>
      <c r="D190" s="23">
        <v>10402</v>
      </c>
      <c r="E190" s="44">
        <v>4</v>
      </c>
      <c r="F190" s="24">
        <v>1</v>
      </c>
      <c r="G190" s="32" t="s">
        <v>1019</v>
      </c>
      <c r="H190" s="32" t="s">
        <v>1023</v>
      </c>
      <c r="I190" s="24">
        <f t="shared" si="85"/>
        <v>26</v>
      </c>
      <c r="J190" s="24">
        <f t="shared" si="86"/>
        <v>2</v>
      </c>
      <c r="K190" s="24">
        <f t="shared" si="87"/>
        <v>1</v>
      </c>
      <c r="L190" s="24" t="s">
        <v>1373</v>
      </c>
      <c r="M190" s="24">
        <v>22</v>
      </c>
      <c r="N190" s="24" t="s">
        <v>1358</v>
      </c>
      <c r="O190" s="24">
        <v>22</v>
      </c>
      <c r="P190" s="24" t="s">
        <v>1360</v>
      </c>
      <c r="Q190" s="24">
        <v>22</v>
      </c>
      <c r="R190" s="24" t="s">
        <v>1362</v>
      </c>
      <c r="S190" s="24">
        <v>22</v>
      </c>
      <c r="T190" s="24" t="s">
        <v>1364</v>
      </c>
      <c r="U190" s="24">
        <v>22</v>
      </c>
      <c r="V190" s="24" t="s">
        <v>1366</v>
      </c>
      <c r="W190" s="24">
        <v>22</v>
      </c>
      <c r="X190" s="24" t="s">
        <v>1368</v>
      </c>
      <c r="Y190" s="24">
        <v>22</v>
      </c>
      <c r="Z190" s="24" t="s">
        <v>1370</v>
      </c>
      <c r="AA190" s="24">
        <v>22</v>
      </c>
      <c r="AB190" s="99" t="s">
        <v>347</v>
      </c>
      <c r="AC190" s="99" t="str">
        <f t="shared" si="61"/>
        <v>pt-4-2-jlr-loc1</v>
      </c>
      <c r="AD190" s="99">
        <f t="shared" si="88"/>
        <v>1</v>
      </c>
      <c r="AE190" s="24">
        <v>12</v>
      </c>
      <c r="AF190" s="25">
        <v>9</v>
      </c>
      <c r="AG190" s="41"/>
      <c r="AN190" s="112">
        <v>187</v>
      </c>
      <c r="AO190" s="112">
        <f t="shared" si="76"/>
        <v>14</v>
      </c>
      <c r="AP190" s="112">
        <f t="shared" si="77"/>
        <v>9</v>
      </c>
      <c r="AQ190" s="112">
        <f t="shared" si="78"/>
        <v>11409</v>
      </c>
      <c r="AR190" s="112" t="str">
        <f t="shared" si="79"/>
        <v>普通14章9关</v>
      </c>
      <c r="AS190" s="112">
        <f t="shared" si="64"/>
        <v>129</v>
      </c>
      <c r="AT190" s="112">
        <f t="shared" si="90"/>
        <v>17</v>
      </c>
      <c r="AU190" s="112">
        <v>4</v>
      </c>
      <c r="AV190" s="112">
        <v>8</v>
      </c>
      <c r="BD190" s="110">
        <v>187</v>
      </c>
      <c r="BE190" s="43">
        <v>14</v>
      </c>
      <c r="BF190" s="43">
        <v>10</v>
      </c>
      <c r="BG190" s="43">
        <f t="shared" si="81"/>
        <v>21410</v>
      </c>
      <c r="BH190" s="43" t="str">
        <f t="shared" si="82"/>
        <v>困难14章10关</v>
      </c>
      <c r="BI190" s="43">
        <v>140</v>
      </c>
      <c r="BJ190" s="43">
        <f t="shared" si="83"/>
        <v>20</v>
      </c>
      <c r="BK190" s="43">
        <v>5</v>
      </c>
      <c r="BL190" s="57">
        <f t="shared" si="84"/>
        <v>9</v>
      </c>
    </row>
    <row r="191" spans="1:64" ht="16.5" x14ac:dyDescent="0.2">
      <c r="A191" s="38" t="s">
        <v>654</v>
      </c>
      <c r="B191" s="33">
        <f t="shared" si="74"/>
        <v>1040211</v>
      </c>
      <c r="C191" s="38">
        <v>2</v>
      </c>
      <c r="D191" s="26">
        <v>10402</v>
      </c>
      <c r="E191" s="45">
        <v>4</v>
      </c>
      <c r="F191" s="13">
        <v>1</v>
      </c>
      <c r="G191" s="14" t="s">
        <v>1018</v>
      </c>
      <c r="H191" s="14" t="s">
        <v>28</v>
      </c>
      <c r="I191" s="13">
        <f t="shared" si="85"/>
        <v>26</v>
      </c>
      <c r="J191" s="13">
        <f t="shared" si="86"/>
        <v>2</v>
      </c>
      <c r="K191" s="13">
        <f t="shared" si="87"/>
        <v>1</v>
      </c>
      <c r="L191" s="13" t="s">
        <v>1372</v>
      </c>
      <c r="M191" s="13">
        <v>20</v>
      </c>
      <c r="N191" s="13" t="s">
        <v>1359</v>
      </c>
      <c r="O191" s="13">
        <v>20</v>
      </c>
      <c r="P191" s="13" t="s">
        <v>1361</v>
      </c>
      <c r="Q191" s="13">
        <v>20</v>
      </c>
      <c r="R191" s="13" t="s">
        <v>1363</v>
      </c>
      <c r="S191" s="13">
        <v>20</v>
      </c>
      <c r="T191" s="13" t="s">
        <v>1365</v>
      </c>
      <c r="U191" s="13">
        <v>20</v>
      </c>
      <c r="V191" s="13" t="s">
        <v>1367</v>
      </c>
      <c r="W191" s="13">
        <v>20</v>
      </c>
      <c r="X191" s="13" t="s">
        <v>1369</v>
      </c>
      <c r="Y191" s="13">
        <v>20</v>
      </c>
      <c r="Z191" s="13" t="s">
        <v>1371</v>
      </c>
      <c r="AA191" s="13">
        <v>20</v>
      </c>
      <c r="AB191" s="100"/>
      <c r="AC191" s="100" t="str">
        <f t="shared" si="61"/>
        <v/>
      </c>
      <c r="AD191" s="100" t="str">
        <f t="shared" si="88"/>
        <v/>
      </c>
      <c r="AE191" s="13" t="s">
        <v>412</v>
      </c>
      <c r="AF191" s="27" t="s">
        <v>412</v>
      </c>
      <c r="AG191" s="41"/>
      <c r="AN191" s="112">
        <v>188</v>
      </c>
      <c r="AO191" s="112">
        <f t="shared" si="76"/>
        <v>14</v>
      </c>
      <c r="AP191" s="112">
        <f t="shared" si="77"/>
        <v>10</v>
      </c>
      <c r="AQ191" s="112">
        <f t="shared" si="78"/>
        <v>11410</v>
      </c>
      <c r="AR191" s="112" t="str">
        <f t="shared" si="79"/>
        <v>普通14章10关</v>
      </c>
      <c r="AS191" s="112">
        <f t="shared" ref="AS191:AS211" si="91">AS176+10</f>
        <v>133</v>
      </c>
      <c r="AT191" s="112">
        <f t="shared" si="90"/>
        <v>18</v>
      </c>
      <c r="AU191" s="112">
        <v>4</v>
      </c>
      <c r="AV191" s="112">
        <v>8</v>
      </c>
      <c r="BD191" s="110">
        <v>188</v>
      </c>
      <c r="BE191" s="43">
        <v>14</v>
      </c>
      <c r="BF191" s="43">
        <v>11</v>
      </c>
      <c r="BG191" s="43">
        <f t="shared" si="81"/>
        <v>21411</v>
      </c>
      <c r="BH191" s="43" t="str">
        <f t="shared" si="82"/>
        <v>困难14章11关</v>
      </c>
      <c r="BI191" s="43">
        <v>140</v>
      </c>
      <c r="BJ191" s="43">
        <f t="shared" si="83"/>
        <v>20</v>
      </c>
      <c r="BK191" s="43">
        <v>5</v>
      </c>
      <c r="BL191" s="57">
        <f t="shared" si="84"/>
        <v>9</v>
      </c>
    </row>
    <row r="192" spans="1:64" ht="16.5" x14ac:dyDescent="0.2">
      <c r="A192" s="38" t="s">
        <v>654</v>
      </c>
      <c r="B192" s="33">
        <f t="shared" si="74"/>
        <v>1040220</v>
      </c>
      <c r="C192" s="38">
        <v>2</v>
      </c>
      <c r="D192" s="26">
        <v>10402</v>
      </c>
      <c r="E192" s="45">
        <v>4</v>
      </c>
      <c r="F192" s="13">
        <v>2</v>
      </c>
      <c r="G192" s="14" t="s">
        <v>1019</v>
      </c>
      <c r="H192" s="14" t="s">
        <v>749</v>
      </c>
      <c r="I192" s="13">
        <f t="shared" si="85"/>
        <v>26</v>
      </c>
      <c r="J192" s="13">
        <f t="shared" si="86"/>
        <v>2</v>
      </c>
      <c r="K192" s="13">
        <f t="shared" si="87"/>
        <v>1</v>
      </c>
      <c r="L192" s="13" t="s">
        <v>1373</v>
      </c>
      <c r="M192" s="13">
        <v>22</v>
      </c>
      <c r="N192" s="13" t="s">
        <v>1358</v>
      </c>
      <c r="O192" s="13">
        <v>22</v>
      </c>
      <c r="P192" s="13" t="s">
        <v>1360</v>
      </c>
      <c r="Q192" s="13">
        <v>22</v>
      </c>
      <c r="R192" s="13" t="s">
        <v>1362</v>
      </c>
      <c r="S192" s="13">
        <v>22</v>
      </c>
      <c r="T192" s="13" t="s">
        <v>1364</v>
      </c>
      <c r="U192" s="13">
        <v>22</v>
      </c>
      <c r="V192" s="13" t="s">
        <v>1366</v>
      </c>
      <c r="W192" s="13">
        <v>22</v>
      </c>
      <c r="X192" s="13" t="s">
        <v>1368</v>
      </c>
      <c r="Y192" s="13">
        <v>22</v>
      </c>
      <c r="Z192" s="13" t="s">
        <v>1370</v>
      </c>
      <c r="AA192" s="13">
        <v>22</v>
      </c>
      <c r="AB192" s="100" t="s">
        <v>749</v>
      </c>
      <c r="AC192" s="100" t="str">
        <f t="shared" si="61"/>
        <v>pt-4-2-jlr-loc2</v>
      </c>
      <c r="AD192" s="100">
        <f t="shared" si="88"/>
        <v>1</v>
      </c>
      <c r="AE192" s="13">
        <v>12</v>
      </c>
      <c r="AF192" s="27">
        <v>9</v>
      </c>
      <c r="AG192" s="41"/>
      <c r="AN192" s="112">
        <v>189</v>
      </c>
      <c r="AO192" s="112">
        <f t="shared" si="76"/>
        <v>14</v>
      </c>
      <c r="AP192" s="112">
        <f t="shared" si="77"/>
        <v>11</v>
      </c>
      <c r="AQ192" s="112">
        <f t="shared" si="78"/>
        <v>11411</v>
      </c>
      <c r="AR192" s="112" t="str">
        <f t="shared" si="79"/>
        <v>普通14章11关</v>
      </c>
      <c r="AS192" s="112">
        <f t="shared" si="91"/>
        <v>131</v>
      </c>
      <c r="AT192" s="112">
        <f t="shared" si="90"/>
        <v>18</v>
      </c>
      <c r="AU192" s="112">
        <v>4</v>
      </c>
      <c r="AV192" s="112">
        <v>8</v>
      </c>
      <c r="BD192" s="110">
        <v>189</v>
      </c>
      <c r="BE192" s="43">
        <v>14</v>
      </c>
      <c r="BF192" s="43">
        <v>12</v>
      </c>
      <c r="BG192" s="43">
        <f t="shared" si="81"/>
        <v>21412</v>
      </c>
      <c r="BH192" s="43" t="str">
        <f t="shared" si="82"/>
        <v>困难14章12关</v>
      </c>
      <c r="BI192" s="43">
        <v>141</v>
      </c>
      <c r="BJ192" s="43">
        <f t="shared" si="83"/>
        <v>20</v>
      </c>
      <c r="BK192" s="43">
        <v>5</v>
      </c>
      <c r="BL192" s="57">
        <f t="shared" si="84"/>
        <v>9</v>
      </c>
    </row>
    <row r="193" spans="1:64" ht="16.5" x14ac:dyDescent="0.2">
      <c r="A193" s="38" t="s">
        <v>654</v>
      </c>
      <c r="B193" s="33">
        <f t="shared" si="74"/>
        <v>1040221</v>
      </c>
      <c r="C193" s="38">
        <v>2</v>
      </c>
      <c r="D193" s="26">
        <v>10402</v>
      </c>
      <c r="E193" s="45">
        <v>4</v>
      </c>
      <c r="F193" s="13">
        <v>2</v>
      </c>
      <c r="G193" s="14" t="s">
        <v>20</v>
      </c>
      <c r="H193" s="14" t="s">
        <v>1021</v>
      </c>
      <c r="I193" s="13">
        <f t="shared" si="85"/>
        <v>26</v>
      </c>
      <c r="J193" s="13">
        <f t="shared" si="86"/>
        <v>2</v>
      </c>
      <c r="K193" s="13">
        <f t="shared" si="87"/>
        <v>1</v>
      </c>
      <c r="L193" s="13" t="s">
        <v>1372</v>
      </c>
      <c r="M193" s="13">
        <v>20</v>
      </c>
      <c r="N193" s="13" t="s">
        <v>1359</v>
      </c>
      <c r="O193" s="13">
        <v>20</v>
      </c>
      <c r="P193" s="13" t="s">
        <v>1361</v>
      </c>
      <c r="Q193" s="13">
        <v>20</v>
      </c>
      <c r="R193" s="13" t="s">
        <v>1363</v>
      </c>
      <c r="S193" s="13">
        <v>20</v>
      </c>
      <c r="T193" s="13" t="s">
        <v>1365</v>
      </c>
      <c r="U193" s="13">
        <v>20</v>
      </c>
      <c r="V193" s="13" t="s">
        <v>1367</v>
      </c>
      <c r="W193" s="13">
        <v>20</v>
      </c>
      <c r="X193" s="13" t="s">
        <v>1369</v>
      </c>
      <c r="Y193" s="13">
        <v>20</v>
      </c>
      <c r="Z193" s="13" t="s">
        <v>1371</v>
      </c>
      <c r="AA193" s="13">
        <v>20</v>
      </c>
      <c r="AB193" s="100" t="s">
        <v>416</v>
      </c>
      <c r="AC193" s="100" t="str">
        <f t="shared" si="61"/>
        <v>pt-4-2-shl-loc2</v>
      </c>
      <c r="AD193" s="100">
        <f t="shared" si="88"/>
        <v>1</v>
      </c>
      <c r="AE193" s="13">
        <v>16</v>
      </c>
      <c r="AF193" s="27">
        <v>14</v>
      </c>
      <c r="AG193" s="41"/>
      <c r="AN193" s="112">
        <v>190</v>
      </c>
      <c r="AO193" s="112">
        <f t="shared" si="76"/>
        <v>14</v>
      </c>
      <c r="AP193" s="112">
        <f t="shared" si="77"/>
        <v>12</v>
      </c>
      <c r="AQ193" s="112">
        <f t="shared" si="78"/>
        <v>11412</v>
      </c>
      <c r="AR193" s="112" t="str">
        <f t="shared" si="79"/>
        <v>普通14章12关</v>
      </c>
      <c r="AS193" s="112">
        <f t="shared" si="91"/>
        <v>131</v>
      </c>
      <c r="AT193" s="112">
        <f t="shared" si="90"/>
        <v>18</v>
      </c>
      <c r="AU193" s="112">
        <v>4</v>
      </c>
      <c r="AV193" s="112">
        <v>8</v>
      </c>
      <c r="BD193" s="110">
        <v>190</v>
      </c>
      <c r="BE193" s="43">
        <v>14</v>
      </c>
      <c r="BF193" s="43">
        <v>13</v>
      </c>
      <c r="BG193" s="43">
        <f t="shared" si="81"/>
        <v>21413</v>
      </c>
      <c r="BH193" s="43" t="str">
        <f t="shared" si="82"/>
        <v>困难14章13关</v>
      </c>
      <c r="BI193" s="43">
        <v>142</v>
      </c>
      <c r="BJ193" s="43">
        <f t="shared" si="83"/>
        <v>20</v>
      </c>
      <c r="BK193" s="43">
        <v>5</v>
      </c>
      <c r="BL193" s="57">
        <f t="shared" si="84"/>
        <v>9</v>
      </c>
    </row>
    <row r="194" spans="1:64" ht="16.5" x14ac:dyDescent="0.2">
      <c r="A194" s="38" t="s">
        <v>654</v>
      </c>
      <c r="B194" s="33">
        <f t="shared" si="74"/>
        <v>1040230</v>
      </c>
      <c r="C194" s="38">
        <v>2</v>
      </c>
      <c r="D194" s="26">
        <v>10402</v>
      </c>
      <c r="E194" s="45">
        <v>4</v>
      </c>
      <c r="F194" s="13">
        <v>3</v>
      </c>
      <c r="G194" s="14" t="s">
        <v>1019</v>
      </c>
      <c r="H194" s="14" t="s">
        <v>1026</v>
      </c>
      <c r="I194" s="13">
        <f t="shared" si="85"/>
        <v>26</v>
      </c>
      <c r="J194" s="13">
        <f t="shared" si="86"/>
        <v>2</v>
      </c>
      <c r="K194" s="13">
        <f t="shared" si="87"/>
        <v>1</v>
      </c>
      <c r="L194" s="13" t="s">
        <v>1373</v>
      </c>
      <c r="M194" s="13">
        <v>22</v>
      </c>
      <c r="N194" s="13" t="s">
        <v>1358</v>
      </c>
      <c r="O194" s="13">
        <v>22</v>
      </c>
      <c r="P194" s="13" t="s">
        <v>1360</v>
      </c>
      <c r="Q194" s="13">
        <v>22</v>
      </c>
      <c r="R194" s="13" t="s">
        <v>1362</v>
      </c>
      <c r="S194" s="13">
        <v>22</v>
      </c>
      <c r="T194" s="13" t="s">
        <v>1364</v>
      </c>
      <c r="U194" s="13">
        <v>22</v>
      </c>
      <c r="V194" s="13" t="s">
        <v>1366</v>
      </c>
      <c r="W194" s="13">
        <v>22</v>
      </c>
      <c r="X194" s="13" t="s">
        <v>1368</v>
      </c>
      <c r="Y194" s="13">
        <v>22</v>
      </c>
      <c r="Z194" s="13" t="s">
        <v>1370</v>
      </c>
      <c r="AA194" s="13">
        <v>22</v>
      </c>
      <c r="AB194" s="100" t="s">
        <v>356</v>
      </c>
      <c r="AC194" s="100" t="str">
        <f t="shared" ref="AC194:AC275" si="92">IF(AB194="","",A194&amp;"-"&amp;C194&amp;"-"&amp;G194&amp;"-"&amp;"loc"&amp;F194)</f>
        <v>pt-4-2-jlr-loc3</v>
      </c>
      <c r="AD194" s="100">
        <f t="shared" si="88"/>
        <v>1</v>
      </c>
      <c r="AE194" s="13">
        <v>12</v>
      </c>
      <c r="AF194" s="27">
        <v>9</v>
      </c>
      <c r="AG194" s="41"/>
      <c r="AN194" s="112">
        <v>191</v>
      </c>
      <c r="AO194" s="112">
        <f t="shared" si="76"/>
        <v>14</v>
      </c>
      <c r="AP194" s="112">
        <f t="shared" si="77"/>
        <v>13</v>
      </c>
      <c r="AQ194" s="112">
        <f t="shared" si="78"/>
        <v>11413</v>
      </c>
      <c r="AR194" s="112" t="str">
        <f t="shared" si="79"/>
        <v>普通14章13关</v>
      </c>
      <c r="AS194" s="112">
        <f t="shared" si="91"/>
        <v>132</v>
      </c>
      <c r="AT194" s="112">
        <f t="shared" si="90"/>
        <v>18</v>
      </c>
      <c r="AU194" s="112">
        <v>4</v>
      </c>
      <c r="AV194" s="112">
        <v>8</v>
      </c>
      <c r="BD194" s="110">
        <v>191</v>
      </c>
      <c r="BE194" s="43">
        <v>14</v>
      </c>
      <c r="BF194" s="43">
        <v>14</v>
      </c>
      <c r="BG194" s="43">
        <f t="shared" si="81"/>
        <v>21414</v>
      </c>
      <c r="BH194" s="43" t="str">
        <f t="shared" si="82"/>
        <v>困难14章14关</v>
      </c>
      <c r="BI194" s="43">
        <v>143</v>
      </c>
      <c r="BJ194" s="43">
        <f t="shared" si="83"/>
        <v>20</v>
      </c>
      <c r="BK194" s="43">
        <v>5</v>
      </c>
      <c r="BL194" s="57">
        <f t="shared" si="84"/>
        <v>9</v>
      </c>
    </row>
    <row r="195" spans="1:64" ht="17.25" thickBot="1" x14ac:dyDescent="0.25">
      <c r="A195" s="38" t="s">
        <v>654</v>
      </c>
      <c r="B195" s="33">
        <f t="shared" si="74"/>
        <v>1040231</v>
      </c>
      <c r="C195" s="38">
        <v>2</v>
      </c>
      <c r="D195" s="28">
        <v>10402</v>
      </c>
      <c r="E195" s="46">
        <v>4</v>
      </c>
      <c r="F195" s="29">
        <v>3</v>
      </c>
      <c r="G195" s="30" t="s">
        <v>1018</v>
      </c>
      <c r="H195" s="30" t="s">
        <v>623</v>
      </c>
      <c r="I195" s="29">
        <f t="shared" si="85"/>
        <v>26</v>
      </c>
      <c r="J195" s="29">
        <f t="shared" si="86"/>
        <v>2</v>
      </c>
      <c r="K195" s="29">
        <f t="shared" si="87"/>
        <v>1</v>
      </c>
      <c r="L195" s="29" t="s">
        <v>1372</v>
      </c>
      <c r="M195" s="29">
        <v>20</v>
      </c>
      <c r="N195" s="29" t="s">
        <v>1359</v>
      </c>
      <c r="O195" s="29">
        <v>20</v>
      </c>
      <c r="P195" s="29" t="s">
        <v>1361</v>
      </c>
      <c r="Q195" s="29">
        <v>20</v>
      </c>
      <c r="R195" s="29" t="s">
        <v>1363</v>
      </c>
      <c r="S195" s="29">
        <v>20</v>
      </c>
      <c r="T195" s="29" t="s">
        <v>1365</v>
      </c>
      <c r="U195" s="29">
        <v>20</v>
      </c>
      <c r="V195" s="29" t="s">
        <v>1367</v>
      </c>
      <c r="W195" s="29">
        <v>20</v>
      </c>
      <c r="X195" s="29" t="s">
        <v>1369</v>
      </c>
      <c r="Y195" s="29">
        <v>20</v>
      </c>
      <c r="Z195" s="29" t="s">
        <v>1371</v>
      </c>
      <c r="AA195" s="29">
        <v>20</v>
      </c>
      <c r="AB195" s="101"/>
      <c r="AC195" s="101" t="str">
        <f t="shared" si="92"/>
        <v/>
      </c>
      <c r="AD195" s="101" t="str">
        <f t="shared" si="88"/>
        <v/>
      </c>
      <c r="AE195" s="29" t="s">
        <v>412</v>
      </c>
      <c r="AF195" s="31" t="s">
        <v>412</v>
      </c>
      <c r="AG195" s="41"/>
      <c r="AN195" s="112">
        <v>192</v>
      </c>
      <c r="AO195" s="112">
        <f t="shared" si="76"/>
        <v>14</v>
      </c>
      <c r="AP195" s="112">
        <f t="shared" si="77"/>
        <v>14</v>
      </c>
      <c r="AQ195" s="112">
        <f t="shared" si="78"/>
        <v>11414</v>
      </c>
      <c r="AR195" s="112" t="str">
        <f t="shared" si="79"/>
        <v>普通14章14关</v>
      </c>
      <c r="AS195" s="112">
        <f t="shared" si="91"/>
        <v>135</v>
      </c>
      <c r="AT195" s="112">
        <f t="shared" si="90"/>
        <v>19</v>
      </c>
      <c r="AU195" s="112">
        <v>4</v>
      </c>
      <c r="AV195" s="112">
        <v>8</v>
      </c>
      <c r="BD195" s="110">
        <v>192</v>
      </c>
      <c r="BE195" s="43">
        <v>14</v>
      </c>
      <c r="BF195" s="43">
        <v>15</v>
      </c>
      <c r="BG195" s="43">
        <f t="shared" si="81"/>
        <v>21415</v>
      </c>
      <c r="BH195" s="43" t="str">
        <f t="shared" si="82"/>
        <v>困难14章15关</v>
      </c>
      <c r="BI195" s="43">
        <v>144</v>
      </c>
      <c r="BJ195" s="43">
        <f t="shared" si="83"/>
        <v>20</v>
      </c>
      <c r="BK195" s="43">
        <v>5</v>
      </c>
      <c r="BL195" s="57">
        <f t="shared" si="84"/>
        <v>9</v>
      </c>
    </row>
    <row r="196" spans="1:64" ht="16.5" x14ac:dyDescent="0.2">
      <c r="A196" s="38" t="s">
        <v>654</v>
      </c>
      <c r="B196" s="33">
        <f t="shared" si="74"/>
        <v>1040310</v>
      </c>
      <c r="C196" s="38">
        <v>3</v>
      </c>
      <c r="D196" s="23">
        <v>10403</v>
      </c>
      <c r="E196" s="44">
        <v>4</v>
      </c>
      <c r="F196" s="24">
        <v>1</v>
      </c>
      <c r="G196" s="32" t="s">
        <v>19</v>
      </c>
      <c r="H196" s="32" t="s">
        <v>1023</v>
      </c>
      <c r="I196" s="24">
        <f t="shared" si="85"/>
        <v>27</v>
      </c>
      <c r="J196" s="24">
        <f t="shared" si="86"/>
        <v>2</v>
      </c>
      <c r="K196" s="24">
        <f t="shared" si="87"/>
        <v>1</v>
      </c>
      <c r="L196" s="24" t="s">
        <v>1373</v>
      </c>
      <c r="M196" s="24">
        <v>24</v>
      </c>
      <c r="N196" s="24" t="s">
        <v>1374</v>
      </c>
      <c r="O196" s="24">
        <v>24</v>
      </c>
      <c r="P196" s="24" t="s">
        <v>1360</v>
      </c>
      <c r="Q196" s="24">
        <v>24</v>
      </c>
      <c r="R196" s="24" t="s">
        <v>1362</v>
      </c>
      <c r="S196" s="24">
        <v>24</v>
      </c>
      <c r="T196" s="24" t="s">
        <v>1364</v>
      </c>
      <c r="U196" s="24">
        <v>24</v>
      </c>
      <c r="V196" s="24" t="s">
        <v>1366</v>
      </c>
      <c r="W196" s="24">
        <v>24</v>
      </c>
      <c r="X196" s="24" t="s">
        <v>1368</v>
      </c>
      <c r="Y196" s="24">
        <v>24</v>
      </c>
      <c r="Z196" s="24" t="s">
        <v>1370</v>
      </c>
      <c r="AA196" s="24">
        <v>24</v>
      </c>
      <c r="AB196" s="99" t="s">
        <v>354</v>
      </c>
      <c r="AC196" s="99" t="str">
        <f t="shared" si="92"/>
        <v>pt-4-3-jlr-loc1</v>
      </c>
      <c r="AD196" s="99">
        <f t="shared" si="88"/>
        <v>1</v>
      </c>
      <c r="AE196" s="24">
        <v>12</v>
      </c>
      <c r="AF196" s="25">
        <v>9</v>
      </c>
      <c r="AG196" s="41"/>
      <c r="AN196" s="112">
        <v>193</v>
      </c>
      <c r="AO196" s="112">
        <f t="shared" si="76"/>
        <v>14</v>
      </c>
      <c r="AP196" s="112">
        <f t="shared" si="77"/>
        <v>15</v>
      </c>
      <c r="AQ196" s="112">
        <f t="shared" si="78"/>
        <v>11415</v>
      </c>
      <c r="AR196" s="112" t="str">
        <f t="shared" si="79"/>
        <v>普通14章15关</v>
      </c>
      <c r="AS196" s="112">
        <f t="shared" si="91"/>
        <v>137</v>
      </c>
      <c r="AT196" s="112">
        <f t="shared" si="90"/>
        <v>19</v>
      </c>
      <c r="AU196" s="112">
        <v>4</v>
      </c>
      <c r="AV196" s="112">
        <v>9</v>
      </c>
      <c r="BD196" s="110">
        <v>193</v>
      </c>
      <c r="BE196" s="43">
        <v>15</v>
      </c>
      <c r="BF196" s="43">
        <v>1</v>
      </c>
      <c r="BG196" s="43">
        <f t="shared" si="81"/>
        <v>21501</v>
      </c>
      <c r="BH196" s="43" t="str">
        <f t="shared" si="82"/>
        <v>困难15章1关</v>
      </c>
      <c r="BI196" s="43">
        <v>145</v>
      </c>
      <c r="BJ196" s="43">
        <f t="shared" si="83"/>
        <v>20</v>
      </c>
      <c r="BK196" s="43">
        <v>5</v>
      </c>
      <c r="BL196" s="57">
        <f t="shared" si="84"/>
        <v>10</v>
      </c>
    </row>
    <row r="197" spans="1:64" ht="16.5" x14ac:dyDescent="0.2">
      <c r="A197" s="38" t="s">
        <v>654</v>
      </c>
      <c r="B197" s="33">
        <f t="shared" si="74"/>
        <v>1040311</v>
      </c>
      <c r="C197" s="38">
        <v>3</v>
      </c>
      <c r="D197" s="26">
        <v>10403</v>
      </c>
      <c r="E197" s="45">
        <v>4</v>
      </c>
      <c r="F197" s="13">
        <v>1</v>
      </c>
      <c r="G197" s="14" t="s">
        <v>1018</v>
      </c>
      <c r="H197" s="14" t="s">
        <v>1024</v>
      </c>
      <c r="I197" s="13">
        <f t="shared" si="85"/>
        <v>27</v>
      </c>
      <c r="J197" s="13">
        <f t="shared" si="86"/>
        <v>2</v>
      </c>
      <c r="K197" s="13">
        <f t="shared" si="87"/>
        <v>1</v>
      </c>
      <c r="L197" s="13" t="s">
        <v>1372</v>
      </c>
      <c r="M197" s="13">
        <v>24</v>
      </c>
      <c r="N197" s="13" t="s">
        <v>1375</v>
      </c>
      <c r="O197" s="13">
        <v>24</v>
      </c>
      <c r="P197" s="13" t="s">
        <v>1361</v>
      </c>
      <c r="Q197" s="13">
        <v>24</v>
      </c>
      <c r="R197" s="13" t="s">
        <v>1363</v>
      </c>
      <c r="S197" s="13">
        <v>24</v>
      </c>
      <c r="T197" s="13" t="s">
        <v>1365</v>
      </c>
      <c r="U197" s="13">
        <v>24</v>
      </c>
      <c r="V197" s="13" t="s">
        <v>1367</v>
      </c>
      <c r="W197" s="13">
        <v>24</v>
      </c>
      <c r="X197" s="13" t="s">
        <v>1369</v>
      </c>
      <c r="Y197" s="13">
        <v>24</v>
      </c>
      <c r="Z197" s="13" t="s">
        <v>1371</v>
      </c>
      <c r="AA197" s="13">
        <v>24</v>
      </c>
      <c r="AB197" s="100"/>
      <c r="AC197" s="100" t="str">
        <f t="shared" si="92"/>
        <v/>
      </c>
      <c r="AD197" s="100" t="str">
        <f t="shared" si="88"/>
        <v/>
      </c>
      <c r="AE197" s="13" t="s">
        <v>412</v>
      </c>
      <c r="AF197" s="27" t="s">
        <v>412</v>
      </c>
      <c r="AG197" s="41"/>
      <c r="AN197" s="111">
        <v>194</v>
      </c>
      <c r="AO197" s="111">
        <f t="shared" si="76"/>
        <v>15</v>
      </c>
      <c r="AP197" s="111">
        <f t="shared" si="77"/>
        <v>1</v>
      </c>
      <c r="AQ197" s="111">
        <f t="shared" si="78"/>
        <v>11501</v>
      </c>
      <c r="AR197" s="111" t="str">
        <f t="shared" si="79"/>
        <v>普通15章1关</v>
      </c>
      <c r="AS197" s="111">
        <f t="shared" si="91"/>
        <v>136</v>
      </c>
      <c r="AT197" s="111">
        <f t="shared" si="90"/>
        <v>19</v>
      </c>
      <c r="AU197" s="111">
        <v>4</v>
      </c>
      <c r="AV197" s="111">
        <v>9</v>
      </c>
      <c r="BD197" s="110">
        <v>194</v>
      </c>
      <c r="BE197" s="43">
        <v>15</v>
      </c>
      <c r="BF197" s="43">
        <v>2</v>
      </c>
      <c r="BG197" s="43">
        <f t="shared" si="81"/>
        <v>21502</v>
      </c>
      <c r="BH197" s="43" t="str">
        <f t="shared" si="82"/>
        <v>困难15章2关</v>
      </c>
      <c r="BI197" s="43">
        <v>146</v>
      </c>
      <c r="BJ197" s="43">
        <f t="shared" si="83"/>
        <v>20</v>
      </c>
      <c r="BK197" s="43">
        <v>5</v>
      </c>
      <c r="BL197" s="57">
        <f t="shared" si="84"/>
        <v>10</v>
      </c>
    </row>
    <row r="198" spans="1:64" ht="16.5" x14ac:dyDescent="0.2">
      <c r="A198" s="38" t="s">
        <v>654</v>
      </c>
      <c r="B198" s="33">
        <f t="shared" si="74"/>
        <v>1040320</v>
      </c>
      <c r="C198" s="38">
        <v>3</v>
      </c>
      <c r="D198" s="26">
        <v>10403</v>
      </c>
      <c r="E198" s="45">
        <v>4</v>
      </c>
      <c r="F198" s="13">
        <v>2</v>
      </c>
      <c r="G198" s="14" t="s">
        <v>19</v>
      </c>
      <c r="H198" s="14" t="s">
        <v>749</v>
      </c>
      <c r="I198" s="13">
        <f t="shared" si="85"/>
        <v>27</v>
      </c>
      <c r="J198" s="13">
        <f t="shared" si="86"/>
        <v>2</v>
      </c>
      <c r="K198" s="13">
        <f t="shared" si="87"/>
        <v>1</v>
      </c>
      <c r="L198" s="13" t="s">
        <v>1373</v>
      </c>
      <c r="M198" s="13">
        <v>24</v>
      </c>
      <c r="N198" s="13" t="s">
        <v>1374</v>
      </c>
      <c r="O198" s="13">
        <v>24</v>
      </c>
      <c r="P198" s="13" t="s">
        <v>1360</v>
      </c>
      <c r="Q198" s="13">
        <v>24</v>
      </c>
      <c r="R198" s="13" t="s">
        <v>1362</v>
      </c>
      <c r="S198" s="13">
        <v>24</v>
      </c>
      <c r="T198" s="13" t="s">
        <v>1364</v>
      </c>
      <c r="U198" s="13">
        <v>24</v>
      </c>
      <c r="V198" s="13" t="s">
        <v>1366</v>
      </c>
      <c r="W198" s="13">
        <v>24</v>
      </c>
      <c r="X198" s="13" t="s">
        <v>1368</v>
      </c>
      <c r="Y198" s="13">
        <v>24</v>
      </c>
      <c r="Z198" s="13" t="s">
        <v>1370</v>
      </c>
      <c r="AA198" s="13">
        <v>24</v>
      </c>
      <c r="AB198" s="100" t="s">
        <v>748</v>
      </c>
      <c r="AC198" s="100" t="str">
        <f t="shared" si="92"/>
        <v>pt-4-3-jlr-loc2</v>
      </c>
      <c r="AD198" s="100">
        <f t="shared" si="88"/>
        <v>1</v>
      </c>
      <c r="AE198" s="13">
        <v>12</v>
      </c>
      <c r="AF198" s="27">
        <v>9</v>
      </c>
      <c r="AG198" s="41"/>
      <c r="AN198" s="111">
        <v>195</v>
      </c>
      <c r="AO198" s="111">
        <f t="shared" si="76"/>
        <v>15</v>
      </c>
      <c r="AP198" s="111">
        <f t="shared" si="77"/>
        <v>2</v>
      </c>
      <c r="AQ198" s="111">
        <f t="shared" si="78"/>
        <v>11502</v>
      </c>
      <c r="AR198" s="111" t="str">
        <f t="shared" si="79"/>
        <v>普通15章2关</v>
      </c>
      <c r="AS198" s="111">
        <f t="shared" si="91"/>
        <v>136</v>
      </c>
      <c r="AT198" s="111">
        <f t="shared" si="90"/>
        <v>19</v>
      </c>
      <c r="AU198" s="111">
        <v>4</v>
      </c>
      <c r="AV198" s="111">
        <v>9</v>
      </c>
      <c r="BD198" s="110">
        <v>195</v>
      </c>
      <c r="BE198" s="43">
        <v>15</v>
      </c>
      <c r="BF198" s="43">
        <v>3</v>
      </c>
      <c r="BG198" s="43">
        <f t="shared" si="81"/>
        <v>21503</v>
      </c>
      <c r="BH198" s="43" t="str">
        <f t="shared" si="82"/>
        <v>困难15章3关</v>
      </c>
      <c r="BI198" s="43">
        <v>146</v>
      </c>
      <c r="BJ198" s="43">
        <f t="shared" si="83"/>
        <v>20</v>
      </c>
      <c r="BK198" s="43">
        <v>5</v>
      </c>
      <c r="BL198" s="57">
        <f t="shared" si="84"/>
        <v>10</v>
      </c>
    </row>
    <row r="199" spans="1:64" ht="16.5" x14ac:dyDescent="0.2">
      <c r="A199" s="38" t="s">
        <v>654</v>
      </c>
      <c r="B199" s="33">
        <f t="shared" si="74"/>
        <v>1040321</v>
      </c>
      <c r="C199" s="38">
        <v>3</v>
      </c>
      <c r="D199" s="26">
        <v>10403</v>
      </c>
      <c r="E199" s="45">
        <v>4</v>
      </c>
      <c r="F199" s="13">
        <v>2</v>
      </c>
      <c r="G199" s="14" t="s">
        <v>20</v>
      </c>
      <c r="H199" s="14" t="s">
        <v>1021</v>
      </c>
      <c r="I199" s="13">
        <f t="shared" si="85"/>
        <v>27</v>
      </c>
      <c r="J199" s="13">
        <f t="shared" si="86"/>
        <v>2</v>
      </c>
      <c r="K199" s="13">
        <f t="shared" si="87"/>
        <v>1</v>
      </c>
      <c r="L199" s="13" t="s">
        <v>1372</v>
      </c>
      <c r="M199" s="13">
        <v>24</v>
      </c>
      <c r="N199" s="13" t="s">
        <v>1375</v>
      </c>
      <c r="O199" s="13">
        <v>24</v>
      </c>
      <c r="P199" s="13" t="s">
        <v>1361</v>
      </c>
      <c r="Q199" s="13">
        <v>24</v>
      </c>
      <c r="R199" s="13" t="s">
        <v>1363</v>
      </c>
      <c r="S199" s="13">
        <v>24</v>
      </c>
      <c r="T199" s="13" t="s">
        <v>1365</v>
      </c>
      <c r="U199" s="13">
        <v>24</v>
      </c>
      <c r="V199" s="13" t="s">
        <v>1367</v>
      </c>
      <c r="W199" s="13">
        <v>24</v>
      </c>
      <c r="X199" s="13" t="s">
        <v>1369</v>
      </c>
      <c r="Y199" s="13">
        <v>24</v>
      </c>
      <c r="Z199" s="13" t="s">
        <v>1371</v>
      </c>
      <c r="AA199" s="13">
        <v>24</v>
      </c>
      <c r="AB199" s="100" t="s">
        <v>446</v>
      </c>
      <c r="AC199" s="100" t="str">
        <f t="shared" si="92"/>
        <v>pt-4-3-shl-loc2</v>
      </c>
      <c r="AD199" s="100">
        <f t="shared" si="88"/>
        <v>1</v>
      </c>
      <c r="AE199" s="13">
        <v>16</v>
      </c>
      <c r="AF199" s="27">
        <v>14</v>
      </c>
      <c r="AG199" s="41"/>
      <c r="AN199" s="111">
        <v>196</v>
      </c>
      <c r="AO199" s="111">
        <f t="shared" si="76"/>
        <v>15</v>
      </c>
      <c r="AP199" s="111">
        <f t="shared" si="77"/>
        <v>3</v>
      </c>
      <c r="AQ199" s="111">
        <f t="shared" si="78"/>
        <v>11503</v>
      </c>
      <c r="AR199" s="111" t="str">
        <f t="shared" si="79"/>
        <v>普通15章3关</v>
      </c>
      <c r="AS199" s="111">
        <f t="shared" si="91"/>
        <v>137</v>
      </c>
      <c r="AT199" s="111">
        <f t="shared" si="90"/>
        <v>19</v>
      </c>
      <c r="AU199" s="111">
        <v>4</v>
      </c>
      <c r="AV199" s="111">
        <v>9</v>
      </c>
      <c r="BD199" s="110">
        <v>196</v>
      </c>
      <c r="BE199" s="43">
        <v>15</v>
      </c>
      <c r="BF199" s="43">
        <v>4</v>
      </c>
      <c r="BG199" s="43">
        <f t="shared" si="81"/>
        <v>21504</v>
      </c>
      <c r="BH199" s="43" t="str">
        <f t="shared" si="82"/>
        <v>困难15章4关</v>
      </c>
      <c r="BI199" s="43">
        <v>147</v>
      </c>
      <c r="BJ199" s="43">
        <f t="shared" si="83"/>
        <v>20</v>
      </c>
      <c r="BK199" s="43">
        <v>5</v>
      </c>
      <c r="BL199" s="57">
        <f t="shared" si="84"/>
        <v>10</v>
      </c>
    </row>
    <row r="200" spans="1:64" ht="16.5" x14ac:dyDescent="0.2">
      <c r="A200" s="38" t="s">
        <v>654</v>
      </c>
      <c r="B200" s="33">
        <f t="shared" si="74"/>
        <v>1040330</v>
      </c>
      <c r="C200" s="38">
        <v>3</v>
      </c>
      <c r="D200" s="26">
        <v>10403</v>
      </c>
      <c r="E200" s="45">
        <v>4</v>
      </c>
      <c r="F200" s="13">
        <v>3</v>
      </c>
      <c r="G200" s="14" t="s">
        <v>19</v>
      </c>
      <c r="H200" s="14" t="s">
        <v>1026</v>
      </c>
      <c r="I200" s="13">
        <f t="shared" si="85"/>
        <v>27</v>
      </c>
      <c r="J200" s="13">
        <f t="shared" si="86"/>
        <v>2</v>
      </c>
      <c r="K200" s="13">
        <f t="shared" si="87"/>
        <v>1</v>
      </c>
      <c r="L200" s="13" t="s">
        <v>1373</v>
      </c>
      <c r="M200" s="13">
        <v>24</v>
      </c>
      <c r="N200" s="13" t="s">
        <v>1374</v>
      </c>
      <c r="O200" s="13">
        <v>24</v>
      </c>
      <c r="P200" s="13" t="s">
        <v>1360</v>
      </c>
      <c r="Q200" s="13">
        <v>24</v>
      </c>
      <c r="R200" s="13" t="s">
        <v>1362</v>
      </c>
      <c r="S200" s="13">
        <v>24</v>
      </c>
      <c r="T200" s="13" t="s">
        <v>1364</v>
      </c>
      <c r="U200" s="13">
        <v>24</v>
      </c>
      <c r="V200" s="13" t="s">
        <v>1366</v>
      </c>
      <c r="W200" s="13">
        <v>24</v>
      </c>
      <c r="X200" s="13" t="s">
        <v>1368</v>
      </c>
      <c r="Y200" s="13">
        <v>24</v>
      </c>
      <c r="Z200" s="13" t="s">
        <v>1370</v>
      </c>
      <c r="AA200" s="13">
        <v>24</v>
      </c>
      <c r="AB200" s="100" t="s">
        <v>351</v>
      </c>
      <c r="AC200" s="100" t="str">
        <f t="shared" si="92"/>
        <v>pt-4-3-jlr-loc3</v>
      </c>
      <c r="AD200" s="100">
        <f t="shared" si="88"/>
        <v>1</v>
      </c>
      <c r="AE200" s="13">
        <v>12</v>
      </c>
      <c r="AF200" s="27">
        <v>9</v>
      </c>
      <c r="AG200" s="41"/>
      <c r="AN200" s="111">
        <v>197</v>
      </c>
      <c r="AO200" s="111">
        <f t="shared" si="76"/>
        <v>15</v>
      </c>
      <c r="AP200" s="111">
        <f t="shared" si="77"/>
        <v>4</v>
      </c>
      <c r="AQ200" s="111">
        <f t="shared" si="78"/>
        <v>11504</v>
      </c>
      <c r="AR200" s="111" t="str">
        <f t="shared" si="79"/>
        <v>普通15章4关</v>
      </c>
      <c r="AS200" s="111">
        <f t="shared" si="91"/>
        <v>137</v>
      </c>
      <c r="AT200" s="111">
        <f t="shared" si="90"/>
        <v>19</v>
      </c>
      <c r="AU200" s="111">
        <v>4</v>
      </c>
      <c r="AV200" s="111">
        <v>9</v>
      </c>
      <c r="BD200" s="110">
        <v>197</v>
      </c>
      <c r="BE200" s="43">
        <v>15</v>
      </c>
      <c r="BF200" s="43">
        <v>5</v>
      </c>
      <c r="BG200" s="43">
        <f t="shared" si="81"/>
        <v>21505</v>
      </c>
      <c r="BH200" s="43" t="str">
        <f t="shared" si="82"/>
        <v>困难15章5关</v>
      </c>
      <c r="BI200" s="43">
        <v>147</v>
      </c>
      <c r="BJ200" s="43">
        <f t="shared" si="83"/>
        <v>20</v>
      </c>
      <c r="BK200" s="43">
        <v>5</v>
      </c>
      <c r="BL200" s="57">
        <f t="shared" si="84"/>
        <v>10</v>
      </c>
    </row>
    <row r="201" spans="1:64" ht="17.25" thickBot="1" x14ac:dyDescent="0.25">
      <c r="A201" s="38" t="s">
        <v>654</v>
      </c>
      <c r="B201" s="33">
        <f t="shared" si="74"/>
        <v>1040331</v>
      </c>
      <c r="C201" s="38">
        <v>3</v>
      </c>
      <c r="D201" s="28">
        <v>10403</v>
      </c>
      <c r="E201" s="46">
        <v>4</v>
      </c>
      <c r="F201" s="29">
        <v>3</v>
      </c>
      <c r="G201" s="30" t="s">
        <v>1018</v>
      </c>
      <c r="H201" s="30" t="s">
        <v>623</v>
      </c>
      <c r="I201" s="29">
        <f t="shared" si="85"/>
        <v>27</v>
      </c>
      <c r="J201" s="29">
        <f t="shared" si="86"/>
        <v>2</v>
      </c>
      <c r="K201" s="29">
        <f t="shared" si="87"/>
        <v>1</v>
      </c>
      <c r="L201" s="29" t="s">
        <v>1372</v>
      </c>
      <c r="M201" s="29">
        <v>24</v>
      </c>
      <c r="N201" s="29" t="s">
        <v>1375</v>
      </c>
      <c r="O201" s="29">
        <v>24</v>
      </c>
      <c r="P201" s="29" t="s">
        <v>1361</v>
      </c>
      <c r="Q201" s="29">
        <v>24</v>
      </c>
      <c r="R201" s="29" t="s">
        <v>1363</v>
      </c>
      <c r="S201" s="29">
        <v>24</v>
      </c>
      <c r="T201" s="29" t="s">
        <v>1365</v>
      </c>
      <c r="U201" s="29">
        <v>24</v>
      </c>
      <c r="V201" s="29" t="s">
        <v>1367</v>
      </c>
      <c r="W201" s="29">
        <v>24</v>
      </c>
      <c r="X201" s="29" t="s">
        <v>1369</v>
      </c>
      <c r="Y201" s="29">
        <v>24</v>
      </c>
      <c r="Z201" s="29" t="s">
        <v>1371</v>
      </c>
      <c r="AA201" s="29">
        <v>24</v>
      </c>
      <c r="AB201" s="101"/>
      <c r="AC201" s="101" t="str">
        <f t="shared" si="92"/>
        <v/>
      </c>
      <c r="AD201" s="101" t="str">
        <f t="shared" si="88"/>
        <v/>
      </c>
      <c r="AE201" s="29" t="s">
        <v>412</v>
      </c>
      <c r="AF201" s="31" t="s">
        <v>412</v>
      </c>
      <c r="AG201" s="41"/>
      <c r="AN201" s="111">
        <v>198</v>
      </c>
      <c r="AO201" s="111">
        <f t="shared" si="76"/>
        <v>15</v>
      </c>
      <c r="AP201" s="111">
        <f t="shared" si="77"/>
        <v>5</v>
      </c>
      <c r="AQ201" s="111">
        <f t="shared" si="78"/>
        <v>11505</v>
      </c>
      <c r="AR201" s="111" t="str">
        <f t="shared" si="79"/>
        <v>普通15章5关</v>
      </c>
      <c r="AS201" s="111">
        <f t="shared" si="91"/>
        <v>141</v>
      </c>
      <c r="AT201" s="111">
        <f t="shared" si="90"/>
        <v>20</v>
      </c>
      <c r="AU201" s="111">
        <v>4</v>
      </c>
      <c r="AV201" s="111">
        <v>9</v>
      </c>
      <c r="BD201" s="110">
        <v>198</v>
      </c>
      <c r="BE201" s="43">
        <v>15</v>
      </c>
      <c r="BF201" s="43">
        <v>6</v>
      </c>
      <c r="BG201" s="43">
        <f t="shared" si="81"/>
        <v>21506</v>
      </c>
      <c r="BH201" s="43" t="str">
        <f t="shared" si="82"/>
        <v>困难15章6关</v>
      </c>
      <c r="BI201" s="43">
        <v>148</v>
      </c>
      <c r="BJ201" s="43">
        <f t="shared" si="83"/>
        <v>20</v>
      </c>
      <c r="BK201" s="43">
        <v>5</v>
      </c>
      <c r="BL201" s="57">
        <f t="shared" si="84"/>
        <v>10</v>
      </c>
    </row>
    <row r="202" spans="1:64" ht="16.5" x14ac:dyDescent="0.2">
      <c r="A202" s="38" t="s">
        <v>654</v>
      </c>
      <c r="B202" s="33">
        <f t="shared" si="74"/>
        <v>1040410</v>
      </c>
      <c r="C202" s="38">
        <v>4</v>
      </c>
      <c r="D202" s="23">
        <v>10404</v>
      </c>
      <c r="E202" s="44">
        <v>4</v>
      </c>
      <c r="F202" s="24">
        <v>1</v>
      </c>
      <c r="G202" s="32" t="s">
        <v>19</v>
      </c>
      <c r="H202" s="32" t="s">
        <v>1023</v>
      </c>
      <c r="I202" s="24">
        <f t="shared" si="85"/>
        <v>28</v>
      </c>
      <c r="J202" s="24">
        <f t="shared" si="86"/>
        <v>2</v>
      </c>
      <c r="K202" s="24">
        <f t="shared" si="87"/>
        <v>1</v>
      </c>
      <c r="L202" s="24" t="s">
        <v>1373</v>
      </c>
      <c r="M202" s="24">
        <v>24</v>
      </c>
      <c r="N202" s="24" t="s">
        <v>1374</v>
      </c>
      <c r="O202" s="24">
        <v>24</v>
      </c>
      <c r="P202" s="24" t="s">
        <v>1360</v>
      </c>
      <c r="Q202" s="24">
        <v>24</v>
      </c>
      <c r="R202" s="24" t="s">
        <v>1362</v>
      </c>
      <c r="S202" s="24">
        <v>24</v>
      </c>
      <c r="T202" s="24" t="s">
        <v>1364</v>
      </c>
      <c r="U202" s="24">
        <v>24</v>
      </c>
      <c r="V202" s="24" t="s">
        <v>1366</v>
      </c>
      <c r="W202" s="24">
        <v>24</v>
      </c>
      <c r="X202" s="24" t="s">
        <v>1368</v>
      </c>
      <c r="Y202" s="24">
        <v>24</v>
      </c>
      <c r="Z202" s="24" t="s">
        <v>1370</v>
      </c>
      <c r="AA202" s="24">
        <v>24</v>
      </c>
      <c r="AB202" s="99" t="s">
        <v>357</v>
      </c>
      <c r="AC202" s="99" t="str">
        <f t="shared" si="92"/>
        <v>pt-4-4-jlr-loc1</v>
      </c>
      <c r="AD202" s="99">
        <f t="shared" si="88"/>
        <v>1</v>
      </c>
      <c r="AE202" s="24">
        <v>12</v>
      </c>
      <c r="AF202" s="25">
        <v>9</v>
      </c>
      <c r="AG202" s="41"/>
      <c r="AN202" s="111">
        <v>199</v>
      </c>
      <c r="AO202" s="111">
        <f t="shared" ref="AO202:AO211" si="93">MATCH(AN202-1,$BA$4:$BA$19,1)</f>
        <v>15</v>
      </c>
      <c r="AP202" s="111">
        <f t="shared" ref="AP202:AP211" si="94">AN202-INDEX($BA$4:$BA$19,AO202)</f>
        <v>6</v>
      </c>
      <c r="AQ202" s="111">
        <f t="shared" si="78"/>
        <v>11506</v>
      </c>
      <c r="AR202" s="111" t="str">
        <f t="shared" si="79"/>
        <v>普通15章6关</v>
      </c>
      <c r="AS202" s="111">
        <f t="shared" si="91"/>
        <v>138</v>
      </c>
      <c r="AT202" s="111">
        <f t="shared" si="90"/>
        <v>19</v>
      </c>
      <c r="AU202" s="111">
        <v>4</v>
      </c>
      <c r="AV202" s="111">
        <v>9</v>
      </c>
      <c r="BD202" s="110">
        <v>199</v>
      </c>
      <c r="BE202" s="43">
        <v>15</v>
      </c>
      <c r="BF202" s="43">
        <v>7</v>
      </c>
      <c r="BG202" s="43">
        <f t="shared" si="81"/>
        <v>21507</v>
      </c>
      <c r="BH202" s="43" t="str">
        <f t="shared" si="82"/>
        <v>困难15章7关</v>
      </c>
      <c r="BI202" s="43">
        <v>148</v>
      </c>
      <c r="BJ202" s="43">
        <f t="shared" ref="BJ202:BJ203" si="95">INDEX($BS$4:$BS$24,MATCH(BI202,$BT$4:$BT$24,1))</f>
        <v>20</v>
      </c>
      <c r="BK202" s="43">
        <v>5</v>
      </c>
      <c r="BL202" s="57">
        <f t="shared" si="84"/>
        <v>10</v>
      </c>
    </row>
    <row r="203" spans="1:64" ht="16.5" x14ac:dyDescent="0.2">
      <c r="A203" s="38" t="s">
        <v>654</v>
      </c>
      <c r="B203" s="33">
        <f t="shared" si="74"/>
        <v>1040411</v>
      </c>
      <c r="C203" s="38">
        <v>4</v>
      </c>
      <c r="D203" s="26">
        <v>10404</v>
      </c>
      <c r="E203" s="45">
        <v>4</v>
      </c>
      <c r="F203" s="13">
        <v>1</v>
      </c>
      <c r="G203" s="14" t="s">
        <v>1018</v>
      </c>
      <c r="H203" s="14" t="s">
        <v>1024</v>
      </c>
      <c r="I203" s="13">
        <f t="shared" si="85"/>
        <v>28</v>
      </c>
      <c r="J203" s="13">
        <f t="shared" si="86"/>
        <v>2</v>
      </c>
      <c r="K203" s="13">
        <f t="shared" si="87"/>
        <v>1</v>
      </c>
      <c r="L203" s="13" t="s">
        <v>1372</v>
      </c>
      <c r="M203" s="13">
        <v>26</v>
      </c>
      <c r="N203" s="13" t="s">
        <v>1375</v>
      </c>
      <c r="O203" s="13">
        <v>26</v>
      </c>
      <c r="P203" s="13" t="s">
        <v>1377</v>
      </c>
      <c r="Q203" s="13">
        <v>26</v>
      </c>
      <c r="R203" s="13" t="s">
        <v>1363</v>
      </c>
      <c r="S203" s="13">
        <v>26</v>
      </c>
      <c r="T203" s="13" t="s">
        <v>1365</v>
      </c>
      <c r="U203" s="13">
        <v>26</v>
      </c>
      <c r="V203" s="13" t="s">
        <v>1367</v>
      </c>
      <c r="W203" s="13">
        <v>26</v>
      </c>
      <c r="X203" s="13" t="s">
        <v>1369</v>
      </c>
      <c r="Y203" s="13">
        <v>26</v>
      </c>
      <c r="Z203" s="13" t="s">
        <v>1371</v>
      </c>
      <c r="AA203" s="13">
        <v>26</v>
      </c>
      <c r="AB203" s="100"/>
      <c r="AC203" s="100" t="str">
        <f t="shared" si="92"/>
        <v/>
      </c>
      <c r="AD203" s="100" t="str">
        <f t="shared" si="88"/>
        <v/>
      </c>
      <c r="AE203" s="13" t="s">
        <v>412</v>
      </c>
      <c r="AF203" s="27" t="s">
        <v>412</v>
      </c>
      <c r="AG203" s="41"/>
      <c r="AN203" s="111">
        <v>200</v>
      </c>
      <c r="AO203" s="111">
        <f t="shared" si="93"/>
        <v>15</v>
      </c>
      <c r="AP203" s="111">
        <f t="shared" si="94"/>
        <v>7</v>
      </c>
      <c r="AQ203" s="111">
        <f t="shared" ref="AQ203:AQ211" si="96">(100+AO203)*100+AP203</f>
        <v>11507</v>
      </c>
      <c r="AR203" s="111" t="str">
        <f t="shared" ref="AR203:AR211" si="97">"普通"&amp;AO203&amp;"章"&amp;AP203&amp;"关"</f>
        <v>普通15章7关</v>
      </c>
      <c r="AS203" s="111">
        <f t="shared" si="91"/>
        <v>138</v>
      </c>
      <c r="AT203" s="111">
        <f t="shared" si="90"/>
        <v>19</v>
      </c>
      <c r="AU203" s="111">
        <v>4</v>
      </c>
      <c r="AV203" s="111">
        <v>9</v>
      </c>
      <c r="BD203" s="110">
        <v>200</v>
      </c>
      <c r="BE203" s="43">
        <v>15</v>
      </c>
      <c r="BF203" s="43">
        <v>8</v>
      </c>
      <c r="BG203" s="43">
        <f t="shared" ref="BG203:BG210" si="98">(200+BE203)*100+BF203</f>
        <v>21508</v>
      </c>
      <c r="BH203" s="43" t="str">
        <f t="shared" ref="BH203:BH210" si="99">"困难"&amp;BE203&amp;"章"&amp;BF203&amp;"关"</f>
        <v>困难15章8关</v>
      </c>
      <c r="BI203" s="43">
        <v>149</v>
      </c>
      <c r="BJ203" s="43">
        <f t="shared" si="95"/>
        <v>20</v>
      </c>
      <c r="BK203" s="43">
        <v>5</v>
      </c>
      <c r="BL203" s="57">
        <f t="shared" si="84"/>
        <v>10</v>
      </c>
    </row>
    <row r="204" spans="1:64" ht="16.5" x14ac:dyDescent="0.2">
      <c r="A204" s="38" t="s">
        <v>654</v>
      </c>
      <c r="B204" s="33">
        <f t="shared" si="74"/>
        <v>1040420</v>
      </c>
      <c r="C204" s="38">
        <v>4</v>
      </c>
      <c r="D204" s="26">
        <v>10404</v>
      </c>
      <c r="E204" s="45">
        <v>4</v>
      </c>
      <c r="F204" s="13">
        <v>2</v>
      </c>
      <c r="G204" s="14" t="s">
        <v>1019</v>
      </c>
      <c r="H204" s="14" t="s">
        <v>749</v>
      </c>
      <c r="I204" s="13">
        <f t="shared" si="85"/>
        <v>28</v>
      </c>
      <c r="J204" s="13">
        <f t="shared" si="86"/>
        <v>2</v>
      </c>
      <c r="K204" s="13">
        <f t="shared" si="87"/>
        <v>1</v>
      </c>
      <c r="L204" s="13" t="s">
        <v>1373</v>
      </c>
      <c r="M204" s="13">
        <v>24</v>
      </c>
      <c r="N204" s="13" t="s">
        <v>1374</v>
      </c>
      <c r="O204" s="13">
        <v>24</v>
      </c>
      <c r="P204" s="13" t="s">
        <v>1360</v>
      </c>
      <c r="Q204" s="13">
        <v>24</v>
      </c>
      <c r="R204" s="13" t="s">
        <v>1362</v>
      </c>
      <c r="S204" s="13">
        <v>24</v>
      </c>
      <c r="T204" s="13" t="s">
        <v>1364</v>
      </c>
      <c r="U204" s="13">
        <v>24</v>
      </c>
      <c r="V204" s="13" t="s">
        <v>1366</v>
      </c>
      <c r="W204" s="13">
        <v>24</v>
      </c>
      <c r="X204" s="13" t="s">
        <v>1368</v>
      </c>
      <c r="Y204" s="13">
        <v>24</v>
      </c>
      <c r="Z204" s="13" t="s">
        <v>1370</v>
      </c>
      <c r="AA204" s="13">
        <v>24</v>
      </c>
      <c r="AB204" s="100" t="s">
        <v>347</v>
      </c>
      <c r="AC204" s="100" t="str">
        <f t="shared" si="92"/>
        <v>pt-4-4-jlr-loc2</v>
      </c>
      <c r="AD204" s="100">
        <f t="shared" si="88"/>
        <v>1</v>
      </c>
      <c r="AE204" s="13">
        <v>12</v>
      </c>
      <c r="AF204" s="27">
        <v>9</v>
      </c>
      <c r="AG204" s="41"/>
      <c r="AN204" s="111">
        <v>201</v>
      </c>
      <c r="AO204" s="111">
        <f t="shared" si="93"/>
        <v>15</v>
      </c>
      <c r="AP204" s="111">
        <f t="shared" si="94"/>
        <v>8</v>
      </c>
      <c r="AQ204" s="111">
        <f t="shared" si="96"/>
        <v>11508</v>
      </c>
      <c r="AR204" s="111" t="str">
        <f t="shared" si="97"/>
        <v>普通15章8关</v>
      </c>
      <c r="AS204" s="111">
        <f t="shared" si="91"/>
        <v>139</v>
      </c>
      <c r="AT204" s="111">
        <f t="shared" si="90"/>
        <v>19</v>
      </c>
      <c r="AU204" s="111">
        <v>4</v>
      </c>
      <c r="AV204" s="111">
        <v>9</v>
      </c>
      <c r="BD204" s="110">
        <v>201</v>
      </c>
      <c r="BE204" s="43">
        <v>15</v>
      </c>
      <c r="BF204" s="43">
        <v>9</v>
      </c>
      <c r="BG204" s="43">
        <f t="shared" si="98"/>
        <v>21509</v>
      </c>
      <c r="BH204" s="43" t="str">
        <f t="shared" si="99"/>
        <v>困难15章9关</v>
      </c>
      <c r="BI204" s="43">
        <v>150</v>
      </c>
      <c r="BJ204" s="74">
        <v>20</v>
      </c>
      <c r="BK204" s="43">
        <v>5</v>
      </c>
      <c r="BL204" s="57">
        <f t="shared" si="84"/>
        <v>10</v>
      </c>
    </row>
    <row r="205" spans="1:64" ht="16.5" x14ac:dyDescent="0.2">
      <c r="A205" s="38" t="s">
        <v>654</v>
      </c>
      <c r="B205" s="33">
        <f t="shared" si="74"/>
        <v>1040421</v>
      </c>
      <c r="C205" s="38">
        <v>4</v>
      </c>
      <c r="D205" s="26">
        <v>10404</v>
      </c>
      <c r="E205" s="45">
        <v>4</v>
      </c>
      <c r="F205" s="13">
        <v>2</v>
      </c>
      <c r="G205" s="14" t="s">
        <v>1018</v>
      </c>
      <c r="H205" s="14" t="s">
        <v>1021</v>
      </c>
      <c r="I205" s="13">
        <f t="shared" si="85"/>
        <v>28</v>
      </c>
      <c r="J205" s="13">
        <f t="shared" si="86"/>
        <v>2</v>
      </c>
      <c r="K205" s="13">
        <f t="shared" si="87"/>
        <v>1</v>
      </c>
      <c r="L205" s="13" t="s">
        <v>1372</v>
      </c>
      <c r="M205" s="13">
        <v>26</v>
      </c>
      <c r="N205" s="13" t="s">
        <v>1375</v>
      </c>
      <c r="O205" s="13">
        <v>26</v>
      </c>
      <c r="P205" s="13" t="s">
        <v>1377</v>
      </c>
      <c r="Q205" s="13">
        <v>26</v>
      </c>
      <c r="R205" s="13" t="s">
        <v>1363</v>
      </c>
      <c r="S205" s="13">
        <v>26</v>
      </c>
      <c r="T205" s="13" t="s">
        <v>1365</v>
      </c>
      <c r="U205" s="13">
        <v>26</v>
      </c>
      <c r="V205" s="13" t="s">
        <v>1367</v>
      </c>
      <c r="W205" s="13">
        <v>26</v>
      </c>
      <c r="X205" s="13" t="s">
        <v>1369</v>
      </c>
      <c r="Y205" s="13">
        <v>26</v>
      </c>
      <c r="Z205" s="13" t="s">
        <v>1371</v>
      </c>
      <c r="AA205" s="13">
        <v>26</v>
      </c>
      <c r="AB205" s="100" t="s">
        <v>447</v>
      </c>
      <c r="AC205" s="100" t="str">
        <f t="shared" si="92"/>
        <v>pt-4-4-shl-loc2</v>
      </c>
      <c r="AD205" s="100">
        <f t="shared" si="88"/>
        <v>1</v>
      </c>
      <c r="AE205" s="13">
        <v>16</v>
      </c>
      <c r="AF205" s="27">
        <v>14</v>
      </c>
      <c r="AG205" s="41"/>
      <c r="AN205" s="111">
        <v>202</v>
      </c>
      <c r="AO205" s="111">
        <f t="shared" si="93"/>
        <v>15</v>
      </c>
      <c r="AP205" s="111">
        <f t="shared" si="94"/>
        <v>9</v>
      </c>
      <c r="AQ205" s="111">
        <f t="shared" si="96"/>
        <v>11509</v>
      </c>
      <c r="AR205" s="111" t="str">
        <f t="shared" si="97"/>
        <v>普通15章9关</v>
      </c>
      <c r="AS205" s="111">
        <f t="shared" si="91"/>
        <v>139</v>
      </c>
      <c r="AT205" s="111">
        <f t="shared" si="90"/>
        <v>19</v>
      </c>
      <c r="AU205" s="111">
        <v>4</v>
      </c>
      <c r="AV205" s="111">
        <v>9</v>
      </c>
      <c r="BD205" s="110">
        <v>202</v>
      </c>
      <c r="BE205" s="43">
        <v>15</v>
      </c>
      <c r="BF205" s="43">
        <v>10</v>
      </c>
      <c r="BG205" s="43">
        <f t="shared" si="98"/>
        <v>21510</v>
      </c>
      <c r="BH205" s="43" t="str">
        <f t="shared" si="99"/>
        <v>困难15章10关</v>
      </c>
      <c r="BI205" s="43">
        <v>150</v>
      </c>
      <c r="BJ205" s="74">
        <v>20</v>
      </c>
      <c r="BK205" s="43">
        <v>5</v>
      </c>
      <c r="BL205" s="57">
        <f t="shared" si="84"/>
        <v>10</v>
      </c>
    </row>
    <row r="206" spans="1:64" ht="16.5" x14ac:dyDescent="0.2">
      <c r="A206" s="38" t="s">
        <v>654</v>
      </c>
      <c r="B206" s="33">
        <f t="shared" si="74"/>
        <v>1040430</v>
      </c>
      <c r="C206" s="38">
        <v>4</v>
      </c>
      <c r="D206" s="26">
        <v>10404</v>
      </c>
      <c r="E206" s="45">
        <v>4</v>
      </c>
      <c r="F206" s="13">
        <v>3</v>
      </c>
      <c r="G206" s="14" t="s">
        <v>1019</v>
      </c>
      <c r="H206" s="14" t="s">
        <v>1026</v>
      </c>
      <c r="I206" s="13">
        <f t="shared" si="85"/>
        <v>28</v>
      </c>
      <c r="J206" s="13">
        <f t="shared" si="86"/>
        <v>2</v>
      </c>
      <c r="K206" s="13">
        <f t="shared" si="87"/>
        <v>1</v>
      </c>
      <c r="L206" s="13" t="s">
        <v>1373</v>
      </c>
      <c r="M206" s="13">
        <v>24</v>
      </c>
      <c r="N206" s="13" t="s">
        <v>1374</v>
      </c>
      <c r="O206" s="13">
        <v>24</v>
      </c>
      <c r="P206" s="13" t="s">
        <v>1360</v>
      </c>
      <c r="Q206" s="13">
        <v>24</v>
      </c>
      <c r="R206" s="13" t="s">
        <v>1362</v>
      </c>
      <c r="S206" s="13">
        <v>24</v>
      </c>
      <c r="T206" s="13" t="s">
        <v>1364</v>
      </c>
      <c r="U206" s="13">
        <v>24</v>
      </c>
      <c r="V206" s="13" t="s">
        <v>1366</v>
      </c>
      <c r="W206" s="13">
        <v>24</v>
      </c>
      <c r="X206" s="13" t="s">
        <v>1368</v>
      </c>
      <c r="Y206" s="13">
        <v>24</v>
      </c>
      <c r="Z206" s="13" t="s">
        <v>1370</v>
      </c>
      <c r="AA206" s="13">
        <v>24</v>
      </c>
      <c r="AB206" s="100" t="s">
        <v>353</v>
      </c>
      <c r="AC206" s="100" t="str">
        <f t="shared" si="92"/>
        <v>pt-4-4-jlr-loc3</v>
      </c>
      <c r="AD206" s="100">
        <f t="shared" si="88"/>
        <v>1</v>
      </c>
      <c r="AE206" s="13">
        <v>12</v>
      </c>
      <c r="AF206" s="27">
        <v>9</v>
      </c>
      <c r="AG206" s="41"/>
      <c r="AN206" s="111">
        <v>203</v>
      </c>
      <c r="AO206" s="111">
        <f t="shared" si="93"/>
        <v>15</v>
      </c>
      <c r="AP206" s="111">
        <f t="shared" si="94"/>
        <v>10</v>
      </c>
      <c r="AQ206" s="111">
        <f t="shared" si="96"/>
        <v>11510</v>
      </c>
      <c r="AR206" s="111" t="str">
        <f t="shared" si="97"/>
        <v>普通15章10关</v>
      </c>
      <c r="AS206" s="111">
        <f t="shared" si="91"/>
        <v>143</v>
      </c>
      <c r="AT206" s="111">
        <f t="shared" si="90"/>
        <v>20</v>
      </c>
      <c r="AU206" s="111">
        <v>4</v>
      </c>
      <c r="AV206" s="111">
        <v>9</v>
      </c>
      <c r="BD206" s="110">
        <v>203</v>
      </c>
      <c r="BE206" s="43">
        <v>15</v>
      </c>
      <c r="BF206" s="43">
        <v>11</v>
      </c>
      <c r="BG206" s="43">
        <f t="shared" si="98"/>
        <v>21511</v>
      </c>
      <c r="BH206" s="43" t="str">
        <f t="shared" si="99"/>
        <v>困难15章11关</v>
      </c>
      <c r="BI206" s="43">
        <v>150</v>
      </c>
      <c r="BJ206" s="74">
        <v>20</v>
      </c>
      <c r="BK206" s="43">
        <v>5</v>
      </c>
      <c r="BL206" s="57">
        <f t="shared" si="84"/>
        <v>10</v>
      </c>
    </row>
    <row r="207" spans="1:64" ht="17.25" thickBot="1" x14ac:dyDescent="0.25">
      <c r="A207" s="38" t="s">
        <v>654</v>
      </c>
      <c r="B207" s="33">
        <f t="shared" si="74"/>
        <v>1040431</v>
      </c>
      <c r="C207" s="38">
        <v>4</v>
      </c>
      <c r="D207" s="28">
        <v>10404</v>
      </c>
      <c r="E207" s="46">
        <v>4</v>
      </c>
      <c r="F207" s="29">
        <v>3</v>
      </c>
      <c r="G207" s="30" t="s">
        <v>20</v>
      </c>
      <c r="H207" s="30" t="s">
        <v>1025</v>
      </c>
      <c r="I207" s="29">
        <f t="shared" si="85"/>
        <v>28</v>
      </c>
      <c r="J207" s="29">
        <f t="shared" si="86"/>
        <v>2</v>
      </c>
      <c r="K207" s="29">
        <f t="shared" si="87"/>
        <v>1</v>
      </c>
      <c r="L207" s="29" t="s">
        <v>1372</v>
      </c>
      <c r="M207" s="29">
        <v>26</v>
      </c>
      <c r="N207" s="29" t="s">
        <v>1375</v>
      </c>
      <c r="O207" s="29">
        <v>26</v>
      </c>
      <c r="P207" s="29" t="s">
        <v>1377</v>
      </c>
      <c r="Q207" s="29">
        <v>26</v>
      </c>
      <c r="R207" s="29" t="s">
        <v>1363</v>
      </c>
      <c r="S207" s="29">
        <v>26</v>
      </c>
      <c r="T207" s="29" t="s">
        <v>1365</v>
      </c>
      <c r="U207" s="29">
        <v>26</v>
      </c>
      <c r="V207" s="29" t="s">
        <v>1367</v>
      </c>
      <c r="W207" s="29">
        <v>26</v>
      </c>
      <c r="X207" s="29" t="s">
        <v>1369</v>
      </c>
      <c r="Y207" s="29">
        <v>26</v>
      </c>
      <c r="Z207" s="29" t="s">
        <v>1371</v>
      </c>
      <c r="AA207" s="29">
        <v>26</v>
      </c>
      <c r="AB207" s="101"/>
      <c r="AC207" s="101" t="str">
        <f t="shared" si="92"/>
        <v/>
      </c>
      <c r="AD207" s="101" t="str">
        <f t="shared" si="88"/>
        <v/>
      </c>
      <c r="AE207" s="29" t="s">
        <v>412</v>
      </c>
      <c r="AF207" s="31" t="s">
        <v>412</v>
      </c>
      <c r="AG207" s="41"/>
      <c r="AN207" s="111">
        <v>204</v>
      </c>
      <c r="AO207" s="111">
        <f t="shared" si="93"/>
        <v>15</v>
      </c>
      <c r="AP207" s="111">
        <f t="shared" si="94"/>
        <v>11</v>
      </c>
      <c r="AQ207" s="111">
        <f t="shared" si="96"/>
        <v>11511</v>
      </c>
      <c r="AR207" s="111" t="str">
        <f t="shared" si="97"/>
        <v>普通15章11关</v>
      </c>
      <c r="AS207" s="111">
        <f t="shared" si="91"/>
        <v>141</v>
      </c>
      <c r="AT207" s="111">
        <f t="shared" si="90"/>
        <v>20</v>
      </c>
      <c r="AU207" s="111">
        <v>4</v>
      </c>
      <c r="AV207" s="111">
        <v>9</v>
      </c>
      <c r="BD207" s="110">
        <v>204</v>
      </c>
      <c r="BE207" s="43">
        <v>15</v>
      </c>
      <c r="BF207" s="43">
        <v>12</v>
      </c>
      <c r="BG207" s="43">
        <f t="shared" si="98"/>
        <v>21512</v>
      </c>
      <c r="BH207" s="43" t="str">
        <f t="shared" si="99"/>
        <v>困难15章12关</v>
      </c>
      <c r="BI207" s="43">
        <v>151</v>
      </c>
      <c r="BJ207" s="74">
        <v>20</v>
      </c>
      <c r="BK207" s="43">
        <v>5</v>
      </c>
      <c r="BL207" s="57">
        <f t="shared" si="84"/>
        <v>10</v>
      </c>
    </row>
    <row r="208" spans="1:64" ht="16.5" x14ac:dyDescent="0.2">
      <c r="A208" s="38" t="s">
        <v>654</v>
      </c>
      <c r="B208" s="33">
        <f t="shared" si="74"/>
        <v>1040510</v>
      </c>
      <c r="C208" s="38">
        <v>5</v>
      </c>
      <c r="D208" s="23">
        <v>10405</v>
      </c>
      <c r="E208" s="44">
        <v>4</v>
      </c>
      <c r="F208" s="24">
        <v>1</v>
      </c>
      <c r="G208" s="32" t="s">
        <v>1019</v>
      </c>
      <c r="H208" s="32" t="s">
        <v>1023</v>
      </c>
      <c r="I208" s="24">
        <f t="shared" si="85"/>
        <v>29</v>
      </c>
      <c r="J208" s="24">
        <f t="shared" si="86"/>
        <v>2</v>
      </c>
      <c r="K208" s="24">
        <f t="shared" si="87"/>
        <v>1</v>
      </c>
      <c r="L208" s="24" t="s">
        <v>1373</v>
      </c>
      <c r="M208" s="24">
        <v>28</v>
      </c>
      <c r="N208" s="24" t="s">
        <v>1374</v>
      </c>
      <c r="O208" s="24">
        <v>28</v>
      </c>
      <c r="P208" s="24" t="s">
        <v>1376</v>
      </c>
      <c r="Q208" s="24">
        <v>28</v>
      </c>
      <c r="R208" s="24" t="s">
        <v>1362</v>
      </c>
      <c r="S208" s="24">
        <v>28</v>
      </c>
      <c r="T208" s="24" t="s">
        <v>1364</v>
      </c>
      <c r="U208" s="24">
        <v>28</v>
      </c>
      <c r="V208" s="24" t="s">
        <v>1366</v>
      </c>
      <c r="W208" s="24">
        <v>28</v>
      </c>
      <c r="X208" s="24" t="s">
        <v>1368</v>
      </c>
      <c r="Y208" s="24">
        <v>28</v>
      </c>
      <c r="Z208" s="24" t="s">
        <v>1370</v>
      </c>
      <c r="AA208" s="24">
        <v>28</v>
      </c>
      <c r="AB208" s="99" t="s">
        <v>747</v>
      </c>
      <c r="AC208" s="99" t="str">
        <f t="shared" si="92"/>
        <v>pt-4-5-jlr-loc1</v>
      </c>
      <c r="AD208" s="99">
        <f t="shared" si="88"/>
        <v>1</v>
      </c>
      <c r="AE208" s="24">
        <v>12</v>
      </c>
      <c r="AF208" s="25">
        <v>9</v>
      </c>
      <c r="AG208" s="41"/>
      <c r="AN208" s="111">
        <v>205</v>
      </c>
      <c r="AO208" s="111">
        <f t="shared" si="93"/>
        <v>15</v>
      </c>
      <c r="AP208" s="111">
        <f t="shared" si="94"/>
        <v>12</v>
      </c>
      <c r="AQ208" s="111">
        <f t="shared" si="96"/>
        <v>11512</v>
      </c>
      <c r="AR208" s="111" t="str">
        <f t="shared" si="97"/>
        <v>普通15章12关</v>
      </c>
      <c r="AS208" s="111">
        <f t="shared" si="91"/>
        <v>141</v>
      </c>
      <c r="AT208" s="111">
        <f t="shared" si="90"/>
        <v>20</v>
      </c>
      <c r="AU208" s="111">
        <v>4</v>
      </c>
      <c r="AV208" s="111">
        <v>9</v>
      </c>
      <c r="BD208" s="110">
        <v>205</v>
      </c>
      <c r="BE208" s="43">
        <v>15</v>
      </c>
      <c r="BF208" s="43">
        <v>13</v>
      </c>
      <c r="BG208" s="43">
        <f t="shared" si="98"/>
        <v>21513</v>
      </c>
      <c r="BH208" s="43" t="str">
        <f t="shared" si="99"/>
        <v>困难15章13关</v>
      </c>
      <c r="BI208" s="43">
        <v>152</v>
      </c>
      <c r="BJ208" s="74">
        <v>20</v>
      </c>
      <c r="BK208" s="43">
        <v>5</v>
      </c>
      <c r="BL208" s="57">
        <f t="shared" si="84"/>
        <v>10</v>
      </c>
    </row>
    <row r="209" spans="1:64" ht="16.5" x14ac:dyDescent="0.2">
      <c r="A209" s="38" t="s">
        <v>654</v>
      </c>
      <c r="B209" s="33">
        <f t="shared" si="74"/>
        <v>1040511</v>
      </c>
      <c r="C209" s="38">
        <v>5</v>
      </c>
      <c r="D209" s="26">
        <v>10405</v>
      </c>
      <c r="E209" s="45">
        <v>4</v>
      </c>
      <c r="F209" s="13">
        <v>1</v>
      </c>
      <c r="G209" s="14" t="s">
        <v>1018</v>
      </c>
      <c r="H209" s="14" t="s">
        <v>1024</v>
      </c>
      <c r="I209" s="13">
        <f t="shared" si="85"/>
        <v>29</v>
      </c>
      <c r="J209" s="13">
        <f t="shared" si="86"/>
        <v>2</v>
      </c>
      <c r="K209" s="13">
        <f t="shared" si="87"/>
        <v>1</v>
      </c>
      <c r="L209" s="13" t="s">
        <v>1372</v>
      </c>
      <c r="M209" s="13">
        <v>26</v>
      </c>
      <c r="N209" s="13" t="s">
        <v>1375</v>
      </c>
      <c r="O209" s="13">
        <v>26</v>
      </c>
      <c r="P209" s="13" t="s">
        <v>1377</v>
      </c>
      <c r="Q209" s="13">
        <v>26</v>
      </c>
      <c r="R209" s="13" t="s">
        <v>1363</v>
      </c>
      <c r="S209" s="13">
        <v>26</v>
      </c>
      <c r="T209" s="13" t="s">
        <v>1365</v>
      </c>
      <c r="U209" s="13">
        <v>26</v>
      </c>
      <c r="V209" s="13" t="s">
        <v>1367</v>
      </c>
      <c r="W209" s="13">
        <v>26</v>
      </c>
      <c r="X209" s="13" t="s">
        <v>1369</v>
      </c>
      <c r="Y209" s="13">
        <v>26</v>
      </c>
      <c r="Z209" s="13" t="s">
        <v>1371</v>
      </c>
      <c r="AA209" s="13">
        <v>26</v>
      </c>
      <c r="AB209" s="100"/>
      <c r="AC209" s="100" t="str">
        <f t="shared" si="92"/>
        <v/>
      </c>
      <c r="AD209" s="100" t="str">
        <f t="shared" si="88"/>
        <v/>
      </c>
      <c r="AE209" s="13" t="s">
        <v>412</v>
      </c>
      <c r="AF209" s="27" t="s">
        <v>412</v>
      </c>
      <c r="AG209" s="41"/>
      <c r="AN209" s="111">
        <v>206</v>
      </c>
      <c r="AO209" s="111">
        <f t="shared" si="93"/>
        <v>15</v>
      </c>
      <c r="AP209" s="111">
        <f t="shared" si="94"/>
        <v>13</v>
      </c>
      <c r="AQ209" s="111">
        <f t="shared" si="96"/>
        <v>11513</v>
      </c>
      <c r="AR209" s="111" t="str">
        <f t="shared" si="97"/>
        <v>普通15章13关</v>
      </c>
      <c r="AS209" s="111">
        <f t="shared" si="91"/>
        <v>142</v>
      </c>
      <c r="AT209" s="111">
        <f t="shared" si="90"/>
        <v>20</v>
      </c>
      <c r="AU209" s="111">
        <v>4</v>
      </c>
      <c r="AV209" s="111">
        <v>9</v>
      </c>
      <c r="BD209" s="110">
        <v>206</v>
      </c>
      <c r="BE209" s="43">
        <v>15</v>
      </c>
      <c r="BF209" s="43">
        <v>14</v>
      </c>
      <c r="BG209" s="43">
        <f t="shared" si="98"/>
        <v>21514</v>
      </c>
      <c r="BH209" s="43" t="str">
        <f t="shared" si="99"/>
        <v>困难15章14关</v>
      </c>
      <c r="BI209" s="43">
        <v>153</v>
      </c>
      <c r="BJ209" s="74">
        <v>20</v>
      </c>
      <c r="BK209" s="43">
        <v>5</v>
      </c>
      <c r="BL209" s="57">
        <f t="shared" si="84"/>
        <v>10</v>
      </c>
    </row>
    <row r="210" spans="1:64" ht="16.5" x14ac:dyDescent="0.2">
      <c r="A210" s="38" t="s">
        <v>654</v>
      </c>
      <c r="B210" s="33">
        <f t="shared" si="74"/>
        <v>1040520</v>
      </c>
      <c r="C210" s="38">
        <v>5</v>
      </c>
      <c r="D210" s="26">
        <v>10405</v>
      </c>
      <c r="E210" s="45">
        <v>4</v>
      </c>
      <c r="F210" s="13">
        <v>2</v>
      </c>
      <c r="G210" s="14" t="s">
        <v>1019</v>
      </c>
      <c r="H210" s="14" t="s">
        <v>749</v>
      </c>
      <c r="I210" s="13">
        <f t="shared" si="85"/>
        <v>29</v>
      </c>
      <c r="J210" s="13">
        <f t="shared" si="86"/>
        <v>2</v>
      </c>
      <c r="K210" s="13">
        <f t="shared" si="87"/>
        <v>1</v>
      </c>
      <c r="L210" s="13" t="s">
        <v>1373</v>
      </c>
      <c r="M210" s="13">
        <v>28</v>
      </c>
      <c r="N210" s="13" t="s">
        <v>1374</v>
      </c>
      <c r="O210" s="13">
        <v>28</v>
      </c>
      <c r="P210" s="13" t="s">
        <v>1376</v>
      </c>
      <c r="Q210" s="13">
        <v>28</v>
      </c>
      <c r="R210" s="13" t="s">
        <v>1362</v>
      </c>
      <c r="S210" s="13">
        <v>28</v>
      </c>
      <c r="T210" s="13" t="s">
        <v>1364</v>
      </c>
      <c r="U210" s="13">
        <v>28</v>
      </c>
      <c r="V210" s="13" t="s">
        <v>1366</v>
      </c>
      <c r="W210" s="13">
        <v>28</v>
      </c>
      <c r="X210" s="13" t="s">
        <v>1368</v>
      </c>
      <c r="Y210" s="13">
        <v>28</v>
      </c>
      <c r="Z210" s="13" t="s">
        <v>1370</v>
      </c>
      <c r="AA210" s="13">
        <v>28</v>
      </c>
      <c r="AB210" s="100" t="s">
        <v>749</v>
      </c>
      <c r="AC210" s="100" t="str">
        <f t="shared" si="92"/>
        <v>pt-4-5-jlr-loc2</v>
      </c>
      <c r="AD210" s="100">
        <f t="shared" si="88"/>
        <v>1</v>
      </c>
      <c r="AE210" s="13">
        <v>12</v>
      </c>
      <c r="AF210" s="27">
        <v>9</v>
      </c>
      <c r="AG210" s="41"/>
      <c r="AN210" s="111">
        <v>207</v>
      </c>
      <c r="AO210" s="111">
        <f t="shared" si="93"/>
        <v>15</v>
      </c>
      <c r="AP210" s="111">
        <f t="shared" si="94"/>
        <v>14</v>
      </c>
      <c r="AQ210" s="111">
        <f t="shared" si="96"/>
        <v>11514</v>
      </c>
      <c r="AR210" s="111" t="str">
        <f t="shared" si="97"/>
        <v>普通15章14关</v>
      </c>
      <c r="AS210" s="111">
        <f t="shared" si="91"/>
        <v>145</v>
      </c>
      <c r="AT210" s="111">
        <f t="shared" si="90"/>
        <v>20</v>
      </c>
      <c r="AU210" s="111">
        <v>4</v>
      </c>
      <c r="AV210" s="111">
        <v>9</v>
      </c>
      <c r="BD210" s="110">
        <v>207</v>
      </c>
      <c r="BE210" s="43">
        <v>15</v>
      </c>
      <c r="BF210" s="43">
        <v>15</v>
      </c>
      <c r="BG210" s="43">
        <f t="shared" si="98"/>
        <v>21515</v>
      </c>
      <c r="BH210" s="43" t="str">
        <f t="shared" si="99"/>
        <v>困难15章15关</v>
      </c>
      <c r="BI210" s="43">
        <v>154</v>
      </c>
      <c r="BJ210" s="74">
        <v>20</v>
      </c>
      <c r="BK210" s="43">
        <v>5</v>
      </c>
      <c r="BL210" s="57">
        <f t="shared" si="84"/>
        <v>10</v>
      </c>
    </row>
    <row r="211" spans="1:64" ht="16.5" x14ac:dyDescent="0.2">
      <c r="A211" s="38" t="s">
        <v>654</v>
      </c>
      <c r="B211" s="33">
        <f t="shared" si="74"/>
        <v>1040521</v>
      </c>
      <c r="C211" s="38">
        <v>5</v>
      </c>
      <c r="D211" s="26">
        <v>10405</v>
      </c>
      <c r="E211" s="45">
        <v>4</v>
      </c>
      <c r="F211" s="13">
        <v>2</v>
      </c>
      <c r="G211" s="14" t="s">
        <v>1018</v>
      </c>
      <c r="H211" s="14" t="s">
        <v>1021</v>
      </c>
      <c r="I211" s="13">
        <f t="shared" si="85"/>
        <v>29</v>
      </c>
      <c r="J211" s="13">
        <f t="shared" si="86"/>
        <v>2</v>
      </c>
      <c r="K211" s="13">
        <f t="shared" si="87"/>
        <v>1</v>
      </c>
      <c r="L211" s="13" t="s">
        <v>1372</v>
      </c>
      <c r="M211" s="13">
        <v>26</v>
      </c>
      <c r="N211" s="13" t="s">
        <v>1375</v>
      </c>
      <c r="O211" s="13">
        <v>26</v>
      </c>
      <c r="P211" s="13" t="s">
        <v>1377</v>
      </c>
      <c r="Q211" s="13">
        <v>26</v>
      </c>
      <c r="R211" s="13" t="s">
        <v>1363</v>
      </c>
      <c r="S211" s="13">
        <v>26</v>
      </c>
      <c r="T211" s="13" t="s">
        <v>1365</v>
      </c>
      <c r="U211" s="13">
        <v>26</v>
      </c>
      <c r="V211" s="13" t="s">
        <v>1367</v>
      </c>
      <c r="W211" s="13">
        <v>26</v>
      </c>
      <c r="X211" s="13" t="s">
        <v>1369</v>
      </c>
      <c r="Y211" s="13">
        <v>26</v>
      </c>
      <c r="Z211" s="13" t="s">
        <v>1371</v>
      </c>
      <c r="AA211" s="13">
        <v>26</v>
      </c>
      <c r="AB211" s="100" t="s">
        <v>416</v>
      </c>
      <c r="AC211" s="100" t="str">
        <f t="shared" si="92"/>
        <v>pt-4-5-shl-loc2</v>
      </c>
      <c r="AD211" s="100">
        <f t="shared" si="88"/>
        <v>1</v>
      </c>
      <c r="AE211" s="13">
        <v>16</v>
      </c>
      <c r="AF211" s="27">
        <v>14</v>
      </c>
      <c r="AG211" s="41"/>
      <c r="AN211" s="111">
        <v>208</v>
      </c>
      <c r="AO211" s="111">
        <f t="shared" si="93"/>
        <v>15</v>
      </c>
      <c r="AP211" s="111">
        <f t="shared" si="94"/>
        <v>15</v>
      </c>
      <c r="AQ211" s="111">
        <f t="shared" si="96"/>
        <v>11515</v>
      </c>
      <c r="AR211" s="111" t="str">
        <f t="shared" si="97"/>
        <v>普通15章15关</v>
      </c>
      <c r="AS211" s="111">
        <f t="shared" si="91"/>
        <v>147</v>
      </c>
      <c r="AT211" s="111">
        <f t="shared" ref="AT211" si="100">INDEX($BS$4:$BS$24,MATCH(AS211,$BT$4:$BT$24,1))</f>
        <v>20</v>
      </c>
      <c r="AU211" s="111">
        <v>4</v>
      </c>
      <c r="AV211" s="111">
        <v>9</v>
      </c>
    </row>
    <row r="212" spans="1:64" ht="16.5" x14ac:dyDescent="0.2">
      <c r="A212" s="38" t="s">
        <v>654</v>
      </c>
      <c r="B212" s="33">
        <f t="shared" si="74"/>
        <v>1040530</v>
      </c>
      <c r="C212" s="38">
        <v>5</v>
      </c>
      <c r="D212" s="26">
        <v>10405</v>
      </c>
      <c r="E212" s="45">
        <v>4</v>
      </c>
      <c r="F212" s="13">
        <v>3</v>
      </c>
      <c r="G212" s="14" t="s">
        <v>1019</v>
      </c>
      <c r="H212" s="14" t="s">
        <v>1026</v>
      </c>
      <c r="I212" s="13">
        <f t="shared" si="85"/>
        <v>29</v>
      </c>
      <c r="J212" s="13">
        <f t="shared" si="86"/>
        <v>2</v>
      </c>
      <c r="K212" s="13">
        <f t="shared" si="87"/>
        <v>1</v>
      </c>
      <c r="L212" s="13" t="s">
        <v>1373</v>
      </c>
      <c r="M212" s="13">
        <v>28</v>
      </c>
      <c r="N212" s="13" t="s">
        <v>1374</v>
      </c>
      <c r="O212" s="13">
        <v>28</v>
      </c>
      <c r="P212" s="13" t="s">
        <v>1376</v>
      </c>
      <c r="Q212" s="13">
        <v>28</v>
      </c>
      <c r="R212" s="13" t="s">
        <v>1362</v>
      </c>
      <c r="S212" s="13">
        <v>28</v>
      </c>
      <c r="T212" s="13" t="s">
        <v>1364</v>
      </c>
      <c r="U212" s="13">
        <v>28</v>
      </c>
      <c r="V212" s="13" t="s">
        <v>1366</v>
      </c>
      <c r="W212" s="13">
        <v>28</v>
      </c>
      <c r="X212" s="13" t="s">
        <v>1368</v>
      </c>
      <c r="Y212" s="13">
        <v>28</v>
      </c>
      <c r="Z212" s="13" t="s">
        <v>1370</v>
      </c>
      <c r="AA212" s="13">
        <v>28</v>
      </c>
      <c r="AB212" s="100" t="s">
        <v>354</v>
      </c>
      <c r="AC212" s="100" t="str">
        <f t="shared" si="92"/>
        <v>pt-4-5-jlr-loc3</v>
      </c>
      <c r="AD212" s="100">
        <f t="shared" si="88"/>
        <v>1</v>
      </c>
      <c r="AE212" s="13">
        <v>12</v>
      </c>
      <c r="AF212" s="27">
        <v>9</v>
      </c>
      <c r="AG212" s="41"/>
    </row>
    <row r="213" spans="1:64" ht="17.25" thickBot="1" x14ac:dyDescent="0.25">
      <c r="A213" s="38" t="s">
        <v>654</v>
      </c>
      <c r="B213" s="33">
        <f t="shared" si="74"/>
        <v>1040531</v>
      </c>
      <c r="C213" s="38">
        <v>5</v>
      </c>
      <c r="D213" s="28">
        <v>10405</v>
      </c>
      <c r="E213" s="46">
        <v>4</v>
      </c>
      <c r="F213" s="29">
        <v>3</v>
      </c>
      <c r="G213" s="30" t="s">
        <v>1018</v>
      </c>
      <c r="H213" s="30" t="s">
        <v>1025</v>
      </c>
      <c r="I213" s="29">
        <f t="shared" si="85"/>
        <v>29</v>
      </c>
      <c r="J213" s="29">
        <f t="shared" si="86"/>
        <v>2</v>
      </c>
      <c r="K213" s="29">
        <f t="shared" si="87"/>
        <v>1</v>
      </c>
      <c r="L213" s="29" t="s">
        <v>1372</v>
      </c>
      <c r="M213" s="29">
        <v>26</v>
      </c>
      <c r="N213" s="29" t="s">
        <v>1375</v>
      </c>
      <c r="O213" s="29">
        <v>26</v>
      </c>
      <c r="P213" s="29" t="s">
        <v>1377</v>
      </c>
      <c r="Q213" s="29">
        <v>26</v>
      </c>
      <c r="R213" s="29" t="s">
        <v>1363</v>
      </c>
      <c r="S213" s="29">
        <v>26</v>
      </c>
      <c r="T213" s="29" t="s">
        <v>1365</v>
      </c>
      <c r="U213" s="29">
        <v>26</v>
      </c>
      <c r="V213" s="29" t="s">
        <v>1367</v>
      </c>
      <c r="W213" s="29">
        <v>26</v>
      </c>
      <c r="X213" s="29" t="s">
        <v>1369</v>
      </c>
      <c r="Y213" s="29">
        <v>26</v>
      </c>
      <c r="Z213" s="29" t="s">
        <v>1371</v>
      </c>
      <c r="AA213" s="29">
        <v>26</v>
      </c>
      <c r="AB213" s="101"/>
      <c r="AC213" s="101" t="str">
        <f t="shared" si="92"/>
        <v/>
      </c>
      <c r="AD213" s="101" t="str">
        <f t="shared" si="88"/>
        <v/>
      </c>
      <c r="AE213" s="29" t="s">
        <v>412</v>
      </c>
      <c r="AF213" s="31" t="s">
        <v>412</v>
      </c>
      <c r="AG213" s="41"/>
    </row>
    <row r="214" spans="1:64" ht="16.5" x14ac:dyDescent="0.2">
      <c r="A214" s="38" t="s">
        <v>654</v>
      </c>
      <c r="B214" s="33">
        <f t="shared" si="74"/>
        <v>1040610</v>
      </c>
      <c r="C214" s="38">
        <v>6</v>
      </c>
      <c r="D214" s="23">
        <v>10406</v>
      </c>
      <c r="E214" s="44">
        <v>4</v>
      </c>
      <c r="F214" s="24">
        <v>1</v>
      </c>
      <c r="G214" s="32" t="s">
        <v>19</v>
      </c>
      <c r="H214" s="32" t="s">
        <v>1023</v>
      </c>
      <c r="I214" s="24">
        <f t="shared" si="85"/>
        <v>33</v>
      </c>
      <c r="J214" s="24">
        <f t="shared" si="86"/>
        <v>3</v>
      </c>
      <c r="K214" s="24">
        <f t="shared" si="87"/>
        <v>1</v>
      </c>
      <c r="L214" s="24" t="s">
        <v>1373</v>
      </c>
      <c r="M214" s="24">
        <v>29</v>
      </c>
      <c r="N214" s="24" t="s">
        <v>1374</v>
      </c>
      <c r="O214" s="24">
        <v>29</v>
      </c>
      <c r="P214" s="24" t="s">
        <v>1376</v>
      </c>
      <c r="Q214" s="24">
        <v>29</v>
      </c>
      <c r="R214" s="24" t="s">
        <v>1378</v>
      </c>
      <c r="S214" s="24">
        <v>29</v>
      </c>
      <c r="T214" s="24" t="s">
        <v>1364</v>
      </c>
      <c r="U214" s="24">
        <v>29</v>
      </c>
      <c r="V214" s="24" t="s">
        <v>1366</v>
      </c>
      <c r="W214" s="24">
        <v>29</v>
      </c>
      <c r="X214" s="24" t="s">
        <v>1368</v>
      </c>
      <c r="Y214" s="24">
        <v>29</v>
      </c>
      <c r="Z214" s="24" t="s">
        <v>1370</v>
      </c>
      <c r="AA214" s="24">
        <v>29</v>
      </c>
      <c r="AB214" s="99" t="s">
        <v>351</v>
      </c>
      <c r="AC214" s="99" t="str">
        <f t="shared" si="92"/>
        <v>pt-4-6-jlr-loc1</v>
      </c>
      <c r="AD214" s="99">
        <f t="shared" si="88"/>
        <v>1</v>
      </c>
      <c r="AE214" s="24">
        <v>12</v>
      </c>
      <c r="AF214" s="25">
        <v>9</v>
      </c>
      <c r="AG214" s="41"/>
    </row>
    <row r="215" spans="1:64" ht="16.5" x14ac:dyDescent="0.2">
      <c r="A215" s="38" t="s">
        <v>654</v>
      </c>
      <c r="B215" s="33">
        <f t="shared" si="74"/>
        <v>1040611</v>
      </c>
      <c r="C215" s="38">
        <v>6</v>
      </c>
      <c r="D215" s="26">
        <v>10406</v>
      </c>
      <c r="E215" s="45">
        <v>4</v>
      </c>
      <c r="F215" s="13">
        <v>1</v>
      </c>
      <c r="G215" s="14" t="s">
        <v>1018</v>
      </c>
      <c r="H215" s="14" t="s">
        <v>1024</v>
      </c>
      <c r="I215" s="13">
        <f t="shared" si="85"/>
        <v>33</v>
      </c>
      <c r="J215" s="13">
        <f t="shared" si="86"/>
        <v>3</v>
      </c>
      <c r="K215" s="13">
        <f t="shared" si="87"/>
        <v>1</v>
      </c>
      <c r="L215" s="13" t="s">
        <v>1372</v>
      </c>
      <c r="M215" s="13">
        <v>29</v>
      </c>
      <c r="N215" s="13" t="s">
        <v>1375</v>
      </c>
      <c r="O215" s="13">
        <v>29</v>
      </c>
      <c r="P215" s="13" t="s">
        <v>1377</v>
      </c>
      <c r="Q215" s="13">
        <v>29</v>
      </c>
      <c r="R215" s="13" t="s">
        <v>1379</v>
      </c>
      <c r="S215" s="13">
        <v>29</v>
      </c>
      <c r="T215" s="13" t="s">
        <v>1365</v>
      </c>
      <c r="U215" s="13">
        <v>29</v>
      </c>
      <c r="V215" s="13" t="s">
        <v>1367</v>
      </c>
      <c r="W215" s="13">
        <v>29</v>
      </c>
      <c r="X215" s="13" t="s">
        <v>1369</v>
      </c>
      <c r="Y215" s="13">
        <v>29</v>
      </c>
      <c r="Z215" s="13" t="s">
        <v>1371</v>
      </c>
      <c r="AA215" s="13">
        <v>29</v>
      </c>
      <c r="AB215" s="100"/>
      <c r="AC215" s="100" t="str">
        <f t="shared" si="92"/>
        <v/>
      </c>
      <c r="AD215" s="100" t="str">
        <f t="shared" si="88"/>
        <v/>
      </c>
      <c r="AE215" s="13" t="s">
        <v>412</v>
      </c>
      <c r="AF215" s="27" t="s">
        <v>412</v>
      </c>
      <c r="AG215" s="41"/>
    </row>
    <row r="216" spans="1:64" ht="16.5" x14ac:dyDescent="0.2">
      <c r="A216" s="38" t="s">
        <v>654</v>
      </c>
      <c r="B216" s="33">
        <f t="shared" si="74"/>
        <v>1040620</v>
      </c>
      <c r="C216" s="38">
        <v>6</v>
      </c>
      <c r="D216" s="26">
        <v>10406</v>
      </c>
      <c r="E216" s="45">
        <v>4</v>
      </c>
      <c r="F216" s="13">
        <v>2</v>
      </c>
      <c r="G216" s="14" t="s">
        <v>1019</v>
      </c>
      <c r="H216" s="14" t="s">
        <v>749</v>
      </c>
      <c r="I216" s="13">
        <f t="shared" si="85"/>
        <v>33</v>
      </c>
      <c r="J216" s="13">
        <f t="shared" si="86"/>
        <v>3</v>
      </c>
      <c r="K216" s="13">
        <f t="shared" si="87"/>
        <v>1</v>
      </c>
      <c r="L216" s="13" t="s">
        <v>1373</v>
      </c>
      <c r="M216" s="13">
        <v>29</v>
      </c>
      <c r="N216" s="13" t="s">
        <v>1374</v>
      </c>
      <c r="O216" s="13">
        <v>29</v>
      </c>
      <c r="P216" s="13" t="s">
        <v>1376</v>
      </c>
      <c r="Q216" s="13">
        <v>29</v>
      </c>
      <c r="R216" s="13" t="s">
        <v>1378</v>
      </c>
      <c r="S216" s="13">
        <v>29</v>
      </c>
      <c r="T216" s="13" t="s">
        <v>1364</v>
      </c>
      <c r="U216" s="13">
        <v>29</v>
      </c>
      <c r="V216" s="13" t="s">
        <v>1366</v>
      </c>
      <c r="W216" s="13">
        <v>29</v>
      </c>
      <c r="X216" s="13" t="s">
        <v>1368</v>
      </c>
      <c r="Y216" s="13">
        <v>29</v>
      </c>
      <c r="Z216" s="13" t="s">
        <v>1370</v>
      </c>
      <c r="AA216" s="13">
        <v>29</v>
      </c>
      <c r="AB216" s="100" t="s">
        <v>748</v>
      </c>
      <c r="AC216" s="100" t="str">
        <f t="shared" si="92"/>
        <v>pt-4-6-jlr-loc2</v>
      </c>
      <c r="AD216" s="100">
        <f t="shared" si="88"/>
        <v>1</v>
      </c>
      <c r="AE216" s="13">
        <v>12</v>
      </c>
      <c r="AF216" s="27">
        <v>9</v>
      </c>
      <c r="AG216" s="41"/>
    </row>
    <row r="217" spans="1:64" ht="16.5" x14ac:dyDescent="0.2">
      <c r="A217" s="38" t="s">
        <v>654</v>
      </c>
      <c r="B217" s="33">
        <f t="shared" si="74"/>
        <v>1040621</v>
      </c>
      <c r="C217" s="38">
        <v>6</v>
      </c>
      <c r="D217" s="26">
        <v>10406</v>
      </c>
      <c r="E217" s="45">
        <v>4</v>
      </c>
      <c r="F217" s="13">
        <v>2</v>
      </c>
      <c r="G217" s="14" t="s">
        <v>20</v>
      </c>
      <c r="H217" s="14" t="s">
        <v>27</v>
      </c>
      <c r="I217" s="13">
        <f t="shared" si="85"/>
        <v>33</v>
      </c>
      <c r="J217" s="13">
        <f t="shared" si="86"/>
        <v>3</v>
      </c>
      <c r="K217" s="13">
        <f t="shared" si="87"/>
        <v>1</v>
      </c>
      <c r="L217" s="13" t="s">
        <v>1372</v>
      </c>
      <c r="M217" s="13">
        <v>29</v>
      </c>
      <c r="N217" s="13" t="s">
        <v>1375</v>
      </c>
      <c r="O217" s="13">
        <v>29</v>
      </c>
      <c r="P217" s="13" t="s">
        <v>1377</v>
      </c>
      <c r="Q217" s="13">
        <v>29</v>
      </c>
      <c r="R217" s="13" t="s">
        <v>1379</v>
      </c>
      <c r="S217" s="13">
        <v>29</v>
      </c>
      <c r="T217" s="13" t="s">
        <v>1365</v>
      </c>
      <c r="U217" s="13">
        <v>29</v>
      </c>
      <c r="V217" s="13" t="s">
        <v>1367</v>
      </c>
      <c r="W217" s="13">
        <v>29</v>
      </c>
      <c r="X217" s="13" t="s">
        <v>1369</v>
      </c>
      <c r="Y217" s="13">
        <v>29</v>
      </c>
      <c r="Z217" s="13" t="s">
        <v>1371</v>
      </c>
      <c r="AA217" s="13">
        <v>29</v>
      </c>
      <c r="AB217" s="100" t="s">
        <v>446</v>
      </c>
      <c r="AC217" s="100" t="str">
        <f t="shared" si="92"/>
        <v>pt-4-6-shl-loc2</v>
      </c>
      <c r="AD217" s="100">
        <f t="shared" si="88"/>
        <v>1</v>
      </c>
      <c r="AE217" s="13">
        <v>16</v>
      </c>
      <c r="AF217" s="27">
        <v>14</v>
      </c>
      <c r="AG217" s="41"/>
    </row>
    <row r="218" spans="1:64" ht="16.5" x14ac:dyDescent="0.2">
      <c r="A218" s="38" t="s">
        <v>654</v>
      </c>
      <c r="B218" s="33">
        <f t="shared" si="74"/>
        <v>1040630</v>
      </c>
      <c r="C218" s="38">
        <v>6</v>
      </c>
      <c r="D218" s="26">
        <v>10406</v>
      </c>
      <c r="E218" s="45">
        <v>4</v>
      </c>
      <c r="F218" s="13">
        <v>3</v>
      </c>
      <c r="G218" s="14" t="s">
        <v>19</v>
      </c>
      <c r="H218" s="14" t="s">
        <v>622</v>
      </c>
      <c r="I218" s="13">
        <f t="shared" si="85"/>
        <v>33</v>
      </c>
      <c r="J218" s="13">
        <f t="shared" si="86"/>
        <v>3</v>
      </c>
      <c r="K218" s="13">
        <f t="shared" si="87"/>
        <v>1</v>
      </c>
      <c r="L218" s="13" t="s">
        <v>1373</v>
      </c>
      <c r="M218" s="13">
        <v>29</v>
      </c>
      <c r="N218" s="13" t="s">
        <v>1374</v>
      </c>
      <c r="O218" s="13">
        <v>29</v>
      </c>
      <c r="P218" s="13" t="s">
        <v>1376</v>
      </c>
      <c r="Q218" s="13">
        <v>29</v>
      </c>
      <c r="R218" s="13" t="s">
        <v>1378</v>
      </c>
      <c r="S218" s="13">
        <v>29</v>
      </c>
      <c r="T218" s="13" t="s">
        <v>1364</v>
      </c>
      <c r="U218" s="13">
        <v>29</v>
      </c>
      <c r="V218" s="13" t="s">
        <v>1366</v>
      </c>
      <c r="W218" s="13">
        <v>29</v>
      </c>
      <c r="X218" s="13" t="s">
        <v>1368</v>
      </c>
      <c r="Y218" s="13">
        <v>29</v>
      </c>
      <c r="Z218" s="13" t="s">
        <v>1370</v>
      </c>
      <c r="AA218" s="13">
        <v>29</v>
      </c>
      <c r="AB218" s="100" t="s">
        <v>354</v>
      </c>
      <c r="AC218" s="100" t="str">
        <f t="shared" si="92"/>
        <v>pt-4-6-jlr-loc3</v>
      </c>
      <c r="AD218" s="100">
        <f t="shared" si="88"/>
        <v>1</v>
      </c>
      <c r="AE218" s="13">
        <v>12</v>
      </c>
      <c r="AF218" s="27">
        <v>9</v>
      </c>
      <c r="AG218" s="41"/>
    </row>
    <row r="219" spans="1:64" ht="17.25" thickBot="1" x14ac:dyDescent="0.25">
      <c r="A219" s="38" t="s">
        <v>654</v>
      </c>
      <c r="B219" s="33">
        <f t="shared" si="74"/>
        <v>1040631</v>
      </c>
      <c r="C219" s="38">
        <v>6</v>
      </c>
      <c r="D219" s="28">
        <v>10406</v>
      </c>
      <c r="E219" s="46">
        <v>4</v>
      </c>
      <c r="F219" s="29">
        <v>3</v>
      </c>
      <c r="G219" s="30" t="s">
        <v>20</v>
      </c>
      <c r="H219" s="30" t="s">
        <v>1025</v>
      </c>
      <c r="I219" s="29">
        <f t="shared" si="85"/>
        <v>33</v>
      </c>
      <c r="J219" s="29">
        <f t="shared" si="86"/>
        <v>3</v>
      </c>
      <c r="K219" s="29">
        <f t="shared" si="87"/>
        <v>1</v>
      </c>
      <c r="L219" s="29" t="s">
        <v>1372</v>
      </c>
      <c r="M219" s="29">
        <v>29</v>
      </c>
      <c r="N219" s="29" t="s">
        <v>1375</v>
      </c>
      <c r="O219" s="29">
        <v>29</v>
      </c>
      <c r="P219" s="29" t="s">
        <v>1377</v>
      </c>
      <c r="Q219" s="29">
        <v>29</v>
      </c>
      <c r="R219" s="29" t="s">
        <v>1379</v>
      </c>
      <c r="S219" s="29">
        <v>29</v>
      </c>
      <c r="T219" s="29" t="s">
        <v>1365</v>
      </c>
      <c r="U219" s="29">
        <v>29</v>
      </c>
      <c r="V219" s="29" t="s">
        <v>1367</v>
      </c>
      <c r="W219" s="29">
        <v>29</v>
      </c>
      <c r="X219" s="29" t="s">
        <v>1369</v>
      </c>
      <c r="Y219" s="29">
        <v>29</v>
      </c>
      <c r="Z219" s="29" t="s">
        <v>1371</v>
      </c>
      <c r="AA219" s="29">
        <v>29</v>
      </c>
      <c r="AB219" s="101"/>
      <c r="AC219" s="101" t="str">
        <f t="shared" si="92"/>
        <v/>
      </c>
      <c r="AD219" s="101" t="str">
        <f t="shared" si="88"/>
        <v/>
      </c>
      <c r="AE219" s="29" t="s">
        <v>412</v>
      </c>
      <c r="AF219" s="31" t="s">
        <v>412</v>
      </c>
      <c r="AG219" s="41"/>
    </row>
    <row r="220" spans="1:64" ht="16.5" x14ac:dyDescent="0.2">
      <c r="A220" s="38" t="s">
        <v>654</v>
      </c>
      <c r="B220" s="33">
        <f t="shared" si="74"/>
        <v>1040710</v>
      </c>
      <c r="C220" s="38">
        <v>7</v>
      </c>
      <c r="D220" s="23">
        <v>10407</v>
      </c>
      <c r="E220" s="44">
        <v>4</v>
      </c>
      <c r="F220" s="24">
        <v>1</v>
      </c>
      <c r="G220" s="32" t="s">
        <v>1019</v>
      </c>
      <c r="H220" s="32" t="s">
        <v>1023</v>
      </c>
      <c r="I220" s="24">
        <f t="shared" si="85"/>
        <v>31</v>
      </c>
      <c r="J220" s="24">
        <f t="shared" si="86"/>
        <v>3</v>
      </c>
      <c r="K220" s="24">
        <f t="shared" si="87"/>
        <v>1</v>
      </c>
      <c r="L220" s="24" t="s">
        <v>1373</v>
      </c>
      <c r="M220" s="24">
        <v>30</v>
      </c>
      <c r="N220" s="24" t="s">
        <v>1374</v>
      </c>
      <c r="O220" s="24">
        <v>30</v>
      </c>
      <c r="P220" s="24" t="s">
        <v>1376</v>
      </c>
      <c r="Q220" s="24">
        <v>30</v>
      </c>
      <c r="R220" s="24" t="s">
        <v>1378</v>
      </c>
      <c r="S220" s="24">
        <v>30</v>
      </c>
      <c r="T220" s="24" t="s">
        <v>1380</v>
      </c>
      <c r="U220" s="24">
        <v>30</v>
      </c>
      <c r="V220" s="24" t="s">
        <v>1366</v>
      </c>
      <c r="W220" s="24">
        <v>30</v>
      </c>
      <c r="X220" s="24" t="s">
        <v>1368</v>
      </c>
      <c r="Y220" s="24">
        <v>30</v>
      </c>
      <c r="Z220" s="24" t="s">
        <v>1370</v>
      </c>
      <c r="AA220" s="24">
        <v>30</v>
      </c>
      <c r="AB220" s="99" t="s">
        <v>30</v>
      </c>
      <c r="AC220" s="99" t="str">
        <f t="shared" si="92"/>
        <v>pt-4-7-jlr-loc1</v>
      </c>
      <c r="AD220" s="99">
        <f t="shared" si="88"/>
        <v>1</v>
      </c>
      <c r="AE220" s="24">
        <v>12</v>
      </c>
      <c r="AF220" s="25">
        <v>9</v>
      </c>
      <c r="AG220" s="41"/>
    </row>
    <row r="221" spans="1:64" ht="16.5" x14ac:dyDescent="0.2">
      <c r="A221" s="38" t="s">
        <v>654</v>
      </c>
      <c r="B221" s="33">
        <f t="shared" si="74"/>
        <v>1040711</v>
      </c>
      <c r="C221" s="38">
        <v>7</v>
      </c>
      <c r="D221" s="26">
        <v>10407</v>
      </c>
      <c r="E221" s="45">
        <v>4</v>
      </c>
      <c r="F221" s="13">
        <v>1</v>
      </c>
      <c r="G221" s="14" t="s">
        <v>20</v>
      </c>
      <c r="H221" s="14" t="s">
        <v>1024</v>
      </c>
      <c r="I221" s="13">
        <f t="shared" si="85"/>
        <v>31</v>
      </c>
      <c r="J221" s="13">
        <f t="shared" si="86"/>
        <v>3</v>
      </c>
      <c r="K221" s="13">
        <f t="shared" si="87"/>
        <v>1</v>
      </c>
      <c r="L221" s="13" t="s">
        <v>1372</v>
      </c>
      <c r="M221" s="13">
        <v>30</v>
      </c>
      <c r="N221" s="13" t="s">
        <v>1375</v>
      </c>
      <c r="O221" s="13">
        <v>30</v>
      </c>
      <c r="P221" s="13" t="s">
        <v>1377</v>
      </c>
      <c r="Q221" s="13">
        <v>30</v>
      </c>
      <c r="R221" s="13" t="s">
        <v>1379</v>
      </c>
      <c r="S221" s="13">
        <v>30</v>
      </c>
      <c r="T221" s="13" t="s">
        <v>1381</v>
      </c>
      <c r="U221" s="13">
        <v>30</v>
      </c>
      <c r="V221" s="13" t="s">
        <v>1367</v>
      </c>
      <c r="W221" s="13">
        <v>30</v>
      </c>
      <c r="X221" s="13" t="s">
        <v>1369</v>
      </c>
      <c r="Y221" s="13">
        <v>30</v>
      </c>
      <c r="Z221" s="13" t="s">
        <v>1371</v>
      </c>
      <c r="AA221" s="13">
        <v>30</v>
      </c>
      <c r="AB221" s="100"/>
      <c r="AC221" s="100" t="str">
        <f t="shared" si="92"/>
        <v/>
      </c>
      <c r="AD221" s="100" t="str">
        <f t="shared" si="88"/>
        <v/>
      </c>
      <c r="AE221" s="13" t="s">
        <v>412</v>
      </c>
      <c r="AF221" s="27" t="s">
        <v>412</v>
      </c>
      <c r="AG221" s="41"/>
    </row>
    <row r="222" spans="1:64" ht="16.5" x14ac:dyDescent="0.2">
      <c r="A222" s="38" t="s">
        <v>654</v>
      </c>
      <c r="B222" s="33">
        <f t="shared" si="74"/>
        <v>1040720</v>
      </c>
      <c r="C222" s="38">
        <v>7</v>
      </c>
      <c r="D222" s="26">
        <v>10407</v>
      </c>
      <c r="E222" s="45">
        <v>4</v>
      </c>
      <c r="F222" s="13">
        <v>2</v>
      </c>
      <c r="G222" s="14" t="s">
        <v>1019</v>
      </c>
      <c r="H222" s="14" t="s">
        <v>749</v>
      </c>
      <c r="I222" s="13">
        <f t="shared" si="85"/>
        <v>31</v>
      </c>
      <c r="J222" s="13">
        <f t="shared" si="86"/>
        <v>3</v>
      </c>
      <c r="K222" s="13">
        <f t="shared" si="87"/>
        <v>1</v>
      </c>
      <c r="L222" s="13" t="s">
        <v>1373</v>
      </c>
      <c r="M222" s="13">
        <v>30</v>
      </c>
      <c r="N222" s="13" t="s">
        <v>1374</v>
      </c>
      <c r="O222" s="13">
        <v>30</v>
      </c>
      <c r="P222" s="13" t="s">
        <v>1376</v>
      </c>
      <c r="Q222" s="13">
        <v>30</v>
      </c>
      <c r="R222" s="13" t="s">
        <v>1378</v>
      </c>
      <c r="S222" s="13">
        <v>30</v>
      </c>
      <c r="T222" s="13" t="s">
        <v>1380</v>
      </c>
      <c r="U222" s="13">
        <v>30</v>
      </c>
      <c r="V222" s="13" t="s">
        <v>1366</v>
      </c>
      <c r="W222" s="13">
        <v>30</v>
      </c>
      <c r="X222" s="13" t="s">
        <v>1368</v>
      </c>
      <c r="Y222" s="13">
        <v>30</v>
      </c>
      <c r="Z222" s="13" t="s">
        <v>1370</v>
      </c>
      <c r="AA222" s="13">
        <v>30</v>
      </c>
      <c r="AB222" s="100" t="s">
        <v>30</v>
      </c>
      <c r="AC222" s="100" t="str">
        <f t="shared" si="92"/>
        <v>pt-4-7-jlr-loc2</v>
      </c>
      <c r="AD222" s="100">
        <f t="shared" si="88"/>
        <v>1</v>
      </c>
      <c r="AE222" s="13">
        <v>12</v>
      </c>
      <c r="AF222" s="27">
        <v>9</v>
      </c>
      <c r="AG222" s="41"/>
    </row>
    <row r="223" spans="1:64" ht="16.5" x14ac:dyDescent="0.2">
      <c r="A223" s="38" t="s">
        <v>654</v>
      </c>
      <c r="B223" s="33">
        <f t="shared" si="74"/>
        <v>1040721</v>
      </c>
      <c r="C223" s="38">
        <v>7</v>
      </c>
      <c r="D223" s="26">
        <v>10407</v>
      </c>
      <c r="E223" s="45">
        <v>4</v>
      </c>
      <c r="F223" s="13">
        <v>2</v>
      </c>
      <c r="G223" s="14" t="s">
        <v>1018</v>
      </c>
      <c r="H223" s="14" t="s">
        <v>27</v>
      </c>
      <c r="I223" s="13">
        <f t="shared" si="85"/>
        <v>31</v>
      </c>
      <c r="J223" s="13">
        <f t="shared" si="86"/>
        <v>3</v>
      </c>
      <c r="K223" s="13">
        <f t="shared" si="87"/>
        <v>1</v>
      </c>
      <c r="L223" s="13" t="s">
        <v>1372</v>
      </c>
      <c r="M223" s="13">
        <v>30</v>
      </c>
      <c r="N223" s="13" t="s">
        <v>1375</v>
      </c>
      <c r="O223" s="13">
        <v>30</v>
      </c>
      <c r="P223" s="13" t="s">
        <v>1377</v>
      </c>
      <c r="Q223" s="13">
        <v>30</v>
      </c>
      <c r="R223" s="13" t="s">
        <v>1379</v>
      </c>
      <c r="S223" s="13">
        <v>30</v>
      </c>
      <c r="T223" s="13" t="s">
        <v>1381</v>
      </c>
      <c r="U223" s="13">
        <v>30</v>
      </c>
      <c r="V223" s="13" t="s">
        <v>1367</v>
      </c>
      <c r="W223" s="13">
        <v>30</v>
      </c>
      <c r="X223" s="13" t="s">
        <v>1369</v>
      </c>
      <c r="Y223" s="13">
        <v>30</v>
      </c>
      <c r="Z223" s="13" t="s">
        <v>1371</v>
      </c>
      <c r="AA223" s="13">
        <v>30</v>
      </c>
      <c r="AB223" s="100" t="s">
        <v>440</v>
      </c>
      <c r="AC223" s="100" t="str">
        <f t="shared" si="92"/>
        <v>pt-4-7-shl-loc2</v>
      </c>
      <c r="AD223" s="100">
        <f t="shared" si="88"/>
        <v>1</v>
      </c>
      <c r="AE223" s="13">
        <v>16</v>
      </c>
      <c r="AF223" s="27">
        <v>14</v>
      </c>
      <c r="AG223" s="41"/>
    </row>
    <row r="224" spans="1:64" ht="16.5" x14ac:dyDescent="0.2">
      <c r="A224" s="38" t="s">
        <v>654</v>
      </c>
      <c r="B224" s="33">
        <f t="shared" si="74"/>
        <v>1040730</v>
      </c>
      <c r="C224" s="38">
        <v>7</v>
      </c>
      <c r="D224" s="26">
        <v>10407</v>
      </c>
      <c r="E224" s="45">
        <v>4</v>
      </c>
      <c r="F224" s="13">
        <v>3</v>
      </c>
      <c r="G224" s="14" t="s">
        <v>1019</v>
      </c>
      <c r="H224" s="14" t="s">
        <v>1026</v>
      </c>
      <c r="I224" s="13">
        <f t="shared" si="85"/>
        <v>31</v>
      </c>
      <c r="J224" s="13">
        <f t="shared" si="86"/>
        <v>3</v>
      </c>
      <c r="K224" s="13">
        <f t="shared" si="87"/>
        <v>1</v>
      </c>
      <c r="L224" s="13" t="s">
        <v>1373</v>
      </c>
      <c r="M224" s="13">
        <v>30</v>
      </c>
      <c r="N224" s="13" t="s">
        <v>1374</v>
      </c>
      <c r="O224" s="13">
        <v>30</v>
      </c>
      <c r="P224" s="13" t="s">
        <v>1376</v>
      </c>
      <c r="Q224" s="13">
        <v>30</v>
      </c>
      <c r="R224" s="13" t="s">
        <v>1378</v>
      </c>
      <c r="S224" s="13">
        <v>30</v>
      </c>
      <c r="T224" s="13" t="s">
        <v>1380</v>
      </c>
      <c r="U224" s="13">
        <v>30</v>
      </c>
      <c r="V224" s="13" t="s">
        <v>1366</v>
      </c>
      <c r="W224" s="13">
        <v>30</v>
      </c>
      <c r="X224" s="13" t="s">
        <v>1368</v>
      </c>
      <c r="Y224" s="13">
        <v>30</v>
      </c>
      <c r="Z224" s="13" t="s">
        <v>1370</v>
      </c>
      <c r="AA224" s="13">
        <v>30</v>
      </c>
      <c r="AB224" s="100" t="s">
        <v>353</v>
      </c>
      <c r="AC224" s="100" t="str">
        <f t="shared" si="92"/>
        <v>pt-4-7-jlr-loc3</v>
      </c>
      <c r="AD224" s="100">
        <f t="shared" si="88"/>
        <v>1</v>
      </c>
      <c r="AE224" s="13">
        <v>12</v>
      </c>
      <c r="AF224" s="27">
        <v>9</v>
      </c>
      <c r="AG224" s="41"/>
    </row>
    <row r="225" spans="1:63" ht="17.25" thickBot="1" x14ac:dyDescent="0.25">
      <c r="A225" s="38" t="s">
        <v>654</v>
      </c>
      <c r="B225" s="33">
        <f t="shared" si="74"/>
        <v>1040731</v>
      </c>
      <c r="C225" s="38">
        <v>7</v>
      </c>
      <c r="D225" s="28">
        <v>10407</v>
      </c>
      <c r="E225" s="46">
        <v>4</v>
      </c>
      <c r="F225" s="29">
        <v>3</v>
      </c>
      <c r="G225" s="30" t="s">
        <v>1018</v>
      </c>
      <c r="H225" s="30" t="s">
        <v>623</v>
      </c>
      <c r="I225" s="29">
        <f t="shared" si="85"/>
        <v>31</v>
      </c>
      <c r="J225" s="29">
        <f t="shared" si="86"/>
        <v>3</v>
      </c>
      <c r="K225" s="29">
        <f t="shared" si="87"/>
        <v>1</v>
      </c>
      <c r="L225" s="29" t="s">
        <v>1372</v>
      </c>
      <c r="M225" s="29">
        <v>30</v>
      </c>
      <c r="N225" s="29" t="s">
        <v>1375</v>
      </c>
      <c r="O225" s="29">
        <v>30</v>
      </c>
      <c r="P225" s="29" t="s">
        <v>1377</v>
      </c>
      <c r="Q225" s="29">
        <v>30</v>
      </c>
      <c r="R225" s="29" t="s">
        <v>1379</v>
      </c>
      <c r="S225" s="29">
        <v>30</v>
      </c>
      <c r="T225" s="29" t="s">
        <v>1381</v>
      </c>
      <c r="U225" s="29">
        <v>30</v>
      </c>
      <c r="V225" s="29" t="s">
        <v>1367</v>
      </c>
      <c r="W225" s="29">
        <v>30</v>
      </c>
      <c r="X225" s="29" t="s">
        <v>1369</v>
      </c>
      <c r="Y225" s="29">
        <v>30</v>
      </c>
      <c r="Z225" s="29" t="s">
        <v>1371</v>
      </c>
      <c r="AA225" s="29">
        <v>30</v>
      </c>
      <c r="AB225" s="101"/>
      <c r="AC225" s="101" t="str">
        <f t="shared" si="92"/>
        <v/>
      </c>
      <c r="AD225" s="101" t="str">
        <f t="shared" si="88"/>
        <v/>
      </c>
      <c r="AE225" s="29" t="s">
        <v>412</v>
      </c>
      <c r="AF225" s="31" t="s">
        <v>412</v>
      </c>
      <c r="AG225" s="41"/>
    </row>
    <row r="226" spans="1:63" ht="16.5" x14ac:dyDescent="0.2">
      <c r="A226" s="38" t="s">
        <v>654</v>
      </c>
      <c r="B226" s="33">
        <f t="shared" si="74"/>
        <v>1040810</v>
      </c>
      <c r="C226" s="38">
        <v>8</v>
      </c>
      <c r="D226" s="23">
        <v>10408</v>
      </c>
      <c r="E226" s="44">
        <v>4</v>
      </c>
      <c r="F226" s="24">
        <v>1</v>
      </c>
      <c r="G226" s="32" t="s">
        <v>19</v>
      </c>
      <c r="H226" s="32" t="s">
        <v>1023</v>
      </c>
      <c r="I226" s="24">
        <f t="shared" si="85"/>
        <v>32</v>
      </c>
      <c r="J226" s="24">
        <f t="shared" si="86"/>
        <v>3</v>
      </c>
      <c r="K226" s="24">
        <f t="shared" si="87"/>
        <v>1</v>
      </c>
      <c r="L226" s="24" t="s">
        <v>1373</v>
      </c>
      <c r="M226" s="24">
        <v>32</v>
      </c>
      <c r="N226" s="24" t="s">
        <v>1374</v>
      </c>
      <c r="O226" s="24">
        <v>32</v>
      </c>
      <c r="P226" s="24" t="s">
        <v>1376</v>
      </c>
      <c r="Q226" s="24">
        <v>32</v>
      </c>
      <c r="R226" s="24" t="s">
        <v>1378</v>
      </c>
      <c r="S226" s="24">
        <v>32</v>
      </c>
      <c r="T226" s="24" t="s">
        <v>1380</v>
      </c>
      <c r="U226" s="24">
        <v>32</v>
      </c>
      <c r="V226" s="24" t="s">
        <v>1382</v>
      </c>
      <c r="W226" s="24">
        <v>32</v>
      </c>
      <c r="X226" s="24" t="s">
        <v>1368</v>
      </c>
      <c r="Y226" s="24">
        <v>32</v>
      </c>
      <c r="Z226" s="24" t="s">
        <v>1370</v>
      </c>
      <c r="AA226" s="24">
        <v>32</v>
      </c>
      <c r="AB226" s="99" t="s">
        <v>30</v>
      </c>
      <c r="AC226" s="99" t="str">
        <f t="shared" si="92"/>
        <v>pt-4-8-jlr-loc1</v>
      </c>
      <c r="AD226" s="99">
        <f t="shared" si="88"/>
        <v>1</v>
      </c>
      <c r="AE226" s="24">
        <v>12</v>
      </c>
      <c r="AF226" s="25">
        <v>9</v>
      </c>
      <c r="AG226" s="41"/>
    </row>
    <row r="227" spans="1:63" ht="16.5" x14ac:dyDescent="0.2">
      <c r="A227" s="38" t="s">
        <v>654</v>
      </c>
      <c r="B227" s="33">
        <f t="shared" si="74"/>
        <v>1040811</v>
      </c>
      <c r="C227" s="38">
        <v>8</v>
      </c>
      <c r="D227" s="26">
        <v>10408</v>
      </c>
      <c r="E227" s="45">
        <v>4</v>
      </c>
      <c r="F227" s="13">
        <v>1</v>
      </c>
      <c r="G227" s="14" t="s">
        <v>1018</v>
      </c>
      <c r="H227" s="14" t="s">
        <v>1024</v>
      </c>
      <c r="I227" s="13">
        <f t="shared" si="85"/>
        <v>32</v>
      </c>
      <c r="J227" s="13">
        <f t="shared" si="86"/>
        <v>3</v>
      </c>
      <c r="K227" s="13">
        <f t="shared" si="87"/>
        <v>1</v>
      </c>
      <c r="L227" s="13" t="s">
        <v>1372</v>
      </c>
      <c r="M227" s="13">
        <v>32</v>
      </c>
      <c r="N227" s="13" t="s">
        <v>1375</v>
      </c>
      <c r="O227" s="13">
        <v>32</v>
      </c>
      <c r="P227" s="13" t="s">
        <v>1377</v>
      </c>
      <c r="Q227" s="13">
        <v>32</v>
      </c>
      <c r="R227" s="13" t="s">
        <v>1379</v>
      </c>
      <c r="S227" s="13">
        <v>32</v>
      </c>
      <c r="T227" s="13" t="s">
        <v>1381</v>
      </c>
      <c r="U227" s="13">
        <v>32</v>
      </c>
      <c r="V227" s="13" t="s">
        <v>1383</v>
      </c>
      <c r="W227" s="13">
        <v>32</v>
      </c>
      <c r="X227" s="13" t="s">
        <v>1369</v>
      </c>
      <c r="Y227" s="13">
        <v>32</v>
      </c>
      <c r="Z227" s="13" t="s">
        <v>1371</v>
      </c>
      <c r="AA227" s="13">
        <v>32</v>
      </c>
      <c r="AB227" s="100"/>
      <c r="AC227" s="100" t="str">
        <f t="shared" si="92"/>
        <v/>
      </c>
      <c r="AD227" s="100" t="str">
        <f t="shared" si="88"/>
        <v/>
      </c>
      <c r="AE227" s="13" t="s">
        <v>412</v>
      </c>
      <c r="AF227" s="27" t="s">
        <v>412</v>
      </c>
      <c r="AG227" s="41"/>
    </row>
    <row r="228" spans="1:63" ht="16.5" x14ac:dyDescent="0.2">
      <c r="A228" s="38" t="s">
        <v>654</v>
      </c>
      <c r="B228" s="33">
        <f t="shared" si="74"/>
        <v>1040820</v>
      </c>
      <c r="C228" s="38">
        <v>8</v>
      </c>
      <c r="D228" s="26">
        <v>10408</v>
      </c>
      <c r="E228" s="45">
        <v>4</v>
      </c>
      <c r="F228" s="13">
        <v>2</v>
      </c>
      <c r="G228" s="14" t="s">
        <v>1019</v>
      </c>
      <c r="H228" s="14" t="s">
        <v>749</v>
      </c>
      <c r="I228" s="13">
        <f t="shared" si="85"/>
        <v>32</v>
      </c>
      <c r="J228" s="13">
        <f t="shared" si="86"/>
        <v>3</v>
      </c>
      <c r="K228" s="13">
        <f t="shared" si="87"/>
        <v>1</v>
      </c>
      <c r="L228" s="13" t="s">
        <v>1373</v>
      </c>
      <c r="M228" s="13">
        <v>32</v>
      </c>
      <c r="N228" s="13" t="s">
        <v>1374</v>
      </c>
      <c r="O228" s="13">
        <v>32</v>
      </c>
      <c r="P228" s="13" t="s">
        <v>1376</v>
      </c>
      <c r="Q228" s="13">
        <v>32</v>
      </c>
      <c r="R228" s="13" t="s">
        <v>1378</v>
      </c>
      <c r="S228" s="13">
        <v>32</v>
      </c>
      <c r="T228" s="13" t="s">
        <v>1380</v>
      </c>
      <c r="U228" s="13">
        <v>32</v>
      </c>
      <c r="V228" s="13" t="s">
        <v>1382</v>
      </c>
      <c r="W228" s="13">
        <v>32</v>
      </c>
      <c r="X228" s="13" t="s">
        <v>1368</v>
      </c>
      <c r="Y228" s="13">
        <v>32</v>
      </c>
      <c r="Z228" s="13" t="s">
        <v>1370</v>
      </c>
      <c r="AA228" s="13">
        <v>32</v>
      </c>
      <c r="AB228" s="100" t="s">
        <v>350</v>
      </c>
      <c r="AC228" s="100" t="str">
        <f t="shared" si="92"/>
        <v>pt-4-8-jlr-loc2</v>
      </c>
      <c r="AD228" s="100">
        <f t="shared" si="88"/>
        <v>1</v>
      </c>
      <c r="AE228" s="13">
        <v>12</v>
      </c>
      <c r="AF228" s="27">
        <v>9</v>
      </c>
      <c r="AG228" s="41"/>
    </row>
    <row r="229" spans="1:63" ht="16.5" x14ac:dyDescent="0.2">
      <c r="A229" s="38" t="s">
        <v>654</v>
      </c>
      <c r="B229" s="33">
        <f t="shared" si="74"/>
        <v>1040821</v>
      </c>
      <c r="C229" s="38">
        <v>8</v>
      </c>
      <c r="D229" s="26">
        <v>10408</v>
      </c>
      <c r="E229" s="45">
        <v>4</v>
      </c>
      <c r="F229" s="13">
        <v>2</v>
      </c>
      <c r="G229" s="14" t="s">
        <v>1018</v>
      </c>
      <c r="H229" s="14" t="s">
        <v>27</v>
      </c>
      <c r="I229" s="13">
        <f t="shared" si="85"/>
        <v>32</v>
      </c>
      <c r="J229" s="13">
        <f t="shared" si="86"/>
        <v>3</v>
      </c>
      <c r="K229" s="13">
        <f t="shared" si="87"/>
        <v>1</v>
      </c>
      <c r="L229" s="13" t="s">
        <v>1372</v>
      </c>
      <c r="M229" s="13">
        <v>32</v>
      </c>
      <c r="N229" s="13" t="s">
        <v>1375</v>
      </c>
      <c r="O229" s="13">
        <v>32</v>
      </c>
      <c r="P229" s="13" t="s">
        <v>1377</v>
      </c>
      <c r="Q229" s="13">
        <v>32</v>
      </c>
      <c r="R229" s="13" t="s">
        <v>1379</v>
      </c>
      <c r="S229" s="13">
        <v>32</v>
      </c>
      <c r="T229" s="13" t="s">
        <v>1381</v>
      </c>
      <c r="U229" s="13">
        <v>32</v>
      </c>
      <c r="V229" s="13" t="s">
        <v>1383</v>
      </c>
      <c r="W229" s="13">
        <v>32</v>
      </c>
      <c r="X229" s="13" t="s">
        <v>1369</v>
      </c>
      <c r="Y229" s="13">
        <v>32</v>
      </c>
      <c r="Z229" s="13" t="s">
        <v>1371</v>
      </c>
      <c r="AA229" s="13">
        <v>32</v>
      </c>
      <c r="AB229" s="100" t="s">
        <v>436</v>
      </c>
      <c r="AC229" s="100" t="str">
        <f t="shared" si="92"/>
        <v>pt-4-8-shl-loc2</v>
      </c>
      <c r="AD229" s="100">
        <f t="shared" si="88"/>
        <v>1</v>
      </c>
      <c r="AE229" s="13">
        <v>16</v>
      </c>
      <c r="AF229" s="27">
        <v>14</v>
      </c>
      <c r="AG229" s="41"/>
    </row>
    <row r="230" spans="1:63" ht="16.5" x14ac:dyDescent="0.2">
      <c r="A230" s="38" t="s">
        <v>654</v>
      </c>
      <c r="B230" s="33">
        <f t="shared" si="74"/>
        <v>1040830</v>
      </c>
      <c r="C230" s="38">
        <v>8</v>
      </c>
      <c r="D230" s="26">
        <v>10408</v>
      </c>
      <c r="E230" s="45">
        <v>4</v>
      </c>
      <c r="F230" s="13">
        <v>3</v>
      </c>
      <c r="G230" s="14" t="s">
        <v>1019</v>
      </c>
      <c r="H230" s="14" t="s">
        <v>622</v>
      </c>
      <c r="I230" s="13">
        <f t="shared" si="85"/>
        <v>32</v>
      </c>
      <c r="J230" s="13">
        <f t="shared" si="86"/>
        <v>3</v>
      </c>
      <c r="K230" s="13">
        <f t="shared" si="87"/>
        <v>1</v>
      </c>
      <c r="L230" s="13" t="s">
        <v>1373</v>
      </c>
      <c r="M230" s="13">
        <v>32</v>
      </c>
      <c r="N230" s="13" t="s">
        <v>1374</v>
      </c>
      <c r="O230" s="13">
        <v>32</v>
      </c>
      <c r="P230" s="13" t="s">
        <v>1376</v>
      </c>
      <c r="Q230" s="13">
        <v>32</v>
      </c>
      <c r="R230" s="13" t="s">
        <v>1378</v>
      </c>
      <c r="S230" s="13">
        <v>32</v>
      </c>
      <c r="T230" s="13" t="s">
        <v>1380</v>
      </c>
      <c r="U230" s="13">
        <v>32</v>
      </c>
      <c r="V230" s="13" t="s">
        <v>1382</v>
      </c>
      <c r="W230" s="13">
        <v>32</v>
      </c>
      <c r="X230" s="13" t="s">
        <v>1368</v>
      </c>
      <c r="Y230" s="13">
        <v>32</v>
      </c>
      <c r="Z230" s="13" t="s">
        <v>1370</v>
      </c>
      <c r="AA230" s="13">
        <v>32</v>
      </c>
      <c r="AB230" s="100" t="s">
        <v>352</v>
      </c>
      <c r="AC230" s="100" t="str">
        <f t="shared" si="92"/>
        <v>pt-4-8-jlr-loc3</v>
      </c>
      <c r="AD230" s="100">
        <f t="shared" si="88"/>
        <v>1</v>
      </c>
      <c r="AE230" s="13">
        <v>12</v>
      </c>
      <c r="AF230" s="27">
        <v>9</v>
      </c>
      <c r="AG230" s="41"/>
      <c r="AN230" s="35"/>
      <c r="AO230" s="35"/>
    </row>
    <row r="231" spans="1:63" ht="17.25" thickBot="1" x14ac:dyDescent="0.25">
      <c r="A231" s="38" t="s">
        <v>654</v>
      </c>
      <c r="B231" s="33">
        <f t="shared" si="74"/>
        <v>1040831</v>
      </c>
      <c r="C231" s="38">
        <v>8</v>
      </c>
      <c r="D231" s="28">
        <v>10408</v>
      </c>
      <c r="E231" s="46">
        <v>4</v>
      </c>
      <c r="F231" s="29">
        <v>3</v>
      </c>
      <c r="G231" s="30" t="s">
        <v>1018</v>
      </c>
      <c r="H231" s="30" t="s">
        <v>1025</v>
      </c>
      <c r="I231" s="29">
        <f t="shared" si="85"/>
        <v>32</v>
      </c>
      <c r="J231" s="29">
        <f t="shared" si="86"/>
        <v>3</v>
      </c>
      <c r="K231" s="29">
        <f t="shared" si="87"/>
        <v>1</v>
      </c>
      <c r="L231" s="29" t="s">
        <v>1372</v>
      </c>
      <c r="M231" s="29">
        <v>32</v>
      </c>
      <c r="N231" s="29" t="s">
        <v>1375</v>
      </c>
      <c r="O231" s="29">
        <v>32</v>
      </c>
      <c r="P231" s="29" t="s">
        <v>1377</v>
      </c>
      <c r="Q231" s="29">
        <v>32</v>
      </c>
      <c r="R231" s="29" t="s">
        <v>1379</v>
      </c>
      <c r="S231" s="29">
        <v>32</v>
      </c>
      <c r="T231" s="29" t="s">
        <v>1381</v>
      </c>
      <c r="U231" s="29">
        <v>32</v>
      </c>
      <c r="V231" s="29" t="s">
        <v>1383</v>
      </c>
      <c r="W231" s="29">
        <v>32</v>
      </c>
      <c r="X231" s="29" t="s">
        <v>1369</v>
      </c>
      <c r="Y231" s="29">
        <v>32</v>
      </c>
      <c r="Z231" s="29" t="s">
        <v>1371</v>
      </c>
      <c r="AA231" s="29">
        <v>32</v>
      </c>
      <c r="AB231" s="101"/>
      <c r="AC231" s="101" t="str">
        <f t="shared" si="92"/>
        <v/>
      </c>
      <c r="AD231" s="101" t="str">
        <f t="shared" si="88"/>
        <v/>
      </c>
      <c r="AE231" s="29" t="s">
        <v>412</v>
      </c>
      <c r="AF231" s="31" t="s">
        <v>412</v>
      </c>
      <c r="AG231" s="41"/>
      <c r="AN231" s="35"/>
      <c r="AO231" s="35"/>
    </row>
    <row r="232" spans="1:63" ht="16.5" x14ac:dyDescent="0.2">
      <c r="A232" s="38" t="s">
        <v>654</v>
      </c>
      <c r="B232" s="33">
        <f t="shared" si="74"/>
        <v>1040910</v>
      </c>
      <c r="C232" s="38">
        <v>9</v>
      </c>
      <c r="D232" s="23">
        <v>10409</v>
      </c>
      <c r="E232" s="44">
        <v>4</v>
      </c>
      <c r="F232" s="24">
        <v>1</v>
      </c>
      <c r="G232" s="32" t="s">
        <v>1019</v>
      </c>
      <c r="H232" s="32" t="s">
        <v>1023</v>
      </c>
      <c r="I232" s="24">
        <f t="shared" si="85"/>
        <v>35</v>
      </c>
      <c r="J232" s="24">
        <f t="shared" si="86"/>
        <v>3</v>
      </c>
      <c r="K232" s="24">
        <f t="shared" si="87"/>
        <v>1</v>
      </c>
      <c r="L232" s="24" t="s">
        <v>1373</v>
      </c>
      <c r="M232" s="24">
        <v>32</v>
      </c>
      <c r="N232" s="24" t="s">
        <v>1374</v>
      </c>
      <c r="O232" s="24">
        <v>32</v>
      </c>
      <c r="P232" s="24" t="s">
        <v>1376</v>
      </c>
      <c r="Q232" s="24">
        <v>32</v>
      </c>
      <c r="R232" s="24" t="s">
        <v>1378</v>
      </c>
      <c r="S232" s="24">
        <v>32</v>
      </c>
      <c r="T232" s="24" t="s">
        <v>1380</v>
      </c>
      <c r="U232" s="24">
        <v>32</v>
      </c>
      <c r="V232" s="24" t="s">
        <v>1382</v>
      </c>
      <c r="W232" s="24">
        <v>32</v>
      </c>
      <c r="X232" s="24" t="s">
        <v>1368</v>
      </c>
      <c r="Y232" s="24">
        <v>32</v>
      </c>
      <c r="Z232" s="24" t="s">
        <v>1370</v>
      </c>
      <c r="AA232" s="24">
        <v>32</v>
      </c>
      <c r="AB232" s="99" t="s">
        <v>354</v>
      </c>
      <c r="AC232" s="99" t="str">
        <f t="shared" si="92"/>
        <v>pt-4-9-jlr-loc1</v>
      </c>
      <c r="AD232" s="99">
        <f t="shared" si="88"/>
        <v>2</v>
      </c>
      <c r="AE232" s="24">
        <v>12</v>
      </c>
      <c r="AF232" s="25">
        <v>9</v>
      </c>
      <c r="AG232" s="41"/>
      <c r="AN232" s="35"/>
    </row>
    <row r="233" spans="1:63" ht="16.5" x14ac:dyDescent="0.2">
      <c r="A233" s="38" t="s">
        <v>654</v>
      </c>
      <c r="B233" s="33">
        <f t="shared" si="74"/>
        <v>1040911</v>
      </c>
      <c r="C233" s="38">
        <v>9</v>
      </c>
      <c r="D233" s="26">
        <v>10409</v>
      </c>
      <c r="E233" s="45">
        <v>4</v>
      </c>
      <c r="F233" s="13">
        <v>1</v>
      </c>
      <c r="G233" s="14" t="s">
        <v>20</v>
      </c>
      <c r="H233" s="14" t="s">
        <v>1024</v>
      </c>
      <c r="I233" s="13">
        <f t="shared" si="85"/>
        <v>35</v>
      </c>
      <c r="J233" s="13">
        <f t="shared" si="86"/>
        <v>3</v>
      </c>
      <c r="K233" s="13">
        <f t="shared" si="87"/>
        <v>1</v>
      </c>
      <c r="L233" s="13" t="s">
        <v>1372</v>
      </c>
      <c r="M233" s="13">
        <v>34</v>
      </c>
      <c r="N233" s="13" t="s">
        <v>1375</v>
      </c>
      <c r="O233" s="13">
        <v>34</v>
      </c>
      <c r="P233" s="13" t="s">
        <v>1377</v>
      </c>
      <c r="Q233" s="13">
        <v>34</v>
      </c>
      <c r="R233" s="13" t="s">
        <v>1379</v>
      </c>
      <c r="S233" s="13">
        <v>34</v>
      </c>
      <c r="T233" s="13" t="s">
        <v>1381</v>
      </c>
      <c r="U233" s="13">
        <v>34</v>
      </c>
      <c r="V233" s="13" t="s">
        <v>1383</v>
      </c>
      <c r="W233" s="13">
        <v>34</v>
      </c>
      <c r="X233" s="13" t="s">
        <v>1385</v>
      </c>
      <c r="Y233" s="13">
        <v>34</v>
      </c>
      <c r="Z233" s="13" t="s">
        <v>1371</v>
      </c>
      <c r="AA233" s="13">
        <v>34</v>
      </c>
      <c r="AB233" s="102" t="s">
        <v>1265</v>
      </c>
      <c r="AC233" s="100" t="str">
        <f t="shared" si="92"/>
        <v>pt-4-9-shl-loc1</v>
      </c>
      <c r="AD233" s="100">
        <f t="shared" si="88"/>
        <v>2</v>
      </c>
      <c r="AE233" s="13">
        <v>16</v>
      </c>
      <c r="AF233" s="27">
        <v>14</v>
      </c>
      <c r="AG233" s="41"/>
      <c r="AN233" s="35"/>
    </row>
    <row r="234" spans="1:63" ht="16.5" x14ac:dyDescent="0.2">
      <c r="A234" s="38" t="s">
        <v>654</v>
      </c>
      <c r="B234" s="33">
        <f t="shared" si="74"/>
        <v>1040920</v>
      </c>
      <c r="C234" s="38">
        <v>9</v>
      </c>
      <c r="D234" s="26">
        <v>10409</v>
      </c>
      <c r="E234" s="45">
        <v>4</v>
      </c>
      <c r="F234" s="13">
        <v>2</v>
      </c>
      <c r="G234" s="14" t="s">
        <v>1019</v>
      </c>
      <c r="H234" s="14" t="s">
        <v>749</v>
      </c>
      <c r="I234" s="13">
        <f t="shared" si="85"/>
        <v>35</v>
      </c>
      <c r="J234" s="13">
        <f t="shared" si="86"/>
        <v>3</v>
      </c>
      <c r="K234" s="13">
        <f t="shared" si="87"/>
        <v>1</v>
      </c>
      <c r="L234" s="13" t="s">
        <v>1373</v>
      </c>
      <c r="M234" s="13">
        <v>32</v>
      </c>
      <c r="N234" s="13" t="s">
        <v>1374</v>
      </c>
      <c r="O234" s="13">
        <v>32</v>
      </c>
      <c r="P234" s="13" t="s">
        <v>1376</v>
      </c>
      <c r="Q234" s="13">
        <v>32</v>
      </c>
      <c r="R234" s="13" t="s">
        <v>1378</v>
      </c>
      <c r="S234" s="13">
        <v>32</v>
      </c>
      <c r="T234" s="13" t="s">
        <v>1380</v>
      </c>
      <c r="U234" s="13">
        <v>32</v>
      </c>
      <c r="V234" s="13" t="s">
        <v>1382</v>
      </c>
      <c r="W234" s="13">
        <v>32</v>
      </c>
      <c r="X234" s="13" t="s">
        <v>1368</v>
      </c>
      <c r="Y234" s="13">
        <v>32</v>
      </c>
      <c r="Z234" s="13" t="s">
        <v>1370</v>
      </c>
      <c r="AA234" s="13">
        <v>32</v>
      </c>
      <c r="AB234" s="100" t="s">
        <v>748</v>
      </c>
      <c r="AC234" s="100" t="str">
        <f t="shared" si="92"/>
        <v>pt-4-9-jlr-loc2</v>
      </c>
      <c r="AD234" s="100">
        <f t="shared" si="88"/>
        <v>2</v>
      </c>
      <c r="AE234" s="13">
        <v>12</v>
      </c>
      <c r="AF234" s="27">
        <v>9</v>
      </c>
      <c r="AG234" s="41"/>
      <c r="AN234" s="35"/>
    </row>
    <row r="235" spans="1:63" ht="16.5" x14ac:dyDescent="0.2">
      <c r="A235" s="38" t="s">
        <v>654</v>
      </c>
      <c r="B235" s="33">
        <f t="shared" ref="B235:B316" si="101">D235*100+F235*10+IF(G235="jlr",0,1)</f>
        <v>1040921</v>
      </c>
      <c r="C235" s="38">
        <v>9</v>
      </c>
      <c r="D235" s="26">
        <v>10409</v>
      </c>
      <c r="E235" s="45">
        <v>4</v>
      </c>
      <c r="F235" s="13">
        <v>2</v>
      </c>
      <c r="G235" s="14" t="s">
        <v>1018</v>
      </c>
      <c r="H235" s="14" t="s">
        <v>27</v>
      </c>
      <c r="I235" s="13">
        <f t="shared" si="85"/>
        <v>35</v>
      </c>
      <c r="J235" s="13">
        <f t="shared" si="86"/>
        <v>3</v>
      </c>
      <c r="K235" s="13">
        <f t="shared" si="87"/>
        <v>1</v>
      </c>
      <c r="L235" s="13" t="s">
        <v>1372</v>
      </c>
      <c r="M235" s="13">
        <v>34</v>
      </c>
      <c r="N235" s="13" t="s">
        <v>1375</v>
      </c>
      <c r="O235" s="13">
        <v>34</v>
      </c>
      <c r="P235" s="13" t="s">
        <v>1377</v>
      </c>
      <c r="Q235" s="13">
        <v>34</v>
      </c>
      <c r="R235" s="13" t="s">
        <v>1379</v>
      </c>
      <c r="S235" s="13">
        <v>34</v>
      </c>
      <c r="T235" s="13" t="s">
        <v>1381</v>
      </c>
      <c r="U235" s="13">
        <v>34</v>
      </c>
      <c r="V235" s="13" t="s">
        <v>1383</v>
      </c>
      <c r="W235" s="13">
        <v>34</v>
      </c>
      <c r="X235" s="13" t="s">
        <v>1385</v>
      </c>
      <c r="Y235" s="13">
        <v>34</v>
      </c>
      <c r="Z235" s="13" t="s">
        <v>1371</v>
      </c>
      <c r="AA235" s="13">
        <v>34</v>
      </c>
      <c r="AB235" s="100" t="s">
        <v>446</v>
      </c>
      <c r="AC235" s="100" t="str">
        <f t="shared" si="92"/>
        <v>pt-4-9-shl-loc2</v>
      </c>
      <c r="AD235" s="100">
        <f t="shared" si="88"/>
        <v>2</v>
      </c>
      <c r="AE235" s="13">
        <v>16</v>
      </c>
      <c r="AF235" s="27">
        <v>14</v>
      </c>
      <c r="AG235" s="41"/>
      <c r="AN235" s="35"/>
    </row>
    <row r="236" spans="1:63" ht="16.5" x14ac:dyDescent="0.2">
      <c r="A236" s="38" t="s">
        <v>654</v>
      </c>
      <c r="B236" s="33">
        <f t="shared" si="101"/>
        <v>1040930</v>
      </c>
      <c r="C236" s="38">
        <v>9</v>
      </c>
      <c r="D236" s="26">
        <v>10409</v>
      </c>
      <c r="E236" s="45">
        <v>4</v>
      </c>
      <c r="F236" s="13">
        <v>3</v>
      </c>
      <c r="G236" s="14" t="s">
        <v>1019</v>
      </c>
      <c r="H236" s="14" t="s">
        <v>1026</v>
      </c>
      <c r="I236" s="13">
        <f t="shared" si="85"/>
        <v>35</v>
      </c>
      <c r="J236" s="13">
        <f t="shared" si="86"/>
        <v>3</v>
      </c>
      <c r="K236" s="13">
        <f t="shared" si="87"/>
        <v>1</v>
      </c>
      <c r="L236" s="13" t="s">
        <v>1373</v>
      </c>
      <c r="M236" s="13">
        <v>32</v>
      </c>
      <c r="N236" s="13" t="s">
        <v>1374</v>
      </c>
      <c r="O236" s="13">
        <v>32</v>
      </c>
      <c r="P236" s="13" t="s">
        <v>1376</v>
      </c>
      <c r="Q236" s="13">
        <v>32</v>
      </c>
      <c r="R236" s="13" t="s">
        <v>1378</v>
      </c>
      <c r="S236" s="13">
        <v>32</v>
      </c>
      <c r="T236" s="13" t="s">
        <v>1380</v>
      </c>
      <c r="U236" s="13">
        <v>32</v>
      </c>
      <c r="V236" s="13" t="s">
        <v>1382</v>
      </c>
      <c r="W236" s="13">
        <v>32</v>
      </c>
      <c r="X236" s="13" t="s">
        <v>1368</v>
      </c>
      <c r="Y236" s="13">
        <v>32</v>
      </c>
      <c r="Z236" s="13" t="s">
        <v>1370</v>
      </c>
      <c r="AA236" s="13">
        <v>32</v>
      </c>
      <c r="AB236" s="100" t="s">
        <v>351</v>
      </c>
      <c r="AC236" s="100" t="str">
        <f t="shared" si="92"/>
        <v>pt-4-9-jlr-loc3</v>
      </c>
      <c r="AD236" s="100">
        <f t="shared" si="88"/>
        <v>2</v>
      </c>
      <c r="AE236" s="13">
        <v>12</v>
      </c>
      <c r="AF236" s="27">
        <v>9</v>
      </c>
      <c r="AG236" s="41"/>
      <c r="AN236" s="35"/>
    </row>
    <row r="237" spans="1:63" ht="17.25" thickBot="1" x14ac:dyDescent="0.25">
      <c r="A237" s="38" t="s">
        <v>654</v>
      </c>
      <c r="B237" s="33">
        <f t="shared" si="101"/>
        <v>1040931</v>
      </c>
      <c r="C237" s="38">
        <v>9</v>
      </c>
      <c r="D237" s="28">
        <v>10409</v>
      </c>
      <c r="E237" s="46">
        <v>4</v>
      </c>
      <c r="F237" s="29">
        <v>3</v>
      </c>
      <c r="G237" s="30" t="s">
        <v>1018</v>
      </c>
      <c r="H237" s="30" t="s">
        <v>1025</v>
      </c>
      <c r="I237" s="29">
        <f t="shared" si="85"/>
        <v>35</v>
      </c>
      <c r="J237" s="29">
        <f t="shared" si="86"/>
        <v>3</v>
      </c>
      <c r="K237" s="29">
        <f t="shared" si="87"/>
        <v>1</v>
      </c>
      <c r="L237" s="29" t="s">
        <v>1372</v>
      </c>
      <c r="M237" s="29">
        <v>34</v>
      </c>
      <c r="N237" s="29" t="s">
        <v>1375</v>
      </c>
      <c r="O237" s="29">
        <v>34</v>
      </c>
      <c r="P237" s="29" t="s">
        <v>1377</v>
      </c>
      <c r="Q237" s="29">
        <v>34</v>
      </c>
      <c r="R237" s="29" t="s">
        <v>1379</v>
      </c>
      <c r="S237" s="29">
        <v>34</v>
      </c>
      <c r="T237" s="29" t="s">
        <v>1381</v>
      </c>
      <c r="U237" s="29">
        <v>34</v>
      </c>
      <c r="V237" s="29" t="s">
        <v>1383</v>
      </c>
      <c r="W237" s="29">
        <v>34</v>
      </c>
      <c r="X237" s="29" t="s">
        <v>1385</v>
      </c>
      <c r="Y237" s="29">
        <v>34</v>
      </c>
      <c r="Z237" s="29" t="s">
        <v>1371</v>
      </c>
      <c r="AA237" s="29">
        <v>34</v>
      </c>
      <c r="AB237" s="103" t="s">
        <v>1278</v>
      </c>
      <c r="AC237" s="101" t="str">
        <f t="shared" si="92"/>
        <v>pt-4-9-shl-loc3</v>
      </c>
      <c r="AD237" s="101">
        <f t="shared" si="88"/>
        <v>2</v>
      </c>
      <c r="AE237" s="13">
        <v>16</v>
      </c>
      <c r="AF237" s="27">
        <v>14</v>
      </c>
      <c r="AG237" s="41"/>
      <c r="AN237" s="35"/>
    </row>
    <row r="238" spans="1:63" s="35" customFormat="1" ht="16.5" x14ac:dyDescent="0.2">
      <c r="A238" s="105" t="s">
        <v>654</v>
      </c>
      <c r="B238" s="33">
        <f t="shared" si="101"/>
        <v>1041010</v>
      </c>
      <c r="C238" s="105">
        <v>10</v>
      </c>
      <c r="D238" s="23">
        <v>10410</v>
      </c>
      <c r="E238" s="44">
        <v>3</v>
      </c>
      <c r="F238" s="24">
        <v>1</v>
      </c>
      <c r="G238" s="32" t="s">
        <v>19</v>
      </c>
      <c r="H238" s="32" t="s">
        <v>31</v>
      </c>
      <c r="I238" s="24">
        <f t="shared" si="85"/>
        <v>22</v>
      </c>
      <c r="J238" s="24">
        <f t="shared" si="86"/>
        <v>2</v>
      </c>
      <c r="K238" s="24">
        <f t="shared" si="87"/>
        <v>1</v>
      </c>
      <c r="L238" s="24" t="s">
        <v>1373</v>
      </c>
      <c r="M238" s="24">
        <v>36</v>
      </c>
      <c r="N238" s="24" t="s">
        <v>1374</v>
      </c>
      <c r="O238" s="24">
        <v>36</v>
      </c>
      <c r="P238" s="24" t="s">
        <v>1376</v>
      </c>
      <c r="Q238" s="24">
        <v>36</v>
      </c>
      <c r="R238" s="24" t="s">
        <v>1378</v>
      </c>
      <c r="S238" s="24">
        <v>36</v>
      </c>
      <c r="T238" s="24" t="s">
        <v>1380</v>
      </c>
      <c r="U238" s="24">
        <v>36</v>
      </c>
      <c r="V238" s="24" t="s">
        <v>1382</v>
      </c>
      <c r="W238" s="24">
        <v>36</v>
      </c>
      <c r="X238" s="24" t="s">
        <v>1384</v>
      </c>
      <c r="Y238" s="24">
        <v>36</v>
      </c>
      <c r="Z238" s="24" t="s">
        <v>1370</v>
      </c>
      <c r="AA238" s="24">
        <v>36</v>
      </c>
      <c r="AB238" s="99" t="s">
        <v>589</v>
      </c>
      <c r="AC238" s="99" t="str">
        <f t="shared" si="92"/>
        <v>pt-4-10-jlr-loc1</v>
      </c>
      <c r="AD238" s="99">
        <f t="shared" si="88"/>
        <v>1</v>
      </c>
      <c r="AE238" s="24">
        <v>12</v>
      </c>
      <c r="AF238" s="25">
        <v>9</v>
      </c>
      <c r="AG238" s="41"/>
      <c r="AO238"/>
      <c r="AS238"/>
      <c r="AT238"/>
      <c r="AU238"/>
      <c r="BD238"/>
      <c r="BE238"/>
      <c r="BF238"/>
      <c r="BI238"/>
      <c r="BJ238"/>
      <c r="BK238"/>
    </row>
    <row r="239" spans="1:63" s="35" customFormat="1" ht="16.5" x14ac:dyDescent="0.2">
      <c r="A239" s="105" t="s">
        <v>654</v>
      </c>
      <c r="B239" s="33">
        <f t="shared" si="101"/>
        <v>1041011</v>
      </c>
      <c r="C239" s="105">
        <v>10</v>
      </c>
      <c r="D239" s="26">
        <v>10410</v>
      </c>
      <c r="E239" s="45">
        <v>3</v>
      </c>
      <c r="F239" s="13">
        <v>1</v>
      </c>
      <c r="G239" s="14" t="s">
        <v>20</v>
      </c>
      <c r="H239" s="14" t="s">
        <v>28</v>
      </c>
      <c r="I239" s="13">
        <f t="shared" si="85"/>
        <v>22</v>
      </c>
      <c r="J239" s="13">
        <f t="shared" si="86"/>
        <v>2</v>
      </c>
      <c r="K239" s="13">
        <f t="shared" si="87"/>
        <v>1</v>
      </c>
      <c r="L239" s="13" t="s">
        <v>1372</v>
      </c>
      <c r="M239" s="13">
        <v>34</v>
      </c>
      <c r="N239" s="13" t="s">
        <v>1375</v>
      </c>
      <c r="O239" s="13">
        <v>34</v>
      </c>
      <c r="P239" s="13" t="s">
        <v>1377</v>
      </c>
      <c r="Q239" s="13">
        <v>34</v>
      </c>
      <c r="R239" s="13" t="s">
        <v>1379</v>
      </c>
      <c r="S239" s="13">
        <v>34</v>
      </c>
      <c r="T239" s="13" t="s">
        <v>1381</v>
      </c>
      <c r="U239" s="13">
        <v>34</v>
      </c>
      <c r="V239" s="13" t="s">
        <v>1383</v>
      </c>
      <c r="W239" s="13">
        <v>34</v>
      </c>
      <c r="X239" s="13" t="s">
        <v>1385</v>
      </c>
      <c r="Y239" s="13">
        <v>34</v>
      </c>
      <c r="Z239" s="13" t="s">
        <v>1371</v>
      </c>
      <c r="AA239" s="13">
        <v>34</v>
      </c>
      <c r="AB239" s="102"/>
      <c r="AC239" s="100" t="str">
        <f t="shared" si="92"/>
        <v/>
      </c>
      <c r="AD239" s="100" t="str">
        <f t="shared" si="88"/>
        <v/>
      </c>
      <c r="AE239" s="13" t="s">
        <v>412</v>
      </c>
      <c r="AF239" s="27" t="s">
        <v>412</v>
      </c>
      <c r="AG239" s="41"/>
      <c r="AO239"/>
      <c r="AS239"/>
      <c r="AT239"/>
      <c r="AU239"/>
      <c r="BD239"/>
      <c r="BE239"/>
      <c r="BF239"/>
      <c r="BI239"/>
      <c r="BJ239"/>
      <c r="BK239"/>
    </row>
    <row r="240" spans="1:63" s="35" customFormat="1" ht="16.5" x14ac:dyDescent="0.2">
      <c r="A240" s="105" t="s">
        <v>654</v>
      </c>
      <c r="B240" s="33">
        <f t="shared" si="101"/>
        <v>1041020</v>
      </c>
      <c r="C240" s="105">
        <v>10</v>
      </c>
      <c r="D240" s="26">
        <v>10410</v>
      </c>
      <c r="E240" s="45">
        <v>3</v>
      </c>
      <c r="F240" s="13">
        <v>2</v>
      </c>
      <c r="G240" s="14" t="s">
        <v>19</v>
      </c>
      <c r="H240" s="14" t="s">
        <v>749</v>
      </c>
      <c r="I240" s="13">
        <f t="shared" ref="I240:I303" si="102">INDEX($AS$4:$AS$210,INDEX($BA$4:$BA$19,E240)+C240)</f>
        <v>22</v>
      </c>
      <c r="J240" s="13">
        <f t="shared" ref="J240:J303" si="103">INDEX($AT$4:$AT$210,INDEX($BA$4:$BA$19,E240)+C240)</f>
        <v>2</v>
      </c>
      <c r="K240" s="13">
        <f t="shared" ref="K240:K303" si="104">INDEX($AU$4:$AU$210,INDEX($BA$4:$BA$19,E240)+C240)</f>
        <v>1</v>
      </c>
      <c r="L240" s="13" t="s">
        <v>1373</v>
      </c>
      <c r="M240" s="13">
        <v>36</v>
      </c>
      <c r="N240" s="13" t="s">
        <v>1374</v>
      </c>
      <c r="O240" s="13">
        <v>36</v>
      </c>
      <c r="P240" s="13" t="s">
        <v>1376</v>
      </c>
      <c r="Q240" s="13">
        <v>36</v>
      </c>
      <c r="R240" s="13" t="s">
        <v>1378</v>
      </c>
      <c r="S240" s="13">
        <v>36</v>
      </c>
      <c r="T240" s="13" t="s">
        <v>1380</v>
      </c>
      <c r="U240" s="13">
        <v>36</v>
      </c>
      <c r="V240" s="13" t="s">
        <v>1382</v>
      </c>
      <c r="W240" s="13">
        <v>36</v>
      </c>
      <c r="X240" s="13" t="s">
        <v>1384</v>
      </c>
      <c r="Y240" s="13">
        <v>36</v>
      </c>
      <c r="Z240" s="13" t="s">
        <v>1370</v>
      </c>
      <c r="AA240" s="13">
        <v>36</v>
      </c>
      <c r="AB240" s="100" t="s">
        <v>747</v>
      </c>
      <c r="AC240" s="100" t="str">
        <f t="shared" si="92"/>
        <v>pt-4-10-jlr-loc2</v>
      </c>
      <c r="AD240" s="100">
        <f t="shared" ref="AD240:AD303" si="105">IF(AB240="","",INDEX($AV$4:$AV$211,INDEX($BA$4:$BA$19,E240)+C240))</f>
        <v>1</v>
      </c>
      <c r="AE240" s="13">
        <v>12</v>
      </c>
      <c r="AF240" s="27">
        <v>9</v>
      </c>
      <c r="AG240" s="41"/>
      <c r="AO240"/>
      <c r="AS240"/>
      <c r="AT240"/>
      <c r="AU240"/>
      <c r="BD240"/>
      <c r="BE240"/>
      <c r="BF240"/>
      <c r="BI240"/>
      <c r="BJ240"/>
      <c r="BK240"/>
    </row>
    <row r="241" spans="1:63" s="35" customFormat="1" ht="16.5" x14ac:dyDescent="0.2">
      <c r="A241" s="105" t="s">
        <v>654</v>
      </c>
      <c r="B241" s="33">
        <f t="shared" si="101"/>
        <v>1041021</v>
      </c>
      <c r="C241" s="105">
        <v>10</v>
      </c>
      <c r="D241" s="26">
        <v>10410</v>
      </c>
      <c r="E241" s="45">
        <v>3</v>
      </c>
      <c r="F241" s="13">
        <v>2</v>
      </c>
      <c r="G241" s="14" t="s">
        <v>20</v>
      </c>
      <c r="H241" s="14" t="s">
        <v>27</v>
      </c>
      <c r="I241" s="13">
        <f t="shared" si="102"/>
        <v>22</v>
      </c>
      <c r="J241" s="13">
        <f t="shared" si="103"/>
        <v>2</v>
      </c>
      <c r="K241" s="13">
        <f t="shared" si="104"/>
        <v>1</v>
      </c>
      <c r="L241" s="13" t="s">
        <v>1372</v>
      </c>
      <c r="M241" s="13">
        <v>34</v>
      </c>
      <c r="N241" s="13" t="s">
        <v>1375</v>
      </c>
      <c r="O241" s="13">
        <v>34</v>
      </c>
      <c r="P241" s="13" t="s">
        <v>1377</v>
      </c>
      <c r="Q241" s="13">
        <v>34</v>
      </c>
      <c r="R241" s="13" t="s">
        <v>1379</v>
      </c>
      <c r="S241" s="13">
        <v>34</v>
      </c>
      <c r="T241" s="13" t="s">
        <v>1381</v>
      </c>
      <c r="U241" s="13">
        <v>34</v>
      </c>
      <c r="V241" s="13" t="s">
        <v>1383</v>
      </c>
      <c r="W241" s="13">
        <v>34</v>
      </c>
      <c r="X241" s="13" t="s">
        <v>1385</v>
      </c>
      <c r="Y241" s="13">
        <v>34</v>
      </c>
      <c r="Z241" s="13" t="s">
        <v>1371</v>
      </c>
      <c r="AA241" s="13">
        <v>34</v>
      </c>
      <c r="AB241" s="100" t="s">
        <v>637</v>
      </c>
      <c r="AC241" s="100" t="str">
        <f t="shared" si="92"/>
        <v>pt-4-10-shl-loc2</v>
      </c>
      <c r="AD241" s="100">
        <f t="shared" si="105"/>
        <v>1</v>
      </c>
      <c r="AE241" s="13">
        <v>16</v>
      </c>
      <c r="AF241" s="27">
        <v>14</v>
      </c>
      <c r="AG241" s="41"/>
      <c r="AO241"/>
      <c r="AS241"/>
      <c r="AT241"/>
      <c r="AU241"/>
      <c r="BD241"/>
      <c r="BE241"/>
      <c r="BF241"/>
      <c r="BI241"/>
      <c r="BJ241"/>
      <c r="BK241"/>
    </row>
    <row r="242" spans="1:63" s="35" customFormat="1" ht="16.5" x14ac:dyDescent="0.2">
      <c r="A242" s="105" t="s">
        <v>654</v>
      </c>
      <c r="B242" s="33">
        <f t="shared" si="101"/>
        <v>1041030</v>
      </c>
      <c r="C242" s="105">
        <v>10</v>
      </c>
      <c r="D242" s="26">
        <v>10410</v>
      </c>
      <c r="E242" s="45">
        <v>3</v>
      </c>
      <c r="F242" s="13">
        <v>3</v>
      </c>
      <c r="G242" s="14" t="s">
        <v>19</v>
      </c>
      <c r="H242" s="14" t="s">
        <v>21</v>
      </c>
      <c r="I242" s="13">
        <f t="shared" si="102"/>
        <v>22</v>
      </c>
      <c r="J242" s="13">
        <f t="shared" si="103"/>
        <v>2</v>
      </c>
      <c r="K242" s="13">
        <f t="shared" si="104"/>
        <v>1</v>
      </c>
      <c r="L242" s="13" t="s">
        <v>1373</v>
      </c>
      <c r="M242" s="13">
        <v>36</v>
      </c>
      <c r="N242" s="13" t="s">
        <v>1374</v>
      </c>
      <c r="O242" s="13">
        <v>36</v>
      </c>
      <c r="P242" s="13" t="s">
        <v>1376</v>
      </c>
      <c r="Q242" s="13">
        <v>36</v>
      </c>
      <c r="R242" s="13" t="s">
        <v>1378</v>
      </c>
      <c r="S242" s="13">
        <v>36</v>
      </c>
      <c r="T242" s="13" t="s">
        <v>1380</v>
      </c>
      <c r="U242" s="13">
        <v>36</v>
      </c>
      <c r="V242" s="13" t="s">
        <v>1382</v>
      </c>
      <c r="W242" s="13">
        <v>36</v>
      </c>
      <c r="X242" s="13" t="s">
        <v>1384</v>
      </c>
      <c r="Y242" s="13">
        <v>36</v>
      </c>
      <c r="Z242" s="13" t="s">
        <v>1370</v>
      </c>
      <c r="AA242" s="13">
        <v>36</v>
      </c>
      <c r="AB242" s="100" t="s">
        <v>30</v>
      </c>
      <c r="AC242" s="100" t="str">
        <f t="shared" si="92"/>
        <v>pt-4-10-jlr-loc3</v>
      </c>
      <c r="AD242" s="100">
        <f t="shared" si="105"/>
        <v>1</v>
      </c>
      <c r="AE242" s="13">
        <v>12</v>
      </c>
      <c r="AF242" s="27">
        <v>9</v>
      </c>
      <c r="AG242" s="41"/>
      <c r="AO242"/>
      <c r="AS242"/>
      <c r="AT242"/>
      <c r="AU242"/>
      <c r="BD242"/>
      <c r="BE242"/>
      <c r="BF242"/>
      <c r="BI242"/>
      <c r="BJ242"/>
      <c r="BK242"/>
    </row>
    <row r="243" spans="1:63" s="35" customFormat="1" ht="17.25" thickBot="1" x14ac:dyDescent="0.25">
      <c r="A243" s="105" t="s">
        <v>654</v>
      </c>
      <c r="B243" s="33">
        <f t="shared" si="101"/>
        <v>1041031</v>
      </c>
      <c r="C243" s="105">
        <v>10</v>
      </c>
      <c r="D243" s="28">
        <v>10410</v>
      </c>
      <c r="E243" s="46">
        <v>3</v>
      </c>
      <c r="F243" s="29">
        <v>3</v>
      </c>
      <c r="G243" s="30" t="s">
        <v>20</v>
      </c>
      <c r="H243" s="30" t="s">
        <v>22</v>
      </c>
      <c r="I243" s="29">
        <f t="shared" si="102"/>
        <v>22</v>
      </c>
      <c r="J243" s="29">
        <f t="shared" si="103"/>
        <v>2</v>
      </c>
      <c r="K243" s="29">
        <f t="shared" si="104"/>
        <v>1</v>
      </c>
      <c r="L243" s="29" t="s">
        <v>1372</v>
      </c>
      <c r="M243" s="29">
        <v>34</v>
      </c>
      <c r="N243" s="29" t="s">
        <v>1375</v>
      </c>
      <c r="O243" s="29">
        <v>34</v>
      </c>
      <c r="P243" s="29" t="s">
        <v>1377</v>
      </c>
      <c r="Q243" s="29">
        <v>34</v>
      </c>
      <c r="R243" s="29" t="s">
        <v>1379</v>
      </c>
      <c r="S243" s="29">
        <v>34</v>
      </c>
      <c r="T243" s="29" t="s">
        <v>1381</v>
      </c>
      <c r="U243" s="29">
        <v>34</v>
      </c>
      <c r="V243" s="29" t="s">
        <v>1383</v>
      </c>
      <c r="W243" s="29">
        <v>34</v>
      </c>
      <c r="X243" s="29" t="s">
        <v>1385</v>
      </c>
      <c r="Y243" s="29">
        <v>34</v>
      </c>
      <c r="Z243" s="29" t="s">
        <v>1371</v>
      </c>
      <c r="AA243" s="29">
        <v>34</v>
      </c>
      <c r="AB243" s="103"/>
      <c r="AC243" s="101" t="str">
        <f t="shared" si="92"/>
        <v/>
      </c>
      <c r="AD243" s="101" t="str">
        <f t="shared" si="105"/>
        <v/>
      </c>
      <c r="AE243" s="13" t="s">
        <v>412</v>
      </c>
      <c r="AF243" s="27" t="s">
        <v>412</v>
      </c>
      <c r="AG243" s="41"/>
      <c r="AO243"/>
      <c r="AS243"/>
      <c r="AT243"/>
      <c r="AU243"/>
      <c r="BD243"/>
      <c r="BE243"/>
      <c r="BF243"/>
      <c r="BI243"/>
      <c r="BJ243"/>
      <c r="BK243"/>
    </row>
    <row r="244" spans="1:63" s="35" customFormat="1" ht="16.5" x14ac:dyDescent="0.2">
      <c r="A244" s="105" t="s">
        <v>654</v>
      </c>
      <c r="B244" s="33">
        <f t="shared" si="101"/>
        <v>1041110</v>
      </c>
      <c r="C244" s="105">
        <v>11</v>
      </c>
      <c r="D244" s="23">
        <v>10411</v>
      </c>
      <c r="E244" s="44">
        <v>3</v>
      </c>
      <c r="F244" s="24">
        <v>1</v>
      </c>
      <c r="G244" s="32" t="s">
        <v>19</v>
      </c>
      <c r="H244" s="32" t="s">
        <v>31</v>
      </c>
      <c r="I244" s="24">
        <f t="shared" si="102"/>
        <v>22</v>
      </c>
      <c r="J244" s="24">
        <f t="shared" si="103"/>
        <v>2</v>
      </c>
      <c r="K244" s="24">
        <f t="shared" si="104"/>
        <v>1</v>
      </c>
      <c r="L244" s="24" t="s">
        <v>1373</v>
      </c>
      <c r="M244" s="24">
        <v>36</v>
      </c>
      <c r="N244" s="24" t="s">
        <v>1374</v>
      </c>
      <c r="O244" s="24">
        <v>36</v>
      </c>
      <c r="P244" s="24" t="s">
        <v>1376</v>
      </c>
      <c r="Q244" s="24">
        <v>36</v>
      </c>
      <c r="R244" s="24" t="s">
        <v>1378</v>
      </c>
      <c r="S244" s="24">
        <v>36</v>
      </c>
      <c r="T244" s="24" t="s">
        <v>1380</v>
      </c>
      <c r="U244" s="24">
        <v>36</v>
      </c>
      <c r="V244" s="24" t="s">
        <v>1382</v>
      </c>
      <c r="W244" s="24">
        <v>36</v>
      </c>
      <c r="X244" s="24" t="s">
        <v>1384</v>
      </c>
      <c r="Y244" s="24">
        <v>36</v>
      </c>
      <c r="Z244" s="24" t="s">
        <v>1370</v>
      </c>
      <c r="AA244" s="24">
        <v>36</v>
      </c>
      <c r="AB244" s="99" t="s">
        <v>589</v>
      </c>
      <c r="AC244" s="99" t="str">
        <f t="shared" si="92"/>
        <v>pt-4-11-jlr-loc1</v>
      </c>
      <c r="AD244" s="99">
        <f t="shared" si="105"/>
        <v>1</v>
      </c>
      <c r="AE244" s="24">
        <v>12</v>
      </c>
      <c r="AF244" s="25">
        <v>9</v>
      </c>
      <c r="AG244" s="41"/>
    </row>
    <row r="245" spans="1:63" s="35" customFormat="1" ht="16.5" x14ac:dyDescent="0.2">
      <c r="A245" s="105" t="s">
        <v>654</v>
      </c>
      <c r="B245" s="33">
        <f t="shared" si="101"/>
        <v>1041111</v>
      </c>
      <c r="C245" s="105">
        <v>11</v>
      </c>
      <c r="D245" s="26">
        <v>10411</v>
      </c>
      <c r="E245" s="45">
        <v>3</v>
      </c>
      <c r="F245" s="13">
        <v>1</v>
      </c>
      <c r="G245" s="14" t="s">
        <v>20</v>
      </c>
      <c r="H245" s="14" t="s">
        <v>28</v>
      </c>
      <c r="I245" s="13">
        <f t="shared" si="102"/>
        <v>22</v>
      </c>
      <c r="J245" s="13">
        <f t="shared" si="103"/>
        <v>2</v>
      </c>
      <c r="K245" s="13">
        <f t="shared" si="104"/>
        <v>1</v>
      </c>
      <c r="L245" s="13" t="s">
        <v>1372</v>
      </c>
      <c r="M245" s="13">
        <v>38</v>
      </c>
      <c r="N245" s="13" t="s">
        <v>1375</v>
      </c>
      <c r="O245" s="13">
        <v>38</v>
      </c>
      <c r="P245" s="13" t="s">
        <v>1377</v>
      </c>
      <c r="Q245" s="13">
        <v>38</v>
      </c>
      <c r="R245" s="13" t="s">
        <v>1379</v>
      </c>
      <c r="S245" s="13">
        <v>38</v>
      </c>
      <c r="T245" s="13" t="s">
        <v>1381</v>
      </c>
      <c r="U245" s="13">
        <v>38</v>
      </c>
      <c r="V245" s="13" t="s">
        <v>1383</v>
      </c>
      <c r="W245" s="13">
        <v>38</v>
      </c>
      <c r="X245" s="13" t="s">
        <v>1385</v>
      </c>
      <c r="Y245" s="13">
        <v>38</v>
      </c>
      <c r="Z245" s="13" t="s">
        <v>1387</v>
      </c>
      <c r="AA245" s="13">
        <v>38</v>
      </c>
      <c r="AB245" s="102"/>
      <c r="AC245" s="100" t="str">
        <f t="shared" si="92"/>
        <v/>
      </c>
      <c r="AD245" s="100" t="str">
        <f t="shared" si="105"/>
        <v/>
      </c>
      <c r="AE245" s="13" t="s">
        <v>412</v>
      </c>
      <c r="AF245" s="27" t="s">
        <v>412</v>
      </c>
      <c r="AG245" s="41"/>
    </row>
    <row r="246" spans="1:63" s="35" customFormat="1" ht="16.5" x14ac:dyDescent="0.2">
      <c r="A246" s="105" t="s">
        <v>654</v>
      </c>
      <c r="B246" s="33">
        <f t="shared" si="101"/>
        <v>1041120</v>
      </c>
      <c r="C246" s="105">
        <v>11</v>
      </c>
      <c r="D246" s="26">
        <v>10411</v>
      </c>
      <c r="E246" s="45">
        <v>3</v>
      </c>
      <c r="F246" s="13">
        <v>2</v>
      </c>
      <c r="G246" s="14" t="s">
        <v>19</v>
      </c>
      <c r="H246" s="14" t="s">
        <v>749</v>
      </c>
      <c r="I246" s="13">
        <f t="shared" si="102"/>
        <v>22</v>
      </c>
      <c r="J246" s="13">
        <f t="shared" si="103"/>
        <v>2</v>
      </c>
      <c r="K246" s="13">
        <f t="shared" si="104"/>
        <v>1</v>
      </c>
      <c r="L246" s="13" t="s">
        <v>1373</v>
      </c>
      <c r="M246" s="13">
        <v>36</v>
      </c>
      <c r="N246" s="13" t="s">
        <v>1374</v>
      </c>
      <c r="O246" s="13">
        <v>36</v>
      </c>
      <c r="P246" s="13" t="s">
        <v>1376</v>
      </c>
      <c r="Q246" s="13">
        <v>36</v>
      </c>
      <c r="R246" s="13" t="s">
        <v>1378</v>
      </c>
      <c r="S246" s="13">
        <v>36</v>
      </c>
      <c r="T246" s="13" t="s">
        <v>1380</v>
      </c>
      <c r="U246" s="13">
        <v>36</v>
      </c>
      <c r="V246" s="13" t="s">
        <v>1382</v>
      </c>
      <c r="W246" s="13">
        <v>36</v>
      </c>
      <c r="X246" s="13" t="s">
        <v>1384</v>
      </c>
      <c r="Y246" s="13">
        <v>36</v>
      </c>
      <c r="Z246" s="13" t="s">
        <v>1370</v>
      </c>
      <c r="AA246" s="13">
        <v>36</v>
      </c>
      <c r="AB246" s="100" t="s">
        <v>747</v>
      </c>
      <c r="AC246" s="100" t="str">
        <f t="shared" si="92"/>
        <v>pt-4-11-jlr-loc2</v>
      </c>
      <c r="AD246" s="100">
        <f t="shared" si="105"/>
        <v>1</v>
      </c>
      <c r="AE246" s="13">
        <v>12</v>
      </c>
      <c r="AF246" s="27">
        <v>9</v>
      </c>
      <c r="AG246" s="41"/>
    </row>
    <row r="247" spans="1:63" s="35" customFormat="1" ht="16.5" x14ac:dyDescent="0.2">
      <c r="A247" s="105" t="s">
        <v>654</v>
      </c>
      <c r="B247" s="33">
        <f t="shared" si="101"/>
        <v>1041121</v>
      </c>
      <c r="C247" s="105">
        <v>11</v>
      </c>
      <c r="D247" s="26">
        <v>10411</v>
      </c>
      <c r="E247" s="45">
        <v>3</v>
      </c>
      <c r="F247" s="13">
        <v>2</v>
      </c>
      <c r="G247" s="14" t="s">
        <v>20</v>
      </c>
      <c r="H247" s="14" t="s">
        <v>27</v>
      </c>
      <c r="I247" s="13">
        <f t="shared" si="102"/>
        <v>22</v>
      </c>
      <c r="J247" s="13">
        <f t="shared" si="103"/>
        <v>2</v>
      </c>
      <c r="K247" s="13">
        <f t="shared" si="104"/>
        <v>1</v>
      </c>
      <c r="L247" s="13" t="s">
        <v>1372</v>
      </c>
      <c r="M247" s="13">
        <v>38</v>
      </c>
      <c r="N247" s="13" t="s">
        <v>1375</v>
      </c>
      <c r="O247" s="13">
        <v>38</v>
      </c>
      <c r="P247" s="13" t="s">
        <v>1377</v>
      </c>
      <c r="Q247" s="13">
        <v>38</v>
      </c>
      <c r="R247" s="13" t="s">
        <v>1379</v>
      </c>
      <c r="S247" s="13">
        <v>38</v>
      </c>
      <c r="T247" s="13" t="s">
        <v>1381</v>
      </c>
      <c r="U247" s="13">
        <v>38</v>
      </c>
      <c r="V247" s="13" t="s">
        <v>1383</v>
      </c>
      <c r="W247" s="13">
        <v>38</v>
      </c>
      <c r="X247" s="13" t="s">
        <v>1385</v>
      </c>
      <c r="Y247" s="13">
        <v>38</v>
      </c>
      <c r="Z247" s="13" t="s">
        <v>1387</v>
      </c>
      <c r="AA247" s="13">
        <v>38</v>
      </c>
      <c r="AB247" s="100" t="s">
        <v>637</v>
      </c>
      <c r="AC247" s="100" t="str">
        <f t="shared" si="92"/>
        <v>pt-4-11-shl-loc2</v>
      </c>
      <c r="AD247" s="100">
        <f t="shared" si="105"/>
        <v>1</v>
      </c>
      <c r="AE247" s="13">
        <v>16</v>
      </c>
      <c r="AF247" s="27">
        <v>14</v>
      </c>
      <c r="AG247" s="41"/>
    </row>
    <row r="248" spans="1:63" s="35" customFormat="1" ht="16.5" x14ac:dyDescent="0.2">
      <c r="A248" s="105" t="s">
        <v>654</v>
      </c>
      <c r="B248" s="33">
        <f t="shared" si="101"/>
        <v>1041130</v>
      </c>
      <c r="C248" s="105">
        <v>11</v>
      </c>
      <c r="D248" s="26">
        <v>10411</v>
      </c>
      <c r="E248" s="45">
        <v>3</v>
      </c>
      <c r="F248" s="13">
        <v>3</v>
      </c>
      <c r="G248" s="14" t="s">
        <v>19</v>
      </c>
      <c r="H248" s="14" t="s">
        <v>21</v>
      </c>
      <c r="I248" s="13">
        <f t="shared" si="102"/>
        <v>22</v>
      </c>
      <c r="J248" s="13">
        <f t="shared" si="103"/>
        <v>2</v>
      </c>
      <c r="K248" s="13">
        <f t="shared" si="104"/>
        <v>1</v>
      </c>
      <c r="L248" s="13" t="s">
        <v>1373</v>
      </c>
      <c r="M248" s="13">
        <v>36</v>
      </c>
      <c r="N248" s="13" t="s">
        <v>1374</v>
      </c>
      <c r="O248" s="13">
        <v>36</v>
      </c>
      <c r="P248" s="13" t="s">
        <v>1376</v>
      </c>
      <c r="Q248" s="13">
        <v>36</v>
      </c>
      <c r="R248" s="13" t="s">
        <v>1378</v>
      </c>
      <c r="S248" s="13">
        <v>36</v>
      </c>
      <c r="T248" s="13" t="s">
        <v>1380</v>
      </c>
      <c r="U248" s="13">
        <v>36</v>
      </c>
      <c r="V248" s="13" t="s">
        <v>1382</v>
      </c>
      <c r="W248" s="13">
        <v>36</v>
      </c>
      <c r="X248" s="13" t="s">
        <v>1384</v>
      </c>
      <c r="Y248" s="13">
        <v>36</v>
      </c>
      <c r="Z248" s="13" t="s">
        <v>1370</v>
      </c>
      <c r="AA248" s="13">
        <v>36</v>
      </c>
      <c r="AB248" s="100" t="s">
        <v>30</v>
      </c>
      <c r="AC248" s="100" t="str">
        <f t="shared" si="92"/>
        <v>pt-4-11-jlr-loc3</v>
      </c>
      <c r="AD248" s="100">
        <f t="shared" si="105"/>
        <v>1</v>
      </c>
      <c r="AE248" s="13">
        <v>12</v>
      </c>
      <c r="AF248" s="27">
        <v>9</v>
      </c>
      <c r="AG248" s="41"/>
    </row>
    <row r="249" spans="1:63" s="35" customFormat="1" ht="17.25" thickBot="1" x14ac:dyDescent="0.25">
      <c r="A249" s="105" t="s">
        <v>654</v>
      </c>
      <c r="B249" s="33">
        <f t="shared" si="101"/>
        <v>1041131</v>
      </c>
      <c r="C249" s="105">
        <v>11</v>
      </c>
      <c r="D249" s="28">
        <v>10411</v>
      </c>
      <c r="E249" s="46">
        <v>3</v>
      </c>
      <c r="F249" s="29">
        <v>3</v>
      </c>
      <c r="G249" s="30" t="s">
        <v>20</v>
      </c>
      <c r="H249" s="30" t="s">
        <v>22</v>
      </c>
      <c r="I249" s="29">
        <f t="shared" si="102"/>
        <v>22</v>
      </c>
      <c r="J249" s="29">
        <f t="shared" si="103"/>
        <v>2</v>
      </c>
      <c r="K249" s="29">
        <f t="shared" si="104"/>
        <v>1</v>
      </c>
      <c r="L249" s="29" t="s">
        <v>1372</v>
      </c>
      <c r="M249" s="29">
        <v>38</v>
      </c>
      <c r="N249" s="29" t="s">
        <v>1375</v>
      </c>
      <c r="O249" s="29">
        <v>38</v>
      </c>
      <c r="P249" s="29" t="s">
        <v>1377</v>
      </c>
      <c r="Q249" s="29">
        <v>38</v>
      </c>
      <c r="R249" s="29" t="s">
        <v>1379</v>
      </c>
      <c r="S249" s="29">
        <v>38</v>
      </c>
      <c r="T249" s="29" t="s">
        <v>1381</v>
      </c>
      <c r="U249" s="29">
        <v>38</v>
      </c>
      <c r="V249" s="29" t="s">
        <v>1383</v>
      </c>
      <c r="W249" s="29">
        <v>38</v>
      </c>
      <c r="X249" s="29" t="s">
        <v>1385</v>
      </c>
      <c r="Y249" s="29">
        <v>38</v>
      </c>
      <c r="Z249" s="29" t="s">
        <v>1387</v>
      </c>
      <c r="AA249" s="29">
        <v>38</v>
      </c>
      <c r="AB249" s="103"/>
      <c r="AC249" s="101" t="str">
        <f t="shared" si="92"/>
        <v/>
      </c>
      <c r="AD249" s="101" t="str">
        <f t="shared" si="105"/>
        <v/>
      </c>
      <c r="AE249" s="13" t="s">
        <v>412</v>
      </c>
      <c r="AF249" s="27" t="s">
        <v>412</v>
      </c>
      <c r="AG249" s="41"/>
    </row>
    <row r="250" spans="1:63" s="35" customFormat="1" ht="16.5" x14ac:dyDescent="0.2">
      <c r="A250" s="105" t="s">
        <v>654</v>
      </c>
      <c r="B250" s="33">
        <f t="shared" si="101"/>
        <v>1041210</v>
      </c>
      <c r="C250" s="105">
        <v>12</v>
      </c>
      <c r="D250" s="23">
        <v>10412</v>
      </c>
      <c r="E250" s="44">
        <v>3</v>
      </c>
      <c r="F250" s="24">
        <v>1</v>
      </c>
      <c r="G250" s="32" t="s">
        <v>19</v>
      </c>
      <c r="H250" s="32" t="s">
        <v>31</v>
      </c>
      <c r="I250" s="24">
        <f t="shared" si="102"/>
        <v>26</v>
      </c>
      <c r="J250" s="24">
        <f t="shared" si="103"/>
        <v>2</v>
      </c>
      <c r="K250" s="24">
        <f t="shared" si="104"/>
        <v>1</v>
      </c>
      <c r="L250" s="24" t="s">
        <v>1373</v>
      </c>
      <c r="M250" s="24">
        <v>40</v>
      </c>
      <c r="N250" s="24" t="s">
        <v>1374</v>
      </c>
      <c r="O250" s="24">
        <v>40</v>
      </c>
      <c r="P250" s="24" t="s">
        <v>1376</v>
      </c>
      <c r="Q250" s="24">
        <v>40</v>
      </c>
      <c r="R250" s="24" t="s">
        <v>1378</v>
      </c>
      <c r="S250" s="24">
        <v>40</v>
      </c>
      <c r="T250" s="24" t="s">
        <v>1380</v>
      </c>
      <c r="U250" s="24">
        <v>40</v>
      </c>
      <c r="V250" s="24" t="s">
        <v>1382</v>
      </c>
      <c r="W250" s="24">
        <v>40</v>
      </c>
      <c r="X250" s="24" t="s">
        <v>1384</v>
      </c>
      <c r="Y250" s="24">
        <v>40</v>
      </c>
      <c r="Z250" s="24" t="s">
        <v>1386</v>
      </c>
      <c r="AA250" s="24">
        <v>40</v>
      </c>
      <c r="AB250" s="99" t="s">
        <v>347</v>
      </c>
      <c r="AC250" s="99" t="str">
        <f t="shared" si="92"/>
        <v>pt-4-12-jlr-loc1</v>
      </c>
      <c r="AD250" s="99">
        <f t="shared" si="105"/>
        <v>1</v>
      </c>
      <c r="AE250" s="24">
        <v>12</v>
      </c>
      <c r="AF250" s="25">
        <v>9</v>
      </c>
      <c r="AG250" s="41"/>
    </row>
    <row r="251" spans="1:63" s="35" customFormat="1" ht="16.5" x14ac:dyDescent="0.2">
      <c r="A251" s="105" t="s">
        <v>654</v>
      </c>
      <c r="B251" s="33">
        <f t="shared" si="101"/>
        <v>1041211</v>
      </c>
      <c r="C251" s="105">
        <v>12</v>
      </c>
      <c r="D251" s="26">
        <v>10412</v>
      </c>
      <c r="E251" s="45">
        <v>3</v>
      </c>
      <c r="F251" s="13">
        <v>1</v>
      </c>
      <c r="G251" s="14" t="s">
        <v>20</v>
      </c>
      <c r="H251" s="14" t="s">
        <v>28</v>
      </c>
      <c r="I251" s="13">
        <f t="shared" si="102"/>
        <v>26</v>
      </c>
      <c r="J251" s="13">
        <f t="shared" si="103"/>
        <v>2</v>
      </c>
      <c r="K251" s="13">
        <f t="shared" si="104"/>
        <v>1</v>
      </c>
      <c r="L251" s="13" t="s">
        <v>1372</v>
      </c>
      <c r="M251" s="13">
        <v>38</v>
      </c>
      <c r="N251" s="13" t="s">
        <v>1375</v>
      </c>
      <c r="O251" s="13">
        <v>38</v>
      </c>
      <c r="P251" s="13" t="s">
        <v>1377</v>
      </c>
      <c r="Q251" s="13">
        <v>38</v>
      </c>
      <c r="R251" s="13" t="s">
        <v>1379</v>
      </c>
      <c r="S251" s="13">
        <v>38</v>
      </c>
      <c r="T251" s="13" t="s">
        <v>1381</v>
      </c>
      <c r="U251" s="13">
        <v>38</v>
      </c>
      <c r="V251" s="13" t="s">
        <v>1383</v>
      </c>
      <c r="W251" s="13">
        <v>38</v>
      </c>
      <c r="X251" s="13" t="s">
        <v>1385</v>
      </c>
      <c r="Y251" s="13">
        <v>38</v>
      </c>
      <c r="Z251" s="13" t="s">
        <v>1387</v>
      </c>
      <c r="AA251" s="13">
        <v>38</v>
      </c>
      <c r="AB251" s="102" t="s">
        <v>1354</v>
      </c>
      <c r="AC251" s="100" t="str">
        <f t="shared" si="92"/>
        <v>pt-4-12-shl-loc1</v>
      </c>
      <c r="AD251" s="100">
        <f t="shared" si="105"/>
        <v>1</v>
      </c>
      <c r="AE251" s="13">
        <v>16</v>
      </c>
      <c r="AF251" s="27">
        <v>14</v>
      </c>
      <c r="AG251" s="41"/>
    </row>
    <row r="252" spans="1:63" s="35" customFormat="1" ht="16.5" x14ac:dyDescent="0.2">
      <c r="A252" s="105" t="s">
        <v>654</v>
      </c>
      <c r="B252" s="33">
        <f t="shared" si="101"/>
        <v>1041220</v>
      </c>
      <c r="C252" s="105">
        <v>12</v>
      </c>
      <c r="D252" s="26">
        <v>10412</v>
      </c>
      <c r="E252" s="45">
        <v>3</v>
      </c>
      <c r="F252" s="13">
        <v>2</v>
      </c>
      <c r="G252" s="14" t="s">
        <v>19</v>
      </c>
      <c r="H252" s="14" t="s">
        <v>749</v>
      </c>
      <c r="I252" s="13">
        <f t="shared" si="102"/>
        <v>26</v>
      </c>
      <c r="J252" s="13">
        <f t="shared" si="103"/>
        <v>2</v>
      </c>
      <c r="K252" s="13">
        <f t="shared" si="104"/>
        <v>1</v>
      </c>
      <c r="L252" s="13" t="s">
        <v>1373</v>
      </c>
      <c r="M252" s="13">
        <v>40</v>
      </c>
      <c r="N252" s="13" t="s">
        <v>1374</v>
      </c>
      <c r="O252" s="13">
        <v>40</v>
      </c>
      <c r="P252" s="13" t="s">
        <v>1376</v>
      </c>
      <c r="Q252" s="13">
        <v>40</v>
      </c>
      <c r="R252" s="13" t="s">
        <v>1378</v>
      </c>
      <c r="S252" s="13">
        <v>40</v>
      </c>
      <c r="T252" s="13" t="s">
        <v>1380</v>
      </c>
      <c r="U252" s="13">
        <v>40</v>
      </c>
      <c r="V252" s="13" t="s">
        <v>1382</v>
      </c>
      <c r="W252" s="13">
        <v>40</v>
      </c>
      <c r="X252" s="13" t="s">
        <v>1384</v>
      </c>
      <c r="Y252" s="13">
        <v>40</v>
      </c>
      <c r="Z252" s="13" t="s">
        <v>1386</v>
      </c>
      <c r="AA252" s="13">
        <v>40</v>
      </c>
      <c r="AB252" s="100" t="s">
        <v>356</v>
      </c>
      <c r="AC252" s="100" t="str">
        <f t="shared" si="92"/>
        <v>pt-4-12-jlr-loc2</v>
      </c>
      <c r="AD252" s="100">
        <f t="shared" si="105"/>
        <v>1</v>
      </c>
      <c r="AE252" s="13">
        <v>12</v>
      </c>
      <c r="AF252" s="27">
        <v>9</v>
      </c>
      <c r="AG252" s="41"/>
    </row>
    <row r="253" spans="1:63" s="35" customFormat="1" ht="16.5" x14ac:dyDescent="0.2">
      <c r="A253" s="105" t="s">
        <v>654</v>
      </c>
      <c r="B253" s="33">
        <f t="shared" si="101"/>
        <v>1041221</v>
      </c>
      <c r="C253" s="105">
        <v>12</v>
      </c>
      <c r="D253" s="26">
        <v>10412</v>
      </c>
      <c r="E253" s="45">
        <v>3</v>
      </c>
      <c r="F253" s="13">
        <v>2</v>
      </c>
      <c r="G253" s="14" t="s">
        <v>20</v>
      </c>
      <c r="H253" s="14" t="s">
        <v>27</v>
      </c>
      <c r="I253" s="13">
        <f t="shared" si="102"/>
        <v>26</v>
      </c>
      <c r="J253" s="13">
        <f t="shared" si="103"/>
        <v>2</v>
      </c>
      <c r="K253" s="13">
        <f t="shared" si="104"/>
        <v>1</v>
      </c>
      <c r="L253" s="13" t="s">
        <v>1372</v>
      </c>
      <c r="M253" s="13">
        <v>38</v>
      </c>
      <c r="N253" s="13" t="s">
        <v>1375</v>
      </c>
      <c r="O253" s="13">
        <v>38</v>
      </c>
      <c r="P253" s="13" t="s">
        <v>1377</v>
      </c>
      <c r="Q253" s="13">
        <v>38</v>
      </c>
      <c r="R253" s="13" t="s">
        <v>1379</v>
      </c>
      <c r="S253" s="13">
        <v>38</v>
      </c>
      <c r="T253" s="13" t="s">
        <v>1381</v>
      </c>
      <c r="U253" s="13">
        <v>38</v>
      </c>
      <c r="V253" s="13" t="s">
        <v>1383</v>
      </c>
      <c r="W253" s="13">
        <v>38</v>
      </c>
      <c r="X253" s="13" t="s">
        <v>1385</v>
      </c>
      <c r="Y253" s="13">
        <v>38</v>
      </c>
      <c r="Z253" s="13" t="s">
        <v>1387</v>
      </c>
      <c r="AA253" s="13">
        <v>38</v>
      </c>
      <c r="AB253" s="100" t="s">
        <v>435</v>
      </c>
      <c r="AC253" s="100" t="str">
        <f t="shared" si="92"/>
        <v>pt-4-12-shl-loc2</v>
      </c>
      <c r="AD253" s="100">
        <f t="shared" si="105"/>
        <v>1</v>
      </c>
      <c r="AE253" s="13">
        <v>16</v>
      </c>
      <c r="AF253" s="27">
        <v>14</v>
      </c>
      <c r="AG253" s="41"/>
    </row>
    <row r="254" spans="1:63" s="35" customFormat="1" ht="16.5" x14ac:dyDescent="0.2">
      <c r="A254" s="105" t="s">
        <v>654</v>
      </c>
      <c r="B254" s="33">
        <f t="shared" si="101"/>
        <v>1041230</v>
      </c>
      <c r="C254" s="105">
        <v>12</v>
      </c>
      <c r="D254" s="26">
        <v>10412</v>
      </c>
      <c r="E254" s="45">
        <v>3</v>
      </c>
      <c r="F254" s="13">
        <v>3</v>
      </c>
      <c r="G254" s="14" t="s">
        <v>19</v>
      </c>
      <c r="H254" s="14" t="s">
        <v>21</v>
      </c>
      <c r="I254" s="13">
        <f t="shared" si="102"/>
        <v>26</v>
      </c>
      <c r="J254" s="13">
        <f t="shared" si="103"/>
        <v>2</v>
      </c>
      <c r="K254" s="13">
        <f t="shared" si="104"/>
        <v>1</v>
      </c>
      <c r="L254" s="13" t="s">
        <v>1373</v>
      </c>
      <c r="M254" s="13">
        <v>40</v>
      </c>
      <c r="N254" s="13" t="s">
        <v>1374</v>
      </c>
      <c r="O254" s="13">
        <v>40</v>
      </c>
      <c r="P254" s="13" t="s">
        <v>1376</v>
      </c>
      <c r="Q254" s="13">
        <v>40</v>
      </c>
      <c r="R254" s="13" t="s">
        <v>1378</v>
      </c>
      <c r="S254" s="13">
        <v>40</v>
      </c>
      <c r="T254" s="13" t="s">
        <v>1380</v>
      </c>
      <c r="U254" s="13">
        <v>40</v>
      </c>
      <c r="V254" s="13" t="s">
        <v>1382</v>
      </c>
      <c r="W254" s="13">
        <v>40</v>
      </c>
      <c r="X254" s="13" t="s">
        <v>1384</v>
      </c>
      <c r="Y254" s="13">
        <v>40</v>
      </c>
      <c r="Z254" s="13" t="s">
        <v>1386</v>
      </c>
      <c r="AA254" s="13">
        <v>40</v>
      </c>
      <c r="AB254" s="100" t="s">
        <v>749</v>
      </c>
      <c r="AC254" s="100" t="str">
        <f t="shared" si="92"/>
        <v>pt-4-12-jlr-loc3</v>
      </c>
      <c r="AD254" s="100">
        <f t="shared" si="105"/>
        <v>1</v>
      </c>
      <c r="AE254" s="13">
        <v>12</v>
      </c>
      <c r="AF254" s="27">
        <v>9</v>
      </c>
      <c r="AG254" s="41"/>
    </row>
    <row r="255" spans="1:63" s="35" customFormat="1" ht="17.25" thickBot="1" x14ac:dyDescent="0.25">
      <c r="A255" s="105" t="s">
        <v>654</v>
      </c>
      <c r="B255" s="33">
        <f t="shared" si="101"/>
        <v>1041231</v>
      </c>
      <c r="C255" s="105">
        <v>12</v>
      </c>
      <c r="D255" s="28">
        <v>10412</v>
      </c>
      <c r="E255" s="46">
        <v>3</v>
      </c>
      <c r="F255" s="29">
        <v>3</v>
      </c>
      <c r="G255" s="30" t="s">
        <v>20</v>
      </c>
      <c r="H255" s="30" t="s">
        <v>22</v>
      </c>
      <c r="I255" s="29">
        <f t="shared" si="102"/>
        <v>26</v>
      </c>
      <c r="J255" s="29">
        <f t="shared" si="103"/>
        <v>2</v>
      </c>
      <c r="K255" s="29">
        <f t="shared" si="104"/>
        <v>1</v>
      </c>
      <c r="L255" s="29" t="s">
        <v>1372</v>
      </c>
      <c r="M255" s="29">
        <v>38</v>
      </c>
      <c r="N255" s="29" t="s">
        <v>1375</v>
      </c>
      <c r="O255" s="29">
        <v>38</v>
      </c>
      <c r="P255" s="29" t="s">
        <v>1377</v>
      </c>
      <c r="Q255" s="29">
        <v>38</v>
      </c>
      <c r="R255" s="29" t="s">
        <v>1379</v>
      </c>
      <c r="S255" s="29">
        <v>38</v>
      </c>
      <c r="T255" s="29" t="s">
        <v>1381</v>
      </c>
      <c r="U255" s="29">
        <v>38</v>
      </c>
      <c r="V255" s="29" t="s">
        <v>1383</v>
      </c>
      <c r="W255" s="29">
        <v>38</v>
      </c>
      <c r="X255" s="29" t="s">
        <v>1385</v>
      </c>
      <c r="Y255" s="29">
        <v>38</v>
      </c>
      <c r="Z255" s="29" t="s">
        <v>1387</v>
      </c>
      <c r="AA255" s="29">
        <v>38</v>
      </c>
      <c r="AB255" s="103" t="s">
        <v>1355</v>
      </c>
      <c r="AC255" s="101" t="str">
        <f t="shared" si="92"/>
        <v>pt-4-12-shl-loc3</v>
      </c>
      <c r="AD255" s="101">
        <f t="shared" si="105"/>
        <v>1</v>
      </c>
      <c r="AE255" s="13">
        <v>16</v>
      </c>
      <c r="AF255" s="27">
        <v>14</v>
      </c>
      <c r="AG255" s="41"/>
    </row>
    <row r="256" spans="1:63" ht="16.5" x14ac:dyDescent="0.2">
      <c r="A256" s="38" t="s">
        <v>655</v>
      </c>
      <c r="B256" s="33">
        <f t="shared" si="101"/>
        <v>1050110</v>
      </c>
      <c r="C256" s="38">
        <v>1</v>
      </c>
      <c r="D256" s="23">
        <v>10501</v>
      </c>
      <c r="E256" s="44">
        <v>5</v>
      </c>
      <c r="F256" s="24">
        <v>1</v>
      </c>
      <c r="G256" s="32" t="s">
        <v>1019</v>
      </c>
      <c r="H256" s="32" t="s">
        <v>1027</v>
      </c>
      <c r="I256" s="24">
        <f t="shared" si="102"/>
        <v>36</v>
      </c>
      <c r="J256" s="24">
        <f t="shared" si="103"/>
        <v>3</v>
      </c>
      <c r="K256" s="24">
        <f t="shared" si="104"/>
        <v>1</v>
      </c>
      <c r="L256" s="24" t="s">
        <v>1373</v>
      </c>
      <c r="M256" s="24">
        <v>40</v>
      </c>
      <c r="N256" s="24" t="s">
        <v>1374</v>
      </c>
      <c r="O256" s="24">
        <v>40</v>
      </c>
      <c r="P256" s="24" t="s">
        <v>1376</v>
      </c>
      <c r="Q256" s="24">
        <v>40</v>
      </c>
      <c r="R256" s="24" t="s">
        <v>1378</v>
      </c>
      <c r="S256" s="24">
        <v>40</v>
      </c>
      <c r="T256" s="24" t="s">
        <v>1380</v>
      </c>
      <c r="U256" s="24">
        <v>40</v>
      </c>
      <c r="V256" s="24" t="s">
        <v>1382</v>
      </c>
      <c r="W256" s="24">
        <v>40</v>
      </c>
      <c r="X256" s="24" t="s">
        <v>1384</v>
      </c>
      <c r="Y256" s="24">
        <v>40</v>
      </c>
      <c r="Z256" s="24" t="s">
        <v>1386</v>
      </c>
      <c r="AA256" s="24">
        <v>40</v>
      </c>
      <c r="AB256" s="99" t="s">
        <v>354</v>
      </c>
      <c r="AC256" s="99" t="str">
        <f t="shared" si="92"/>
        <v>pt-5-1-jlr-loc1</v>
      </c>
      <c r="AD256" s="99">
        <f t="shared" si="105"/>
        <v>2</v>
      </c>
      <c r="AE256" s="24">
        <v>12</v>
      </c>
      <c r="AF256" s="25">
        <v>9</v>
      </c>
      <c r="AG256" s="41"/>
      <c r="AN256" s="35"/>
      <c r="AO256" s="35"/>
      <c r="AS256" s="35"/>
      <c r="AT256" s="35"/>
      <c r="AU256" s="35"/>
      <c r="BD256" s="35"/>
      <c r="BE256" s="35"/>
      <c r="BF256" s="35"/>
      <c r="BI256" s="35"/>
      <c r="BJ256" s="35"/>
      <c r="BK256" s="35"/>
    </row>
    <row r="257" spans="1:63" ht="16.5" x14ac:dyDescent="0.2">
      <c r="A257" s="38" t="s">
        <v>655</v>
      </c>
      <c r="B257" s="33">
        <f t="shared" si="101"/>
        <v>1050111</v>
      </c>
      <c r="C257" s="38">
        <v>1</v>
      </c>
      <c r="D257" s="26">
        <v>10501</v>
      </c>
      <c r="E257" s="45">
        <v>5</v>
      </c>
      <c r="F257" s="13">
        <v>1</v>
      </c>
      <c r="G257" s="14" t="s">
        <v>1018</v>
      </c>
      <c r="H257" s="14" t="s">
        <v>28</v>
      </c>
      <c r="I257" s="13">
        <f t="shared" si="102"/>
        <v>36</v>
      </c>
      <c r="J257" s="13">
        <f t="shared" si="103"/>
        <v>3</v>
      </c>
      <c r="K257" s="13">
        <f t="shared" si="104"/>
        <v>1</v>
      </c>
      <c r="L257" s="13" t="s">
        <v>1388</v>
      </c>
      <c r="M257" s="13">
        <v>40</v>
      </c>
      <c r="N257" s="13" t="s">
        <v>1375</v>
      </c>
      <c r="O257" s="13">
        <v>40</v>
      </c>
      <c r="P257" s="13" t="s">
        <v>1377</v>
      </c>
      <c r="Q257" s="13">
        <v>40</v>
      </c>
      <c r="R257" s="13" t="s">
        <v>1379</v>
      </c>
      <c r="S257" s="13">
        <v>40</v>
      </c>
      <c r="T257" s="13" t="s">
        <v>1381</v>
      </c>
      <c r="U257" s="13">
        <v>40</v>
      </c>
      <c r="V257" s="13" t="s">
        <v>1383</v>
      </c>
      <c r="W257" s="13">
        <v>40</v>
      </c>
      <c r="X257" s="13" t="s">
        <v>1385</v>
      </c>
      <c r="Y257" s="13">
        <v>40</v>
      </c>
      <c r="Z257" s="13" t="s">
        <v>1387</v>
      </c>
      <c r="AA257" s="13">
        <v>40</v>
      </c>
      <c r="AB257" s="100"/>
      <c r="AC257" s="100" t="str">
        <f t="shared" si="92"/>
        <v/>
      </c>
      <c r="AD257" s="100" t="str">
        <f t="shared" si="105"/>
        <v/>
      </c>
      <c r="AE257" s="13" t="s">
        <v>412</v>
      </c>
      <c r="AF257" s="27" t="s">
        <v>412</v>
      </c>
      <c r="AG257" s="41"/>
      <c r="AN257" s="35"/>
      <c r="AO257" s="35"/>
      <c r="AS257" s="35"/>
      <c r="AT257" s="35"/>
      <c r="AU257" s="35"/>
      <c r="BD257" s="35"/>
      <c r="BE257" s="35"/>
      <c r="BF257" s="35"/>
      <c r="BI257" s="35"/>
      <c r="BJ257" s="35"/>
      <c r="BK257" s="35"/>
    </row>
    <row r="258" spans="1:63" ht="16.5" x14ac:dyDescent="0.2">
      <c r="A258" s="38" t="s">
        <v>655</v>
      </c>
      <c r="B258" s="33">
        <f t="shared" si="101"/>
        <v>1050120</v>
      </c>
      <c r="C258" s="38">
        <v>1</v>
      </c>
      <c r="D258" s="26">
        <v>10501</v>
      </c>
      <c r="E258" s="45">
        <v>5</v>
      </c>
      <c r="F258" s="13">
        <v>2</v>
      </c>
      <c r="G258" s="14" t="s">
        <v>19</v>
      </c>
      <c r="H258" s="14" t="s">
        <v>749</v>
      </c>
      <c r="I258" s="13">
        <f t="shared" si="102"/>
        <v>36</v>
      </c>
      <c r="J258" s="13">
        <f t="shared" si="103"/>
        <v>3</v>
      </c>
      <c r="K258" s="13">
        <f t="shared" si="104"/>
        <v>1</v>
      </c>
      <c r="L258" s="13" t="s">
        <v>1373</v>
      </c>
      <c r="M258" s="13">
        <v>40</v>
      </c>
      <c r="N258" s="13" t="s">
        <v>1374</v>
      </c>
      <c r="O258" s="13">
        <v>40</v>
      </c>
      <c r="P258" s="13" t="s">
        <v>1376</v>
      </c>
      <c r="Q258" s="13">
        <v>40</v>
      </c>
      <c r="R258" s="13" t="s">
        <v>1378</v>
      </c>
      <c r="S258" s="13">
        <v>40</v>
      </c>
      <c r="T258" s="13" t="s">
        <v>1380</v>
      </c>
      <c r="U258" s="13">
        <v>40</v>
      </c>
      <c r="V258" s="13" t="s">
        <v>1382</v>
      </c>
      <c r="W258" s="13">
        <v>40</v>
      </c>
      <c r="X258" s="13" t="s">
        <v>1384</v>
      </c>
      <c r="Y258" s="13">
        <v>40</v>
      </c>
      <c r="Z258" s="13" t="s">
        <v>1386</v>
      </c>
      <c r="AA258" s="13">
        <v>40</v>
      </c>
      <c r="AB258" s="100" t="s">
        <v>748</v>
      </c>
      <c r="AC258" s="100" t="str">
        <f t="shared" si="92"/>
        <v>pt-5-1-jlr-loc2</v>
      </c>
      <c r="AD258" s="100">
        <f t="shared" si="105"/>
        <v>2</v>
      </c>
      <c r="AE258" s="13">
        <v>12</v>
      </c>
      <c r="AF258" s="27">
        <v>9</v>
      </c>
      <c r="AG258" s="41"/>
      <c r="AN258" s="35"/>
      <c r="AO258" s="35"/>
      <c r="AS258" s="35"/>
      <c r="AT258" s="35"/>
      <c r="AU258" s="35"/>
      <c r="BD258" s="35"/>
      <c r="BE258" s="35"/>
      <c r="BF258" s="35"/>
      <c r="BI258" s="35"/>
      <c r="BJ258" s="35"/>
      <c r="BK258" s="35"/>
    </row>
    <row r="259" spans="1:63" ht="16.5" x14ac:dyDescent="0.2">
      <c r="A259" s="38" t="s">
        <v>655</v>
      </c>
      <c r="B259" s="33">
        <f t="shared" si="101"/>
        <v>1050121</v>
      </c>
      <c r="C259" s="38">
        <v>1</v>
      </c>
      <c r="D259" s="26">
        <v>10501</v>
      </c>
      <c r="E259" s="45">
        <v>5</v>
      </c>
      <c r="F259" s="13">
        <v>2</v>
      </c>
      <c r="G259" s="14" t="s">
        <v>1018</v>
      </c>
      <c r="H259" s="14" t="s">
        <v>1021</v>
      </c>
      <c r="I259" s="13">
        <f t="shared" si="102"/>
        <v>36</v>
      </c>
      <c r="J259" s="13">
        <f t="shared" si="103"/>
        <v>3</v>
      </c>
      <c r="K259" s="13">
        <f t="shared" si="104"/>
        <v>1</v>
      </c>
      <c r="L259" s="13" t="s">
        <v>1388</v>
      </c>
      <c r="M259" s="13">
        <v>40</v>
      </c>
      <c r="N259" s="13" t="s">
        <v>1375</v>
      </c>
      <c r="O259" s="13">
        <v>40</v>
      </c>
      <c r="P259" s="13" t="s">
        <v>1377</v>
      </c>
      <c r="Q259" s="13">
        <v>40</v>
      </c>
      <c r="R259" s="13" t="s">
        <v>1379</v>
      </c>
      <c r="S259" s="13">
        <v>40</v>
      </c>
      <c r="T259" s="13" t="s">
        <v>1381</v>
      </c>
      <c r="U259" s="13">
        <v>40</v>
      </c>
      <c r="V259" s="13" t="s">
        <v>1383</v>
      </c>
      <c r="W259" s="13">
        <v>40</v>
      </c>
      <c r="X259" s="13" t="s">
        <v>1385</v>
      </c>
      <c r="Y259" s="13">
        <v>40</v>
      </c>
      <c r="Z259" s="13" t="s">
        <v>1387</v>
      </c>
      <c r="AA259" s="13">
        <v>40</v>
      </c>
      <c r="AB259" s="100" t="s">
        <v>446</v>
      </c>
      <c r="AC259" s="100" t="str">
        <f t="shared" si="92"/>
        <v>pt-5-1-shl-loc2</v>
      </c>
      <c r="AD259" s="100">
        <f t="shared" si="105"/>
        <v>2</v>
      </c>
      <c r="AE259" s="13">
        <v>16</v>
      </c>
      <c r="AF259" s="27">
        <v>14</v>
      </c>
      <c r="AG259" s="41"/>
      <c r="AN259" s="35"/>
      <c r="AO259" s="35"/>
      <c r="AS259" s="35"/>
      <c r="AT259" s="35"/>
      <c r="AU259" s="35"/>
      <c r="BD259" s="35"/>
      <c r="BE259" s="35"/>
      <c r="BF259" s="35"/>
      <c r="BI259" s="35"/>
      <c r="BJ259" s="35"/>
      <c r="BK259" s="35"/>
    </row>
    <row r="260" spans="1:63" ht="16.5" x14ac:dyDescent="0.2">
      <c r="A260" s="38" t="s">
        <v>655</v>
      </c>
      <c r="B260" s="33">
        <f t="shared" si="101"/>
        <v>1050130</v>
      </c>
      <c r="C260" s="38">
        <v>1</v>
      </c>
      <c r="D260" s="26">
        <v>10501</v>
      </c>
      <c r="E260" s="45">
        <v>5</v>
      </c>
      <c r="F260" s="13">
        <v>3</v>
      </c>
      <c r="G260" s="14" t="s">
        <v>19</v>
      </c>
      <c r="H260" s="14" t="s">
        <v>622</v>
      </c>
      <c r="I260" s="13">
        <f t="shared" si="102"/>
        <v>36</v>
      </c>
      <c r="J260" s="13">
        <f t="shared" si="103"/>
        <v>3</v>
      </c>
      <c r="K260" s="13">
        <f t="shared" si="104"/>
        <v>1</v>
      </c>
      <c r="L260" s="13" t="s">
        <v>1373</v>
      </c>
      <c r="M260" s="13">
        <v>40</v>
      </c>
      <c r="N260" s="13" t="s">
        <v>1374</v>
      </c>
      <c r="O260" s="13">
        <v>40</v>
      </c>
      <c r="P260" s="13" t="s">
        <v>1376</v>
      </c>
      <c r="Q260" s="13">
        <v>40</v>
      </c>
      <c r="R260" s="13" t="s">
        <v>1378</v>
      </c>
      <c r="S260" s="13">
        <v>40</v>
      </c>
      <c r="T260" s="13" t="s">
        <v>1380</v>
      </c>
      <c r="U260" s="13">
        <v>40</v>
      </c>
      <c r="V260" s="13" t="s">
        <v>1382</v>
      </c>
      <c r="W260" s="13">
        <v>40</v>
      </c>
      <c r="X260" s="13" t="s">
        <v>1384</v>
      </c>
      <c r="Y260" s="13">
        <v>40</v>
      </c>
      <c r="Z260" s="13" t="s">
        <v>1386</v>
      </c>
      <c r="AA260" s="13">
        <v>40</v>
      </c>
      <c r="AB260" s="100" t="s">
        <v>351</v>
      </c>
      <c r="AC260" s="100" t="str">
        <f t="shared" si="92"/>
        <v>pt-5-1-jlr-loc3</v>
      </c>
      <c r="AD260" s="100">
        <f t="shared" si="105"/>
        <v>2</v>
      </c>
      <c r="AE260" s="13">
        <v>12</v>
      </c>
      <c r="AF260" s="27">
        <v>9</v>
      </c>
      <c r="AG260" s="41"/>
      <c r="AN260" s="35"/>
      <c r="AO260" s="35"/>
      <c r="AS260" s="35"/>
      <c r="AT260" s="35"/>
      <c r="AU260" s="35"/>
      <c r="BD260" s="35"/>
      <c r="BE260" s="35"/>
      <c r="BF260" s="35"/>
      <c r="BI260" s="35"/>
      <c r="BJ260" s="35"/>
      <c r="BK260" s="35"/>
    </row>
    <row r="261" spans="1:63" ht="17.25" thickBot="1" x14ac:dyDescent="0.25">
      <c r="A261" s="38" t="s">
        <v>655</v>
      </c>
      <c r="B261" s="33">
        <f t="shared" si="101"/>
        <v>1050131</v>
      </c>
      <c r="C261" s="38">
        <v>1</v>
      </c>
      <c r="D261" s="28">
        <v>10501</v>
      </c>
      <c r="E261" s="46">
        <v>5</v>
      </c>
      <c r="F261" s="29">
        <v>3</v>
      </c>
      <c r="G261" s="30" t="s">
        <v>1018</v>
      </c>
      <c r="H261" s="30" t="s">
        <v>1025</v>
      </c>
      <c r="I261" s="29">
        <f t="shared" si="102"/>
        <v>36</v>
      </c>
      <c r="J261" s="29">
        <f t="shared" si="103"/>
        <v>3</v>
      </c>
      <c r="K261" s="29">
        <f t="shared" si="104"/>
        <v>1</v>
      </c>
      <c r="L261" s="29" t="s">
        <v>1388</v>
      </c>
      <c r="M261" s="29">
        <v>40</v>
      </c>
      <c r="N261" s="29" t="s">
        <v>1375</v>
      </c>
      <c r="O261" s="29">
        <v>40</v>
      </c>
      <c r="P261" s="29" t="s">
        <v>1377</v>
      </c>
      <c r="Q261" s="29">
        <v>40</v>
      </c>
      <c r="R261" s="29" t="s">
        <v>1379</v>
      </c>
      <c r="S261" s="29">
        <v>40</v>
      </c>
      <c r="T261" s="29" t="s">
        <v>1381</v>
      </c>
      <c r="U261" s="29">
        <v>40</v>
      </c>
      <c r="V261" s="29" t="s">
        <v>1383</v>
      </c>
      <c r="W261" s="29">
        <v>40</v>
      </c>
      <c r="X261" s="29" t="s">
        <v>1385</v>
      </c>
      <c r="Y261" s="29">
        <v>40</v>
      </c>
      <c r="Z261" s="29" t="s">
        <v>1387</v>
      </c>
      <c r="AA261" s="29">
        <v>40</v>
      </c>
      <c r="AB261" s="101"/>
      <c r="AC261" s="101" t="str">
        <f t="shared" si="92"/>
        <v/>
      </c>
      <c r="AD261" s="101" t="str">
        <f t="shared" si="105"/>
        <v/>
      </c>
      <c r="AE261" s="29" t="s">
        <v>412</v>
      </c>
      <c r="AF261" s="31" t="s">
        <v>412</v>
      </c>
      <c r="AG261" s="41"/>
      <c r="AN261" s="35"/>
      <c r="AO261" s="35"/>
      <c r="AS261" s="35"/>
      <c r="AT261" s="35"/>
      <c r="AU261" s="35"/>
      <c r="BD261" s="35"/>
      <c r="BE261" s="35"/>
      <c r="BF261" s="35"/>
      <c r="BI261" s="35"/>
      <c r="BJ261" s="35"/>
      <c r="BK261" s="35"/>
    </row>
    <row r="262" spans="1:63" ht="16.5" x14ac:dyDescent="0.2">
      <c r="A262" s="38" t="s">
        <v>655</v>
      </c>
      <c r="B262" s="33">
        <f t="shared" si="101"/>
        <v>1050210</v>
      </c>
      <c r="C262" s="38">
        <v>2</v>
      </c>
      <c r="D262" s="23">
        <v>10502</v>
      </c>
      <c r="E262" s="44">
        <v>5</v>
      </c>
      <c r="F262" s="24">
        <v>1</v>
      </c>
      <c r="G262" s="32" t="s">
        <v>1019</v>
      </c>
      <c r="H262" s="32" t="s">
        <v>1027</v>
      </c>
      <c r="I262" s="24">
        <f t="shared" si="102"/>
        <v>36</v>
      </c>
      <c r="J262" s="24">
        <f t="shared" si="103"/>
        <v>3</v>
      </c>
      <c r="K262" s="24">
        <f t="shared" si="104"/>
        <v>1</v>
      </c>
      <c r="L262" s="24" t="s">
        <v>1389</v>
      </c>
      <c r="M262" s="24">
        <v>41</v>
      </c>
      <c r="N262" s="24" t="s">
        <v>1374</v>
      </c>
      <c r="O262" s="24">
        <v>41</v>
      </c>
      <c r="P262" s="24" t="s">
        <v>1376</v>
      </c>
      <c r="Q262" s="24">
        <v>41</v>
      </c>
      <c r="R262" s="24" t="s">
        <v>1378</v>
      </c>
      <c r="S262" s="24">
        <v>41</v>
      </c>
      <c r="T262" s="24" t="s">
        <v>1380</v>
      </c>
      <c r="U262" s="24">
        <v>41</v>
      </c>
      <c r="V262" s="24" t="s">
        <v>1382</v>
      </c>
      <c r="W262" s="24">
        <v>41</v>
      </c>
      <c r="X262" s="24" t="s">
        <v>1384</v>
      </c>
      <c r="Y262" s="24">
        <v>41</v>
      </c>
      <c r="Z262" s="24" t="s">
        <v>1386</v>
      </c>
      <c r="AA262" s="24">
        <v>41</v>
      </c>
      <c r="AB262" s="99" t="s">
        <v>347</v>
      </c>
      <c r="AC262" s="99" t="str">
        <f t="shared" si="92"/>
        <v>pt-5-2-jlr-loc1</v>
      </c>
      <c r="AD262" s="99">
        <f t="shared" si="105"/>
        <v>2</v>
      </c>
      <c r="AE262" s="24">
        <v>12</v>
      </c>
      <c r="AF262" s="25">
        <v>9</v>
      </c>
      <c r="AG262" s="41"/>
      <c r="AN262" s="35"/>
    </row>
    <row r="263" spans="1:63" ht="16.5" x14ac:dyDescent="0.2">
      <c r="A263" s="38" t="s">
        <v>655</v>
      </c>
      <c r="B263" s="33">
        <f t="shared" si="101"/>
        <v>1050211</v>
      </c>
      <c r="C263" s="38">
        <v>2</v>
      </c>
      <c r="D263" s="26">
        <v>10502</v>
      </c>
      <c r="E263" s="45">
        <v>5</v>
      </c>
      <c r="F263" s="13">
        <v>1</v>
      </c>
      <c r="G263" s="14" t="s">
        <v>1018</v>
      </c>
      <c r="H263" s="14" t="s">
        <v>1024</v>
      </c>
      <c r="I263" s="13">
        <f t="shared" si="102"/>
        <v>36</v>
      </c>
      <c r="J263" s="13">
        <f t="shared" si="103"/>
        <v>3</v>
      </c>
      <c r="K263" s="13">
        <f t="shared" si="104"/>
        <v>1</v>
      </c>
      <c r="L263" s="13" t="s">
        <v>1388</v>
      </c>
      <c r="M263" s="13">
        <v>40</v>
      </c>
      <c r="N263" s="13" t="s">
        <v>1375</v>
      </c>
      <c r="O263" s="13">
        <v>40</v>
      </c>
      <c r="P263" s="13" t="s">
        <v>1377</v>
      </c>
      <c r="Q263" s="13">
        <v>40</v>
      </c>
      <c r="R263" s="13" t="s">
        <v>1379</v>
      </c>
      <c r="S263" s="13">
        <v>40</v>
      </c>
      <c r="T263" s="13" t="s">
        <v>1381</v>
      </c>
      <c r="U263" s="13">
        <v>40</v>
      </c>
      <c r="V263" s="13" t="s">
        <v>1383</v>
      </c>
      <c r="W263" s="13">
        <v>40</v>
      </c>
      <c r="X263" s="13" t="s">
        <v>1385</v>
      </c>
      <c r="Y263" s="13">
        <v>40</v>
      </c>
      <c r="Z263" s="13" t="s">
        <v>1387</v>
      </c>
      <c r="AA263" s="13">
        <v>40</v>
      </c>
      <c r="AB263" s="100"/>
      <c r="AC263" s="100" t="str">
        <f t="shared" si="92"/>
        <v/>
      </c>
      <c r="AD263" s="100" t="str">
        <f t="shared" si="105"/>
        <v/>
      </c>
      <c r="AE263" s="13" t="s">
        <v>412</v>
      </c>
      <c r="AF263" s="27" t="s">
        <v>412</v>
      </c>
      <c r="AG263" s="41"/>
    </row>
    <row r="264" spans="1:63" ht="16.5" x14ac:dyDescent="0.2">
      <c r="A264" s="38" t="s">
        <v>655</v>
      </c>
      <c r="B264" s="33">
        <f t="shared" si="101"/>
        <v>1050220</v>
      </c>
      <c r="C264" s="38">
        <v>2</v>
      </c>
      <c r="D264" s="26">
        <v>10502</v>
      </c>
      <c r="E264" s="45">
        <v>5</v>
      </c>
      <c r="F264" s="13">
        <v>2</v>
      </c>
      <c r="G264" s="14" t="s">
        <v>1019</v>
      </c>
      <c r="H264" s="14" t="s">
        <v>749</v>
      </c>
      <c r="I264" s="13">
        <f t="shared" si="102"/>
        <v>36</v>
      </c>
      <c r="J264" s="13">
        <f t="shared" si="103"/>
        <v>3</v>
      </c>
      <c r="K264" s="13">
        <f t="shared" si="104"/>
        <v>1</v>
      </c>
      <c r="L264" s="13" t="s">
        <v>1389</v>
      </c>
      <c r="M264" s="13">
        <v>41</v>
      </c>
      <c r="N264" s="13" t="s">
        <v>1374</v>
      </c>
      <c r="O264" s="13">
        <v>41</v>
      </c>
      <c r="P264" s="13" t="s">
        <v>1376</v>
      </c>
      <c r="Q264" s="13">
        <v>41</v>
      </c>
      <c r="R264" s="13" t="s">
        <v>1378</v>
      </c>
      <c r="S264" s="13">
        <v>41</v>
      </c>
      <c r="T264" s="13" t="s">
        <v>1380</v>
      </c>
      <c r="U264" s="13">
        <v>41</v>
      </c>
      <c r="V264" s="13" t="s">
        <v>1382</v>
      </c>
      <c r="W264" s="13">
        <v>41</v>
      </c>
      <c r="X264" s="13" t="s">
        <v>1384</v>
      </c>
      <c r="Y264" s="13">
        <v>41</v>
      </c>
      <c r="Z264" s="13" t="s">
        <v>1386</v>
      </c>
      <c r="AA264" s="13">
        <v>41</v>
      </c>
      <c r="AB264" s="100" t="s">
        <v>749</v>
      </c>
      <c r="AC264" s="100" t="str">
        <f t="shared" si="92"/>
        <v>pt-5-2-jlr-loc2</v>
      </c>
      <c r="AD264" s="100">
        <f t="shared" si="105"/>
        <v>2</v>
      </c>
      <c r="AE264" s="13">
        <v>12</v>
      </c>
      <c r="AF264" s="27">
        <v>9</v>
      </c>
      <c r="AG264" s="41"/>
    </row>
    <row r="265" spans="1:63" ht="16.5" x14ac:dyDescent="0.2">
      <c r="A265" s="38" t="s">
        <v>655</v>
      </c>
      <c r="B265" s="33">
        <f t="shared" si="101"/>
        <v>1050221</v>
      </c>
      <c r="C265" s="38">
        <v>2</v>
      </c>
      <c r="D265" s="26">
        <v>10502</v>
      </c>
      <c r="E265" s="45">
        <v>5</v>
      </c>
      <c r="F265" s="13">
        <v>2</v>
      </c>
      <c r="G265" s="14" t="s">
        <v>1018</v>
      </c>
      <c r="H265" s="14" t="s">
        <v>1021</v>
      </c>
      <c r="I265" s="13">
        <f t="shared" si="102"/>
        <v>36</v>
      </c>
      <c r="J265" s="13">
        <f t="shared" si="103"/>
        <v>3</v>
      </c>
      <c r="K265" s="13">
        <f t="shared" si="104"/>
        <v>1</v>
      </c>
      <c r="L265" s="13" t="s">
        <v>1388</v>
      </c>
      <c r="M265" s="13">
        <v>40</v>
      </c>
      <c r="N265" s="13" t="s">
        <v>1375</v>
      </c>
      <c r="O265" s="13">
        <v>40</v>
      </c>
      <c r="P265" s="13" t="s">
        <v>1377</v>
      </c>
      <c r="Q265" s="13">
        <v>40</v>
      </c>
      <c r="R265" s="13" t="s">
        <v>1379</v>
      </c>
      <c r="S265" s="13">
        <v>40</v>
      </c>
      <c r="T265" s="13" t="s">
        <v>1381</v>
      </c>
      <c r="U265" s="13">
        <v>40</v>
      </c>
      <c r="V265" s="13" t="s">
        <v>1383</v>
      </c>
      <c r="W265" s="13">
        <v>40</v>
      </c>
      <c r="X265" s="13" t="s">
        <v>1385</v>
      </c>
      <c r="Y265" s="13">
        <v>40</v>
      </c>
      <c r="Z265" s="13" t="s">
        <v>1387</v>
      </c>
      <c r="AA265" s="13">
        <v>40</v>
      </c>
      <c r="AB265" s="100" t="s">
        <v>416</v>
      </c>
      <c r="AC265" s="100" t="str">
        <f t="shared" si="92"/>
        <v>pt-5-2-shl-loc2</v>
      </c>
      <c r="AD265" s="100">
        <f t="shared" si="105"/>
        <v>2</v>
      </c>
      <c r="AE265" s="13">
        <v>16</v>
      </c>
      <c r="AF265" s="27">
        <v>14</v>
      </c>
      <c r="AG265" s="41"/>
    </row>
    <row r="266" spans="1:63" ht="16.5" x14ac:dyDescent="0.2">
      <c r="A266" s="38" t="s">
        <v>655</v>
      </c>
      <c r="B266" s="33">
        <f t="shared" si="101"/>
        <v>1050230</v>
      </c>
      <c r="C266" s="38">
        <v>2</v>
      </c>
      <c r="D266" s="26">
        <v>10502</v>
      </c>
      <c r="E266" s="45">
        <v>5</v>
      </c>
      <c r="F266" s="13">
        <v>3</v>
      </c>
      <c r="G266" s="14" t="s">
        <v>1019</v>
      </c>
      <c r="H266" s="14" t="s">
        <v>1026</v>
      </c>
      <c r="I266" s="13">
        <f t="shared" si="102"/>
        <v>36</v>
      </c>
      <c r="J266" s="13">
        <f t="shared" si="103"/>
        <v>3</v>
      </c>
      <c r="K266" s="13">
        <f t="shared" si="104"/>
        <v>1</v>
      </c>
      <c r="L266" s="13" t="s">
        <v>1389</v>
      </c>
      <c r="M266" s="13">
        <v>41</v>
      </c>
      <c r="N266" s="13" t="s">
        <v>1374</v>
      </c>
      <c r="O266" s="13">
        <v>41</v>
      </c>
      <c r="P266" s="13" t="s">
        <v>1376</v>
      </c>
      <c r="Q266" s="13">
        <v>41</v>
      </c>
      <c r="R266" s="13" t="s">
        <v>1378</v>
      </c>
      <c r="S266" s="13">
        <v>41</v>
      </c>
      <c r="T266" s="13" t="s">
        <v>1380</v>
      </c>
      <c r="U266" s="13">
        <v>41</v>
      </c>
      <c r="V266" s="13" t="s">
        <v>1382</v>
      </c>
      <c r="W266" s="13">
        <v>41</v>
      </c>
      <c r="X266" s="13" t="s">
        <v>1384</v>
      </c>
      <c r="Y266" s="13">
        <v>41</v>
      </c>
      <c r="Z266" s="13" t="s">
        <v>1386</v>
      </c>
      <c r="AA266" s="13">
        <v>41</v>
      </c>
      <c r="AB266" s="100" t="s">
        <v>356</v>
      </c>
      <c r="AC266" s="100" t="str">
        <f t="shared" si="92"/>
        <v>pt-5-2-jlr-loc3</v>
      </c>
      <c r="AD266" s="100">
        <f t="shared" si="105"/>
        <v>2</v>
      </c>
      <c r="AE266" s="13">
        <v>12</v>
      </c>
      <c r="AF266" s="27">
        <v>9</v>
      </c>
      <c r="AG266" s="41"/>
    </row>
    <row r="267" spans="1:63" ht="17.25" thickBot="1" x14ac:dyDescent="0.25">
      <c r="A267" s="38" t="s">
        <v>655</v>
      </c>
      <c r="B267" s="33">
        <f t="shared" si="101"/>
        <v>1050231</v>
      </c>
      <c r="C267" s="38">
        <v>2</v>
      </c>
      <c r="D267" s="28">
        <v>10502</v>
      </c>
      <c r="E267" s="46">
        <v>5</v>
      </c>
      <c r="F267" s="29">
        <v>3</v>
      </c>
      <c r="G267" s="30" t="s">
        <v>1018</v>
      </c>
      <c r="H267" s="30" t="s">
        <v>1025</v>
      </c>
      <c r="I267" s="29">
        <f t="shared" si="102"/>
        <v>36</v>
      </c>
      <c r="J267" s="29">
        <f t="shared" si="103"/>
        <v>3</v>
      </c>
      <c r="K267" s="29">
        <f t="shared" si="104"/>
        <v>1</v>
      </c>
      <c r="L267" s="29" t="s">
        <v>1388</v>
      </c>
      <c r="M267" s="29">
        <v>40</v>
      </c>
      <c r="N267" s="29" t="s">
        <v>1375</v>
      </c>
      <c r="O267" s="29">
        <v>40</v>
      </c>
      <c r="P267" s="29" t="s">
        <v>1377</v>
      </c>
      <c r="Q267" s="29">
        <v>40</v>
      </c>
      <c r="R267" s="29" t="s">
        <v>1379</v>
      </c>
      <c r="S267" s="29">
        <v>40</v>
      </c>
      <c r="T267" s="29" t="s">
        <v>1381</v>
      </c>
      <c r="U267" s="29">
        <v>40</v>
      </c>
      <c r="V267" s="29" t="s">
        <v>1383</v>
      </c>
      <c r="W267" s="29">
        <v>40</v>
      </c>
      <c r="X267" s="29" t="s">
        <v>1385</v>
      </c>
      <c r="Y267" s="29">
        <v>40</v>
      </c>
      <c r="Z267" s="29" t="s">
        <v>1387</v>
      </c>
      <c r="AA267" s="29">
        <v>40</v>
      </c>
      <c r="AB267" s="101"/>
      <c r="AC267" s="101" t="str">
        <f t="shared" si="92"/>
        <v/>
      </c>
      <c r="AD267" s="101" t="str">
        <f t="shared" si="105"/>
        <v/>
      </c>
      <c r="AE267" s="29" t="s">
        <v>412</v>
      </c>
      <c r="AF267" s="31" t="s">
        <v>412</v>
      </c>
      <c r="AG267" s="41"/>
    </row>
    <row r="268" spans="1:63" ht="16.5" x14ac:dyDescent="0.2">
      <c r="A268" s="38" t="s">
        <v>655</v>
      </c>
      <c r="B268" s="33">
        <f t="shared" si="101"/>
        <v>1050310</v>
      </c>
      <c r="C268" s="38">
        <v>3</v>
      </c>
      <c r="D268" s="23">
        <v>10503</v>
      </c>
      <c r="E268" s="44">
        <v>5</v>
      </c>
      <c r="F268" s="24">
        <v>1</v>
      </c>
      <c r="G268" s="32" t="s">
        <v>1019</v>
      </c>
      <c r="H268" s="32" t="s">
        <v>1027</v>
      </c>
      <c r="I268" s="24">
        <f t="shared" si="102"/>
        <v>37</v>
      </c>
      <c r="J268" s="24">
        <f t="shared" si="103"/>
        <v>3</v>
      </c>
      <c r="K268" s="24">
        <f t="shared" si="104"/>
        <v>1</v>
      </c>
      <c r="L268" s="24" t="s">
        <v>1389</v>
      </c>
      <c r="M268" s="24">
        <v>41</v>
      </c>
      <c r="N268" s="24" t="s">
        <v>1374</v>
      </c>
      <c r="O268" s="24">
        <v>41</v>
      </c>
      <c r="P268" s="24" t="s">
        <v>1376</v>
      </c>
      <c r="Q268" s="24">
        <v>41</v>
      </c>
      <c r="R268" s="24" t="s">
        <v>1378</v>
      </c>
      <c r="S268" s="24">
        <v>41</v>
      </c>
      <c r="T268" s="24" t="s">
        <v>1380</v>
      </c>
      <c r="U268" s="24">
        <v>41</v>
      </c>
      <c r="V268" s="24" t="s">
        <v>1382</v>
      </c>
      <c r="W268" s="24">
        <v>41</v>
      </c>
      <c r="X268" s="24" t="s">
        <v>1384</v>
      </c>
      <c r="Y268" s="24">
        <v>41</v>
      </c>
      <c r="Z268" s="24" t="s">
        <v>1386</v>
      </c>
      <c r="AA268" s="24">
        <v>41</v>
      </c>
      <c r="AB268" s="99" t="s">
        <v>354</v>
      </c>
      <c r="AC268" s="99" t="str">
        <f t="shared" si="92"/>
        <v>pt-5-3-jlr-loc1</v>
      </c>
      <c r="AD268" s="99">
        <f t="shared" si="105"/>
        <v>2</v>
      </c>
      <c r="AE268" s="24">
        <v>12</v>
      </c>
      <c r="AF268" s="25">
        <v>9</v>
      </c>
      <c r="AG268" s="41"/>
    </row>
    <row r="269" spans="1:63" ht="16.5" x14ac:dyDescent="0.2">
      <c r="A269" s="38" t="s">
        <v>655</v>
      </c>
      <c r="B269" s="33">
        <f t="shared" si="101"/>
        <v>1050311</v>
      </c>
      <c r="C269" s="38">
        <v>3</v>
      </c>
      <c r="D269" s="26">
        <v>10503</v>
      </c>
      <c r="E269" s="45">
        <v>5</v>
      </c>
      <c r="F269" s="13">
        <v>1</v>
      </c>
      <c r="G269" s="14" t="s">
        <v>1018</v>
      </c>
      <c r="H269" s="14" t="s">
        <v>28</v>
      </c>
      <c r="I269" s="13">
        <f t="shared" si="102"/>
        <v>37</v>
      </c>
      <c r="J269" s="13">
        <f t="shared" si="103"/>
        <v>3</v>
      </c>
      <c r="K269" s="13">
        <f t="shared" si="104"/>
        <v>1</v>
      </c>
      <c r="L269" s="13" t="s">
        <v>1388</v>
      </c>
      <c r="M269" s="13">
        <v>42</v>
      </c>
      <c r="N269" s="13" t="s">
        <v>1390</v>
      </c>
      <c r="O269" s="13">
        <v>42</v>
      </c>
      <c r="P269" s="13" t="s">
        <v>1377</v>
      </c>
      <c r="Q269" s="13">
        <v>42</v>
      </c>
      <c r="R269" s="13" t="s">
        <v>1379</v>
      </c>
      <c r="S269" s="13">
        <v>42</v>
      </c>
      <c r="T269" s="13" t="s">
        <v>1381</v>
      </c>
      <c r="U269" s="13">
        <v>42</v>
      </c>
      <c r="V269" s="13" t="s">
        <v>1383</v>
      </c>
      <c r="W269" s="13">
        <v>42</v>
      </c>
      <c r="X269" s="13" t="s">
        <v>1385</v>
      </c>
      <c r="Y269" s="13">
        <v>42</v>
      </c>
      <c r="Z269" s="13" t="s">
        <v>1387</v>
      </c>
      <c r="AA269" s="13">
        <v>42</v>
      </c>
      <c r="AB269" s="100"/>
      <c r="AC269" s="100" t="str">
        <f t="shared" si="92"/>
        <v/>
      </c>
      <c r="AD269" s="100" t="str">
        <f t="shared" si="105"/>
        <v/>
      </c>
      <c r="AE269" s="13" t="s">
        <v>412</v>
      </c>
      <c r="AF269" s="27" t="s">
        <v>412</v>
      </c>
      <c r="AG269" s="41"/>
    </row>
    <row r="270" spans="1:63" ht="16.5" x14ac:dyDescent="0.2">
      <c r="A270" s="38" t="s">
        <v>655</v>
      </c>
      <c r="B270" s="33">
        <f t="shared" si="101"/>
        <v>1050320</v>
      </c>
      <c r="C270" s="38">
        <v>3</v>
      </c>
      <c r="D270" s="26">
        <v>10503</v>
      </c>
      <c r="E270" s="45">
        <v>5</v>
      </c>
      <c r="F270" s="13">
        <v>2</v>
      </c>
      <c r="G270" s="14" t="s">
        <v>1019</v>
      </c>
      <c r="H270" s="14" t="s">
        <v>749</v>
      </c>
      <c r="I270" s="13">
        <f t="shared" si="102"/>
        <v>37</v>
      </c>
      <c r="J270" s="13">
        <f t="shared" si="103"/>
        <v>3</v>
      </c>
      <c r="K270" s="13">
        <f t="shared" si="104"/>
        <v>1</v>
      </c>
      <c r="L270" s="13" t="s">
        <v>1389</v>
      </c>
      <c r="M270" s="13">
        <v>41</v>
      </c>
      <c r="N270" s="13" t="s">
        <v>1374</v>
      </c>
      <c r="O270" s="13">
        <v>41</v>
      </c>
      <c r="P270" s="13" t="s">
        <v>1376</v>
      </c>
      <c r="Q270" s="13">
        <v>41</v>
      </c>
      <c r="R270" s="13" t="s">
        <v>1378</v>
      </c>
      <c r="S270" s="13">
        <v>41</v>
      </c>
      <c r="T270" s="13" t="s">
        <v>1380</v>
      </c>
      <c r="U270" s="13">
        <v>41</v>
      </c>
      <c r="V270" s="13" t="s">
        <v>1382</v>
      </c>
      <c r="W270" s="13">
        <v>41</v>
      </c>
      <c r="X270" s="13" t="s">
        <v>1384</v>
      </c>
      <c r="Y270" s="13">
        <v>41</v>
      </c>
      <c r="Z270" s="13" t="s">
        <v>1386</v>
      </c>
      <c r="AA270" s="13">
        <v>41</v>
      </c>
      <c r="AB270" s="100" t="s">
        <v>748</v>
      </c>
      <c r="AC270" s="100" t="str">
        <f t="shared" si="92"/>
        <v>pt-5-3-jlr-loc2</v>
      </c>
      <c r="AD270" s="100">
        <f t="shared" si="105"/>
        <v>2</v>
      </c>
      <c r="AE270" s="13">
        <v>12</v>
      </c>
      <c r="AF270" s="27">
        <v>9</v>
      </c>
      <c r="AG270" s="41"/>
    </row>
    <row r="271" spans="1:63" ht="16.5" x14ac:dyDescent="0.2">
      <c r="A271" s="38" t="s">
        <v>655</v>
      </c>
      <c r="B271" s="33">
        <f t="shared" si="101"/>
        <v>1050321</v>
      </c>
      <c r="C271" s="38">
        <v>3</v>
      </c>
      <c r="D271" s="26">
        <v>10503</v>
      </c>
      <c r="E271" s="45">
        <v>5</v>
      </c>
      <c r="F271" s="13">
        <v>2</v>
      </c>
      <c r="G271" s="14" t="s">
        <v>1018</v>
      </c>
      <c r="H271" s="14" t="s">
        <v>1021</v>
      </c>
      <c r="I271" s="13">
        <f t="shared" si="102"/>
        <v>37</v>
      </c>
      <c r="J271" s="13">
        <f t="shared" si="103"/>
        <v>3</v>
      </c>
      <c r="K271" s="13">
        <f t="shared" si="104"/>
        <v>1</v>
      </c>
      <c r="L271" s="13" t="s">
        <v>1388</v>
      </c>
      <c r="M271" s="13">
        <v>42</v>
      </c>
      <c r="N271" s="13" t="s">
        <v>1390</v>
      </c>
      <c r="O271" s="13">
        <v>42</v>
      </c>
      <c r="P271" s="13" t="s">
        <v>1377</v>
      </c>
      <c r="Q271" s="13">
        <v>42</v>
      </c>
      <c r="R271" s="13" t="s">
        <v>1379</v>
      </c>
      <c r="S271" s="13">
        <v>42</v>
      </c>
      <c r="T271" s="13" t="s">
        <v>1381</v>
      </c>
      <c r="U271" s="13">
        <v>42</v>
      </c>
      <c r="V271" s="13" t="s">
        <v>1383</v>
      </c>
      <c r="W271" s="13">
        <v>42</v>
      </c>
      <c r="X271" s="13" t="s">
        <v>1385</v>
      </c>
      <c r="Y271" s="13">
        <v>42</v>
      </c>
      <c r="Z271" s="13" t="s">
        <v>1387</v>
      </c>
      <c r="AA271" s="13">
        <v>42</v>
      </c>
      <c r="AB271" s="100" t="s">
        <v>446</v>
      </c>
      <c r="AC271" s="100" t="str">
        <f t="shared" si="92"/>
        <v>pt-5-3-shl-loc2</v>
      </c>
      <c r="AD271" s="100">
        <f t="shared" si="105"/>
        <v>2</v>
      </c>
      <c r="AE271" s="13">
        <v>16</v>
      </c>
      <c r="AF271" s="27">
        <v>14</v>
      </c>
      <c r="AG271" s="41"/>
    </row>
    <row r="272" spans="1:63" ht="16.5" x14ac:dyDescent="0.2">
      <c r="A272" s="38" t="s">
        <v>655</v>
      </c>
      <c r="B272" s="33">
        <f t="shared" si="101"/>
        <v>1050330</v>
      </c>
      <c r="C272" s="38">
        <v>3</v>
      </c>
      <c r="D272" s="26">
        <v>10503</v>
      </c>
      <c r="E272" s="45">
        <v>5</v>
      </c>
      <c r="F272" s="13">
        <v>3</v>
      </c>
      <c r="G272" s="14" t="s">
        <v>19</v>
      </c>
      <c r="H272" s="14" t="s">
        <v>1026</v>
      </c>
      <c r="I272" s="13">
        <f t="shared" si="102"/>
        <v>37</v>
      </c>
      <c r="J272" s="13">
        <f t="shared" si="103"/>
        <v>3</v>
      </c>
      <c r="K272" s="13">
        <f t="shared" si="104"/>
        <v>1</v>
      </c>
      <c r="L272" s="13" t="s">
        <v>1389</v>
      </c>
      <c r="M272" s="13">
        <v>41</v>
      </c>
      <c r="N272" s="13" t="s">
        <v>1374</v>
      </c>
      <c r="O272" s="13">
        <v>41</v>
      </c>
      <c r="P272" s="13" t="s">
        <v>1376</v>
      </c>
      <c r="Q272" s="13">
        <v>41</v>
      </c>
      <c r="R272" s="13" t="s">
        <v>1378</v>
      </c>
      <c r="S272" s="13">
        <v>41</v>
      </c>
      <c r="T272" s="13" t="s">
        <v>1380</v>
      </c>
      <c r="U272" s="13">
        <v>41</v>
      </c>
      <c r="V272" s="13" t="s">
        <v>1382</v>
      </c>
      <c r="W272" s="13">
        <v>41</v>
      </c>
      <c r="X272" s="13" t="s">
        <v>1384</v>
      </c>
      <c r="Y272" s="13">
        <v>41</v>
      </c>
      <c r="Z272" s="13" t="s">
        <v>1386</v>
      </c>
      <c r="AA272" s="13">
        <v>41</v>
      </c>
      <c r="AB272" s="100" t="s">
        <v>351</v>
      </c>
      <c r="AC272" s="100" t="str">
        <f t="shared" si="92"/>
        <v>pt-5-3-jlr-loc3</v>
      </c>
      <c r="AD272" s="100">
        <f t="shared" si="105"/>
        <v>2</v>
      </c>
      <c r="AE272" s="13">
        <v>12</v>
      </c>
      <c r="AF272" s="27">
        <v>9</v>
      </c>
      <c r="AG272" s="41"/>
    </row>
    <row r="273" spans="1:33" ht="17.25" thickBot="1" x14ac:dyDescent="0.25">
      <c r="A273" s="38" t="s">
        <v>655</v>
      </c>
      <c r="B273" s="33">
        <f t="shared" si="101"/>
        <v>1050331</v>
      </c>
      <c r="C273" s="38">
        <v>3</v>
      </c>
      <c r="D273" s="28">
        <v>10503</v>
      </c>
      <c r="E273" s="46">
        <v>5</v>
      </c>
      <c r="F273" s="29">
        <v>3</v>
      </c>
      <c r="G273" s="30" t="s">
        <v>20</v>
      </c>
      <c r="H273" s="30" t="s">
        <v>623</v>
      </c>
      <c r="I273" s="29">
        <f t="shared" si="102"/>
        <v>37</v>
      </c>
      <c r="J273" s="29">
        <f t="shared" si="103"/>
        <v>3</v>
      </c>
      <c r="K273" s="29">
        <f t="shared" si="104"/>
        <v>1</v>
      </c>
      <c r="L273" s="29" t="s">
        <v>1388</v>
      </c>
      <c r="M273" s="29">
        <v>42</v>
      </c>
      <c r="N273" s="29" t="s">
        <v>1390</v>
      </c>
      <c r="O273" s="29">
        <v>42</v>
      </c>
      <c r="P273" s="29" t="s">
        <v>1377</v>
      </c>
      <c r="Q273" s="29">
        <v>42</v>
      </c>
      <c r="R273" s="29" t="s">
        <v>1379</v>
      </c>
      <c r="S273" s="29">
        <v>42</v>
      </c>
      <c r="T273" s="29" t="s">
        <v>1381</v>
      </c>
      <c r="U273" s="29">
        <v>42</v>
      </c>
      <c r="V273" s="29" t="s">
        <v>1383</v>
      </c>
      <c r="W273" s="29">
        <v>42</v>
      </c>
      <c r="X273" s="29" t="s">
        <v>1385</v>
      </c>
      <c r="Y273" s="29">
        <v>42</v>
      </c>
      <c r="Z273" s="29" t="s">
        <v>1387</v>
      </c>
      <c r="AA273" s="29">
        <v>42</v>
      </c>
      <c r="AB273" s="101"/>
      <c r="AC273" s="101" t="str">
        <f t="shared" si="92"/>
        <v/>
      </c>
      <c r="AD273" s="101" t="str">
        <f t="shared" si="105"/>
        <v/>
      </c>
      <c r="AE273" s="29" t="s">
        <v>412</v>
      </c>
      <c r="AF273" s="31" t="s">
        <v>412</v>
      </c>
      <c r="AG273" s="41"/>
    </row>
    <row r="274" spans="1:33" ht="16.5" x14ac:dyDescent="0.2">
      <c r="A274" s="38" t="s">
        <v>655</v>
      </c>
      <c r="B274" s="33">
        <f t="shared" si="101"/>
        <v>1050410</v>
      </c>
      <c r="C274" s="38">
        <v>4</v>
      </c>
      <c r="D274" s="23">
        <v>10504</v>
      </c>
      <c r="E274" s="44">
        <v>5</v>
      </c>
      <c r="F274" s="24">
        <v>1</v>
      </c>
      <c r="G274" s="32" t="s">
        <v>19</v>
      </c>
      <c r="H274" s="32" t="s">
        <v>1027</v>
      </c>
      <c r="I274" s="24">
        <f t="shared" si="102"/>
        <v>37</v>
      </c>
      <c r="J274" s="24">
        <f t="shared" si="103"/>
        <v>3</v>
      </c>
      <c r="K274" s="24">
        <f t="shared" si="104"/>
        <v>1</v>
      </c>
      <c r="L274" s="24" t="s">
        <v>1389</v>
      </c>
      <c r="M274" s="24">
        <v>42</v>
      </c>
      <c r="N274" s="24" t="s">
        <v>1391</v>
      </c>
      <c r="O274" s="24">
        <v>42</v>
      </c>
      <c r="P274" s="24" t="s">
        <v>1376</v>
      </c>
      <c r="Q274" s="24">
        <v>42</v>
      </c>
      <c r="R274" s="24" t="s">
        <v>1378</v>
      </c>
      <c r="S274" s="24">
        <v>42</v>
      </c>
      <c r="T274" s="24" t="s">
        <v>1380</v>
      </c>
      <c r="U274" s="24">
        <v>42</v>
      </c>
      <c r="V274" s="24" t="s">
        <v>1382</v>
      </c>
      <c r="W274" s="24">
        <v>42</v>
      </c>
      <c r="X274" s="24" t="s">
        <v>1384</v>
      </c>
      <c r="Y274" s="24">
        <v>42</v>
      </c>
      <c r="Z274" s="24" t="s">
        <v>1386</v>
      </c>
      <c r="AA274" s="24">
        <v>42</v>
      </c>
      <c r="AB274" s="99" t="s">
        <v>357</v>
      </c>
      <c r="AC274" s="99" t="str">
        <f t="shared" si="92"/>
        <v>pt-5-4-jlr-loc1</v>
      </c>
      <c r="AD274" s="99">
        <f t="shared" si="105"/>
        <v>2</v>
      </c>
      <c r="AE274" s="24">
        <v>12</v>
      </c>
      <c r="AF274" s="25">
        <v>9</v>
      </c>
      <c r="AG274" s="41"/>
    </row>
    <row r="275" spans="1:33" ht="16.5" x14ac:dyDescent="0.2">
      <c r="A275" s="38" t="s">
        <v>655</v>
      </c>
      <c r="B275" s="33">
        <f t="shared" si="101"/>
        <v>1050411</v>
      </c>
      <c r="C275" s="38">
        <v>4</v>
      </c>
      <c r="D275" s="26">
        <v>10504</v>
      </c>
      <c r="E275" s="45">
        <v>5</v>
      </c>
      <c r="F275" s="13">
        <v>1</v>
      </c>
      <c r="G275" s="14" t="s">
        <v>1018</v>
      </c>
      <c r="H275" s="14" t="s">
        <v>28</v>
      </c>
      <c r="I275" s="13">
        <f t="shared" si="102"/>
        <v>37</v>
      </c>
      <c r="J275" s="13">
        <f t="shared" si="103"/>
        <v>3</v>
      </c>
      <c r="K275" s="13">
        <f t="shared" si="104"/>
        <v>1</v>
      </c>
      <c r="L275" s="13" t="s">
        <v>1388</v>
      </c>
      <c r="M275" s="13">
        <v>42</v>
      </c>
      <c r="N275" s="13" t="s">
        <v>1390</v>
      </c>
      <c r="O275" s="13">
        <v>42</v>
      </c>
      <c r="P275" s="13" t="s">
        <v>1377</v>
      </c>
      <c r="Q275" s="13">
        <v>42</v>
      </c>
      <c r="R275" s="13" t="s">
        <v>1379</v>
      </c>
      <c r="S275" s="13">
        <v>42</v>
      </c>
      <c r="T275" s="13" t="s">
        <v>1381</v>
      </c>
      <c r="U275" s="13">
        <v>42</v>
      </c>
      <c r="V275" s="13" t="s">
        <v>1383</v>
      </c>
      <c r="W275" s="13">
        <v>42</v>
      </c>
      <c r="X275" s="13" t="s">
        <v>1385</v>
      </c>
      <c r="Y275" s="13">
        <v>42</v>
      </c>
      <c r="Z275" s="13" t="s">
        <v>1387</v>
      </c>
      <c r="AA275" s="13">
        <v>42</v>
      </c>
      <c r="AB275" s="100"/>
      <c r="AC275" s="100" t="str">
        <f t="shared" si="92"/>
        <v/>
      </c>
      <c r="AD275" s="100" t="str">
        <f t="shared" si="105"/>
        <v/>
      </c>
      <c r="AE275" s="13" t="s">
        <v>412</v>
      </c>
      <c r="AF275" s="27" t="s">
        <v>412</v>
      </c>
      <c r="AG275" s="41"/>
    </row>
    <row r="276" spans="1:33" ht="16.5" x14ac:dyDescent="0.2">
      <c r="A276" s="38" t="s">
        <v>655</v>
      </c>
      <c r="B276" s="33">
        <f t="shared" si="101"/>
        <v>1050420</v>
      </c>
      <c r="C276" s="38">
        <v>4</v>
      </c>
      <c r="D276" s="26">
        <v>10504</v>
      </c>
      <c r="E276" s="45">
        <v>5</v>
      </c>
      <c r="F276" s="13">
        <v>2</v>
      </c>
      <c r="G276" s="14" t="s">
        <v>19</v>
      </c>
      <c r="H276" s="14" t="s">
        <v>749</v>
      </c>
      <c r="I276" s="13">
        <f t="shared" si="102"/>
        <v>37</v>
      </c>
      <c r="J276" s="13">
        <f t="shared" si="103"/>
        <v>3</v>
      </c>
      <c r="K276" s="13">
        <f t="shared" si="104"/>
        <v>1</v>
      </c>
      <c r="L276" s="13" t="s">
        <v>1389</v>
      </c>
      <c r="M276" s="13">
        <v>42</v>
      </c>
      <c r="N276" s="13" t="s">
        <v>1391</v>
      </c>
      <c r="O276" s="13">
        <v>42</v>
      </c>
      <c r="P276" s="13" t="s">
        <v>1376</v>
      </c>
      <c r="Q276" s="13">
        <v>42</v>
      </c>
      <c r="R276" s="13" t="s">
        <v>1378</v>
      </c>
      <c r="S276" s="13">
        <v>42</v>
      </c>
      <c r="T276" s="13" t="s">
        <v>1380</v>
      </c>
      <c r="U276" s="13">
        <v>42</v>
      </c>
      <c r="V276" s="13" t="s">
        <v>1382</v>
      </c>
      <c r="W276" s="13">
        <v>42</v>
      </c>
      <c r="X276" s="13" t="s">
        <v>1384</v>
      </c>
      <c r="Y276" s="13">
        <v>42</v>
      </c>
      <c r="Z276" s="13" t="s">
        <v>1386</v>
      </c>
      <c r="AA276" s="13">
        <v>42</v>
      </c>
      <c r="AB276" s="100" t="s">
        <v>347</v>
      </c>
      <c r="AC276" s="100" t="str">
        <f t="shared" ref="AC276:AC339" si="106">IF(AB276="","",A276&amp;"-"&amp;C276&amp;"-"&amp;G276&amp;"-"&amp;"loc"&amp;F276)</f>
        <v>pt-5-4-jlr-loc2</v>
      </c>
      <c r="AD276" s="100">
        <f t="shared" si="105"/>
        <v>2</v>
      </c>
      <c r="AE276" s="13">
        <v>12</v>
      </c>
      <c r="AF276" s="27">
        <v>9</v>
      </c>
      <c r="AG276" s="41"/>
    </row>
    <row r="277" spans="1:33" ht="16.5" x14ac:dyDescent="0.2">
      <c r="A277" s="38" t="s">
        <v>655</v>
      </c>
      <c r="B277" s="33">
        <f t="shared" si="101"/>
        <v>1050421</v>
      </c>
      <c r="C277" s="38">
        <v>4</v>
      </c>
      <c r="D277" s="26">
        <v>10504</v>
      </c>
      <c r="E277" s="45">
        <v>5</v>
      </c>
      <c r="F277" s="13">
        <v>2</v>
      </c>
      <c r="G277" s="14" t="s">
        <v>1018</v>
      </c>
      <c r="H277" s="14" t="s">
        <v>1021</v>
      </c>
      <c r="I277" s="13">
        <f t="shared" si="102"/>
        <v>37</v>
      </c>
      <c r="J277" s="13">
        <f t="shared" si="103"/>
        <v>3</v>
      </c>
      <c r="K277" s="13">
        <f t="shared" si="104"/>
        <v>1</v>
      </c>
      <c r="L277" s="13" t="s">
        <v>1388</v>
      </c>
      <c r="M277" s="13">
        <v>42</v>
      </c>
      <c r="N277" s="13" t="s">
        <v>1390</v>
      </c>
      <c r="O277" s="13">
        <v>42</v>
      </c>
      <c r="P277" s="13" t="s">
        <v>1377</v>
      </c>
      <c r="Q277" s="13">
        <v>42</v>
      </c>
      <c r="R277" s="13" t="s">
        <v>1379</v>
      </c>
      <c r="S277" s="13">
        <v>42</v>
      </c>
      <c r="T277" s="13" t="s">
        <v>1381</v>
      </c>
      <c r="U277" s="13">
        <v>42</v>
      </c>
      <c r="V277" s="13" t="s">
        <v>1383</v>
      </c>
      <c r="W277" s="13">
        <v>42</v>
      </c>
      <c r="X277" s="13" t="s">
        <v>1385</v>
      </c>
      <c r="Y277" s="13">
        <v>42</v>
      </c>
      <c r="Z277" s="13" t="s">
        <v>1387</v>
      </c>
      <c r="AA277" s="13">
        <v>42</v>
      </c>
      <c r="AB277" s="100" t="s">
        <v>447</v>
      </c>
      <c r="AC277" s="100" t="str">
        <f t="shared" si="106"/>
        <v>pt-5-4-shl-loc2</v>
      </c>
      <c r="AD277" s="100">
        <f t="shared" si="105"/>
        <v>2</v>
      </c>
      <c r="AE277" s="13">
        <v>16</v>
      </c>
      <c r="AF277" s="27">
        <v>14</v>
      </c>
      <c r="AG277" s="41"/>
    </row>
    <row r="278" spans="1:33" ht="16.5" x14ac:dyDescent="0.2">
      <c r="A278" s="38" t="s">
        <v>655</v>
      </c>
      <c r="B278" s="33">
        <f t="shared" si="101"/>
        <v>1050430</v>
      </c>
      <c r="C278" s="38">
        <v>4</v>
      </c>
      <c r="D278" s="26">
        <v>10504</v>
      </c>
      <c r="E278" s="45">
        <v>5</v>
      </c>
      <c r="F278" s="13">
        <v>3</v>
      </c>
      <c r="G278" s="14" t="s">
        <v>1019</v>
      </c>
      <c r="H278" s="14" t="s">
        <v>622</v>
      </c>
      <c r="I278" s="13">
        <f t="shared" si="102"/>
        <v>37</v>
      </c>
      <c r="J278" s="13">
        <f t="shared" si="103"/>
        <v>3</v>
      </c>
      <c r="K278" s="13">
        <f t="shared" si="104"/>
        <v>1</v>
      </c>
      <c r="L278" s="13" t="s">
        <v>1389</v>
      </c>
      <c r="M278" s="13">
        <v>42</v>
      </c>
      <c r="N278" s="13" t="s">
        <v>1391</v>
      </c>
      <c r="O278" s="13">
        <v>42</v>
      </c>
      <c r="P278" s="13" t="s">
        <v>1376</v>
      </c>
      <c r="Q278" s="13">
        <v>42</v>
      </c>
      <c r="R278" s="13" t="s">
        <v>1378</v>
      </c>
      <c r="S278" s="13">
        <v>42</v>
      </c>
      <c r="T278" s="13" t="s">
        <v>1380</v>
      </c>
      <c r="U278" s="13">
        <v>42</v>
      </c>
      <c r="V278" s="13" t="s">
        <v>1382</v>
      </c>
      <c r="W278" s="13">
        <v>42</v>
      </c>
      <c r="X278" s="13" t="s">
        <v>1384</v>
      </c>
      <c r="Y278" s="13">
        <v>42</v>
      </c>
      <c r="Z278" s="13" t="s">
        <v>1386</v>
      </c>
      <c r="AA278" s="13">
        <v>42</v>
      </c>
      <c r="AB278" s="100" t="s">
        <v>353</v>
      </c>
      <c r="AC278" s="100" t="str">
        <f t="shared" si="106"/>
        <v>pt-5-4-jlr-loc3</v>
      </c>
      <c r="AD278" s="100">
        <f t="shared" si="105"/>
        <v>2</v>
      </c>
      <c r="AE278" s="13">
        <v>12</v>
      </c>
      <c r="AF278" s="27">
        <v>9</v>
      </c>
      <c r="AG278" s="41"/>
    </row>
    <row r="279" spans="1:33" ht="17.25" thickBot="1" x14ac:dyDescent="0.25">
      <c r="A279" s="38" t="s">
        <v>655</v>
      </c>
      <c r="B279" s="33">
        <f t="shared" si="101"/>
        <v>1050431</v>
      </c>
      <c r="C279" s="38">
        <v>4</v>
      </c>
      <c r="D279" s="28">
        <v>10504</v>
      </c>
      <c r="E279" s="46">
        <v>5</v>
      </c>
      <c r="F279" s="29">
        <v>3</v>
      </c>
      <c r="G279" s="30" t="s">
        <v>1018</v>
      </c>
      <c r="H279" s="30" t="s">
        <v>623</v>
      </c>
      <c r="I279" s="29">
        <f t="shared" si="102"/>
        <v>37</v>
      </c>
      <c r="J279" s="29">
        <f t="shared" si="103"/>
        <v>3</v>
      </c>
      <c r="K279" s="29">
        <f t="shared" si="104"/>
        <v>1</v>
      </c>
      <c r="L279" s="29" t="s">
        <v>1388</v>
      </c>
      <c r="M279" s="29">
        <v>42</v>
      </c>
      <c r="N279" s="29" t="s">
        <v>1390</v>
      </c>
      <c r="O279" s="29">
        <v>42</v>
      </c>
      <c r="P279" s="29" t="s">
        <v>1377</v>
      </c>
      <c r="Q279" s="29">
        <v>42</v>
      </c>
      <c r="R279" s="29" t="s">
        <v>1379</v>
      </c>
      <c r="S279" s="29">
        <v>42</v>
      </c>
      <c r="T279" s="29" t="s">
        <v>1381</v>
      </c>
      <c r="U279" s="29">
        <v>42</v>
      </c>
      <c r="V279" s="29" t="s">
        <v>1383</v>
      </c>
      <c r="W279" s="29">
        <v>42</v>
      </c>
      <c r="X279" s="29" t="s">
        <v>1385</v>
      </c>
      <c r="Y279" s="29">
        <v>42</v>
      </c>
      <c r="Z279" s="29" t="s">
        <v>1387</v>
      </c>
      <c r="AA279" s="29">
        <v>42</v>
      </c>
      <c r="AB279" s="101"/>
      <c r="AC279" s="101" t="str">
        <f t="shared" si="106"/>
        <v/>
      </c>
      <c r="AD279" s="101" t="str">
        <f t="shared" si="105"/>
        <v/>
      </c>
      <c r="AE279" s="29" t="s">
        <v>412</v>
      </c>
      <c r="AF279" s="31" t="s">
        <v>412</v>
      </c>
      <c r="AG279" s="41"/>
    </row>
    <row r="280" spans="1:33" ht="16.5" x14ac:dyDescent="0.2">
      <c r="A280" s="38" t="s">
        <v>655</v>
      </c>
      <c r="B280" s="33">
        <f t="shared" si="101"/>
        <v>1050510</v>
      </c>
      <c r="C280" s="38">
        <v>5</v>
      </c>
      <c r="D280" s="23">
        <v>10505</v>
      </c>
      <c r="E280" s="44">
        <v>5</v>
      </c>
      <c r="F280" s="24">
        <v>1</v>
      </c>
      <c r="G280" s="32" t="s">
        <v>1019</v>
      </c>
      <c r="H280" s="32" t="s">
        <v>1027</v>
      </c>
      <c r="I280" s="24">
        <f t="shared" si="102"/>
        <v>41</v>
      </c>
      <c r="J280" s="24">
        <f t="shared" si="103"/>
        <v>4</v>
      </c>
      <c r="K280" s="24">
        <f t="shared" si="104"/>
        <v>1</v>
      </c>
      <c r="L280" s="24" t="s">
        <v>1389</v>
      </c>
      <c r="M280" s="24">
        <v>42</v>
      </c>
      <c r="N280" s="24" t="s">
        <v>1391</v>
      </c>
      <c r="O280" s="24">
        <v>42</v>
      </c>
      <c r="P280" s="24" t="s">
        <v>1376</v>
      </c>
      <c r="Q280" s="24">
        <v>42</v>
      </c>
      <c r="R280" s="24" t="s">
        <v>1378</v>
      </c>
      <c r="S280" s="24">
        <v>42</v>
      </c>
      <c r="T280" s="24" t="s">
        <v>1380</v>
      </c>
      <c r="U280" s="24">
        <v>42</v>
      </c>
      <c r="V280" s="24" t="s">
        <v>1382</v>
      </c>
      <c r="W280" s="24">
        <v>42</v>
      </c>
      <c r="X280" s="24" t="s">
        <v>1384</v>
      </c>
      <c r="Y280" s="24">
        <v>42</v>
      </c>
      <c r="Z280" s="24" t="s">
        <v>1386</v>
      </c>
      <c r="AA280" s="24">
        <v>42</v>
      </c>
      <c r="AB280" s="99" t="s">
        <v>747</v>
      </c>
      <c r="AC280" s="99" t="str">
        <f t="shared" si="106"/>
        <v>pt-5-5-jlr-loc1</v>
      </c>
      <c r="AD280" s="99">
        <f t="shared" si="105"/>
        <v>2</v>
      </c>
      <c r="AE280" s="24">
        <v>12</v>
      </c>
      <c r="AF280" s="25">
        <v>9</v>
      </c>
      <c r="AG280" s="41"/>
    </row>
    <row r="281" spans="1:33" ht="16.5" x14ac:dyDescent="0.2">
      <c r="A281" s="38" t="s">
        <v>655</v>
      </c>
      <c r="B281" s="33">
        <f t="shared" si="101"/>
        <v>1050511</v>
      </c>
      <c r="C281" s="38">
        <v>5</v>
      </c>
      <c r="D281" s="26">
        <v>10505</v>
      </c>
      <c r="E281" s="45">
        <v>5</v>
      </c>
      <c r="F281" s="13">
        <v>1</v>
      </c>
      <c r="G281" s="14" t="s">
        <v>1018</v>
      </c>
      <c r="H281" s="14" t="s">
        <v>1024</v>
      </c>
      <c r="I281" s="13">
        <f t="shared" si="102"/>
        <v>41</v>
      </c>
      <c r="J281" s="13">
        <f t="shared" si="103"/>
        <v>4</v>
      </c>
      <c r="K281" s="13">
        <f t="shared" si="104"/>
        <v>1</v>
      </c>
      <c r="L281" s="13" t="s">
        <v>1388</v>
      </c>
      <c r="M281" s="13">
        <v>43</v>
      </c>
      <c r="N281" s="13" t="s">
        <v>1390</v>
      </c>
      <c r="O281" s="13">
        <v>43</v>
      </c>
      <c r="P281" s="13" t="s">
        <v>1392</v>
      </c>
      <c r="Q281" s="13">
        <v>43</v>
      </c>
      <c r="R281" s="13" t="s">
        <v>1379</v>
      </c>
      <c r="S281" s="13">
        <v>43</v>
      </c>
      <c r="T281" s="13" t="s">
        <v>1381</v>
      </c>
      <c r="U281" s="13">
        <v>43</v>
      </c>
      <c r="V281" s="13" t="s">
        <v>1383</v>
      </c>
      <c r="W281" s="13">
        <v>43</v>
      </c>
      <c r="X281" s="13" t="s">
        <v>1385</v>
      </c>
      <c r="Y281" s="13">
        <v>43</v>
      </c>
      <c r="Z281" s="13" t="s">
        <v>1387</v>
      </c>
      <c r="AA281" s="13">
        <v>43</v>
      </c>
      <c r="AB281" s="100"/>
      <c r="AC281" s="100" t="str">
        <f t="shared" si="106"/>
        <v/>
      </c>
      <c r="AD281" s="100" t="str">
        <f t="shared" si="105"/>
        <v/>
      </c>
      <c r="AE281" s="13" t="s">
        <v>412</v>
      </c>
      <c r="AF281" s="27" t="s">
        <v>412</v>
      </c>
      <c r="AG281" s="41"/>
    </row>
    <row r="282" spans="1:33" ht="16.5" x14ac:dyDescent="0.2">
      <c r="A282" s="38" t="s">
        <v>655</v>
      </c>
      <c r="B282" s="33">
        <f t="shared" si="101"/>
        <v>1050520</v>
      </c>
      <c r="C282" s="38">
        <v>5</v>
      </c>
      <c r="D282" s="26">
        <v>10505</v>
      </c>
      <c r="E282" s="45">
        <v>5</v>
      </c>
      <c r="F282" s="13">
        <v>2</v>
      </c>
      <c r="G282" s="14" t="s">
        <v>1019</v>
      </c>
      <c r="H282" s="14" t="s">
        <v>749</v>
      </c>
      <c r="I282" s="13">
        <f t="shared" si="102"/>
        <v>41</v>
      </c>
      <c r="J282" s="13">
        <f t="shared" si="103"/>
        <v>4</v>
      </c>
      <c r="K282" s="13">
        <f t="shared" si="104"/>
        <v>1</v>
      </c>
      <c r="L282" s="13" t="s">
        <v>1389</v>
      </c>
      <c r="M282" s="13">
        <v>42</v>
      </c>
      <c r="N282" s="13" t="s">
        <v>1391</v>
      </c>
      <c r="O282" s="13">
        <v>42</v>
      </c>
      <c r="P282" s="13" t="s">
        <v>1376</v>
      </c>
      <c r="Q282" s="13">
        <v>42</v>
      </c>
      <c r="R282" s="13" t="s">
        <v>1378</v>
      </c>
      <c r="S282" s="13">
        <v>42</v>
      </c>
      <c r="T282" s="13" t="s">
        <v>1380</v>
      </c>
      <c r="U282" s="13">
        <v>42</v>
      </c>
      <c r="V282" s="13" t="s">
        <v>1382</v>
      </c>
      <c r="W282" s="13">
        <v>42</v>
      </c>
      <c r="X282" s="13" t="s">
        <v>1384</v>
      </c>
      <c r="Y282" s="13">
        <v>42</v>
      </c>
      <c r="Z282" s="13" t="s">
        <v>1386</v>
      </c>
      <c r="AA282" s="13">
        <v>42</v>
      </c>
      <c r="AB282" s="100" t="s">
        <v>749</v>
      </c>
      <c r="AC282" s="100" t="str">
        <f t="shared" si="106"/>
        <v>pt-5-5-jlr-loc2</v>
      </c>
      <c r="AD282" s="100">
        <f t="shared" si="105"/>
        <v>2</v>
      </c>
      <c r="AE282" s="13">
        <v>12</v>
      </c>
      <c r="AF282" s="27">
        <v>9</v>
      </c>
      <c r="AG282" s="41"/>
    </row>
    <row r="283" spans="1:33" ht="16.5" x14ac:dyDescent="0.2">
      <c r="A283" s="38" t="s">
        <v>655</v>
      </c>
      <c r="B283" s="33">
        <f t="shared" si="101"/>
        <v>1050521</v>
      </c>
      <c r="C283" s="38">
        <v>5</v>
      </c>
      <c r="D283" s="26">
        <v>10505</v>
      </c>
      <c r="E283" s="45">
        <v>5</v>
      </c>
      <c r="F283" s="13">
        <v>2</v>
      </c>
      <c r="G283" s="14" t="s">
        <v>1018</v>
      </c>
      <c r="H283" s="14" t="s">
        <v>1021</v>
      </c>
      <c r="I283" s="13">
        <f t="shared" si="102"/>
        <v>41</v>
      </c>
      <c r="J283" s="13">
        <f t="shared" si="103"/>
        <v>4</v>
      </c>
      <c r="K283" s="13">
        <f t="shared" si="104"/>
        <v>1</v>
      </c>
      <c r="L283" s="13" t="s">
        <v>1388</v>
      </c>
      <c r="M283" s="13">
        <v>43</v>
      </c>
      <c r="N283" s="13" t="s">
        <v>1390</v>
      </c>
      <c r="O283" s="13">
        <v>43</v>
      </c>
      <c r="P283" s="13" t="s">
        <v>1392</v>
      </c>
      <c r="Q283" s="13">
        <v>43</v>
      </c>
      <c r="R283" s="13" t="s">
        <v>1379</v>
      </c>
      <c r="S283" s="13">
        <v>43</v>
      </c>
      <c r="T283" s="13" t="s">
        <v>1381</v>
      </c>
      <c r="U283" s="13">
        <v>43</v>
      </c>
      <c r="V283" s="13" t="s">
        <v>1383</v>
      </c>
      <c r="W283" s="13">
        <v>43</v>
      </c>
      <c r="X283" s="13" t="s">
        <v>1385</v>
      </c>
      <c r="Y283" s="13">
        <v>43</v>
      </c>
      <c r="Z283" s="13" t="s">
        <v>1387</v>
      </c>
      <c r="AA283" s="13">
        <v>43</v>
      </c>
      <c r="AB283" s="100" t="s">
        <v>416</v>
      </c>
      <c r="AC283" s="100" t="str">
        <f t="shared" si="106"/>
        <v>pt-5-5-shl-loc2</v>
      </c>
      <c r="AD283" s="100">
        <f t="shared" si="105"/>
        <v>2</v>
      </c>
      <c r="AE283" s="13">
        <v>16</v>
      </c>
      <c r="AF283" s="27">
        <v>14</v>
      </c>
      <c r="AG283" s="41"/>
    </row>
    <row r="284" spans="1:33" ht="16.5" x14ac:dyDescent="0.2">
      <c r="A284" s="38" t="s">
        <v>655</v>
      </c>
      <c r="B284" s="33">
        <f t="shared" si="101"/>
        <v>1050530</v>
      </c>
      <c r="C284" s="38">
        <v>5</v>
      </c>
      <c r="D284" s="26">
        <v>10505</v>
      </c>
      <c r="E284" s="45">
        <v>5</v>
      </c>
      <c r="F284" s="13">
        <v>3</v>
      </c>
      <c r="G284" s="14" t="s">
        <v>1019</v>
      </c>
      <c r="H284" s="14" t="s">
        <v>1026</v>
      </c>
      <c r="I284" s="13">
        <f t="shared" si="102"/>
        <v>41</v>
      </c>
      <c r="J284" s="13">
        <f t="shared" si="103"/>
        <v>4</v>
      </c>
      <c r="K284" s="13">
        <f t="shared" si="104"/>
        <v>1</v>
      </c>
      <c r="L284" s="13" t="s">
        <v>1389</v>
      </c>
      <c r="M284" s="13">
        <v>42</v>
      </c>
      <c r="N284" s="13" t="s">
        <v>1391</v>
      </c>
      <c r="O284" s="13">
        <v>42</v>
      </c>
      <c r="P284" s="13" t="s">
        <v>1376</v>
      </c>
      <c r="Q284" s="13">
        <v>42</v>
      </c>
      <c r="R284" s="13" t="s">
        <v>1378</v>
      </c>
      <c r="S284" s="13">
        <v>42</v>
      </c>
      <c r="T284" s="13" t="s">
        <v>1380</v>
      </c>
      <c r="U284" s="13">
        <v>42</v>
      </c>
      <c r="V284" s="13" t="s">
        <v>1382</v>
      </c>
      <c r="W284" s="13">
        <v>42</v>
      </c>
      <c r="X284" s="13" t="s">
        <v>1384</v>
      </c>
      <c r="Y284" s="13">
        <v>42</v>
      </c>
      <c r="Z284" s="13" t="s">
        <v>1386</v>
      </c>
      <c r="AA284" s="13">
        <v>42</v>
      </c>
      <c r="AB284" s="100" t="s">
        <v>354</v>
      </c>
      <c r="AC284" s="100" t="str">
        <f t="shared" si="106"/>
        <v>pt-5-5-jlr-loc3</v>
      </c>
      <c r="AD284" s="100">
        <f t="shared" si="105"/>
        <v>2</v>
      </c>
      <c r="AE284" s="13">
        <v>12</v>
      </c>
      <c r="AF284" s="27">
        <v>9</v>
      </c>
      <c r="AG284" s="41"/>
    </row>
    <row r="285" spans="1:33" ht="17.25" thickBot="1" x14ac:dyDescent="0.25">
      <c r="A285" s="38" t="s">
        <v>655</v>
      </c>
      <c r="B285" s="33">
        <f t="shared" si="101"/>
        <v>1050531</v>
      </c>
      <c r="C285" s="38">
        <v>5</v>
      </c>
      <c r="D285" s="28">
        <v>10505</v>
      </c>
      <c r="E285" s="46">
        <v>5</v>
      </c>
      <c r="F285" s="29">
        <v>3</v>
      </c>
      <c r="G285" s="30" t="s">
        <v>1018</v>
      </c>
      <c r="H285" s="30" t="s">
        <v>623</v>
      </c>
      <c r="I285" s="29">
        <f t="shared" si="102"/>
        <v>41</v>
      </c>
      <c r="J285" s="29">
        <f t="shared" si="103"/>
        <v>4</v>
      </c>
      <c r="K285" s="29">
        <f t="shared" si="104"/>
        <v>1</v>
      </c>
      <c r="L285" s="29" t="s">
        <v>1388</v>
      </c>
      <c r="M285" s="29">
        <v>43</v>
      </c>
      <c r="N285" s="29" t="s">
        <v>1390</v>
      </c>
      <c r="O285" s="29">
        <v>43</v>
      </c>
      <c r="P285" s="29" t="s">
        <v>1392</v>
      </c>
      <c r="Q285" s="29">
        <v>43</v>
      </c>
      <c r="R285" s="29" t="s">
        <v>1379</v>
      </c>
      <c r="S285" s="29">
        <v>43</v>
      </c>
      <c r="T285" s="29" t="s">
        <v>1381</v>
      </c>
      <c r="U285" s="29">
        <v>43</v>
      </c>
      <c r="V285" s="29" t="s">
        <v>1383</v>
      </c>
      <c r="W285" s="29">
        <v>43</v>
      </c>
      <c r="X285" s="29" t="s">
        <v>1385</v>
      </c>
      <c r="Y285" s="29">
        <v>43</v>
      </c>
      <c r="Z285" s="29" t="s">
        <v>1387</v>
      </c>
      <c r="AA285" s="29">
        <v>43</v>
      </c>
      <c r="AB285" s="101"/>
      <c r="AC285" s="101" t="str">
        <f t="shared" si="106"/>
        <v/>
      </c>
      <c r="AD285" s="101" t="str">
        <f t="shared" si="105"/>
        <v/>
      </c>
      <c r="AE285" s="29" t="s">
        <v>412</v>
      </c>
      <c r="AF285" s="31" t="s">
        <v>412</v>
      </c>
      <c r="AG285" s="41"/>
    </row>
    <row r="286" spans="1:33" ht="16.5" x14ac:dyDescent="0.2">
      <c r="A286" s="38" t="s">
        <v>655</v>
      </c>
      <c r="B286" s="33">
        <f t="shared" si="101"/>
        <v>1050610</v>
      </c>
      <c r="C286" s="38">
        <v>6</v>
      </c>
      <c r="D286" s="23">
        <v>10506</v>
      </c>
      <c r="E286" s="44">
        <v>5</v>
      </c>
      <c r="F286" s="24">
        <v>1</v>
      </c>
      <c r="G286" s="32" t="s">
        <v>1019</v>
      </c>
      <c r="H286" s="32" t="s">
        <v>1027</v>
      </c>
      <c r="I286" s="24">
        <f t="shared" si="102"/>
        <v>38</v>
      </c>
      <c r="J286" s="24">
        <f t="shared" si="103"/>
        <v>3</v>
      </c>
      <c r="K286" s="24">
        <f t="shared" si="104"/>
        <v>1</v>
      </c>
      <c r="L286" s="24" t="s">
        <v>1389</v>
      </c>
      <c r="M286" s="24">
        <v>44</v>
      </c>
      <c r="N286" s="24" t="s">
        <v>1391</v>
      </c>
      <c r="O286" s="24">
        <v>44</v>
      </c>
      <c r="P286" s="24" t="s">
        <v>1393</v>
      </c>
      <c r="Q286" s="24">
        <v>44</v>
      </c>
      <c r="R286" s="24" t="s">
        <v>1378</v>
      </c>
      <c r="S286" s="24">
        <v>44</v>
      </c>
      <c r="T286" s="24" t="s">
        <v>1380</v>
      </c>
      <c r="U286" s="24">
        <v>44</v>
      </c>
      <c r="V286" s="24" t="s">
        <v>1382</v>
      </c>
      <c r="W286" s="24">
        <v>44</v>
      </c>
      <c r="X286" s="24" t="s">
        <v>1384</v>
      </c>
      <c r="Y286" s="24">
        <v>44</v>
      </c>
      <c r="Z286" s="24" t="s">
        <v>1386</v>
      </c>
      <c r="AA286" s="24">
        <v>44</v>
      </c>
      <c r="AB286" s="99" t="s">
        <v>351</v>
      </c>
      <c r="AC286" s="99" t="str">
        <f t="shared" si="106"/>
        <v>pt-5-6-jlr-loc1</v>
      </c>
      <c r="AD286" s="99">
        <f t="shared" si="105"/>
        <v>2</v>
      </c>
      <c r="AE286" s="24">
        <v>12</v>
      </c>
      <c r="AF286" s="25">
        <v>9</v>
      </c>
      <c r="AG286" s="41"/>
    </row>
    <row r="287" spans="1:33" ht="16.5" x14ac:dyDescent="0.2">
      <c r="A287" s="38" t="s">
        <v>655</v>
      </c>
      <c r="B287" s="33">
        <f t="shared" si="101"/>
        <v>1050611</v>
      </c>
      <c r="C287" s="38">
        <v>6</v>
      </c>
      <c r="D287" s="26">
        <v>10506</v>
      </c>
      <c r="E287" s="45">
        <v>5</v>
      </c>
      <c r="F287" s="13">
        <v>1</v>
      </c>
      <c r="G287" s="14" t="s">
        <v>1018</v>
      </c>
      <c r="H287" s="14" t="s">
        <v>1024</v>
      </c>
      <c r="I287" s="13">
        <f t="shared" si="102"/>
        <v>38</v>
      </c>
      <c r="J287" s="13">
        <f t="shared" si="103"/>
        <v>3</v>
      </c>
      <c r="K287" s="13">
        <f t="shared" si="104"/>
        <v>1</v>
      </c>
      <c r="L287" s="13" t="s">
        <v>1388</v>
      </c>
      <c r="M287" s="13">
        <v>43</v>
      </c>
      <c r="N287" s="13" t="s">
        <v>1390</v>
      </c>
      <c r="O287" s="13">
        <v>43</v>
      </c>
      <c r="P287" s="13" t="s">
        <v>1392</v>
      </c>
      <c r="Q287" s="13">
        <v>43</v>
      </c>
      <c r="R287" s="13" t="s">
        <v>1379</v>
      </c>
      <c r="S287" s="13">
        <v>43</v>
      </c>
      <c r="T287" s="13" t="s">
        <v>1381</v>
      </c>
      <c r="U287" s="13">
        <v>43</v>
      </c>
      <c r="V287" s="13" t="s">
        <v>1383</v>
      </c>
      <c r="W287" s="13">
        <v>43</v>
      </c>
      <c r="X287" s="13" t="s">
        <v>1385</v>
      </c>
      <c r="Y287" s="13">
        <v>43</v>
      </c>
      <c r="Z287" s="13" t="s">
        <v>1387</v>
      </c>
      <c r="AA287" s="13">
        <v>43</v>
      </c>
      <c r="AB287" s="100"/>
      <c r="AC287" s="100" t="str">
        <f t="shared" si="106"/>
        <v/>
      </c>
      <c r="AD287" s="100" t="str">
        <f t="shared" si="105"/>
        <v/>
      </c>
      <c r="AE287" s="13" t="s">
        <v>412</v>
      </c>
      <c r="AF287" s="27" t="s">
        <v>412</v>
      </c>
      <c r="AG287" s="41"/>
    </row>
    <row r="288" spans="1:33" ht="16.5" x14ac:dyDescent="0.2">
      <c r="A288" s="38" t="s">
        <v>655</v>
      </c>
      <c r="B288" s="33">
        <f t="shared" si="101"/>
        <v>1050620</v>
      </c>
      <c r="C288" s="38">
        <v>6</v>
      </c>
      <c r="D288" s="26">
        <v>10506</v>
      </c>
      <c r="E288" s="45">
        <v>5</v>
      </c>
      <c r="F288" s="13">
        <v>2</v>
      </c>
      <c r="G288" s="14" t="s">
        <v>19</v>
      </c>
      <c r="H288" s="14" t="s">
        <v>749</v>
      </c>
      <c r="I288" s="13">
        <f t="shared" si="102"/>
        <v>38</v>
      </c>
      <c r="J288" s="13">
        <f t="shared" si="103"/>
        <v>3</v>
      </c>
      <c r="K288" s="13">
        <f t="shared" si="104"/>
        <v>1</v>
      </c>
      <c r="L288" s="13" t="s">
        <v>1389</v>
      </c>
      <c r="M288" s="13">
        <v>44</v>
      </c>
      <c r="N288" s="13" t="s">
        <v>1391</v>
      </c>
      <c r="O288" s="13">
        <v>44</v>
      </c>
      <c r="P288" s="13" t="s">
        <v>1393</v>
      </c>
      <c r="Q288" s="13">
        <v>44</v>
      </c>
      <c r="R288" s="13" t="s">
        <v>1378</v>
      </c>
      <c r="S288" s="13">
        <v>44</v>
      </c>
      <c r="T288" s="13" t="s">
        <v>1380</v>
      </c>
      <c r="U288" s="13">
        <v>44</v>
      </c>
      <c r="V288" s="13" t="s">
        <v>1382</v>
      </c>
      <c r="W288" s="13">
        <v>44</v>
      </c>
      <c r="X288" s="13" t="s">
        <v>1384</v>
      </c>
      <c r="Y288" s="13">
        <v>44</v>
      </c>
      <c r="Z288" s="13" t="s">
        <v>1386</v>
      </c>
      <c r="AA288" s="13">
        <v>44</v>
      </c>
      <c r="AB288" s="100" t="s">
        <v>748</v>
      </c>
      <c r="AC288" s="100" t="str">
        <f t="shared" si="106"/>
        <v>pt-5-6-jlr-loc2</v>
      </c>
      <c r="AD288" s="100">
        <f t="shared" si="105"/>
        <v>2</v>
      </c>
      <c r="AE288" s="13">
        <v>12</v>
      </c>
      <c r="AF288" s="27">
        <v>9</v>
      </c>
      <c r="AG288" s="41"/>
    </row>
    <row r="289" spans="1:33" ht="16.5" x14ac:dyDescent="0.2">
      <c r="A289" s="38" t="s">
        <v>655</v>
      </c>
      <c r="B289" s="33">
        <f t="shared" si="101"/>
        <v>1050621</v>
      </c>
      <c r="C289" s="38">
        <v>6</v>
      </c>
      <c r="D289" s="26">
        <v>10506</v>
      </c>
      <c r="E289" s="45">
        <v>5</v>
      </c>
      <c r="F289" s="13">
        <v>2</v>
      </c>
      <c r="G289" s="14" t="s">
        <v>1018</v>
      </c>
      <c r="H289" s="14" t="s">
        <v>27</v>
      </c>
      <c r="I289" s="13">
        <f t="shared" si="102"/>
        <v>38</v>
      </c>
      <c r="J289" s="13">
        <f t="shared" si="103"/>
        <v>3</v>
      </c>
      <c r="K289" s="13">
        <f t="shared" si="104"/>
        <v>1</v>
      </c>
      <c r="L289" s="13" t="s">
        <v>1388</v>
      </c>
      <c r="M289" s="13">
        <v>43</v>
      </c>
      <c r="N289" s="13" t="s">
        <v>1390</v>
      </c>
      <c r="O289" s="13">
        <v>43</v>
      </c>
      <c r="P289" s="13" t="s">
        <v>1392</v>
      </c>
      <c r="Q289" s="13">
        <v>43</v>
      </c>
      <c r="R289" s="13" t="s">
        <v>1379</v>
      </c>
      <c r="S289" s="13">
        <v>43</v>
      </c>
      <c r="T289" s="13" t="s">
        <v>1381</v>
      </c>
      <c r="U289" s="13">
        <v>43</v>
      </c>
      <c r="V289" s="13" t="s">
        <v>1383</v>
      </c>
      <c r="W289" s="13">
        <v>43</v>
      </c>
      <c r="X289" s="13" t="s">
        <v>1385</v>
      </c>
      <c r="Y289" s="13">
        <v>43</v>
      </c>
      <c r="Z289" s="13" t="s">
        <v>1387</v>
      </c>
      <c r="AA289" s="13">
        <v>43</v>
      </c>
      <c r="AB289" s="100" t="s">
        <v>446</v>
      </c>
      <c r="AC289" s="100" t="str">
        <f t="shared" si="106"/>
        <v>pt-5-6-shl-loc2</v>
      </c>
      <c r="AD289" s="100">
        <f t="shared" si="105"/>
        <v>2</v>
      </c>
      <c r="AE289" s="13">
        <v>16</v>
      </c>
      <c r="AF289" s="27">
        <v>14</v>
      </c>
      <c r="AG289" s="41"/>
    </row>
    <row r="290" spans="1:33" ht="16.5" x14ac:dyDescent="0.2">
      <c r="A290" s="38" t="s">
        <v>655</v>
      </c>
      <c r="B290" s="33">
        <f t="shared" si="101"/>
        <v>1050630</v>
      </c>
      <c r="C290" s="38">
        <v>6</v>
      </c>
      <c r="D290" s="26">
        <v>10506</v>
      </c>
      <c r="E290" s="45">
        <v>5</v>
      </c>
      <c r="F290" s="13">
        <v>3</v>
      </c>
      <c r="G290" s="14" t="s">
        <v>1019</v>
      </c>
      <c r="H290" s="14" t="s">
        <v>1026</v>
      </c>
      <c r="I290" s="13">
        <f t="shared" si="102"/>
        <v>38</v>
      </c>
      <c r="J290" s="13">
        <f t="shared" si="103"/>
        <v>3</v>
      </c>
      <c r="K290" s="13">
        <f t="shared" si="104"/>
        <v>1</v>
      </c>
      <c r="L290" s="13" t="s">
        <v>1389</v>
      </c>
      <c r="M290" s="13">
        <v>44</v>
      </c>
      <c r="N290" s="13" t="s">
        <v>1391</v>
      </c>
      <c r="O290" s="13">
        <v>44</v>
      </c>
      <c r="P290" s="13" t="s">
        <v>1393</v>
      </c>
      <c r="Q290" s="13">
        <v>44</v>
      </c>
      <c r="R290" s="13" t="s">
        <v>1378</v>
      </c>
      <c r="S290" s="13">
        <v>44</v>
      </c>
      <c r="T290" s="13" t="s">
        <v>1380</v>
      </c>
      <c r="U290" s="13">
        <v>44</v>
      </c>
      <c r="V290" s="13" t="s">
        <v>1382</v>
      </c>
      <c r="W290" s="13">
        <v>44</v>
      </c>
      <c r="X290" s="13" t="s">
        <v>1384</v>
      </c>
      <c r="Y290" s="13">
        <v>44</v>
      </c>
      <c r="Z290" s="13" t="s">
        <v>1386</v>
      </c>
      <c r="AA290" s="13">
        <v>44</v>
      </c>
      <c r="AB290" s="100" t="s">
        <v>354</v>
      </c>
      <c r="AC290" s="100" t="str">
        <f t="shared" si="106"/>
        <v>pt-5-6-jlr-loc3</v>
      </c>
      <c r="AD290" s="100">
        <f t="shared" si="105"/>
        <v>2</v>
      </c>
      <c r="AE290" s="13">
        <v>12</v>
      </c>
      <c r="AF290" s="27">
        <v>9</v>
      </c>
      <c r="AG290" s="41"/>
    </row>
    <row r="291" spans="1:33" ht="17.25" thickBot="1" x14ac:dyDescent="0.25">
      <c r="A291" s="38" t="s">
        <v>655</v>
      </c>
      <c r="B291" s="33">
        <f t="shared" si="101"/>
        <v>1050631</v>
      </c>
      <c r="C291" s="38">
        <v>6</v>
      </c>
      <c r="D291" s="28">
        <v>10506</v>
      </c>
      <c r="E291" s="46">
        <v>5</v>
      </c>
      <c r="F291" s="29">
        <v>3</v>
      </c>
      <c r="G291" s="30" t="s">
        <v>1018</v>
      </c>
      <c r="H291" s="30" t="s">
        <v>1025</v>
      </c>
      <c r="I291" s="29">
        <f t="shared" si="102"/>
        <v>38</v>
      </c>
      <c r="J291" s="29">
        <f t="shared" si="103"/>
        <v>3</v>
      </c>
      <c r="K291" s="29">
        <f t="shared" si="104"/>
        <v>1</v>
      </c>
      <c r="L291" s="29" t="s">
        <v>1388</v>
      </c>
      <c r="M291" s="29">
        <v>43</v>
      </c>
      <c r="N291" s="29" t="s">
        <v>1390</v>
      </c>
      <c r="O291" s="29">
        <v>43</v>
      </c>
      <c r="P291" s="29" t="s">
        <v>1392</v>
      </c>
      <c r="Q291" s="29">
        <v>43</v>
      </c>
      <c r="R291" s="29" t="s">
        <v>1379</v>
      </c>
      <c r="S291" s="29">
        <v>43</v>
      </c>
      <c r="T291" s="29" t="s">
        <v>1381</v>
      </c>
      <c r="U291" s="29">
        <v>43</v>
      </c>
      <c r="V291" s="29" t="s">
        <v>1383</v>
      </c>
      <c r="W291" s="29">
        <v>43</v>
      </c>
      <c r="X291" s="29" t="s">
        <v>1385</v>
      </c>
      <c r="Y291" s="29">
        <v>43</v>
      </c>
      <c r="Z291" s="29" t="s">
        <v>1387</v>
      </c>
      <c r="AA291" s="29">
        <v>43</v>
      </c>
      <c r="AB291" s="101"/>
      <c r="AC291" s="101" t="str">
        <f t="shared" si="106"/>
        <v/>
      </c>
      <c r="AD291" s="101" t="str">
        <f t="shared" si="105"/>
        <v/>
      </c>
      <c r="AE291" s="29" t="s">
        <v>412</v>
      </c>
      <c r="AF291" s="31" t="s">
        <v>412</v>
      </c>
      <c r="AG291" s="41"/>
    </row>
    <row r="292" spans="1:33" ht="16.5" x14ac:dyDescent="0.2">
      <c r="A292" s="38" t="s">
        <v>655</v>
      </c>
      <c r="B292" s="33">
        <f t="shared" si="101"/>
        <v>1050710</v>
      </c>
      <c r="C292" s="38">
        <v>7</v>
      </c>
      <c r="D292" s="23">
        <v>10507</v>
      </c>
      <c r="E292" s="44">
        <v>5</v>
      </c>
      <c r="F292" s="24">
        <v>1</v>
      </c>
      <c r="G292" s="32" t="s">
        <v>19</v>
      </c>
      <c r="H292" s="32" t="s">
        <v>1027</v>
      </c>
      <c r="I292" s="24">
        <f t="shared" si="102"/>
        <v>38</v>
      </c>
      <c r="J292" s="24">
        <f t="shared" si="103"/>
        <v>3</v>
      </c>
      <c r="K292" s="24">
        <f t="shared" si="104"/>
        <v>1</v>
      </c>
      <c r="L292" s="24" t="s">
        <v>1389</v>
      </c>
      <c r="M292" s="24">
        <v>44</v>
      </c>
      <c r="N292" s="24" t="s">
        <v>1391</v>
      </c>
      <c r="O292" s="24">
        <v>44</v>
      </c>
      <c r="P292" s="24" t="s">
        <v>1393</v>
      </c>
      <c r="Q292" s="24">
        <v>44</v>
      </c>
      <c r="R292" s="24" t="s">
        <v>1378</v>
      </c>
      <c r="S292" s="24">
        <v>44</v>
      </c>
      <c r="T292" s="24" t="s">
        <v>1380</v>
      </c>
      <c r="U292" s="24">
        <v>44</v>
      </c>
      <c r="V292" s="24" t="s">
        <v>1382</v>
      </c>
      <c r="W292" s="24">
        <v>44</v>
      </c>
      <c r="X292" s="24" t="s">
        <v>1384</v>
      </c>
      <c r="Y292" s="24">
        <v>44</v>
      </c>
      <c r="Z292" s="24" t="s">
        <v>1386</v>
      </c>
      <c r="AA292" s="24">
        <v>44</v>
      </c>
      <c r="AB292" s="99" t="s">
        <v>355</v>
      </c>
      <c r="AC292" s="99" t="str">
        <f t="shared" si="106"/>
        <v>pt-5-7-jlr-loc1</v>
      </c>
      <c r="AD292" s="99">
        <f t="shared" si="105"/>
        <v>2</v>
      </c>
      <c r="AE292" s="24">
        <v>12</v>
      </c>
      <c r="AF292" s="25">
        <v>9</v>
      </c>
      <c r="AG292" s="41"/>
    </row>
    <row r="293" spans="1:33" ht="16.5" x14ac:dyDescent="0.2">
      <c r="A293" s="38" t="s">
        <v>655</v>
      </c>
      <c r="B293" s="33">
        <f t="shared" si="101"/>
        <v>1050711</v>
      </c>
      <c r="C293" s="38">
        <v>7</v>
      </c>
      <c r="D293" s="26">
        <v>10507</v>
      </c>
      <c r="E293" s="45">
        <v>5</v>
      </c>
      <c r="F293" s="13">
        <v>1</v>
      </c>
      <c r="G293" s="14" t="s">
        <v>1018</v>
      </c>
      <c r="H293" s="14" t="s">
        <v>1024</v>
      </c>
      <c r="I293" s="13">
        <f t="shared" si="102"/>
        <v>38</v>
      </c>
      <c r="J293" s="13">
        <f t="shared" si="103"/>
        <v>3</v>
      </c>
      <c r="K293" s="13">
        <f t="shared" si="104"/>
        <v>1</v>
      </c>
      <c r="L293" s="13" t="s">
        <v>1388</v>
      </c>
      <c r="M293" s="13">
        <v>44</v>
      </c>
      <c r="N293" s="13" t="s">
        <v>1390</v>
      </c>
      <c r="O293" s="13">
        <v>44</v>
      </c>
      <c r="P293" s="13" t="s">
        <v>1392</v>
      </c>
      <c r="Q293" s="13">
        <v>44</v>
      </c>
      <c r="R293" s="13" t="s">
        <v>1394</v>
      </c>
      <c r="S293" s="13">
        <v>44</v>
      </c>
      <c r="T293" s="13" t="s">
        <v>1381</v>
      </c>
      <c r="U293" s="13">
        <v>44</v>
      </c>
      <c r="V293" s="13" t="s">
        <v>1383</v>
      </c>
      <c r="W293" s="13">
        <v>44</v>
      </c>
      <c r="X293" s="13" t="s">
        <v>1385</v>
      </c>
      <c r="Y293" s="13">
        <v>44</v>
      </c>
      <c r="Z293" s="13" t="s">
        <v>1387</v>
      </c>
      <c r="AA293" s="13">
        <v>44</v>
      </c>
      <c r="AB293" s="100"/>
      <c r="AC293" s="100" t="str">
        <f t="shared" si="106"/>
        <v/>
      </c>
      <c r="AD293" s="100" t="str">
        <f t="shared" si="105"/>
        <v/>
      </c>
      <c r="AE293" s="13" t="s">
        <v>412</v>
      </c>
      <c r="AF293" s="27" t="s">
        <v>412</v>
      </c>
      <c r="AG293" s="41"/>
    </row>
    <row r="294" spans="1:33" ht="16.5" x14ac:dyDescent="0.2">
      <c r="A294" s="38" t="s">
        <v>655</v>
      </c>
      <c r="B294" s="33">
        <f t="shared" si="101"/>
        <v>1050720</v>
      </c>
      <c r="C294" s="38">
        <v>7</v>
      </c>
      <c r="D294" s="26">
        <v>10507</v>
      </c>
      <c r="E294" s="45">
        <v>5</v>
      </c>
      <c r="F294" s="13">
        <v>2</v>
      </c>
      <c r="G294" s="14" t="s">
        <v>1019</v>
      </c>
      <c r="H294" s="14" t="s">
        <v>749</v>
      </c>
      <c r="I294" s="13">
        <f t="shared" si="102"/>
        <v>38</v>
      </c>
      <c r="J294" s="13">
        <f t="shared" si="103"/>
        <v>3</v>
      </c>
      <c r="K294" s="13">
        <f t="shared" si="104"/>
        <v>1</v>
      </c>
      <c r="L294" s="13" t="s">
        <v>1389</v>
      </c>
      <c r="M294" s="13">
        <v>44</v>
      </c>
      <c r="N294" s="13" t="s">
        <v>1391</v>
      </c>
      <c r="O294" s="13">
        <v>44</v>
      </c>
      <c r="P294" s="13" t="s">
        <v>1393</v>
      </c>
      <c r="Q294" s="13">
        <v>44</v>
      </c>
      <c r="R294" s="13" t="s">
        <v>1378</v>
      </c>
      <c r="S294" s="13">
        <v>44</v>
      </c>
      <c r="T294" s="13" t="s">
        <v>1380</v>
      </c>
      <c r="U294" s="13">
        <v>44</v>
      </c>
      <c r="V294" s="13" t="s">
        <v>1382</v>
      </c>
      <c r="W294" s="13">
        <v>44</v>
      </c>
      <c r="X294" s="13" t="s">
        <v>1384</v>
      </c>
      <c r="Y294" s="13">
        <v>44</v>
      </c>
      <c r="Z294" s="13" t="s">
        <v>1386</v>
      </c>
      <c r="AA294" s="13">
        <v>44</v>
      </c>
      <c r="AB294" s="100" t="s">
        <v>30</v>
      </c>
      <c r="AC294" s="100" t="str">
        <f t="shared" si="106"/>
        <v>pt-5-7-jlr-loc2</v>
      </c>
      <c r="AD294" s="100">
        <f t="shared" si="105"/>
        <v>2</v>
      </c>
      <c r="AE294" s="13">
        <v>12</v>
      </c>
      <c r="AF294" s="27">
        <v>9</v>
      </c>
      <c r="AG294" s="41"/>
    </row>
    <row r="295" spans="1:33" ht="16.5" x14ac:dyDescent="0.2">
      <c r="A295" s="38" t="s">
        <v>655</v>
      </c>
      <c r="B295" s="33">
        <f t="shared" si="101"/>
        <v>1050721</v>
      </c>
      <c r="C295" s="38">
        <v>7</v>
      </c>
      <c r="D295" s="26">
        <v>10507</v>
      </c>
      <c r="E295" s="45">
        <v>5</v>
      </c>
      <c r="F295" s="13">
        <v>2</v>
      </c>
      <c r="G295" s="14" t="s">
        <v>1018</v>
      </c>
      <c r="H295" s="14" t="s">
        <v>1021</v>
      </c>
      <c r="I295" s="13">
        <f t="shared" si="102"/>
        <v>38</v>
      </c>
      <c r="J295" s="13">
        <f t="shared" si="103"/>
        <v>3</v>
      </c>
      <c r="K295" s="13">
        <f t="shared" si="104"/>
        <v>1</v>
      </c>
      <c r="L295" s="13" t="s">
        <v>1388</v>
      </c>
      <c r="M295" s="13">
        <v>44</v>
      </c>
      <c r="N295" s="13" t="s">
        <v>1390</v>
      </c>
      <c r="O295" s="13">
        <v>44</v>
      </c>
      <c r="P295" s="13" t="s">
        <v>1392</v>
      </c>
      <c r="Q295" s="13">
        <v>44</v>
      </c>
      <c r="R295" s="13" t="s">
        <v>1394</v>
      </c>
      <c r="S295" s="13">
        <v>44</v>
      </c>
      <c r="T295" s="13" t="s">
        <v>1381</v>
      </c>
      <c r="U295" s="13">
        <v>44</v>
      </c>
      <c r="V295" s="13" t="s">
        <v>1383</v>
      </c>
      <c r="W295" s="13">
        <v>44</v>
      </c>
      <c r="X295" s="13" t="s">
        <v>1385</v>
      </c>
      <c r="Y295" s="13">
        <v>44</v>
      </c>
      <c r="Z295" s="13" t="s">
        <v>1387</v>
      </c>
      <c r="AA295" s="13">
        <v>44</v>
      </c>
      <c r="AB295" s="100" t="s">
        <v>440</v>
      </c>
      <c r="AC295" s="100" t="str">
        <f t="shared" si="106"/>
        <v>pt-5-7-shl-loc2</v>
      </c>
      <c r="AD295" s="100">
        <f t="shared" si="105"/>
        <v>2</v>
      </c>
      <c r="AE295" s="13">
        <v>16</v>
      </c>
      <c r="AF295" s="27">
        <v>14</v>
      </c>
      <c r="AG295" s="41"/>
    </row>
    <row r="296" spans="1:33" ht="16.5" x14ac:dyDescent="0.2">
      <c r="A296" s="38" t="s">
        <v>655</v>
      </c>
      <c r="B296" s="33">
        <f t="shared" si="101"/>
        <v>1050730</v>
      </c>
      <c r="C296" s="38">
        <v>7</v>
      </c>
      <c r="D296" s="26">
        <v>10507</v>
      </c>
      <c r="E296" s="45">
        <v>5</v>
      </c>
      <c r="F296" s="13">
        <v>3</v>
      </c>
      <c r="G296" s="14" t="s">
        <v>1019</v>
      </c>
      <c r="H296" s="14" t="s">
        <v>1026</v>
      </c>
      <c r="I296" s="13">
        <f t="shared" si="102"/>
        <v>38</v>
      </c>
      <c r="J296" s="13">
        <f t="shared" si="103"/>
        <v>3</v>
      </c>
      <c r="K296" s="13">
        <f t="shared" si="104"/>
        <v>1</v>
      </c>
      <c r="L296" s="13" t="s">
        <v>1389</v>
      </c>
      <c r="M296" s="13">
        <v>44</v>
      </c>
      <c r="N296" s="13" t="s">
        <v>1391</v>
      </c>
      <c r="O296" s="13">
        <v>44</v>
      </c>
      <c r="P296" s="13" t="s">
        <v>1393</v>
      </c>
      <c r="Q296" s="13">
        <v>44</v>
      </c>
      <c r="R296" s="13" t="s">
        <v>1378</v>
      </c>
      <c r="S296" s="13">
        <v>44</v>
      </c>
      <c r="T296" s="13" t="s">
        <v>1380</v>
      </c>
      <c r="U296" s="13">
        <v>44</v>
      </c>
      <c r="V296" s="13" t="s">
        <v>1382</v>
      </c>
      <c r="W296" s="13">
        <v>44</v>
      </c>
      <c r="X296" s="13" t="s">
        <v>1384</v>
      </c>
      <c r="Y296" s="13">
        <v>44</v>
      </c>
      <c r="Z296" s="13" t="s">
        <v>1386</v>
      </c>
      <c r="AA296" s="13">
        <v>44</v>
      </c>
      <c r="AB296" s="100" t="s">
        <v>353</v>
      </c>
      <c r="AC296" s="100" t="str">
        <f t="shared" si="106"/>
        <v>pt-5-7-jlr-loc3</v>
      </c>
      <c r="AD296" s="100">
        <f t="shared" si="105"/>
        <v>2</v>
      </c>
      <c r="AE296" s="13">
        <v>12</v>
      </c>
      <c r="AF296" s="27">
        <v>9</v>
      </c>
      <c r="AG296" s="41"/>
    </row>
    <row r="297" spans="1:33" ht="17.25" thickBot="1" x14ac:dyDescent="0.25">
      <c r="A297" s="38" t="s">
        <v>655</v>
      </c>
      <c r="B297" s="33">
        <f t="shared" si="101"/>
        <v>1050731</v>
      </c>
      <c r="C297" s="38">
        <v>7</v>
      </c>
      <c r="D297" s="28">
        <v>10507</v>
      </c>
      <c r="E297" s="46">
        <v>5</v>
      </c>
      <c r="F297" s="29">
        <v>3</v>
      </c>
      <c r="G297" s="30" t="s">
        <v>1018</v>
      </c>
      <c r="H297" s="30" t="s">
        <v>1025</v>
      </c>
      <c r="I297" s="29">
        <f t="shared" si="102"/>
        <v>38</v>
      </c>
      <c r="J297" s="29">
        <f t="shared" si="103"/>
        <v>3</v>
      </c>
      <c r="K297" s="29">
        <f t="shared" si="104"/>
        <v>1</v>
      </c>
      <c r="L297" s="29" t="s">
        <v>1388</v>
      </c>
      <c r="M297" s="29">
        <v>44</v>
      </c>
      <c r="N297" s="29" t="s">
        <v>1390</v>
      </c>
      <c r="O297" s="29">
        <v>44</v>
      </c>
      <c r="P297" s="29" t="s">
        <v>1392</v>
      </c>
      <c r="Q297" s="29">
        <v>44</v>
      </c>
      <c r="R297" s="29" t="s">
        <v>1394</v>
      </c>
      <c r="S297" s="29">
        <v>44</v>
      </c>
      <c r="T297" s="29" t="s">
        <v>1381</v>
      </c>
      <c r="U297" s="29">
        <v>44</v>
      </c>
      <c r="V297" s="29" t="s">
        <v>1383</v>
      </c>
      <c r="W297" s="29">
        <v>44</v>
      </c>
      <c r="X297" s="29" t="s">
        <v>1385</v>
      </c>
      <c r="Y297" s="29">
        <v>44</v>
      </c>
      <c r="Z297" s="29" t="s">
        <v>1387</v>
      </c>
      <c r="AA297" s="29">
        <v>44</v>
      </c>
      <c r="AB297" s="101"/>
      <c r="AC297" s="101" t="str">
        <f t="shared" si="106"/>
        <v/>
      </c>
      <c r="AD297" s="101" t="str">
        <f t="shared" si="105"/>
        <v/>
      </c>
      <c r="AE297" s="29" t="s">
        <v>412</v>
      </c>
      <c r="AF297" s="31" t="s">
        <v>412</v>
      </c>
      <c r="AG297" s="41"/>
    </row>
    <row r="298" spans="1:33" ht="16.5" x14ac:dyDescent="0.2">
      <c r="A298" s="38" t="s">
        <v>655</v>
      </c>
      <c r="B298" s="33">
        <f t="shared" si="101"/>
        <v>1050810</v>
      </c>
      <c r="C298" s="38">
        <v>8</v>
      </c>
      <c r="D298" s="23">
        <v>10508</v>
      </c>
      <c r="E298" s="44">
        <v>5</v>
      </c>
      <c r="F298" s="24">
        <v>1</v>
      </c>
      <c r="G298" s="32" t="s">
        <v>1019</v>
      </c>
      <c r="H298" s="32" t="s">
        <v>624</v>
      </c>
      <c r="I298" s="24">
        <f t="shared" si="102"/>
        <v>39</v>
      </c>
      <c r="J298" s="24">
        <f t="shared" si="103"/>
        <v>3</v>
      </c>
      <c r="K298" s="24">
        <f t="shared" si="104"/>
        <v>1</v>
      </c>
      <c r="L298" s="24" t="s">
        <v>1389</v>
      </c>
      <c r="M298" s="24">
        <v>45</v>
      </c>
      <c r="N298" s="24" t="s">
        <v>1391</v>
      </c>
      <c r="O298" s="24">
        <v>45</v>
      </c>
      <c r="P298" s="24" t="s">
        <v>1393</v>
      </c>
      <c r="Q298" s="24">
        <v>45</v>
      </c>
      <c r="R298" s="24" t="s">
        <v>1395</v>
      </c>
      <c r="S298" s="24">
        <v>45</v>
      </c>
      <c r="T298" s="24" t="s">
        <v>1380</v>
      </c>
      <c r="U298" s="24">
        <v>45</v>
      </c>
      <c r="V298" s="24" t="s">
        <v>1382</v>
      </c>
      <c r="W298" s="24">
        <v>45</v>
      </c>
      <c r="X298" s="24" t="s">
        <v>1384</v>
      </c>
      <c r="Y298" s="24">
        <v>45</v>
      </c>
      <c r="Z298" s="24" t="s">
        <v>1386</v>
      </c>
      <c r="AA298" s="24">
        <v>45</v>
      </c>
      <c r="AB298" s="99" t="s">
        <v>747</v>
      </c>
      <c r="AC298" s="99" t="str">
        <f t="shared" si="106"/>
        <v>pt-5-8-jlr-loc1</v>
      </c>
      <c r="AD298" s="99">
        <f t="shared" si="105"/>
        <v>2</v>
      </c>
      <c r="AE298" s="24">
        <v>12</v>
      </c>
      <c r="AF298" s="25">
        <v>9</v>
      </c>
      <c r="AG298" s="41"/>
    </row>
    <row r="299" spans="1:33" ht="16.5" x14ac:dyDescent="0.2">
      <c r="A299" s="38" t="s">
        <v>655</v>
      </c>
      <c r="B299" s="33">
        <f t="shared" si="101"/>
        <v>1050811</v>
      </c>
      <c r="C299" s="38">
        <v>8</v>
      </c>
      <c r="D299" s="26">
        <v>10508</v>
      </c>
      <c r="E299" s="45">
        <v>5</v>
      </c>
      <c r="F299" s="13">
        <v>1</v>
      </c>
      <c r="G299" s="14" t="s">
        <v>1018</v>
      </c>
      <c r="H299" s="14" t="s">
        <v>1024</v>
      </c>
      <c r="I299" s="13">
        <f t="shared" si="102"/>
        <v>39</v>
      </c>
      <c r="J299" s="13">
        <f t="shared" si="103"/>
        <v>3</v>
      </c>
      <c r="K299" s="13">
        <f t="shared" si="104"/>
        <v>1</v>
      </c>
      <c r="L299" s="13" t="s">
        <v>1388</v>
      </c>
      <c r="M299" s="13">
        <v>44</v>
      </c>
      <c r="N299" s="13" t="s">
        <v>1390</v>
      </c>
      <c r="O299" s="13">
        <v>44</v>
      </c>
      <c r="P299" s="13" t="s">
        <v>1392</v>
      </c>
      <c r="Q299" s="13">
        <v>44</v>
      </c>
      <c r="R299" s="13" t="s">
        <v>1394</v>
      </c>
      <c r="S299" s="13">
        <v>44</v>
      </c>
      <c r="T299" s="13" t="s">
        <v>1381</v>
      </c>
      <c r="U299" s="13">
        <v>44</v>
      </c>
      <c r="V299" s="13" t="s">
        <v>1383</v>
      </c>
      <c r="W299" s="13">
        <v>44</v>
      </c>
      <c r="X299" s="13" t="s">
        <v>1385</v>
      </c>
      <c r="Y299" s="13">
        <v>44</v>
      </c>
      <c r="Z299" s="13" t="s">
        <v>1387</v>
      </c>
      <c r="AA299" s="13">
        <v>44</v>
      </c>
      <c r="AB299" s="100"/>
      <c r="AC299" s="100" t="str">
        <f t="shared" si="106"/>
        <v/>
      </c>
      <c r="AD299" s="100" t="str">
        <f t="shared" si="105"/>
        <v/>
      </c>
      <c r="AE299" s="13" t="s">
        <v>412</v>
      </c>
      <c r="AF299" s="27" t="s">
        <v>412</v>
      </c>
      <c r="AG299" s="41"/>
    </row>
    <row r="300" spans="1:33" ht="16.5" x14ac:dyDescent="0.2">
      <c r="A300" s="38" t="s">
        <v>655</v>
      </c>
      <c r="B300" s="33">
        <f t="shared" si="101"/>
        <v>1050820</v>
      </c>
      <c r="C300" s="38">
        <v>8</v>
      </c>
      <c r="D300" s="26">
        <v>10508</v>
      </c>
      <c r="E300" s="45">
        <v>5</v>
      </c>
      <c r="F300" s="13">
        <v>2</v>
      </c>
      <c r="G300" s="14" t="s">
        <v>1019</v>
      </c>
      <c r="H300" s="14" t="s">
        <v>749</v>
      </c>
      <c r="I300" s="13">
        <f t="shared" si="102"/>
        <v>39</v>
      </c>
      <c r="J300" s="13">
        <f t="shared" si="103"/>
        <v>3</v>
      </c>
      <c r="K300" s="13">
        <f t="shared" si="104"/>
        <v>1</v>
      </c>
      <c r="L300" s="13" t="s">
        <v>1389</v>
      </c>
      <c r="M300" s="13">
        <v>45</v>
      </c>
      <c r="N300" s="13" t="s">
        <v>1391</v>
      </c>
      <c r="O300" s="13">
        <v>45</v>
      </c>
      <c r="P300" s="13" t="s">
        <v>1393</v>
      </c>
      <c r="Q300" s="13">
        <v>45</v>
      </c>
      <c r="R300" s="13" t="s">
        <v>1395</v>
      </c>
      <c r="S300" s="13">
        <v>45</v>
      </c>
      <c r="T300" s="13" t="s">
        <v>1380</v>
      </c>
      <c r="U300" s="13">
        <v>45</v>
      </c>
      <c r="V300" s="13" t="s">
        <v>1382</v>
      </c>
      <c r="W300" s="13">
        <v>45</v>
      </c>
      <c r="X300" s="13" t="s">
        <v>1384</v>
      </c>
      <c r="Y300" s="13">
        <v>45</v>
      </c>
      <c r="Z300" s="13" t="s">
        <v>1386</v>
      </c>
      <c r="AA300" s="13">
        <v>45</v>
      </c>
      <c r="AB300" s="100" t="s">
        <v>350</v>
      </c>
      <c r="AC300" s="100" t="str">
        <f t="shared" si="106"/>
        <v>pt-5-8-jlr-loc2</v>
      </c>
      <c r="AD300" s="100">
        <f t="shared" si="105"/>
        <v>2</v>
      </c>
      <c r="AE300" s="13">
        <v>12</v>
      </c>
      <c r="AF300" s="27">
        <v>9</v>
      </c>
      <c r="AG300" s="41"/>
    </row>
    <row r="301" spans="1:33" ht="16.5" x14ac:dyDescent="0.2">
      <c r="A301" s="38" t="s">
        <v>655</v>
      </c>
      <c r="B301" s="33">
        <f t="shared" si="101"/>
        <v>1050821</v>
      </c>
      <c r="C301" s="38">
        <v>8</v>
      </c>
      <c r="D301" s="26">
        <v>10508</v>
      </c>
      <c r="E301" s="45">
        <v>5</v>
      </c>
      <c r="F301" s="13">
        <v>2</v>
      </c>
      <c r="G301" s="14" t="s">
        <v>1018</v>
      </c>
      <c r="H301" s="14" t="s">
        <v>27</v>
      </c>
      <c r="I301" s="13">
        <f t="shared" si="102"/>
        <v>39</v>
      </c>
      <c r="J301" s="13">
        <f t="shared" si="103"/>
        <v>3</v>
      </c>
      <c r="K301" s="13">
        <f t="shared" si="104"/>
        <v>1</v>
      </c>
      <c r="L301" s="13" t="s">
        <v>1388</v>
      </c>
      <c r="M301" s="13">
        <v>44</v>
      </c>
      <c r="N301" s="13" t="s">
        <v>1390</v>
      </c>
      <c r="O301" s="13">
        <v>44</v>
      </c>
      <c r="P301" s="13" t="s">
        <v>1392</v>
      </c>
      <c r="Q301" s="13">
        <v>44</v>
      </c>
      <c r="R301" s="13" t="s">
        <v>1394</v>
      </c>
      <c r="S301" s="13">
        <v>44</v>
      </c>
      <c r="T301" s="13" t="s">
        <v>1381</v>
      </c>
      <c r="U301" s="13">
        <v>44</v>
      </c>
      <c r="V301" s="13" t="s">
        <v>1383</v>
      </c>
      <c r="W301" s="13">
        <v>44</v>
      </c>
      <c r="X301" s="13" t="s">
        <v>1385</v>
      </c>
      <c r="Y301" s="13">
        <v>44</v>
      </c>
      <c r="Z301" s="13" t="s">
        <v>1387</v>
      </c>
      <c r="AA301" s="13">
        <v>44</v>
      </c>
      <c r="AB301" s="100" t="s">
        <v>436</v>
      </c>
      <c r="AC301" s="100" t="str">
        <f t="shared" si="106"/>
        <v>pt-5-8-shl-loc2</v>
      </c>
      <c r="AD301" s="100">
        <f t="shared" si="105"/>
        <v>2</v>
      </c>
      <c r="AE301" s="13">
        <v>16</v>
      </c>
      <c r="AF301" s="27">
        <v>14</v>
      </c>
      <c r="AG301" s="41"/>
    </row>
    <row r="302" spans="1:33" ht="16.5" x14ac:dyDescent="0.2">
      <c r="A302" s="38" t="s">
        <v>655</v>
      </c>
      <c r="B302" s="33">
        <f t="shared" si="101"/>
        <v>1050830</v>
      </c>
      <c r="C302" s="38">
        <v>8</v>
      </c>
      <c r="D302" s="26">
        <v>10508</v>
      </c>
      <c r="E302" s="45">
        <v>5</v>
      </c>
      <c r="F302" s="13">
        <v>3</v>
      </c>
      <c r="G302" s="14" t="s">
        <v>19</v>
      </c>
      <c r="H302" s="14" t="s">
        <v>622</v>
      </c>
      <c r="I302" s="13">
        <f t="shared" si="102"/>
        <v>39</v>
      </c>
      <c r="J302" s="13">
        <f t="shared" si="103"/>
        <v>3</v>
      </c>
      <c r="K302" s="13">
        <f t="shared" si="104"/>
        <v>1</v>
      </c>
      <c r="L302" s="13" t="s">
        <v>1389</v>
      </c>
      <c r="M302" s="13">
        <v>45</v>
      </c>
      <c r="N302" s="13" t="s">
        <v>1391</v>
      </c>
      <c r="O302" s="13">
        <v>45</v>
      </c>
      <c r="P302" s="13" t="s">
        <v>1393</v>
      </c>
      <c r="Q302" s="13">
        <v>45</v>
      </c>
      <c r="R302" s="13" t="s">
        <v>1395</v>
      </c>
      <c r="S302" s="13">
        <v>45</v>
      </c>
      <c r="T302" s="13" t="s">
        <v>1380</v>
      </c>
      <c r="U302" s="13">
        <v>45</v>
      </c>
      <c r="V302" s="13" t="s">
        <v>1382</v>
      </c>
      <c r="W302" s="13">
        <v>45</v>
      </c>
      <c r="X302" s="13" t="s">
        <v>1384</v>
      </c>
      <c r="Y302" s="13">
        <v>45</v>
      </c>
      <c r="Z302" s="13" t="s">
        <v>1386</v>
      </c>
      <c r="AA302" s="13">
        <v>45</v>
      </c>
      <c r="AB302" s="100" t="s">
        <v>30</v>
      </c>
      <c r="AC302" s="100" t="str">
        <f t="shared" si="106"/>
        <v>pt-5-8-jlr-loc3</v>
      </c>
      <c r="AD302" s="100">
        <f t="shared" si="105"/>
        <v>2</v>
      </c>
      <c r="AE302" s="13">
        <v>12</v>
      </c>
      <c r="AF302" s="27">
        <v>9</v>
      </c>
      <c r="AG302" s="41"/>
    </row>
    <row r="303" spans="1:33" ht="17.25" thickBot="1" x14ac:dyDescent="0.25">
      <c r="A303" s="38" t="s">
        <v>655</v>
      </c>
      <c r="B303" s="33">
        <f t="shared" si="101"/>
        <v>1050831</v>
      </c>
      <c r="C303" s="38">
        <v>8</v>
      </c>
      <c r="D303" s="28">
        <v>10508</v>
      </c>
      <c r="E303" s="46">
        <v>5</v>
      </c>
      <c r="F303" s="29">
        <v>3</v>
      </c>
      <c r="G303" s="30" t="s">
        <v>20</v>
      </c>
      <c r="H303" s="30" t="s">
        <v>1025</v>
      </c>
      <c r="I303" s="29">
        <f t="shared" si="102"/>
        <v>39</v>
      </c>
      <c r="J303" s="29">
        <f t="shared" si="103"/>
        <v>3</v>
      </c>
      <c r="K303" s="29">
        <f t="shared" si="104"/>
        <v>1</v>
      </c>
      <c r="L303" s="29" t="s">
        <v>1388</v>
      </c>
      <c r="M303" s="29">
        <v>44</v>
      </c>
      <c r="N303" s="29" t="s">
        <v>1390</v>
      </c>
      <c r="O303" s="29">
        <v>44</v>
      </c>
      <c r="P303" s="29" t="s">
        <v>1392</v>
      </c>
      <c r="Q303" s="29">
        <v>44</v>
      </c>
      <c r="R303" s="29" t="s">
        <v>1394</v>
      </c>
      <c r="S303" s="29">
        <v>44</v>
      </c>
      <c r="T303" s="29" t="s">
        <v>1381</v>
      </c>
      <c r="U303" s="29">
        <v>44</v>
      </c>
      <c r="V303" s="29" t="s">
        <v>1383</v>
      </c>
      <c r="W303" s="29">
        <v>44</v>
      </c>
      <c r="X303" s="29" t="s">
        <v>1385</v>
      </c>
      <c r="Y303" s="29">
        <v>44</v>
      </c>
      <c r="Z303" s="29" t="s">
        <v>1387</v>
      </c>
      <c r="AA303" s="29">
        <v>44</v>
      </c>
      <c r="AB303" s="101"/>
      <c r="AC303" s="101" t="str">
        <f t="shared" si="106"/>
        <v/>
      </c>
      <c r="AD303" s="101" t="str">
        <f t="shared" si="105"/>
        <v/>
      </c>
      <c r="AE303" s="29" t="s">
        <v>412</v>
      </c>
      <c r="AF303" s="31" t="s">
        <v>412</v>
      </c>
      <c r="AG303" s="41"/>
    </row>
    <row r="304" spans="1:33" ht="16.5" x14ac:dyDescent="0.2">
      <c r="A304" s="38" t="s">
        <v>655</v>
      </c>
      <c r="B304" s="33">
        <f t="shared" si="101"/>
        <v>1050910</v>
      </c>
      <c r="C304" s="38">
        <v>9</v>
      </c>
      <c r="D304" s="23">
        <v>10509</v>
      </c>
      <c r="E304" s="44">
        <v>5</v>
      </c>
      <c r="F304" s="24">
        <v>1</v>
      </c>
      <c r="G304" s="32" t="s">
        <v>19</v>
      </c>
      <c r="H304" s="32" t="s">
        <v>624</v>
      </c>
      <c r="I304" s="24">
        <f t="shared" ref="I304:I367" si="107">INDEX($AS$4:$AS$210,INDEX($BA$4:$BA$19,E304)+C304)</f>
        <v>39</v>
      </c>
      <c r="J304" s="24">
        <f t="shared" ref="J304:J367" si="108">INDEX($AT$4:$AT$210,INDEX($BA$4:$BA$19,E304)+C304)</f>
        <v>3</v>
      </c>
      <c r="K304" s="24">
        <f t="shared" ref="K304:K367" si="109">INDEX($AU$4:$AU$210,INDEX($BA$4:$BA$19,E304)+C304)</f>
        <v>1</v>
      </c>
      <c r="L304" s="24" t="s">
        <v>1389</v>
      </c>
      <c r="M304" s="24">
        <v>45</v>
      </c>
      <c r="N304" s="24" t="s">
        <v>1391</v>
      </c>
      <c r="O304" s="24">
        <v>45</v>
      </c>
      <c r="P304" s="24" t="s">
        <v>1393</v>
      </c>
      <c r="Q304" s="24">
        <v>45</v>
      </c>
      <c r="R304" s="24" t="s">
        <v>1395</v>
      </c>
      <c r="S304" s="24">
        <v>45</v>
      </c>
      <c r="T304" s="24" t="s">
        <v>1380</v>
      </c>
      <c r="U304" s="24">
        <v>45</v>
      </c>
      <c r="V304" s="24" t="s">
        <v>1382</v>
      </c>
      <c r="W304" s="24">
        <v>45</v>
      </c>
      <c r="X304" s="24" t="s">
        <v>1384</v>
      </c>
      <c r="Y304" s="24">
        <v>45</v>
      </c>
      <c r="Z304" s="24" t="s">
        <v>1386</v>
      </c>
      <c r="AA304" s="24">
        <v>45</v>
      </c>
      <c r="AB304" s="99" t="s">
        <v>354</v>
      </c>
      <c r="AC304" s="99" t="str">
        <f t="shared" si="106"/>
        <v>pt-5-9-jlr-loc1</v>
      </c>
      <c r="AD304" s="99">
        <f t="shared" ref="AD304:AD367" si="110">IF(AB304="","",INDEX($AV$4:$AV$211,INDEX($BA$4:$BA$19,E304)+C304))</f>
        <v>2</v>
      </c>
      <c r="AE304" s="24">
        <v>12</v>
      </c>
      <c r="AF304" s="25">
        <v>9</v>
      </c>
      <c r="AG304" s="41"/>
    </row>
    <row r="305" spans="1:33" ht="16.5" x14ac:dyDescent="0.2">
      <c r="A305" s="38" t="s">
        <v>655</v>
      </c>
      <c r="B305" s="33">
        <f t="shared" si="101"/>
        <v>1050911</v>
      </c>
      <c r="C305" s="38">
        <v>9</v>
      </c>
      <c r="D305" s="26">
        <v>10509</v>
      </c>
      <c r="E305" s="45">
        <v>5</v>
      </c>
      <c r="F305" s="13">
        <v>1</v>
      </c>
      <c r="G305" s="14" t="s">
        <v>1018</v>
      </c>
      <c r="H305" s="14" t="s">
        <v>1024</v>
      </c>
      <c r="I305" s="13">
        <f t="shared" si="107"/>
        <v>39</v>
      </c>
      <c r="J305" s="13">
        <f t="shared" si="108"/>
        <v>3</v>
      </c>
      <c r="K305" s="13">
        <f t="shared" si="109"/>
        <v>1</v>
      </c>
      <c r="L305" s="13" t="s">
        <v>1388</v>
      </c>
      <c r="M305" s="13">
        <v>46</v>
      </c>
      <c r="N305" s="13" t="s">
        <v>1390</v>
      </c>
      <c r="O305" s="13">
        <v>46</v>
      </c>
      <c r="P305" s="13" t="s">
        <v>1392</v>
      </c>
      <c r="Q305" s="13">
        <v>46</v>
      </c>
      <c r="R305" s="13" t="s">
        <v>1394</v>
      </c>
      <c r="S305" s="13">
        <v>46</v>
      </c>
      <c r="T305" s="13" t="s">
        <v>1396</v>
      </c>
      <c r="U305" s="13">
        <v>46</v>
      </c>
      <c r="V305" s="13" t="s">
        <v>1383</v>
      </c>
      <c r="W305" s="13">
        <v>46</v>
      </c>
      <c r="X305" s="13" t="s">
        <v>1385</v>
      </c>
      <c r="Y305" s="13">
        <v>46</v>
      </c>
      <c r="Z305" s="13" t="s">
        <v>1387</v>
      </c>
      <c r="AA305" s="13">
        <v>46</v>
      </c>
      <c r="AB305" s="100"/>
      <c r="AC305" s="100" t="str">
        <f t="shared" si="106"/>
        <v/>
      </c>
      <c r="AD305" s="100" t="str">
        <f t="shared" si="110"/>
        <v/>
      </c>
      <c r="AE305" s="13" t="s">
        <v>412</v>
      </c>
      <c r="AF305" s="27" t="s">
        <v>412</v>
      </c>
      <c r="AG305" s="41"/>
    </row>
    <row r="306" spans="1:33" ht="16.5" x14ac:dyDescent="0.2">
      <c r="A306" s="38" t="s">
        <v>655</v>
      </c>
      <c r="B306" s="33">
        <f t="shared" si="101"/>
        <v>1050920</v>
      </c>
      <c r="C306" s="38">
        <v>9</v>
      </c>
      <c r="D306" s="26">
        <v>10509</v>
      </c>
      <c r="E306" s="45">
        <v>5</v>
      </c>
      <c r="F306" s="13">
        <v>2</v>
      </c>
      <c r="G306" s="14" t="s">
        <v>1019</v>
      </c>
      <c r="H306" s="14" t="s">
        <v>749</v>
      </c>
      <c r="I306" s="13">
        <f t="shared" si="107"/>
        <v>39</v>
      </c>
      <c r="J306" s="13">
        <f t="shared" si="108"/>
        <v>3</v>
      </c>
      <c r="K306" s="13">
        <f t="shared" si="109"/>
        <v>1</v>
      </c>
      <c r="L306" s="13" t="s">
        <v>1389</v>
      </c>
      <c r="M306" s="13">
        <v>45</v>
      </c>
      <c r="N306" s="13" t="s">
        <v>1391</v>
      </c>
      <c r="O306" s="13">
        <v>45</v>
      </c>
      <c r="P306" s="13" t="s">
        <v>1393</v>
      </c>
      <c r="Q306" s="13">
        <v>45</v>
      </c>
      <c r="R306" s="13" t="s">
        <v>1395</v>
      </c>
      <c r="S306" s="13">
        <v>45</v>
      </c>
      <c r="T306" s="13" t="s">
        <v>1380</v>
      </c>
      <c r="U306" s="13">
        <v>45</v>
      </c>
      <c r="V306" s="13" t="s">
        <v>1382</v>
      </c>
      <c r="W306" s="13">
        <v>45</v>
      </c>
      <c r="X306" s="13" t="s">
        <v>1384</v>
      </c>
      <c r="Y306" s="13">
        <v>45</v>
      </c>
      <c r="Z306" s="13" t="s">
        <v>1386</v>
      </c>
      <c r="AA306" s="13">
        <v>45</v>
      </c>
      <c r="AB306" s="100" t="s">
        <v>748</v>
      </c>
      <c r="AC306" s="100" t="str">
        <f t="shared" si="106"/>
        <v>pt-5-9-jlr-loc2</v>
      </c>
      <c r="AD306" s="100">
        <f t="shared" si="110"/>
        <v>2</v>
      </c>
      <c r="AE306" s="13">
        <v>12</v>
      </c>
      <c r="AF306" s="27">
        <v>9</v>
      </c>
      <c r="AG306" s="41"/>
    </row>
    <row r="307" spans="1:33" ht="16.5" x14ac:dyDescent="0.2">
      <c r="A307" s="38" t="s">
        <v>655</v>
      </c>
      <c r="B307" s="33">
        <f t="shared" si="101"/>
        <v>1050921</v>
      </c>
      <c r="C307" s="38">
        <v>9</v>
      </c>
      <c r="D307" s="26">
        <v>10509</v>
      </c>
      <c r="E307" s="45">
        <v>5</v>
      </c>
      <c r="F307" s="13">
        <v>2</v>
      </c>
      <c r="G307" s="14" t="s">
        <v>20</v>
      </c>
      <c r="H307" s="14" t="s">
        <v>1021</v>
      </c>
      <c r="I307" s="13">
        <f t="shared" si="107"/>
        <v>39</v>
      </c>
      <c r="J307" s="13">
        <f t="shared" si="108"/>
        <v>3</v>
      </c>
      <c r="K307" s="13">
        <f t="shared" si="109"/>
        <v>1</v>
      </c>
      <c r="L307" s="13" t="s">
        <v>1388</v>
      </c>
      <c r="M307" s="13">
        <v>46</v>
      </c>
      <c r="N307" s="13" t="s">
        <v>1390</v>
      </c>
      <c r="O307" s="13">
        <v>46</v>
      </c>
      <c r="P307" s="13" t="s">
        <v>1392</v>
      </c>
      <c r="Q307" s="13">
        <v>46</v>
      </c>
      <c r="R307" s="13" t="s">
        <v>1394</v>
      </c>
      <c r="S307" s="13">
        <v>46</v>
      </c>
      <c r="T307" s="13" t="s">
        <v>1396</v>
      </c>
      <c r="U307" s="13">
        <v>46</v>
      </c>
      <c r="V307" s="13" t="s">
        <v>1383</v>
      </c>
      <c r="W307" s="13">
        <v>46</v>
      </c>
      <c r="X307" s="13" t="s">
        <v>1385</v>
      </c>
      <c r="Y307" s="13">
        <v>46</v>
      </c>
      <c r="Z307" s="13" t="s">
        <v>1387</v>
      </c>
      <c r="AA307" s="13">
        <v>46</v>
      </c>
      <c r="AB307" s="100" t="s">
        <v>446</v>
      </c>
      <c r="AC307" s="100" t="str">
        <f t="shared" si="106"/>
        <v>pt-5-9-shl-loc2</v>
      </c>
      <c r="AD307" s="100">
        <f t="shared" si="110"/>
        <v>2</v>
      </c>
      <c r="AE307" s="13">
        <v>16</v>
      </c>
      <c r="AF307" s="27">
        <v>14</v>
      </c>
      <c r="AG307" s="41"/>
    </row>
    <row r="308" spans="1:33" ht="16.5" x14ac:dyDescent="0.2">
      <c r="A308" s="38" t="s">
        <v>655</v>
      </c>
      <c r="B308" s="33">
        <f t="shared" si="101"/>
        <v>1050930</v>
      </c>
      <c r="C308" s="38">
        <v>9</v>
      </c>
      <c r="D308" s="26">
        <v>10509</v>
      </c>
      <c r="E308" s="45">
        <v>5</v>
      </c>
      <c r="F308" s="13">
        <v>3</v>
      </c>
      <c r="G308" s="14" t="s">
        <v>1019</v>
      </c>
      <c r="H308" s="14" t="s">
        <v>1026</v>
      </c>
      <c r="I308" s="13">
        <f t="shared" si="107"/>
        <v>39</v>
      </c>
      <c r="J308" s="13">
        <f t="shared" si="108"/>
        <v>3</v>
      </c>
      <c r="K308" s="13">
        <f t="shared" si="109"/>
        <v>1</v>
      </c>
      <c r="L308" s="13" t="s">
        <v>1389</v>
      </c>
      <c r="M308" s="13">
        <v>45</v>
      </c>
      <c r="N308" s="13" t="s">
        <v>1391</v>
      </c>
      <c r="O308" s="13">
        <v>45</v>
      </c>
      <c r="P308" s="13" t="s">
        <v>1393</v>
      </c>
      <c r="Q308" s="13">
        <v>45</v>
      </c>
      <c r="R308" s="13" t="s">
        <v>1395</v>
      </c>
      <c r="S308" s="13">
        <v>45</v>
      </c>
      <c r="T308" s="13" t="s">
        <v>1380</v>
      </c>
      <c r="U308" s="13">
        <v>45</v>
      </c>
      <c r="V308" s="13" t="s">
        <v>1382</v>
      </c>
      <c r="W308" s="13">
        <v>45</v>
      </c>
      <c r="X308" s="13" t="s">
        <v>1384</v>
      </c>
      <c r="Y308" s="13">
        <v>45</v>
      </c>
      <c r="Z308" s="13" t="s">
        <v>1386</v>
      </c>
      <c r="AA308" s="13">
        <v>45</v>
      </c>
      <c r="AB308" s="100" t="s">
        <v>351</v>
      </c>
      <c r="AC308" s="100" t="str">
        <f t="shared" si="106"/>
        <v>pt-5-9-jlr-loc3</v>
      </c>
      <c r="AD308" s="100">
        <f t="shared" si="110"/>
        <v>2</v>
      </c>
      <c r="AE308" s="13">
        <v>12</v>
      </c>
      <c r="AF308" s="27">
        <v>9</v>
      </c>
      <c r="AG308" s="41"/>
    </row>
    <row r="309" spans="1:33" ht="17.25" thickBot="1" x14ac:dyDescent="0.25">
      <c r="A309" s="38" t="s">
        <v>655</v>
      </c>
      <c r="B309" s="33">
        <f t="shared" si="101"/>
        <v>1050931</v>
      </c>
      <c r="C309" s="38">
        <v>9</v>
      </c>
      <c r="D309" s="28">
        <v>10509</v>
      </c>
      <c r="E309" s="46">
        <v>5</v>
      </c>
      <c r="F309" s="29">
        <v>3</v>
      </c>
      <c r="G309" s="30" t="s">
        <v>1018</v>
      </c>
      <c r="H309" s="30" t="s">
        <v>1025</v>
      </c>
      <c r="I309" s="29">
        <f t="shared" si="107"/>
        <v>39</v>
      </c>
      <c r="J309" s="29">
        <f t="shared" si="108"/>
        <v>3</v>
      </c>
      <c r="K309" s="29">
        <f t="shared" si="109"/>
        <v>1</v>
      </c>
      <c r="L309" s="29" t="s">
        <v>1388</v>
      </c>
      <c r="M309" s="29">
        <v>46</v>
      </c>
      <c r="N309" s="29" t="s">
        <v>1390</v>
      </c>
      <c r="O309" s="29">
        <v>46</v>
      </c>
      <c r="P309" s="29" t="s">
        <v>1392</v>
      </c>
      <c r="Q309" s="29">
        <v>46</v>
      </c>
      <c r="R309" s="29" t="s">
        <v>1394</v>
      </c>
      <c r="S309" s="29">
        <v>46</v>
      </c>
      <c r="T309" s="29" t="s">
        <v>1396</v>
      </c>
      <c r="U309" s="29">
        <v>46</v>
      </c>
      <c r="V309" s="29" t="s">
        <v>1383</v>
      </c>
      <c r="W309" s="29">
        <v>46</v>
      </c>
      <c r="X309" s="29" t="s">
        <v>1385</v>
      </c>
      <c r="Y309" s="29">
        <v>46</v>
      </c>
      <c r="Z309" s="29" t="s">
        <v>1387</v>
      </c>
      <c r="AA309" s="29">
        <v>46</v>
      </c>
      <c r="AB309" s="101"/>
      <c r="AC309" s="101" t="str">
        <f t="shared" si="106"/>
        <v/>
      </c>
      <c r="AD309" s="101" t="str">
        <f t="shared" si="110"/>
        <v/>
      </c>
      <c r="AE309" s="29" t="s">
        <v>412</v>
      </c>
      <c r="AF309" s="31" t="s">
        <v>412</v>
      </c>
      <c r="AG309" s="41"/>
    </row>
    <row r="310" spans="1:33" ht="16.5" x14ac:dyDescent="0.2">
      <c r="A310" s="38" t="s">
        <v>655</v>
      </c>
      <c r="B310" s="33">
        <f t="shared" si="101"/>
        <v>1051010</v>
      </c>
      <c r="C310" s="38">
        <v>10</v>
      </c>
      <c r="D310" s="23">
        <v>10510</v>
      </c>
      <c r="E310" s="44">
        <v>5</v>
      </c>
      <c r="F310" s="24">
        <v>1</v>
      </c>
      <c r="G310" s="32" t="s">
        <v>1019</v>
      </c>
      <c r="H310" s="32" t="s">
        <v>1027</v>
      </c>
      <c r="I310" s="24">
        <f t="shared" si="107"/>
        <v>43</v>
      </c>
      <c r="J310" s="24">
        <f t="shared" si="108"/>
        <v>4</v>
      </c>
      <c r="K310" s="24">
        <f t="shared" si="109"/>
        <v>1</v>
      </c>
      <c r="L310" s="24" t="s">
        <v>1389</v>
      </c>
      <c r="M310" s="24">
        <v>46</v>
      </c>
      <c r="N310" s="24" t="s">
        <v>1391</v>
      </c>
      <c r="O310" s="24">
        <v>46</v>
      </c>
      <c r="P310" s="24" t="s">
        <v>1393</v>
      </c>
      <c r="Q310" s="24">
        <v>46</v>
      </c>
      <c r="R310" s="24" t="s">
        <v>1395</v>
      </c>
      <c r="S310" s="24">
        <v>46</v>
      </c>
      <c r="T310" s="24" t="s">
        <v>1397</v>
      </c>
      <c r="U310" s="24">
        <v>46</v>
      </c>
      <c r="V310" s="24" t="s">
        <v>1382</v>
      </c>
      <c r="W310" s="24">
        <v>46</v>
      </c>
      <c r="X310" s="24" t="s">
        <v>1384</v>
      </c>
      <c r="Y310" s="24">
        <v>46</v>
      </c>
      <c r="Z310" s="24" t="s">
        <v>1386</v>
      </c>
      <c r="AA310" s="24">
        <v>46</v>
      </c>
      <c r="AB310" s="99" t="s">
        <v>347</v>
      </c>
      <c r="AC310" s="99" t="str">
        <f t="shared" si="106"/>
        <v>pt-5-10-jlr-loc1</v>
      </c>
      <c r="AD310" s="99">
        <f t="shared" si="110"/>
        <v>2</v>
      </c>
      <c r="AE310" s="24">
        <v>12</v>
      </c>
      <c r="AF310" s="25">
        <v>9</v>
      </c>
      <c r="AG310" s="41"/>
    </row>
    <row r="311" spans="1:33" ht="16.5" x14ac:dyDescent="0.2">
      <c r="A311" s="38" t="s">
        <v>655</v>
      </c>
      <c r="B311" s="33">
        <f t="shared" si="101"/>
        <v>1051011</v>
      </c>
      <c r="C311" s="38">
        <v>10</v>
      </c>
      <c r="D311" s="26">
        <v>10510</v>
      </c>
      <c r="E311" s="45">
        <v>5</v>
      </c>
      <c r="F311" s="13">
        <v>1</v>
      </c>
      <c r="G311" s="14" t="s">
        <v>1018</v>
      </c>
      <c r="H311" s="14" t="s">
        <v>1024</v>
      </c>
      <c r="I311" s="13">
        <f t="shared" si="107"/>
        <v>43</v>
      </c>
      <c r="J311" s="13">
        <f t="shared" si="108"/>
        <v>4</v>
      </c>
      <c r="K311" s="13">
        <f t="shared" si="109"/>
        <v>1</v>
      </c>
      <c r="L311" s="13" t="s">
        <v>1388</v>
      </c>
      <c r="M311" s="13">
        <v>46</v>
      </c>
      <c r="N311" s="13" t="s">
        <v>1390</v>
      </c>
      <c r="O311" s="13">
        <v>46</v>
      </c>
      <c r="P311" s="13" t="s">
        <v>1392</v>
      </c>
      <c r="Q311" s="13">
        <v>46</v>
      </c>
      <c r="R311" s="13" t="s">
        <v>1394</v>
      </c>
      <c r="S311" s="13">
        <v>46</v>
      </c>
      <c r="T311" s="13" t="s">
        <v>1396</v>
      </c>
      <c r="U311" s="13">
        <v>46</v>
      </c>
      <c r="V311" s="13" t="s">
        <v>1383</v>
      </c>
      <c r="W311" s="13">
        <v>46</v>
      </c>
      <c r="X311" s="13" t="s">
        <v>1385</v>
      </c>
      <c r="Y311" s="13">
        <v>46</v>
      </c>
      <c r="Z311" s="13" t="s">
        <v>1387</v>
      </c>
      <c r="AA311" s="13">
        <v>46</v>
      </c>
      <c r="AB311" s="100"/>
      <c r="AC311" s="100" t="str">
        <f t="shared" si="106"/>
        <v/>
      </c>
      <c r="AD311" s="100" t="str">
        <f t="shared" si="110"/>
        <v/>
      </c>
      <c r="AE311" s="13" t="s">
        <v>412</v>
      </c>
      <c r="AF311" s="27" t="s">
        <v>412</v>
      </c>
      <c r="AG311" s="41"/>
    </row>
    <row r="312" spans="1:33" ht="16.5" x14ac:dyDescent="0.2">
      <c r="A312" s="38" t="s">
        <v>655</v>
      </c>
      <c r="B312" s="33">
        <f t="shared" si="101"/>
        <v>1051020</v>
      </c>
      <c r="C312" s="38">
        <v>10</v>
      </c>
      <c r="D312" s="26">
        <v>10510</v>
      </c>
      <c r="E312" s="45">
        <v>5</v>
      </c>
      <c r="F312" s="13">
        <v>2</v>
      </c>
      <c r="G312" s="14" t="s">
        <v>1019</v>
      </c>
      <c r="H312" s="14" t="s">
        <v>749</v>
      </c>
      <c r="I312" s="13">
        <f t="shared" si="107"/>
        <v>43</v>
      </c>
      <c r="J312" s="13">
        <f t="shared" si="108"/>
        <v>4</v>
      </c>
      <c r="K312" s="13">
        <f t="shared" si="109"/>
        <v>1</v>
      </c>
      <c r="L312" s="13" t="s">
        <v>1389</v>
      </c>
      <c r="M312" s="13">
        <v>46</v>
      </c>
      <c r="N312" s="13" t="s">
        <v>1391</v>
      </c>
      <c r="O312" s="13">
        <v>46</v>
      </c>
      <c r="P312" s="13" t="s">
        <v>1393</v>
      </c>
      <c r="Q312" s="13">
        <v>46</v>
      </c>
      <c r="R312" s="13" t="s">
        <v>1395</v>
      </c>
      <c r="S312" s="13">
        <v>46</v>
      </c>
      <c r="T312" s="13" t="s">
        <v>1397</v>
      </c>
      <c r="U312" s="13">
        <v>46</v>
      </c>
      <c r="V312" s="13" t="s">
        <v>1382</v>
      </c>
      <c r="W312" s="13">
        <v>46</v>
      </c>
      <c r="X312" s="13" t="s">
        <v>1384</v>
      </c>
      <c r="Y312" s="13">
        <v>46</v>
      </c>
      <c r="Z312" s="13" t="s">
        <v>1386</v>
      </c>
      <c r="AA312" s="13">
        <v>46</v>
      </c>
      <c r="AB312" s="100" t="s">
        <v>749</v>
      </c>
      <c r="AC312" s="100" t="str">
        <f t="shared" si="106"/>
        <v>pt-5-10-jlr-loc2</v>
      </c>
      <c r="AD312" s="100">
        <f t="shared" si="110"/>
        <v>2</v>
      </c>
      <c r="AE312" s="13">
        <v>12</v>
      </c>
      <c r="AF312" s="27">
        <v>9</v>
      </c>
      <c r="AG312" s="41"/>
    </row>
    <row r="313" spans="1:33" ht="16.5" x14ac:dyDescent="0.2">
      <c r="A313" s="38" t="s">
        <v>655</v>
      </c>
      <c r="B313" s="33">
        <f t="shared" si="101"/>
        <v>1051021</v>
      </c>
      <c r="C313" s="38">
        <v>10</v>
      </c>
      <c r="D313" s="26">
        <v>10510</v>
      </c>
      <c r="E313" s="45">
        <v>5</v>
      </c>
      <c r="F313" s="13">
        <v>2</v>
      </c>
      <c r="G313" s="14" t="s">
        <v>1018</v>
      </c>
      <c r="H313" s="14" t="s">
        <v>1021</v>
      </c>
      <c r="I313" s="13">
        <f t="shared" si="107"/>
        <v>43</v>
      </c>
      <c r="J313" s="13">
        <f t="shared" si="108"/>
        <v>4</v>
      </c>
      <c r="K313" s="13">
        <f t="shared" si="109"/>
        <v>1</v>
      </c>
      <c r="L313" s="13" t="s">
        <v>1388</v>
      </c>
      <c r="M313" s="13">
        <v>46</v>
      </c>
      <c r="N313" s="13" t="s">
        <v>1390</v>
      </c>
      <c r="O313" s="13">
        <v>46</v>
      </c>
      <c r="P313" s="13" t="s">
        <v>1392</v>
      </c>
      <c r="Q313" s="13">
        <v>46</v>
      </c>
      <c r="R313" s="13" t="s">
        <v>1394</v>
      </c>
      <c r="S313" s="13">
        <v>46</v>
      </c>
      <c r="T313" s="13" t="s">
        <v>1396</v>
      </c>
      <c r="U313" s="13">
        <v>46</v>
      </c>
      <c r="V313" s="13" t="s">
        <v>1383</v>
      </c>
      <c r="W313" s="13">
        <v>46</v>
      </c>
      <c r="X313" s="13" t="s">
        <v>1385</v>
      </c>
      <c r="Y313" s="13">
        <v>46</v>
      </c>
      <c r="Z313" s="13" t="s">
        <v>1387</v>
      </c>
      <c r="AA313" s="13">
        <v>46</v>
      </c>
      <c r="AB313" s="100" t="s">
        <v>416</v>
      </c>
      <c r="AC313" s="100" t="str">
        <f t="shared" si="106"/>
        <v>pt-5-10-shl-loc2</v>
      </c>
      <c r="AD313" s="100">
        <f t="shared" si="110"/>
        <v>2</v>
      </c>
      <c r="AE313" s="13">
        <v>16</v>
      </c>
      <c r="AF313" s="27">
        <v>14</v>
      </c>
      <c r="AG313" s="41"/>
    </row>
    <row r="314" spans="1:33" ht="16.5" x14ac:dyDescent="0.2">
      <c r="A314" s="38" t="s">
        <v>655</v>
      </c>
      <c r="B314" s="33">
        <f t="shared" si="101"/>
        <v>1051030</v>
      </c>
      <c r="C314" s="38">
        <v>10</v>
      </c>
      <c r="D314" s="26">
        <v>10510</v>
      </c>
      <c r="E314" s="45">
        <v>5</v>
      </c>
      <c r="F314" s="13">
        <v>3</v>
      </c>
      <c r="G314" s="14" t="s">
        <v>1019</v>
      </c>
      <c r="H314" s="14" t="s">
        <v>1026</v>
      </c>
      <c r="I314" s="13">
        <f t="shared" si="107"/>
        <v>43</v>
      </c>
      <c r="J314" s="13">
        <f t="shared" si="108"/>
        <v>4</v>
      </c>
      <c r="K314" s="13">
        <f t="shared" si="109"/>
        <v>1</v>
      </c>
      <c r="L314" s="13" t="s">
        <v>1389</v>
      </c>
      <c r="M314" s="13">
        <v>46</v>
      </c>
      <c r="N314" s="13" t="s">
        <v>1391</v>
      </c>
      <c r="O314" s="13">
        <v>46</v>
      </c>
      <c r="P314" s="13" t="s">
        <v>1393</v>
      </c>
      <c r="Q314" s="13">
        <v>46</v>
      </c>
      <c r="R314" s="13" t="s">
        <v>1395</v>
      </c>
      <c r="S314" s="13">
        <v>46</v>
      </c>
      <c r="T314" s="13" t="s">
        <v>1397</v>
      </c>
      <c r="U314" s="13">
        <v>46</v>
      </c>
      <c r="V314" s="13" t="s">
        <v>1382</v>
      </c>
      <c r="W314" s="13">
        <v>46</v>
      </c>
      <c r="X314" s="13" t="s">
        <v>1384</v>
      </c>
      <c r="Y314" s="13">
        <v>46</v>
      </c>
      <c r="Z314" s="13" t="s">
        <v>1386</v>
      </c>
      <c r="AA314" s="13">
        <v>46</v>
      </c>
      <c r="AB314" s="100" t="s">
        <v>356</v>
      </c>
      <c r="AC314" s="100" t="str">
        <f t="shared" si="106"/>
        <v>pt-5-10-jlr-loc3</v>
      </c>
      <c r="AD314" s="100">
        <f t="shared" si="110"/>
        <v>2</v>
      </c>
      <c r="AE314" s="13">
        <v>12</v>
      </c>
      <c r="AF314" s="27">
        <v>9</v>
      </c>
      <c r="AG314" s="41"/>
    </row>
    <row r="315" spans="1:33" ht="17.25" thickBot="1" x14ac:dyDescent="0.25">
      <c r="A315" s="38" t="s">
        <v>655</v>
      </c>
      <c r="B315" s="33">
        <f t="shared" si="101"/>
        <v>1051031</v>
      </c>
      <c r="C315" s="38">
        <v>10</v>
      </c>
      <c r="D315" s="28">
        <v>10510</v>
      </c>
      <c r="E315" s="46">
        <v>5</v>
      </c>
      <c r="F315" s="29">
        <v>3</v>
      </c>
      <c r="G315" s="30" t="s">
        <v>1018</v>
      </c>
      <c r="H315" s="30" t="s">
        <v>1025</v>
      </c>
      <c r="I315" s="29">
        <f t="shared" si="107"/>
        <v>43</v>
      </c>
      <c r="J315" s="29">
        <f t="shared" si="108"/>
        <v>4</v>
      </c>
      <c r="K315" s="29">
        <f t="shared" si="109"/>
        <v>1</v>
      </c>
      <c r="L315" s="29" t="s">
        <v>1388</v>
      </c>
      <c r="M315" s="29">
        <v>46</v>
      </c>
      <c r="N315" s="29" t="s">
        <v>1390</v>
      </c>
      <c r="O315" s="29">
        <v>46</v>
      </c>
      <c r="P315" s="29" t="s">
        <v>1392</v>
      </c>
      <c r="Q315" s="29">
        <v>46</v>
      </c>
      <c r="R315" s="29" t="s">
        <v>1394</v>
      </c>
      <c r="S315" s="29">
        <v>46</v>
      </c>
      <c r="T315" s="29" t="s">
        <v>1396</v>
      </c>
      <c r="U315" s="29">
        <v>46</v>
      </c>
      <c r="V315" s="29" t="s">
        <v>1383</v>
      </c>
      <c r="W315" s="29">
        <v>46</v>
      </c>
      <c r="X315" s="29" t="s">
        <v>1385</v>
      </c>
      <c r="Y315" s="29">
        <v>46</v>
      </c>
      <c r="Z315" s="29" t="s">
        <v>1387</v>
      </c>
      <c r="AA315" s="29">
        <v>46</v>
      </c>
      <c r="AB315" s="101"/>
      <c r="AC315" s="101" t="str">
        <f t="shared" si="106"/>
        <v/>
      </c>
      <c r="AD315" s="101" t="str">
        <f t="shared" si="110"/>
        <v/>
      </c>
      <c r="AE315" s="29" t="s">
        <v>412</v>
      </c>
      <c r="AF315" s="31" t="s">
        <v>412</v>
      </c>
      <c r="AG315" s="41"/>
    </row>
    <row r="316" spans="1:33" ht="16.5" x14ac:dyDescent="0.2">
      <c r="A316" s="38" t="s">
        <v>655</v>
      </c>
      <c r="B316" s="33">
        <f t="shared" si="101"/>
        <v>1051110</v>
      </c>
      <c r="C316" s="38">
        <v>11</v>
      </c>
      <c r="D316" s="23">
        <v>10511</v>
      </c>
      <c r="E316" s="44">
        <v>5</v>
      </c>
      <c r="F316" s="24">
        <v>1</v>
      </c>
      <c r="G316" s="32" t="s">
        <v>19</v>
      </c>
      <c r="H316" s="32" t="s">
        <v>1027</v>
      </c>
      <c r="I316" s="24">
        <f t="shared" si="107"/>
        <v>41</v>
      </c>
      <c r="J316" s="24">
        <f t="shared" si="108"/>
        <v>4</v>
      </c>
      <c r="K316" s="24">
        <f t="shared" si="109"/>
        <v>1</v>
      </c>
      <c r="L316" s="24" t="s">
        <v>1389</v>
      </c>
      <c r="M316" s="24">
        <v>46</v>
      </c>
      <c r="N316" s="24" t="s">
        <v>1391</v>
      </c>
      <c r="O316" s="24">
        <v>46</v>
      </c>
      <c r="P316" s="24" t="s">
        <v>1393</v>
      </c>
      <c r="Q316" s="24">
        <v>46</v>
      </c>
      <c r="R316" s="24" t="s">
        <v>1395</v>
      </c>
      <c r="S316" s="24">
        <v>46</v>
      </c>
      <c r="T316" s="24" t="s">
        <v>1397</v>
      </c>
      <c r="U316" s="24">
        <v>46</v>
      </c>
      <c r="V316" s="24" t="s">
        <v>1382</v>
      </c>
      <c r="W316" s="24">
        <v>46</v>
      </c>
      <c r="X316" s="24" t="s">
        <v>1384</v>
      </c>
      <c r="Y316" s="24">
        <v>46</v>
      </c>
      <c r="Z316" s="24" t="s">
        <v>1386</v>
      </c>
      <c r="AA316" s="24">
        <v>46</v>
      </c>
      <c r="AB316" s="99" t="s">
        <v>354</v>
      </c>
      <c r="AC316" s="99" t="str">
        <f t="shared" si="106"/>
        <v>pt-5-11-jlr-loc1</v>
      </c>
      <c r="AD316" s="99">
        <f t="shared" si="110"/>
        <v>2</v>
      </c>
      <c r="AE316" s="24">
        <v>12</v>
      </c>
      <c r="AF316" s="25">
        <v>9</v>
      </c>
      <c r="AG316" s="41"/>
    </row>
    <row r="317" spans="1:33" ht="16.5" x14ac:dyDescent="0.2">
      <c r="A317" s="38" t="s">
        <v>655</v>
      </c>
      <c r="B317" s="33">
        <f t="shared" ref="B317:B380" si="111">D317*100+F317*10+IF(G317="jlr",0,1)</f>
        <v>1051111</v>
      </c>
      <c r="C317" s="38">
        <v>11</v>
      </c>
      <c r="D317" s="26">
        <v>10511</v>
      </c>
      <c r="E317" s="45">
        <v>5</v>
      </c>
      <c r="F317" s="13">
        <v>1</v>
      </c>
      <c r="G317" s="14" t="s">
        <v>1018</v>
      </c>
      <c r="H317" s="14" t="s">
        <v>1024</v>
      </c>
      <c r="I317" s="13">
        <f t="shared" si="107"/>
        <v>41</v>
      </c>
      <c r="J317" s="13">
        <f t="shared" si="108"/>
        <v>4</v>
      </c>
      <c r="K317" s="13">
        <f t="shared" si="109"/>
        <v>1</v>
      </c>
      <c r="L317" s="13" t="s">
        <v>1388</v>
      </c>
      <c r="M317" s="13">
        <v>47</v>
      </c>
      <c r="N317" s="13" t="s">
        <v>1390</v>
      </c>
      <c r="O317" s="13">
        <v>47</v>
      </c>
      <c r="P317" s="13" t="s">
        <v>1392</v>
      </c>
      <c r="Q317" s="13">
        <v>47</v>
      </c>
      <c r="R317" s="13" t="s">
        <v>1394</v>
      </c>
      <c r="S317" s="13">
        <v>47</v>
      </c>
      <c r="T317" s="13" t="s">
        <v>1396</v>
      </c>
      <c r="U317" s="13">
        <v>47</v>
      </c>
      <c r="V317" s="13" t="s">
        <v>1398</v>
      </c>
      <c r="W317" s="13">
        <v>47</v>
      </c>
      <c r="X317" s="13" t="s">
        <v>1385</v>
      </c>
      <c r="Y317" s="13">
        <v>47</v>
      </c>
      <c r="Z317" s="13" t="s">
        <v>1387</v>
      </c>
      <c r="AA317" s="13">
        <v>47</v>
      </c>
      <c r="AB317" s="100"/>
      <c r="AC317" s="100" t="str">
        <f t="shared" si="106"/>
        <v/>
      </c>
      <c r="AD317" s="100" t="str">
        <f t="shared" si="110"/>
        <v/>
      </c>
      <c r="AE317" s="13" t="s">
        <v>412</v>
      </c>
      <c r="AF317" s="27" t="s">
        <v>412</v>
      </c>
      <c r="AG317" s="41"/>
    </row>
    <row r="318" spans="1:33" ht="16.5" x14ac:dyDescent="0.2">
      <c r="A318" s="38" t="s">
        <v>655</v>
      </c>
      <c r="B318" s="33">
        <f t="shared" si="111"/>
        <v>1051120</v>
      </c>
      <c r="C318" s="38">
        <v>11</v>
      </c>
      <c r="D318" s="26">
        <v>10511</v>
      </c>
      <c r="E318" s="45">
        <v>5</v>
      </c>
      <c r="F318" s="13">
        <v>2</v>
      </c>
      <c r="G318" s="14" t="s">
        <v>1019</v>
      </c>
      <c r="H318" s="14" t="s">
        <v>749</v>
      </c>
      <c r="I318" s="13">
        <f t="shared" si="107"/>
        <v>41</v>
      </c>
      <c r="J318" s="13">
        <f t="shared" si="108"/>
        <v>4</v>
      </c>
      <c r="K318" s="13">
        <f t="shared" si="109"/>
        <v>1</v>
      </c>
      <c r="L318" s="13" t="s">
        <v>1389</v>
      </c>
      <c r="M318" s="13">
        <v>46</v>
      </c>
      <c r="N318" s="13" t="s">
        <v>1391</v>
      </c>
      <c r="O318" s="13">
        <v>46</v>
      </c>
      <c r="P318" s="13" t="s">
        <v>1393</v>
      </c>
      <c r="Q318" s="13">
        <v>46</v>
      </c>
      <c r="R318" s="13" t="s">
        <v>1395</v>
      </c>
      <c r="S318" s="13">
        <v>46</v>
      </c>
      <c r="T318" s="13" t="s">
        <v>1397</v>
      </c>
      <c r="U318" s="13">
        <v>46</v>
      </c>
      <c r="V318" s="13" t="s">
        <v>1382</v>
      </c>
      <c r="W318" s="13">
        <v>46</v>
      </c>
      <c r="X318" s="13" t="s">
        <v>1384</v>
      </c>
      <c r="Y318" s="13">
        <v>46</v>
      </c>
      <c r="Z318" s="13" t="s">
        <v>1386</v>
      </c>
      <c r="AA318" s="13">
        <v>46</v>
      </c>
      <c r="AB318" s="100" t="s">
        <v>748</v>
      </c>
      <c r="AC318" s="100" t="str">
        <f t="shared" si="106"/>
        <v>pt-5-11-jlr-loc2</v>
      </c>
      <c r="AD318" s="100">
        <f t="shared" si="110"/>
        <v>2</v>
      </c>
      <c r="AE318" s="13">
        <v>12</v>
      </c>
      <c r="AF318" s="27">
        <v>9</v>
      </c>
      <c r="AG318" s="41"/>
    </row>
    <row r="319" spans="1:33" ht="16.5" x14ac:dyDescent="0.2">
      <c r="A319" s="38" t="s">
        <v>655</v>
      </c>
      <c r="B319" s="33">
        <f t="shared" si="111"/>
        <v>1051121</v>
      </c>
      <c r="C319" s="38">
        <v>11</v>
      </c>
      <c r="D319" s="26">
        <v>10511</v>
      </c>
      <c r="E319" s="45">
        <v>5</v>
      </c>
      <c r="F319" s="13">
        <v>2</v>
      </c>
      <c r="G319" s="14" t="s">
        <v>1018</v>
      </c>
      <c r="H319" s="14" t="s">
        <v>27</v>
      </c>
      <c r="I319" s="13">
        <f t="shared" si="107"/>
        <v>41</v>
      </c>
      <c r="J319" s="13">
        <f t="shared" si="108"/>
        <v>4</v>
      </c>
      <c r="K319" s="13">
        <f t="shared" si="109"/>
        <v>1</v>
      </c>
      <c r="L319" s="13" t="s">
        <v>1388</v>
      </c>
      <c r="M319" s="13">
        <v>47</v>
      </c>
      <c r="N319" s="13" t="s">
        <v>1390</v>
      </c>
      <c r="O319" s="13">
        <v>47</v>
      </c>
      <c r="P319" s="13" t="s">
        <v>1392</v>
      </c>
      <c r="Q319" s="13">
        <v>47</v>
      </c>
      <c r="R319" s="13" t="s">
        <v>1394</v>
      </c>
      <c r="S319" s="13">
        <v>47</v>
      </c>
      <c r="T319" s="13" t="s">
        <v>1396</v>
      </c>
      <c r="U319" s="13">
        <v>47</v>
      </c>
      <c r="V319" s="13" t="s">
        <v>1398</v>
      </c>
      <c r="W319" s="13">
        <v>47</v>
      </c>
      <c r="X319" s="13" t="s">
        <v>1385</v>
      </c>
      <c r="Y319" s="13">
        <v>47</v>
      </c>
      <c r="Z319" s="13" t="s">
        <v>1387</v>
      </c>
      <c r="AA319" s="13">
        <v>47</v>
      </c>
      <c r="AB319" s="100" t="s">
        <v>446</v>
      </c>
      <c r="AC319" s="100" t="str">
        <f t="shared" si="106"/>
        <v>pt-5-11-shl-loc2</v>
      </c>
      <c r="AD319" s="100">
        <f t="shared" si="110"/>
        <v>2</v>
      </c>
      <c r="AE319" s="13">
        <v>16</v>
      </c>
      <c r="AF319" s="27">
        <v>14</v>
      </c>
      <c r="AG319" s="41"/>
    </row>
    <row r="320" spans="1:33" ht="16.5" x14ac:dyDescent="0.2">
      <c r="A320" s="38" t="s">
        <v>655</v>
      </c>
      <c r="B320" s="33">
        <f t="shared" si="111"/>
        <v>1051130</v>
      </c>
      <c r="C320" s="38">
        <v>11</v>
      </c>
      <c r="D320" s="26">
        <v>10511</v>
      </c>
      <c r="E320" s="45">
        <v>5</v>
      </c>
      <c r="F320" s="13">
        <v>3</v>
      </c>
      <c r="G320" s="14" t="s">
        <v>19</v>
      </c>
      <c r="H320" s="14" t="s">
        <v>1026</v>
      </c>
      <c r="I320" s="13">
        <f t="shared" si="107"/>
        <v>41</v>
      </c>
      <c r="J320" s="13">
        <f t="shared" si="108"/>
        <v>4</v>
      </c>
      <c r="K320" s="13">
        <f t="shared" si="109"/>
        <v>1</v>
      </c>
      <c r="L320" s="13" t="s">
        <v>1389</v>
      </c>
      <c r="M320" s="13">
        <v>46</v>
      </c>
      <c r="N320" s="13" t="s">
        <v>1391</v>
      </c>
      <c r="O320" s="13">
        <v>46</v>
      </c>
      <c r="P320" s="13" t="s">
        <v>1393</v>
      </c>
      <c r="Q320" s="13">
        <v>46</v>
      </c>
      <c r="R320" s="13" t="s">
        <v>1395</v>
      </c>
      <c r="S320" s="13">
        <v>46</v>
      </c>
      <c r="T320" s="13" t="s">
        <v>1397</v>
      </c>
      <c r="U320" s="13">
        <v>46</v>
      </c>
      <c r="V320" s="13" t="s">
        <v>1382</v>
      </c>
      <c r="W320" s="13">
        <v>46</v>
      </c>
      <c r="X320" s="13" t="s">
        <v>1384</v>
      </c>
      <c r="Y320" s="13">
        <v>46</v>
      </c>
      <c r="Z320" s="13" t="s">
        <v>1386</v>
      </c>
      <c r="AA320" s="13">
        <v>46</v>
      </c>
      <c r="AB320" s="100" t="s">
        <v>351</v>
      </c>
      <c r="AC320" s="100" t="str">
        <f t="shared" si="106"/>
        <v>pt-5-11-jlr-loc3</v>
      </c>
      <c r="AD320" s="100">
        <f t="shared" si="110"/>
        <v>2</v>
      </c>
      <c r="AE320" s="13">
        <v>12</v>
      </c>
      <c r="AF320" s="27">
        <v>9</v>
      </c>
      <c r="AG320" s="41"/>
    </row>
    <row r="321" spans="1:33" ht="17.25" thickBot="1" x14ac:dyDescent="0.25">
      <c r="A321" s="38" t="s">
        <v>655</v>
      </c>
      <c r="B321" s="33">
        <f t="shared" si="111"/>
        <v>1051131</v>
      </c>
      <c r="C321" s="38">
        <v>11</v>
      </c>
      <c r="D321" s="28">
        <v>10511</v>
      </c>
      <c r="E321" s="46">
        <v>5</v>
      </c>
      <c r="F321" s="29">
        <v>3</v>
      </c>
      <c r="G321" s="30" t="s">
        <v>1018</v>
      </c>
      <c r="H321" s="30" t="s">
        <v>623</v>
      </c>
      <c r="I321" s="29">
        <f t="shared" si="107"/>
        <v>41</v>
      </c>
      <c r="J321" s="29">
        <f t="shared" si="108"/>
        <v>4</v>
      </c>
      <c r="K321" s="29">
        <f t="shared" si="109"/>
        <v>1</v>
      </c>
      <c r="L321" s="29" t="s">
        <v>1388</v>
      </c>
      <c r="M321" s="29">
        <v>47</v>
      </c>
      <c r="N321" s="29" t="s">
        <v>1390</v>
      </c>
      <c r="O321" s="29">
        <v>47</v>
      </c>
      <c r="P321" s="29" t="s">
        <v>1392</v>
      </c>
      <c r="Q321" s="29">
        <v>47</v>
      </c>
      <c r="R321" s="29" t="s">
        <v>1394</v>
      </c>
      <c r="S321" s="29">
        <v>47</v>
      </c>
      <c r="T321" s="29" t="s">
        <v>1396</v>
      </c>
      <c r="U321" s="29">
        <v>47</v>
      </c>
      <c r="V321" s="29" t="s">
        <v>1398</v>
      </c>
      <c r="W321" s="29">
        <v>47</v>
      </c>
      <c r="X321" s="29" t="s">
        <v>1385</v>
      </c>
      <c r="Y321" s="29">
        <v>47</v>
      </c>
      <c r="Z321" s="29" t="s">
        <v>1387</v>
      </c>
      <c r="AA321" s="29">
        <v>47</v>
      </c>
      <c r="AB321" s="101"/>
      <c r="AC321" s="101" t="str">
        <f t="shared" si="106"/>
        <v/>
      </c>
      <c r="AD321" s="101" t="str">
        <f t="shared" si="110"/>
        <v/>
      </c>
      <c r="AE321" s="29" t="s">
        <v>412</v>
      </c>
      <c r="AF321" s="31" t="s">
        <v>412</v>
      </c>
      <c r="AG321" s="41"/>
    </row>
    <row r="322" spans="1:33" ht="16.5" x14ac:dyDescent="0.2">
      <c r="A322" s="38" t="s">
        <v>655</v>
      </c>
      <c r="B322" s="33">
        <f t="shared" si="111"/>
        <v>1051210</v>
      </c>
      <c r="C322" s="38">
        <v>12</v>
      </c>
      <c r="D322" s="23">
        <v>10512</v>
      </c>
      <c r="E322" s="44">
        <v>5</v>
      </c>
      <c r="F322" s="24">
        <v>1</v>
      </c>
      <c r="G322" s="32" t="s">
        <v>1019</v>
      </c>
      <c r="H322" s="32" t="s">
        <v>1027</v>
      </c>
      <c r="I322" s="24">
        <f t="shared" si="107"/>
        <v>41</v>
      </c>
      <c r="J322" s="24">
        <f t="shared" si="108"/>
        <v>4</v>
      </c>
      <c r="K322" s="24">
        <f t="shared" si="109"/>
        <v>1</v>
      </c>
      <c r="L322" s="24" t="s">
        <v>1389</v>
      </c>
      <c r="M322" s="24">
        <v>48</v>
      </c>
      <c r="N322" s="24" t="s">
        <v>1391</v>
      </c>
      <c r="O322" s="24">
        <v>48</v>
      </c>
      <c r="P322" s="24" t="s">
        <v>1393</v>
      </c>
      <c r="Q322" s="24">
        <v>48</v>
      </c>
      <c r="R322" s="24" t="s">
        <v>1395</v>
      </c>
      <c r="S322" s="24">
        <v>48</v>
      </c>
      <c r="T322" s="24" t="s">
        <v>1397</v>
      </c>
      <c r="U322" s="24">
        <v>48</v>
      </c>
      <c r="V322" s="24" t="s">
        <v>1399</v>
      </c>
      <c r="W322" s="24">
        <v>48</v>
      </c>
      <c r="X322" s="24" t="s">
        <v>1384</v>
      </c>
      <c r="Y322" s="24">
        <v>48</v>
      </c>
      <c r="Z322" s="24" t="s">
        <v>1386</v>
      </c>
      <c r="AA322" s="24">
        <v>48</v>
      </c>
      <c r="AB322" s="99" t="s">
        <v>357</v>
      </c>
      <c r="AC322" s="99" t="str">
        <f t="shared" si="106"/>
        <v>pt-5-12-jlr-loc1</v>
      </c>
      <c r="AD322" s="99">
        <f t="shared" si="110"/>
        <v>2</v>
      </c>
      <c r="AE322" s="24">
        <v>12</v>
      </c>
      <c r="AF322" s="25">
        <v>9</v>
      </c>
      <c r="AG322" s="41"/>
    </row>
    <row r="323" spans="1:33" ht="16.5" x14ac:dyDescent="0.2">
      <c r="A323" s="38" t="s">
        <v>655</v>
      </c>
      <c r="B323" s="33">
        <f t="shared" si="111"/>
        <v>1051211</v>
      </c>
      <c r="C323" s="38">
        <v>12</v>
      </c>
      <c r="D323" s="26">
        <v>10512</v>
      </c>
      <c r="E323" s="45">
        <v>5</v>
      </c>
      <c r="F323" s="13">
        <v>1</v>
      </c>
      <c r="G323" s="14" t="s">
        <v>1018</v>
      </c>
      <c r="H323" s="14" t="s">
        <v>28</v>
      </c>
      <c r="I323" s="13">
        <f t="shared" si="107"/>
        <v>41</v>
      </c>
      <c r="J323" s="13">
        <f t="shared" si="108"/>
        <v>4</v>
      </c>
      <c r="K323" s="13">
        <f t="shared" si="109"/>
        <v>1</v>
      </c>
      <c r="L323" s="13" t="s">
        <v>1388</v>
      </c>
      <c r="M323" s="13">
        <v>47</v>
      </c>
      <c r="N323" s="13" t="s">
        <v>1390</v>
      </c>
      <c r="O323" s="13">
        <v>47</v>
      </c>
      <c r="P323" s="13" t="s">
        <v>1392</v>
      </c>
      <c r="Q323" s="13">
        <v>47</v>
      </c>
      <c r="R323" s="13" t="s">
        <v>1394</v>
      </c>
      <c r="S323" s="13">
        <v>47</v>
      </c>
      <c r="T323" s="13" t="s">
        <v>1396</v>
      </c>
      <c r="U323" s="13">
        <v>47</v>
      </c>
      <c r="V323" s="13" t="s">
        <v>1398</v>
      </c>
      <c r="W323" s="13">
        <v>47</v>
      </c>
      <c r="X323" s="13" t="s">
        <v>1385</v>
      </c>
      <c r="Y323" s="13">
        <v>47</v>
      </c>
      <c r="Z323" s="13" t="s">
        <v>1387</v>
      </c>
      <c r="AA323" s="13">
        <v>47</v>
      </c>
      <c r="AB323" s="100"/>
      <c r="AC323" s="100" t="str">
        <f t="shared" si="106"/>
        <v/>
      </c>
      <c r="AD323" s="100" t="str">
        <f t="shared" si="110"/>
        <v/>
      </c>
      <c r="AE323" s="13" t="s">
        <v>412</v>
      </c>
      <c r="AF323" s="27" t="s">
        <v>412</v>
      </c>
      <c r="AG323" s="41"/>
    </row>
    <row r="324" spans="1:33" ht="16.5" x14ac:dyDescent="0.2">
      <c r="A324" s="38" t="s">
        <v>655</v>
      </c>
      <c r="B324" s="33">
        <f t="shared" si="111"/>
        <v>1051220</v>
      </c>
      <c r="C324" s="38">
        <v>12</v>
      </c>
      <c r="D324" s="26">
        <v>10512</v>
      </c>
      <c r="E324" s="45">
        <v>5</v>
      </c>
      <c r="F324" s="13">
        <v>2</v>
      </c>
      <c r="G324" s="14" t="s">
        <v>1019</v>
      </c>
      <c r="H324" s="14" t="s">
        <v>749</v>
      </c>
      <c r="I324" s="13">
        <f t="shared" si="107"/>
        <v>41</v>
      </c>
      <c r="J324" s="13">
        <f t="shared" si="108"/>
        <v>4</v>
      </c>
      <c r="K324" s="13">
        <f t="shared" si="109"/>
        <v>1</v>
      </c>
      <c r="L324" s="13" t="s">
        <v>1389</v>
      </c>
      <c r="M324" s="13">
        <v>48</v>
      </c>
      <c r="N324" s="13" t="s">
        <v>1391</v>
      </c>
      <c r="O324" s="13">
        <v>48</v>
      </c>
      <c r="P324" s="13" t="s">
        <v>1393</v>
      </c>
      <c r="Q324" s="13">
        <v>48</v>
      </c>
      <c r="R324" s="13" t="s">
        <v>1395</v>
      </c>
      <c r="S324" s="13">
        <v>48</v>
      </c>
      <c r="T324" s="13" t="s">
        <v>1397</v>
      </c>
      <c r="U324" s="13">
        <v>48</v>
      </c>
      <c r="V324" s="13" t="s">
        <v>1399</v>
      </c>
      <c r="W324" s="13">
        <v>48</v>
      </c>
      <c r="X324" s="13" t="s">
        <v>1384</v>
      </c>
      <c r="Y324" s="13">
        <v>48</v>
      </c>
      <c r="Z324" s="13" t="s">
        <v>1386</v>
      </c>
      <c r="AA324" s="13">
        <v>48</v>
      </c>
      <c r="AB324" s="100" t="s">
        <v>347</v>
      </c>
      <c r="AC324" s="100" t="str">
        <f t="shared" si="106"/>
        <v>pt-5-12-jlr-loc2</v>
      </c>
      <c r="AD324" s="100">
        <f t="shared" si="110"/>
        <v>2</v>
      </c>
      <c r="AE324" s="13">
        <v>12</v>
      </c>
      <c r="AF324" s="27">
        <v>9</v>
      </c>
      <c r="AG324" s="41"/>
    </row>
    <row r="325" spans="1:33" ht="16.5" x14ac:dyDescent="0.2">
      <c r="A325" s="38" t="s">
        <v>655</v>
      </c>
      <c r="B325" s="33">
        <f t="shared" si="111"/>
        <v>1051221</v>
      </c>
      <c r="C325" s="38">
        <v>12</v>
      </c>
      <c r="D325" s="26">
        <v>10512</v>
      </c>
      <c r="E325" s="45">
        <v>5</v>
      </c>
      <c r="F325" s="13">
        <v>2</v>
      </c>
      <c r="G325" s="14" t="s">
        <v>20</v>
      </c>
      <c r="H325" s="14" t="s">
        <v>1021</v>
      </c>
      <c r="I325" s="13">
        <f t="shared" si="107"/>
        <v>41</v>
      </c>
      <c r="J325" s="13">
        <f t="shared" si="108"/>
        <v>4</v>
      </c>
      <c r="K325" s="13">
        <f t="shared" si="109"/>
        <v>1</v>
      </c>
      <c r="L325" s="13" t="s">
        <v>1388</v>
      </c>
      <c r="M325" s="13">
        <v>47</v>
      </c>
      <c r="N325" s="13" t="s">
        <v>1390</v>
      </c>
      <c r="O325" s="13">
        <v>47</v>
      </c>
      <c r="P325" s="13" t="s">
        <v>1392</v>
      </c>
      <c r="Q325" s="13">
        <v>47</v>
      </c>
      <c r="R325" s="13" t="s">
        <v>1394</v>
      </c>
      <c r="S325" s="13">
        <v>47</v>
      </c>
      <c r="T325" s="13" t="s">
        <v>1396</v>
      </c>
      <c r="U325" s="13">
        <v>47</v>
      </c>
      <c r="V325" s="13" t="s">
        <v>1398</v>
      </c>
      <c r="W325" s="13">
        <v>47</v>
      </c>
      <c r="X325" s="13" t="s">
        <v>1385</v>
      </c>
      <c r="Y325" s="13">
        <v>47</v>
      </c>
      <c r="Z325" s="13" t="s">
        <v>1387</v>
      </c>
      <c r="AA325" s="13">
        <v>47</v>
      </c>
      <c r="AB325" s="100" t="s">
        <v>447</v>
      </c>
      <c r="AC325" s="100" t="str">
        <f t="shared" si="106"/>
        <v>pt-5-12-shl-loc2</v>
      </c>
      <c r="AD325" s="100">
        <f t="shared" si="110"/>
        <v>2</v>
      </c>
      <c r="AE325" s="13">
        <v>16</v>
      </c>
      <c r="AF325" s="27">
        <v>14</v>
      </c>
      <c r="AG325" s="41"/>
    </row>
    <row r="326" spans="1:33" ht="16.5" x14ac:dyDescent="0.2">
      <c r="A326" s="38" t="s">
        <v>655</v>
      </c>
      <c r="B326" s="33">
        <f t="shared" si="111"/>
        <v>1051230</v>
      </c>
      <c r="C326" s="38">
        <v>12</v>
      </c>
      <c r="D326" s="26">
        <v>10512</v>
      </c>
      <c r="E326" s="45">
        <v>5</v>
      </c>
      <c r="F326" s="13">
        <v>3</v>
      </c>
      <c r="G326" s="14" t="s">
        <v>1019</v>
      </c>
      <c r="H326" s="14" t="s">
        <v>1026</v>
      </c>
      <c r="I326" s="13">
        <f t="shared" si="107"/>
        <v>41</v>
      </c>
      <c r="J326" s="13">
        <f t="shared" si="108"/>
        <v>4</v>
      </c>
      <c r="K326" s="13">
        <f t="shared" si="109"/>
        <v>1</v>
      </c>
      <c r="L326" s="13" t="s">
        <v>1389</v>
      </c>
      <c r="M326" s="13">
        <v>48</v>
      </c>
      <c r="N326" s="13" t="s">
        <v>1391</v>
      </c>
      <c r="O326" s="13">
        <v>48</v>
      </c>
      <c r="P326" s="13" t="s">
        <v>1393</v>
      </c>
      <c r="Q326" s="13">
        <v>48</v>
      </c>
      <c r="R326" s="13" t="s">
        <v>1395</v>
      </c>
      <c r="S326" s="13">
        <v>48</v>
      </c>
      <c r="T326" s="13" t="s">
        <v>1397</v>
      </c>
      <c r="U326" s="13">
        <v>48</v>
      </c>
      <c r="V326" s="13" t="s">
        <v>1399</v>
      </c>
      <c r="W326" s="13">
        <v>48</v>
      </c>
      <c r="X326" s="13" t="s">
        <v>1384</v>
      </c>
      <c r="Y326" s="13">
        <v>48</v>
      </c>
      <c r="Z326" s="13" t="s">
        <v>1386</v>
      </c>
      <c r="AA326" s="13">
        <v>48</v>
      </c>
      <c r="AB326" s="100" t="s">
        <v>353</v>
      </c>
      <c r="AC326" s="100" t="str">
        <f t="shared" si="106"/>
        <v>pt-5-12-jlr-loc3</v>
      </c>
      <c r="AD326" s="100">
        <f t="shared" si="110"/>
        <v>2</v>
      </c>
      <c r="AE326" s="13">
        <v>12</v>
      </c>
      <c r="AF326" s="27">
        <v>9</v>
      </c>
      <c r="AG326" s="41"/>
    </row>
    <row r="327" spans="1:33" ht="17.25" thickBot="1" x14ac:dyDescent="0.25">
      <c r="A327" s="38" t="s">
        <v>655</v>
      </c>
      <c r="B327" s="33">
        <f t="shared" si="111"/>
        <v>1051231</v>
      </c>
      <c r="C327" s="38">
        <v>12</v>
      </c>
      <c r="D327" s="28">
        <v>10512</v>
      </c>
      <c r="E327" s="46">
        <v>5</v>
      </c>
      <c r="F327" s="29">
        <v>3</v>
      </c>
      <c r="G327" s="30" t="s">
        <v>20</v>
      </c>
      <c r="H327" s="30" t="s">
        <v>1025</v>
      </c>
      <c r="I327" s="29">
        <f t="shared" si="107"/>
        <v>41</v>
      </c>
      <c r="J327" s="29">
        <f t="shared" si="108"/>
        <v>4</v>
      </c>
      <c r="K327" s="29">
        <f t="shared" si="109"/>
        <v>1</v>
      </c>
      <c r="L327" s="29" t="s">
        <v>1388</v>
      </c>
      <c r="M327" s="29">
        <v>47</v>
      </c>
      <c r="N327" s="29" t="s">
        <v>1390</v>
      </c>
      <c r="O327" s="29">
        <v>47</v>
      </c>
      <c r="P327" s="29" t="s">
        <v>1392</v>
      </c>
      <c r="Q327" s="29">
        <v>47</v>
      </c>
      <c r="R327" s="29" t="s">
        <v>1394</v>
      </c>
      <c r="S327" s="29">
        <v>47</v>
      </c>
      <c r="T327" s="29" t="s">
        <v>1396</v>
      </c>
      <c r="U327" s="29">
        <v>47</v>
      </c>
      <c r="V327" s="29" t="s">
        <v>1398</v>
      </c>
      <c r="W327" s="29">
        <v>47</v>
      </c>
      <c r="X327" s="29" t="s">
        <v>1385</v>
      </c>
      <c r="Y327" s="29">
        <v>47</v>
      </c>
      <c r="Z327" s="29" t="s">
        <v>1387</v>
      </c>
      <c r="AA327" s="29">
        <v>47</v>
      </c>
      <c r="AB327" s="101"/>
      <c r="AC327" s="101" t="str">
        <f t="shared" si="106"/>
        <v/>
      </c>
      <c r="AD327" s="101" t="str">
        <f t="shared" si="110"/>
        <v/>
      </c>
      <c r="AE327" s="29" t="s">
        <v>412</v>
      </c>
      <c r="AF327" s="31" t="s">
        <v>412</v>
      </c>
      <c r="AG327" s="41"/>
    </row>
    <row r="328" spans="1:33" ht="16.5" x14ac:dyDescent="0.2">
      <c r="A328" s="38" t="s">
        <v>655</v>
      </c>
      <c r="B328" s="33">
        <f t="shared" si="111"/>
        <v>1051310</v>
      </c>
      <c r="C328" s="38">
        <v>13</v>
      </c>
      <c r="D328" s="23">
        <v>10513</v>
      </c>
      <c r="E328" s="44">
        <v>5</v>
      </c>
      <c r="F328" s="24">
        <v>1</v>
      </c>
      <c r="G328" s="32" t="s">
        <v>1019</v>
      </c>
      <c r="H328" s="32" t="s">
        <v>624</v>
      </c>
      <c r="I328" s="24">
        <f t="shared" si="107"/>
        <v>42</v>
      </c>
      <c r="J328" s="24">
        <f t="shared" si="108"/>
        <v>4</v>
      </c>
      <c r="K328" s="24">
        <f t="shared" si="109"/>
        <v>1</v>
      </c>
      <c r="L328" s="24" t="s">
        <v>1389</v>
      </c>
      <c r="M328" s="24">
        <v>48</v>
      </c>
      <c r="N328" s="24" t="s">
        <v>1391</v>
      </c>
      <c r="O328" s="24">
        <v>48</v>
      </c>
      <c r="P328" s="24" t="s">
        <v>1393</v>
      </c>
      <c r="Q328" s="24">
        <v>48</v>
      </c>
      <c r="R328" s="24" t="s">
        <v>1395</v>
      </c>
      <c r="S328" s="24">
        <v>48</v>
      </c>
      <c r="T328" s="24" t="s">
        <v>1397</v>
      </c>
      <c r="U328" s="24">
        <v>48</v>
      </c>
      <c r="V328" s="24" t="s">
        <v>1399</v>
      </c>
      <c r="W328" s="24">
        <v>48</v>
      </c>
      <c r="X328" s="24" t="s">
        <v>1384</v>
      </c>
      <c r="Y328" s="24">
        <v>48</v>
      </c>
      <c r="Z328" s="24" t="s">
        <v>1386</v>
      </c>
      <c r="AA328" s="24">
        <v>48</v>
      </c>
      <c r="AB328" s="99" t="s">
        <v>351</v>
      </c>
      <c r="AC328" s="99" t="str">
        <f t="shared" si="106"/>
        <v>pt-5-13-jlr-loc1</v>
      </c>
      <c r="AD328" s="99">
        <f t="shared" si="110"/>
        <v>2</v>
      </c>
      <c r="AE328" s="24">
        <v>12</v>
      </c>
      <c r="AF328" s="25">
        <v>9</v>
      </c>
      <c r="AG328" s="41"/>
    </row>
    <row r="329" spans="1:33" ht="16.5" x14ac:dyDescent="0.2">
      <c r="A329" s="38" t="s">
        <v>655</v>
      </c>
      <c r="B329" s="33">
        <f t="shared" si="111"/>
        <v>1051311</v>
      </c>
      <c r="C329" s="38">
        <v>13</v>
      </c>
      <c r="D329" s="26">
        <v>10513</v>
      </c>
      <c r="E329" s="45">
        <v>5</v>
      </c>
      <c r="F329" s="13">
        <v>1</v>
      </c>
      <c r="G329" s="14" t="s">
        <v>1018</v>
      </c>
      <c r="H329" s="14" t="s">
        <v>1024</v>
      </c>
      <c r="I329" s="13">
        <f t="shared" si="107"/>
        <v>42</v>
      </c>
      <c r="J329" s="13">
        <f t="shared" si="108"/>
        <v>4</v>
      </c>
      <c r="K329" s="13">
        <f t="shared" si="109"/>
        <v>1</v>
      </c>
      <c r="L329" s="13" t="s">
        <v>1388</v>
      </c>
      <c r="M329" s="13">
        <v>48</v>
      </c>
      <c r="N329" s="13" t="s">
        <v>1390</v>
      </c>
      <c r="O329" s="13">
        <v>48</v>
      </c>
      <c r="P329" s="13" t="s">
        <v>1392</v>
      </c>
      <c r="Q329" s="13">
        <v>48</v>
      </c>
      <c r="R329" s="13" t="s">
        <v>1394</v>
      </c>
      <c r="S329" s="13">
        <v>48</v>
      </c>
      <c r="T329" s="13" t="s">
        <v>1396</v>
      </c>
      <c r="U329" s="13">
        <v>48</v>
      </c>
      <c r="V329" s="13" t="s">
        <v>1398</v>
      </c>
      <c r="W329" s="13">
        <v>48</v>
      </c>
      <c r="X329" s="13" t="s">
        <v>1400</v>
      </c>
      <c r="Y329" s="13">
        <v>48</v>
      </c>
      <c r="Z329" s="13" t="s">
        <v>1387</v>
      </c>
      <c r="AA329" s="13">
        <v>48</v>
      </c>
      <c r="AB329" s="100"/>
      <c r="AC329" s="100" t="str">
        <f t="shared" si="106"/>
        <v/>
      </c>
      <c r="AD329" s="100" t="str">
        <f t="shared" si="110"/>
        <v/>
      </c>
      <c r="AE329" s="13" t="s">
        <v>412</v>
      </c>
      <c r="AF329" s="27" t="s">
        <v>412</v>
      </c>
      <c r="AG329" s="41"/>
    </row>
    <row r="330" spans="1:33" ht="16.5" x14ac:dyDescent="0.2">
      <c r="A330" s="38" t="s">
        <v>655</v>
      </c>
      <c r="B330" s="33">
        <f t="shared" si="111"/>
        <v>1051320</v>
      </c>
      <c r="C330" s="38">
        <v>13</v>
      </c>
      <c r="D330" s="26">
        <v>10513</v>
      </c>
      <c r="E330" s="45">
        <v>5</v>
      </c>
      <c r="F330" s="13">
        <v>2</v>
      </c>
      <c r="G330" s="14" t="s">
        <v>19</v>
      </c>
      <c r="H330" s="14" t="s">
        <v>749</v>
      </c>
      <c r="I330" s="13">
        <f t="shared" si="107"/>
        <v>42</v>
      </c>
      <c r="J330" s="13">
        <f t="shared" si="108"/>
        <v>4</v>
      </c>
      <c r="K330" s="13">
        <f t="shared" si="109"/>
        <v>1</v>
      </c>
      <c r="L330" s="13" t="s">
        <v>1389</v>
      </c>
      <c r="M330" s="13">
        <v>48</v>
      </c>
      <c r="N330" s="13" t="s">
        <v>1391</v>
      </c>
      <c r="O330" s="13">
        <v>48</v>
      </c>
      <c r="P330" s="13" t="s">
        <v>1393</v>
      </c>
      <c r="Q330" s="13">
        <v>48</v>
      </c>
      <c r="R330" s="13" t="s">
        <v>1395</v>
      </c>
      <c r="S330" s="13">
        <v>48</v>
      </c>
      <c r="T330" s="13" t="s">
        <v>1397</v>
      </c>
      <c r="U330" s="13">
        <v>48</v>
      </c>
      <c r="V330" s="13" t="s">
        <v>1399</v>
      </c>
      <c r="W330" s="13">
        <v>48</v>
      </c>
      <c r="X330" s="13" t="s">
        <v>1384</v>
      </c>
      <c r="Y330" s="13">
        <v>48</v>
      </c>
      <c r="Z330" s="13" t="s">
        <v>1386</v>
      </c>
      <c r="AA330" s="13">
        <v>48</v>
      </c>
      <c r="AB330" s="100" t="s">
        <v>748</v>
      </c>
      <c r="AC330" s="100" t="str">
        <f t="shared" si="106"/>
        <v>pt-5-13-jlr-loc2</v>
      </c>
      <c r="AD330" s="100">
        <f t="shared" si="110"/>
        <v>2</v>
      </c>
      <c r="AE330" s="13">
        <v>12</v>
      </c>
      <c r="AF330" s="27">
        <v>9</v>
      </c>
      <c r="AG330" s="41"/>
    </row>
    <row r="331" spans="1:33" ht="16.5" x14ac:dyDescent="0.2">
      <c r="A331" s="38" t="s">
        <v>655</v>
      </c>
      <c r="B331" s="33">
        <f t="shared" si="111"/>
        <v>1051321</v>
      </c>
      <c r="C331" s="38">
        <v>13</v>
      </c>
      <c r="D331" s="26">
        <v>10513</v>
      </c>
      <c r="E331" s="45">
        <v>5</v>
      </c>
      <c r="F331" s="13">
        <v>2</v>
      </c>
      <c r="G331" s="14" t="s">
        <v>1018</v>
      </c>
      <c r="H331" s="14" t="s">
        <v>1021</v>
      </c>
      <c r="I331" s="13">
        <f t="shared" si="107"/>
        <v>42</v>
      </c>
      <c r="J331" s="13">
        <f t="shared" si="108"/>
        <v>4</v>
      </c>
      <c r="K331" s="13">
        <f t="shared" si="109"/>
        <v>1</v>
      </c>
      <c r="L331" s="13" t="s">
        <v>1388</v>
      </c>
      <c r="M331" s="13">
        <v>48</v>
      </c>
      <c r="N331" s="13" t="s">
        <v>1390</v>
      </c>
      <c r="O331" s="13">
        <v>48</v>
      </c>
      <c r="P331" s="13" t="s">
        <v>1392</v>
      </c>
      <c r="Q331" s="13">
        <v>48</v>
      </c>
      <c r="R331" s="13" t="s">
        <v>1394</v>
      </c>
      <c r="S331" s="13">
        <v>48</v>
      </c>
      <c r="T331" s="13" t="s">
        <v>1396</v>
      </c>
      <c r="U331" s="13">
        <v>48</v>
      </c>
      <c r="V331" s="13" t="s">
        <v>1398</v>
      </c>
      <c r="W331" s="13">
        <v>48</v>
      </c>
      <c r="X331" s="13" t="s">
        <v>1400</v>
      </c>
      <c r="Y331" s="13">
        <v>48</v>
      </c>
      <c r="Z331" s="13" t="s">
        <v>1387</v>
      </c>
      <c r="AA331" s="13">
        <v>48</v>
      </c>
      <c r="AB331" s="100" t="s">
        <v>446</v>
      </c>
      <c r="AC331" s="100" t="str">
        <f t="shared" si="106"/>
        <v>pt-5-13-shl-loc2</v>
      </c>
      <c r="AD331" s="100">
        <f t="shared" si="110"/>
        <v>2</v>
      </c>
      <c r="AE331" s="13">
        <v>16</v>
      </c>
      <c r="AF331" s="27">
        <v>14</v>
      </c>
      <c r="AG331" s="41"/>
    </row>
    <row r="332" spans="1:33" ht="16.5" x14ac:dyDescent="0.2">
      <c r="A332" s="38" t="s">
        <v>655</v>
      </c>
      <c r="B332" s="33">
        <f t="shared" si="111"/>
        <v>1051330</v>
      </c>
      <c r="C332" s="38">
        <v>13</v>
      </c>
      <c r="D332" s="26">
        <v>10513</v>
      </c>
      <c r="E332" s="45">
        <v>5</v>
      </c>
      <c r="F332" s="13">
        <v>3</v>
      </c>
      <c r="G332" s="14" t="s">
        <v>1019</v>
      </c>
      <c r="H332" s="14" t="s">
        <v>622</v>
      </c>
      <c r="I332" s="13">
        <f t="shared" si="107"/>
        <v>42</v>
      </c>
      <c r="J332" s="13">
        <f t="shared" si="108"/>
        <v>4</v>
      </c>
      <c r="K332" s="13">
        <f t="shared" si="109"/>
        <v>1</v>
      </c>
      <c r="L332" s="13" t="s">
        <v>1389</v>
      </c>
      <c r="M332" s="13">
        <v>48</v>
      </c>
      <c r="N332" s="13" t="s">
        <v>1391</v>
      </c>
      <c r="O332" s="13">
        <v>48</v>
      </c>
      <c r="P332" s="13" t="s">
        <v>1393</v>
      </c>
      <c r="Q332" s="13">
        <v>48</v>
      </c>
      <c r="R332" s="13" t="s">
        <v>1395</v>
      </c>
      <c r="S332" s="13">
        <v>48</v>
      </c>
      <c r="T332" s="13" t="s">
        <v>1397</v>
      </c>
      <c r="U332" s="13">
        <v>48</v>
      </c>
      <c r="V332" s="13" t="s">
        <v>1399</v>
      </c>
      <c r="W332" s="13">
        <v>48</v>
      </c>
      <c r="X332" s="13" t="s">
        <v>1384</v>
      </c>
      <c r="Y332" s="13">
        <v>48</v>
      </c>
      <c r="Z332" s="13" t="s">
        <v>1386</v>
      </c>
      <c r="AA332" s="13">
        <v>48</v>
      </c>
      <c r="AB332" s="100" t="s">
        <v>354</v>
      </c>
      <c r="AC332" s="100" t="str">
        <f t="shared" si="106"/>
        <v>pt-5-13-jlr-loc3</v>
      </c>
      <c r="AD332" s="100">
        <f t="shared" si="110"/>
        <v>2</v>
      </c>
      <c r="AE332" s="13">
        <v>12</v>
      </c>
      <c r="AF332" s="27">
        <v>9</v>
      </c>
      <c r="AG332" s="41"/>
    </row>
    <row r="333" spans="1:33" ht="17.25" thickBot="1" x14ac:dyDescent="0.25">
      <c r="A333" s="38" t="s">
        <v>655</v>
      </c>
      <c r="B333" s="33">
        <f t="shared" si="111"/>
        <v>1051331</v>
      </c>
      <c r="C333" s="38">
        <v>13</v>
      </c>
      <c r="D333" s="28">
        <v>10513</v>
      </c>
      <c r="E333" s="46">
        <v>5</v>
      </c>
      <c r="F333" s="29">
        <v>3</v>
      </c>
      <c r="G333" s="30" t="s">
        <v>1018</v>
      </c>
      <c r="H333" s="30" t="s">
        <v>623</v>
      </c>
      <c r="I333" s="29">
        <f t="shared" si="107"/>
        <v>42</v>
      </c>
      <c r="J333" s="29">
        <f t="shared" si="108"/>
        <v>4</v>
      </c>
      <c r="K333" s="29">
        <f t="shared" si="109"/>
        <v>1</v>
      </c>
      <c r="L333" s="29" t="s">
        <v>1388</v>
      </c>
      <c r="M333" s="29">
        <v>48</v>
      </c>
      <c r="N333" s="29" t="s">
        <v>1390</v>
      </c>
      <c r="O333" s="29">
        <v>48</v>
      </c>
      <c r="P333" s="29" t="s">
        <v>1392</v>
      </c>
      <c r="Q333" s="29">
        <v>48</v>
      </c>
      <c r="R333" s="29" t="s">
        <v>1394</v>
      </c>
      <c r="S333" s="29">
        <v>48</v>
      </c>
      <c r="T333" s="29" t="s">
        <v>1396</v>
      </c>
      <c r="U333" s="29">
        <v>48</v>
      </c>
      <c r="V333" s="29" t="s">
        <v>1398</v>
      </c>
      <c r="W333" s="29">
        <v>48</v>
      </c>
      <c r="X333" s="29" t="s">
        <v>1400</v>
      </c>
      <c r="Y333" s="29">
        <v>48</v>
      </c>
      <c r="Z333" s="29" t="s">
        <v>1387</v>
      </c>
      <c r="AA333" s="29">
        <v>48</v>
      </c>
      <c r="AB333" s="101"/>
      <c r="AC333" s="101" t="str">
        <f t="shared" si="106"/>
        <v/>
      </c>
      <c r="AD333" s="101" t="str">
        <f t="shared" si="110"/>
        <v/>
      </c>
      <c r="AE333" s="29" t="s">
        <v>412</v>
      </c>
      <c r="AF333" s="31" t="s">
        <v>412</v>
      </c>
      <c r="AG333" s="41"/>
    </row>
    <row r="334" spans="1:33" ht="16.5" x14ac:dyDescent="0.2">
      <c r="A334" s="38" t="s">
        <v>655</v>
      </c>
      <c r="B334" s="33">
        <f t="shared" si="111"/>
        <v>1051410</v>
      </c>
      <c r="C334" s="38">
        <v>14</v>
      </c>
      <c r="D334" s="23">
        <v>10514</v>
      </c>
      <c r="E334" s="44">
        <v>5</v>
      </c>
      <c r="F334" s="24">
        <v>1</v>
      </c>
      <c r="G334" s="32" t="s">
        <v>1019</v>
      </c>
      <c r="H334" s="32" t="s">
        <v>1027</v>
      </c>
      <c r="I334" s="24">
        <f t="shared" si="107"/>
        <v>45</v>
      </c>
      <c r="J334" s="24">
        <f t="shared" si="108"/>
        <v>4</v>
      </c>
      <c r="K334" s="24">
        <f t="shared" si="109"/>
        <v>1</v>
      </c>
      <c r="L334" s="24" t="s">
        <v>1389</v>
      </c>
      <c r="M334" s="24">
        <v>49</v>
      </c>
      <c r="N334" s="24" t="s">
        <v>1391</v>
      </c>
      <c r="O334" s="24">
        <v>49</v>
      </c>
      <c r="P334" s="24" t="s">
        <v>1393</v>
      </c>
      <c r="Q334" s="24">
        <v>49</v>
      </c>
      <c r="R334" s="24" t="s">
        <v>1395</v>
      </c>
      <c r="S334" s="24">
        <v>49</v>
      </c>
      <c r="T334" s="24" t="s">
        <v>1397</v>
      </c>
      <c r="U334" s="24">
        <v>49</v>
      </c>
      <c r="V334" s="24" t="s">
        <v>1399</v>
      </c>
      <c r="W334" s="24">
        <v>49</v>
      </c>
      <c r="X334" s="24" t="s">
        <v>1401</v>
      </c>
      <c r="Y334" s="24">
        <v>49</v>
      </c>
      <c r="Z334" s="24" t="s">
        <v>1386</v>
      </c>
      <c r="AA334" s="24">
        <v>49</v>
      </c>
      <c r="AB334" s="99" t="s">
        <v>355</v>
      </c>
      <c r="AC334" s="99" t="str">
        <f t="shared" si="106"/>
        <v>pt-5-14-jlr-loc1</v>
      </c>
      <c r="AD334" s="99">
        <f t="shared" si="110"/>
        <v>2</v>
      </c>
      <c r="AE334" s="24">
        <v>12</v>
      </c>
      <c r="AF334" s="25">
        <v>9</v>
      </c>
      <c r="AG334" s="41"/>
    </row>
    <row r="335" spans="1:33" ht="16.5" x14ac:dyDescent="0.2">
      <c r="A335" s="38" t="s">
        <v>655</v>
      </c>
      <c r="B335" s="33">
        <f t="shared" si="111"/>
        <v>1051411</v>
      </c>
      <c r="C335" s="38">
        <v>14</v>
      </c>
      <c r="D335" s="26">
        <v>10514</v>
      </c>
      <c r="E335" s="45">
        <v>5</v>
      </c>
      <c r="F335" s="13">
        <v>1</v>
      </c>
      <c r="G335" s="14" t="s">
        <v>20</v>
      </c>
      <c r="H335" s="14" t="s">
        <v>1024</v>
      </c>
      <c r="I335" s="13">
        <f t="shared" si="107"/>
        <v>45</v>
      </c>
      <c r="J335" s="13">
        <f t="shared" si="108"/>
        <v>4</v>
      </c>
      <c r="K335" s="13">
        <f t="shared" si="109"/>
        <v>1</v>
      </c>
      <c r="L335" s="13" t="s">
        <v>1388</v>
      </c>
      <c r="M335" s="13">
        <v>48</v>
      </c>
      <c r="N335" s="13" t="s">
        <v>1390</v>
      </c>
      <c r="O335" s="13">
        <v>48</v>
      </c>
      <c r="P335" s="13" t="s">
        <v>1392</v>
      </c>
      <c r="Q335" s="13">
        <v>48</v>
      </c>
      <c r="R335" s="13" t="s">
        <v>1394</v>
      </c>
      <c r="S335" s="13">
        <v>48</v>
      </c>
      <c r="T335" s="13" t="s">
        <v>1396</v>
      </c>
      <c r="U335" s="13">
        <v>48</v>
      </c>
      <c r="V335" s="13" t="s">
        <v>1398</v>
      </c>
      <c r="W335" s="13">
        <v>48</v>
      </c>
      <c r="X335" s="13" t="s">
        <v>1400</v>
      </c>
      <c r="Y335" s="13">
        <v>48</v>
      </c>
      <c r="Z335" s="13" t="s">
        <v>1387</v>
      </c>
      <c r="AA335" s="13">
        <v>48</v>
      </c>
      <c r="AB335" s="100"/>
      <c r="AC335" s="100" t="str">
        <f t="shared" si="106"/>
        <v/>
      </c>
      <c r="AD335" s="100" t="str">
        <f t="shared" si="110"/>
        <v/>
      </c>
      <c r="AE335" s="13" t="s">
        <v>412</v>
      </c>
      <c r="AF335" s="27" t="s">
        <v>412</v>
      </c>
      <c r="AG335" s="41"/>
    </row>
    <row r="336" spans="1:33" ht="16.5" x14ac:dyDescent="0.2">
      <c r="A336" s="38" t="s">
        <v>655</v>
      </c>
      <c r="B336" s="33">
        <f t="shared" si="111"/>
        <v>1051420</v>
      </c>
      <c r="C336" s="38">
        <v>14</v>
      </c>
      <c r="D336" s="26">
        <v>10514</v>
      </c>
      <c r="E336" s="45">
        <v>5</v>
      </c>
      <c r="F336" s="13">
        <v>2</v>
      </c>
      <c r="G336" s="14" t="s">
        <v>19</v>
      </c>
      <c r="H336" s="14" t="s">
        <v>749</v>
      </c>
      <c r="I336" s="13">
        <f t="shared" si="107"/>
        <v>45</v>
      </c>
      <c r="J336" s="13">
        <f t="shared" si="108"/>
        <v>4</v>
      </c>
      <c r="K336" s="13">
        <f t="shared" si="109"/>
        <v>1</v>
      </c>
      <c r="L336" s="13" t="s">
        <v>1389</v>
      </c>
      <c r="M336" s="13">
        <v>49</v>
      </c>
      <c r="N336" s="13" t="s">
        <v>1391</v>
      </c>
      <c r="O336" s="13">
        <v>49</v>
      </c>
      <c r="P336" s="13" t="s">
        <v>1393</v>
      </c>
      <c r="Q336" s="13">
        <v>49</v>
      </c>
      <c r="R336" s="13" t="s">
        <v>1395</v>
      </c>
      <c r="S336" s="13">
        <v>49</v>
      </c>
      <c r="T336" s="13" t="s">
        <v>1397</v>
      </c>
      <c r="U336" s="13">
        <v>49</v>
      </c>
      <c r="V336" s="13" t="s">
        <v>1399</v>
      </c>
      <c r="W336" s="13">
        <v>49</v>
      </c>
      <c r="X336" s="13" t="s">
        <v>1401</v>
      </c>
      <c r="Y336" s="13">
        <v>49</v>
      </c>
      <c r="Z336" s="13" t="s">
        <v>1386</v>
      </c>
      <c r="AA336" s="13">
        <v>49</v>
      </c>
      <c r="AB336" s="100" t="s">
        <v>30</v>
      </c>
      <c r="AC336" s="100" t="str">
        <f t="shared" si="106"/>
        <v>pt-5-14-jlr-loc2</v>
      </c>
      <c r="AD336" s="100">
        <f t="shared" si="110"/>
        <v>2</v>
      </c>
      <c r="AE336" s="13">
        <v>12</v>
      </c>
      <c r="AF336" s="27">
        <v>9</v>
      </c>
      <c r="AG336" s="41"/>
    </row>
    <row r="337" spans="1:45" ht="16.5" x14ac:dyDescent="0.2">
      <c r="A337" s="38" t="s">
        <v>655</v>
      </c>
      <c r="B337" s="33">
        <f t="shared" si="111"/>
        <v>1051421</v>
      </c>
      <c r="C337" s="38">
        <v>14</v>
      </c>
      <c r="D337" s="26">
        <v>10514</v>
      </c>
      <c r="E337" s="45">
        <v>5</v>
      </c>
      <c r="F337" s="13">
        <v>2</v>
      </c>
      <c r="G337" s="14" t="s">
        <v>1018</v>
      </c>
      <c r="H337" s="14" t="s">
        <v>1021</v>
      </c>
      <c r="I337" s="13">
        <f t="shared" si="107"/>
        <v>45</v>
      </c>
      <c r="J337" s="13">
        <f t="shared" si="108"/>
        <v>4</v>
      </c>
      <c r="K337" s="13">
        <f t="shared" si="109"/>
        <v>1</v>
      </c>
      <c r="L337" s="13" t="s">
        <v>1388</v>
      </c>
      <c r="M337" s="13">
        <v>48</v>
      </c>
      <c r="N337" s="13" t="s">
        <v>1390</v>
      </c>
      <c r="O337" s="13">
        <v>48</v>
      </c>
      <c r="P337" s="13" t="s">
        <v>1392</v>
      </c>
      <c r="Q337" s="13">
        <v>48</v>
      </c>
      <c r="R337" s="13" t="s">
        <v>1394</v>
      </c>
      <c r="S337" s="13">
        <v>48</v>
      </c>
      <c r="T337" s="13" t="s">
        <v>1396</v>
      </c>
      <c r="U337" s="13">
        <v>48</v>
      </c>
      <c r="V337" s="13" t="s">
        <v>1398</v>
      </c>
      <c r="W337" s="13">
        <v>48</v>
      </c>
      <c r="X337" s="13" t="s">
        <v>1400</v>
      </c>
      <c r="Y337" s="13">
        <v>48</v>
      </c>
      <c r="Z337" s="13" t="s">
        <v>1387</v>
      </c>
      <c r="AA337" s="13">
        <v>48</v>
      </c>
      <c r="AB337" s="100" t="s">
        <v>440</v>
      </c>
      <c r="AC337" s="100" t="str">
        <f t="shared" si="106"/>
        <v>pt-5-14-shl-loc2</v>
      </c>
      <c r="AD337" s="100">
        <f t="shared" si="110"/>
        <v>2</v>
      </c>
      <c r="AE337" s="13">
        <v>16</v>
      </c>
      <c r="AF337" s="27">
        <v>14</v>
      </c>
      <c r="AG337" s="41"/>
    </row>
    <row r="338" spans="1:45" ht="16.5" x14ac:dyDescent="0.2">
      <c r="A338" s="38" t="s">
        <v>655</v>
      </c>
      <c r="B338" s="33">
        <f t="shared" si="111"/>
        <v>1051430</v>
      </c>
      <c r="C338" s="38">
        <v>14</v>
      </c>
      <c r="D338" s="26">
        <v>10514</v>
      </c>
      <c r="E338" s="45">
        <v>5</v>
      </c>
      <c r="F338" s="13">
        <v>3</v>
      </c>
      <c r="G338" s="14" t="s">
        <v>1019</v>
      </c>
      <c r="H338" s="14" t="s">
        <v>1026</v>
      </c>
      <c r="I338" s="13">
        <f t="shared" si="107"/>
        <v>45</v>
      </c>
      <c r="J338" s="13">
        <f t="shared" si="108"/>
        <v>4</v>
      </c>
      <c r="K338" s="13">
        <f t="shared" si="109"/>
        <v>1</v>
      </c>
      <c r="L338" s="13" t="s">
        <v>1389</v>
      </c>
      <c r="M338" s="13">
        <v>49</v>
      </c>
      <c r="N338" s="13" t="s">
        <v>1391</v>
      </c>
      <c r="O338" s="13">
        <v>49</v>
      </c>
      <c r="P338" s="13" t="s">
        <v>1393</v>
      </c>
      <c r="Q338" s="13">
        <v>49</v>
      </c>
      <c r="R338" s="13" t="s">
        <v>1395</v>
      </c>
      <c r="S338" s="13">
        <v>49</v>
      </c>
      <c r="T338" s="13" t="s">
        <v>1397</v>
      </c>
      <c r="U338" s="13">
        <v>49</v>
      </c>
      <c r="V338" s="13" t="s">
        <v>1399</v>
      </c>
      <c r="W338" s="13">
        <v>49</v>
      </c>
      <c r="X338" s="13" t="s">
        <v>1401</v>
      </c>
      <c r="Y338" s="13">
        <v>49</v>
      </c>
      <c r="Z338" s="13" t="s">
        <v>1386</v>
      </c>
      <c r="AA338" s="13">
        <v>49</v>
      </c>
      <c r="AB338" s="100" t="s">
        <v>353</v>
      </c>
      <c r="AC338" s="100" t="str">
        <f t="shared" si="106"/>
        <v>pt-5-14-jlr-loc3</v>
      </c>
      <c r="AD338" s="100">
        <f t="shared" si="110"/>
        <v>2</v>
      </c>
      <c r="AE338" s="13">
        <v>12</v>
      </c>
      <c r="AF338" s="27">
        <v>9</v>
      </c>
      <c r="AG338" s="41"/>
    </row>
    <row r="339" spans="1:45" ht="17.25" thickBot="1" x14ac:dyDescent="0.25">
      <c r="A339" s="38" t="s">
        <v>655</v>
      </c>
      <c r="B339" s="33">
        <f t="shared" si="111"/>
        <v>1051431</v>
      </c>
      <c r="C339" s="38">
        <v>14</v>
      </c>
      <c r="D339" s="28">
        <v>10514</v>
      </c>
      <c r="E339" s="46">
        <v>5</v>
      </c>
      <c r="F339" s="29">
        <v>3</v>
      </c>
      <c r="G339" s="30" t="s">
        <v>1018</v>
      </c>
      <c r="H339" s="30" t="s">
        <v>1025</v>
      </c>
      <c r="I339" s="29">
        <f t="shared" si="107"/>
        <v>45</v>
      </c>
      <c r="J339" s="29">
        <f t="shared" si="108"/>
        <v>4</v>
      </c>
      <c r="K339" s="29">
        <f t="shared" si="109"/>
        <v>1</v>
      </c>
      <c r="L339" s="29" t="s">
        <v>1388</v>
      </c>
      <c r="M339" s="29">
        <v>48</v>
      </c>
      <c r="N339" s="29" t="s">
        <v>1390</v>
      </c>
      <c r="O339" s="29">
        <v>48</v>
      </c>
      <c r="P339" s="29" t="s">
        <v>1392</v>
      </c>
      <c r="Q339" s="29">
        <v>48</v>
      </c>
      <c r="R339" s="29" t="s">
        <v>1394</v>
      </c>
      <c r="S339" s="29">
        <v>48</v>
      </c>
      <c r="T339" s="29" t="s">
        <v>1396</v>
      </c>
      <c r="U339" s="29">
        <v>48</v>
      </c>
      <c r="V339" s="29" t="s">
        <v>1398</v>
      </c>
      <c r="W339" s="29">
        <v>48</v>
      </c>
      <c r="X339" s="29" t="s">
        <v>1400</v>
      </c>
      <c r="Y339" s="29">
        <v>48</v>
      </c>
      <c r="Z339" s="29" t="s">
        <v>1387</v>
      </c>
      <c r="AA339" s="29">
        <v>48</v>
      </c>
      <c r="AB339" s="101"/>
      <c r="AC339" s="101" t="str">
        <f t="shared" si="106"/>
        <v/>
      </c>
      <c r="AD339" s="101" t="str">
        <f t="shared" si="110"/>
        <v/>
      </c>
      <c r="AE339" s="29" t="s">
        <v>412</v>
      </c>
      <c r="AF339" s="31" t="s">
        <v>412</v>
      </c>
      <c r="AG339" s="41"/>
    </row>
    <row r="340" spans="1:45" ht="16.5" x14ac:dyDescent="0.2">
      <c r="A340" s="38" t="s">
        <v>655</v>
      </c>
      <c r="B340" s="33">
        <f t="shared" si="111"/>
        <v>1051510</v>
      </c>
      <c r="C340" s="38">
        <v>15</v>
      </c>
      <c r="D340" s="23">
        <v>10515</v>
      </c>
      <c r="E340" s="44">
        <v>5</v>
      </c>
      <c r="F340" s="24">
        <v>1</v>
      </c>
      <c r="G340" s="32" t="s">
        <v>1019</v>
      </c>
      <c r="H340" s="32" t="s">
        <v>1027</v>
      </c>
      <c r="I340" s="24">
        <f t="shared" si="107"/>
        <v>47</v>
      </c>
      <c r="J340" s="24">
        <f t="shared" si="108"/>
        <v>4</v>
      </c>
      <c r="K340" s="24">
        <f t="shared" si="109"/>
        <v>1</v>
      </c>
      <c r="L340" s="24" t="s">
        <v>1389</v>
      </c>
      <c r="M340" s="24">
        <v>50</v>
      </c>
      <c r="N340" s="24" t="s">
        <v>1391</v>
      </c>
      <c r="O340" s="24">
        <v>50</v>
      </c>
      <c r="P340" s="24" t="s">
        <v>1393</v>
      </c>
      <c r="Q340" s="24">
        <v>50</v>
      </c>
      <c r="R340" s="24" t="s">
        <v>1395</v>
      </c>
      <c r="S340" s="24">
        <v>50</v>
      </c>
      <c r="T340" s="24" t="s">
        <v>1397</v>
      </c>
      <c r="U340" s="24">
        <v>50</v>
      </c>
      <c r="V340" s="24" t="s">
        <v>1399</v>
      </c>
      <c r="W340" s="24">
        <v>50</v>
      </c>
      <c r="X340" s="24" t="s">
        <v>1401</v>
      </c>
      <c r="Y340" s="24">
        <v>50</v>
      </c>
      <c r="Z340" s="24" t="s">
        <v>1402</v>
      </c>
      <c r="AA340" s="24">
        <v>50</v>
      </c>
      <c r="AB340" s="99" t="s">
        <v>350</v>
      </c>
      <c r="AC340" s="99" t="str">
        <f t="shared" ref="AC340:AC403" si="112">IF(AB340="","",A340&amp;"-"&amp;C340&amp;"-"&amp;G340&amp;"-"&amp;"loc"&amp;F340)</f>
        <v>pt-5-15-jlr-loc1</v>
      </c>
      <c r="AD340" s="99">
        <f t="shared" si="110"/>
        <v>3</v>
      </c>
      <c r="AE340" s="24">
        <v>12</v>
      </c>
      <c r="AF340" s="25">
        <v>9</v>
      </c>
      <c r="AG340" s="41"/>
    </row>
    <row r="341" spans="1:45" ht="16.5" x14ac:dyDescent="0.2">
      <c r="A341" s="38" t="s">
        <v>655</v>
      </c>
      <c r="B341" s="33">
        <f t="shared" si="111"/>
        <v>1051511</v>
      </c>
      <c r="C341" s="38">
        <v>15</v>
      </c>
      <c r="D341" s="26">
        <v>10515</v>
      </c>
      <c r="E341" s="45">
        <v>5</v>
      </c>
      <c r="F341" s="13">
        <v>1</v>
      </c>
      <c r="G341" s="14" t="s">
        <v>1018</v>
      </c>
      <c r="H341" s="14" t="s">
        <v>1024</v>
      </c>
      <c r="I341" s="13">
        <f t="shared" si="107"/>
        <v>47</v>
      </c>
      <c r="J341" s="13">
        <f t="shared" si="108"/>
        <v>4</v>
      </c>
      <c r="K341" s="13">
        <f t="shared" si="109"/>
        <v>1</v>
      </c>
      <c r="L341" s="13" t="s">
        <v>1388</v>
      </c>
      <c r="M341" s="13">
        <v>50</v>
      </c>
      <c r="N341" s="13" t="s">
        <v>1390</v>
      </c>
      <c r="O341" s="13">
        <v>50</v>
      </c>
      <c r="P341" s="13" t="s">
        <v>1392</v>
      </c>
      <c r="Q341" s="13">
        <v>50</v>
      </c>
      <c r="R341" s="13" t="s">
        <v>1394</v>
      </c>
      <c r="S341" s="13">
        <v>50</v>
      </c>
      <c r="T341" s="13" t="s">
        <v>1396</v>
      </c>
      <c r="U341" s="13">
        <v>50</v>
      </c>
      <c r="V341" s="13" t="s">
        <v>1398</v>
      </c>
      <c r="W341" s="13">
        <v>50</v>
      </c>
      <c r="X341" s="13" t="s">
        <v>1400</v>
      </c>
      <c r="Y341" s="13">
        <v>50</v>
      </c>
      <c r="Z341" s="13" t="s">
        <v>1403</v>
      </c>
      <c r="AA341" s="13">
        <v>50</v>
      </c>
      <c r="AB341" s="102" t="s">
        <v>1280</v>
      </c>
      <c r="AC341" s="100" t="str">
        <f t="shared" si="112"/>
        <v>pt-5-15-shl-loc1</v>
      </c>
      <c r="AD341" s="100">
        <f t="shared" si="110"/>
        <v>3</v>
      </c>
      <c r="AE341" s="13">
        <v>16</v>
      </c>
      <c r="AF341" s="27">
        <v>14</v>
      </c>
      <c r="AG341" s="41"/>
    </row>
    <row r="342" spans="1:45" ht="16.5" x14ac:dyDescent="0.2">
      <c r="A342" s="38" t="s">
        <v>655</v>
      </c>
      <c r="B342" s="33">
        <f t="shared" si="111"/>
        <v>1051520</v>
      </c>
      <c r="C342" s="38">
        <v>15</v>
      </c>
      <c r="D342" s="26">
        <v>10515</v>
      </c>
      <c r="E342" s="45">
        <v>5</v>
      </c>
      <c r="F342" s="13">
        <v>2</v>
      </c>
      <c r="G342" s="14" t="s">
        <v>19</v>
      </c>
      <c r="H342" s="14" t="s">
        <v>749</v>
      </c>
      <c r="I342" s="13">
        <f t="shared" si="107"/>
        <v>47</v>
      </c>
      <c r="J342" s="13">
        <f t="shared" si="108"/>
        <v>4</v>
      </c>
      <c r="K342" s="13">
        <f t="shared" si="109"/>
        <v>1</v>
      </c>
      <c r="L342" s="13" t="s">
        <v>1389</v>
      </c>
      <c r="M342" s="13">
        <v>50</v>
      </c>
      <c r="N342" s="13" t="s">
        <v>1391</v>
      </c>
      <c r="O342" s="13">
        <v>50</v>
      </c>
      <c r="P342" s="13" t="s">
        <v>1393</v>
      </c>
      <c r="Q342" s="13">
        <v>50</v>
      </c>
      <c r="R342" s="13" t="s">
        <v>1395</v>
      </c>
      <c r="S342" s="13">
        <v>50</v>
      </c>
      <c r="T342" s="13" t="s">
        <v>1397</v>
      </c>
      <c r="U342" s="13">
        <v>50</v>
      </c>
      <c r="V342" s="13" t="s">
        <v>1399</v>
      </c>
      <c r="W342" s="13">
        <v>50</v>
      </c>
      <c r="X342" s="13" t="s">
        <v>1401</v>
      </c>
      <c r="Y342" s="13">
        <v>50</v>
      </c>
      <c r="Z342" s="13" t="s">
        <v>1402</v>
      </c>
      <c r="AA342" s="13">
        <v>50</v>
      </c>
      <c r="AB342" s="100" t="s">
        <v>349</v>
      </c>
      <c r="AC342" s="100" t="str">
        <f t="shared" si="112"/>
        <v>pt-5-15-jlr-loc2</v>
      </c>
      <c r="AD342" s="100">
        <f t="shared" si="110"/>
        <v>3</v>
      </c>
      <c r="AE342" s="13">
        <v>12</v>
      </c>
      <c r="AF342" s="27">
        <v>9</v>
      </c>
      <c r="AG342" s="41"/>
    </row>
    <row r="343" spans="1:45" ht="16.5" x14ac:dyDescent="0.2">
      <c r="A343" s="38" t="s">
        <v>655</v>
      </c>
      <c r="B343" s="33">
        <f t="shared" si="111"/>
        <v>1051521</v>
      </c>
      <c r="C343" s="38">
        <v>15</v>
      </c>
      <c r="D343" s="26">
        <v>10515</v>
      </c>
      <c r="E343" s="45">
        <v>5</v>
      </c>
      <c r="F343" s="13">
        <v>2</v>
      </c>
      <c r="G343" s="14" t="s">
        <v>1018</v>
      </c>
      <c r="H343" s="14" t="s">
        <v>1021</v>
      </c>
      <c r="I343" s="13">
        <f t="shared" si="107"/>
        <v>47</v>
      </c>
      <c r="J343" s="13">
        <f t="shared" si="108"/>
        <v>4</v>
      </c>
      <c r="K343" s="13">
        <f t="shared" si="109"/>
        <v>1</v>
      </c>
      <c r="L343" s="13" t="s">
        <v>1388</v>
      </c>
      <c r="M343" s="13">
        <v>50</v>
      </c>
      <c r="N343" s="13" t="s">
        <v>1390</v>
      </c>
      <c r="O343" s="13">
        <v>50</v>
      </c>
      <c r="P343" s="13" t="s">
        <v>1392</v>
      </c>
      <c r="Q343" s="13">
        <v>50</v>
      </c>
      <c r="R343" s="13" t="s">
        <v>1394</v>
      </c>
      <c r="S343" s="13">
        <v>50</v>
      </c>
      <c r="T343" s="13" t="s">
        <v>1396</v>
      </c>
      <c r="U343" s="13">
        <v>50</v>
      </c>
      <c r="V343" s="13" t="s">
        <v>1398</v>
      </c>
      <c r="W343" s="13">
        <v>50</v>
      </c>
      <c r="X343" s="13" t="s">
        <v>1400</v>
      </c>
      <c r="Y343" s="13">
        <v>50</v>
      </c>
      <c r="Z343" s="13" t="s">
        <v>1403</v>
      </c>
      <c r="AA343" s="13">
        <v>50</v>
      </c>
      <c r="AB343" s="100" t="s">
        <v>425</v>
      </c>
      <c r="AC343" s="100" t="str">
        <f t="shared" si="112"/>
        <v>pt-5-15-shl-loc2</v>
      </c>
      <c r="AD343" s="100">
        <f t="shared" si="110"/>
        <v>3</v>
      </c>
      <c r="AE343" s="13">
        <v>16</v>
      </c>
      <c r="AF343" s="27">
        <v>14</v>
      </c>
      <c r="AG343" s="41"/>
    </row>
    <row r="344" spans="1:45" ht="16.5" x14ac:dyDescent="0.2">
      <c r="A344" s="38" t="s">
        <v>655</v>
      </c>
      <c r="B344" s="33">
        <f t="shared" si="111"/>
        <v>1051530</v>
      </c>
      <c r="C344" s="38">
        <v>15</v>
      </c>
      <c r="D344" s="26">
        <v>10515</v>
      </c>
      <c r="E344" s="45">
        <v>5</v>
      </c>
      <c r="F344" s="13">
        <v>3</v>
      </c>
      <c r="G344" s="14" t="s">
        <v>1019</v>
      </c>
      <c r="H344" s="14" t="s">
        <v>622</v>
      </c>
      <c r="I344" s="13">
        <f t="shared" si="107"/>
        <v>47</v>
      </c>
      <c r="J344" s="13">
        <f t="shared" si="108"/>
        <v>4</v>
      </c>
      <c r="K344" s="13">
        <f t="shared" si="109"/>
        <v>1</v>
      </c>
      <c r="L344" s="13" t="s">
        <v>1389</v>
      </c>
      <c r="M344" s="13">
        <v>50</v>
      </c>
      <c r="N344" s="13" t="s">
        <v>1391</v>
      </c>
      <c r="O344" s="13">
        <v>50</v>
      </c>
      <c r="P344" s="13" t="s">
        <v>1393</v>
      </c>
      <c r="Q344" s="13">
        <v>50</v>
      </c>
      <c r="R344" s="13" t="s">
        <v>1395</v>
      </c>
      <c r="S344" s="13">
        <v>50</v>
      </c>
      <c r="T344" s="13" t="s">
        <v>1397</v>
      </c>
      <c r="U344" s="13">
        <v>50</v>
      </c>
      <c r="V344" s="13" t="s">
        <v>1399</v>
      </c>
      <c r="W344" s="13">
        <v>50</v>
      </c>
      <c r="X344" s="13" t="s">
        <v>1401</v>
      </c>
      <c r="Y344" s="13">
        <v>50</v>
      </c>
      <c r="Z344" s="13" t="s">
        <v>1402</v>
      </c>
      <c r="AA344" s="13">
        <v>50</v>
      </c>
      <c r="AB344" s="100" t="s">
        <v>30</v>
      </c>
      <c r="AC344" s="100" t="str">
        <f t="shared" si="112"/>
        <v>pt-5-15-jlr-loc3</v>
      </c>
      <c r="AD344" s="100">
        <f t="shared" si="110"/>
        <v>3</v>
      </c>
      <c r="AE344" s="13">
        <v>12</v>
      </c>
      <c r="AF344" s="27">
        <v>9</v>
      </c>
      <c r="AG344" s="41"/>
    </row>
    <row r="345" spans="1:45" ht="17.25" thickBot="1" x14ac:dyDescent="0.25">
      <c r="A345" s="38" t="s">
        <v>655</v>
      </c>
      <c r="B345" s="33">
        <f t="shared" si="111"/>
        <v>1051531</v>
      </c>
      <c r="C345" s="38">
        <v>15</v>
      </c>
      <c r="D345" s="28">
        <v>10515</v>
      </c>
      <c r="E345" s="46">
        <v>5</v>
      </c>
      <c r="F345" s="29">
        <v>3</v>
      </c>
      <c r="G345" s="30" t="s">
        <v>1018</v>
      </c>
      <c r="H345" s="30" t="s">
        <v>1025</v>
      </c>
      <c r="I345" s="29">
        <f t="shared" si="107"/>
        <v>47</v>
      </c>
      <c r="J345" s="29">
        <f t="shared" si="108"/>
        <v>4</v>
      </c>
      <c r="K345" s="29">
        <f t="shared" si="109"/>
        <v>1</v>
      </c>
      <c r="L345" s="29" t="s">
        <v>1388</v>
      </c>
      <c r="M345" s="29">
        <v>50</v>
      </c>
      <c r="N345" s="29" t="s">
        <v>1390</v>
      </c>
      <c r="O345" s="29">
        <v>50</v>
      </c>
      <c r="P345" s="29" t="s">
        <v>1392</v>
      </c>
      <c r="Q345" s="29">
        <v>50</v>
      </c>
      <c r="R345" s="29" t="s">
        <v>1394</v>
      </c>
      <c r="S345" s="29">
        <v>50</v>
      </c>
      <c r="T345" s="29" t="s">
        <v>1396</v>
      </c>
      <c r="U345" s="29">
        <v>50</v>
      </c>
      <c r="V345" s="29" t="s">
        <v>1398</v>
      </c>
      <c r="W345" s="29">
        <v>50</v>
      </c>
      <c r="X345" s="29" t="s">
        <v>1400</v>
      </c>
      <c r="Y345" s="29">
        <v>50</v>
      </c>
      <c r="Z345" s="29" t="s">
        <v>1403</v>
      </c>
      <c r="AA345" s="29">
        <v>50</v>
      </c>
      <c r="AB345" s="103" t="s">
        <v>1281</v>
      </c>
      <c r="AC345" s="101" t="str">
        <f t="shared" si="112"/>
        <v>pt-5-15-shl-loc3</v>
      </c>
      <c r="AD345" s="101">
        <f t="shared" si="110"/>
        <v>3</v>
      </c>
      <c r="AE345" s="13">
        <v>16</v>
      </c>
      <c r="AF345" s="27">
        <v>14</v>
      </c>
      <c r="AG345" s="41"/>
      <c r="AS345" s="5"/>
    </row>
    <row r="346" spans="1:45" ht="16.5" x14ac:dyDescent="0.2">
      <c r="A346" s="38" t="s">
        <v>656</v>
      </c>
      <c r="B346" s="33">
        <f t="shared" si="111"/>
        <v>1060110</v>
      </c>
      <c r="C346" s="38">
        <v>1</v>
      </c>
      <c r="D346" s="23">
        <v>10601</v>
      </c>
      <c r="E346" s="44">
        <v>6</v>
      </c>
      <c r="F346" s="24">
        <v>1</v>
      </c>
      <c r="G346" s="32" t="s">
        <v>19</v>
      </c>
      <c r="H346" s="32" t="s">
        <v>1027</v>
      </c>
      <c r="I346" s="24">
        <f t="shared" si="107"/>
        <v>46</v>
      </c>
      <c r="J346" s="24">
        <f t="shared" si="108"/>
        <v>4</v>
      </c>
      <c r="K346" s="24">
        <f t="shared" si="109"/>
        <v>1</v>
      </c>
      <c r="L346" s="24" t="s">
        <v>1389</v>
      </c>
      <c r="M346" s="24">
        <v>50</v>
      </c>
      <c r="N346" s="24" t="s">
        <v>1391</v>
      </c>
      <c r="O346" s="24">
        <v>50</v>
      </c>
      <c r="P346" s="24" t="s">
        <v>1393</v>
      </c>
      <c r="Q346" s="24">
        <v>50</v>
      </c>
      <c r="R346" s="24" t="s">
        <v>1395</v>
      </c>
      <c r="S346" s="24">
        <v>50</v>
      </c>
      <c r="T346" s="24" t="s">
        <v>1397</v>
      </c>
      <c r="U346" s="24">
        <v>50</v>
      </c>
      <c r="V346" s="24" t="s">
        <v>1399</v>
      </c>
      <c r="W346" s="24">
        <v>50</v>
      </c>
      <c r="X346" s="24" t="s">
        <v>1401</v>
      </c>
      <c r="Y346" s="24">
        <v>50</v>
      </c>
      <c r="Z346" s="24" t="s">
        <v>1402</v>
      </c>
      <c r="AA346" s="24">
        <v>50</v>
      </c>
      <c r="AB346" s="99" t="s">
        <v>354</v>
      </c>
      <c r="AC346" s="99" t="str">
        <f t="shared" si="112"/>
        <v>pt-6-1-jlr-loc1</v>
      </c>
      <c r="AD346" s="99">
        <f t="shared" si="110"/>
        <v>3</v>
      </c>
      <c r="AE346" s="24">
        <v>12</v>
      </c>
      <c r="AF346" s="25">
        <v>9</v>
      </c>
      <c r="AG346" s="41"/>
      <c r="AS346" s="5"/>
    </row>
    <row r="347" spans="1:45" ht="16.5" x14ac:dyDescent="0.2">
      <c r="A347" s="38" t="s">
        <v>656</v>
      </c>
      <c r="B347" s="33">
        <f t="shared" si="111"/>
        <v>1060111</v>
      </c>
      <c r="C347" s="38">
        <v>1</v>
      </c>
      <c r="D347" s="26">
        <v>10601</v>
      </c>
      <c r="E347" s="45">
        <v>6</v>
      </c>
      <c r="F347" s="13">
        <v>1</v>
      </c>
      <c r="G347" s="14" t="s">
        <v>1018</v>
      </c>
      <c r="H347" s="14" t="s">
        <v>1028</v>
      </c>
      <c r="I347" s="13">
        <f t="shared" si="107"/>
        <v>46</v>
      </c>
      <c r="J347" s="13">
        <f t="shared" si="108"/>
        <v>4</v>
      </c>
      <c r="K347" s="13">
        <f t="shared" si="109"/>
        <v>1</v>
      </c>
      <c r="L347" s="13" t="s">
        <v>1404</v>
      </c>
      <c r="M347" s="13">
        <v>50</v>
      </c>
      <c r="N347" s="13" t="s">
        <v>1390</v>
      </c>
      <c r="O347" s="13">
        <v>50</v>
      </c>
      <c r="P347" s="13" t="s">
        <v>1392</v>
      </c>
      <c r="Q347" s="13">
        <v>50</v>
      </c>
      <c r="R347" s="13" t="s">
        <v>1394</v>
      </c>
      <c r="S347" s="13">
        <v>50</v>
      </c>
      <c r="T347" s="13" t="s">
        <v>1396</v>
      </c>
      <c r="U347" s="13">
        <v>50</v>
      </c>
      <c r="V347" s="13" t="s">
        <v>1398</v>
      </c>
      <c r="W347" s="13">
        <v>50</v>
      </c>
      <c r="X347" s="13" t="s">
        <v>1400</v>
      </c>
      <c r="Y347" s="13">
        <v>50</v>
      </c>
      <c r="Z347" s="13" t="s">
        <v>1403</v>
      </c>
      <c r="AA347" s="13">
        <v>50</v>
      </c>
      <c r="AB347" s="100"/>
      <c r="AC347" s="100" t="str">
        <f t="shared" si="112"/>
        <v/>
      </c>
      <c r="AD347" s="100" t="str">
        <f t="shared" si="110"/>
        <v/>
      </c>
      <c r="AE347" s="13" t="s">
        <v>412</v>
      </c>
      <c r="AF347" s="27" t="s">
        <v>412</v>
      </c>
      <c r="AG347" s="41"/>
      <c r="AS347" s="5"/>
    </row>
    <row r="348" spans="1:45" ht="16.5" x14ac:dyDescent="0.2">
      <c r="A348" s="38" t="s">
        <v>656</v>
      </c>
      <c r="B348" s="33">
        <f t="shared" si="111"/>
        <v>1060120</v>
      </c>
      <c r="C348" s="38">
        <v>1</v>
      </c>
      <c r="D348" s="26">
        <v>10601</v>
      </c>
      <c r="E348" s="45">
        <v>6</v>
      </c>
      <c r="F348" s="13">
        <v>2</v>
      </c>
      <c r="G348" s="14" t="s">
        <v>1019</v>
      </c>
      <c r="H348" s="14" t="s">
        <v>749</v>
      </c>
      <c r="I348" s="13">
        <f t="shared" si="107"/>
        <v>46</v>
      </c>
      <c r="J348" s="13">
        <f t="shared" si="108"/>
        <v>4</v>
      </c>
      <c r="K348" s="13">
        <f t="shared" si="109"/>
        <v>1</v>
      </c>
      <c r="L348" s="13" t="s">
        <v>1389</v>
      </c>
      <c r="M348" s="13">
        <v>50</v>
      </c>
      <c r="N348" s="13" t="s">
        <v>1391</v>
      </c>
      <c r="O348" s="13">
        <v>50</v>
      </c>
      <c r="P348" s="13" t="s">
        <v>1393</v>
      </c>
      <c r="Q348" s="13">
        <v>50</v>
      </c>
      <c r="R348" s="13" t="s">
        <v>1395</v>
      </c>
      <c r="S348" s="13">
        <v>50</v>
      </c>
      <c r="T348" s="13" t="s">
        <v>1397</v>
      </c>
      <c r="U348" s="13">
        <v>50</v>
      </c>
      <c r="V348" s="13" t="s">
        <v>1399</v>
      </c>
      <c r="W348" s="13">
        <v>50</v>
      </c>
      <c r="X348" s="13" t="s">
        <v>1401</v>
      </c>
      <c r="Y348" s="13">
        <v>50</v>
      </c>
      <c r="Z348" s="13" t="s">
        <v>1402</v>
      </c>
      <c r="AA348" s="13">
        <v>50</v>
      </c>
      <c r="AB348" s="100" t="s">
        <v>748</v>
      </c>
      <c r="AC348" s="100" t="str">
        <f t="shared" si="112"/>
        <v>pt-6-1-jlr-loc2</v>
      </c>
      <c r="AD348" s="100">
        <f t="shared" si="110"/>
        <v>3</v>
      </c>
      <c r="AE348" s="13">
        <v>12</v>
      </c>
      <c r="AF348" s="27">
        <v>9</v>
      </c>
      <c r="AG348" s="41"/>
      <c r="AS348" s="5"/>
    </row>
    <row r="349" spans="1:45" ht="16.5" x14ac:dyDescent="0.2">
      <c r="A349" s="38" t="s">
        <v>656</v>
      </c>
      <c r="B349" s="33">
        <f t="shared" si="111"/>
        <v>1060121</v>
      </c>
      <c r="C349" s="38">
        <v>1</v>
      </c>
      <c r="D349" s="26">
        <v>10601</v>
      </c>
      <c r="E349" s="45">
        <v>6</v>
      </c>
      <c r="F349" s="13">
        <v>2</v>
      </c>
      <c r="G349" s="14" t="s">
        <v>20</v>
      </c>
      <c r="H349" s="14" t="s">
        <v>1021</v>
      </c>
      <c r="I349" s="13">
        <f t="shared" si="107"/>
        <v>46</v>
      </c>
      <c r="J349" s="13">
        <f t="shared" si="108"/>
        <v>4</v>
      </c>
      <c r="K349" s="13">
        <f t="shared" si="109"/>
        <v>1</v>
      </c>
      <c r="L349" s="13" t="s">
        <v>1404</v>
      </c>
      <c r="M349" s="13">
        <v>50</v>
      </c>
      <c r="N349" s="13" t="s">
        <v>1390</v>
      </c>
      <c r="O349" s="13">
        <v>50</v>
      </c>
      <c r="P349" s="13" t="s">
        <v>1392</v>
      </c>
      <c r="Q349" s="13">
        <v>50</v>
      </c>
      <c r="R349" s="13" t="s">
        <v>1394</v>
      </c>
      <c r="S349" s="13">
        <v>50</v>
      </c>
      <c r="T349" s="13" t="s">
        <v>1396</v>
      </c>
      <c r="U349" s="13">
        <v>50</v>
      </c>
      <c r="V349" s="13" t="s">
        <v>1398</v>
      </c>
      <c r="W349" s="13">
        <v>50</v>
      </c>
      <c r="X349" s="13" t="s">
        <v>1400</v>
      </c>
      <c r="Y349" s="13">
        <v>50</v>
      </c>
      <c r="Z349" s="13" t="s">
        <v>1403</v>
      </c>
      <c r="AA349" s="13">
        <v>50</v>
      </c>
      <c r="AB349" s="100" t="s">
        <v>446</v>
      </c>
      <c r="AC349" s="100" t="str">
        <f t="shared" si="112"/>
        <v>pt-6-1-shl-loc2</v>
      </c>
      <c r="AD349" s="100">
        <f t="shared" si="110"/>
        <v>3</v>
      </c>
      <c r="AE349" s="13">
        <v>16</v>
      </c>
      <c r="AF349" s="27">
        <v>14</v>
      </c>
      <c r="AG349" s="41"/>
      <c r="AS349" s="5"/>
    </row>
    <row r="350" spans="1:45" ht="16.5" x14ac:dyDescent="0.2">
      <c r="A350" s="38" t="s">
        <v>656</v>
      </c>
      <c r="B350" s="33">
        <f t="shared" si="111"/>
        <v>1060130</v>
      </c>
      <c r="C350" s="38">
        <v>1</v>
      </c>
      <c r="D350" s="26">
        <v>10601</v>
      </c>
      <c r="E350" s="45">
        <v>6</v>
      </c>
      <c r="F350" s="13">
        <v>3</v>
      </c>
      <c r="G350" s="14" t="s">
        <v>19</v>
      </c>
      <c r="H350" s="14" t="s">
        <v>1026</v>
      </c>
      <c r="I350" s="13">
        <f t="shared" si="107"/>
        <v>46</v>
      </c>
      <c r="J350" s="13">
        <f t="shared" si="108"/>
        <v>4</v>
      </c>
      <c r="K350" s="13">
        <f t="shared" si="109"/>
        <v>1</v>
      </c>
      <c r="L350" s="13" t="s">
        <v>1389</v>
      </c>
      <c r="M350" s="13">
        <v>50</v>
      </c>
      <c r="N350" s="13" t="s">
        <v>1391</v>
      </c>
      <c r="O350" s="13">
        <v>50</v>
      </c>
      <c r="P350" s="13" t="s">
        <v>1393</v>
      </c>
      <c r="Q350" s="13">
        <v>50</v>
      </c>
      <c r="R350" s="13" t="s">
        <v>1395</v>
      </c>
      <c r="S350" s="13">
        <v>50</v>
      </c>
      <c r="T350" s="13" t="s">
        <v>1397</v>
      </c>
      <c r="U350" s="13">
        <v>50</v>
      </c>
      <c r="V350" s="13" t="s">
        <v>1399</v>
      </c>
      <c r="W350" s="13">
        <v>50</v>
      </c>
      <c r="X350" s="13" t="s">
        <v>1401</v>
      </c>
      <c r="Y350" s="13">
        <v>50</v>
      </c>
      <c r="Z350" s="13" t="s">
        <v>1402</v>
      </c>
      <c r="AA350" s="13">
        <v>50</v>
      </c>
      <c r="AB350" s="100" t="s">
        <v>355</v>
      </c>
      <c r="AC350" s="100" t="str">
        <f t="shared" si="112"/>
        <v>pt-6-1-jlr-loc3</v>
      </c>
      <c r="AD350" s="100">
        <f t="shared" si="110"/>
        <v>3</v>
      </c>
      <c r="AE350" s="13">
        <v>12</v>
      </c>
      <c r="AF350" s="27">
        <v>9</v>
      </c>
      <c r="AG350" s="41"/>
      <c r="AS350" s="5"/>
    </row>
    <row r="351" spans="1:45" ht="17.25" thickBot="1" x14ac:dyDescent="0.25">
      <c r="A351" s="38" t="s">
        <v>656</v>
      </c>
      <c r="B351" s="33">
        <f t="shared" si="111"/>
        <v>1060131</v>
      </c>
      <c r="C351" s="38">
        <v>1</v>
      </c>
      <c r="D351" s="28">
        <v>10601</v>
      </c>
      <c r="E351" s="46">
        <v>6</v>
      </c>
      <c r="F351" s="29">
        <v>3</v>
      </c>
      <c r="G351" s="30" t="s">
        <v>20</v>
      </c>
      <c r="H351" s="30" t="s">
        <v>1025</v>
      </c>
      <c r="I351" s="29">
        <f t="shared" si="107"/>
        <v>46</v>
      </c>
      <c r="J351" s="29">
        <f t="shared" si="108"/>
        <v>4</v>
      </c>
      <c r="K351" s="29">
        <f t="shared" si="109"/>
        <v>1</v>
      </c>
      <c r="L351" s="29" t="s">
        <v>1404</v>
      </c>
      <c r="M351" s="29">
        <v>50</v>
      </c>
      <c r="N351" s="29" t="s">
        <v>1390</v>
      </c>
      <c r="O351" s="29">
        <v>50</v>
      </c>
      <c r="P351" s="29" t="s">
        <v>1392</v>
      </c>
      <c r="Q351" s="29">
        <v>50</v>
      </c>
      <c r="R351" s="29" t="s">
        <v>1394</v>
      </c>
      <c r="S351" s="29">
        <v>50</v>
      </c>
      <c r="T351" s="29" t="s">
        <v>1396</v>
      </c>
      <c r="U351" s="29">
        <v>50</v>
      </c>
      <c r="V351" s="29" t="s">
        <v>1398</v>
      </c>
      <c r="W351" s="29">
        <v>50</v>
      </c>
      <c r="X351" s="29" t="s">
        <v>1400</v>
      </c>
      <c r="Y351" s="29">
        <v>50</v>
      </c>
      <c r="Z351" s="29" t="s">
        <v>1403</v>
      </c>
      <c r="AA351" s="29">
        <v>50</v>
      </c>
      <c r="AB351" s="101"/>
      <c r="AC351" s="101" t="str">
        <f t="shared" si="112"/>
        <v/>
      </c>
      <c r="AD351" s="101" t="str">
        <f t="shared" si="110"/>
        <v/>
      </c>
      <c r="AE351" s="29" t="s">
        <v>412</v>
      </c>
      <c r="AF351" s="31" t="s">
        <v>412</v>
      </c>
      <c r="AG351" s="41"/>
      <c r="AS351" s="5"/>
    </row>
    <row r="352" spans="1:45" ht="16.5" x14ac:dyDescent="0.2">
      <c r="A352" s="38" t="s">
        <v>656</v>
      </c>
      <c r="B352" s="33">
        <f t="shared" si="111"/>
        <v>1060210</v>
      </c>
      <c r="C352" s="38">
        <v>2</v>
      </c>
      <c r="D352" s="23">
        <v>10602</v>
      </c>
      <c r="E352" s="44">
        <v>6</v>
      </c>
      <c r="F352" s="24">
        <v>1</v>
      </c>
      <c r="G352" s="32" t="s">
        <v>1019</v>
      </c>
      <c r="H352" s="32" t="s">
        <v>624</v>
      </c>
      <c r="I352" s="24">
        <f t="shared" si="107"/>
        <v>46</v>
      </c>
      <c r="J352" s="24">
        <f t="shared" si="108"/>
        <v>4</v>
      </c>
      <c r="K352" s="24">
        <f t="shared" si="109"/>
        <v>1</v>
      </c>
      <c r="L352" s="24" t="s">
        <v>1405</v>
      </c>
      <c r="M352" s="24">
        <v>51</v>
      </c>
      <c r="N352" s="24" t="s">
        <v>1391</v>
      </c>
      <c r="O352" s="24">
        <v>51</v>
      </c>
      <c r="P352" s="24" t="s">
        <v>1393</v>
      </c>
      <c r="Q352" s="24">
        <v>51</v>
      </c>
      <c r="R352" s="24" t="s">
        <v>1395</v>
      </c>
      <c r="S352" s="24">
        <v>51</v>
      </c>
      <c r="T352" s="24" t="s">
        <v>1397</v>
      </c>
      <c r="U352" s="24">
        <v>51</v>
      </c>
      <c r="V352" s="24" t="s">
        <v>1399</v>
      </c>
      <c r="W352" s="24">
        <v>51</v>
      </c>
      <c r="X352" s="24" t="s">
        <v>1401</v>
      </c>
      <c r="Y352" s="24">
        <v>51</v>
      </c>
      <c r="Z352" s="24" t="s">
        <v>1402</v>
      </c>
      <c r="AA352" s="24">
        <v>51</v>
      </c>
      <c r="AB352" s="99" t="s">
        <v>347</v>
      </c>
      <c r="AC352" s="99" t="str">
        <f t="shared" si="112"/>
        <v>pt-6-2-jlr-loc1</v>
      </c>
      <c r="AD352" s="99">
        <f t="shared" si="110"/>
        <v>3</v>
      </c>
      <c r="AE352" s="24">
        <v>12</v>
      </c>
      <c r="AF352" s="25">
        <v>9</v>
      </c>
      <c r="AG352" s="41"/>
      <c r="AS352" s="5"/>
    </row>
    <row r="353" spans="1:45" ht="16.5" x14ac:dyDescent="0.2">
      <c r="A353" s="38" t="s">
        <v>656</v>
      </c>
      <c r="B353" s="33">
        <f t="shared" si="111"/>
        <v>1060211</v>
      </c>
      <c r="C353" s="38">
        <v>2</v>
      </c>
      <c r="D353" s="26">
        <v>10602</v>
      </c>
      <c r="E353" s="45">
        <v>6</v>
      </c>
      <c r="F353" s="13">
        <v>1</v>
      </c>
      <c r="G353" s="14" t="s">
        <v>1018</v>
      </c>
      <c r="H353" s="14" t="s">
        <v>627</v>
      </c>
      <c r="I353" s="13">
        <f t="shared" si="107"/>
        <v>46</v>
      </c>
      <c r="J353" s="13">
        <f t="shared" si="108"/>
        <v>4</v>
      </c>
      <c r="K353" s="13">
        <f t="shared" si="109"/>
        <v>1</v>
      </c>
      <c r="L353" s="13" t="s">
        <v>1404</v>
      </c>
      <c r="M353" s="13">
        <v>50</v>
      </c>
      <c r="N353" s="13" t="s">
        <v>1390</v>
      </c>
      <c r="O353" s="13">
        <v>50</v>
      </c>
      <c r="P353" s="13" t="s">
        <v>1392</v>
      </c>
      <c r="Q353" s="13">
        <v>50</v>
      </c>
      <c r="R353" s="13" t="s">
        <v>1394</v>
      </c>
      <c r="S353" s="13">
        <v>50</v>
      </c>
      <c r="T353" s="13" t="s">
        <v>1396</v>
      </c>
      <c r="U353" s="13">
        <v>50</v>
      </c>
      <c r="V353" s="13" t="s">
        <v>1398</v>
      </c>
      <c r="W353" s="13">
        <v>50</v>
      </c>
      <c r="X353" s="13" t="s">
        <v>1400</v>
      </c>
      <c r="Y353" s="13">
        <v>50</v>
      </c>
      <c r="Z353" s="13" t="s">
        <v>1403</v>
      </c>
      <c r="AA353" s="13">
        <v>50</v>
      </c>
      <c r="AB353" s="100"/>
      <c r="AC353" s="100" t="str">
        <f t="shared" si="112"/>
        <v/>
      </c>
      <c r="AD353" s="100" t="str">
        <f t="shared" si="110"/>
        <v/>
      </c>
      <c r="AE353" s="13" t="s">
        <v>412</v>
      </c>
      <c r="AF353" s="27" t="s">
        <v>412</v>
      </c>
      <c r="AG353" s="41"/>
      <c r="AS353" s="5"/>
    </row>
    <row r="354" spans="1:45" ht="16.5" x14ac:dyDescent="0.2">
      <c r="A354" s="38" t="s">
        <v>656</v>
      </c>
      <c r="B354" s="33">
        <f t="shared" si="111"/>
        <v>1060220</v>
      </c>
      <c r="C354" s="38">
        <v>2</v>
      </c>
      <c r="D354" s="26">
        <v>10602</v>
      </c>
      <c r="E354" s="45">
        <v>6</v>
      </c>
      <c r="F354" s="13">
        <v>2</v>
      </c>
      <c r="G354" s="14" t="s">
        <v>1019</v>
      </c>
      <c r="H354" s="14" t="s">
        <v>749</v>
      </c>
      <c r="I354" s="13">
        <f t="shared" si="107"/>
        <v>46</v>
      </c>
      <c r="J354" s="13">
        <f t="shared" si="108"/>
        <v>4</v>
      </c>
      <c r="K354" s="13">
        <f t="shared" si="109"/>
        <v>1</v>
      </c>
      <c r="L354" s="13" t="s">
        <v>1405</v>
      </c>
      <c r="M354" s="13">
        <v>51</v>
      </c>
      <c r="N354" s="13" t="s">
        <v>1391</v>
      </c>
      <c r="O354" s="13">
        <v>51</v>
      </c>
      <c r="P354" s="13" t="s">
        <v>1393</v>
      </c>
      <c r="Q354" s="13">
        <v>51</v>
      </c>
      <c r="R354" s="13" t="s">
        <v>1395</v>
      </c>
      <c r="S354" s="13">
        <v>51</v>
      </c>
      <c r="T354" s="13" t="s">
        <v>1397</v>
      </c>
      <c r="U354" s="13">
        <v>51</v>
      </c>
      <c r="V354" s="13" t="s">
        <v>1399</v>
      </c>
      <c r="W354" s="13">
        <v>51</v>
      </c>
      <c r="X354" s="13" t="s">
        <v>1401</v>
      </c>
      <c r="Y354" s="13">
        <v>51</v>
      </c>
      <c r="Z354" s="13" t="s">
        <v>1402</v>
      </c>
      <c r="AA354" s="13">
        <v>51</v>
      </c>
      <c r="AB354" s="100" t="s">
        <v>749</v>
      </c>
      <c r="AC354" s="100" t="str">
        <f t="shared" si="112"/>
        <v>pt-6-2-jlr-loc2</v>
      </c>
      <c r="AD354" s="100">
        <f t="shared" si="110"/>
        <v>3</v>
      </c>
      <c r="AE354" s="13">
        <v>12</v>
      </c>
      <c r="AF354" s="27">
        <v>9</v>
      </c>
      <c r="AG354" s="41"/>
      <c r="AS354" s="5"/>
    </row>
    <row r="355" spans="1:45" ht="16.5" x14ac:dyDescent="0.2">
      <c r="A355" s="38" t="s">
        <v>656</v>
      </c>
      <c r="B355" s="33">
        <f t="shared" si="111"/>
        <v>1060221</v>
      </c>
      <c r="C355" s="38">
        <v>2</v>
      </c>
      <c r="D355" s="26">
        <v>10602</v>
      </c>
      <c r="E355" s="45">
        <v>6</v>
      </c>
      <c r="F355" s="13">
        <v>2</v>
      </c>
      <c r="G355" s="14" t="s">
        <v>20</v>
      </c>
      <c r="H355" s="14" t="s">
        <v>27</v>
      </c>
      <c r="I355" s="13">
        <f t="shared" si="107"/>
        <v>46</v>
      </c>
      <c r="J355" s="13">
        <f t="shared" si="108"/>
        <v>4</v>
      </c>
      <c r="K355" s="13">
        <f t="shared" si="109"/>
        <v>1</v>
      </c>
      <c r="L355" s="13" t="s">
        <v>1404</v>
      </c>
      <c r="M355" s="13">
        <v>50</v>
      </c>
      <c r="N355" s="13" t="s">
        <v>1390</v>
      </c>
      <c r="O355" s="13">
        <v>50</v>
      </c>
      <c r="P355" s="13" t="s">
        <v>1392</v>
      </c>
      <c r="Q355" s="13">
        <v>50</v>
      </c>
      <c r="R355" s="13" t="s">
        <v>1394</v>
      </c>
      <c r="S355" s="13">
        <v>50</v>
      </c>
      <c r="T355" s="13" t="s">
        <v>1396</v>
      </c>
      <c r="U355" s="13">
        <v>50</v>
      </c>
      <c r="V355" s="13" t="s">
        <v>1398</v>
      </c>
      <c r="W355" s="13">
        <v>50</v>
      </c>
      <c r="X355" s="13" t="s">
        <v>1400</v>
      </c>
      <c r="Y355" s="13">
        <v>50</v>
      </c>
      <c r="Z355" s="13" t="s">
        <v>1403</v>
      </c>
      <c r="AA355" s="13">
        <v>50</v>
      </c>
      <c r="AB355" s="100" t="s">
        <v>416</v>
      </c>
      <c r="AC355" s="100" t="str">
        <f t="shared" si="112"/>
        <v>pt-6-2-shl-loc2</v>
      </c>
      <c r="AD355" s="100">
        <f t="shared" si="110"/>
        <v>3</v>
      </c>
      <c r="AE355" s="13">
        <v>16</v>
      </c>
      <c r="AF355" s="27">
        <v>14</v>
      </c>
      <c r="AG355" s="41"/>
      <c r="AS355" s="5"/>
    </row>
    <row r="356" spans="1:45" ht="16.5" x14ac:dyDescent="0.2">
      <c r="A356" s="38" t="s">
        <v>656</v>
      </c>
      <c r="B356" s="33">
        <f t="shared" si="111"/>
        <v>1060230</v>
      </c>
      <c r="C356" s="38">
        <v>2</v>
      </c>
      <c r="D356" s="26">
        <v>10602</v>
      </c>
      <c r="E356" s="45">
        <v>6</v>
      </c>
      <c r="F356" s="13">
        <v>3</v>
      </c>
      <c r="G356" s="14" t="s">
        <v>1019</v>
      </c>
      <c r="H356" s="14" t="s">
        <v>1026</v>
      </c>
      <c r="I356" s="13">
        <f t="shared" si="107"/>
        <v>46</v>
      </c>
      <c r="J356" s="13">
        <f t="shared" si="108"/>
        <v>4</v>
      </c>
      <c r="K356" s="13">
        <f t="shared" si="109"/>
        <v>1</v>
      </c>
      <c r="L356" s="13" t="s">
        <v>1405</v>
      </c>
      <c r="M356" s="13">
        <v>51</v>
      </c>
      <c r="N356" s="13" t="s">
        <v>1391</v>
      </c>
      <c r="O356" s="13">
        <v>51</v>
      </c>
      <c r="P356" s="13" t="s">
        <v>1393</v>
      </c>
      <c r="Q356" s="13">
        <v>51</v>
      </c>
      <c r="R356" s="13" t="s">
        <v>1395</v>
      </c>
      <c r="S356" s="13">
        <v>51</v>
      </c>
      <c r="T356" s="13" t="s">
        <v>1397</v>
      </c>
      <c r="U356" s="13">
        <v>51</v>
      </c>
      <c r="V356" s="13" t="s">
        <v>1399</v>
      </c>
      <c r="W356" s="13">
        <v>51</v>
      </c>
      <c r="X356" s="13" t="s">
        <v>1401</v>
      </c>
      <c r="Y356" s="13">
        <v>51</v>
      </c>
      <c r="Z356" s="13" t="s">
        <v>1402</v>
      </c>
      <c r="AA356" s="13">
        <v>51</v>
      </c>
      <c r="AB356" s="100" t="s">
        <v>356</v>
      </c>
      <c r="AC356" s="100" t="str">
        <f t="shared" si="112"/>
        <v>pt-6-2-jlr-loc3</v>
      </c>
      <c r="AD356" s="100">
        <f t="shared" si="110"/>
        <v>3</v>
      </c>
      <c r="AE356" s="13">
        <v>12</v>
      </c>
      <c r="AF356" s="27">
        <v>9</v>
      </c>
      <c r="AG356" s="41"/>
      <c r="AS356" s="5"/>
    </row>
    <row r="357" spans="1:45" ht="17.25" thickBot="1" x14ac:dyDescent="0.25">
      <c r="A357" s="38" t="s">
        <v>656</v>
      </c>
      <c r="B357" s="33">
        <f t="shared" si="111"/>
        <v>1060231</v>
      </c>
      <c r="C357" s="38">
        <v>2</v>
      </c>
      <c r="D357" s="28">
        <v>10602</v>
      </c>
      <c r="E357" s="46">
        <v>6</v>
      </c>
      <c r="F357" s="29">
        <v>3</v>
      </c>
      <c r="G357" s="30" t="s">
        <v>20</v>
      </c>
      <c r="H357" s="30" t="s">
        <v>1025</v>
      </c>
      <c r="I357" s="29">
        <f t="shared" si="107"/>
        <v>46</v>
      </c>
      <c r="J357" s="29">
        <f t="shared" si="108"/>
        <v>4</v>
      </c>
      <c r="K357" s="29">
        <f t="shared" si="109"/>
        <v>1</v>
      </c>
      <c r="L357" s="29" t="s">
        <v>1404</v>
      </c>
      <c r="M357" s="29">
        <v>50</v>
      </c>
      <c r="N357" s="29" t="s">
        <v>1390</v>
      </c>
      <c r="O357" s="29">
        <v>50</v>
      </c>
      <c r="P357" s="29" t="s">
        <v>1392</v>
      </c>
      <c r="Q357" s="29">
        <v>50</v>
      </c>
      <c r="R357" s="29" t="s">
        <v>1394</v>
      </c>
      <c r="S357" s="29">
        <v>50</v>
      </c>
      <c r="T357" s="29" t="s">
        <v>1396</v>
      </c>
      <c r="U357" s="29">
        <v>50</v>
      </c>
      <c r="V357" s="29" t="s">
        <v>1398</v>
      </c>
      <c r="W357" s="29">
        <v>50</v>
      </c>
      <c r="X357" s="29" t="s">
        <v>1400</v>
      </c>
      <c r="Y357" s="29">
        <v>50</v>
      </c>
      <c r="Z357" s="29" t="s">
        <v>1403</v>
      </c>
      <c r="AA357" s="29">
        <v>50</v>
      </c>
      <c r="AB357" s="101"/>
      <c r="AC357" s="101" t="str">
        <f t="shared" si="112"/>
        <v/>
      </c>
      <c r="AD357" s="101" t="str">
        <f t="shared" si="110"/>
        <v/>
      </c>
      <c r="AE357" s="29" t="s">
        <v>412</v>
      </c>
      <c r="AF357" s="31" t="s">
        <v>412</v>
      </c>
      <c r="AG357" s="41"/>
      <c r="AS357" s="5"/>
    </row>
    <row r="358" spans="1:45" ht="16.5" x14ac:dyDescent="0.2">
      <c r="A358" s="38" t="s">
        <v>656</v>
      </c>
      <c r="B358" s="33">
        <f t="shared" si="111"/>
        <v>1060310</v>
      </c>
      <c r="C358" s="38">
        <v>3</v>
      </c>
      <c r="D358" s="23">
        <v>10603</v>
      </c>
      <c r="E358" s="44">
        <v>6</v>
      </c>
      <c r="F358" s="24">
        <v>1</v>
      </c>
      <c r="G358" s="32" t="s">
        <v>19</v>
      </c>
      <c r="H358" s="32" t="s">
        <v>624</v>
      </c>
      <c r="I358" s="24">
        <f t="shared" si="107"/>
        <v>47</v>
      </c>
      <c r="J358" s="24">
        <f t="shared" si="108"/>
        <v>4</v>
      </c>
      <c r="K358" s="24">
        <f t="shared" si="109"/>
        <v>1</v>
      </c>
      <c r="L358" s="24" t="s">
        <v>1405</v>
      </c>
      <c r="M358" s="24">
        <v>51</v>
      </c>
      <c r="N358" s="24" t="s">
        <v>1391</v>
      </c>
      <c r="O358" s="24">
        <v>51</v>
      </c>
      <c r="P358" s="24" t="s">
        <v>1393</v>
      </c>
      <c r="Q358" s="24">
        <v>51</v>
      </c>
      <c r="R358" s="24" t="s">
        <v>1395</v>
      </c>
      <c r="S358" s="24">
        <v>51</v>
      </c>
      <c r="T358" s="24" t="s">
        <v>1397</v>
      </c>
      <c r="U358" s="24">
        <v>51</v>
      </c>
      <c r="V358" s="24" t="s">
        <v>1399</v>
      </c>
      <c r="W358" s="24">
        <v>51</v>
      </c>
      <c r="X358" s="24" t="s">
        <v>1401</v>
      </c>
      <c r="Y358" s="24">
        <v>51</v>
      </c>
      <c r="Z358" s="24" t="s">
        <v>1402</v>
      </c>
      <c r="AA358" s="24">
        <v>51</v>
      </c>
      <c r="AB358" s="99" t="s">
        <v>354</v>
      </c>
      <c r="AC358" s="99" t="str">
        <f t="shared" si="112"/>
        <v>pt-6-3-jlr-loc1</v>
      </c>
      <c r="AD358" s="99">
        <f t="shared" si="110"/>
        <v>3</v>
      </c>
      <c r="AE358" s="24">
        <v>12</v>
      </c>
      <c r="AF358" s="25">
        <v>9</v>
      </c>
      <c r="AG358" s="41"/>
      <c r="AS358" s="5"/>
    </row>
    <row r="359" spans="1:45" ht="16.5" x14ac:dyDescent="0.2">
      <c r="A359" s="38" t="s">
        <v>656</v>
      </c>
      <c r="B359" s="33">
        <f t="shared" si="111"/>
        <v>1060311</v>
      </c>
      <c r="C359" s="38">
        <v>3</v>
      </c>
      <c r="D359" s="26">
        <v>10603</v>
      </c>
      <c r="E359" s="45">
        <v>6</v>
      </c>
      <c r="F359" s="13">
        <v>1</v>
      </c>
      <c r="G359" s="14" t="s">
        <v>20</v>
      </c>
      <c r="H359" s="14" t="s">
        <v>1028</v>
      </c>
      <c r="I359" s="13">
        <f t="shared" si="107"/>
        <v>47</v>
      </c>
      <c r="J359" s="13">
        <f t="shared" si="108"/>
        <v>4</v>
      </c>
      <c r="K359" s="13">
        <f t="shared" si="109"/>
        <v>1</v>
      </c>
      <c r="L359" s="13" t="s">
        <v>1404</v>
      </c>
      <c r="M359" s="13">
        <v>52</v>
      </c>
      <c r="N359" s="13" t="s">
        <v>1406</v>
      </c>
      <c r="O359" s="13">
        <v>52</v>
      </c>
      <c r="P359" s="13" t="s">
        <v>1392</v>
      </c>
      <c r="Q359" s="13">
        <v>52</v>
      </c>
      <c r="R359" s="13" t="s">
        <v>1394</v>
      </c>
      <c r="S359" s="13">
        <v>52</v>
      </c>
      <c r="T359" s="13" t="s">
        <v>1396</v>
      </c>
      <c r="U359" s="13">
        <v>52</v>
      </c>
      <c r="V359" s="13" t="s">
        <v>1398</v>
      </c>
      <c r="W359" s="13">
        <v>52</v>
      </c>
      <c r="X359" s="13" t="s">
        <v>1400</v>
      </c>
      <c r="Y359" s="13">
        <v>52</v>
      </c>
      <c r="Z359" s="13" t="s">
        <v>1403</v>
      </c>
      <c r="AA359" s="13">
        <v>52</v>
      </c>
      <c r="AB359" s="100"/>
      <c r="AC359" s="100" t="str">
        <f t="shared" si="112"/>
        <v/>
      </c>
      <c r="AD359" s="100" t="str">
        <f t="shared" si="110"/>
        <v/>
      </c>
      <c r="AE359" s="13" t="s">
        <v>412</v>
      </c>
      <c r="AF359" s="27" t="s">
        <v>412</v>
      </c>
      <c r="AG359" s="41"/>
      <c r="AS359" s="5"/>
    </row>
    <row r="360" spans="1:45" ht="16.5" x14ac:dyDescent="0.2">
      <c r="A360" s="38" t="s">
        <v>656</v>
      </c>
      <c r="B360" s="33">
        <f t="shared" si="111"/>
        <v>1060320</v>
      </c>
      <c r="C360" s="38">
        <v>3</v>
      </c>
      <c r="D360" s="26">
        <v>10603</v>
      </c>
      <c r="E360" s="45">
        <v>6</v>
      </c>
      <c r="F360" s="13">
        <v>2</v>
      </c>
      <c r="G360" s="14" t="s">
        <v>1019</v>
      </c>
      <c r="H360" s="14" t="s">
        <v>749</v>
      </c>
      <c r="I360" s="13">
        <f t="shared" si="107"/>
        <v>47</v>
      </c>
      <c r="J360" s="13">
        <f t="shared" si="108"/>
        <v>4</v>
      </c>
      <c r="K360" s="13">
        <f t="shared" si="109"/>
        <v>1</v>
      </c>
      <c r="L360" s="13" t="s">
        <v>1405</v>
      </c>
      <c r="M360" s="13">
        <v>51</v>
      </c>
      <c r="N360" s="13" t="s">
        <v>1391</v>
      </c>
      <c r="O360" s="13">
        <v>51</v>
      </c>
      <c r="P360" s="13" t="s">
        <v>1393</v>
      </c>
      <c r="Q360" s="13">
        <v>51</v>
      </c>
      <c r="R360" s="13" t="s">
        <v>1395</v>
      </c>
      <c r="S360" s="13">
        <v>51</v>
      </c>
      <c r="T360" s="13" t="s">
        <v>1397</v>
      </c>
      <c r="U360" s="13">
        <v>51</v>
      </c>
      <c r="V360" s="13" t="s">
        <v>1399</v>
      </c>
      <c r="W360" s="13">
        <v>51</v>
      </c>
      <c r="X360" s="13" t="s">
        <v>1401</v>
      </c>
      <c r="Y360" s="13">
        <v>51</v>
      </c>
      <c r="Z360" s="13" t="s">
        <v>1402</v>
      </c>
      <c r="AA360" s="13">
        <v>51</v>
      </c>
      <c r="AB360" s="100" t="s">
        <v>748</v>
      </c>
      <c r="AC360" s="100" t="str">
        <f t="shared" si="112"/>
        <v>pt-6-3-jlr-loc2</v>
      </c>
      <c r="AD360" s="100">
        <f t="shared" si="110"/>
        <v>3</v>
      </c>
      <c r="AE360" s="13">
        <v>12</v>
      </c>
      <c r="AF360" s="27">
        <v>9</v>
      </c>
      <c r="AG360" s="41"/>
      <c r="AS360" s="5"/>
    </row>
    <row r="361" spans="1:45" ht="16.5" x14ac:dyDescent="0.2">
      <c r="A361" s="38" t="s">
        <v>656</v>
      </c>
      <c r="B361" s="33">
        <f t="shared" si="111"/>
        <v>1060321</v>
      </c>
      <c r="C361" s="38">
        <v>3</v>
      </c>
      <c r="D361" s="26">
        <v>10603</v>
      </c>
      <c r="E361" s="45">
        <v>6</v>
      </c>
      <c r="F361" s="13">
        <v>2</v>
      </c>
      <c r="G361" s="14" t="s">
        <v>20</v>
      </c>
      <c r="H361" s="14" t="s">
        <v>1021</v>
      </c>
      <c r="I361" s="13">
        <f t="shared" si="107"/>
        <v>47</v>
      </c>
      <c r="J361" s="13">
        <f t="shared" si="108"/>
        <v>4</v>
      </c>
      <c r="K361" s="13">
        <f t="shared" si="109"/>
        <v>1</v>
      </c>
      <c r="L361" s="13" t="s">
        <v>1404</v>
      </c>
      <c r="M361" s="13">
        <v>52</v>
      </c>
      <c r="N361" s="13" t="s">
        <v>1406</v>
      </c>
      <c r="O361" s="13">
        <v>52</v>
      </c>
      <c r="P361" s="13" t="s">
        <v>1392</v>
      </c>
      <c r="Q361" s="13">
        <v>52</v>
      </c>
      <c r="R361" s="13" t="s">
        <v>1394</v>
      </c>
      <c r="S361" s="13">
        <v>52</v>
      </c>
      <c r="T361" s="13" t="s">
        <v>1396</v>
      </c>
      <c r="U361" s="13">
        <v>52</v>
      </c>
      <c r="V361" s="13" t="s">
        <v>1398</v>
      </c>
      <c r="W361" s="13">
        <v>52</v>
      </c>
      <c r="X361" s="13" t="s">
        <v>1400</v>
      </c>
      <c r="Y361" s="13">
        <v>52</v>
      </c>
      <c r="Z361" s="13" t="s">
        <v>1403</v>
      </c>
      <c r="AA361" s="13">
        <v>52</v>
      </c>
      <c r="AB361" s="100" t="s">
        <v>446</v>
      </c>
      <c r="AC361" s="100" t="str">
        <f t="shared" si="112"/>
        <v>pt-6-3-shl-loc2</v>
      </c>
      <c r="AD361" s="100">
        <f t="shared" si="110"/>
        <v>3</v>
      </c>
      <c r="AE361" s="13">
        <v>16</v>
      </c>
      <c r="AF361" s="27">
        <v>14</v>
      </c>
      <c r="AG361" s="41"/>
      <c r="AS361" s="5"/>
    </row>
    <row r="362" spans="1:45" ht="16.5" x14ac:dyDescent="0.2">
      <c r="A362" s="38" t="s">
        <v>656</v>
      </c>
      <c r="B362" s="33">
        <f t="shared" si="111"/>
        <v>1060330</v>
      </c>
      <c r="C362" s="38">
        <v>3</v>
      </c>
      <c r="D362" s="26">
        <v>10603</v>
      </c>
      <c r="E362" s="45">
        <v>6</v>
      </c>
      <c r="F362" s="13">
        <v>3</v>
      </c>
      <c r="G362" s="14" t="s">
        <v>1019</v>
      </c>
      <c r="H362" s="14" t="s">
        <v>1026</v>
      </c>
      <c r="I362" s="13">
        <f t="shared" si="107"/>
        <v>47</v>
      </c>
      <c r="J362" s="13">
        <f t="shared" si="108"/>
        <v>4</v>
      </c>
      <c r="K362" s="13">
        <f t="shared" si="109"/>
        <v>1</v>
      </c>
      <c r="L362" s="13" t="s">
        <v>1405</v>
      </c>
      <c r="M362" s="13">
        <v>51</v>
      </c>
      <c r="N362" s="13" t="s">
        <v>1391</v>
      </c>
      <c r="O362" s="13">
        <v>51</v>
      </c>
      <c r="P362" s="13" t="s">
        <v>1393</v>
      </c>
      <c r="Q362" s="13">
        <v>51</v>
      </c>
      <c r="R362" s="13" t="s">
        <v>1395</v>
      </c>
      <c r="S362" s="13">
        <v>51</v>
      </c>
      <c r="T362" s="13" t="s">
        <v>1397</v>
      </c>
      <c r="U362" s="13">
        <v>51</v>
      </c>
      <c r="V362" s="13" t="s">
        <v>1399</v>
      </c>
      <c r="W362" s="13">
        <v>51</v>
      </c>
      <c r="X362" s="13" t="s">
        <v>1401</v>
      </c>
      <c r="Y362" s="13">
        <v>51</v>
      </c>
      <c r="Z362" s="13" t="s">
        <v>1402</v>
      </c>
      <c r="AA362" s="13">
        <v>51</v>
      </c>
      <c r="AB362" s="100" t="s">
        <v>351</v>
      </c>
      <c r="AC362" s="100" t="str">
        <f t="shared" si="112"/>
        <v>pt-6-3-jlr-loc3</v>
      </c>
      <c r="AD362" s="100">
        <f t="shared" si="110"/>
        <v>3</v>
      </c>
      <c r="AE362" s="13">
        <v>12</v>
      </c>
      <c r="AF362" s="27">
        <v>9</v>
      </c>
      <c r="AG362" s="41"/>
      <c r="AS362" s="5"/>
    </row>
    <row r="363" spans="1:45" ht="17.25" thickBot="1" x14ac:dyDescent="0.25">
      <c r="A363" s="38" t="s">
        <v>656</v>
      </c>
      <c r="B363" s="33">
        <f t="shared" si="111"/>
        <v>1060331</v>
      </c>
      <c r="C363" s="38">
        <v>3</v>
      </c>
      <c r="D363" s="28">
        <v>10603</v>
      </c>
      <c r="E363" s="46">
        <v>6</v>
      </c>
      <c r="F363" s="29">
        <v>3</v>
      </c>
      <c r="G363" s="30" t="s">
        <v>20</v>
      </c>
      <c r="H363" s="30" t="s">
        <v>1025</v>
      </c>
      <c r="I363" s="29">
        <f t="shared" si="107"/>
        <v>47</v>
      </c>
      <c r="J363" s="29">
        <f t="shared" si="108"/>
        <v>4</v>
      </c>
      <c r="K363" s="29">
        <f t="shared" si="109"/>
        <v>1</v>
      </c>
      <c r="L363" s="29" t="s">
        <v>1404</v>
      </c>
      <c r="M363" s="29">
        <v>52</v>
      </c>
      <c r="N363" s="29" t="s">
        <v>1406</v>
      </c>
      <c r="O363" s="29">
        <v>52</v>
      </c>
      <c r="P363" s="29" t="s">
        <v>1392</v>
      </c>
      <c r="Q363" s="29">
        <v>52</v>
      </c>
      <c r="R363" s="29" t="s">
        <v>1394</v>
      </c>
      <c r="S363" s="29">
        <v>52</v>
      </c>
      <c r="T363" s="29" t="s">
        <v>1396</v>
      </c>
      <c r="U363" s="29">
        <v>52</v>
      </c>
      <c r="V363" s="29" t="s">
        <v>1398</v>
      </c>
      <c r="W363" s="29">
        <v>52</v>
      </c>
      <c r="X363" s="29" t="s">
        <v>1400</v>
      </c>
      <c r="Y363" s="29">
        <v>52</v>
      </c>
      <c r="Z363" s="29" t="s">
        <v>1403</v>
      </c>
      <c r="AA363" s="29">
        <v>52</v>
      </c>
      <c r="AB363" s="101"/>
      <c r="AC363" s="101" t="str">
        <f t="shared" si="112"/>
        <v/>
      </c>
      <c r="AD363" s="101" t="str">
        <f t="shared" si="110"/>
        <v/>
      </c>
      <c r="AE363" s="29" t="s">
        <v>412</v>
      </c>
      <c r="AF363" s="31" t="s">
        <v>412</v>
      </c>
      <c r="AG363" s="41"/>
      <c r="AS363" s="5"/>
    </row>
    <row r="364" spans="1:45" ht="16.5" x14ac:dyDescent="0.2">
      <c r="A364" s="38" t="s">
        <v>656</v>
      </c>
      <c r="B364" s="33">
        <f t="shared" si="111"/>
        <v>1060410</v>
      </c>
      <c r="C364" s="38">
        <v>4</v>
      </c>
      <c r="D364" s="23">
        <v>10604</v>
      </c>
      <c r="E364" s="44">
        <v>6</v>
      </c>
      <c r="F364" s="24">
        <v>1</v>
      </c>
      <c r="G364" s="32" t="s">
        <v>1019</v>
      </c>
      <c r="H364" s="32" t="s">
        <v>1027</v>
      </c>
      <c r="I364" s="24">
        <f t="shared" si="107"/>
        <v>47</v>
      </c>
      <c r="J364" s="24">
        <f t="shared" si="108"/>
        <v>4</v>
      </c>
      <c r="K364" s="24">
        <f t="shared" si="109"/>
        <v>1</v>
      </c>
      <c r="L364" s="24" t="s">
        <v>1405</v>
      </c>
      <c r="M364" s="24">
        <v>52</v>
      </c>
      <c r="N364" s="24" t="s">
        <v>1407</v>
      </c>
      <c r="O364" s="24">
        <v>52</v>
      </c>
      <c r="P364" s="24" t="s">
        <v>1393</v>
      </c>
      <c r="Q364" s="24">
        <v>52</v>
      </c>
      <c r="R364" s="24" t="s">
        <v>1395</v>
      </c>
      <c r="S364" s="24">
        <v>52</v>
      </c>
      <c r="T364" s="24" t="s">
        <v>1397</v>
      </c>
      <c r="U364" s="24">
        <v>52</v>
      </c>
      <c r="V364" s="24" t="s">
        <v>1399</v>
      </c>
      <c r="W364" s="24">
        <v>52</v>
      </c>
      <c r="X364" s="24" t="s">
        <v>1401</v>
      </c>
      <c r="Y364" s="24">
        <v>52</v>
      </c>
      <c r="Z364" s="24" t="s">
        <v>1402</v>
      </c>
      <c r="AA364" s="24">
        <v>52</v>
      </c>
      <c r="AB364" s="99" t="s">
        <v>357</v>
      </c>
      <c r="AC364" s="99" t="str">
        <f t="shared" si="112"/>
        <v>pt-6-4-jlr-loc1</v>
      </c>
      <c r="AD364" s="99">
        <f t="shared" si="110"/>
        <v>3</v>
      </c>
      <c r="AE364" s="24">
        <v>12</v>
      </c>
      <c r="AF364" s="25">
        <v>9</v>
      </c>
      <c r="AG364" s="41"/>
      <c r="AS364" s="5"/>
    </row>
    <row r="365" spans="1:45" ht="16.5" x14ac:dyDescent="0.2">
      <c r="A365" s="38" t="s">
        <v>656</v>
      </c>
      <c r="B365" s="33">
        <f t="shared" si="111"/>
        <v>1060411</v>
      </c>
      <c r="C365" s="38">
        <v>4</v>
      </c>
      <c r="D365" s="26">
        <v>10604</v>
      </c>
      <c r="E365" s="45">
        <v>6</v>
      </c>
      <c r="F365" s="13">
        <v>1</v>
      </c>
      <c r="G365" s="14" t="s">
        <v>1018</v>
      </c>
      <c r="H365" s="14" t="s">
        <v>1028</v>
      </c>
      <c r="I365" s="13">
        <f t="shared" si="107"/>
        <v>47</v>
      </c>
      <c r="J365" s="13">
        <f t="shared" si="108"/>
        <v>4</v>
      </c>
      <c r="K365" s="13">
        <f t="shared" si="109"/>
        <v>1</v>
      </c>
      <c r="L365" s="13" t="s">
        <v>1404</v>
      </c>
      <c r="M365" s="13">
        <v>52</v>
      </c>
      <c r="N365" s="13" t="s">
        <v>1406</v>
      </c>
      <c r="O365" s="13">
        <v>52</v>
      </c>
      <c r="P365" s="13" t="s">
        <v>1392</v>
      </c>
      <c r="Q365" s="13">
        <v>52</v>
      </c>
      <c r="R365" s="13" t="s">
        <v>1394</v>
      </c>
      <c r="S365" s="13">
        <v>52</v>
      </c>
      <c r="T365" s="13" t="s">
        <v>1396</v>
      </c>
      <c r="U365" s="13">
        <v>52</v>
      </c>
      <c r="V365" s="13" t="s">
        <v>1398</v>
      </c>
      <c r="W365" s="13">
        <v>52</v>
      </c>
      <c r="X365" s="13" t="s">
        <v>1400</v>
      </c>
      <c r="Y365" s="13">
        <v>52</v>
      </c>
      <c r="Z365" s="13" t="s">
        <v>1403</v>
      </c>
      <c r="AA365" s="13">
        <v>52</v>
      </c>
      <c r="AB365" s="100"/>
      <c r="AC365" s="100" t="str">
        <f t="shared" si="112"/>
        <v/>
      </c>
      <c r="AD365" s="100" t="str">
        <f t="shared" si="110"/>
        <v/>
      </c>
      <c r="AE365" s="13" t="s">
        <v>412</v>
      </c>
      <c r="AF365" s="27" t="s">
        <v>412</v>
      </c>
      <c r="AG365" s="41"/>
      <c r="AS365" s="5"/>
    </row>
    <row r="366" spans="1:45" ht="16.5" x14ac:dyDescent="0.2">
      <c r="A366" s="38" t="s">
        <v>656</v>
      </c>
      <c r="B366" s="33">
        <f t="shared" si="111"/>
        <v>1060420</v>
      </c>
      <c r="C366" s="38">
        <v>4</v>
      </c>
      <c r="D366" s="26">
        <v>10604</v>
      </c>
      <c r="E366" s="45">
        <v>6</v>
      </c>
      <c r="F366" s="13">
        <v>2</v>
      </c>
      <c r="G366" s="14" t="s">
        <v>1019</v>
      </c>
      <c r="H366" s="14" t="s">
        <v>749</v>
      </c>
      <c r="I366" s="13">
        <f t="shared" si="107"/>
        <v>47</v>
      </c>
      <c r="J366" s="13">
        <f t="shared" si="108"/>
        <v>4</v>
      </c>
      <c r="K366" s="13">
        <f t="shared" si="109"/>
        <v>1</v>
      </c>
      <c r="L366" s="13" t="s">
        <v>1405</v>
      </c>
      <c r="M366" s="13">
        <v>52</v>
      </c>
      <c r="N366" s="13" t="s">
        <v>1407</v>
      </c>
      <c r="O366" s="13">
        <v>52</v>
      </c>
      <c r="P366" s="13" t="s">
        <v>1393</v>
      </c>
      <c r="Q366" s="13">
        <v>52</v>
      </c>
      <c r="R366" s="13" t="s">
        <v>1395</v>
      </c>
      <c r="S366" s="13">
        <v>52</v>
      </c>
      <c r="T366" s="13" t="s">
        <v>1397</v>
      </c>
      <c r="U366" s="13">
        <v>52</v>
      </c>
      <c r="V366" s="13" t="s">
        <v>1399</v>
      </c>
      <c r="W366" s="13">
        <v>52</v>
      </c>
      <c r="X366" s="13" t="s">
        <v>1401</v>
      </c>
      <c r="Y366" s="13">
        <v>52</v>
      </c>
      <c r="Z366" s="13" t="s">
        <v>1402</v>
      </c>
      <c r="AA366" s="13">
        <v>52</v>
      </c>
      <c r="AB366" s="100" t="s">
        <v>347</v>
      </c>
      <c r="AC366" s="100" t="str">
        <f t="shared" si="112"/>
        <v>pt-6-4-jlr-loc2</v>
      </c>
      <c r="AD366" s="100">
        <f t="shared" si="110"/>
        <v>3</v>
      </c>
      <c r="AE366" s="13">
        <v>12</v>
      </c>
      <c r="AF366" s="27">
        <v>9</v>
      </c>
      <c r="AG366" s="41"/>
      <c r="AS366" s="5"/>
    </row>
    <row r="367" spans="1:45" ht="16.5" x14ac:dyDescent="0.2">
      <c r="A367" s="38" t="s">
        <v>656</v>
      </c>
      <c r="B367" s="33">
        <f t="shared" si="111"/>
        <v>1060421</v>
      </c>
      <c r="C367" s="38">
        <v>4</v>
      </c>
      <c r="D367" s="26">
        <v>10604</v>
      </c>
      <c r="E367" s="45">
        <v>6</v>
      </c>
      <c r="F367" s="13">
        <v>2</v>
      </c>
      <c r="G367" s="14" t="s">
        <v>20</v>
      </c>
      <c r="H367" s="14" t="s">
        <v>1021</v>
      </c>
      <c r="I367" s="13">
        <f t="shared" si="107"/>
        <v>47</v>
      </c>
      <c r="J367" s="13">
        <f t="shared" si="108"/>
        <v>4</v>
      </c>
      <c r="K367" s="13">
        <f t="shared" si="109"/>
        <v>1</v>
      </c>
      <c r="L367" s="13" t="s">
        <v>1404</v>
      </c>
      <c r="M367" s="13">
        <v>52</v>
      </c>
      <c r="N367" s="13" t="s">
        <v>1406</v>
      </c>
      <c r="O367" s="13">
        <v>52</v>
      </c>
      <c r="P367" s="13" t="s">
        <v>1392</v>
      </c>
      <c r="Q367" s="13">
        <v>52</v>
      </c>
      <c r="R367" s="13" t="s">
        <v>1394</v>
      </c>
      <c r="S367" s="13">
        <v>52</v>
      </c>
      <c r="T367" s="13" t="s">
        <v>1396</v>
      </c>
      <c r="U367" s="13">
        <v>52</v>
      </c>
      <c r="V367" s="13" t="s">
        <v>1398</v>
      </c>
      <c r="W367" s="13">
        <v>52</v>
      </c>
      <c r="X367" s="13" t="s">
        <v>1400</v>
      </c>
      <c r="Y367" s="13">
        <v>52</v>
      </c>
      <c r="Z367" s="13" t="s">
        <v>1403</v>
      </c>
      <c r="AA367" s="13">
        <v>52</v>
      </c>
      <c r="AB367" s="100" t="s">
        <v>447</v>
      </c>
      <c r="AC367" s="100" t="str">
        <f t="shared" si="112"/>
        <v>pt-6-4-shl-loc2</v>
      </c>
      <c r="AD367" s="100">
        <f t="shared" si="110"/>
        <v>3</v>
      </c>
      <c r="AE367" s="13">
        <v>16</v>
      </c>
      <c r="AF367" s="27">
        <v>14</v>
      </c>
      <c r="AG367" s="41"/>
      <c r="AS367" s="5"/>
    </row>
    <row r="368" spans="1:45" ht="16.5" x14ac:dyDescent="0.2">
      <c r="A368" s="38" t="s">
        <v>656</v>
      </c>
      <c r="B368" s="33">
        <f t="shared" si="111"/>
        <v>1060430</v>
      </c>
      <c r="C368" s="38">
        <v>4</v>
      </c>
      <c r="D368" s="26">
        <v>10604</v>
      </c>
      <c r="E368" s="45">
        <v>6</v>
      </c>
      <c r="F368" s="13">
        <v>3</v>
      </c>
      <c r="G368" s="14" t="s">
        <v>1019</v>
      </c>
      <c r="H368" s="14" t="s">
        <v>1026</v>
      </c>
      <c r="I368" s="13">
        <f t="shared" ref="I368:I431" si="113">INDEX($AS$4:$AS$210,INDEX($BA$4:$BA$19,E368)+C368)</f>
        <v>47</v>
      </c>
      <c r="J368" s="13">
        <f t="shared" ref="J368:J431" si="114">INDEX($AT$4:$AT$210,INDEX($BA$4:$BA$19,E368)+C368)</f>
        <v>4</v>
      </c>
      <c r="K368" s="13">
        <f t="shared" ref="K368:K431" si="115">INDEX($AU$4:$AU$210,INDEX($BA$4:$BA$19,E368)+C368)</f>
        <v>1</v>
      </c>
      <c r="L368" s="13" t="s">
        <v>1405</v>
      </c>
      <c r="M368" s="13">
        <v>52</v>
      </c>
      <c r="N368" s="13" t="s">
        <v>1407</v>
      </c>
      <c r="O368" s="13">
        <v>52</v>
      </c>
      <c r="P368" s="13" t="s">
        <v>1393</v>
      </c>
      <c r="Q368" s="13">
        <v>52</v>
      </c>
      <c r="R368" s="13" t="s">
        <v>1395</v>
      </c>
      <c r="S368" s="13">
        <v>52</v>
      </c>
      <c r="T368" s="13" t="s">
        <v>1397</v>
      </c>
      <c r="U368" s="13">
        <v>52</v>
      </c>
      <c r="V368" s="13" t="s">
        <v>1399</v>
      </c>
      <c r="W368" s="13">
        <v>52</v>
      </c>
      <c r="X368" s="13" t="s">
        <v>1401</v>
      </c>
      <c r="Y368" s="13">
        <v>52</v>
      </c>
      <c r="Z368" s="13" t="s">
        <v>1402</v>
      </c>
      <c r="AA368" s="13">
        <v>52</v>
      </c>
      <c r="AB368" s="100" t="s">
        <v>353</v>
      </c>
      <c r="AC368" s="100" t="str">
        <f t="shared" si="112"/>
        <v>pt-6-4-jlr-loc3</v>
      </c>
      <c r="AD368" s="100">
        <f t="shared" ref="AD368:AD431" si="116">IF(AB368="","",INDEX($AV$4:$AV$211,INDEX($BA$4:$BA$19,E368)+C368))</f>
        <v>3</v>
      </c>
      <c r="AE368" s="13">
        <v>12</v>
      </c>
      <c r="AF368" s="27">
        <v>9</v>
      </c>
      <c r="AG368" s="41"/>
      <c r="AS368" s="5"/>
    </row>
    <row r="369" spans="1:45" ht="17.25" thickBot="1" x14ac:dyDescent="0.25">
      <c r="A369" s="38" t="s">
        <v>656</v>
      </c>
      <c r="B369" s="33">
        <f t="shared" si="111"/>
        <v>1060431</v>
      </c>
      <c r="C369" s="38">
        <v>4</v>
      </c>
      <c r="D369" s="28">
        <v>10604</v>
      </c>
      <c r="E369" s="46">
        <v>6</v>
      </c>
      <c r="F369" s="29">
        <v>3</v>
      </c>
      <c r="G369" s="30" t="s">
        <v>20</v>
      </c>
      <c r="H369" s="30" t="s">
        <v>1025</v>
      </c>
      <c r="I369" s="29">
        <f t="shared" si="113"/>
        <v>47</v>
      </c>
      <c r="J369" s="29">
        <f t="shared" si="114"/>
        <v>4</v>
      </c>
      <c r="K369" s="29">
        <f t="shared" si="115"/>
        <v>1</v>
      </c>
      <c r="L369" s="29" t="s">
        <v>1404</v>
      </c>
      <c r="M369" s="29">
        <v>52</v>
      </c>
      <c r="N369" s="29" t="s">
        <v>1406</v>
      </c>
      <c r="O369" s="29">
        <v>52</v>
      </c>
      <c r="P369" s="29" t="s">
        <v>1392</v>
      </c>
      <c r="Q369" s="29">
        <v>52</v>
      </c>
      <c r="R369" s="29" t="s">
        <v>1394</v>
      </c>
      <c r="S369" s="29">
        <v>52</v>
      </c>
      <c r="T369" s="29" t="s">
        <v>1396</v>
      </c>
      <c r="U369" s="29">
        <v>52</v>
      </c>
      <c r="V369" s="29" t="s">
        <v>1398</v>
      </c>
      <c r="W369" s="29">
        <v>52</v>
      </c>
      <c r="X369" s="29" t="s">
        <v>1400</v>
      </c>
      <c r="Y369" s="29">
        <v>52</v>
      </c>
      <c r="Z369" s="29" t="s">
        <v>1403</v>
      </c>
      <c r="AA369" s="29">
        <v>52</v>
      </c>
      <c r="AB369" s="101"/>
      <c r="AC369" s="101" t="str">
        <f t="shared" si="112"/>
        <v/>
      </c>
      <c r="AD369" s="101" t="str">
        <f t="shared" si="116"/>
        <v/>
      </c>
      <c r="AE369" s="29" t="s">
        <v>412</v>
      </c>
      <c r="AF369" s="31" t="s">
        <v>412</v>
      </c>
      <c r="AG369" s="41"/>
      <c r="AS369" s="5"/>
    </row>
    <row r="370" spans="1:45" ht="16.5" x14ac:dyDescent="0.2">
      <c r="A370" s="38" t="s">
        <v>656</v>
      </c>
      <c r="B370" s="33">
        <f t="shared" si="111"/>
        <v>1060510</v>
      </c>
      <c r="C370" s="38">
        <v>5</v>
      </c>
      <c r="D370" s="23">
        <v>10605</v>
      </c>
      <c r="E370" s="44">
        <v>6</v>
      </c>
      <c r="F370" s="24">
        <v>1</v>
      </c>
      <c r="G370" s="32" t="s">
        <v>19</v>
      </c>
      <c r="H370" s="32" t="s">
        <v>1027</v>
      </c>
      <c r="I370" s="24">
        <f t="shared" si="113"/>
        <v>51</v>
      </c>
      <c r="J370" s="24">
        <f t="shared" si="114"/>
        <v>5</v>
      </c>
      <c r="K370" s="24">
        <f t="shared" si="115"/>
        <v>1</v>
      </c>
      <c r="L370" s="24" t="s">
        <v>1405</v>
      </c>
      <c r="M370" s="24">
        <v>52</v>
      </c>
      <c r="N370" s="24" t="s">
        <v>1407</v>
      </c>
      <c r="O370" s="24">
        <v>52</v>
      </c>
      <c r="P370" s="24" t="s">
        <v>1393</v>
      </c>
      <c r="Q370" s="24">
        <v>52</v>
      </c>
      <c r="R370" s="24" t="s">
        <v>1395</v>
      </c>
      <c r="S370" s="24">
        <v>52</v>
      </c>
      <c r="T370" s="24" t="s">
        <v>1397</v>
      </c>
      <c r="U370" s="24">
        <v>52</v>
      </c>
      <c r="V370" s="24" t="s">
        <v>1399</v>
      </c>
      <c r="W370" s="24">
        <v>52</v>
      </c>
      <c r="X370" s="24" t="s">
        <v>1401</v>
      </c>
      <c r="Y370" s="24">
        <v>52</v>
      </c>
      <c r="Z370" s="24" t="s">
        <v>1402</v>
      </c>
      <c r="AA370" s="24">
        <v>52</v>
      </c>
      <c r="AB370" s="99" t="s">
        <v>747</v>
      </c>
      <c r="AC370" s="99" t="str">
        <f t="shared" si="112"/>
        <v>pt-6-5-jlr-loc1</v>
      </c>
      <c r="AD370" s="99">
        <f t="shared" si="116"/>
        <v>3</v>
      </c>
      <c r="AE370" s="24">
        <v>12</v>
      </c>
      <c r="AF370" s="25">
        <v>9</v>
      </c>
      <c r="AG370" s="41"/>
      <c r="AS370" s="5"/>
    </row>
    <row r="371" spans="1:45" ht="16.5" x14ac:dyDescent="0.2">
      <c r="A371" s="38" t="s">
        <v>656</v>
      </c>
      <c r="B371" s="33">
        <f t="shared" si="111"/>
        <v>1060511</v>
      </c>
      <c r="C371" s="38">
        <v>5</v>
      </c>
      <c r="D371" s="26">
        <v>10605</v>
      </c>
      <c r="E371" s="45">
        <v>6</v>
      </c>
      <c r="F371" s="13">
        <v>1</v>
      </c>
      <c r="G371" s="14" t="s">
        <v>20</v>
      </c>
      <c r="H371" s="14" t="s">
        <v>1028</v>
      </c>
      <c r="I371" s="13">
        <f t="shared" si="113"/>
        <v>51</v>
      </c>
      <c r="J371" s="13">
        <f t="shared" si="114"/>
        <v>5</v>
      </c>
      <c r="K371" s="13">
        <f t="shared" si="115"/>
        <v>1</v>
      </c>
      <c r="L371" s="13" t="s">
        <v>1404</v>
      </c>
      <c r="M371" s="13">
        <v>53</v>
      </c>
      <c r="N371" s="13" t="s">
        <v>1406</v>
      </c>
      <c r="O371" s="13">
        <v>53</v>
      </c>
      <c r="P371" s="13" t="s">
        <v>1408</v>
      </c>
      <c r="Q371" s="13">
        <v>53</v>
      </c>
      <c r="R371" s="13" t="s">
        <v>1394</v>
      </c>
      <c r="S371" s="13">
        <v>53</v>
      </c>
      <c r="T371" s="13" t="s">
        <v>1396</v>
      </c>
      <c r="U371" s="13">
        <v>53</v>
      </c>
      <c r="V371" s="13" t="s">
        <v>1398</v>
      </c>
      <c r="W371" s="13">
        <v>53</v>
      </c>
      <c r="X371" s="13" t="s">
        <v>1400</v>
      </c>
      <c r="Y371" s="13">
        <v>53</v>
      </c>
      <c r="Z371" s="13" t="s">
        <v>1403</v>
      </c>
      <c r="AA371" s="13">
        <v>53</v>
      </c>
      <c r="AB371" s="100"/>
      <c r="AC371" s="100" t="str">
        <f t="shared" si="112"/>
        <v/>
      </c>
      <c r="AD371" s="100" t="str">
        <f t="shared" si="116"/>
        <v/>
      </c>
      <c r="AE371" s="13" t="s">
        <v>412</v>
      </c>
      <c r="AF371" s="27" t="s">
        <v>412</v>
      </c>
      <c r="AG371" s="41"/>
      <c r="AS371" s="5"/>
    </row>
    <row r="372" spans="1:45" ht="16.5" x14ac:dyDescent="0.2">
      <c r="A372" s="38" t="s">
        <v>656</v>
      </c>
      <c r="B372" s="33">
        <f t="shared" si="111"/>
        <v>1060520</v>
      </c>
      <c r="C372" s="38">
        <v>5</v>
      </c>
      <c r="D372" s="26">
        <v>10605</v>
      </c>
      <c r="E372" s="45">
        <v>6</v>
      </c>
      <c r="F372" s="13">
        <v>2</v>
      </c>
      <c r="G372" s="14" t="s">
        <v>1019</v>
      </c>
      <c r="H372" s="14" t="s">
        <v>749</v>
      </c>
      <c r="I372" s="13">
        <f t="shared" si="113"/>
        <v>51</v>
      </c>
      <c r="J372" s="13">
        <f t="shared" si="114"/>
        <v>5</v>
      </c>
      <c r="K372" s="13">
        <f t="shared" si="115"/>
        <v>1</v>
      </c>
      <c r="L372" s="13" t="s">
        <v>1405</v>
      </c>
      <c r="M372" s="13">
        <v>52</v>
      </c>
      <c r="N372" s="13" t="s">
        <v>1407</v>
      </c>
      <c r="O372" s="13">
        <v>52</v>
      </c>
      <c r="P372" s="13" t="s">
        <v>1393</v>
      </c>
      <c r="Q372" s="13">
        <v>52</v>
      </c>
      <c r="R372" s="13" t="s">
        <v>1395</v>
      </c>
      <c r="S372" s="13">
        <v>52</v>
      </c>
      <c r="T372" s="13" t="s">
        <v>1397</v>
      </c>
      <c r="U372" s="13">
        <v>52</v>
      </c>
      <c r="V372" s="13" t="s">
        <v>1399</v>
      </c>
      <c r="W372" s="13">
        <v>52</v>
      </c>
      <c r="X372" s="13" t="s">
        <v>1401</v>
      </c>
      <c r="Y372" s="13">
        <v>52</v>
      </c>
      <c r="Z372" s="13" t="s">
        <v>1402</v>
      </c>
      <c r="AA372" s="13">
        <v>52</v>
      </c>
      <c r="AB372" s="100" t="s">
        <v>749</v>
      </c>
      <c r="AC372" s="100" t="str">
        <f t="shared" si="112"/>
        <v>pt-6-5-jlr-loc2</v>
      </c>
      <c r="AD372" s="100">
        <f t="shared" si="116"/>
        <v>3</v>
      </c>
      <c r="AE372" s="13">
        <v>12</v>
      </c>
      <c r="AF372" s="27">
        <v>9</v>
      </c>
      <c r="AG372" s="41"/>
      <c r="AS372" s="5"/>
    </row>
    <row r="373" spans="1:45" ht="16.5" x14ac:dyDescent="0.2">
      <c r="A373" s="38" t="s">
        <v>656</v>
      </c>
      <c r="B373" s="33">
        <f t="shared" si="111"/>
        <v>1060521</v>
      </c>
      <c r="C373" s="38">
        <v>5</v>
      </c>
      <c r="D373" s="26">
        <v>10605</v>
      </c>
      <c r="E373" s="45">
        <v>6</v>
      </c>
      <c r="F373" s="13">
        <v>2</v>
      </c>
      <c r="G373" s="14" t="s">
        <v>20</v>
      </c>
      <c r="H373" s="14" t="s">
        <v>1021</v>
      </c>
      <c r="I373" s="13">
        <f t="shared" si="113"/>
        <v>51</v>
      </c>
      <c r="J373" s="13">
        <f t="shared" si="114"/>
        <v>5</v>
      </c>
      <c r="K373" s="13">
        <f t="shared" si="115"/>
        <v>1</v>
      </c>
      <c r="L373" s="13" t="s">
        <v>1404</v>
      </c>
      <c r="M373" s="13">
        <v>53</v>
      </c>
      <c r="N373" s="13" t="s">
        <v>1406</v>
      </c>
      <c r="O373" s="13">
        <v>53</v>
      </c>
      <c r="P373" s="13" t="s">
        <v>1408</v>
      </c>
      <c r="Q373" s="13">
        <v>53</v>
      </c>
      <c r="R373" s="13" t="s">
        <v>1394</v>
      </c>
      <c r="S373" s="13">
        <v>53</v>
      </c>
      <c r="T373" s="13" t="s">
        <v>1396</v>
      </c>
      <c r="U373" s="13">
        <v>53</v>
      </c>
      <c r="V373" s="13" t="s">
        <v>1398</v>
      </c>
      <c r="W373" s="13">
        <v>53</v>
      </c>
      <c r="X373" s="13" t="s">
        <v>1400</v>
      </c>
      <c r="Y373" s="13">
        <v>53</v>
      </c>
      <c r="Z373" s="13" t="s">
        <v>1403</v>
      </c>
      <c r="AA373" s="13">
        <v>53</v>
      </c>
      <c r="AB373" s="100" t="s">
        <v>416</v>
      </c>
      <c r="AC373" s="100" t="str">
        <f t="shared" si="112"/>
        <v>pt-6-5-shl-loc2</v>
      </c>
      <c r="AD373" s="100">
        <f t="shared" si="116"/>
        <v>3</v>
      </c>
      <c r="AE373" s="13">
        <v>16</v>
      </c>
      <c r="AF373" s="27">
        <v>14</v>
      </c>
      <c r="AG373" s="41"/>
      <c r="AS373" s="5"/>
    </row>
    <row r="374" spans="1:45" ht="16.5" x14ac:dyDescent="0.2">
      <c r="A374" s="38" t="s">
        <v>656</v>
      </c>
      <c r="B374" s="33">
        <f t="shared" si="111"/>
        <v>1060530</v>
      </c>
      <c r="C374" s="38">
        <v>5</v>
      </c>
      <c r="D374" s="26">
        <v>10605</v>
      </c>
      <c r="E374" s="45">
        <v>6</v>
      </c>
      <c r="F374" s="13">
        <v>3</v>
      </c>
      <c r="G374" s="14" t="s">
        <v>1019</v>
      </c>
      <c r="H374" s="14" t="s">
        <v>1026</v>
      </c>
      <c r="I374" s="13">
        <f t="shared" si="113"/>
        <v>51</v>
      </c>
      <c r="J374" s="13">
        <f t="shared" si="114"/>
        <v>5</v>
      </c>
      <c r="K374" s="13">
        <f t="shared" si="115"/>
        <v>1</v>
      </c>
      <c r="L374" s="13" t="s">
        <v>1405</v>
      </c>
      <c r="M374" s="13">
        <v>52</v>
      </c>
      <c r="N374" s="13" t="s">
        <v>1407</v>
      </c>
      <c r="O374" s="13">
        <v>52</v>
      </c>
      <c r="P374" s="13" t="s">
        <v>1393</v>
      </c>
      <c r="Q374" s="13">
        <v>52</v>
      </c>
      <c r="R374" s="13" t="s">
        <v>1395</v>
      </c>
      <c r="S374" s="13">
        <v>52</v>
      </c>
      <c r="T374" s="13" t="s">
        <v>1397</v>
      </c>
      <c r="U374" s="13">
        <v>52</v>
      </c>
      <c r="V374" s="13" t="s">
        <v>1399</v>
      </c>
      <c r="W374" s="13">
        <v>52</v>
      </c>
      <c r="X374" s="13" t="s">
        <v>1401</v>
      </c>
      <c r="Y374" s="13">
        <v>52</v>
      </c>
      <c r="Z374" s="13" t="s">
        <v>1402</v>
      </c>
      <c r="AA374" s="13">
        <v>52</v>
      </c>
      <c r="AB374" s="100" t="s">
        <v>354</v>
      </c>
      <c r="AC374" s="100" t="str">
        <f t="shared" si="112"/>
        <v>pt-6-5-jlr-loc3</v>
      </c>
      <c r="AD374" s="100">
        <f t="shared" si="116"/>
        <v>3</v>
      </c>
      <c r="AE374" s="13">
        <v>12</v>
      </c>
      <c r="AF374" s="27">
        <v>9</v>
      </c>
      <c r="AG374" s="41"/>
      <c r="AS374" s="5"/>
    </row>
    <row r="375" spans="1:45" ht="17.25" thickBot="1" x14ac:dyDescent="0.25">
      <c r="A375" s="38" t="s">
        <v>656</v>
      </c>
      <c r="B375" s="33">
        <f t="shared" si="111"/>
        <v>1060531</v>
      </c>
      <c r="C375" s="38">
        <v>5</v>
      </c>
      <c r="D375" s="28">
        <v>10605</v>
      </c>
      <c r="E375" s="46">
        <v>6</v>
      </c>
      <c r="F375" s="29">
        <v>3</v>
      </c>
      <c r="G375" s="30" t="s">
        <v>1018</v>
      </c>
      <c r="H375" s="30" t="s">
        <v>1025</v>
      </c>
      <c r="I375" s="29">
        <f t="shared" si="113"/>
        <v>51</v>
      </c>
      <c r="J375" s="29">
        <f t="shared" si="114"/>
        <v>5</v>
      </c>
      <c r="K375" s="29">
        <f t="shared" si="115"/>
        <v>1</v>
      </c>
      <c r="L375" s="29" t="s">
        <v>1404</v>
      </c>
      <c r="M375" s="29">
        <v>53</v>
      </c>
      <c r="N375" s="29" t="s">
        <v>1406</v>
      </c>
      <c r="O375" s="29">
        <v>53</v>
      </c>
      <c r="P375" s="29" t="s">
        <v>1408</v>
      </c>
      <c r="Q375" s="29">
        <v>53</v>
      </c>
      <c r="R375" s="29" t="s">
        <v>1394</v>
      </c>
      <c r="S375" s="29">
        <v>53</v>
      </c>
      <c r="T375" s="29" t="s">
        <v>1396</v>
      </c>
      <c r="U375" s="29">
        <v>53</v>
      </c>
      <c r="V375" s="29" t="s">
        <v>1398</v>
      </c>
      <c r="W375" s="29">
        <v>53</v>
      </c>
      <c r="X375" s="29" t="s">
        <v>1400</v>
      </c>
      <c r="Y375" s="29">
        <v>53</v>
      </c>
      <c r="Z375" s="29" t="s">
        <v>1403</v>
      </c>
      <c r="AA375" s="29">
        <v>53</v>
      </c>
      <c r="AB375" s="101"/>
      <c r="AC375" s="101" t="str">
        <f t="shared" si="112"/>
        <v/>
      </c>
      <c r="AD375" s="101" t="str">
        <f t="shared" si="116"/>
        <v/>
      </c>
      <c r="AE375" s="29" t="s">
        <v>412</v>
      </c>
      <c r="AF375" s="31" t="s">
        <v>412</v>
      </c>
      <c r="AG375" s="41"/>
      <c r="AS375" s="5"/>
    </row>
    <row r="376" spans="1:45" ht="16.5" x14ac:dyDescent="0.2">
      <c r="A376" s="38" t="s">
        <v>656</v>
      </c>
      <c r="B376" s="33">
        <f t="shared" si="111"/>
        <v>1060610</v>
      </c>
      <c r="C376" s="38">
        <v>6</v>
      </c>
      <c r="D376" s="23">
        <v>10606</v>
      </c>
      <c r="E376" s="44">
        <v>6</v>
      </c>
      <c r="F376" s="24">
        <v>1</v>
      </c>
      <c r="G376" s="32" t="s">
        <v>1019</v>
      </c>
      <c r="H376" s="32" t="s">
        <v>1027</v>
      </c>
      <c r="I376" s="24">
        <f t="shared" si="113"/>
        <v>48</v>
      </c>
      <c r="J376" s="24">
        <f t="shared" si="114"/>
        <v>4</v>
      </c>
      <c r="K376" s="24">
        <f t="shared" si="115"/>
        <v>1</v>
      </c>
      <c r="L376" s="24" t="s">
        <v>1405</v>
      </c>
      <c r="M376" s="24">
        <v>54</v>
      </c>
      <c r="N376" s="24" t="s">
        <v>1407</v>
      </c>
      <c r="O376" s="24">
        <v>54</v>
      </c>
      <c r="P376" s="24" t="s">
        <v>1409</v>
      </c>
      <c r="Q376" s="24">
        <v>54</v>
      </c>
      <c r="R376" s="24" t="s">
        <v>1395</v>
      </c>
      <c r="S376" s="24">
        <v>54</v>
      </c>
      <c r="T376" s="24" t="s">
        <v>1397</v>
      </c>
      <c r="U376" s="24">
        <v>54</v>
      </c>
      <c r="V376" s="24" t="s">
        <v>1399</v>
      </c>
      <c r="W376" s="24">
        <v>54</v>
      </c>
      <c r="X376" s="24" t="s">
        <v>1401</v>
      </c>
      <c r="Y376" s="24">
        <v>54</v>
      </c>
      <c r="Z376" s="24" t="s">
        <v>1402</v>
      </c>
      <c r="AA376" s="24">
        <v>54</v>
      </c>
      <c r="AB376" s="99" t="s">
        <v>351</v>
      </c>
      <c r="AC376" s="99" t="str">
        <f t="shared" si="112"/>
        <v>pt-6-6-jlr-loc1</v>
      </c>
      <c r="AD376" s="99">
        <f t="shared" si="116"/>
        <v>3</v>
      </c>
      <c r="AE376" s="24">
        <v>12</v>
      </c>
      <c r="AF376" s="25">
        <v>9</v>
      </c>
      <c r="AG376" s="41"/>
      <c r="AS376" s="5"/>
    </row>
    <row r="377" spans="1:45" ht="16.5" x14ac:dyDescent="0.2">
      <c r="A377" s="38" t="s">
        <v>656</v>
      </c>
      <c r="B377" s="33">
        <f t="shared" si="111"/>
        <v>1060611</v>
      </c>
      <c r="C377" s="38">
        <v>6</v>
      </c>
      <c r="D377" s="26">
        <v>10606</v>
      </c>
      <c r="E377" s="45">
        <v>6</v>
      </c>
      <c r="F377" s="13">
        <v>1</v>
      </c>
      <c r="G377" s="14" t="s">
        <v>1018</v>
      </c>
      <c r="H377" s="14" t="s">
        <v>1028</v>
      </c>
      <c r="I377" s="13">
        <f t="shared" si="113"/>
        <v>48</v>
      </c>
      <c r="J377" s="13">
        <f t="shared" si="114"/>
        <v>4</v>
      </c>
      <c r="K377" s="13">
        <f t="shared" si="115"/>
        <v>1</v>
      </c>
      <c r="L377" s="13" t="s">
        <v>1404</v>
      </c>
      <c r="M377" s="13">
        <v>53</v>
      </c>
      <c r="N377" s="13" t="s">
        <v>1406</v>
      </c>
      <c r="O377" s="13">
        <v>53</v>
      </c>
      <c r="P377" s="13" t="s">
        <v>1408</v>
      </c>
      <c r="Q377" s="13">
        <v>53</v>
      </c>
      <c r="R377" s="13" t="s">
        <v>1394</v>
      </c>
      <c r="S377" s="13">
        <v>53</v>
      </c>
      <c r="T377" s="13" t="s">
        <v>1396</v>
      </c>
      <c r="U377" s="13">
        <v>53</v>
      </c>
      <c r="V377" s="13" t="s">
        <v>1398</v>
      </c>
      <c r="W377" s="13">
        <v>53</v>
      </c>
      <c r="X377" s="13" t="s">
        <v>1400</v>
      </c>
      <c r="Y377" s="13">
        <v>53</v>
      </c>
      <c r="Z377" s="13" t="s">
        <v>1403</v>
      </c>
      <c r="AA377" s="13">
        <v>53</v>
      </c>
      <c r="AB377" s="100"/>
      <c r="AC377" s="100" t="str">
        <f t="shared" si="112"/>
        <v/>
      </c>
      <c r="AD377" s="100" t="str">
        <f t="shared" si="116"/>
        <v/>
      </c>
      <c r="AE377" s="13" t="s">
        <v>412</v>
      </c>
      <c r="AF377" s="27" t="s">
        <v>412</v>
      </c>
      <c r="AG377" s="41"/>
      <c r="AS377" s="5"/>
    </row>
    <row r="378" spans="1:45" ht="16.5" x14ac:dyDescent="0.2">
      <c r="A378" s="38" t="s">
        <v>656</v>
      </c>
      <c r="B378" s="33">
        <f t="shared" si="111"/>
        <v>1060620</v>
      </c>
      <c r="C378" s="38">
        <v>6</v>
      </c>
      <c r="D378" s="26">
        <v>10606</v>
      </c>
      <c r="E378" s="45">
        <v>6</v>
      </c>
      <c r="F378" s="13">
        <v>2</v>
      </c>
      <c r="G378" s="14" t="s">
        <v>19</v>
      </c>
      <c r="H378" s="14" t="s">
        <v>749</v>
      </c>
      <c r="I378" s="13">
        <f t="shared" si="113"/>
        <v>48</v>
      </c>
      <c r="J378" s="13">
        <f t="shared" si="114"/>
        <v>4</v>
      </c>
      <c r="K378" s="13">
        <f t="shared" si="115"/>
        <v>1</v>
      </c>
      <c r="L378" s="13" t="s">
        <v>1405</v>
      </c>
      <c r="M378" s="13">
        <v>54</v>
      </c>
      <c r="N378" s="13" t="s">
        <v>1407</v>
      </c>
      <c r="O378" s="13">
        <v>54</v>
      </c>
      <c r="P378" s="13" t="s">
        <v>1409</v>
      </c>
      <c r="Q378" s="13">
        <v>54</v>
      </c>
      <c r="R378" s="13" t="s">
        <v>1395</v>
      </c>
      <c r="S378" s="13">
        <v>54</v>
      </c>
      <c r="T378" s="13" t="s">
        <v>1397</v>
      </c>
      <c r="U378" s="13">
        <v>54</v>
      </c>
      <c r="V378" s="13" t="s">
        <v>1399</v>
      </c>
      <c r="W378" s="13">
        <v>54</v>
      </c>
      <c r="X378" s="13" t="s">
        <v>1401</v>
      </c>
      <c r="Y378" s="13">
        <v>54</v>
      </c>
      <c r="Z378" s="13" t="s">
        <v>1402</v>
      </c>
      <c r="AA378" s="13">
        <v>54</v>
      </c>
      <c r="AB378" s="100" t="s">
        <v>748</v>
      </c>
      <c r="AC378" s="100" t="str">
        <f t="shared" si="112"/>
        <v>pt-6-6-jlr-loc2</v>
      </c>
      <c r="AD378" s="100">
        <f t="shared" si="116"/>
        <v>3</v>
      </c>
      <c r="AE378" s="13">
        <v>12</v>
      </c>
      <c r="AF378" s="27">
        <v>9</v>
      </c>
      <c r="AG378" s="41"/>
      <c r="AS378" s="5"/>
    </row>
    <row r="379" spans="1:45" ht="16.5" x14ac:dyDescent="0.2">
      <c r="A379" s="38" t="s">
        <v>656</v>
      </c>
      <c r="B379" s="33">
        <f t="shared" si="111"/>
        <v>1060621</v>
      </c>
      <c r="C379" s="38">
        <v>6</v>
      </c>
      <c r="D379" s="26">
        <v>10606</v>
      </c>
      <c r="E379" s="45">
        <v>6</v>
      </c>
      <c r="F379" s="13">
        <v>2</v>
      </c>
      <c r="G379" s="14" t="s">
        <v>1018</v>
      </c>
      <c r="H379" s="14" t="s">
        <v>1021</v>
      </c>
      <c r="I379" s="13">
        <f t="shared" si="113"/>
        <v>48</v>
      </c>
      <c r="J379" s="13">
        <f t="shared" si="114"/>
        <v>4</v>
      </c>
      <c r="K379" s="13">
        <f t="shared" si="115"/>
        <v>1</v>
      </c>
      <c r="L379" s="13" t="s">
        <v>1404</v>
      </c>
      <c r="M379" s="13">
        <v>53</v>
      </c>
      <c r="N379" s="13" t="s">
        <v>1406</v>
      </c>
      <c r="O379" s="13">
        <v>53</v>
      </c>
      <c r="P379" s="13" t="s">
        <v>1408</v>
      </c>
      <c r="Q379" s="13">
        <v>53</v>
      </c>
      <c r="R379" s="13" t="s">
        <v>1394</v>
      </c>
      <c r="S379" s="13">
        <v>53</v>
      </c>
      <c r="T379" s="13" t="s">
        <v>1396</v>
      </c>
      <c r="U379" s="13">
        <v>53</v>
      </c>
      <c r="V379" s="13" t="s">
        <v>1398</v>
      </c>
      <c r="W379" s="13">
        <v>53</v>
      </c>
      <c r="X379" s="13" t="s">
        <v>1400</v>
      </c>
      <c r="Y379" s="13">
        <v>53</v>
      </c>
      <c r="Z379" s="13" t="s">
        <v>1403</v>
      </c>
      <c r="AA379" s="13">
        <v>53</v>
      </c>
      <c r="AB379" s="100" t="s">
        <v>446</v>
      </c>
      <c r="AC379" s="100" t="str">
        <f t="shared" si="112"/>
        <v>pt-6-6-shl-loc2</v>
      </c>
      <c r="AD379" s="100">
        <f t="shared" si="116"/>
        <v>3</v>
      </c>
      <c r="AE379" s="13">
        <v>16</v>
      </c>
      <c r="AF379" s="27">
        <v>14</v>
      </c>
      <c r="AG379" s="41"/>
      <c r="AS379" s="5"/>
    </row>
    <row r="380" spans="1:45" ht="16.5" x14ac:dyDescent="0.2">
      <c r="A380" s="38" t="s">
        <v>656</v>
      </c>
      <c r="B380" s="33">
        <f t="shared" si="111"/>
        <v>1060630</v>
      </c>
      <c r="C380" s="38">
        <v>6</v>
      </c>
      <c r="D380" s="26">
        <v>10606</v>
      </c>
      <c r="E380" s="45">
        <v>6</v>
      </c>
      <c r="F380" s="13">
        <v>3</v>
      </c>
      <c r="G380" s="14" t="s">
        <v>1019</v>
      </c>
      <c r="H380" s="14" t="s">
        <v>1026</v>
      </c>
      <c r="I380" s="13">
        <f t="shared" si="113"/>
        <v>48</v>
      </c>
      <c r="J380" s="13">
        <f t="shared" si="114"/>
        <v>4</v>
      </c>
      <c r="K380" s="13">
        <f t="shared" si="115"/>
        <v>1</v>
      </c>
      <c r="L380" s="13" t="s">
        <v>1405</v>
      </c>
      <c r="M380" s="13">
        <v>54</v>
      </c>
      <c r="N380" s="13" t="s">
        <v>1407</v>
      </c>
      <c r="O380" s="13">
        <v>54</v>
      </c>
      <c r="P380" s="13" t="s">
        <v>1409</v>
      </c>
      <c r="Q380" s="13">
        <v>54</v>
      </c>
      <c r="R380" s="13" t="s">
        <v>1395</v>
      </c>
      <c r="S380" s="13">
        <v>54</v>
      </c>
      <c r="T380" s="13" t="s">
        <v>1397</v>
      </c>
      <c r="U380" s="13">
        <v>54</v>
      </c>
      <c r="V380" s="13" t="s">
        <v>1399</v>
      </c>
      <c r="W380" s="13">
        <v>54</v>
      </c>
      <c r="X380" s="13" t="s">
        <v>1401</v>
      </c>
      <c r="Y380" s="13">
        <v>54</v>
      </c>
      <c r="Z380" s="13" t="s">
        <v>1402</v>
      </c>
      <c r="AA380" s="13">
        <v>54</v>
      </c>
      <c r="AB380" s="100" t="s">
        <v>354</v>
      </c>
      <c r="AC380" s="100" t="str">
        <f t="shared" si="112"/>
        <v>pt-6-6-jlr-loc3</v>
      </c>
      <c r="AD380" s="100">
        <f t="shared" si="116"/>
        <v>3</v>
      </c>
      <c r="AE380" s="13">
        <v>12</v>
      </c>
      <c r="AF380" s="27">
        <v>9</v>
      </c>
      <c r="AG380" s="41"/>
      <c r="AS380" s="5"/>
    </row>
    <row r="381" spans="1:45" ht="17.25" thickBot="1" x14ac:dyDescent="0.25">
      <c r="A381" s="38" t="s">
        <v>656</v>
      </c>
      <c r="B381" s="33">
        <f t="shared" ref="B381:B444" si="117">D381*100+F381*10+IF(G381="jlr",0,1)</f>
        <v>1060631</v>
      </c>
      <c r="C381" s="38">
        <v>6</v>
      </c>
      <c r="D381" s="28">
        <v>10606</v>
      </c>
      <c r="E381" s="46">
        <v>6</v>
      </c>
      <c r="F381" s="29">
        <v>3</v>
      </c>
      <c r="G381" s="30" t="s">
        <v>1018</v>
      </c>
      <c r="H381" s="30" t="s">
        <v>1025</v>
      </c>
      <c r="I381" s="29">
        <f t="shared" si="113"/>
        <v>48</v>
      </c>
      <c r="J381" s="29">
        <f t="shared" si="114"/>
        <v>4</v>
      </c>
      <c r="K381" s="29">
        <f t="shared" si="115"/>
        <v>1</v>
      </c>
      <c r="L381" s="29" t="s">
        <v>1404</v>
      </c>
      <c r="M381" s="29">
        <v>53</v>
      </c>
      <c r="N381" s="29" t="s">
        <v>1406</v>
      </c>
      <c r="O381" s="29">
        <v>53</v>
      </c>
      <c r="P381" s="29" t="s">
        <v>1408</v>
      </c>
      <c r="Q381" s="29">
        <v>53</v>
      </c>
      <c r="R381" s="29" t="s">
        <v>1394</v>
      </c>
      <c r="S381" s="29">
        <v>53</v>
      </c>
      <c r="T381" s="29" t="s">
        <v>1396</v>
      </c>
      <c r="U381" s="29">
        <v>53</v>
      </c>
      <c r="V381" s="29" t="s">
        <v>1398</v>
      </c>
      <c r="W381" s="29">
        <v>53</v>
      </c>
      <c r="X381" s="29" t="s">
        <v>1400</v>
      </c>
      <c r="Y381" s="29">
        <v>53</v>
      </c>
      <c r="Z381" s="29" t="s">
        <v>1403</v>
      </c>
      <c r="AA381" s="29">
        <v>53</v>
      </c>
      <c r="AB381" s="101"/>
      <c r="AC381" s="101" t="str">
        <f t="shared" si="112"/>
        <v/>
      </c>
      <c r="AD381" s="101" t="str">
        <f t="shared" si="116"/>
        <v/>
      </c>
      <c r="AE381" s="29" t="s">
        <v>412</v>
      </c>
      <c r="AF381" s="31" t="s">
        <v>412</v>
      </c>
      <c r="AG381" s="41"/>
      <c r="AS381" s="5"/>
    </row>
    <row r="382" spans="1:45" ht="16.5" x14ac:dyDescent="0.2">
      <c r="A382" s="38" t="s">
        <v>656</v>
      </c>
      <c r="B382" s="33">
        <f t="shared" si="117"/>
        <v>1060710</v>
      </c>
      <c r="C382" s="38">
        <v>7</v>
      </c>
      <c r="D382" s="23">
        <v>10607</v>
      </c>
      <c r="E382" s="44">
        <v>6</v>
      </c>
      <c r="F382" s="24">
        <v>1</v>
      </c>
      <c r="G382" s="32" t="s">
        <v>1019</v>
      </c>
      <c r="H382" s="32" t="s">
        <v>1027</v>
      </c>
      <c r="I382" s="24">
        <f t="shared" si="113"/>
        <v>48</v>
      </c>
      <c r="J382" s="24">
        <f t="shared" si="114"/>
        <v>4</v>
      </c>
      <c r="K382" s="24">
        <f t="shared" si="115"/>
        <v>1</v>
      </c>
      <c r="L382" s="24" t="s">
        <v>1405</v>
      </c>
      <c r="M382" s="24">
        <v>54</v>
      </c>
      <c r="N382" s="24" t="s">
        <v>1407</v>
      </c>
      <c r="O382" s="24">
        <v>54</v>
      </c>
      <c r="P382" s="24" t="s">
        <v>1409</v>
      </c>
      <c r="Q382" s="24">
        <v>54</v>
      </c>
      <c r="R382" s="24" t="s">
        <v>1395</v>
      </c>
      <c r="S382" s="24">
        <v>54</v>
      </c>
      <c r="T382" s="24" t="s">
        <v>1397</v>
      </c>
      <c r="U382" s="24">
        <v>54</v>
      </c>
      <c r="V382" s="24" t="s">
        <v>1399</v>
      </c>
      <c r="W382" s="24">
        <v>54</v>
      </c>
      <c r="X382" s="24" t="s">
        <v>1401</v>
      </c>
      <c r="Y382" s="24">
        <v>54</v>
      </c>
      <c r="Z382" s="24" t="s">
        <v>1402</v>
      </c>
      <c r="AA382" s="24">
        <v>54</v>
      </c>
      <c r="AB382" s="99" t="s">
        <v>30</v>
      </c>
      <c r="AC382" s="99" t="str">
        <f t="shared" si="112"/>
        <v>pt-6-7-jlr-loc1</v>
      </c>
      <c r="AD382" s="99">
        <f t="shared" si="116"/>
        <v>3</v>
      </c>
      <c r="AE382" s="24">
        <v>12</v>
      </c>
      <c r="AF382" s="25">
        <v>9</v>
      </c>
      <c r="AG382" s="41"/>
      <c r="AS382" s="5"/>
    </row>
    <row r="383" spans="1:45" ht="16.5" x14ac:dyDescent="0.2">
      <c r="A383" s="38" t="s">
        <v>656</v>
      </c>
      <c r="B383" s="33">
        <f t="shared" si="117"/>
        <v>1060711</v>
      </c>
      <c r="C383" s="38">
        <v>7</v>
      </c>
      <c r="D383" s="26">
        <v>10607</v>
      </c>
      <c r="E383" s="45">
        <v>6</v>
      </c>
      <c r="F383" s="13">
        <v>1</v>
      </c>
      <c r="G383" s="14" t="s">
        <v>1018</v>
      </c>
      <c r="H383" s="14" t="s">
        <v>1028</v>
      </c>
      <c r="I383" s="13">
        <f t="shared" si="113"/>
        <v>48</v>
      </c>
      <c r="J383" s="13">
        <f t="shared" si="114"/>
        <v>4</v>
      </c>
      <c r="K383" s="13">
        <f t="shared" si="115"/>
        <v>1</v>
      </c>
      <c r="L383" s="13" t="s">
        <v>1404</v>
      </c>
      <c r="M383" s="13">
        <v>54</v>
      </c>
      <c r="N383" s="13" t="s">
        <v>1406</v>
      </c>
      <c r="O383" s="13">
        <v>54</v>
      </c>
      <c r="P383" s="13" t="s">
        <v>1408</v>
      </c>
      <c r="Q383" s="13">
        <v>54</v>
      </c>
      <c r="R383" s="13" t="s">
        <v>1410</v>
      </c>
      <c r="S383" s="13">
        <v>54</v>
      </c>
      <c r="T383" s="13" t="s">
        <v>1396</v>
      </c>
      <c r="U383" s="13">
        <v>54</v>
      </c>
      <c r="V383" s="13" t="s">
        <v>1398</v>
      </c>
      <c r="W383" s="13">
        <v>54</v>
      </c>
      <c r="X383" s="13" t="s">
        <v>1400</v>
      </c>
      <c r="Y383" s="13">
        <v>54</v>
      </c>
      <c r="Z383" s="13" t="s">
        <v>1403</v>
      </c>
      <c r="AA383" s="13">
        <v>54</v>
      </c>
      <c r="AB383" s="100"/>
      <c r="AC383" s="100" t="str">
        <f t="shared" si="112"/>
        <v/>
      </c>
      <c r="AD383" s="100" t="str">
        <f t="shared" si="116"/>
        <v/>
      </c>
      <c r="AE383" s="13" t="s">
        <v>412</v>
      </c>
      <c r="AF383" s="27" t="s">
        <v>412</v>
      </c>
      <c r="AG383" s="41"/>
      <c r="AS383" s="5"/>
    </row>
    <row r="384" spans="1:45" ht="16.5" x14ac:dyDescent="0.2">
      <c r="A384" s="38" t="s">
        <v>656</v>
      </c>
      <c r="B384" s="33">
        <f t="shared" si="117"/>
        <v>1060720</v>
      </c>
      <c r="C384" s="38">
        <v>7</v>
      </c>
      <c r="D384" s="26">
        <v>10607</v>
      </c>
      <c r="E384" s="45">
        <v>6</v>
      </c>
      <c r="F384" s="13">
        <v>2</v>
      </c>
      <c r="G384" s="14" t="s">
        <v>1019</v>
      </c>
      <c r="H384" s="14" t="s">
        <v>749</v>
      </c>
      <c r="I384" s="13">
        <f t="shared" si="113"/>
        <v>48</v>
      </c>
      <c r="J384" s="13">
        <f t="shared" si="114"/>
        <v>4</v>
      </c>
      <c r="K384" s="13">
        <f t="shared" si="115"/>
        <v>1</v>
      </c>
      <c r="L384" s="13" t="s">
        <v>1405</v>
      </c>
      <c r="M384" s="13">
        <v>54</v>
      </c>
      <c r="N384" s="13" t="s">
        <v>1407</v>
      </c>
      <c r="O384" s="13">
        <v>54</v>
      </c>
      <c r="P384" s="13" t="s">
        <v>1409</v>
      </c>
      <c r="Q384" s="13">
        <v>54</v>
      </c>
      <c r="R384" s="13" t="s">
        <v>1395</v>
      </c>
      <c r="S384" s="13">
        <v>54</v>
      </c>
      <c r="T384" s="13" t="s">
        <v>1397</v>
      </c>
      <c r="U384" s="13">
        <v>54</v>
      </c>
      <c r="V384" s="13" t="s">
        <v>1399</v>
      </c>
      <c r="W384" s="13">
        <v>54</v>
      </c>
      <c r="X384" s="13" t="s">
        <v>1401</v>
      </c>
      <c r="Y384" s="13">
        <v>54</v>
      </c>
      <c r="Z384" s="13" t="s">
        <v>1402</v>
      </c>
      <c r="AA384" s="13">
        <v>54</v>
      </c>
      <c r="AB384" s="100" t="s">
        <v>30</v>
      </c>
      <c r="AC384" s="100" t="str">
        <f t="shared" si="112"/>
        <v>pt-6-7-jlr-loc2</v>
      </c>
      <c r="AD384" s="100">
        <f t="shared" si="116"/>
        <v>3</v>
      </c>
      <c r="AE384" s="13">
        <v>12</v>
      </c>
      <c r="AF384" s="27">
        <v>9</v>
      </c>
      <c r="AG384" s="41"/>
      <c r="AS384" s="5"/>
    </row>
    <row r="385" spans="1:45" ht="16.5" x14ac:dyDescent="0.2">
      <c r="A385" s="38" t="s">
        <v>656</v>
      </c>
      <c r="B385" s="33">
        <f t="shared" si="117"/>
        <v>1060721</v>
      </c>
      <c r="C385" s="38">
        <v>7</v>
      </c>
      <c r="D385" s="26">
        <v>10607</v>
      </c>
      <c r="E385" s="45">
        <v>6</v>
      </c>
      <c r="F385" s="13">
        <v>2</v>
      </c>
      <c r="G385" s="14" t="s">
        <v>20</v>
      </c>
      <c r="H385" s="14" t="s">
        <v>1021</v>
      </c>
      <c r="I385" s="13">
        <f t="shared" si="113"/>
        <v>48</v>
      </c>
      <c r="J385" s="13">
        <f t="shared" si="114"/>
        <v>4</v>
      </c>
      <c r="K385" s="13">
        <f t="shared" si="115"/>
        <v>1</v>
      </c>
      <c r="L385" s="13" t="s">
        <v>1404</v>
      </c>
      <c r="M385" s="13">
        <v>54</v>
      </c>
      <c r="N385" s="13" t="s">
        <v>1406</v>
      </c>
      <c r="O385" s="13">
        <v>54</v>
      </c>
      <c r="P385" s="13" t="s">
        <v>1408</v>
      </c>
      <c r="Q385" s="13">
        <v>54</v>
      </c>
      <c r="R385" s="13" t="s">
        <v>1410</v>
      </c>
      <c r="S385" s="13">
        <v>54</v>
      </c>
      <c r="T385" s="13" t="s">
        <v>1396</v>
      </c>
      <c r="U385" s="13">
        <v>54</v>
      </c>
      <c r="V385" s="13" t="s">
        <v>1398</v>
      </c>
      <c r="W385" s="13">
        <v>54</v>
      </c>
      <c r="X385" s="13" t="s">
        <v>1400</v>
      </c>
      <c r="Y385" s="13">
        <v>54</v>
      </c>
      <c r="Z385" s="13" t="s">
        <v>1403</v>
      </c>
      <c r="AA385" s="13">
        <v>54</v>
      </c>
      <c r="AB385" s="100" t="s">
        <v>440</v>
      </c>
      <c r="AC385" s="100" t="str">
        <f t="shared" si="112"/>
        <v>pt-6-7-shl-loc2</v>
      </c>
      <c r="AD385" s="100">
        <f t="shared" si="116"/>
        <v>3</v>
      </c>
      <c r="AE385" s="13">
        <v>16</v>
      </c>
      <c r="AF385" s="27">
        <v>14</v>
      </c>
      <c r="AG385" s="41"/>
      <c r="AS385" s="5"/>
    </row>
    <row r="386" spans="1:45" ht="16.5" x14ac:dyDescent="0.2">
      <c r="A386" s="38" t="s">
        <v>656</v>
      </c>
      <c r="B386" s="33">
        <f t="shared" si="117"/>
        <v>1060730</v>
      </c>
      <c r="C386" s="38">
        <v>7</v>
      </c>
      <c r="D386" s="26">
        <v>10607</v>
      </c>
      <c r="E386" s="45">
        <v>6</v>
      </c>
      <c r="F386" s="13">
        <v>3</v>
      </c>
      <c r="G386" s="14" t="s">
        <v>1019</v>
      </c>
      <c r="H386" s="14" t="s">
        <v>1026</v>
      </c>
      <c r="I386" s="13">
        <f t="shared" si="113"/>
        <v>48</v>
      </c>
      <c r="J386" s="13">
        <f t="shared" si="114"/>
        <v>4</v>
      </c>
      <c r="K386" s="13">
        <f t="shared" si="115"/>
        <v>1</v>
      </c>
      <c r="L386" s="13" t="s">
        <v>1405</v>
      </c>
      <c r="M386" s="13">
        <v>54</v>
      </c>
      <c r="N386" s="13" t="s">
        <v>1407</v>
      </c>
      <c r="O386" s="13">
        <v>54</v>
      </c>
      <c r="P386" s="13" t="s">
        <v>1409</v>
      </c>
      <c r="Q386" s="13">
        <v>54</v>
      </c>
      <c r="R386" s="13" t="s">
        <v>1395</v>
      </c>
      <c r="S386" s="13">
        <v>54</v>
      </c>
      <c r="T386" s="13" t="s">
        <v>1397</v>
      </c>
      <c r="U386" s="13">
        <v>54</v>
      </c>
      <c r="V386" s="13" t="s">
        <v>1399</v>
      </c>
      <c r="W386" s="13">
        <v>54</v>
      </c>
      <c r="X386" s="13" t="s">
        <v>1401</v>
      </c>
      <c r="Y386" s="13">
        <v>54</v>
      </c>
      <c r="Z386" s="13" t="s">
        <v>1402</v>
      </c>
      <c r="AA386" s="13">
        <v>54</v>
      </c>
      <c r="AB386" s="100" t="s">
        <v>353</v>
      </c>
      <c r="AC386" s="100" t="str">
        <f t="shared" si="112"/>
        <v>pt-6-7-jlr-loc3</v>
      </c>
      <c r="AD386" s="100">
        <f t="shared" si="116"/>
        <v>3</v>
      </c>
      <c r="AE386" s="13">
        <v>12</v>
      </c>
      <c r="AF386" s="27">
        <v>9</v>
      </c>
      <c r="AG386" s="41"/>
      <c r="AS386" s="5"/>
    </row>
    <row r="387" spans="1:45" ht="17.25" thickBot="1" x14ac:dyDescent="0.25">
      <c r="A387" s="38" t="s">
        <v>656</v>
      </c>
      <c r="B387" s="33">
        <f t="shared" si="117"/>
        <v>1060731</v>
      </c>
      <c r="C387" s="38">
        <v>7</v>
      </c>
      <c r="D387" s="28">
        <v>10607</v>
      </c>
      <c r="E387" s="46">
        <v>6</v>
      </c>
      <c r="F387" s="29">
        <v>3</v>
      </c>
      <c r="G387" s="30" t="s">
        <v>1018</v>
      </c>
      <c r="H387" s="30" t="s">
        <v>1025</v>
      </c>
      <c r="I387" s="29">
        <f t="shared" si="113"/>
        <v>48</v>
      </c>
      <c r="J387" s="29">
        <f t="shared" si="114"/>
        <v>4</v>
      </c>
      <c r="K387" s="29">
        <f t="shared" si="115"/>
        <v>1</v>
      </c>
      <c r="L387" s="29" t="s">
        <v>1404</v>
      </c>
      <c r="M387" s="29">
        <v>54</v>
      </c>
      <c r="N387" s="29" t="s">
        <v>1406</v>
      </c>
      <c r="O387" s="29">
        <v>54</v>
      </c>
      <c r="P387" s="29" t="s">
        <v>1408</v>
      </c>
      <c r="Q387" s="29">
        <v>54</v>
      </c>
      <c r="R387" s="29" t="s">
        <v>1410</v>
      </c>
      <c r="S387" s="29">
        <v>54</v>
      </c>
      <c r="T387" s="29" t="s">
        <v>1396</v>
      </c>
      <c r="U387" s="29">
        <v>54</v>
      </c>
      <c r="V387" s="29" t="s">
        <v>1398</v>
      </c>
      <c r="W387" s="29">
        <v>54</v>
      </c>
      <c r="X387" s="29" t="s">
        <v>1400</v>
      </c>
      <c r="Y387" s="29">
        <v>54</v>
      </c>
      <c r="Z387" s="29" t="s">
        <v>1403</v>
      </c>
      <c r="AA387" s="29">
        <v>54</v>
      </c>
      <c r="AB387" s="101"/>
      <c r="AC387" s="101" t="str">
        <f t="shared" si="112"/>
        <v/>
      </c>
      <c r="AD387" s="101" t="str">
        <f t="shared" si="116"/>
        <v/>
      </c>
      <c r="AE387" s="29" t="s">
        <v>412</v>
      </c>
      <c r="AF387" s="31" t="s">
        <v>412</v>
      </c>
      <c r="AG387" s="41"/>
      <c r="AS387" s="5"/>
    </row>
    <row r="388" spans="1:45" ht="16.5" x14ac:dyDescent="0.2">
      <c r="A388" s="38" t="s">
        <v>656</v>
      </c>
      <c r="B388" s="33">
        <f t="shared" si="117"/>
        <v>1060810</v>
      </c>
      <c r="C388" s="38">
        <v>8</v>
      </c>
      <c r="D388" s="23">
        <v>10608</v>
      </c>
      <c r="E388" s="44">
        <v>6</v>
      </c>
      <c r="F388" s="24">
        <v>1</v>
      </c>
      <c r="G388" s="32" t="s">
        <v>19</v>
      </c>
      <c r="H388" s="32" t="s">
        <v>1027</v>
      </c>
      <c r="I388" s="24">
        <f t="shared" si="113"/>
        <v>49</v>
      </c>
      <c r="J388" s="24">
        <f t="shared" si="114"/>
        <v>4</v>
      </c>
      <c r="K388" s="24">
        <f t="shared" si="115"/>
        <v>1</v>
      </c>
      <c r="L388" s="24" t="s">
        <v>1405</v>
      </c>
      <c r="M388" s="24">
        <v>55</v>
      </c>
      <c r="N388" s="24" t="s">
        <v>1407</v>
      </c>
      <c r="O388" s="24">
        <v>55</v>
      </c>
      <c r="P388" s="24" t="s">
        <v>1409</v>
      </c>
      <c r="Q388" s="24">
        <v>55</v>
      </c>
      <c r="R388" s="24" t="s">
        <v>1411</v>
      </c>
      <c r="S388" s="24">
        <v>55</v>
      </c>
      <c r="T388" s="24" t="s">
        <v>1397</v>
      </c>
      <c r="U388" s="24">
        <v>55</v>
      </c>
      <c r="V388" s="24" t="s">
        <v>1399</v>
      </c>
      <c r="W388" s="24">
        <v>55</v>
      </c>
      <c r="X388" s="24" t="s">
        <v>1401</v>
      </c>
      <c r="Y388" s="24">
        <v>55</v>
      </c>
      <c r="Z388" s="24" t="s">
        <v>1402</v>
      </c>
      <c r="AA388" s="24">
        <v>55</v>
      </c>
      <c r="AB388" s="99" t="s">
        <v>30</v>
      </c>
      <c r="AC388" s="99" t="str">
        <f t="shared" si="112"/>
        <v>pt-6-8-jlr-loc1</v>
      </c>
      <c r="AD388" s="99">
        <f t="shared" si="116"/>
        <v>3</v>
      </c>
      <c r="AE388" s="24">
        <v>12</v>
      </c>
      <c r="AF388" s="25">
        <v>9</v>
      </c>
      <c r="AG388" s="41"/>
      <c r="AS388" s="5"/>
    </row>
    <row r="389" spans="1:45" ht="16.5" x14ac:dyDescent="0.2">
      <c r="A389" s="38" t="s">
        <v>656</v>
      </c>
      <c r="B389" s="33">
        <f t="shared" si="117"/>
        <v>1060811</v>
      </c>
      <c r="C389" s="38">
        <v>8</v>
      </c>
      <c r="D389" s="26">
        <v>10608</v>
      </c>
      <c r="E389" s="45">
        <v>6</v>
      </c>
      <c r="F389" s="13">
        <v>1</v>
      </c>
      <c r="G389" s="14" t="s">
        <v>20</v>
      </c>
      <c r="H389" s="14" t="s">
        <v>1028</v>
      </c>
      <c r="I389" s="13">
        <f t="shared" si="113"/>
        <v>49</v>
      </c>
      <c r="J389" s="13">
        <f t="shared" si="114"/>
        <v>4</v>
      </c>
      <c r="K389" s="13">
        <f t="shared" si="115"/>
        <v>1</v>
      </c>
      <c r="L389" s="13" t="s">
        <v>1404</v>
      </c>
      <c r="M389" s="13">
        <v>54</v>
      </c>
      <c r="N389" s="13" t="s">
        <v>1406</v>
      </c>
      <c r="O389" s="13">
        <v>54</v>
      </c>
      <c r="P389" s="13" t="s">
        <v>1408</v>
      </c>
      <c r="Q389" s="13">
        <v>54</v>
      </c>
      <c r="R389" s="13" t="s">
        <v>1410</v>
      </c>
      <c r="S389" s="13">
        <v>54</v>
      </c>
      <c r="T389" s="13" t="s">
        <v>1396</v>
      </c>
      <c r="U389" s="13">
        <v>54</v>
      </c>
      <c r="V389" s="13" t="s">
        <v>1398</v>
      </c>
      <c r="W389" s="13">
        <v>54</v>
      </c>
      <c r="X389" s="13" t="s">
        <v>1400</v>
      </c>
      <c r="Y389" s="13">
        <v>54</v>
      </c>
      <c r="Z389" s="13" t="s">
        <v>1403</v>
      </c>
      <c r="AA389" s="13">
        <v>54</v>
      </c>
      <c r="AB389" s="100"/>
      <c r="AC389" s="100" t="str">
        <f t="shared" si="112"/>
        <v/>
      </c>
      <c r="AD389" s="100" t="str">
        <f t="shared" si="116"/>
        <v/>
      </c>
      <c r="AE389" s="13" t="s">
        <v>412</v>
      </c>
      <c r="AF389" s="27" t="s">
        <v>412</v>
      </c>
      <c r="AG389" s="41"/>
      <c r="AS389" s="5"/>
    </row>
    <row r="390" spans="1:45" ht="16.5" x14ac:dyDescent="0.2">
      <c r="A390" s="38" t="s">
        <v>656</v>
      </c>
      <c r="B390" s="33">
        <f t="shared" si="117"/>
        <v>1060820</v>
      </c>
      <c r="C390" s="38">
        <v>8</v>
      </c>
      <c r="D390" s="26">
        <v>10608</v>
      </c>
      <c r="E390" s="45">
        <v>6</v>
      </c>
      <c r="F390" s="13">
        <v>2</v>
      </c>
      <c r="G390" s="14" t="s">
        <v>19</v>
      </c>
      <c r="H390" s="14" t="s">
        <v>749</v>
      </c>
      <c r="I390" s="13">
        <f t="shared" si="113"/>
        <v>49</v>
      </c>
      <c r="J390" s="13">
        <f t="shared" si="114"/>
        <v>4</v>
      </c>
      <c r="K390" s="13">
        <f t="shared" si="115"/>
        <v>1</v>
      </c>
      <c r="L390" s="13" t="s">
        <v>1405</v>
      </c>
      <c r="M390" s="13">
        <v>55</v>
      </c>
      <c r="N390" s="13" t="s">
        <v>1407</v>
      </c>
      <c r="O390" s="13">
        <v>55</v>
      </c>
      <c r="P390" s="13" t="s">
        <v>1409</v>
      </c>
      <c r="Q390" s="13">
        <v>55</v>
      </c>
      <c r="R390" s="13" t="s">
        <v>1411</v>
      </c>
      <c r="S390" s="13">
        <v>55</v>
      </c>
      <c r="T390" s="13" t="s">
        <v>1397</v>
      </c>
      <c r="U390" s="13">
        <v>55</v>
      </c>
      <c r="V390" s="13" t="s">
        <v>1399</v>
      </c>
      <c r="W390" s="13">
        <v>55</v>
      </c>
      <c r="X390" s="13" t="s">
        <v>1401</v>
      </c>
      <c r="Y390" s="13">
        <v>55</v>
      </c>
      <c r="Z390" s="13" t="s">
        <v>1402</v>
      </c>
      <c r="AA390" s="13">
        <v>55</v>
      </c>
      <c r="AB390" s="100" t="s">
        <v>350</v>
      </c>
      <c r="AC390" s="100" t="str">
        <f t="shared" si="112"/>
        <v>pt-6-8-jlr-loc2</v>
      </c>
      <c r="AD390" s="100">
        <f t="shared" si="116"/>
        <v>3</v>
      </c>
      <c r="AE390" s="13">
        <v>12</v>
      </c>
      <c r="AF390" s="27">
        <v>9</v>
      </c>
      <c r="AG390" s="41"/>
      <c r="AS390" s="5"/>
    </row>
    <row r="391" spans="1:45" ht="16.5" x14ac:dyDescent="0.2">
      <c r="A391" s="38" t="s">
        <v>656</v>
      </c>
      <c r="B391" s="33">
        <f t="shared" si="117"/>
        <v>1060821</v>
      </c>
      <c r="C391" s="38">
        <v>8</v>
      </c>
      <c r="D391" s="26">
        <v>10608</v>
      </c>
      <c r="E391" s="45">
        <v>6</v>
      </c>
      <c r="F391" s="13">
        <v>2</v>
      </c>
      <c r="G391" s="14" t="s">
        <v>1018</v>
      </c>
      <c r="H391" s="14" t="s">
        <v>27</v>
      </c>
      <c r="I391" s="13">
        <f t="shared" si="113"/>
        <v>49</v>
      </c>
      <c r="J391" s="13">
        <f t="shared" si="114"/>
        <v>4</v>
      </c>
      <c r="K391" s="13">
        <f t="shared" si="115"/>
        <v>1</v>
      </c>
      <c r="L391" s="13" t="s">
        <v>1404</v>
      </c>
      <c r="M391" s="13">
        <v>54</v>
      </c>
      <c r="N391" s="13" t="s">
        <v>1406</v>
      </c>
      <c r="O391" s="13">
        <v>54</v>
      </c>
      <c r="P391" s="13" t="s">
        <v>1408</v>
      </c>
      <c r="Q391" s="13">
        <v>54</v>
      </c>
      <c r="R391" s="13" t="s">
        <v>1410</v>
      </c>
      <c r="S391" s="13">
        <v>54</v>
      </c>
      <c r="T391" s="13" t="s">
        <v>1396</v>
      </c>
      <c r="U391" s="13">
        <v>54</v>
      </c>
      <c r="V391" s="13" t="s">
        <v>1398</v>
      </c>
      <c r="W391" s="13">
        <v>54</v>
      </c>
      <c r="X391" s="13" t="s">
        <v>1400</v>
      </c>
      <c r="Y391" s="13">
        <v>54</v>
      </c>
      <c r="Z391" s="13" t="s">
        <v>1403</v>
      </c>
      <c r="AA391" s="13">
        <v>54</v>
      </c>
      <c r="AB391" s="100" t="s">
        <v>436</v>
      </c>
      <c r="AC391" s="100" t="str">
        <f t="shared" si="112"/>
        <v>pt-6-8-shl-loc2</v>
      </c>
      <c r="AD391" s="100">
        <f t="shared" si="116"/>
        <v>3</v>
      </c>
      <c r="AE391" s="13">
        <v>16</v>
      </c>
      <c r="AF391" s="27">
        <v>14</v>
      </c>
      <c r="AG391" s="41"/>
      <c r="AS391" s="5"/>
    </row>
    <row r="392" spans="1:45" ht="16.5" x14ac:dyDescent="0.2">
      <c r="A392" s="38" t="s">
        <v>656</v>
      </c>
      <c r="B392" s="33">
        <f t="shared" si="117"/>
        <v>1060830</v>
      </c>
      <c r="C392" s="38">
        <v>8</v>
      </c>
      <c r="D392" s="26">
        <v>10608</v>
      </c>
      <c r="E392" s="45">
        <v>6</v>
      </c>
      <c r="F392" s="13">
        <v>3</v>
      </c>
      <c r="G392" s="14" t="s">
        <v>1019</v>
      </c>
      <c r="H392" s="14" t="s">
        <v>622</v>
      </c>
      <c r="I392" s="13">
        <f t="shared" si="113"/>
        <v>49</v>
      </c>
      <c r="J392" s="13">
        <f t="shared" si="114"/>
        <v>4</v>
      </c>
      <c r="K392" s="13">
        <f t="shared" si="115"/>
        <v>1</v>
      </c>
      <c r="L392" s="13" t="s">
        <v>1405</v>
      </c>
      <c r="M392" s="13">
        <v>55</v>
      </c>
      <c r="N392" s="13" t="s">
        <v>1407</v>
      </c>
      <c r="O392" s="13">
        <v>55</v>
      </c>
      <c r="P392" s="13" t="s">
        <v>1409</v>
      </c>
      <c r="Q392" s="13">
        <v>55</v>
      </c>
      <c r="R392" s="13" t="s">
        <v>1411</v>
      </c>
      <c r="S392" s="13">
        <v>55</v>
      </c>
      <c r="T392" s="13" t="s">
        <v>1397</v>
      </c>
      <c r="U392" s="13">
        <v>55</v>
      </c>
      <c r="V392" s="13" t="s">
        <v>1399</v>
      </c>
      <c r="W392" s="13">
        <v>55</v>
      </c>
      <c r="X392" s="13" t="s">
        <v>1401</v>
      </c>
      <c r="Y392" s="13">
        <v>55</v>
      </c>
      <c r="Z392" s="13" t="s">
        <v>1402</v>
      </c>
      <c r="AA392" s="13">
        <v>55</v>
      </c>
      <c r="AB392" s="100" t="s">
        <v>352</v>
      </c>
      <c r="AC392" s="100" t="str">
        <f t="shared" si="112"/>
        <v>pt-6-8-jlr-loc3</v>
      </c>
      <c r="AD392" s="100">
        <f t="shared" si="116"/>
        <v>3</v>
      </c>
      <c r="AE392" s="13">
        <v>12</v>
      </c>
      <c r="AF392" s="27">
        <v>9</v>
      </c>
      <c r="AG392" s="41"/>
      <c r="AS392" s="5"/>
    </row>
    <row r="393" spans="1:45" ht="17.25" thickBot="1" x14ac:dyDescent="0.25">
      <c r="A393" s="38" t="s">
        <v>656</v>
      </c>
      <c r="B393" s="33">
        <f t="shared" si="117"/>
        <v>1060831</v>
      </c>
      <c r="C393" s="38">
        <v>8</v>
      </c>
      <c r="D393" s="28">
        <v>10608</v>
      </c>
      <c r="E393" s="46">
        <v>6</v>
      </c>
      <c r="F393" s="29">
        <v>3</v>
      </c>
      <c r="G393" s="30" t="s">
        <v>1018</v>
      </c>
      <c r="H393" s="30" t="s">
        <v>623</v>
      </c>
      <c r="I393" s="29">
        <f t="shared" si="113"/>
        <v>49</v>
      </c>
      <c r="J393" s="29">
        <f t="shared" si="114"/>
        <v>4</v>
      </c>
      <c r="K393" s="29">
        <f t="shared" si="115"/>
        <v>1</v>
      </c>
      <c r="L393" s="29" t="s">
        <v>1404</v>
      </c>
      <c r="M393" s="29">
        <v>54</v>
      </c>
      <c r="N393" s="29" t="s">
        <v>1406</v>
      </c>
      <c r="O393" s="29">
        <v>54</v>
      </c>
      <c r="P393" s="29" t="s">
        <v>1408</v>
      </c>
      <c r="Q393" s="29">
        <v>54</v>
      </c>
      <c r="R393" s="29" t="s">
        <v>1410</v>
      </c>
      <c r="S393" s="29">
        <v>54</v>
      </c>
      <c r="T393" s="29" t="s">
        <v>1396</v>
      </c>
      <c r="U393" s="29">
        <v>54</v>
      </c>
      <c r="V393" s="29" t="s">
        <v>1398</v>
      </c>
      <c r="W393" s="29">
        <v>54</v>
      </c>
      <c r="X393" s="29" t="s">
        <v>1400</v>
      </c>
      <c r="Y393" s="29">
        <v>54</v>
      </c>
      <c r="Z393" s="29" t="s">
        <v>1403</v>
      </c>
      <c r="AA393" s="29">
        <v>54</v>
      </c>
      <c r="AB393" s="101"/>
      <c r="AC393" s="101" t="str">
        <f t="shared" si="112"/>
        <v/>
      </c>
      <c r="AD393" s="101" t="str">
        <f t="shared" si="116"/>
        <v/>
      </c>
      <c r="AE393" s="29" t="s">
        <v>412</v>
      </c>
      <c r="AF393" s="31" t="s">
        <v>412</v>
      </c>
      <c r="AG393" s="41"/>
      <c r="AS393" s="5"/>
    </row>
    <row r="394" spans="1:45" ht="16.5" x14ac:dyDescent="0.2">
      <c r="A394" s="38" t="s">
        <v>656</v>
      </c>
      <c r="B394" s="33">
        <f t="shared" si="117"/>
        <v>1060910</v>
      </c>
      <c r="C394" s="38">
        <v>9</v>
      </c>
      <c r="D394" s="23">
        <v>10609</v>
      </c>
      <c r="E394" s="44">
        <v>6</v>
      </c>
      <c r="F394" s="24">
        <v>1</v>
      </c>
      <c r="G394" s="32" t="s">
        <v>19</v>
      </c>
      <c r="H394" s="32" t="s">
        <v>624</v>
      </c>
      <c r="I394" s="24">
        <f t="shared" si="113"/>
        <v>49</v>
      </c>
      <c r="J394" s="24">
        <f t="shared" si="114"/>
        <v>4</v>
      </c>
      <c r="K394" s="24">
        <f t="shared" si="115"/>
        <v>1</v>
      </c>
      <c r="L394" s="24" t="s">
        <v>1405</v>
      </c>
      <c r="M394" s="24">
        <v>55</v>
      </c>
      <c r="N394" s="24" t="s">
        <v>1407</v>
      </c>
      <c r="O394" s="24">
        <v>55</v>
      </c>
      <c r="P394" s="24" t="s">
        <v>1409</v>
      </c>
      <c r="Q394" s="24">
        <v>55</v>
      </c>
      <c r="R394" s="24" t="s">
        <v>1411</v>
      </c>
      <c r="S394" s="24">
        <v>55</v>
      </c>
      <c r="T394" s="24" t="s">
        <v>1397</v>
      </c>
      <c r="U394" s="24">
        <v>55</v>
      </c>
      <c r="V394" s="24" t="s">
        <v>1399</v>
      </c>
      <c r="W394" s="24">
        <v>55</v>
      </c>
      <c r="X394" s="24" t="s">
        <v>1401</v>
      </c>
      <c r="Y394" s="24">
        <v>55</v>
      </c>
      <c r="Z394" s="24" t="s">
        <v>1402</v>
      </c>
      <c r="AA394" s="24">
        <v>55</v>
      </c>
      <c r="AB394" s="99" t="s">
        <v>354</v>
      </c>
      <c r="AC394" s="99" t="str">
        <f t="shared" si="112"/>
        <v>pt-6-9-jlr-loc1</v>
      </c>
      <c r="AD394" s="99">
        <f t="shared" si="116"/>
        <v>3</v>
      </c>
      <c r="AE394" s="24">
        <v>12</v>
      </c>
      <c r="AF394" s="25">
        <v>9</v>
      </c>
      <c r="AG394" s="41"/>
      <c r="AS394" s="5"/>
    </row>
    <row r="395" spans="1:45" ht="16.5" x14ac:dyDescent="0.2">
      <c r="A395" s="38" t="s">
        <v>656</v>
      </c>
      <c r="B395" s="33">
        <f t="shared" si="117"/>
        <v>1060911</v>
      </c>
      <c r="C395" s="38">
        <v>9</v>
      </c>
      <c r="D395" s="26">
        <v>10609</v>
      </c>
      <c r="E395" s="45">
        <v>6</v>
      </c>
      <c r="F395" s="13">
        <v>1</v>
      </c>
      <c r="G395" s="14" t="s">
        <v>1018</v>
      </c>
      <c r="H395" s="14" t="s">
        <v>1028</v>
      </c>
      <c r="I395" s="13">
        <f t="shared" si="113"/>
        <v>49</v>
      </c>
      <c r="J395" s="13">
        <f t="shared" si="114"/>
        <v>4</v>
      </c>
      <c r="K395" s="13">
        <f t="shared" si="115"/>
        <v>1</v>
      </c>
      <c r="L395" s="13" t="s">
        <v>1404</v>
      </c>
      <c r="M395" s="13">
        <v>56</v>
      </c>
      <c r="N395" s="13" t="s">
        <v>1406</v>
      </c>
      <c r="O395" s="13">
        <v>56</v>
      </c>
      <c r="P395" s="13" t="s">
        <v>1408</v>
      </c>
      <c r="Q395" s="13">
        <v>56</v>
      </c>
      <c r="R395" s="13" t="s">
        <v>1410</v>
      </c>
      <c r="S395" s="13">
        <v>56</v>
      </c>
      <c r="T395" s="13" t="s">
        <v>1412</v>
      </c>
      <c r="U395" s="13">
        <v>56</v>
      </c>
      <c r="V395" s="13" t="s">
        <v>1398</v>
      </c>
      <c r="W395" s="13">
        <v>56</v>
      </c>
      <c r="X395" s="13" t="s">
        <v>1400</v>
      </c>
      <c r="Y395" s="13">
        <v>56</v>
      </c>
      <c r="Z395" s="13" t="s">
        <v>1403</v>
      </c>
      <c r="AA395" s="13">
        <v>56</v>
      </c>
      <c r="AB395" s="100"/>
      <c r="AC395" s="100" t="str">
        <f t="shared" si="112"/>
        <v/>
      </c>
      <c r="AD395" s="100" t="str">
        <f t="shared" si="116"/>
        <v/>
      </c>
      <c r="AE395" s="13" t="s">
        <v>412</v>
      </c>
      <c r="AF395" s="27" t="s">
        <v>412</v>
      </c>
      <c r="AG395" s="41"/>
      <c r="AS395" s="5"/>
    </row>
    <row r="396" spans="1:45" ht="16.5" x14ac:dyDescent="0.2">
      <c r="A396" s="38" t="s">
        <v>656</v>
      </c>
      <c r="B396" s="33">
        <f t="shared" si="117"/>
        <v>1060920</v>
      </c>
      <c r="C396" s="38">
        <v>9</v>
      </c>
      <c r="D396" s="26">
        <v>10609</v>
      </c>
      <c r="E396" s="45">
        <v>6</v>
      </c>
      <c r="F396" s="13">
        <v>2</v>
      </c>
      <c r="G396" s="14" t="s">
        <v>19</v>
      </c>
      <c r="H396" s="14" t="s">
        <v>749</v>
      </c>
      <c r="I396" s="13">
        <f t="shared" si="113"/>
        <v>49</v>
      </c>
      <c r="J396" s="13">
        <f t="shared" si="114"/>
        <v>4</v>
      </c>
      <c r="K396" s="13">
        <f t="shared" si="115"/>
        <v>1</v>
      </c>
      <c r="L396" s="13" t="s">
        <v>1405</v>
      </c>
      <c r="M396" s="13">
        <v>55</v>
      </c>
      <c r="N396" s="13" t="s">
        <v>1407</v>
      </c>
      <c r="O396" s="13">
        <v>55</v>
      </c>
      <c r="P396" s="13" t="s">
        <v>1409</v>
      </c>
      <c r="Q396" s="13">
        <v>55</v>
      </c>
      <c r="R396" s="13" t="s">
        <v>1411</v>
      </c>
      <c r="S396" s="13">
        <v>55</v>
      </c>
      <c r="T396" s="13" t="s">
        <v>1397</v>
      </c>
      <c r="U396" s="13">
        <v>55</v>
      </c>
      <c r="V396" s="13" t="s">
        <v>1399</v>
      </c>
      <c r="W396" s="13">
        <v>55</v>
      </c>
      <c r="X396" s="13" t="s">
        <v>1401</v>
      </c>
      <c r="Y396" s="13">
        <v>55</v>
      </c>
      <c r="Z396" s="13" t="s">
        <v>1402</v>
      </c>
      <c r="AA396" s="13">
        <v>55</v>
      </c>
      <c r="AB396" s="100" t="s">
        <v>748</v>
      </c>
      <c r="AC396" s="100" t="str">
        <f t="shared" si="112"/>
        <v>pt-6-9-jlr-loc2</v>
      </c>
      <c r="AD396" s="100">
        <f t="shared" si="116"/>
        <v>3</v>
      </c>
      <c r="AE396" s="13">
        <v>12</v>
      </c>
      <c r="AF396" s="27">
        <v>9</v>
      </c>
      <c r="AG396" s="41"/>
      <c r="AS396" s="5"/>
    </row>
    <row r="397" spans="1:45" ht="16.5" x14ac:dyDescent="0.2">
      <c r="A397" s="38" t="s">
        <v>656</v>
      </c>
      <c r="B397" s="33">
        <f t="shared" si="117"/>
        <v>1060921</v>
      </c>
      <c r="C397" s="38">
        <v>9</v>
      </c>
      <c r="D397" s="26">
        <v>10609</v>
      </c>
      <c r="E397" s="45">
        <v>6</v>
      </c>
      <c r="F397" s="13">
        <v>2</v>
      </c>
      <c r="G397" s="14" t="s">
        <v>20</v>
      </c>
      <c r="H397" s="14" t="s">
        <v>27</v>
      </c>
      <c r="I397" s="13">
        <f t="shared" si="113"/>
        <v>49</v>
      </c>
      <c r="J397" s="13">
        <f t="shared" si="114"/>
        <v>4</v>
      </c>
      <c r="K397" s="13">
        <f t="shared" si="115"/>
        <v>1</v>
      </c>
      <c r="L397" s="13" t="s">
        <v>1404</v>
      </c>
      <c r="M397" s="13">
        <v>56</v>
      </c>
      <c r="N397" s="13" t="s">
        <v>1406</v>
      </c>
      <c r="O397" s="13">
        <v>56</v>
      </c>
      <c r="P397" s="13" t="s">
        <v>1408</v>
      </c>
      <c r="Q397" s="13">
        <v>56</v>
      </c>
      <c r="R397" s="13" t="s">
        <v>1410</v>
      </c>
      <c r="S397" s="13">
        <v>56</v>
      </c>
      <c r="T397" s="13" t="s">
        <v>1412</v>
      </c>
      <c r="U397" s="13">
        <v>56</v>
      </c>
      <c r="V397" s="13" t="s">
        <v>1398</v>
      </c>
      <c r="W397" s="13">
        <v>56</v>
      </c>
      <c r="X397" s="13" t="s">
        <v>1400</v>
      </c>
      <c r="Y397" s="13">
        <v>56</v>
      </c>
      <c r="Z397" s="13" t="s">
        <v>1403</v>
      </c>
      <c r="AA397" s="13">
        <v>56</v>
      </c>
      <c r="AB397" s="100" t="s">
        <v>446</v>
      </c>
      <c r="AC397" s="100" t="str">
        <f t="shared" si="112"/>
        <v>pt-6-9-shl-loc2</v>
      </c>
      <c r="AD397" s="100">
        <f t="shared" si="116"/>
        <v>3</v>
      </c>
      <c r="AE397" s="13">
        <v>16</v>
      </c>
      <c r="AF397" s="27">
        <v>14</v>
      </c>
      <c r="AG397" s="41"/>
      <c r="AS397" s="5"/>
    </row>
    <row r="398" spans="1:45" ht="16.5" x14ac:dyDescent="0.2">
      <c r="A398" s="38" t="s">
        <v>656</v>
      </c>
      <c r="B398" s="33">
        <f t="shared" si="117"/>
        <v>1060930</v>
      </c>
      <c r="C398" s="38">
        <v>9</v>
      </c>
      <c r="D398" s="26">
        <v>10609</v>
      </c>
      <c r="E398" s="45">
        <v>6</v>
      </c>
      <c r="F398" s="13">
        <v>3</v>
      </c>
      <c r="G398" s="14" t="s">
        <v>19</v>
      </c>
      <c r="H398" s="14" t="s">
        <v>1026</v>
      </c>
      <c r="I398" s="13">
        <f t="shared" si="113"/>
        <v>49</v>
      </c>
      <c r="J398" s="13">
        <f t="shared" si="114"/>
        <v>4</v>
      </c>
      <c r="K398" s="13">
        <f t="shared" si="115"/>
        <v>1</v>
      </c>
      <c r="L398" s="13" t="s">
        <v>1405</v>
      </c>
      <c r="M398" s="13">
        <v>55</v>
      </c>
      <c r="N398" s="13" t="s">
        <v>1407</v>
      </c>
      <c r="O398" s="13">
        <v>55</v>
      </c>
      <c r="P398" s="13" t="s">
        <v>1409</v>
      </c>
      <c r="Q398" s="13">
        <v>55</v>
      </c>
      <c r="R398" s="13" t="s">
        <v>1411</v>
      </c>
      <c r="S398" s="13">
        <v>55</v>
      </c>
      <c r="T398" s="13" t="s">
        <v>1397</v>
      </c>
      <c r="U398" s="13">
        <v>55</v>
      </c>
      <c r="V398" s="13" t="s">
        <v>1399</v>
      </c>
      <c r="W398" s="13">
        <v>55</v>
      </c>
      <c r="X398" s="13" t="s">
        <v>1401</v>
      </c>
      <c r="Y398" s="13">
        <v>55</v>
      </c>
      <c r="Z398" s="13" t="s">
        <v>1402</v>
      </c>
      <c r="AA398" s="13">
        <v>55</v>
      </c>
      <c r="AB398" s="100" t="s">
        <v>351</v>
      </c>
      <c r="AC398" s="100" t="str">
        <f t="shared" si="112"/>
        <v>pt-6-9-jlr-loc3</v>
      </c>
      <c r="AD398" s="100">
        <f t="shared" si="116"/>
        <v>3</v>
      </c>
      <c r="AE398" s="13">
        <v>12</v>
      </c>
      <c r="AF398" s="27">
        <v>9</v>
      </c>
      <c r="AG398" s="41"/>
      <c r="AS398" s="5"/>
    </row>
    <row r="399" spans="1:45" ht="17.25" thickBot="1" x14ac:dyDescent="0.25">
      <c r="A399" s="38" t="s">
        <v>656</v>
      </c>
      <c r="B399" s="33">
        <f t="shared" si="117"/>
        <v>1060931</v>
      </c>
      <c r="C399" s="38">
        <v>9</v>
      </c>
      <c r="D399" s="28">
        <v>10609</v>
      </c>
      <c r="E399" s="46">
        <v>6</v>
      </c>
      <c r="F399" s="29">
        <v>3</v>
      </c>
      <c r="G399" s="30" t="s">
        <v>1018</v>
      </c>
      <c r="H399" s="30" t="s">
        <v>1025</v>
      </c>
      <c r="I399" s="29">
        <f t="shared" si="113"/>
        <v>49</v>
      </c>
      <c r="J399" s="29">
        <f t="shared" si="114"/>
        <v>4</v>
      </c>
      <c r="K399" s="29">
        <f t="shared" si="115"/>
        <v>1</v>
      </c>
      <c r="L399" s="29" t="s">
        <v>1404</v>
      </c>
      <c r="M399" s="29">
        <v>56</v>
      </c>
      <c r="N399" s="29" t="s">
        <v>1406</v>
      </c>
      <c r="O399" s="29">
        <v>56</v>
      </c>
      <c r="P399" s="29" t="s">
        <v>1408</v>
      </c>
      <c r="Q399" s="29">
        <v>56</v>
      </c>
      <c r="R399" s="29" t="s">
        <v>1410</v>
      </c>
      <c r="S399" s="29">
        <v>56</v>
      </c>
      <c r="T399" s="29" t="s">
        <v>1412</v>
      </c>
      <c r="U399" s="29">
        <v>56</v>
      </c>
      <c r="V399" s="29" t="s">
        <v>1398</v>
      </c>
      <c r="W399" s="29">
        <v>56</v>
      </c>
      <c r="X399" s="29" t="s">
        <v>1400</v>
      </c>
      <c r="Y399" s="29">
        <v>56</v>
      </c>
      <c r="Z399" s="29" t="s">
        <v>1403</v>
      </c>
      <c r="AA399" s="29">
        <v>56</v>
      </c>
      <c r="AB399" s="101"/>
      <c r="AC399" s="101" t="str">
        <f t="shared" si="112"/>
        <v/>
      </c>
      <c r="AD399" s="101" t="str">
        <f t="shared" si="116"/>
        <v/>
      </c>
      <c r="AE399" s="29" t="s">
        <v>412</v>
      </c>
      <c r="AF399" s="31" t="s">
        <v>412</v>
      </c>
      <c r="AG399" s="41"/>
      <c r="AS399" s="5"/>
    </row>
    <row r="400" spans="1:45" ht="16.5" x14ac:dyDescent="0.2">
      <c r="A400" s="38" t="s">
        <v>656</v>
      </c>
      <c r="B400" s="33">
        <f t="shared" si="117"/>
        <v>1061010</v>
      </c>
      <c r="C400" s="38">
        <v>10</v>
      </c>
      <c r="D400" s="23">
        <v>10610</v>
      </c>
      <c r="E400" s="44">
        <v>6</v>
      </c>
      <c r="F400" s="24">
        <v>1</v>
      </c>
      <c r="G400" s="32" t="s">
        <v>19</v>
      </c>
      <c r="H400" s="32" t="s">
        <v>1027</v>
      </c>
      <c r="I400" s="24">
        <f t="shared" si="113"/>
        <v>53</v>
      </c>
      <c r="J400" s="24">
        <f t="shared" si="114"/>
        <v>5</v>
      </c>
      <c r="K400" s="24">
        <f t="shared" si="115"/>
        <v>1</v>
      </c>
      <c r="L400" s="24" t="s">
        <v>1405</v>
      </c>
      <c r="M400" s="24">
        <v>56</v>
      </c>
      <c r="N400" s="24" t="s">
        <v>1407</v>
      </c>
      <c r="O400" s="24">
        <v>56</v>
      </c>
      <c r="P400" s="24" t="s">
        <v>1409</v>
      </c>
      <c r="Q400" s="24">
        <v>56</v>
      </c>
      <c r="R400" s="24" t="s">
        <v>1411</v>
      </c>
      <c r="S400" s="24">
        <v>56</v>
      </c>
      <c r="T400" s="24" t="s">
        <v>1413</v>
      </c>
      <c r="U400" s="24">
        <v>56</v>
      </c>
      <c r="V400" s="24" t="s">
        <v>1399</v>
      </c>
      <c r="W400" s="24">
        <v>56</v>
      </c>
      <c r="X400" s="24" t="s">
        <v>1401</v>
      </c>
      <c r="Y400" s="24">
        <v>56</v>
      </c>
      <c r="Z400" s="24" t="s">
        <v>1402</v>
      </c>
      <c r="AA400" s="24">
        <v>56</v>
      </c>
      <c r="AB400" s="99" t="s">
        <v>347</v>
      </c>
      <c r="AC400" s="99" t="str">
        <f t="shared" si="112"/>
        <v>pt-6-10-jlr-loc1</v>
      </c>
      <c r="AD400" s="99">
        <f t="shared" si="116"/>
        <v>3</v>
      </c>
      <c r="AE400" s="24">
        <v>12</v>
      </c>
      <c r="AF400" s="25">
        <v>9</v>
      </c>
      <c r="AG400" s="41"/>
      <c r="AS400" s="5"/>
    </row>
    <row r="401" spans="1:45" ht="16.5" x14ac:dyDescent="0.2">
      <c r="A401" s="38" t="s">
        <v>656</v>
      </c>
      <c r="B401" s="33">
        <f t="shared" si="117"/>
        <v>1061011</v>
      </c>
      <c r="C401" s="38">
        <v>10</v>
      </c>
      <c r="D401" s="26">
        <v>10610</v>
      </c>
      <c r="E401" s="45">
        <v>6</v>
      </c>
      <c r="F401" s="13">
        <v>1</v>
      </c>
      <c r="G401" s="14" t="s">
        <v>1018</v>
      </c>
      <c r="H401" s="14" t="s">
        <v>1028</v>
      </c>
      <c r="I401" s="13">
        <f t="shared" si="113"/>
        <v>53</v>
      </c>
      <c r="J401" s="13">
        <f t="shared" si="114"/>
        <v>5</v>
      </c>
      <c r="K401" s="13">
        <f t="shared" si="115"/>
        <v>1</v>
      </c>
      <c r="L401" s="13" t="s">
        <v>1404</v>
      </c>
      <c r="M401" s="13">
        <v>56</v>
      </c>
      <c r="N401" s="13" t="s">
        <v>1406</v>
      </c>
      <c r="O401" s="13">
        <v>56</v>
      </c>
      <c r="P401" s="13" t="s">
        <v>1408</v>
      </c>
      <c r="Q401" s="13">
        <v>56</v>
      </c>
      <c r="R401" s="13" t="s">
        <v>1410</v>
      </c>
      <c r="S401" s="13">
        <v>56</v>
      </c>
      <c r="T401" s="13" t="s">
        <v>1412</v>
      </c>
      <c r="U401" s="13">
        <v>56</v>
      </c>
      <c r="V401" s="13" t="s">
        <v>1398</v>
      </c>
      <c r="W401" s="13">
        <v>56</v>
      </c>
      <c r="X401" s="13" t="s">
        <v>1400</v>
      </c>
      <c r="Y401" s="13">
        <v>56</v>
      </c>
      <c r="Z401" s="13" t="s">
        <v>1403</v>
      </c>
      <c r="AA401" s="13">
        <v>56</v>
      </c>
      <c r="AB401" s="100"/>
      <c r="AC401" s="100" t="str">
        <f t="shared" si="112"/>
        <v/>
      </c>
      <c r="AD401" s="100" t="str">
        <f t="shared" si="116"/>
        <v/>
      </c>
      <c r="AE401" s="13" t="s">
        <v>412</v>
      </c>
      <c r="AF401" s="27" t="s">
        <v>412</v>
      </c>
      <c r="AG401" s="41"/>
      <c r="AS401" s="5"/>
    </row>
    <row r="402" spans="1:45" ht="16.5" x14ac:dyDescent="0.2">
      <c r="A402" s="38" t="s">
        <v>656</v>
      </c>
      <c r="B402" s="33">
        <f t="shared" si="117"/>
        <v>1061020</v>
      </c>
      <c r="C402" s="38">
        <v>10</v>
      </c>
      <c r="D402" s="26">
        <v>10610</v>
      </c>
      <c r="E402" s="45">
        <v>6</v>
      </c>
      <c r="F402" s="13">
        <v>2</v>
      </c>
      <c r="G402" s="14" t="s">
        <v>1019</v>
      </c>
      <c r="H402" s="14" t="s">
        <v>749</v>
      </c>
      <c r="I402" s="13">
        <f t="shared" si="113"/>
        <v>53</v>
      </c>
      <c r="J402" s="13">
        <f t="shared" si="114"/>
        <v>5</v>
      </c>
      <c r="K402" s="13">
        <f t="shared" si="115"/>
        <v>1</v>
      </c>
      <c r="L402" s="13" t="s">
        <v>1405</v>
      </c>
      <c r="M402" s="13">
        <v>56</v>
      </c>
      <c r="N402" s="13" t="s">
        <v>1407</v>
      </c>
      <c r="O402" s="13">
        <v>56</v>
      </c>
      <c r="P402" s="13" t="s">
        <v>1409</v>
      </c>
      <c r="Q402" s="13">
        <v>56</v>
      </c>
      <c r="R402" s="13" t="s">
        <v>1411</v>
      </c>
      <c r="S402" s="13">
        <v>56</v>
      </c>
      <c r="T402" s="13" t="s">
        <v>1413</v>
      </c>
      <c r="U402" s="13">
        <v>56</v>
      </c>
      <c r="V402" s="13" t="s">
        <v>1399</v>
      </c>
      <c r="W402" s="13">
        <v>56</v>
      </c>
      <c r="X402" s="13" t="s">
        <v>1401</v>
      </c>
      <c r="Y402" s="13">
        <v>56</v>
      </c>
      <c r="Z402" s="13" t="s">
        <v>1402</v>
      </c>
      <c r="AA402" s="13">
        <v>56</v>
      </c>
      <c r="AB402" s="100" t="s">
        <v>749</v>
      </c>
      <c r="AC402" s="100" t="str">
        <f t="shared" si="112"/>
        <v>pt-6-10-jlr-loc2</v>
      </c>
      <c r="AD402" s="100">
        <f t="shared" si="116"/>
        <v>3</v>
      </c>
      <c r="AE402" s="13">
        <v>12</v>
      </c>
      <c r="AF402" s="27">
        <v>9</v>
      </c>
      <c r="AG402" s="41"/>
      <c r="AS402" s="5"/>
    </row>
    <row r="403" spans="1:45" ht="16.5" x14ac:dyDescent="0.2">
      <c r="A403" s="38" t="s">
        <v>656</v>
      </c>
      <c r="B403" s="33">
        <f t="shared" si="117"/>
        <v>1061021</v>
      </c>
      <c r="C403" s="38">
        <v>10</v>
      </c>
      <c r="D403" s="26">
        <v>10610</v>
      </c>
      <c r="E403" s="45">
        <v>6</v>
      </c>
      <c r="F403" s="13">
        <v>2</v>
      </c>
      <c r="G403" s="14" t="s">
        <v>20</v>
      </c>
      <c r="H403" s="14" t="s">
        <v>1021</v>
      </c>
      <c r="I403" s="13">
        <f t="shared" si="113"/>
        <v>53</v>
      </c>
      <c r="J403" s="13">
        <f t="shared" si="114"/>
        <v>5</v>
      </c>
      <c r="K403" s="13">
        <f t="shared" si="115"/>
        <v>1</v>
      </c>
      <c r="L403" s="13" t="s">
        <v>1404</v>
      </c>
      <c r="M403" s="13">
        <v>56</v>
      </c>
      <c r="N403" s="13" t="s">
        <v>1406</v>
      </c>
      <c r="O403" s="13">
        <v>56</v>
      </c>
      <c r="P403" s="13" t="s">
        <v>1408</v>
      </c>
      <c r="Q403" s="13">
        <v>56</v>
      </c>
      <c r="R403" s="13" t="s">
        <v>1410</v>
      </c>
      <c r="S403" s="13">
        <v>56</v>
      </c>
      <c r="T403" s="13" t="s">
        <v>1412</v>
      </c>
      <c r="U403" s="13">
        <v>56</v>
      </c>
      <c r="V403" s="13" t="s">
        <v>1398</v>
      </c>
      <c r="W403" s="13">
        <v>56</v>
      </c>
      <c r="X403" s="13" t="s">
        <v>1400</v>
      </c>
      <c r="Y403" s="13">
        <v>56</v>
      </c>
      <c r="Z403" s="13" t="s">
        <v>1403</v>
      </c>
      <c r="AA403" s="13">
        <v>56</v>
      </c>
      <c r="AB403" s="100" t="s">
        <v>416</v>
      </c>
      <c r="AC403" s="100" t="str">
        <f t="shared" si="112"/>
        <v>pt-6-10-shl-loc2</v>
      </c>
      <c r="AD403" s="100">
        <f t="shared" si="116"/>
        <v>3</v>
      </c>
      <c r="AE403" s="13">
        <v>16</v>
      </c>
      <c r="AF403" s="27">
        <v>14</v>
      </c>
      <c r="AG403" s="41"/>
      <c r="AS403" s="5"/>
    </row>
    <row r="404" spans="1:45" ht="16.5" x14ac:dyDescent="0.2">
      <c r="A404" s="38" t="s">
        <v>656</v>
      </c>
      <c r="B404" s="33">
        <f t="shared" si="117"/>
        <v>1061030</v>
      </c>
      <c r="C404" s="38">
        <v>10</v>
      </c>
      <c r="D404" s="26">
        <v>10610</v>
      </c>
      <c r="E404" s="45">
        <v>6</v>
      </c>
      <c r="F404" s="13">
        <v>3</v>
      </c>
      <c r="G404" s="14" t="s">
        <v>1019</v>
      </c>
      <c r="H404" s="14" t="s">
        <v>1026</v>
      </c>
      <c r="I404" s="13">
        <f t="shared" si="113"/>
        <v>53</v>
      </c>
      <c r="J404" s="13">
        <f t="shared" si="114"/>
        <v>5</v>
      </c>
      <c r="K404" s="13">
        <f t="shared" si="115"/>
        <v>1</v>
      </c>
      <c r="L404" s="13" t="s">
        <v>1405</v>
      </c>
      <c r="M404" s="13">
        <v>56</v>
      </c>
      <c r="N404" s="13" t="s">
        <v>1407</v>
      </c>
      <c r="O404" s="13">
        <v>56</v>
      </c>
      <c r="P404" s="13" t="s">
        <v>1409</v>
      </c>
      <c r="Q404" s="13">
        <v>56</v>
      </c>
      <c r="R404" s="13" t="s">
        <v>1411</v>
      </c>
      <c r="S404" s="13">
        <v>56</v>
      </c>
      <c r="T404" s="13" t="s">
        <v>1413</v>
      </c>
      <c r="U404" s="13">
        <v>56</v>
      </c>
      <c r="V404" s="13" t="s">
        <v>1399</v>
      </c>
      <c r="W404" s="13">
        <v>56</v>
      </c>
      <c r="X404" s="13" t="s">
        <v>1401</v>
      </c>
      <c r="Y404" s="13">
        <v>56</v>
      </c>
      <c r="Z404" s="13" t="s">
        <v>1402</v>
      </c>
      <c r="AA404" s="13">
        <v>56</v>
      </c>
      <c r="AB404" s="100" t="s">
        <v>356</v>
      </c>
      <c r="AC404" s="100" t="str">
        <f t="shared" ref="AC404:AC467" si="118">IF(AB404="","",A404&amp;"-"&amp;C404&amp;"-"&amp;G404&amp;"-"&amp;"loc"&amp;F404)</f>
        <v>pt-6-10-jlr-loc3</v>
      </c>
      <c r="AD404" s="100">
        <f t="shared" si="116"/>
        <v>3</v>
      </c>
      <c r="AE404" s="13">
        <v>12</v>
      </c>
      <c r="AF404" s="27">
        <v>9</v>
      </c>
      <c r="AG404" s="41"/>
      <c r="AS404" s="5"/>
    </row>
    <row r="405" spans="1:45" ht="17.25" thickBot="1" x14ac:dyDescent="0.25">
      <c r="A405" s="38" t="s">
        <v>656</v>
      </c>
      <c r="B405" s="33">
        <f t="shared" si="117"/>
        <v>1061031</v>
      </c>
      <c r="C405" s="38">
        <v>10</v>
      </c>
      <c r="D405" s="28">
        <v>10610</v>
      </c>
      <c r="E405" s="46">
        <v>6</v>
      </c>
      <c r="F405" s="29">
        <v>3</v>
      </c>
      <c r="G405" s="30" t="s">
        <v>20</v>
      </c>
      <c r="H405" s="30" t="s">
        <v>1025</v>
      </c>
      <c r="I405" s="29">
        <f t="shared" si="113"/>
        <v>53</v>
      </c>
      <c r="J405" s="29">
        <f t="shared" si="114"/>
        <v>5</v>
      </c>
      <c r="K405" s="29">
        <f t="shared" si="115"/>
        <v>1</v>
      </c>
      <c r="L405" s="29" t="s">
        <v>1404</v>
      </c>
      <c r="M405" s="29">
        <v>56</v>
      </c>
      <c r="N405" s="29" t="s">
        <v>1406</v>
      </c>
      <c r="O405" s="29">
        <v>56</v>
      </c>
      <c r="P405" s="29" t="s">
        <v>1408</v>
      </c>
      <c r="Q405" s="29">
        <v>56</v>
      </c>
      <c r="R405" s="29" t="s">
        <v>1410</v>
      </c>
      <c r="S405" s="29">
        <v>56</v>
      </c>
      <c r="T405" s="29" t="s">
        <v>1412</v>
      </c>
      <c r="U405" s="29">
        <v>56</v>
      </c>
      <c r="V405" s="29" t="s">
        <v>1398</v>
      </c>
      <c r="W405" s="29">
        <v>56</v>
      </c>
      <c r="X405" s="29" t="s">
        <v>1400</v>
      </c>
      <c r="Y405" s="29">
        <v>56</v>
      </c>
      <c r="Z405" s="29" t="s">
        <v>1403</v>
      </c>
      <c r="AA405" s="29">
        <v>56</v>
      </c>
      <c r="AB405" s="101"/>
      <c r="AC405" s="101" t="str">
        <f t="shared" si="118"/>
        <v/>
      </c>
      <c r="AD405" s="101" t="str">
        <f t="shared" si="116"/>
        <v/>
      </c>
      <c r="AE405" s="29" t="s">
        <v>412</v>
      </c>
      <c r="AF405" s="31" t="s">
        <v>412</v>
      </c>
      <c r="AG405" s="41"/>
      <c r="AS405" s="5"/>
    </row>
    <row r="406" spans="1:45" ht="16.5" x14ac:dyDescent="0.2">
      <c r="A406" s="38" t="s">
        <v>656</v>
      </c>
      <c r="B406" s="33">
        <f t="shared" si="117"/>
        <v>1061110</v>
      </c>
      <c r="C406" s="38">
        <v>11</v>
      </c>
      <c r="D406" s="23">
        <v>10611</v>
      </c>
      <c r="E406" s="44">
        <v>6</v>
      </c>
      <c r="F406" s="24">
        <v>1</v>
      </c>
      <c r="G406" s="32" t="s">
        <v>1019</v>
      </c>
      <c r="H406" s="32" t="s">
        <v>624</v>
      </c>
      <c r="I406" s="24">
        <f t="shared" si="113"/>
        <v>51</v>
      </c>
      <c r="J406" s="24">
        <f t="shared" si="114"/>
        <v>5</v>
      </c>
      <c r="K406" s="24">
        <f t="shared" si="115"/>
        <v>1</v>
      </c>
      <c r="L406" s="24" t="s">
        <v>1405</v>
      </c>
      <c r="M406" s="24">
        <v>56</v>
      </c>
      <c r="N406" s="24" t="s">
        <v>1407</v>
      </c>
      <c r="O406" s="24">
        <v>56</v>
      </c>
      <c r="P406" s="24" t="s">
        <v>1409</v>
      </c>
      <c r="Q406" s="24">
        <v>56</v>
      </c>
      <c r="R406" s="24" t="s">
        <v>1411</v>
      </c>
      <c r="S406" s="24">
        <v>56</v>
      </c>
      <c r="T406" s="24" t="s">
        <v>1413</v>
      </c>
      <c r="U406" s="24">
        <v>56</v>
      </c>
      <c r="V406" s="24" t="s">
        <v>1399</v>
      </c>
      <c r="W406" s="24">
        <v>56</v>
      </c>
      <c r="X406" s="24" t="s">
        <v>1401</v>
      </c>
      <c r="Y406" s="24">
        <v>56</v>
      </c>
      <c r="Z406" s="24" t="s">
        <v>1402</v>
      </c>
      <c r="AA406" s="24">
        <v>56</v>
      </c>
      <c r="AB406" s="99" t="s">
        <v>354</v>
      </c>
      <c r="AC406" s="99" t="str">
        <f t="shared" si="118"/>
        <v>pt-6-11-jlr-loc1</v>
      </c>
      <c r="AD406" s="99">
        <f t="shared" si="116"/>
        <v>3</v>
      </c>
      <c r="AE406" s="24">
        <v>12</v>
      </c>
      <c r="AF406" s="25">
        <v>9</v>
      </c>
      <c r="AG406" s="41"/>
      <c r="AS406" s="5"/>
    </row>
    <row r="407" spans="1:45" ht="16.5" x14ac:dyDescent="0.2">
      <c r="A407" s="38" t="s">
        <v>656</v>
      </c>
      <c r="B407" s="33">
        <f t="shared" si="117"/>
        <v>1061111</v>
      </c>
      <c r="C407" s="38">
        <v>11</v>
      </c>
      <c r="D407" s="26">
        <v>10611</v>
      </c>
      <c r="E407" s="45">
        <v>6</v>
      </c>
      <c r="F407" s="13">
        <v>1</v>
      </c>
      <c r="G407" s="14" t="s">
        <v>1018</v>
      </c>
      <c r="H407" s="14" t="s">
        <v>627</v>
      </c>
      <c r="I407" s="13">
        <f t="shared" si="113"/>
        <v>51</v>
      </c>
      <c r="J407" s="13">
        <f t="shared" si="114"/>
        <v>5</v>
      </c>
      <c r="K407" s="13">
        <f t="shared" si="115"/>
        <v>1</v>
      </c>
      <c r="L407" s="13" t="s">
        <v>1404</v>
      </c>
      <c r="M407" s="13">
        <v>57</v>
      </c>
      <c r="N407" s="13" t="s">
        <v>1406</v>
      </c>
      <c r="O407" s="13">
        <v>57</v>
      </c>
      <c r="P407" s="13" t="s">
        <v>1408</v>
      </c>
      <c r="Q407" s="13">
        <v>57</v>
      </c>
      <c r="R407" s="13" t="s">
        <v>1410</v>
      </c>
      <c r="S407" s="13">
        <v>57</v>
      </c>
      <c r="T407" s="13" t="s">
        <v>1412</v>
      </c>
      <c r="U407" s="13">
        <v>57</v>
      </c>
      <c r="V407" s="13" t="s">
        <v>1414</v>
      </c>
      <c r="W407" s="13">
        <v>57</v>
      </c>
      <c r="X407" s="13" t="s">
        <v>1400</v>
      </c>
      <c r="Y407" s="13">
        <v>57</v>
      </c>
      <c r="Z407" s="13" t="s">
        <v>1403</v>
      </c>
      <c r="AA407" s="13">
        <v>57</v>
      </c>
      <c r="AB407" s="100"/>
      <c r="AC407" s="100" t="str">
        <f t="shared" si="118"/>
        <v/>
      </c>
      <c r="AD407" s="100" t="str">
        <f t="shared" si="116"/>
        <v/>
      </c>
      <c r="AE407" s="13" t="s">
        <v>412</v>
      </c>
      <c r="AF407" s="27" t="s">
        <v>412</v>
      </c>
      <c r="AG407" s="41"/>
      <c r="AS407" s="5"/>
    </row>
    <row r="408" spans="1:45" ht="16.5" x14ac:dyDescent="0.2">
      <c r="A408" s="38" t="s">
        <v>656</v>
      </c>
      <c r="B408" s="33">
        <f t="shared" si="117"/>
        <v>1061120</v>
      </c>
      <c r="C408" s="38">
        <v>11</v>
      </c>
      <c r="D408" s="26">
        <v>10611</v>
      </c>
      <c r="E408" s="45">
        <v>6</v>
      </c>
      <c r="F408" s="13">
        <v>2</v>
      </c>
      <c r="G408" s="14" t="s">
        <v>19</v>
      </c>
      <c r="H408" s="14" t="s">
        <v>749</v>
      </c>
      <c r="I408" s="13">
        <f t="shared" si="113"/>
        <v>51</v>
      </c>
      <c r="J408" s="13">
        <f t="shared" si="114"/>
        <v>5</v>
      </c>
      <c r="K408" s="13">
        <f t="shared" si="115"/>
        <v>1</v>
      </c>
      <c r="L408" s="13" t="s">
        <v>1405</v>
      </c>
      <c r="M408" s="13">
        <v>56</v>
      </c>
      <c r="N408" s="13" t="s">
        <v>1407</v>
      </c>
      <c r="O408" s="13">
        <v>56</v>
      </c>
      <c r="P408" s="13" t="s">
        <v>1409</v>
      </c>
      <c r="Q408" s="13">
        <v>56</v>
      </c>
      <c r="R408" s="13" t="s">
        <v>1411</v>
      </c>
      <c r="S408" s="13">
        <v>56</v>
      </c>
      <c r="T408" s="13" t="s">
        <v>1413</v>
      </c>
      <c r="U408" s="13">
        <v>56</v>
      </c>
      <c r="V408" s="13" t="s">
        <v>1399</v>
      </c>
      <c r="W408" s="13">
        <v>56</v>
      </c>
      <c r="X408" s="13" t="s">
        <v>1401</v>
      </c>
      <c r="Y408" s="13">
        <v>56</v>
      </c>
      <c r="Z408" s="13" t="s">
        <v>1402</v>
      </c>
      <c r="AA408" s="13">
        <v>56</v>
      </c>
      <c r="AB408" s="100" t="s">
        <v>748</v>
      </c>
      <c r="AC408" s="100" t="str">
        <f t="shared" si="118"/>
        <v>pt-6-11-jlr-loc2</v>
      </c>
      <c r="AD408" s="100">
        <f t="shared" si="116"/>
        <v>3</v>
      </c>
      <c r="AE408" s="13">
        <v>12</v>
      </c>
      <c r="AF408" s="27">
        <v>9</v>
      </c>
      <c r="AG408" s="41"/>
      <c r="AS408" s="5"/>
    </row>
    <row r="409" spans="1:45" ht="16.5" x14ac:dyDescent="0.2">
      <c r="A409" s="38" t="s">
        <v>656</v>
      </c>
      <c r="B409" s="33">
        <f t="shared" si="117"/>
        <v>1061121</v>
      </c>
      <c r="C409" s="38">
        <v>11</v>
      </c>
      <c r="D409" s="26">
        <v>10611</v>
      </c>
      <c r="E409" s="45">
        <v>6</v>
      </c>
      <c r="F409" s="13">
        <v>2</v>
      </c>
      <c r="G409" s="14" t="s">
        <v>1018</v>
      </c>
      <c r="H409" s="14" t="s">
        <v>1021</v>
      </c>
      <c r="I409" s="13">
        <f t="shared" si="113"/>
        <v>51</v>
      </c>
      <c r="J409" s="13">
        <f t="shared" si="114"/>
        <v>5</v>
      </c>
      <c r="K409" s="13">
        <f t="shared" si="115"/>
        <v>1</v>
      </c>
      <c r="L409" s="13" t="s">
        <v>1404</v>
      </c>
      <c r="M409" s="13">
        <v>57</v>
      </c>
      <c r="N409" s="13" t="s">
        <v>1406</v>
      </c>
      <c r="O409" s="13">
        <v>57</v>
      </c>
      <c r="P409" s="13" t="s">
        <v>1408</v>
      </c>
      <c r="Q409" s="13">
        <v>57</v>
      </c>
      <c r="R409" s="13" t="s">
        <v>1410</v>
      </c>
      <c r="S409" s="13">
        <v>57</v>
      </c>
      <c r="T409" s="13" t="s">
        <v>1412</v>
      </c>
      <c r="U409" s="13">
        <v>57</v>
      </c>
      <c r="V409" s="13" t="s">
        <v>1414</v>
      </c>
      <c r="W409" s="13">
        <v>57</v>
      </c>
      <c r="X409" s="13" t="s">
        <v>1400</v>
      </c>
      <c r="Y409" s="13">
        <v>57</v>
      </c>
      <c r="Z409" s="13" t="s">
        <v>1403</v>
      </c>
      <c r="AA409" s="13">
        <v>57</v>
      </c>
      <c r="AB409" s="100" t="s">
        <v>446</v>
      </c>
      <c r="AC409" s="100" t="str">
        <f t="shared" si="118"/>
        <v>pt-6-11-shl-loc2</v>
      </c>
      <c r="AD409" s="100">
        <f t="shared" si="116"/>
        <v>3</v>
      </c>
      <c r="AE409" s="13">
        <v>16</v>
      </c>
      <c r="AF409" s="27">
        <v>14</v>
      </c>
      <c r="AG409" s="41"/>
      <c r="AS409" s="5"/>
    </row>
    <row r="410" spans="1:45" ht="16.5" x14ac:dyDescent="0.2">
      <c r="A410" s="38" t="s">
        <v>656</v>
      </c>
      <c r="B410" s="33">
        <f t="shared" si="117"/>
        <v>1061130</v>
      </c>
      <c r="C410" s="38">
        <v>11</v>
      </c>
      <c r="D410" s="26">
        <v>10611</v>
      </c>
      <c r="E410" s="45">
        <v>6</v>
      </c>
      <c r="F410" s="13">
        <v>3</v>
      </c>
      <c r="G410" s="14" t="s">
        <v>19</v>
      </c>
      <c r="H410" s="14" t="s">
        <v>1026</v>
      </c>
      <c r="I410" s="13">
        <f t="shared" si="113"/>
        <v>51</v>
      </c>
      <c r="J410" s="13">
        <f t="shared" si="114"/>
        <v>5</v>
      </c>
      <c r="K410" s="13">
        <f t="shared" si="115"/>
        <v>1</v>
      </c>
      <c r="L410" s="13" t="s">
        <v>1405</v>
      </c>
      <c r="M410" s="13">
        <v>56</v>
      </c>
      <c r="N410" s="13" t="s">
        <v>1407</v>
      </c>
      <c r="O410" s="13">
        <v>56</v>
      </c>
      <c r="P410" s="13" t="s">
        <v>1409</v>
      </c>
      <c r="Q410" s="13">
        <v>56</v>
      </c>
      <c r="R410" s="13" t="s">
        <v>1411</v>
      </c>
      <c r="S410" s="13">
        <v>56</v>
      </c>
      <c r="T410" s="13" t="s">
        <v>1413</v>
      </c>
      <c r="U410" s="13">
        <v>56</v>
      </c>
      <c r="V410" s="13" t="s">
        <v>1399</v>
      </c>
      <c r="W410" s="13">
        <v>56</v>
      </c>
      <c r="X410" s="13" t="s">
        <v>1401</v>
      </c>
      <c r="Y410" s="13">
        <v>56</v>
      </c>
      <c r="Z410" s="13" t="s">
        <v>1402</v>
      </c>
      <c r="AA410" s="13">
        <v>56</v>
      </c>
      <c r="AB410" s="100" t="s">
        <v>351</v>
      </c>
      <c r="AC410" s="100" t="str">
        <f t="shared" si="118"/>
        <v>pt-6-11-jlr-loc3</v>
      </c>
      <c r="AD410" s="100">
        <f t="shared" si="116"/>
        <v>3</v>
      </c>
      <c r="AE410" s="13">
        <v>12</v>
      </c>
      <c r="AF410" s="27">
        <v>9</v>
      </c>
      <c r="AG410" s="41"/>
      <c r="AS410" s="5"/>
    </row>
    <row r="411" spans="1:45" ht="17.25" thickBot="1" x14ac:dyDescent="0.25">
      <c r="A411" s="38" t="s">
        <v>656</v>
      </c>
      <c r="B411" s="33">
        <f t="shared" si="117"/>
        <v>1061131</v>
      </c>
      <c r="C411" s="38">
        <v>11</v>
      </c>
      <c r="D411" s="28">
        <v>10611</v>
      </c>
      <c r="E411" s="46">
        <v>6</v>
      </c>
      <c r="F411" s="29">
        <v>3</v>
      </c>
      <c r="G411" s="30" t="s">
        <v>1018</v>
      </c>
      <c r="H411" s="30" t="s">
        <v>623</v>
      </c>
      <c r="I411" s="29">
        <f t="shared" si="113"/>
        <v>51</v>
      </c>
      <c r="J411" s="29">
        <f t="shared" si="114"/>
        <v>5</v>
      </c>
      <c r="K411" s="29">
        <f t="shared" si="115"/>
        <v>1</v>
      </c>
      <c r="L411" s="29" t="s">
        <v>1404</v>
      </c>
      <c r="M411" s="29">
        <v>57</v>
      </c>
      <c r="N411" s="29" t="s">
        <v>1406</v>
      </c>
      <c r="O411" s="29">
        <v>57</v>
      </c>
      <c r="P411" s="29" t="s">
        <v>1408</v>
      </c>
      <c r="Q411" s="29">
        <v>57</v>
      </c>
      <c r="R411" s="29" t="s">
        <v>1410</v>
      </c>
      <c r="S411" s="29">
        <v>57</v>
      </c>
      <c r="T411" s="29" t="s">
        <v>1412</v>
      </c>
      <c r="U411" s="29">
        <v>57</v>
      </c>
      <c r="V411" s="29" t="s">
        <v>1414</v>
      </c>
      <c r="W411" s="29">
        <v>57</v>
      </c>
      <c r="X411" s="29" t="s">
        <v>1400</v>
      </c>
      <c r="Y411" s="29">
        <v>57</v>
      </c>
      <c r="Z411" s="29" t="s">
        <v>1403</v>
      </c>
      <c r="AA411" s="29">
        <v>57</v>
      </c>
      <c r="AB411" s="101"/>
      <c r="AC411" s="101" t="str">
        <f t="shared" si="118"/>
        <v/>
      </c>
      <c r="AD411" s="101" t="str">
        <f t="shared" si="116"/>
        <v/>
      </c>
      <c r="AE411" s="29" t="s">
        <v>412</v>
      </c>
      <c r="AF411" s="31" t="s">
        <v>412</v>
      </c>
      <c r="AG411" s="41"/>
      <c r="AS411" s="5"/>
    </row>
    <row r="412" spans="1:45" ht="16.5" x14ac:dyDescent="0.2">
      <c r="A412" s="38" t="s">
        <v>656</v>
      </c>
      <c r="B412" s="33">
        <f t="shared" si="117"/>
        <v>1061210</v>
      </c>
      <c r="C412" s="38">
        <v>12</v>
      </c>
      <c r="D412" s="23">
        <v>10612</v>
      </c>
      <c r="E412" s="44">
        <v>6</v>
      </c>
      <c r="F412" s="24">
        <v>1</v>
      </c>
      <c r="G412" s="32" t="s">
        <v>1019</v>
      </c>
      <c r="H412" s="32" t="s">
        <v>1027</v>
      </c>
      <c r="I412" s="24">
        <f t="shared" si="113"/>
        <v>51</v>
      </c>
      <c r="J412" s="24">
        <f t="shared" si="114"/>
        <v>5</v>
      </c>
      <c r="K412" s="24">
        <f t="shared" si="115"/>
        <v>1</v>
      </c>
      <c r="L412" s="24" t="s">
        <v>1405</v>
      </c>
      <c r="M412" s="24">
        <v>58</v>
      </c>
      <c r="N412" s="24" t="s">
        <v>1407</v>
      </c>
      <c r="O412" s="24">
        <v>58</v>
      </c>
      <c r="P412" s="24" t="s">
        <v>1409</v>
      </c>
      <c r="Q412" s="24">
        <v>58</v>
      </c>
      <c r="R412" s="24" t="s">
        <v>1411</v>
      </c>
      <c r="S412" s="24">
        <v>58</v>
      </c>
      <c r="T412" s="24" t="s">
        <v>1413</v>
      </c>
      <c r="U412" s="24">
        <v>58</v>
      </c>
      <c r="V412" s="24" t="s">
        <v>1415</v>
      </c>
      <c r="W412" s="24">
        <v>58</v>
      </c>
      <c r="X412" s="24" t="s">
        <v>1401</v>
      </c>
      <c r="Y412" s="24">
        <v>58</v>
      </c>
      <c r="Z412" s="24" t="s">
        <v>1402</v>
      </c>
      <c r="AA412" s="24">
        <v>58</v>
      </c>
      <c r="AB412" s="99" t="s">
        <v>357</v>
      </c>
      <c r="AC412" s="99" t="str">
        <f t="shared" si="118"/>
        <v>pt-6-12-jlr-loc1</v>
      </c>
      <c r="AD412" s="99">
        <f t="shared" si="116"/>
        <v>3</v>
      </c>
      <c r="AE412" s="24">
        <v>12</v>
      </c>
      <c r="AF412" s="25">
        <v>9</v>
      </c>
      <c r="AG412" s="41"/>
      <c r="AS412" s="5"/>
    </row>
    <row r="413" spans="1:45" ht="16.5" x14ac:dyDescent="0.2">
      <c r="A413" s="38" t="s">
        <v>656</v>
      </c>
      <c r="B413" s="33">
        <f t="shared" si="117"/>
        <v>1061211</v>
      </c>
      <c r="C413" s="38">
        <v>12</v>
      </c>
      <c r="D413" s="26">
        <v>10612</v>
      </c>
      <c r="E413" s="45">
        <v>6</v>
      </c>
      <c r="F413" s="13">
        <v>1</v>
      </c>
      <c r="G413" s="14" t="s">
        <v>20</v>
      </c>
      <c r="H413" s="14" t="s">
        <v>1028</v>
      </c>
      <c r="I413" s="13">
        <f t="shared" si="113"/>
        <v>51</v>
      </c>
      <c r="J413" s="13">
        <f t="shared" si="114"/>
        <v>5</v>
      </c>
      <c r="K413" s="13">
        <f t="shared" si="115"/>
        <v>1</v>
      </c>
      <c r="L413" s="13" t="s">
        <v>1404</v>
      </c>
      <c r="M413" s="13">
        <v>57</v>
      </c>
      <c r="N413" s="13" t="s">
        <v>1406</v>
      </c>
      <c r="O413" s="13">
        <v>57</v>
      </c>
      <c r="P413" s="13" t="s">
        <v>1408</v>
      </c>
      <c r="Q413" s="13">
        <v>57</v>
      </c>
      <c r="R413" s="13" t="s">
        <v>1410</v>
      </c>
      <c r="S413" s="13">
        <v>57</v>
      </c>
      <c r="T413" s="13" t="s">
        <v>1412</v>
      </c>
      <c r="U413" s="13">
        <v>57</v>
      </c>
      <c r="V413" s="13" t="s">
        <v>1414</v>
      </c>
      <c r="W413" s="13">
        <v>57</v>
      </c>
      <c r="X413" s="13" t="s">
        <v>1400</v>
      </c>
      <c r="Y413" s="13">
        <v>57</v>
      </c>
      <c r="Z413" s="13" t="s">
        <v>1403</v>
      </c>
      <c r="AA413" s="13">
        <v>57</v>
      </c>
      <c r="AB413" s="100"/>
      <c r="AC413" s="100" t="str">
        <f t="shared" si="118"/>
        <v/>
      </c>
      <c r="AD413" s="100" t="str">
        <f t="shared" si="116"/>
        <v/>
      </c>
      <c r="AE413" s="13" t="s">
        <v>412</v>
      </c>
      <c r="AF413" s="27" t="s">
        <v>412</v>
      </c>
      <c r="AG413" s="41"/>
      <c r="AS413" s="5"/>
    </row>
    <row r="414" spans="1:45" ht="16.5" x14ac:dyDescent="0.2">
      <c r="A414" s="38" t="s">
        <v>656</v>
      </c>
      <c r="B414" s="33">
        <f t="shared" si="117"/>
        <v>1061220</v>
      </c>
      <c r="C414" s="38">
        <v>12</v>
      </c>
      <c r="D414" s="26">
        <v>10612</v>
      </c>
      <c r="E414" s="45">
        <v>6</v>
      </c>
      <c r="F414" s="13">
        <v>2</v>
      </c>
      <c r="G414" s="14" t="s">
        <v>1019</v>
      </c>
      <c r="H414" s="14" t="s">
        <v>749</v>
      </c>
      <c r="I414" s="13">
        <f t="shared" si="113"/>
        <v>51</v>
      </c>
      <c r="J414" s="13">
        <f t="shared" si="114"/>
        <v>5</v>
      </c>
      <c r="K414" s="13">
        <f t="shared" si="115"/>
        <v>1</v>
      </c>
      <c r="L414" s="13" t="s">
        <v>1405</v>
      </c>
      <c r="M414" s="13">
        <v>58</v>
      </c>
      <c r="N414" s="13" t="s">
        <v>1407</v>
      </c>
      <c r="O414" s="13">
        <v>58</v>
      </c>
      <c r="P414" s="13" t="s">
        <v>1409</v>
      </c>
      <c r="Q414" s="13">
        <v>58</v>
      </c>
      <c r="R414" s="13" t="s">
        <v>1411</v>
      </c>
      <c r="S414" s="13">
        <v>58</v>
      </c>
      <c r="T414" s="13" t="s">
        <v>1413</v>
      </c>
      <c r="U414" s="13">
        <v>58</v>
      </c>
      <c r="V414" s="13" t="s">
        <v>1415</v>
      </c>
      <c r="W414" s="13">
        <v>58</v>
      </c>
      <c r="X414" s="13" t="s">
        <v>1401</v>
      </c>
      <c r="Y414" s="13">
        <v>58</v>
      </c>
      <c r="Z414" s="13" t="s">
        <v>1402</v>
      </c>
      <c r="AA414" s="13">
        <v>58</v>
      </c>
      <c r="AB414" s="100" t="s">
        <v>347</v>
      </c>
      <c r="AC414" s="100" t="str">
        <f t="shared" si="118"/>
        <v>pt-6-12-jlr-loc2</v>
      </c>
      <c r="AD414" s="100">
        <f t="shared" si="116"/>
        <v>3</v>
      </c>
      <c r="AE414" s="13">
        <v>12</v>
      </c>
      <c r="AF414" s="27">
        <v>9</v>
      </c>
      <c r="AG414" s="41"/>
      <c r="AS414" s="5"/>
    </row>
    <row r="415" spans="1:45" ht="16.5" x14ac:dyDescent="0.2">
      <c r="A415" s="38" t="s">
        <v>656</v>
      </c>
      <c r="B415" s="33">
        <f t="shared" si="117"/>
        <v>1061221</v>
      </c>
      <c r="C415" s="38">
        <v>12</v>
      </c>
      <c r="D415" s="26">
        <v>10612</v>
      </c>
      <c r="E415" s="45">
        <v>6</v>
      </c>
      <c r="F415" s="13">
        <v>2</v>
      </c>
      <c r="G415" s="14" t="s">
        <v>1018</v>
      </c>
      <c r="H415" s="14" t="s">
        <v>27</v>
      </c>
      <c r="I415" s="13">
        <f t="shared" si="113"/>
        <v>51</v>
      </c>
      <c r="J415" s="13">
        <f t="shared" si="114"/>
        <v>5</v>
      </c>
      <c r="K415" s="13">
        <f t="shared" si="115"/>
        <v>1</v>
      </c>
      <c r="L415" s="13" t="s">
        <v>1404</v>
      </c>
      <c r="M415" s="13">
        <v>57</v>
      </c>
      <c r="N415" s="13" t="s">
        <v>1406</v>
      </c>
      <c r="O415" s="13">
        <v>57</v>
      </c>
      <c r="P415" s="13" t="s">
        <v>1408</v>
      </c>
      <c r="Q415" s="13">
        <v>57</v>
      </c>
      <c r="R415" s="13" t="s">
        <v>1410</v>
      </c>
      <c r="S415" s="13">
        <v>57</v>
      </c>
      <c r="T415" s="13" t="s">
        <v>1412</v>
      </c>
      <c r="U415" s="13">
        <v>57</v>
      </c>
      <c r="V415" s="13" t="s">
        <v>1414</v>
      </c>
      <c r="W415" s="13">
        <v>57</v>
      </c>
      <c r="X415" s="13" t="s">
        <v>1400</v>
      </c>
      <c r="Y415" s="13">
        <v>57</v>
      </c>
      <c r="Z415" s="13" t="s">
        <v>1403</v>
      </c>
      <c r="AA415" s="13">
        <v>57</v>
      </c>
      <c r="AB415" s="100" t="s">
        <v>447</v>
      </c>
      <c r="AC415" s="100" t="str">
        <f t="shared" si="118"/>
        <v>pt-6-12-shl-loc2</v>
      </c>
      <c r="AD415" s="100">
        <f t="shared" si="116"/>
        <v>3</v>
      </c>
      <c r="AE415" s="13">
        <v>16</v>
      </c>
      <c r="AF415" s="27">
        <v>14</v>
      </c>
      <c r="AG415" s="41"/>
      <c r="AS415" s="5"/>
    </row>
    <row r="416" spans="1:45" ht="16.5" x14ac:dyDescent="0.2">
      <c r="A416" s="38" t="s">
        <v>656</v>
      </c>
      <c r="B416" s="33">
        <f t="shared" si="117"/>
        <v>1061230</v>
      </c>
      <c r="C416" s="38">
        <v>12</v>
      </c>
      <c r="D416" s="26">
        <v>10612</v>
      </c>
      <c r="E416" s="45">
        <v>6</v>
      </c>
      <c r="F416" s="13">
        <v>3</v>
      </c>
      <c r="G416" s="14" t="s">
        <v>1019</v>
      </c>
      <c r="H416" s="14" t="s">
        <v>622</v>
      </c>
      <c r="I416" s="13">
        <f t="shared" si="113"/>
        <v>51</v>
      </c>
      <c r="J416" s="13">
        <f t="shared" si="114"/>
        <v>5</v>
      </c>
      <c r="K416" s="13">
        <f t="shared" si="115"/>
        <v>1</v>
      </c>
      <c r="L416" s="13" t="s">
        <v>1405</v>
      </c>
      <c r="M416" s="13">
        <v>58</v>
      </c>
      <c r="N416" s="13" t="s">
        <v>1407</v>
      </c>
      <c r="O416" s="13">
        <v>58</v>
      </c>
      <c r="P416" s="13" t="s">
        <v>1409</v>
      </c>
      <c r="Q416" s="13">
        <v>58</v>
      </c>
      <c r="R416" s="13" t="s">
        <v>1411</v>
      </c>
      <c r="S416" s="13">
        <v>58</v>
      </c>
      <c r="T416" s="13" t="s">
        <v>1413</v>
      </c>
      <c r="U416" s="13">
        <v>58</v>
      </c>
      <c r="V416" s="13" t="s">
        <v>1415</v>
      </c>
      <c r="W416" s="13">
        <v>58</v>
      </c>
      <c r="X416" s="13" t="s">
        <v>1401</v>
      </c>
      <c r="Y416" s="13">
        <v>58</v>
      </c>
      <c r="Z416" s="13" t="s">
        <v>1402</v>
      </c>
      <c r="AA416" s="13">
        <v>58</v>
      </c>
      <c r="AB416" s="100" t="s">
        <v>353</v>
      </c>
      <c r="AC416" s="100" t="str">
        <f t="shared" si="118"/>
        <v>pt-6-12-jlr-loc3</v>
      </c>
      <c r="AD416" s="100">
        <f t="shared" si="116"/>
        <v>3</v>
      </c>
      <c r="AE416" s="13">
        <v>12</v>
      </c>
      <c r="AF416" s="27">
        <v>9</v>
      </c>
      <c r="AG416" s="41"/>
      <c r="AS416" s="5"/>
    </row>
    <row r="417" spans="1:45" ht="17.25" thickBot="1" x14ac:dyDescent="0.25">
      <c r="A417" s="38" t="s">
        <v>656</v>
      </c>
      <c r="B417" s="33">
        <f t="shared" si="117"/>
        <v>1061231</v>
      </c>
      <c r="C417" s="38">
        <v>12</v>
      </c>
      <c r="D417" s="28">
        <v>10612</v>
      </c>
      <c r="E417" s="46">
        <v>6</v>
      </c>
      <c r="F417" s="29">
        <v>3</v>
      </c>
      <c r="G417" s="30" t="s">
        <v>1018</v>
      </c>
      <c r="H417" s="30" t="s">
        <v>1025</v>
      </c>
      <c r="I417" s="29">
        <f t="shared" si="113"/>
        <v>51</v>
      </c>
      <c r="J417" s="29">
        <f t="shared" si="114"/>
        <v>5</v>
      </c>
      <c r="K417" s="29">
        <f t="shared" si="115"/>
        <v>1</v>
      </c>
      <c r="L417" s="29" t="s">
        <v>1404</v>
      </c>
      <c r="M417" s="29">
        <v>57</v>
      </c>
      <c r="N417" s="29" t="s">
        <v>1406</v>
      </c>
      <c r="O417" s="29">
        <v>57</v>
      </c>
      <c r="P417" s="29" t="s">
        <v>1408</v>
      </c>
      <c r="Q417" s="29">
        <v>57</v>
      </c>
      <c r="R417" s="29" t="s">
        <v>1410</v>
      </c>
      <c r="S417" s="29">
        <v>57</v>
      </c>
      <c r="T417" s="29" t="s">
        <v>1412</v>
      </c>
      <c r="U417" s="29">
        <v>57</v>
      </c>
      <c r="V417" s="29" t="s">
        <v>1414</v>
      </c>
      <c r="W417" s="29">
        <v>57</v>
      </c>
      <c r="X417" s="29" t="s">
        <v>1400</v>
      </c>
      <c r="Y417" s="29">
        <v>57</v>
      </c>
      <c r="Z417" s="29" t="s">
        <v>1403</v>
      </c>
      <c r="AA417" s="29">
        <v>57</v>
      </c>
      <c r="AB417" s="101"/>
      <c r="AC417" s="101" t="str">
        <f t="shared" si="118"/>
        <v/>
      </c>
      <c r="AD417" s="101" t="str">
        <f t="shared" si="116"/>
        <v/>
      </c>
      <c r="AE417" s="29" t="s">
        <v>412</v>
      </c>
      <c r="AF417" s="31" t="s">
        <v>412</v>
      </c>
      <c r="AG417" s="41"/>
      <c r="AS417" s="5"/>
    </row>
    <row r="418" spans="1:45" ht="16.5" x14ac:dyDescent="0.2">
      <c r="A418" s="38" t="s">
        <v>656</v>
      </c>
      <c r="B418" s="33">
        <f t="shared" si="117"/>
        <v>1061310</v>
      </c>
      <c r="C418" s="38">
        <v>13</v>
      </c>
      <c r="D418" s="23">
        <v>10613</v>
      </c>
      <c r="E418" s="44">
        <v>6</v>
      </c>
      <c r="F418" s="24">
        <v>1</v>
      </c>
      <c r="G418" s="32" t="s">
        <v>19</v>
      </c>
      <c r="H418" s="32" t="s">
        <v>1027</v>
      </c>
      <c r="I418" s="24">
        <f t="shared" si="113"/>
        <v>52</v>
      </c>
      <c r="J418" s="24">
        <f t="shared" si="114"/>
        <v>5</v>
      </c>
      <c r="K418" s="24">
        <f t="shared" si="115"/>
        <v>1</v>
      </c>
      <c r="L418" s="24" t="s">
        <v>1405</v>
      </c>
      <c r="M418" s="24">
        <v>58</v>
      </c>
      <c r="N418" s="24" t="s">
        <v>1407</v>
      </c>
      <c r="O418" s="24">
        <v>58</v>
      </c>
      <c r="P418" s="24" t="s">
        <v>1409</v>
      </c>
      <c r="Q418" s="24">
        <v>58</v>
      </c>
      <c r="R418" s="24" t="s">
        <v>1411</v>
      </c>
      <c r="S418" s="24">
        <v>58</v>
      </c>
      <c r="T418" s="24" t="s">
        <v>1413</v>
      </c>
      <c r="U418" s="24">
        <v>58</v>
      </c>
      <c r="V418" s="24" t="s">
        <v>1415</v>
      </c>
      <c r="W418" s="24">
        <v>58</v>
      </c>
      <c r="X418" s="24" t="s">
        <v>1401</v>
      </c>
      <c r="Y418" s="24">
        <v>58</v>
      </c>
      <c r="Z418" s="24" t="s">
        <v>1402</v>
      </c>
      <c r="AA418" s="24">
        <v>58</v>
      </c>
      <c r="AB418" s="99" t="s">
        <v>351</v>
      </c>
      <c r="AC418" s="99" t="str">
        <f t="shared" si="118"/>
        <v>pt-6-13-jlr-loc1</v>
      </c>
      <c r="AD418" s="99">
        <f t="shared" si="116"/>
        <v>3</v>
      </c>
      <c r="AE418" s="24">
        <v>12</v>
      </c>
      <c r="AF418" s="25">
        <v>9</v>
      </c>
      <c r="AG418" s="41"/>
      <c r="AS418" s="5"/>
    </row>
    <row r="419" spans="1:45" ht="16.5" x14ac:dyDescent="0.2">
      <c r="A419" s="38" t="s">
        <v>656</v>
      </c>
      <c r="B419" s="33">
        <f t="shared" si="117"/>
        <v>1061311</v>
      </c>
      <c r="C419" s="38">
        <v>13</v>
      </c>
      <c r="D419" s="26">
        <v>10613</v>
      </c>
      <c r="E419" s="45">
        <v>6</v>
      </c>
      <c r="F419" s="13">
        <v>1</v>
      </c>
      <c r="G419" s="14" t="s">
        <v>20</v>
      </c>
      <c r="H419" s="14" t="s">
        <v>1028</v>
      </c>
      <c r="I419" s="13">
        <f t="shared" si="113"/>
        <v>52</v>
      </c>
      <c r="J419" s="13">
        <f t="shared" si="114"/>
        <v>5</v>
      </c>
      <c r="K419" s="13">
        <f t="shared" si="115"/>
        <v>1</v>
      </c>
      <c r="L419" s="13" t="s">
        <v>1404</v>
      </c>
      <c r="M419" s="13">
        <v>58</v>
      </c>
      <c r="N419" s="13" t="s">
        <v>1406</v>
      </c>
      <c r="O419" s="13">
        <v>58</v>
      </c>
      <c r="P419" s="13" t="s">
        <v>1408</v>
      </c>
      <c r="Q419" s="13">
        <v>58</v>
      </c>
      <c r="R419" s="13" t="s">
        <v>1410</v>
      </c>
      <c r="S419" s="13">
        <v>58</v>
      </c>
      <c r="T419" s="13" t="s">
        <v>1412</v>
      </c>
      <c r="U419" s="13">
        <v>58</v>
      </c>
      <c r="V419" s="13" t="s">
        <v>1414</v>
      </c>
      <c r="W419" s="13">
        <v>58</v>
      </c>
      <c r="X419" s="13" t="s">
        <v>1416</v>
      </c>
      <c r="Y419" s="13">
        <v>58</v>
      </c>
      <c r="Z419" s="13" t="s">
        <v>1403</v>
      </c>
      <c r="AA419" s="13">
        <v>58</v>
      </c>
      <c r="AB419" s="100"/>
      <c r="AC419" s="100" t="str">
        <f t="shared" si="118"/>
        <v/>
      </c>
      <c r="AD419" s="100" t="str">
        <f t="shared" si="116"/>
        <v/>
      </c>
      <c r="AE419" s="13" t="s">
        <v>412</v>
      </c>
      <c r="AF419" s="27" t="s">
        <v>412</v>
      </c>
      <c r="AG419" s="41"/>
      <c r="AS419" s="5"/>
    </row>
    <row r="420" spans="1:45" ht="16.5" x14ac:dyDescent="0.2">
      <c r="A420" s="38" t="s">
        <v>656</v>
      </c>
      <c r="B420" s="33">
        <f t="shared" si="117"/>
        <v>1061320</v>
      </c>
      <c r="C420" s="38">
        <v>13</v>
      </c>
      <c r="D420" s="26">
        <v>10613</v>
      </c>
      <c r="E420" s="45">
        <v>6</v>
      </c>
      <c r="F420" s="13">
        <v>2</v>
      </c>
      <c r="G420" s="14" t="s">
        <v>1019</v>
      </c>
      <c r="H420" s="14" t="s">
        <v>749</v>
      </c>
      <c r="I420" s="13">
        <f t="shared" si="113"/>
        <v>52</v>
      </c>
      <c r="J420" s="13">
        <f t="shared" si="114"/>
        <v>5</v>
      </c>
      <c r="K420" s="13">
        <f t="shared" si="115"/>
        <v>1</v>
      </c>
      <c r="L420" s="13" t="s">
        <v>1405</v>
      </c>
      <c r="M420" s="13">
        <v>58</v>
      </c>
      <c r="N420" s="13" t="s">
        <v>1407</v>
      </c>
      <c r="O420" s="13">
        <v>58</v>
      </c>
      <c r="P420" s="13" t="s">
        <v>1409</v>
      </c>
      <c r="Q420" s="13">
        <v>58</v>
      </c>
      <c r="R420" s="13" t="s">
        <v>1411</v>
      </c>
      <c r="S420" s="13">
        <v>58</v>
      </c>
      <c r="T420" s="13" t="s">
        <v>1413</v>
      </c>
      <c r="U420" s="13">
        <v>58</v>
      </c>
      <c r="V420" s="13" t="s">
        <v>1415</v>
      </c>
      <c r="W420" s="13">
        <v>58</v>
      </c>
      <c r="X420" s="13" t="s">
        <v>1401</v>
      </c>
      <c r="Y420" s="13">
        <v>58</v>
      </c>
      <c r="Z420" s="13" t="s">
        <v>1402</v>
      </c>
      <c r="AA420" s="13">
        <v>58</v>
      </c>
      <c r="AB420" s="100" t="s">
        <v>748</v>
      </c>
      <c r="AC420" s="100" t="str">
        <f t="shared" si="118"/>
        <v>pt-6-13-jlr-loc2</v>
      </c>
      <c r="AD420" s="100">
        <f t="shared" si="116"/>
        <v>3</v>
      </c>
      <c r="AE420" s="13">
        <v>12</v>
      </c>
      <c r="AF420" s="27">
        <v>9</v>
      </c>
      <c r="AG420" s="41"/>
      <c r="AS420" s="5"/>
    </row>
    <row r="421" spans="1:45" ht="16.5" x14ac:dyDescent="0.2">
      <c r="A421" s="38" t="s">
        <v>656</v>
      </c>
      <c r="B421" s="33">
        <f t="shared" si="117"/>
        <v>1061321</v>
      </c>
      <c r="C421" s="38">
        <v>13</v>
      </c>
      <c r="D421" s="26">
        <v>10613</v>
      </c>
      <c r="E421" s="45">
        <v>6</v>
      </c>
      <c r="F421" s="13">
        <v>2</v>
      </c>
      <c r="G421" s="14" t="s">
        <v>1018</v>
      </c>
      <c r="H421" s="14" t="s">
        <v>1021</v>
      </c>
      <c r="I421" s="13">
        <f t="shared" si="113"/>
        <v>52</v>
      </c>
      <c r="J421" s="13">
        <f t="shared" si="114"/>
        <v>5</v>
      </c>
      <c r="K421" s="13">
        <f t="shared" si="115"/>
        <v>1</v>
      </c>
      <c r="L421" s="13" t="s">
        <v>1404</v>
      </c>
      <c r="M421" s="13">
        <v>58</v>
      </c>
      <c r="N421" s="13" t="s">
        <v>1406</v>
      </c>
      <c r="O421" s="13">
        <v>58</v>
      </c>
      <c r="P421" s="13" t="s">
        <v>1408</v>
      </c>
      <c r="Q421" s="13">
        <v>58</v>
      </c>
      <c r="R421" s="13" t="s">
        <v>1410</v>
      </c>
      <c r="S421" s="13">
        <v>58</v>
      </c>
      <c r="T421" s="13" t="s">
        <v>1412</v>
      </c>
      <c r="U421" s="13">
        <v>58</v>
      </c>
      <c r="V421" s="13" t="s">
        <v>1414</v>
      </c>
      <c r="W421" s="13">
        <v>58</v>
      </c>
      <c r="X421" s="13" t="s">
        <v>1416</v>
      </c>
      <c r="Y421" s="13">
        <v>58</v>
      </c>
      <c r="Z421" s="13" t="s">
        <v>1403</v>
      </c>
      <c r="AA421" s="13">
        <v>58</v>
      </c>
      <c r="AB421" s="100" t="s">
        <v>446</v>
      </c>
      <c r="AC421" s="100" t="str">
        <f t="shared" si="118"/>
        <v>pt-6-13-shl-loc2</v>
      </c>
      <c r="AD421" s="100">
        <f t="shared" si="116"/>
        <v>3</v>
      </c>
      <c r="AE421" s="13">
        <v>16</v>
      </c>
      <c r="AF421" s="27">
        <v>14</v>
      </c>
      <c r="AG421" s="41"/>
      <c r="AS421" s="5"/>
    </row>
    <row r="422" spans="1:45" ht="16.5" x14ac:dyDescent="0.2">
      <c r="A422" s="38" t="s">
        <v>656</v>
      </c>
      <c r="B422" s="33">
        <f t="shared" si="117"/>
        <v>1061330</v>
      </c>
      <c r="C422" s="38">
        <v>13</v>
      </c>
      <c r="D422" s="26">
        <v>10613</v>
      </c>
      <c r="E422" s="45">
        <v>6</v>
      </c>
      <c r="F422" s="13">
        <v>3</v>
      </c>
      <c r="G422" s="14" t="s">
        <v>1019</v>
      </c>
      <c r="H422" s="14" t="s">
        <v>1026</v>
      </c>
      <c r="I422" s="13">
        <f t="shared" si="113"/>
        <v>52</v>
      </c>
      <c r="J422" s="13">
        <f t="shared" si="114"/>
        <v>5</v>
      </c>
      <c r="K422" s="13">
        <f t="shared" si="115"/>
        <v>1</v>
      </c>
      <c r="L422" s="13" t="s">
        <v>1405</v>
      </c>
      <c r="M422" s="13">
        <v>58</v>
      </c>
      <c r="N422" s="13" t="s">
        <v>1407</v>
      </c>
      <c r="O422" s="13">
        <v>58</v>
      </c>
      <c r="P422" s="13" t="s">
        <v>1409</v>
      </c>
      <c r="Q422" s="13">
        <v>58</v>
      </c>
      <c r="R422" s="13" t="s">
        <v>1411</v>
      </c>
      <c r="S422" s="13">
        <v>58</v>
      </c>
      <c r="T422" s="13" t="s">
        <v>1413</v>
      </c>
      <c r="U422" s="13">
        <v>58</v>
      </c>
      <c r="V422" s="13" t="s">
        <v>1415</v>
      </c>
      <c r="W422" s="13">
        <v>58</v>
      </c>
      <c r="X422" s="13" t="s">
        <v>1401</v>
      </c>
      <c r="Y422" s="13">
        <v>58</v>
      </c>
      <c r="Z422" s="13" t="s">
        <v>1402</v>
      </c>
      <c r="AA422" s="13">
        <v>58</v>
      </c>
      <c r="AB422" s="100" t="s">
        <v>354</v>
      </c>
      <c r="AC422" s="100" t="str">
        <f t="shared" si="118"/>
        <v>pt-6-13-jlr-loc3</v>
      </c>
      <c r="AD422" s="100">
        <f t="shared" si="116"/>
        <v>3</v>
      </c>
      <c r="AE422" s="13">
        <v>12</v>
      </c>
      <c r="AF422" s="27">
        <v>9</v>
      </c>
      <c r="AG422" s="41"/>
      <c r="AS422" s="5"/>
    </row>
    <row r="423" spans="1:45" ht="17.25" thickBot="1" x14ac:dyDescent="0.25">
      <c r="A423" s="38" t="s">
        <v>656</v>
      </c>
      <c r="B423" s="33">
        <f t="shared" si="117"/>
        <v>1061331</v>
      </c>
      <c r="C423" s="38">
        <v>13</v>
      </c>
      <c r="D423" s="28">
        <v>10613</v>
      </c>
      <c r="E423" s="46">
        <v>6</v>
      </c>
      <c r="F423" s="29">
        <v>3</v>
      </c>
      <c r="G423" s="30" t="s">
        <v>1018</v>
      </c>
      <c r="H423" s="30" t="s">
        <v>1025</v>
      </c>
      <c r="I423" s="29">
        <f t="shared" si="113"/>
        <v>52</v>
      </c>
      <c r="J423" s="29">
        <f t="shared" si="114"/>
        <v>5</v>
      </c>
      <c r="K423" s="29">
        <f t="shared" si="115"/>
        <v>1</v>
      </c>
      <c r="L423" s="29" t="s">
        <v>1404</v>
      </c>
      <c r="M423" s="29">
        <v>58</v>
      </c>
      <c r="N423" s="29" t="s">
        <v>1406</v>
      </c>
      <c r="O423" s="29">
        <v>58</v>
      </c>
      <c r="P423" s="29" t="s">
        <v>1408</v>
      </c>
      <c r="Q423" s="29">
        <v>58</v>
      </c>
      <c r="R423" s="29" t="s">
        <v>1410</v>
      </c>
      <c r="S423" s="29">
        <v>58</v>
      </c>
      <c r="T423" s="29" t="s">
        <v>1412</v>
      </c>
      <c r="U423" s="29">
        <v>58</v>
      </c>
      <c r="V423" s="29" t="s">
        <v>1414</v>
      </c>
      <c r="W423" s="29">
        <v>58</v>
      </c>
      <c r="X423" s="29" t="s">
        <v>1416</v>
      </c>
      <c r="Y423" s="29">
        <v>58</v>
      </c>
      <c r="Z423" s="29" t="s">
        <v>1403</v>
      </c>
      <c r="AA423" s="29">
        <v>58</v>
      </c>
      <c r="AB423" s="101"/>
      <c r="AC423" s="101" t="str">
        <f t="shared" si="118"/>
        <v/>
      </c>
      <c r="AD423" s="101" t="str">
        <f t="shared" si="116"/>
        <v/>
      </c>
      <c r="AE423" s="29" t="s">
        <v>412</v>
      </c>
      <c r="AF423" s="31" t="s">
        <v>412</v>
      </c>
      <c r="AG423" s="41"/>
      <c r="AS423" s="5"/>
    </row>
    <row r="424" spans="1:45" ht="16.5" x14ac:dyDescent="0.2">
      <c r="A424" s="38" t="s">
        <v>656</v>
      </c>
      <c r="B424" s="33">
        <f t="shared" si="117"/>
        <v>1061410</v>
      </c>
      <c r="C424" s="38">
        <v>14</v>
      </c>
      <c r="D424" s="23">
        <v>10614</v>
      </c>
      <c r="E424" s="44">
        <v>6</v>
      </c>
      <c r="F424" s="24">
        <v>1</v>
      </c>
      <c r="G424" s="32" t="s">
        <v>1019</v>
      </c>
      <c r="H424" s="32" t="s">
        <v>1027</v>
      </c>
      <c r="I424" s="24">
        <f t="shared" si="113"/>
        <v>55</v>
      </c>
      <c r="J424" s="24">
        <f t="shared" si="114"/>
        <v>5</v>
      </c>
      <c r="K424" s="24">
        <f t="shared" si="115"/>
        <v>1</v>
      </c>
      <c r="L424" s="24" t="s">
        <v>1405</v>
      </c>
      <c r="M424" s="24">
        <v>59</v>
      </c>
      <c r="N424" s="24" t="s">
        <v>1407</v>
      </c>
      <c r="O424" s="24">
        <v>59</v>
      </c>
      <c r="P424" s="24" t="s">
        <v>1409</v>
      </c>
      <c r="Q424" s="24">
        <v>59</v>
      </c>
      <c r="R424" s="24" t="s">
        <v>1411</v>
      </c>
      <c r="S424" s="24">
        <v>59</v>
      </c>
      <c r="T424" s="24" t="s">
        <v>1413</v>
      </c>
      <c r="U424" s="24">
        <v>59</v>
      </c>
      <c r="V424" s="24" t="s">
        <v>1415</v>
      </c>
      <c r="W424" s="24">
        <v>59</v>
      </c>
      <c r="X424" s="24" t="s">
        <v>1417</v>
      </c>
      <c r="Y424" s="24">
        <v>59</v>
      </c>
      <c r="Z424" s="24" t="s">
        <v>1402</v>
      </c>
      <c r="AA424" s="24">
        <v>59</v>
      </c>
      <c r="AB424" s="99" t="s">
        <v>30</v>
      </c>
      <c r="AC424" s="99" t="str">
        <f t="shared" si="118"/>
        <v>pt-6-14-jlr-loc1</v>
      </c>
      <c r="AD424" s="99">
        <f t="shared" si="116"/>
        <v>3</v>
      </c>
      <c r="AE424" s="24">
        <v>12</v>
      </c>
      <c r="AF424" s="25">
        <v>9</v>
      </c>
      <c r="AG424" s="41"/>
      <c r="AS424" s="5"/>
    </row>
    <row r="425" spans="1:45" ht="16.5" x14ac:dyDescent="0.2">
      <c r="A425" s="38" t="s">
        <v>656</v>
      </c>
      <c r="B425" s="33">
        <f t="shared" si="117"/>
        <v>1061411</v>
      </c>
      <c r="C425" s="38">
        <v>14</v>
      </c>
      <c r="D425" s="26">
        <v>10614</v>
      </c>
      <c r="E425" s="45">
        <v>6</v>
      </c>
      <c r="F425" s="13">
        <v>1</v>
      </c>
      <c r="G425" s="14" t="s">
        <v>20</v>
      </c>
      <c r="H425" s="14" t="s">
        <v>1028</v>
      </c>
      <c r="I425" s="13">
        <f t="shared" si="113"/>
        <v>55</v>
      </c>
      <c r="J425" s="13">
        <f t="shared" si="114"/>
        <v>5</v>
      </c>
      <c r="K425" s="13">
        <f t="shared" si="115"/>
        <v>1</v>
      </c>
      <c r="L425" s="13" t="s">
        <v>1404</v>
      </c>
      <c r="M425" s="13">
        <v>58</v>
      </c>
      <c r="N425" s="13" t="s">
        <v>1406</v>
      </c>
      <c r="O425" s="13">
        <v>58</v>
      </c>
      <c r="P425" s="13" t="s">
        <v>1408</v>
      </c>
      <c r="Q425" s="13">
        <v>58</v>
      </c>
      <c r="R425" s="13" t="s">
        <v>1410</v>
      </c>
      <c r="S425" s="13">
        <v>58</v>
      </c>
      <c r="T425" s="13" t="s">
        <v>1412</v>
      </c>
      <c r="U425" s="13">
        <v>58</v>
      </c>
      <c r="V425" s="13" t="s">
        <v>1414</v>
      </c>
      <c r="W425" s="13">
        <v>58</v>
      </c>
      <c r="X425" s="13" t="s">
        <v>1416</v>
      </c>
      <c r="Y425" s="13">
        <v>58</v>
      </c>
      <c r="Z425" s="13" t="s">
        <v>1403</v>
      </c>
      <c r="AA425" s="13">
        <v>58</v>
      </c>
      <c r="AB425" s="100"/>
      <c r="AC425" s="100" t="str">
        <f t="shared" si="118"/>
        <v/>
      </c>
      <c r="AD425" s="100" t="str">
        <f t="shared" si="116"/>
        <v/>
      </c>
      <c r="AE425" s="13" t="s">
        <v>412</v>
      </c>
      <c r="AF425" s="27" t="s">
        <v>412</v>
      </c>
      <c r="AG425" s="41"/>
      <c r="AS425" s="5"/>
    </row>
    <row r="426" spans="1:45" ht="16.5" x14ac:dyDescent="0.2">
      <c r="A426" s="38" t="s">
        <v>656</v>
      </c>
      <c r="B426" s="33">
        <f t="shared" si="117"/>
        <v>1061420</v>
      </c>
      <c r="C426" s="38">
        <v>14</v>
      </c>
      <c r="D426" s="26">
        <v>10614</v>
      </c>
      <c r="E426" s="45">
        <v>6</v>
      </c>
      <c r="F426" s="13">
        <v>2</v>
      </c>
      <c r="G426" s="14" t="s">
        <v>1019</v>
      </c>
      <c r="H426" s="14" t="s">
        <v>749</v>
      </c>
      <c r="I426" s="13">
        <f t="shared" si="113"/>
        <v>55</v>
      </c>
      <c r="J426" s="13">
        <f t="shared" si="114"/>
        <v>5</v>
      </c>
      <c r="K426" s="13">
        <f t="shared" si="115"/>
        <v>1</v>
      </c>
      <c r="L426" s="13" t="s">
        <v>1405</v>
      </c>
      <c r="M426" s="13">
        <v>59</v>
      </c>
      <c r="N426" s="13" t="s">
        <v>1407</v>
      </c>
      <c r="O426" s="13">
        <v>59</v>
      </c>
      <c r="P426" s="13" t="s">
        <v>1409</v>
      </c>
      <c r="Q426" s="13">
        <v>59</v>
      </c>
      <c r="R426" s="13" t="s">
        <v>1411</v>
      </c>
      <c r="S426" s="13">
        <v>59</v>
      </c>
      <c r="T426" s="13" t="s">
        <v>1413</v>
      </c>
      <c r="U426" s="13">
        <v>59</v>
      </c>
      <c r="V426" s="13" t="s">
        <v>1415</v>
      </c>
      <c r="W426" s="13">
        <v>59</v>
      </c>
      <c r="X426" s="13" t="s">
        <v>1417</v>
      </c>
      <c r="Y426" s="13">
        <v>59</v>
      </c>
      <c r="Z426" s="13" t="s">
        <v>1402</v>
      </c>
      <c r="AA426" s="13">
        <v>59</v>
      </c>
      <c r="AB426" s="100" t="s">
        <v>30</v>
      </c>
      <c r="AC426" s="100" t="str">
        <f t="shared" si="118"/>
        <v>pt-6-14-jlr-loc2</v>
      </c>
      <c r="AD426" s="100">
        <f t="shared" si="116"/>
        <v>3</v>
      </c>
      <c r="AE426" s="13">
        <v>12</v>
      </c>
      <c r="AF426" s="27">
        <v>9</v>
      </c>
      <c r="AG426" s="41"/>
      <c r="AS426" s="5"/>
    </row>
    <row r="427" spans="1:45" ht="16.5" x14ac:dyDescent="0.2">
      <c r="A427" s="38" t="s">
        <v>656</v>
      </c>
      <c r="B427" s="33">
        <f t="shared" si="117"/>
        <v>1061421</v>
      </c>
      <c r="C427" s="38">
        <v>14</v>
      </c>
      <c r="D427" s="26">
        <v>10614</v>
      </c>
      <c r="E427" s="45">
        <v>6</v>
      </c>
      <c r="F427" s="13">
        <v>2</v>
      </c>
      <c r="G427" s="14" t="s">
        <v>1018</v>
      </c>
      <c r="H427" s="14" t="s">
        <v>27</v>
      </c>
      <c r="I427" s="13">
        <f t="shared" si="113"/>
        <v>55</v>
      </c>
      <c r="J427" s="13">
        <f t="shared" si="114"/>
        <v>5</v>
      </c>
      <c r="K427" s="13">
        <f t="shared" si="115"/>
        <v>1</v>
      </c>
      <c r="L427" s="13" t="s">
        <v>1404</v>
      </c>
      <c r="M427" s="13">
        <v>58</v>
      </c>
      <c r="N427" s="13" t="s">
        <v>1406</v>
      </c>
      <c r="O427" s="13">
        <v>58</v>
      </c>
      <c r="P427" s="13" t="s">
        <v>1408</v>
      </c>
      <c r="Q427" s="13">
        <v>58</v>
      </c>
      <c r="R427" s="13" t="s">
        <v>1410</v>
      </c>
      <c r="S427" s="13">
        <v>58</v>
      </c>
      <c r="T427" s="13" t="s">
        <v>1412</v>
      </c>
      <c r="U427" s="13">
        <v>58</v>
      </c>
      <c r="V427" s="13" t="s">
        <v>1414</v>
      </c>
      <c r="W427" s="13">
        <v>58</v>
      </c>
      <c r="X427" s="13" t="s">
        <v>1416</v>
      </c>
      <c r="Y427" s="13">
        <v>58</v>
      </c>
      <c r="Z427" s="13" t="s">
        <v>1403</v>
      </c>
      <c r="AA427" s="13">
        <v>58</v>
      </c>
      <c r="AB427" s="100" t="s">
        <v>440</v>
      </c>
      <c r="AC427" s="100" t="str">
        <f t="shared" si="118"/>
        <v>pt-6-14-shl-loc2</v>
      </c>
      <c r="AD427" s="100">
        <f t="shared" si="116"/>
        <v>3</v>
      </c>
      <c r="AE427" s="13">
        <v>16</v>
      </c>
      <c r="AF427" s="27">
        <v>14</v>
      </c>
      <c r="AG427" s="41"/>
      <c r="AS427" s="5"/>
    </row>
    <row r="428" spans="1:45" ht="16.5" x14ac:dyDescent="0.2">
      <c r="A428" s="38" t="s">
        <v>656</v>
      </c>
      <c r="B428" s="33">
        <f t="shared" si="117"/>
        <v>1061430</v>
      </c>
      <c r="C428" s="38">
        <v>14</v>
      </c>
      <c r="D428" s="26">
        <v>10614</v>
      </c>
      <c r="E428" s="45">
        <v>6</v>
      </c>
      <c r="F428" s="13">
        <v>3</v>
      </c>
      <c r="G428" s="14" t="s">
        <v>1019</v>
      </c>
      <c r="H428" s="14" t="s">
        <v>1026</v>
      </c>
      <c r="I428" s="13">
        <f t="shared" si="113"/>
        <v>55</v>
      </c>
      <c r="J428" s="13">
        <f t="shared" si="114"/>
        <v>5</v>
      </c>
      <c r="K428" s="13">
        <f t="shared" si="115"/>
        <v>1</v>
      </c>
      <c r="L428" s="13" t="s">
        <v>1405</v>
      </c>
      <c r="M428" s="13">
        <v>59</v>
      </c>
      <c r="N428" s="13" t="s">
        <v>1407</v>
      </c>
      <c r="O428" s="13">
        <v>59</v>
      </c>
      <c r="P428" s="13" t="s">
        <v>1409</v>
      </c>
      <c r="Q428" s="13">
        <v>59</v>
      </c>
      <c r="R428" s="13" t="s">
        <v>1411</v>
      </c>
      <c r="S428" s="13">
        <v>59</v>
      </c>
      <c r="T428" s="13" t="s">
        <v>1413</v>
      </c>
      <c r="U428" s="13">
        <v>59</v>
      </c>
      <c r="V428" s="13" t="s">
        <v>1415</v>
      </c>
      <c r="W428" s="13">
        <v>59</v>
      </c>
      <c r="X428" s="13" t="s">
        <v>1417</v>
      </c>
      <c r="Y428" s="13">
        <v>59</v>
      </c>
      <c r="Z428" s="13" t="s">
        <v>1402</v>
      </c>
      <c r="AA428" s="13">
        <v>59</v>
      </c>
      <c r="AB428" s="100" t="s">
        <v>353</v>
      </c>
      <c r="AC428" s="100" t="str">
        <f t="shared" si="118"/>
        <v>pt-6-14-jlr-loc3</v>
      </c>
      <c r="AD428" s="100">
        <f t="shared" si="116"/>
        <v>3</v>
      </c>
      <c r="AE428" s="13">
        <v>12</v>
      </c>
      <c r="AF428" s="27">
        <v>9</v>
      </c>
      <c r="AG428" s="41"/>
      <c r="AS428" s="5"/>
    </row>
    <row r="429" spans="1:45" ht="17.25" thickBot="1" x14ac:dyDescent="0.25">
      <c r="A429" s="38" t="s">
        <v>656</v>
      </c>
      <c r="B429" s="33">
        <f t="shared" si="117"/>
        <v>1061431</v>
      </c>
      <c r="C429" s="38">
        <v>14</v>
      </c>
      <c r="D429" s="28">
        <v>10614</v>
      </c>
      <c r="E429" s="46">
        <v>6</v>
      </c>
      <c r="F429" s="29">
        <v>3</v>
      </c>
      <c r="G429" s="30" t="s">
        <v>20</v>
      </c>
      <c r="H429" s="30" t="s">
        <v>1025</v>
      </c>
      <c r="I429" s="29">
        <f t="shared" si="113"/>
        <v>55</v>
      </c>
      <c r="J429" s="29">
        <f t="shared" si="114"/>
        <v>5</v>
      </c>
      <c r="K429" s="29">
        <f t="shared" si="115"/>
        <v>1</v>
      </c>
      <c r="L429" s="29" t="s">
        <v>1404</v>
      </c>
      <c r="M429" s="29">
        <v>58</v>
      </c>
      <c r="N429" s="29" t="s">
        <v>1406</v>
      </c>
      <c r="O429" s="29">
        <v>58</v>
      </c>
      <c r="P429" s="29" t="s">
        <v>1408</v>
      </c>
      <c r="Q429" s="29">
        <v>58</v>
      </c>
      <c r="R429" s="29" t="s">
        <v>1410</v>
      </c>
      <c r="S429" s="29">
        <v>58</v>
      </c>
      <c r="T429" s="29" t="s">
        <v>1412</v>
      </c>
      <c r="U429" s="29">
        <v>58</v>
      </c>
      <c r="V429" s="29" t="s">
        <v>1414</v>
      </c>
      <c r="W429" s="29">
        <v>58</v>
      </c>
      <c r="X429" s="29" t="s">
        <v>1416</v>
      </c>
      <c r="Y429" s="29">
        <v>58</v>
      </c>
      <c r="Z429" s="29" t="s">
        <v>1403</v>
      </c>
      <c r="AA429" s="29">
        <v>58</v>
      </c>
      <c r="AB429" s="101"/>
      <c r="AC429" s="101" t="str">
        <f t="shared" si="118"/>
        <v/>
      </c>
      <c r="AD429" s="101" t="str">
        <f t="shared" si="116"/>
        <v/>
      </c>
      <c r="AE429" s="29" t="s">
        <v>412</v>
      </c>
      <c r="AF429" s="31" t="s">
        <v>412</v>
      </c>
      <c r="AG429" s="41"/>
      <c r="AS429" s="5"/>
    </row>
    <row r="430" spans="1:45" ht="16.5" x14ac:dyDescent="0.2">
      <c r="A430" s="38" t="s">
        <v>656</v>
      </c>
      <c r="B430" s="33">
        <f t="shared" si="117"/>
        <v>1061510</v>
      </c>
      <c r="C430" s="38">
        <v>15</v>
      </c>
      <c r="D430" s="23">
        <v>10615</v>
      </c>
      <c r="E430" s="44">
        <v>6</v>
      </c>
      <c r="F430" s="24">
        <v>1</v>
      </c>
      <c r="G430" s="32" t="s">
        <v>1019</v>
      </c>
      <c r="H430" s="32" t="s">
        <v>1027</v>
      </c>
      <c r="I430" s="24">
        <f t="shared" si="113"/>
        <v>57</v>
      </c>
      <c r="J430" s="24">
        <f t="shared" si="114"/>
        <v>5</v>
      </c>
      <c r="K430" s="24">
        <f t="shared" si="115"/>
        <v>1</v>
      </c>
      <c r="L430" s="24" t="s">
        <v>1405</v>
      </c>
      <c r="M430" s="24">
        <v>60</v>
      </c>
      <c r="N430" s="24" t="s">
        <v>1407</v>
      </c>
      <c r="O430" s="24">
        <v>60</v>
      </c>
      <c r="P430" s="24" t="s">
        <v>1409</v>
      </c>
      <c r="Q430" s="24">
        <v>60</v>
      </c>
      <c r="R430" s="24" t="s">
        <v>1411</v>
      </c>
      <c r="S430" s="24">
        <v>60</v>
      </c>
      <c r="T430" s="24" t="s">
        <v>1413</v>
      </c>
      <c r="U430" s="24">
        <v>60</v>
      </c>
      <c r="V430" s="24" t="s">
        <v>1415</v>
      </c>
      <c r="W430" s="24">
        <v>60</v>
      </c>
      <c r="X430" s="24" t="s">
        <v>1417</v>
      </c>
      <c r="Y430" s="24">
        <v>60</v>
      </c>
      <c r="Z430" s="24" t="s">
        <v>1418</v>
      </c>
      <c r="AA430" s="24">
        <v>60</v>
      </c>
      <c r="AB430" s="99" t="s">
        <v>350</v>
      </c>
      <c r="AC430" s="99" t="str">
        <f t="shared" si="118"/>
        <v>pt-6-15-jlr-loc1</v>
      </c>
      <c r="AD430" s="99">
        <f t="shared" si="116"/>
        <v>4</v>
      </c>
      <c r="AE430" s="24">
        <v>12</v>
      </c>
      <c r="AF430" s="25">
        <v>9</v>
      </c>
      <c r="AG430" s="41"/>
      <c r="AS430" s="5"/>
    </row>
    <row r="431" spans="1:45" ht="16.5" x14ac:dyDescent="0.2">
      <c r="A431" s="38" t="s">
        <v>656</v>
      </c>
      <c r="B431" s="33">
        <f t="shared" si="117"/>
        <v>1061511</v>
      </c>
      <c r="C431" s="38">
        <v>15</v>
      </c>
      <c r="D431" s="26">
        <v>10615</v>
      </c>
      <c r="E431" s="45">
        <v>6</v>
      </c>
      <c r="F431" s="13">
        <v>1</v>
      </c>
      <c r="G431" s="14" t="s">
        <v>1018</v>
      </c>
      <c r="H431" s="14" t="s">
        <v>627</v>
      </c>
      <c r="I431" s="13">
        <f t="shared" si="113"/>
        <v>57</v>
      </c>
      <c r="J431" s="13">
        <f t="shared" si="114"/>
        <v>5</v>
      </c>
      <c r="K431" s="13">
        <f t="shared" si="115"/>
        <v>1</v>
      </c>
      <c r="L431" s="13" t="s">
        <v>1404</v>
      </c>
      <c r="M431" s="13">
        <v>60</v>
      </c>
      <c r="N431" s="13" t="s">
        <v>1406</v>
      </c>
      <c r="O431" s="13">
        <v>60</v>
      </c>
      <c r="P431" s="13" t="s">
        <v>1408</v>
      </c>
      <c r="Q431" s="13">
        <v>60</v>
      </c>
      <c r="R431" s="13" t="s">
        <v>1410</v>
      </c>
      <c r="S431" s="13">
        <v>60</v>
      </c>
      <c r="T431" s="13" t="s">
        <v>1412</v>
      </c>
      <c r="U431" s="13">
        <v>60</v>
      </c>
      <c r="V431" s="13" t="s">
        <v>1414</v>
      </c>
      <c r="W431" s="13">
        <v>60</v>
      </c>
      <c r="X431" s="13" t="s">
        <v>1416</v>
      </c>
      <c r="Y431" s="13">
        <v>60</v>
      </c>
      <c r="Z431" s="13" t="s">
        <v>1419</v>
      </c>
      <c r="AA431" s="13">
        <v>60</v>
      </c>
      <c r="AB431" s="102" t="s">
        <v>1279</v>
      </c>
      <c r="AC431" s="100" t="str">
        <f t="shared" si="118"/>
        <v>pt-6-15-shl-loc1</v>
      </c>
      <c r="AD431" s="100">
        <f t="shared" si="116"/>
        <v>4</v>
      </c>
      <c r="AE431" s="13">
        <v>16</v>
      </c>
      <c r="AF431" s="27">
        <v>14</v>
      </c>
      <c r="AG431" s="41"/>
      <c r="AS431" s="5"/>
    </row>
    <row r="432" spans="1:45" ht="16.5" x14ac:dyDescent="0.2">
      <c r="A432" s="38" t="s">
        <v>656</v>
      </c>
      <c r="B432" s="33">
        <f t="shared" si="117"/>
        <v>1061520</v>
      </c>
      <c r="C432" s="38">
        <v>15</v>
      </c>
      <c r="D432" s="26">
        <v>10615</v>
      </c>
      <c r="E432" s="45">
        <v>6</v>
      </c>
      <c r="F432" s="13">
        <v>2</v>
      </c>
      <c r="G432" s="14" t="s">
        <v>1019</v>
      </c>
      <c r="H432" s="14" t="s">
        <v>749</v>
      </c>
      <c r="I432" s="13">
        <f t="shared" ref="I432:I495" si="119">INDEX($AS$4:$AS$210,INDEX($BA$4:$BA$19,E432)+C432)</f>
        <v>57</v>
      </c>
      <c r="J432" s="13">
        <f t="shared" ref="J432:J495" si="120">INDEX($AT$4:$AT$210,INDEX($BA$4:$BA$19,E432)+C432)</f>
        <v>5</v>
      </c>
      <c r="K432" s="13">
        <f t="shared" ref="K432:K495" si="121">INDEX($AU$4:$AU$210,INDEX($BA$4:$BA$19,E432)+C432)</f>
        <v>1</v>
      </c>
      <c r="L432" s="13" t="s">
        <v>1405</v>
      </c>
      <c r="M432" s="13">
        <v>60</v>
      </c>
      <c r="N432" s="13" t="s">
        <v>1407</v>
      </c>
      <c r="O432" s="13">
        <v>60</v>
      </c>
      <c r="P432" s="13" t="s">
        <v>1409</v>
      </c>
      <c r="Q432" s="13">
        <v>60</v>
      </c>
      <c r="R432" s="13" t="s">
        <v>1411</v>
      </c>
      <c r="S432" s="13">
        <v>60</v>
      </c>
      <c r="T432" s="13" t="s">
        <v>1413</v>
      </c>
      <c r="U432" s="13">
        <v>60</v>
      </c>
      <c r="V432" s="13" t="s">
        <v>1415</v>
      </c>
      <c r="W432" s="13">
        <v>60</v>
      </c>
      <c r="X432" s="13" t="s">
        <v>1417</v>
      </c>
      <c r="Y432" s="13">
        <v>60</v>
      </c>
      <c r="Z432" s="13" t="s">
        <v>1418</v>
      </c>
      <c r="AA432" s="13">
        <v>60</v>
      </c>
      <c r="AB432" s="100" t="s">
        <v>349</v>
      </c>
      <c r="AC432" s="100" t="str">
        <f t="shared" si="118"/>
        <v>pt-6-15-jlr-loc2</v>
      </c>
      <c r="AD432" s="100">
        <f t="shared" ref="AD432:AD495" si="122">IF(AB432="","",INDEX($AV$4:$AV$211,INDEX($BA$4:$BA$19,E432)+C432))</f>
        <v>4</v>
      </c>
      <c r="AE432" s="13">
        <v>12</v>
      </c>
      <c r="AF432" s="27">
        <v>9</v>
      </c>
      <c r="AG432" s="41"/>
      <c r="AS432" s="5"/>
    </row>
    <row r="433" spans="1:63" ht="16.5" x14ac:dyDescent="0.2">
      <c r="A433" s="38" t="s">
        <v>656</v>
      </c>
      <c r="B433" s="33">
        <f t="shared" si="117"/>
        <v>1061521</v>
      </c>
      <c r="C433" s="38">
        <v>15</v>
      </c>
      <c r="D433" s="26">
        <v>10615</v>
      </c>
      <c r="E433" s="45">
        <v>6</v>
      </c>
      <c r="F433" s="13">
        <v>2</v>
      </c>
      <c r="G433" s="14" t="s">
        <v>1018</v>
      </c>
      <c r="H433" s="14" t="s">
        <v>1021</v>
      </c>
      <c r="I433" s="13">
        <f t="shared" si="119"/>
        <v>57</v>
      </c>
      <c r="J433" s="13">
        <f t="shared" si="120"/>
        <v>5</v>
      </c>
      <c r="K433" s="13">
        <f t="shared" si="121"/>
        <v>1</v>
      </c>
      <c r="L433" s="13" t="s">
        <v>1404</v>
      </c>
      <c r="M433" s="13">
        <v>60</v>
      </c>
      <c r="N433" s="13" t="s">
        <v>1406</v>
      </c>
      <c r="O433" s="13">
        <v>60</v>
      </c>
      <c r="P433" s="13" t="s">
        <v>1408</v>
      </c>
      <c r="Q433" s="13">
        <v>60</v>
      </c>
      <c r="R433" s="13" t="s">
        <v>1410</v>
      </c>
      <c r="S433" s="13">
        <v>60</v>
      </c>
      <c r="T433" s="13" t="s">
        <v>1412</v>
      </c>
      <c r="U433" s="13">
        <v>60</v>
      </c>
      <c r="V433" s="13" t="s">
        <v>1414</v>
      </c>
      <c r="W433" s="13">
        <v>60</v>
      </c>
      <c r="X433" s="13" t="s">
        <v>1416</v>
      </c>
      <c r="Y433" s="13">
        <v>60</v>
      </c>
      <c r="Z433" s="13" t="s">
        <v>1419</v>
      </c>
      <c r="AA433" s="13">
        <v>60</v>
      </c>
      <c r="AB433" s="100" t="s">
        <v>425</v>
      </c>
      <c r="AC433" s="100" t="str">
        <f t="shared" si="118"/>
        <v>pt-6-15-shl-loc2</v>
      </c>
      <c r="AD433" s="100">
        <f t="shared" si="122"/>
        <v>4</v>
      </c>
      <c r="AE433" s="13">
        <v>16</v>
      </c>
      <c r="AF433" s="27">
        <v>14</v>
      </c>
      <c r="AG433" s="41"/>
      <c r="AS433" s="5"/>
    </row>
    <row r="434" spans="1:63" s="35" customFormat="1" ht="16.5" x14ac:dyDescent="0.2">
      <c r="A434" s="38" t="s">
        <v>656</v>
      </c>
      <c r="B434" s="33">
        <f t="shared" si="117"/>
        <v>1061530</v>
      </c>
      <c r="C434" s="38">
        <v>15</v>
      </c>
      <c r="D434" s="26">
        <v>10615</v>
      </c>
      <c r="E434" s="45">
        <v>6</v>
      </c>
      <c r="F434" s="13">
        <v>3</v>
      </c>
      <c r="G434" s="14" t="s">
        <v>1019</v>
      </c>
      <c r="H434" s="14" t="s">
        <v>1026</v>
      </c>
      <c r="I434" s="13">
        <f t="shared" si="119"/>
        <v>57</v>
      </c>
      <c r="J434" s="13">
        <f t="shared" si="120"/>
        <v>5</v>
      </c>
      <c r="K434" s="13">
        <f t="shared" si="121"/>
        <v>1</v>
      </c>
      <c r="L434" s="13" t="s">
        <v>1405</v>
      </c>
      <c r="M434" s="13">
        <v>60</v>
      </c>
      <c r="N434" s="13" t="s">
        <v>1407</v>
      </c>
      <c r="O434" s="13">
        <v>60</v>
      </c>
      <c r="P434" s="13" t="s">
        <v>1409</v>
      </c>
      <c r="Q434" s="13">
        <v>60</v>
      </c>
      <c r="R434" s="13" t="s">
        <v>1411</v>
      </c>
      <c r="S434" s="13">
        <v>60</v>
      </c>
      <c r="T434" s="13" t="s">
        <v>1413</v>
      </c>
      <c r="U434" s="13">
        <v>60</v>
      </c>
      <c r="V434" s="13" t="s">
        <v>1415</v>
      </c>
      <c r="W434" s="13">
        <v>60</v>
      </c>
      <c r="X434" s="13" t="s">
        <v>1417</v>
      </c>
      <c r="Y434" s="13">
        <v>60</v>
      </c>
      <c r="Z434" s="13" t="s">
        <v>1418</v>
      </c>
      <c r="AA434" s="13">
        <v>60</v>
      </c>
      <c r="AB434" s="100" t="s">
        <v>30</v>
      </c>
      <c r="AC434" s="100" t="str">
        <f t="shared" si="118"/>
        <v>pt-6-15-jlr-loc3</v>
      </c>
      <c r="AD434" s="100">
        <f t="shared" si="122"/>
        <v>4</v>
      </c>
      <c r="AE434" s="13">
        <v>12</v>
      </c>
      <c r="AF434" s="27">
        <v>9</v>
      </c>
      <c r="AG434" s="41"/>
      <c r="AN434" s="5"/>
      <c r="AO434"/>
      <c r="AS434"/>
      <c r="AT434"/>
      <c r="AU434"/>
      <c r="BD434"/>
      <c r="BE434"/>
      <c r="BF434"/>
      <c r="BI434"/>
      <c r="BJ434"/>
      <c r="BK434"/>
    </row>
    <row r="435" spans="1:63" s="35" customFormat="1" ht="17.25" thickBot="1" x14ac:dyDescent="0.25">
      <c r="A435" s="38" t="s">
        <v>656</v>
      </c>
      <c r="B435" s="33">
        <f t="shared" si="117"/>
        <v>1061531</v>
      </c>
      <c r="C435" s="38">
        <v>15</v>
      </c>
      <c r="D435" s="28">
        <v>10615</v>
      </c>
      <c r="E435" s="46">
        <v>6</v>
      </c>
      <c r="F435" s="29">
        <v>3</v>
      </c>
      <c r="G435" s="30" t="s">
        <v>1018</v>
      </c>
      <c r="H435" s="30" t="s">
        <v>1025</v>
      </c>
      <c r="I435" s="29">
        <f t="shared" si="119"/>
        <v>57</v>
      </c>
      <c r="J435" s="29">
        <f t="shared" si="120"/>
        <v>5</v>
      </c>
      <c r="K435" s="29">
        <f t="shared" si="121"/>
        <v>1</v>
      </c>
      <c r="L435" s="29" t="s">
        <v>1404</v>
      </c>
      <c r="M435" s="29">
        <v>60</v>
      </c>
      <c r="N435" s="29" t="s">
        <v>1406</v>
      </c>
      <c r="O435" s="29">
        <v>60</v>
      </c>
      <c r="P435" s="29" t="s">
        <v>1408</v>
      </c>
      <c r="Q435" s="29">
        <v>60</v>
      </c>
      <c r="R435" s="29" t="s">
        <v>1410</v>
      </c>
      <c r="S435" s="29">
        <v>60</v>
      </c>
      <c r="T435" s="29" t="s">
        <v>1412</v>
      </c>
      <c r="U435" s="29">
        <v>60</v>
      </c>
      <c r="V435" s="29" t="s">
        <v>1414</v>
      </c>
      <c r="W435" s="29">
        <v>60</v>
      </c>
      <c r="X435" s="29" t="s">
        <v>1416</v>
      </c>
      <c r="Y435" s="29">
        <v>60</v>
      </c>
      <c r="Z435" s="29" t="s">
        <v>1419</v>
      </c>
      <c r="AA435" s="29">
        <v>60</v>
      </c>
      <c r="AB435" s="103" t="s">
        <v>1281</v>
      </c>
      <c r="AC435" s="101" t="str">
        <f t="shared" si="118"/>
        <v>pt-6-15-shl-loc3</v>
      </c>
      <c r="AD435" s="101">
        <f t="shared" si="122"/>
        <v>4</v>
      </c>
      <c r="AE435" s="13">
        <v>16</v>
      </c>
      <c r="AF435" s="27">
        <v>14</v>
      </c>
      <c r="AG435" s="41"/>
      <c r="AN435" s="5"/>
      <c r="AO435"/>
      <c r="AS435"/>
      <c r="AT435"/>
      <c r="AU435"/>
      <c r="BD435"/>
      <c r="BE435"/>
      <c r="BF435"/>
      <c r="BI435"/>
      <c r="BJ435"/>
      <c r="BK435"/>
    </row>
    <row r="436" spans="1:63" s="35" customFormat="1" ht="16.5" x14ac:dyDescent="0.2">
      <c r="A436" s="33" t="s">
        <v>721</v>
      </c>
      <c r="B436" s="33">
        <f t="shared" si="117"/>
        <v>1070110</v>
      </c>
      <c r="C436" s="43">
        <v>1</v>
      </c>
      <c r="D436" s="23">
        <f t="shared" ref="D436:D499" si="123">(100+E436)*100+C436</f>
        <v>10701</v>
      </c>
      <c r="E436" s="44">
        <v>7</v>
      </c>
      <c r="F436" s="24">
        <v>1</v>
      </c>
      <c r="G436" s="32" t="s">
        <v>1019</v>
      </c>
      <c r="H436" s="32" t="s">
        <v>1027</v>
      </c>
      <c r="I436" s="24">
        <f t="shared" si="119"/>
        <v>56</v>
      </c>
      <c r="J436" s="24">
        <f t="shared" si="120"/>
        <v>5</v>
      </c>
      <c r="K436" s="24">
        <f t="shared" si="121"/>
        <v>1</v>
      </c>
      <c r="L436" s="24" t="s">
        <v>1405</v>
      </c>
      <c r="M436" s="24">
        <v>60</v>
      </c>
      <c r="N436" s="24" t="s">
        <v>1407</v>
      </c>
      <c r="O436" s="24">
        <v>60</v>
      </c>
      <c r="P436" s="24" t="s">
        <v>1409</v>
      </c>
      <c r="Q436" s="24">
        <v>60</v>
      </c>
      <c r="R436" s="24" t="s">
        <v>1411</v>
      </c>
      <c r="S436" s="24">
        <v>60</v>
      </c>
      <c r="T436" s="24" t="s">
        <v>1413</v>
      </c>
      <c r="U436" s="24">
        <v>60</v>
      </c>
      <c r="V436" s="24" t="s">
        <v>1415</v>
      </c>
      <c r="W436" s="24">
        <v>60</v>
      </c>
      <c r="X436" s="24" t="s">
        <v>1417</v>
      </c>
      <c r="Y436" s="24">
        <v>60</v>
      </c>
      <c r="Z436" s="24" t="s">
        <v>1418</v>
      </c>
      <c r="AA436" s="24">
        <v>60</v>
      </c>
      <c r="AB436" s="99" t="s">
        <v>354</v>
      </c>
      <c r="AC436" s="99" t="str">
        <f t="shared" si="118"/>
        <v>pt-7-1-jlr-loc1</v>
      </c>
      <c r="AD436" s="99">
        <f t="shared" si="122"/>
        <v>4</v>
      </c>
      <c r="AE436" s="24">
        <v>12</v>
      </c>
      <c r="AF436" s="25">
        <v>9</v>
      </c>
      <c r="AG436" s="41"/>
      <c r="AN436" s="5"/>
      <c r="AO436"/>
      <c r="AS436"/>
      <c r="AT436"/>
      <c r="AU436"/>
      <c r="BD436"/>
      <c r="BE436"/>
      <c r="BF436"/>
      <c r="BI436"/>
      <c r="BJ436"/>
      <c r="BK436"/>
    </row>
    <row r="437" spans="1:63" s="35" customFormat="1" ht="16.5" x14ac:dyDescent="0.2">
      <c r="A437" s="33" t="s">
        <v>721</v>
      </c>
      <c r="B437" s="33">
        <f t="shared" si="117"/>
        <v>1070111</v>
      </c>
      <c r="C437" s="43">
        <v>1</v>
      </c>
      <c r="D437" s="26">
        <f t="shared" si="123"/>
        <v>10701</v>
      </c>
      <c r="E437" s="45">
        <v>7</v>
      </c>
      <c r="F437" s="13">
        <v>1</v>
      </c>
      <c r="G437" s="14" t="s">
        <v>1018</v>
      </c>
      <c r="H437" s="14" t="s">
        <v>627</v>
      </c>
      <c r="I437" s="13">
        <f t="shared" si="119"/>
        <v>56</v>
      </c>
      <c r="J437" s="13">
        <f t="shared" si="120"/>
        <v>5</v>
      </c>
      <c r="K437" s="13">
        <f t="shared" si="121"/>
        <v>1</v>
      </c>
      <c r="L437" s="13" t="s">
        <v>1420</v>
      </c>
      <c r="M437" s="13">
        <v>60</v>
      </c>
      <c r="N437" s="13" t="s">
        <v>1406</v>
      </c>
      <c r="O437" s="13">
        <v>60</v>
      </c>
      <c r="P437" s="13" t="s">
        <v>1408</v>
      </c>
      <c r="Q437" s="13">
        <v>60</v>
      </c>
      <c r="R437" s="13" t="s">
        <v>1410</v>
      </c>
      <c r="S437" s="13">
        <v>60</v>
      </c>
      <c r="T437" s="13" t="s">
        <v>1412</v>
      </c>
      <c r="U437" s="13">
        <v>60</v>
      </c>
      <c r="V437" s="13" t="s">
        <v>1414</v>
      </c>
      <c r="W437" s="13">
        <v>60</v>
      </c>
      <c r="X437" s="13" t="s">
        <v>1416</v>
      </c>
      <c r="Y437" s="13">
        <v>60</v>
      </c>
      <c r="Z437" s="13" t="s">
        <v>1419</v>
      </c>
      <c r="AA437" s="13">
        <v>60</v>
      </c>
      <c r="AB437" s="100"/>
      <c r="AC437" s="100" t="str">
        <f t="shared" si="118"/>
        <v/>
      </c>
      <c r="AD437" s="100" t="str">
        <f t="shared" si="122"/>
        <v/>
      </c>
      <c r="AE437" s="13" t="s">
        <v>412</v>
      </c>
      <c r="AF437" s="27" t="s">
        <v>412</v>
      </c>
      <c r="AG437" s="41"/>
      <c r="AN437" s="5"/>
      <c r="AO437"/>
      <c r="AS437"/>
      <c r="AT437"/>
      <c r="AU437"/>
      <c r="BD437"/>
      <c r="BE437"/>
      <c r="BF437"/>
      <c r="BI437"/>
      <c r="BJ437"/>
      <c r="BK437"/>
    </row>
    <row r="438" spans="1:63" s="35" customFormat="1" ht="16.5" x14ac:dyDescent="0.2">
      <c r="A438" s="33" t="s">
        <v>721</v>
      </c>
      <c r="B438" s="33">
        <f t="shared" si="117"/>
        <v>1070120</v>
      </c>
      <c r="C438" s="43">
        <v>1</v>
      </c>
      <c r="D438" s="26">
        <f t="shared" si="123"/>
        <v>10701</v>
      </c>
      <c r="E438" s="45">
        <v>7</v>
      </c>
      <c r="F438" s="13">
        <v>2</v>
      </c>
      <c r="G438" s="14" t="s">
        <v>1019</v>
      </c>
      <c r="H438" s="14" t="s">
        <v>749</v>
      </c>
      <c r="I438" s="13">
        <f t="shared" si="119"/>
        <v>56</v>
      </c>
      <c r="J438" s="13">
        <f t="shared" si="120"/>
        <v>5</v>
      </c>
      <c r="K438" s="13">
        <f t="shared" si="121"/>
        <v>1</v>
      </c>
      <c r="L438" s="13" t="s">
        <v>1405</v>
      </c>
      <c r="M438" s="13">
        <v>60</v>
      </c>
      <c r="N438" s="13" t="s">
        <v>1407</v>
      </c>
      <c r="O438" s="13">
        <v>60</v>
      </c>
      <c r="P438" s="13" t="s">
        <v>1409</v>
      </c>
      <c r="Q438" s="13">
        <v>60</v>
      </c>
      <c r="R438" s="13" t="s">
        <v>1411</v>
      </c>
      <c r="S438" s="13">
        <v>60</v>
      </c>
      <c r="T438" s="13" t="s">
        <v>1413</v>
      </c>
      <c r="U438" s="13">
        <v>60</v>
      </c>
      <c r="V438" s="13" t="s">
        <v>1415</v>
      </c>
      <c r="W438" s="13">
        <v>60</v>
      </c>
      <c r="X438" s="13" t="s">
        <v>1417</v>
      </c>
      <c r="Y438" s="13">
        <v>60</v>
      </c>
      <c r="Z438" s="13" t="s">
        <v>1418</v>
      </c>
      <c r="AA438" s="13">
        <v>60</v>
      </c>
      <c r="AB438" s="100" t="s">
        <v>748</v>
      </c>
      <c r="AC438" s="100" t="str">
        <f t="shared" si="118"/>
        <v>pt-7-1-jlr-loc2</v>
      </c>
      <c r="AD438" s="100">
        <f t="shared" si="122"/>
        <v>4</v>
      </c>
      <c r="AE438" s="13">
        <v>12</v>
      </c>
      <c r="AF438" s="27">
        <v>9</v>
      </c>
      <c r="AG438" s="41"/>
      <c r="AN438" s="5"/>
      <c r="AO438"/>
      <c r="AS438"/>
      <c r="AT438"/>
      <c r="AU438"/>
      <c r="BD438"/>
      <c r="BE438"/>
      <c r="BF438"/>
      <c r="BI438"/>
      <c r="BJ438"/>
      <c r="BK438"/>
    </row>
    <row r="439" spans="1:63" s="35" customFormat="1" ht="16.5" x14ac:dyDescent="0.2">
      <c r="A439" s="33" t="s">
        <v>721</v>
      </c>
      <c r="B439" s="33">
        <f t="shared" si="117"/>
        <v>1070121</v>
      </c>
      <c r="C439" s="43">
        <v>1</v>
      </c>
      <c r="D439" s="26">
        <f t="shared" si="123"/>
        <v>10701</v>
      </c>
      <c r="E439" s="45">
        <v>7</v>
      </c>
      <c r="F439" s="13">
        <v>2</v>
      </c>
      <c r="G439" s="14" t="s">
        <v>1018</v>
      </c>
      <c r="H439" s="14" t="s">
        <v>27</v>
      </c>
      <c r="I439" s="13">
        <f t="shared" si="119"/>
        <v>56</v>
      </c>
      <c r="J439" s="13">
        <f t="shared" si="120"/>
        <v>5</v>
      </c>
      <c r="K439" s="13">
        <f t="shared" si="121"/>
        <v>1</v>
      </c>
      <c r="L439" s="13" t="s">
        <v>1420</v>
      </c>
      <c r="M439" s="13">
        <v>60</v>
      </c>
      <c r="N439" s="13" t="s">
        <v>1406</v>
      </c>
      <c r="O439" s="13">
        <v>60</v>
      </c>
      <c r="P439" s="13" t="s">
        <v>1408</v>
      </c>
      <c r="Q439" s="13">
        <v>60</v>
      </c>
      <c r="R439" s="13" t="s">
        <v>1410</v>
      </c>
      <c r="S439" s="13">
        <v>60</v>
      </c>
      <c r="T439" s="13" t="s">
        <v>1412</v>
      </c>
      <c r="U439" s="13">
        <v>60</v>
      </c>
      <c r="V439" s="13" t="s">
        <v>1414</v>
      </c>
      <c r="W439" s="13">
        <v>60</v>
      </c>
      <c r="X439" s="13" t="s">
        <v>1416</v>
      </c>
      <c r="Y439" s="13">
        <v>60</v>
      </c>
      <c r="Z439" s="13" t="s">
        <v>1419</v>
      </c>
      <c r="AA439" s="13">
        <v>60</v>
      </c>
      <c r="AB439" s="100" t="s">
        <v>446</v>
      </c>
      <c r="AC439" s="100" t="str">
        <f t="shared" si="118"/>
        <v>pt-7-1-shl-loc2</v>
      </c>
      <c r="AD439" s="100">
        <f t="shared" si="122"/>
        <v>4</v>
      </c>
      <c r="AE439" s="13">
        <v>16</v>
      </c>
      <c r="AF439" s="27">
        <v>14</v>
      </c>
      <c r="AG439" s="41"/>
      <c r="AN439" s="5"/>
      <c r="AO439"/>
      <c r="AS439"/>
      <c r="AT439"/>
      <c r="AU439"/>
      <c r="BD439"/>
      <c r="BE439"/>
      <c r="BF439"/>
      <c r="BI439"/>
      <c r="BJ439"/>
      <c r="BK439"/>
    </row>
    <row r="440" spans="1:63" s="35" customFormat="1" ht="16.5" x14ac:dyDescent="0.2">
      <c r="A440" s="33" t="s">
        <v>721</v>
      </c>
      <c r="B440" s="33">
        <f t="shared" si="117"/>
        <v>1070130</v>
      </c>
      <c r="C440" s="43">
        <v>1</v>
      </c>
      <c r="D440" s="26">
        <f t="shared" si="123"/>
        <v>10701</v>
      </c>
      <c r="E440" s="45">
        <v>7</v>
      </c>
      <c r="F440" s="13">
        <v>3</v>
      </c>
      <c r="G440" s="14" t="s">
        <v>1019</v>
      </c>
      <c r="H440" s="14" t="s">
        <v>622</v>
      </c>
      <c r="I440" s="13">
        <f t="shared" si="119"/>
        <v>56</v>
      </c>
      <c r="J440" s="13">
        <f t="shared" si="120"/>
        <v>5</v>
      </c>
      <c r="K440" s="13">
        <f t="shared" si="121"/>
        <v>1</v>
      </c>
      <c r="L440" s="13" t="s">
        <v>1405</v>
      </c>
      <c r="M440" s="13">
        <v>60</v>
      </c>
      <c r="N440" s="13" t="s">
        <v>1407</v>
      </c>
      <c r="O440" s="13">
        <v>60</v>
      </c>
      <c r="P440" s="13" t="s">
        <v>1409</v>
      </c>
      <c r="Q440" s="13">
        <v>60</v>
      </c>
      <c r="R440" s="13" t="s">
        <v>1411</v>
      </c>
      <c r="S440" s="13">
        <v>60</v>
      </c>
      <c r="T440" s="13" t="s">
        <v>1413</v>
      </c>
      <c r="U440" s="13">
        <v>60</v>
      </c>
      <c r="V440" s="13" t="s">
        <v>1415</v>
      </c>
      <c r="W440" s="13">
        <v>60</v>
      </c>
      <c r="X440" s="13" t="s">
        <v>1417</v>
      </c>
      <c r="Y440" s="13">
        <v>60</v>
      </c>
      <c r="Z440" s="13" t="s">
        <v>1418</v>
      </c>
      <c r="AA440" s="13">
        <v>60</v>
      </c>
      <c r="AB440" s="100" t="s">
        <v>355</v>
      </c>
      <c r="AC440" s="100" t="str">
        <f t="shared" si="118"/>
        <v>pt-7-1-jlr-loc3</v>
      </c>
      <c r="AD440" s="100">
        <f t="shared" si="122"/>
        <v>4</v>
      </c>
      <c r="AE440" s="13">
        <v>12</v>
      </c>
      <c r="AF440" s="27">
        <v>9</v>
      </c>
      <c r="AG440" s="41"/>
    </row>
    <row r="441" spans="1:63" s="35" customFormat="1" ht="17.25" thickBot="1" x14ac:dyDescent="0.25">
      <c r="A441" s="33" t="s">
        <v>721</v>
      </c>
      <c r="B441" s="33">
        <f t="shared" si="117"/>
        <v>1070131</v>
      </c>
      <c r="C441" s="43">
        <v>1</v>
      </c>
      <c r="D441" s="28">
        <f t="shared" si="123"/>
        <v>10701</v>
      </c>
      <c r="E441" s="46">
        <v>7</v>
      </c>
      <c r="F441" s="29">
        <v>3</v>
      </c>
      <c r="G441" s="30" t="s">
        <v>1018</v>
      </c>
      <c r="H441" s="30" t="s">
        <v>1025</v>
      </c>
      <c r="I441" s="29">
        <f t="shared" si="119"/>
        <v>56</v>
      </c>
      <c r="J441" s="29">
        <f t="shared" si="120"/>
        <v>5</v>
      </c>
      <c r="K441" s="29">
        <f t="shared" si="121"/>
        <v>1</v>
      </c>
      <c r="L441" s="29" t="s">
        <v>1420</v>
      </c>
      <c r="M441" s="29">
        <v>60</v>
      </c>
      <c r="N441" s="29" t="s">
        <v>1406</v>
      </c>
      <c r="O441" s="29">
        <v>60</v>
      </c>
      <c r="P441" s="29" t="s">
        <v>1408</v>
      </c>
      <c r="Q441" s="29">
        <v>60</v>
      </c>
      <c r="R441" s="29" t="s">
        <v>1410</v>
      </c>
      <c r="S441" s="29">
        <v>60</v>
      </c>
      <c r="T441" s="29" t="s">
        <v>1412</v>
      </c>
      <c r="U441" s="29">
        <v>60</v>
      </c>
      <c r="V441" s="29" t="s">
        <v>1414</v>
      </c>
      <c r="W441" s="29">
        <v>60</v>
      </c>
      <c r="X441" s="29" t="s">
        <v>1416</v>
      </c>
      <c r="Y441" s="29">
        <v>60</v>
      </c>
      <c r="Z441" s="29" t="s">
        <v>1419</v>
      </c>
      <c r="AA441" s="29">
        <v>60</v>
      </c>
      <c r="AB441" s="101"/>
      <c r="AC441" s="101" t="str">
        <f t="shared" si="118"/>
        <v/>
      </c>
      <c r="AD441" s="101" t="str">
        <f t="shared" si="122"/>
        <v/>
      </c>
      <c r="AE441" s="29" t="s">
        <v>412</v>
      </c>
      <c r="AF441" s="31" t="s">
        <v>412</v>
      </c>
      <c r="AG441" s="41"/>
    </row>
    <row r="442" spans="1:63" s="35" customFormat="1" ht="16.5" x14ac:dyDescent="0.2">
      <c r="A442" s="33" t="s">
        <v>721</v>
      </c>
      <c r="B442" s="33">
        <f t="shared" si="117"/>
        <v>1070210</v>
      </c>
      <c r="C442" s="43">
        <v>2</v>
      </c>
      <c r="D442" s="23">
        <f t="shared" si="123"/>
        <v>10702</v>
      </c>
      <c r="E442" s="44">
        <v>7</v>
      </c>
      <c r="F442" s="24">
        <v>1</v>
      </c>
      <c r="G442" s="32" t="s">
        <v>1019</v>
      </c>
      <c r="H442" s="32" t="s">
        <v>624</v>
      </c>
      <c r="I442" s="24">
        <f t="shared" si="119"/>
        <v>56</v>
      </c>
      <c r="J442" s="24">
        <f t="shared" si="120"/>
        <v>5</v>
      </c>
      <c r="K442" s="24">
        <f t="shared" si="121"/>
        <v>1</v>
      </c>
      <c r="L442" s="24" t="s">
        <v>1421</v>
      </c>
      <c r="M442" s="24">
        <v>61</v>
      </c>
      <c r="N442" s="24" t="s">
        <v>1407</v>
      </c>
      <c r="O442" s="24">
        <v>61</v>
      </c>
      <c r="P442" s="24" t="s">
        <v>1409</v>
      </c>
      <c r="Q442" s="24">
        <v>61</v>
      </c>
      <c r="R442" s="24" t="s">
        <v>1411</v>
      </c>
      <c r="S442" s="24">
        <v>61</v>
      </c>
      <c r="T442" s="24" t="s">
        <v>1413</v>
      </c>
      <c r="U442" s="24">
        <v>61</v>
      </c>
      <c r="V442" s="24" t="s">
        <v>1415</v>
      </c>
      <c r="W442" s="24">
        <v>61</v>
      </c>
      <c r="X442" s="24" t="s">
        <v>1417</v>
      </c>
      <c r="Y442" s="24">
        <v>61</v>
      </c>
      <c r="Z442" s="24" t="s">
        <v>1418</v>
      </c>
      <c r="AA442" s="24">
        <v>61</v>
      </c>
      <c r="AB442" s="99" t="s">
        <v>347</v>
      </c>
      <c r="AC442" s="99" t="str">
        <f t="shared" si="118"/>
        <v>pt-7-2-jlr-loc1</v>
      </c>
      <c r="AD442" s="99">
        <f t="shared" si="122"/>
        <v>4</v>
      </c>
      <c r="AE442" s="24">
        <v>12</v>
      </c>
      <c r="AF442" s="25">
        <v>9</v>
      </c>
      <c r="AG442" s="41"/>
    </row>
    <row r="443" spans="1:63" s="35" customFormat="1" ht="16.5" x14ac:dyDescent="0.2">
      <c r="A443" s="33" t="s">
        <v>721</v>
      </c>
      <c r="B443" s="33">
        <f t="shared" si="117"/>
        <v>1070211</v>
      </c>
      <c r="C443" s="43">
        <v>2</v>
      </c>
      <c r="D443" s="26">
        <f t="shared" si="123"/>
        <v>10702</v>
      </c>
      <c r="E443" s="45">
        <v>7</v>
      </c>
      <c r="F443" s="13">
        <v>1</v>
      </c>
      <c r="G443" s="14" t="s">
        <v>1029</v>
      </c>
      <c r="H443" s="14" t="s">
        <v>1028</v>
      </c>
      <c r="I443" s="13">
        <f t="shared" si="119"/>
        <v>56</v>
      </c>
      <c r="J443" s="13">
        <f t="shared" si="120"/>
        <v>5</v>
      </c>
      <c r="K443" s="13">
        <f t="shared" si="121"/>
        <v>1</v>
      </c>
      <c r="L443" s="13" t="s">
        <v>1420</v>
      </c>
      <c r="M443" s="13">
        <v>60</v>
      </c>
      <c r="N443" s="13" t="s">
        <v>1406</v>
      </c>
      <c r="O443" s="13">
        <v>60</v>
      </c>
      <c r="P443" s="13" t="s">
        <v>1408</v>
      </c>
      <c r="Q443" s="13">
        <v>60</v>
      </c>
      <c r="R443" s="13" t="s">
        <v>1410</v>
      </c>
      <c r="S443" s="13">
        <v>60</v>
      </c>
      <c r="T443" s="13" t="s">
        <v>1412</v>
      </c>
      <c r="U443" s="13">
        <v>60</v>
      </c>
      <c r="V443" s="13" t="s">
        <v>1414</v>
      </c>
      <c r="W443" s="13">
        <v>60</v>
      </c>
      <c r="X443" s="13" t="s">
        <v>1416</v>
      </c>
      <c r="Y443" s="13">
        <v>60</v>
      </c>
      <c r="Z443" s="13" t="s">
        <v>1419</v>
      </c>
      <c r="AA443" s="13">
        <v>60</v>
      </c>
      <c r="AB443" s="100"/>
      <c r="AC443" s="100" t="str">
        <f t="shared" si="118"/>
        <v/>
      </c>
      <c r="AD443" s="100" t="str">
        <f t="shared" si="122"/>
        <v/>
      </c>
      <c r="AE443" s="13" t="s">
        <v>412</v>
      </c>
      <c r="AF443" s="27" t="s">
        <v>412</v>
      </c>
      <c r="AG443" s="41"/>
    </row>
    <row r="444" spans="1:63" s="35" customFormat="1" ht="16.5" x14ac:dyDescent="0.2">
      <c r="A444" s="33" t="s">
        <v>721</v>
      </c>
      <c r="B444" s="33">
        <f t="shared" si="117"/>
        <v>1070220</v>
      </c>
      <c r="C444" s="43">
        <v>2</v>
      </c>
      <c r="D444" s="26">
        <f t="shared" si="123"/>
        <v>10702</v>
      </c>
      <c r="E444" s="45">
        <v>7</v>
      </c>
      <c r="F444" s="13">
        <v>2</v>
      </c>
      <c r="G444" s="14" t="s">
        <v>1019</v>
      </c>
      <c r="H444" s="14" t="s">
        <v>749</v>
      </c>
      <c r="I444" s="13">
        <f t="shared" si="119"/>
        <v>56</v>
      </c>
      <c r="J444" s="13">
        <f t="shared" si="120"/>
        <v>5</v>
      </c>
      <c r="K444" s="13">
        <f t="shared" si="121"/>
        <v>1</v>
      </c>
      <c r="L444" s="13" t="s">
        <v>1421</v>
      </c>
      <c r="M444" s="13">
        <v>61</v>
      </c>
      <c r="N444" s="13" t="s">
        <v>1407</v>
      </c>
      <c r="O444" s="13">
        <v>61</v>
      </c>
      <c r="P444" s="13" t="s">
        <v>1409</v>
      </c>
      <c r="Q444" s="13">
        <v>61</v>
      </c>
      <c r="R444" s="13" t="s">
        <v>1411</v>
      </c>
      <c r="S444" s="13">
        <v>61</v>
      </c>
      <c r="T444" s="13" t="s">
        <v>1413</v>
      </c>
      <c r="U444" s="13">
        <v>61</v>
      </c>
      <c r="V444" s="13" t="s">
        <v>1415</v>
      </c>
      <c r="W444" s="13">
        <v>61</v>
      </c>
      <c r="X444" s="13" t="s">
        <v>1417</v>
      </c>
      <c r="Y444" s="13">
        <v>61</v>
      </c>
      <c r="Z444" s="13" t="s">
        <v>1418</v>
      </c>
      <c r="AA444" s="13">
        <v>61</v>
      </c>
      <c r="AB444" s="100" t="s">
        <v>749</v>
      </c>
      <c r="AC444" s="100" t="str">
        <f t="shared" si="118"/>
        <v>pt-7-2-jlr-loc2</v>
      </c>
      <c r="AD444" s="100">
        <f t="shared" si="122"/>
        <v>4</v>
      </c>
      <c r="AE444" s="13">
        <v>12</v>
      </c>
      <c r="AF444" s="27">
        <v>9</v>
      </c>
      <c r="AG444" s="41"/>
    </row>
    <row r="445" spans="1:63" s="35" customFormat="1" ht="16.5" x14ac:dyDescent="0.2">
      <c r="A445" s="33" t="s">
        <v>721</v>
      </c>
      <c r="B445" s="33">
        <f t="shared" ref="B445:B508" si="124">D445*100+F445*10+IF(G445="jlr",0,1)</f>
        <v>1070221</v>
      </c>
      <c r="C445" s="43">
        <v>2</v>
      </c>
      <c r="D445" s="26">
        <f t="shared" si="123"/>
        <v>10702</v>
      </c>
      <c r="E445" s="45">
        <v>7</v>
      </c>
      <c r="F445" s="13">
        <v>2</v>
      </c>
      <c r="G445" s="14" t="s">
        <v>1029</v>
      </c>
      <c r="H445" s="14" t="s">
        <v>1021</v>
      </c>
      <c r="I445" s="13">
        <f t="shared" si="119"/>
        <v>56</v>
      </c>
      <c r="J445" s="13">
        <f t="shared" si="120"/>
        <v>5</v>
      </c>
      <c r="K445" s="13">
        <f t="shared" si="121"/>
        <v>1</v>
      </c>
      <c r="L445" s="13" t="s">
        <v>1420</v>
      </c>
      <c r="M445" s="13">
        <v>60</v>
      </c>
      <c r="N445" s="13" t="s">
        <v>1406</v>
      </c>
      <c r="O445" s="13">
        <v>60</v>
      </c>
      <c r="P445" s="13" t="s">
        <v>1408</v>
      </c>
      <c r="Q445" s="13">
        <v>60</v>
      </c>
      <c r="R445" s="13" t="s">
        <v>1410</v>
      </c>
      <c r="S445" s="13">
        <v>60</v>
      </c>
      <c r="T445" s="13" t="s">
        <v>1412</v>
      </c>
      <c r="U445" s="13">
        <v>60</v>
      </c>
      <c r="V445" s="13" t="s">
        <v>1414</v>
      </c>
      <c r="W445" s="13">
        <v>60</v>
      </c>
      <c r="X445" s="13" t="s">
        <v>1416</v>
      </c>
      <c r="Y445" s="13">
        <v>60</v>
      </c>
      <c r="Z445" s="13" t="s">
        <v>1419</v>
      </c>
      <c r="AA445" s="13">
        <v>60</v>
      </c>
      <c r="AB445" s="100" t="s">
        <v>416</v>
      </c>
      <c r="AC445" s="100" t="str">
        <f t="shared" si="118"/>
        <v>pt-7-2-shl-loc2</v>
      </c>
      <c r="AD445" s="100">
        <f t="shared" si="122"/>
        <v>4</v>
      </c>
      <c r="AE445" s="13">
        <v>16</v>
      </c>
      <c r="AF445" s="27">
        <v>14</v>
      </c>
      <c r="AG445" s="41"/>
    </row>
    <row r="446" spans="1:63" s="35" customFormat="1" ht="16.5" x14ac:dyDescent="0.2">
      <c r="A446" s="33" t="s">
        <v>721</v>
      </c>
      <c r="B446" s="33">
        <f t="shared" si="124"/>
        <v>1070230</v>
      </c>
      <c r="C446" s="43">
        <v>2</v>
      </c>
      <c r="D446" s="26">
        <f t="shared" si="123"/>
        <v>10702</v>
      </c>
      <c r="E446" s="45">
        <v>7</v>
      </c>
      <c r="F446" s="13">
        <v>3</v>
      </c>
      <c r="G446" s="14" t="s">
        <v>1030</v>
      </c>
      <c r="H446" s="14" t="s">
        <v>1026</v>
      </c>
      <c r="I446" s="13">
        <f t="shared" si="119"/>
        <v>56</v>
      </c>
      <c r="J446" s="13">
        <f t="shared" si="120"/>
        <v>5</v>
      </c>
      <c r="K446" s="13">
        <f t="shared" si="121"/>
        <v>1</v>
      </c>
      <c r="L446" s="13" t="s">
        <v>1421</v>
      </c>
      <c r="M446" s="13">
        <v>61</v>
      </c>
      <c r="N446" s="13" t="s">
        <v>1407</v>
      </c>
      <c r="O446" s="13">
        <v>61</v>
      </c>
      <c r="P446" s="13" t="s">
        <v>1409</v>
      </c>
      <c r="Q446" s="13">
        <v>61</v>
      </c>
      <c r="R446" s="13" t="s">
        <v>1411</v>
      </c>
      <c r="S446" s="13">
        <v>61</v>
      </c>
      <c r="T446" s="13" t="s">
        <v>1413</v>
      </c>
      <c r="U446" s="13">
        <v>61</v>
      </c>
      <c r="V446" s="13" t="s">
        <v>1415</v>
      </c>
      <c r="W446" s="13">
        <v>61</v>
      </c>
      <c r="X446" s="13" t="s">
        <v>1417</v>
      </c>
      <c r="Y446" s="13">
        <v>61</v>
      </c>
      <c r="Z446" s="13" t="s">
        <v>1418</v>
      </c>
      <c r="AA446" s="13">
        <v>61</v>
      </c>
      <c r="AB446" s="100" t="s">
        <v>356</v>
      </c>
      <c r="AC446" s="100" t="str">
        <f t="shared" si="118"/>
        <v>pt-7-2-jlr-loc3</v>
      </c>
      <c r="AD446" s="100">
        <f t="shared" si="122"/>
        <v>4</v>
      </c>
      <c r="AE446" s="13">
        <v>12</v>
      </c>
      <c r="AF446" s="27">
        <v>9</v>
      </c>
      <c r="AG446" s="41"/>
    </row>
    <row r="447" spans="1:63" s="35" customFormat="1" ht="17.25" thickBot="1" x14ac:dyDescent="0.25">
      <c r="A447" s="33" t="s">
        <v>721</v>
      </c>
      <c r="B447" s="33">
        <f t="shared" si="124"/>
        <v>1070231</v>
      </c>
      <c r="C447" s="43">
        <v>2</v>
      </c>
      <c r="D447" s="28">
        <f t="shared" si="123"/>
        <v>10702</v>
      </c>
      <c r="E447" s="46">
        <v>7</v>
      </c>
      <c r="F447" s="29">
        <v>3</v>
      </c>
      <c r="G447" s="30" t="s">
        <v>1018</v>
      </c>
      <c r="H447" s="30" t="s">
        <v>623</v>
      </c>
      <c r="I447" s="29">
        <f t="shared" si="119"/>
        <v>56</v>
      </c>
      <c r="J447" s="29">
        <f t="shared" si="120"/>
        <v>5</v>
      </c>
      <c r="K447" s="29">
        <f t="shared" si="121"/>
        <v>1</v>
      </c>
      <c r="L447" s="29" t="s">
        <v>1420</v>
      </c>
      <c r="M447" s="29">
        <v>60</v>
      </c>
      <c r="N447" s="29" t="s">
        <v>1406</v>
      </c>
      <c r="O447" s="29">
        <v>60</v>
      </c>
      <c r="P447" s="29" t="s">
        <v>1408</v>
      </c>
      <c r="Q447" s="29">
        <v>60</v>
      </c>
      <c r="R447" s="29" t="s">
        <v>1410</v>
      </c>
      <c r="S447" s="29">
        <v>60</v>
      </c>
      <c r="T447" s="29" t="s">
        <v>1412</v>
      </c>
      <c r="U447" s="29">
        <v>60</v>
      </c>
      <c r="V447" s="29" t="s">
        <v>1414</v>
      </c>
      <c r="W447" s="29">
        <v>60</v>
      </c>
      <c r="X447" s="29" t="s">
        <v>1416</v>
      </c>
      <c r="Y447" s="29">
        <v>60</v>
      </c>
      <c r="Z447" s="29" t="s">
        <v>1419</v>
      </c>
      <c r="AA447" s="29">
        <v>60</v>
      </c>
      <c r="AB447" s="101"/>
      <c r="AC447" s="101" t="str">
        <f t="shared" si="118"/>
        <v/>
      </c>
      <c r="AD447" s="101" t="str">
        <f t="shared" si="122"/>
        <v/>
      </c>
      <c r="AE447" s="29" t="s">
        <v>412</v>
      </c>
      <c r="AF447" s="31" t="s">
        <v>412</v>
      </c>
      <c r="AG447" s="41"/>
    </row>
    <row r="448" spans="1:63" s="35" customFormat="1" ht="16.5" x14ac:dyDescent="0.2">
      <c r="A448" s="33" t="s">
        <v>721</v>
      </c>
      <c r="B448" s="33">
        <f t="shared" si="124"/>
        <v>1070310</v>
      </c>
      <c r="C448" s="43">
        <v>3</v>
      </c>
      <c r="D448" s="23">
        <f t="shared" si="123"/>
        <v>10703</v>
      </c>
      <c r="E448" s="44">
        <v>7</v>
      </c>
      <c r="F448" s="24">
        <v>1</v>
      </c>
      <c r="G448" s="32" t="s">
        <v>1030</v>
      </c>
      <c r="H448" s="32" t="s">
        <v>1027</v>
      </c>
      <c r="I448" s="24">
        <f t="shared" si="119"/>
        <v>57</v>
      </c>
      <c r="J448" s="24">
        <f t="shared" si="120"/>
        <v>5</v>
      </c>
      <c r="K448" s="24">
        <f t="shared" si="121"/>
        <v>1</v>
      </c>
      <c r="L448" s="24" t="s">
        <v>1421</v>
      </c>
      <c r="M448" s="24">
        <v>61</v>
      </c>
      <c r="N448" s="24" t="s">
        <v>1407</v>
      </c>
      <c r="O448" s="24">
        <v>61</v>
      </c>
      <c r="P448" s="24" t="s">
        <v>1409</v>
      </c>
      <c r="Q448" s="24">
        <v>61</v>
      </c>
      <c r="R448" s="24" t="s">
        <v>1411</v>
      </c>
      <c r="S448" s="24">
        <v>61</v>
      </c>
      <c r="T448" s="24" t="s">
        <v>1413</v>
      </c>
      <c r="U448" s="24">
        <v>61</v>
      </c>
      <c r="V448" s="24" t="s">
        <v>1415</v>
      </c>
      <c r="W448" s="24">
        <v>61</v>
      </c>
      <c r="X448" s="24" t="s">
        <v>1417</v>
      </c>
      <c r="Y448" s="24">
        <v>61</v>
      </c>
      <c r="Z448" s="24" t="s">
        <v>1418</v>
      </c>
      <c r="AA448" s="24">
        <v>61</v>
      </c>
      <c r="AB448" s="99" t="s">
        <v>354</v>
      </c>
      <c r="AC448" s="99" t="str">
        <f t="shared" si="118"/>
        <v>pt-7-3-jlr-loc1</v>
      </c>
      <c r="AD448" s="99">
        <f t="shared" si="122"/>
        <v>4</v>
      </c>
      <c r="AE448" s="24">
        <v>12</v>
      </c>
      <c r="AF448" s="25">
        <v>9</v>
      </c>
      <c r="AG448" s="41"/>
    </row>
    <row r="449" spans="1:33" s="35" customFormat="1" ht="16.5" x14ac:dyDescent="0.2">
      <c r="A449" s="33" t="s">
        <v>721</v>
      </c>
      <c r="B449" s="33">
        <f t="shared" si="124"/>
        <v>1070311</v>
      </c>
      <c r="C449" s="43">
        <v>3</v>
      </c>
      <c r="D449" s="26">
        <f t="shared" si="123"/>
        <v>10703</v>
      </c>
      <c r="E449" s="45">
        <v>7</v>
      </c>
      <c r="F449" s="13">
        <v>1</v>
      </c>
      <c r="G449" s="14" t="s">
        <v>1018</v>
      </c>
      <c r="H449" s="14" t="s">
        <v>1028</v>
      </c>
      <c r="I449" s="13">
        <f t="shared" si="119"/>
        <v>57</v>
      </c>
      <c r="J449" s="13">
        <f t="shared" si="120"/>
        <v>5</v>
      </c>
      <c r="K449" s="13">
        <f t="shared" si="121"/>
        <v>1</v>
      </c>
      <c r="L449" s="13" t="s">
        <v>1420</v>
      </c>
      <c r="M449" s="13">
        <v>62</v>
      </c>
      <c r="N449" s="13" t="s">
        <v>1422</v>
      </c>
      <c r="O449" s="13">
        <v>62</v>
      </c>
      <c r="P449" s="13" t="s">
        <v>1408</v>
      </c>
      <c r="Q449" s="13">
        <v>62</v>
      </c>
      <c r="R449" s="13" t="s">
        <v>1410</v>
      </c>
      <c r="S449" s="13">
        <v>62</v>
      </c>
      <c r="T449" s="13" t="s">
        <v>1412</v>
      </c>
      <c r="U449" s="13">
        <v>62</v>
      </c>
      <c r="V449" s="13" t="s">
        <v>1414</v>
      </c>
      <c r="W449" s="13">
        <v>62</v>
      </c>
      <c r="X449" s="13" t="s">
        <v>1416</v>
      </c>
      <c r="Y449" s="13">
        <v>62</v>
      </c>
      <c r="Z449" s="13" t="s">
        <v>1419</v>
      </c>
      <c r="AA449" s="13">
        <v>62</v>
      </c>
      <c r="AB449" s="100"/>
      <c r="AC449" s="100" t="str">
        <f t="shared" si="118"/>
        <v/>
      </c>
      <c r="AD449" s="100" t="str">
        <f t="shared" si="122"/>
        <v/>
      </c>
      <c r="AE449" s="13" t="s">
        <v>412</v>
      </c>
      <c r="AF449" s="27" t="s">
        <v>412</v>
      </c>
      <c r="AG449" s="41"/>
    </row>
    <row r="450" spans="1:33" s="35" customFormat="1" ht="16.5" x14ac:dyDescent="0.2">
      <c r="A450" s="33" t="s">
        <v>721</v>
      </c>
      <c r="B450" s="33">
        <f t="shared" si="124"/>
        <v>1070320</v>
      </c>
      <c r="C450" s="43">
        <v>3</v>
      </c>
      <c r="D450" s="26">
        <f t="shared" si="123"/>
        <v>10703</v>
      </c>
      <c r="E450" s="45">
        <v>7</v>
      </c>
      <c r="F450" s="13">
        <v>2</v>
      </c>
      <c r="G450" s="14" t="s">
        <v>1019</v>
      </c>
      <c r="H450" s="14" t="s">
        <v>749</v>
      </c>
      <c r="I450" s="13">
        <f t="shared" si="119"/>
        <v>57</v>
      </c>
      <c r="J450" s="13">
        <f t="shared" si="120"/>
        <v>5</v>
      </c>
      <c r="K450" s="13">
        <f t="shared" si="121"/>
        <v>1</v>
      </c>
      <c r="L450" s="13" t="s">
        <v>1421</v>
      </c>
      <c r="M450" s="13">
        <v>61</v>
      </c>
      <c r="N450" s="13" t="s">
        <v>1407</v>
      </c>
      <c r="O450" s="13">
        <v>61</v>
      </c>
      <c r="P450" s="13" t="s">
        <v>1409</v>
      </c>
      <c r="Q450" s="13">
        <v>61</v>
      </c>
      <c r="R450" s="13" t="s">
        <v>1411</v>
      </c>
      <c r="S450" s="13">
        <v>61</v>
      </c>
      <c r="T450" s="13" t="s">
        <v>1413</v>
      </c>
      <c r="U450" s="13">
        <v>61</v>
      </c>
      <c r="V450" s="13" t="s">
        <v>1415</v>
      </c>
      <c r="W450" s="13">
        <v>61</v>
      </c>
      <c r="X450" s="13" t="s">
        <v>1417</v>
      </c>
      <c r="Y450" s="13">
        <v>61</v>
      </c>
      <c r="Z450" s="13" t="s">
        <v>1418</v>
      </c>
      <c r="AA450" s="13">
        <v>61</v>
      </c>
      <c r="AB450" s="100" t="s">
        <v>748</v>
      </c>
      <c r="AC450" s="100" t="str">
        <f t="shared" si="118"/>
        <v>pt-7-3-jlr-loc2</v>
      </c>
      <c r="AD450" s="100">
        <f t="shared" si="122"/>
        <v>4</v>
      </c>
      <c r="AE450" s="13">
        <v>12</v>
      </c>
      <c r="AF450" s="27">
        <v>9</v>
      </c>
      <c r="AG450" s="41"/>
    </row>
    <row r="451" spans="1:33" s="35" customFormat="1" ht="16.5" x14ac:dyDescent="0.2">
      <c r="A451" s="33" t="s">
        <v>721</v>
      </c>
      <c r="B451" s="33">
        <f t="shared" si="124"/>
        <v>1070321</v>
      </c>
      <c r="C451" s="43">
        <v>3</v>
      </c>
      <c r="D451" s="26">
        <f t="shared" si="123"/>
        <v>10703</v>
      </c>
      <c r="E451" s="45">
        <v>7</v>
      </c>
      <c r="F451" s="13">
        <v>2</v>
      </c>
      <c r="G451" s="14" t="s">
        <v>1029</v>
      </c>
      <c r="H451" s="14" t="s">
        <v>1021</v>
      </c>
      <c r="I451" s="13">
        <f t="shared" si="119"/>
        <v>57</v>
      </c>
      <c r="J451" s="13">
        <f t="shared" si="120"/>
        <v>5</v>
      </c>
      <c r="K451" s="13">
        <f t="shared" si="121"/>
        <v>1</v>
      </c>
      <c r="L451" s="13" t="s">
        <v>1420</v>
      </c>
      <c r="M451" s="13">
        <v>62</v>
      </c>
      <c r="N451" s="13" t="s">
        <v>1422</v>
      </c>
      <c r="O451" s="13">
        <v>62</v>
      </c>
      <c r="P451" s="13" t="s">
        <v>1408</v>
      </c>
      <c r="Q451" s="13">
        <v>62</v>
      </c>
      <c r="R451" s="13" t="s">
        <v>1410</v>
      </c>
      <c r="S451" s="13">
        <v>62</v>
      </c>
      <c r="T451" s="13" t="s">
        <v>1412</v>
      </c>
      <c r="U451" s="13">
        <v>62</v>
      </c>
      <c r="V451" s="13" t="s">
        <v>1414</v>
      </c>
      <c r="W451" s="13">
        <v>62</v>
      </c>
      <c r="X451" s="13" t="s">
        <v>1416</v>
      </c>
      <c r="Y451" s="13">
        <v>62</v>
      </c>
      <c r="Z451" s="13" t="s">
        <v>1419</v>
      </c>
      <c r="AA451" s="13">
        <v>62</v>
      </c>
      <c r="AB451" s="100" t="s">
        <v>446</v>
      </c>
      <c r="AC451" s="100" t="str">
        <f t="shared" si="118"/>
        <v>pt-7-3-shl-loc2</v>
      </c>
      <c r="AD451" s="100">
        <f t="shared" si="122"/>
        <v>4</v>
      </c>
      <c r="AE451" s="13">
        <v>16</v>
      </c>
      <c r="AF451" s="27">
        <v>14</v>
      </c>
      <c r="AG451" s="41"/>
    </row>
    <row r="452" spans="1:33" s="35" customFormat="1" ht="16.5" x14ac:dyDescent="0.2">
      <c r="A452" s="33" t="s">
        <v>721</v>
      </c>
      <c r="B452" s="33">
        <f t="shared" si="124"/>
        <v>1070330</v>
      </c>
      <c r="C452" s="43">
        <v>3</v>
      </c>
      <c r="D452" s="26">
        <f t="shared" si="123"/>
        <v>10703</v>
      </c>
      <c r="E452" s="45">
        <v>7</v>
      </c>
      <c r="F452" s="13">
        <v>3</v>
      </c>
      <c r="G452" s="14" t="s">
        <v>19</v>
      </c>
      <c r="H452" s="14" t="s">
        <v>1031</v>
      </c>
      <c r="I452" s="13">
        <f t="shared" si="119"/>
        <v>57</v>
      </c>
      <c r="J452" s="13">
        <f t="shared" si="120"/>
        <v>5</v>
      </c>
      <c r="K452" s="13">
        <f t="shared" si="121"/>
        <v>1</v>
      </c>
      <c r="L452" s="13" t="s">
        <v>1421</v>
      </c>
      <c r="M452" s="13">
        <v>61</v>
      </c>
      <c r="N452" s="13" t="s">
        <v>1407</v>
      </c>
      <c r="O452" s="13">
        <v>61</v>
      </c>
      <c r="P452" s="13" t="s">
        <v>1409</v>
      </c>
      <c r="Q452" s="13">
        <v>61</v>
      </c>
      <c r="R452" s="13" t="s">
        <v>1411</v>
      </c>
      <c r="S452" s="13">
        <v>61</v>
      </c>
      <c r="T452" s="13" t="s">
        <v>1413</v>
      </c>
      <c r="U452" s="13">
        <v>61</v>
      </c>
      <c r="V452" s="13" t="s">
        <v>1415</v>
      </c>
      <c r="W452" s="13">
        <v>61</v>
      </c>
      <c r="X452" s="13" t="s">
        <v>1417</v>
      </c>
      <c r="Y452" s="13">
        <v>61</v>
      </c>
      <c r="Z452" s="13" t="s">
        <v>1418</v>
      </c>
      <c r="AA452" s="13">
        <v>61</v>
      </c>
      <c r="AB452" s="100" t="s">
        <v>351</v>
      </c>
      <c r="AC452" s="100" t="str">
        <f t="shared" si="118"/>
        <v>pt-7-3-jlr-loc3</v>
      </c>
      <c r="AD452" s="100">
        <f t="shared" si="122"/>
        <v>4</v>
      </c>
      <c r="AE452" s="13">
        <v>12</v>
      </c>
      <c r="AF452" s="27">
        <v>9</v>
      </c>
      <c r="AG452" s="41"/>
    </row>
    <row r="453" spans="1:33" s="35" customFormat="1" ht="17.25" thickBot="1" x14ac:dyDescent="0.25">
      <c r="A453" s="33" t="s">
        <v>721</v>
      </c>
      <c r="B453" s="33">
        <f t="shared" si="124"/>
        <v>1070331</v>
      </c>
      <c r="C453" s="43">
        <v>3</v>
      </c>
      <c r="D453" s="28">
        <f t="shared" si="123"/>
        <v>10703</v>
      </c>
      <c r="E453" s="46">
        <v>7</v>
      </c>
      <c r="F453" s="29">
        <v>3</v>
      </c>
      <c r="G453" s="30" t="s">
        <v>1018</v>
      </c>
      <c r="H453" s="30" t="s">
        <v>1025</v>
      </c>
      <c r="I453" s="29">
        <f t="shared" si="119"/>
        <v>57</v>
      </c>
      <c r="J453" s="29">
        <f t="shared" si="120"/>
        <v>5</v>
      </c>
      <c r="K453" s="29">
        <f t="shared" si="121"/>
        <v>1</v>
      </c>
      <c r="L453" s="29" t="s">
        <v>1420</v>
      </c>
      <c r="M453" s="29">
        <v>62</v>
      </c>
      <c r="N453" s="29" t="s">
        <v>1422</v>
      </c>
      <c r="O453" s="29">
        <v>62</v>
      </c>
      <c r="P453" s="29" t="s">
        <v>1408</v>
      </c>
      <c r="Q453" s="29">
        <v>62</v>
      </c>
      <c r="R453" s="29" t="s">
        <v>1410</v>
      </c>
      <c r="S453" s="29">
        <v>62</v>
      </c>
      <c r="T453" s="29" t="s">
        <v>1412</v>
      </c>
      <c r="U453" s="29">
        <v>62</v>
      </c>
      <c r="V453" s="29" t="s">
        <v>1414</v>
      </c>
      <c r="W453" s="29">
        <v>62</v>
      </c>
      <c r="X453" s="29" t="s">
        <v>1416</v>
      </c>
      <c r="Y453" s="29">
        <v>62</v>
      </c>
      <c r="Z453" s="29" t="s">
        <v>1419</v>
      </c>
      <c r="AA453" s="29">
        <v>62</v>
      </c>
      <c r="AB453" s="101"/>
      <c r="AC453" s="101" t="str">
        <f t="shared" si="118"/>
        <v/>
      </c>
      <c r="AD453" s="101" t="str">
        <f t="shared" si="122"/>
        <v/>
      </c>
      <c r="AE453" s="29" t="s">
        <v>412</v>
      </c>
      <c r="AF453" s="31" t="s">
        <v>412</v>
      </c>
      <c r="AG453" s="41"/>
    </row>
    <row r="454" spans="1:33" s="35" customFormat="1" ht="16.5" x14ac:dyDescent="0.2">
      <c r="A454" s="33" t="s">
        <v>721</v>
      </c>
      <c r="B454" s="33">
        <f t="shared" si="124"/>
        <v>1070410</v>
      </c>
      <c r="C454" s="43">
        <v>4</v>
      </c>
      <c r="D454" s="23">
        <f t="shared" si="123"/>
        <v>10704</v>
      </c>
      <c r="E454" s="44">
        <v>7</v>
      </c>
      <c r="F454" s="24">
        <v>1</v>
      </c>
      <c r="G454" s="32" t="s">
        <v>1030</v>
      </c>
      <c r="H454" s="32" t="s">
        <v>1027</v>
      </c>
      <c r="I454" s="24">
        <f t="shared" si="119"/>
        <v>57</v>
      </c>
      <c r="J454" s="24">
        <f t="shared" si="120"/>
        <v>5</v>
      </c>
      <c r="K454" s="24">
        <f t="shared" si="121"/>
        <v>1</v>
      </c>
      <c r="L454" s="24" t="s">
        <v>1421</v>
      </c>
      <c r="M454" s="24">
        <v>62</v>
      </c>
      <c r="N454" s="24" t="s">
        <v>1423</v>
      </c>
      <c r="O454" s="24">
        <v>62</v>
      </c>
      <c r="P454" s="24" t="s">
        <v>1409</v>
      </c>
      <c r="Q454" s="24">
        <v>62</v>
      </c>
      <c r="R454" s="24" t="s">
        <v>1411</v>
      </c>
      <c r="S454" s="24">
        <v>62</v>
      </c>
      <c r="T454" s="24" t="s">
        <v>1413</v>
      </c>
      <c r="U454" s="24">
        <v>62</v>
      </c>
      <c r="V454" s="24" t="s">
        <v>1415</v>
      </c>
      <c r="W454" s="24">
        <v>62</v>
      </c>
      <c r="X454" s="24" t="s">
        <v>1417</v>
      </c>
      <c r="Y454" s="24">
        <v>62</v>
      </c>
      <c r="Z454" s="24" t="s">
        <v>1418</v>
      </c>
      <c r="AA454" s="24">
        <v>62</v>
      </c>
      <c r="AB454" s="99" t="s">
        <v>357</v>
      </c>
      <c r="AC454" s="99" t="str">
        <f t="shared" si="118"/>
        <v>pt-7-4-jlr-loc1</v>
      </c>
      <c r="AD454" s="99">
        <f t="shared" si="122"/>
        <v>4</v>
      </c>
      <c r="AE454" s="24">
        <v>12</v>
      </c>
      <c r="AF454" s="25">
        <v>9</v>
      </c>
      <c r="AG454" s="41"/>
    </row>
    <row r="455" spans="1:33" s="35" customFormat="1" ht="16.5" x14ac:dyDescent="0.2">
      <c r="A455" s="33" t="s">
        <v>721</v>
      </c>
      <c r="B455" s="33">
        <f t="shared" si="124"/>
        <v>1070411</v>
      </c>
      <c r="C455" s="43">
        <v>4</v>
      </c>
      <c r="D455" s="26">
        <f t="shared" si="123"/>
        <v>10704</v>
      </c>
      <c r="E455" s="45">
        <v>7</v>
      </c>
      <c r="F455" s="13">
        <v>1</v>
      </c>
      <c r="G455" s="14" t="s">
        <v>1029</v>
      </c>
      <c r="H455" s="14" t="s">
        <v>1032</v>
      </c>
      <c r="I455" s="13">
        <f t="shared" si="119"/>
        <v>57</v>
      </c>
      <c r="J455" s="13">
        <f t="shared" si="120"/>
        <v>5</v>
      </c>
      <c r="K455" s="13">
        <f t="shared" si="121"/>
        <v>1</v>
      </c>
      <c r="L455" s="13" t="s">
        <v>1420</v>
      </c>
      <c r="M455" s="13">
        <v>62</v>
      </c>
      <c r="N455" s="13" t="s">
        <v>1422</v>
      </c>
      <c r="O455" s="13">
        <v>62</v>
      </c>
      <c r="P455" s="13" t="s">
        <v>1408</v>
      </c>
      <c r="Q455" s="13">
        <v>62</v>
      </c>
      <c r="R455" s="13" t="s">
        <v>1410</v>
      </c>
      <c r="S455" s="13">
        <v>62</v>
      </c>
      <c r="T455" s="13" t="s">
        <v>1412</v>
      </c>
      <c r="U455" s="13">
        <v>62</v>
      </c>
      <c r="V455" s="13" t="s">
        <v>1414</v>
      </c>
      <c r="W455" s="13">
        <v>62</v>
      </c>
      <c r="X455" s="13" t="s">
        <v>1416</v>
      </c>
      <c r="Y455" s="13">
        <v>62</v>
      </c>
      <c r="Z455" s="13" t="s">
        <v>1419</v>
      </c>
      <c r="AA455" s="13">
        <v>62</v>
      </c>
      <c r="AB455" s="100"/>
      <c r="AC455" s="100" t="str">
        <f t="shared" si="118"/>
        <v/>
      </c>
      <c r="AD455" s="100" t="str">
        <f t="shared" si="122"/>
        <v/>
      </c>
      <c r="AE455" s="13" t="s">
        <v>412</v>
      </c>
      <c r="AF455" s="27" t="s">
        <v>412</v>
      </c>
      <c r="AG455" s="41"/>
    </row>
    <row r="456" spans="1:33" s="35" customFormat="1" ht="16.5" x14ac:dyDescent="0.2">
      <c r="A456" s="33" t="s">
        <v>721</v>
      </c>
      <c r="B456" s="33">
        <f t="shared" si="124"/>
        <v>1070420</v>
      </c>
      <c r="C456" s="43">
        <v>4</v>
      </c>
      <c r="D456" s="26">
        <f t="shared" si="123"/>
        <v>10704</v>
      </c>
      <c r="E456" s="45">
        <v>7</v>
      </c>
      <c r="F456" s="13">
        <v>2</v>
      </c>
      <c r="G456" s="14" t="s">
        <v>1030</v>
      </c>
      <c r="H456" s="14" t="s">
        <v>749</v>
      </c>
      <c r="I456" s="13">
        <f t="shared" si="119"/>
        <v>57</v>
      </c>
      <c r="J456" s="13">
        <f t="shared" si="120"/>
        <v>5</v>
      </c>
      <c r="K456" s="13">
        <f t="shared" si="121"/>
        <v>1</v>
      </c>
      <c r="L456" s="13" t="s">
        <v>1421</v>
      </c>
      <c r="M456" s="13">
        <v>62</v>
      </c>
      <c r="N456" s="13" t="s">
        <v>1423</v>
      </c>
      <c r="O456" s="13">
        <v>62</v>
      </c>
      <c r="P456" s="13" t="s">
        <v>1409</v>
      </c>
      <c r="Q456" s="13">
        <v>62</v>
      </c>
      <c r="R456" s="13" t="s">
        <v>1411</v>
      </c>
      <c r="S456" s="13">
        <v>62</v>
      </c>
      <c r="T456" s="13" t="s">
        <v>1413</v>
      </c>
      <c r="U456" s="13">
        <v>62</v>
      </c>
      <c r="V456" s="13" t="s">
        <v>1415</v>
      </c>
      <c r="W456" s="13">
        <v>62</v>
      </c>
      <c r="X456" s="13" t="s">
        <v>1417</v>
      </c>
      <c r="Y456" s="13">
        <v>62</v>
      </c>
      <c r="Z456" s="13" t="s">
        <v>1418</v>
      </c>
      <c r="AA456" s="13">
        <v>62</v>
      </c>
      <c r="AB456" s="100" t="s">
        <v>347</v>
      </c>
      <c r="AC456" s="100" t="str">
        <f t="shared" si="118"/>
        <v>pt-7-4-jlr-loc2</v>
      </c>
      <c r="AD456" s="100">
        <f t="shared" si="122"/>
        <v>4</v>
      </c>
      <c r="AE456" s="13">
        <v>12</v>
      </c>
      <c r="AF456" s="27">
        <v>9</v>
      </c>
      <c r="AG456" s="41"/>
    </row>
    <row r="457" spans="1:33" s="35" customFormat="1" ht="16.5" x14ac:dyDescent="0.2">
      <c r="A457" s="33" t="s">
        <v>721</v>
      </c>
      <c r="B457" s="33">
        <f t="shared" si="124"/>
        <v>1070421</v>
      </c>
      <c r="C457" s="43">
        <v>4</v>
      </c>
      <c r="D457" s="26">
        <f t="shared" si="123"/>
        <v>10704</v>
      </c>
      <c r="E457" s="45">
        <v>7</v>
      </c>
      <c r="F457" s="13">
        <v>2</v>
      </c>
      <c r="G457" s="14" t="s">
        <v>1029</v>
      </c>
      <c r="H457" s="14" t="s">
        <v>1021</v>
      </c>
      <c r="I457" s="13">
        <f t="shared" si="119"/>
        <v>57</v>
      </c>
      <c r="J457" s="13">
        <f t="shared" si="120"/>
        <v>5</v>
      </c>
      <c r="K457" s="13">
        <f t="shared" si="121"/>
        <v>1</v>
      </c>
      <c r="L457" s="13" t="s">
        <v>1420</v>
      </c>
      <c r="M457" s="13">
        <v>62</v>
      </c>
      <c r="N457" s="13" t="s">
        <v>1422</v>
      </c>
      <c r="O457" s="13">
        <v>62</v>
      </c>
      <c r="P457" s="13" t="s">
        <v>1408</v>
      </c>
      <c r="Q457" s="13">
        <v>62</v>
      </c>
      <c r="R457" s="13" t="s">
        <v>1410</v>
      </c>
      <c r="S457" s="13">
        <v>62</v>
      </c>
      <c r="T457" s="13" t="s">
        <v>1412</v>
      </c>
      <c r="U457" s="13">
        <v>62</v>
      </c>
      <c r="V457" s="13" t="s">
        <v>1414</v>
      </c>
      <c r="W457" s="13">
        <v>62</v>
      </c>
      <c r="X457" s="13" t="s">
        <v>1416</v>
      </c>
      <c r="Y457" s="13">
        <v>62</v>
      </c>
      <c r="Z457" s="13" t="s">
        <v>1419</v>
      </c>
      <c r="AA457" s="13">
        <v>62</v>
      </c>
      <c r="AB457" s="100" t="s">
        <v>447</v>
      </c>
      <c r="AC457" s="100" t="str">
        <f t="shared" si="118"/>
        <v>pt-7-4-shl-loc2</v>
      </c>
      <c r="AD457" s="100">
        <f t="shared" si="122"/>
        <v>4</v>
      </c>
      <c r="AE457" s="13">
        <v>16</v>
      </c>
      <c r="AF457" s="27">
        <v>14</v>
      </c>
      <c r="AG457" s="41"/>
    </row>
    <row r="458" spans="1:33" s="35" customFormat="1" ht="16.5" x14ac:dyDescent="0.2">
      <c r="A458" s="33" t="s">
        <v>721</v>
      </c>
      <c r="B458" s="33">
        <f t="shared" si="124"/>
        <v>1070430</v>
      </c>
      <c r="C458" s="43">
        <v>4</v>
      </c>
      <c r="D458" s="26">
        <f t="shared" si="123"/>
        <v>10704</v>
      </c>
      <c r="E458" s="45">
        <v>7</v>
      </c>
      <c r="F458" s="13">
        <v>3</v>
      </c>
      <c r="G458" s="14" t="s">
        <v>1030</v>
      </c>
      <c r="H458" s="14" t="s">
        <v>1031</v>
      </c>
      <c r="I458" s="13">
        <f t="shared" si="119"/>
        <v>57</v>
      </c>
      <c r="J458" s="13">
        <f t="shared" si="120"/>
        <v>5</v>
      </c>
      <c r="K458" s="13">
        <f t="shared" si="121"/>
        <v>1</v>
      </c>
      <c r="L458" s="13" t="s">
        <v>1421</v>
      </c>
      <c r="M458" s="13">
        <v>62</v>
      </c>
      <c r="N458" s="13" t="s">
        <v>1423</v>
      </c>
      <c r="O458" s="13">
        <v>62</v>
      </c>
      <c r="P458" s="13" t="s">
        <v>1409</v>
      </c>
      <c r="Q458" s="13">
        <v>62</v>
      </c>
      <c r="R458" s="13" t="s">
        <v>1411</v>
      </c>
      <c r="S458" s="13">
        <v>62</v>
      </c>
      <c r="T458" s="13" t="s">
        <v>1413</v>
      </c>
      <c r="U458" s="13">
        <v>62</v>
      </c>
      <c r="V458" s="13" t="s">
        <v>1415</v>
      </c>
      <c r="W458" s="13">
        <v>62</v>
      </c>
      <c r="X458" s="13" t="s">
        <v>1417</v>
      </c>
      <c r="Y458" s="13">
        <v>62</v>
      </c>
      <c r="Z458" s="13" t="s">
        <v>1418</v>
      </c>
      <c r="AA458" s="13">
        <v>62</v>
      </c>
      <c r="AB458" s="100" t="s">
        <v>353</v>
      </c>
      <c r="AC458" s="100" t="str">
        <f t="shared" si="118"/>
        <v>pt-7-4-jlr-loc3</v>
      </c>
      <c r="AD458" s="100">
        <f t="shared" si="122"/>
        <v>4</v>
      </c>
      <c r="AE458" s="13">
        <v>12</v>
      </c>
      <c r="AF458" s="27">
        <v>9</v>
      </c>
      <c r="AG458" s="41"/>
    </row>
    <row r="459" spans="1:33" s="35" customFormat="1" ht="17.25" thickBot="1" x14ac:dyDescent="0.25">
      <c r="A459" s="33" t="s">
        <v>721</v>
      </c>
      <c r="B459" s="33">
        <f t="shared" si="124"/>
        <v>1070431</v>
      </c>
      <c r="C459" s="43">
        <v>4</v>
      </c>
      <c r="D459" s="28">
        <f t="shared" si="123"/>
        <v>10704</v>
      </c>
      <c r="E459" s="46">
        <v>7</v>
      </c>
      <c r="F459" s="29">
        <v>3</v>
      </c>
      <c r="G459" s="30" t="s">
        <v>1029</v>
      </c>
      <c r="H459" s="30" t="s">
        <v>1033</v>
      </c>
      <c r="I459" s="29">
        <f t="shared" si="119"/>
        <v>57</v>
      </c>
      <c r="J459" s="29">
        <f t="shared" si="120"/>
        <v>5</v>
      </c>
      <c r="K459" s="29">
        <f t="shared" si="121"/>
        <v>1</v>
      </c>
      <c r="L459" s="29" t="s">
        <v>1420</v>
      </c>
      <c r="M459" s="29">
        <v>62</v>
      </c>
      <c r="N459" s="29" t="s">
        <v>1422</v>
      </c>
      <c r="O459" s="29">
        <v>62</v>
      </c>
      <c r="P459" s="29" t="s">
        <v>1408</v>
      </c>
      <c r="Q459" s="29">
        <v>62</v>
      </c>
      <c r="R459" s="29" t="s">
        <v>1410</v>
      </c>
      <c r="S459" s="29">
        <v>62</v>
      </c>
      <c r="T459" s="29" t="s">
        <v>1412</v>
      </c>
      <c r="U459" s="29">
        <v>62</v>
      </c>
      <c r="V459" s="29" t="s">
        <v>1414</v>
      </c>
      <c r="W459" s="29">
        <v>62</v>
      </c>
      <c r="X459" s="29" t="s">
        <v>1416</v>
      </c>
      <c r="Y459" s="29">
        <v>62</v>
      </c>
      <c r="Z459" s="29" t="s">
        <v>1419</v>
      </c>
      <c r="AA459" s="29">
        <v>62</v>
      </c>
      <c r="AB459" s="101"/>
      <c r="AC459" s="101" t="str">
        <f t="shared" si="118"/>
        <v/>
      </c>
      <c r="AD459" s="101" t="str">
        <f t="shared" si="122"/>
        <v/>
      </c>
      <c r="AE459" s="29" t="s">
        <v>412</v>
      </c>
      <c r="AF459" s="31" t="s">
        <v>412</v>
      </c>
      <c r="AG459" s="41"/>
    </row>
    <row r="460" spans="1:33" s="35" customFormat="1" ht="16.5" x14ac:dyDescent="0.2">
      <c r="A460" s="33" t="s">
        <v>721</v>
      </c>
      <c r="B460" s="33">
        <f t="shared" si="124"/>
        <v>1070510</v>
      </c>
      <c r="C460" s="43">
        <v>5</v>
      </c>
      <c r="D460" s="23">
        <f t="shared" si="123"/>
        <v>10705</v>
      </c>
      <c r="E460" s="44">
        <v>7</v>
      </c>
      <c r="F460" s="24">
        <v>1</v>
      </c>
      <c r="G460" s="32" t="s">
        <v>19</v>
      </c>
      <c r="H460" s="32" t="s">
        <v>1034</v>
      </c>
      <c r="I460" s="24">
        <f t="shared" si="119"/>
        <v>61</v>
      </c>
      <c r="J460" s="24">
        <f t="shared" si="120"/>
        <v>6</v>
      </c>
      <c r="K460" s="24">
        <f t="shared" si="121"/>
        <v>1</v>
      </c>
      <c r="L460" s="24" t="s">
        <v>1421</v>
      </c>
      <c r="M460" s="24">
        <v>62</v>
      </c>
      <c r="N460" s="24" t="s">
        <v>1423</v>
      </c>
      <c r="O460" s="24">
        <v>62</v>
      </c>
      <c r="P460" s="24" t="s">
        <v>1409</v>
      </c>
      <c r="Q460" s="24">
        <v>62</v>
      </c>
      <c r="R460" s="24" t="s">
        <v>1411</v>
      </c>
      <c r="S460" s="24">
        <v>62</v>
      </c>
      <c r="T460" s="24" t="s">
        <v>1413</v>
      </c>
      <c r="U460" s="24">
        <v>62</v>
      </c>
      <c r="V460" s="24" t="s">
        <v>1415</v>
      </c>
      <c r="W460" s="24">
        <v>62</v>
      </c>
      <c r="X460" s="24" t="s">
        <v>1417</v>
      </c>
      <c r="Y460" s="24">
        <v>62</v>
      </c>
      <c r="Z460" s="24" t="s">
        <v>1418</v>
      </c>
      <c r="AA460" s="24">
        <v>62</v>
      </c>
      <c r="AB460" s="99" t="s">
        <v>747</v>
      </c>
      <c r="AC460" s="99" t="str">
        <f t="shared" si="118"/>
        <v>pt-7-5-jlr-loc1</v>
      </c>
      <c r="AD460" s="99">
        <f t="shared" si="122"/>
        <v>4</v>
      </c>
      <c r="AE460" s="24">
        <v>12</v>
      </c>
      <c r="AF460" s="25">
        <v>9</v>
      </c>
      <c r="AG460" s="41"/>
    </row>
    <row r="461" spans="1:33" s="35" customFormat="1" ht="16.5" x14ac:dyDescent="0.2">
      <c r="A461" s="33" t="s">
        <v>721</v>
      </c>
      <c r="B461" s="33">
        <f t="shared" si="124"/>
        <v>1070511</v>
      </c>
      <c r="C461" s="43">
        <v>5</v>
      </c>
      <c r="D461" s="26">
        <f t="shared" si="123"/>
        <v>10705</v>
      </c>
      <c r="E461" s="45">
        <v>7</v>
      </c>
      <c r="F461" s="13">
        <v>1</v>
      </c>
      <c r="G461" s="14" t="s">
        <v>1018</v>
      </c>
      <c r="H461" s="14" t="s">
        <v>1028</v>
      </c>
      <c r="I461" s="13">
        <f t="shared" si="119"/>
        <v>61</v>
      </c>
      <c r="J461" s="13">
        <f t="shared" si="120"/>
        <v>6</v>
      </c>
      <c r="K461" s="13">
        <f t="shared" si="121"/>
        <v>1</v>
      </c>
      <c r="L461" s="13" t="s">
        <v>1420</v>
      </c>
      <c r="M461" s="13">
        <v>63</v>
      </c>
      <c r="N461" s="13" t="s">
        <v>1422</v>
      </c>
      <c r="O461" s="13">
        <v>63</v>
      </c>
      <c r="P461" s="13" t="s">
        <v>1424</v>
      </c>
      <c r="Q461" s="13">
        <v>63</v>
      </c>
      <c r="R461" s="13" t="s">
        <v>1410</v>
      </c>
      <c r="S461" s="13">
        <v>63</v>
      </c>
      <c r="T461" s="13" t="s">
        <v>1412</v>
      </c>
      <c r="U461" s="13">
        <v>63</v>
      </c>
      <c r="V461" s="13" t="s">
        <v>1414</v>
      </c>
      <c r="W461" s="13">
        <v>63</v>
      </c>
      <c r="X461" s="13" t="s">
        <v>1416</v>
      </c>
      <c r="Y461" s="13">
        <v>63</v>
      </c>
      <c r="Z461" s="13" t="s">
        <v>1419</v>
      </c>
      <c r="AA461" s="13">
        <v>63</v>
      </c>
      <c r="AB461" s="100"/>
      <c r="AC461" s="100" t="str">
        <f t="shared" si="118"/>
        <v/>
      </c>
      <c r="AD461" s="100" t="str">
        <f t="shared" si="122"/>
        <v/>
      </c>
      <c r="AE461" s="13" t="s">
        <v>412</v>
      </c>
      <c r="AF461" s="27" t="s">
        <v>412</v>
      </c>
      <c r="AG461" s="41"/>
    </row>
    <row r="462" spans="1:33" s="35" customFormat="1" ht="16.5" x14ac:dyDescent="0.2">
      <c r="A462" s="33" t="s">
        <v>721</v>
      </c>
      <c r="B462" s="33">
        <f t="shared" si="124"/>
        <v>1070520</v>
      </c>
      <c r="C462" s="43">
        <v>5</v>
      </c>
      <c r="D462" s="26">
        <f t="shared" si="123"/>
        <v>10705</v>
      </c>
      <c r="E462" s="45">
        <v>7</v>
      </c>
      <c r="F462" s="13">
        <v>2</v>
      </c>
      <c r="G462" s="14" t="s">
        <v>1030</v>
      </c>
      <c r="H462" s="14" t="s">
        <v>749</v>
      </c>
      <c r="I462" s="13">
        <f t="shared" si="119"/>
        <v>61</v>
      </c>
      <c r="J462" s="13">
        <f t="shared" si="120"/>
        <v>6</v>
      </c>
      <c r="K462" s="13">
        <f t="shared" si="121"/>
        <v>1</v>
      </c>
      <c r="L462" s="13" t="s">
        <v>1421</v>
      </c>
      <c r="M462" s="13">
        <v>62</v>
      </c>
      <c r="N462" s="13" t="s">
        <v>1423</v>
      </c>
      <c r="O462" s="13">
        <v>62</v>
      </c>
      <c r="P462" s="13" t="s">
        <v>1409</v>
      </c>
      <c r="Q462" s="13">
        <v>62</v>
      </c>
      <c r="R462" s="13" t="s">
        <v>1411</v>
      </c>
      <c r="S462" s="13">
        <v>62</v>
      </c>
      <c r="T462" s="13" t="s">
        <v>1413</v>
      </c>
      <c r="U462" s="13">
        <v>62</v>
      </c>
      <c r="V462" s="13" t="s">
        <v>1415</v>
      </c>
      <c r="W462" s="13">
        <v>62</v>
      </c>
      <c r="X462" s="13" t="s">
        <v>1417</v>
      </c>
      <c r="Y462" s="13">
        <v>62</v>
      </c>
      <c r="Z462" s="13" t="s">
        <v>1418</v>
      </c>
      <c r="AA462" s="13">
        <v>62</v>
      </c>
      <c r="AB462" s="100" t="s">
        <v>749</v>
      </c>
      <c r="AC462" s="100" t="str">
        <f t="shared" si="118"/>
        <v>pt-7-5-jlr-loc2</v>
      </c>
      <c r="AD462" s="100">
        <f t="shared" si="122"/>
        <v>4</v>
      </c>
      <c r="AE462" s="13">
        <v>12</v>
      </c>
      <c r="AF462" s="27">
        <v>9</v>
      </c>
      <c r="AG462" s="41"/>
    </row>
    <row r="463" spans="1:33" s="35" customFormat="1" ht="16.5" x14ac:dyDescent="0.2">
      <c r="A463" s="33" t="s">
        <v>721</v>
      </c>
      <c r="B463" s="33">
        <f t="shared" si="124"/>
        <v>1070521</v>
      </c>
      <c r="C463" s="43">
        <v>5</v>
      </c>
      <c r="D463" s="26">
        <f t="shared" si="123"/>
        <v>10705</v>
      </c>
      <c r="E463" s="45">
        <v>7</v>
      </c>
      <c r="F463" s="13">
        <v>2</v>
      </c>
      <c r="G463" s="14" t="s">
        <v>1029</v>
      </c>
      <c r="H463" s="14" t="s">
        <v>1021</v>
      </c>
      <c r="I463" s="13">
        <f t="shared" si="119"/>
        <v>61</v>
      </c>
      <c r="J463" s="13">
        <f t="shared" si="120"/>
        <v>6</v>
      </c>
      <c r="K463" s="13">
        <f t="shared" si="121"/>
        <v>1</v>
      </c>
      <c r="L463" s="13" t="s">
        <v>1420</v>
      </c>
      <c r="M463" s="13">
        <v>63</v>
      </c>
      <c r="N463" s="13" t="s">
        <v>1422</v>
      </c>
      <c r="O463" s="13">
        <v>63</v>
      </c>
      <c r="P463" s="13" t="s">
        <v>1424</v>
      </c>
      <c r="Q463" s="13">
        <v>63</v>
      </c>
      <c r="R463" s="13" t="s">
        <v>1410</v>
      </c>
      <c r="S463" s="13">
        <v>63</v>
      </c>
      <c r="T463" s="13" t="s">
        <v>1412</v>
      </c>
      <c r="U463" s="13">
        <v>63</v>
      </c>
      <c r="V463" s="13" t="s">
        <v>1414</v>
      </c>
      <c r="W463" s="13">
        <v>63</v>
      </c>
      <c r="X463" s="13" t="s">
        <v>1416</v>
      </c>
      <c r="Y463" s="13">
        <v>63</v>
      </c>
      <c r="Z463" s="13" t="s">
        <v>1419</v>
      </c>
      <c r="AA463" s="13">
        <v>63</v>
      </c>
      <c r="AB463" s="100" t="s">
        <v>416</v>
      </c>
      <c r="AC463" s="100" t="str">
        <f t="shared" si="118"/>
        <v>pt-7-5-shl-loc2</v>
      </c>
      <c r="AD463" s="100">
        <f t="shared" si="122"/>
        <v>4</v>
      </c>
      <c r="AE463" s="13">
        <v>16</v>
      </c>
      <c r="AF463" s="27">
        <v>14</v>
      </c>
      <c r="AG463" s="41"/>
    </row>
    <row r="464" spans="1:33" s="35" customFormat="1" ht="16.5" x14ac:dyDescent="0.2">
      <c r="A464" s="33" t="s">
        <v>721</v>
      </c>
      <c r="B464" s="33">
        <f t="shared" si="124"/>
        <v>1070530</v>
      </c>
      <c r="C464" s="43">
        <v>5</v>
      </c>
      <c r="D464" s="26">
        <f t="shared" si="123"/>
        <v>10705</v>
      </c>
      <c r="E464" s="45">
        <v>7</v>
      </c>
      <c r="F464" s="13">
        <v>3</v>
      </c>
      <c r="G464" s="14" t="s">
        <v>1019</v>
      </c>
      <c r="H464" s="14" t="s">
        <v>1031</v>
      </c>
      <c r="I464" s="13">
        <f t="shared" si="119"/>
        <v>61</v>
      </c>
      <c r="J464" s="13">
        <f t="shared" si="120"/>
        <v>6</v>
      </c>
      <c r="K464" s="13">
        <f t="shared" si="121"/>
        <v>1</v>
      </c>
      <c r="L464" s="13" t="s">
        <v>1421</v>
      </c>
      <c r="M464" s="13">
        <v>62</v>
      </c>
      <c r="N464" s="13" t="s">
        <v>1423</v>
      </c>
      <c r="O464" s="13">
        <v>62</v>
      </c>
      <c r="P464" s="13" t="s">
        <v>1409</v>
      </c>
      <c r="Q464" s="13">
        <v>62</v>
      </c>
      <c r="R464" s="13" t="s">
        <v>1411</v>
      </c>
      <c r="S464" s="13">
        <v>62</v>
      </c>
      <c r="T464" s="13" t="s">
        <v>1413</v>
      </c>
      <c r="U464" s="13">
        <v>62</v>
      </c>
      <c r="V464" s="13" t="s">
        <v>1415</v>
      </c>
      <c r="W464" s="13">
        <v>62</v>
      </c>
      <c r="X464" s="13" t="s">
        <v>1417</v>
      </c>
      <c r="Y464" s="13">
        <v>62</v>
      </c>
      <c r="Z464" s="13" t="s">
        <v>1418</v>
      </c>
      <c r="AA464" s="13">
        <v>62</v>
      </c>
      <c r="AB464" s="100" t="s">
        <v>354</v>
      </c>
      <c r="AC464" s="100" t="str">
        <f t="shared" si="118"/>
        <v>pt-7-5-jlr-loc3</v>
      </c>
      <c r="AD464" s="100">
        <f t="shared" si="122"/>
        <v>4</v>
      </c>
      <c r="AE464" s="13">
        <v>12</v>
      </c>
      <c r="AF464" s="27">
        <v>9</v>
      </c>
      <c r="AG464" s="41"/>
    </row>
    <row r="465" spans="1:33" s="35" customFormat="1" ht="17.25" thickBot="1" x14ac:dyDescent="0.25">
      <c r="A465" s="33" t="s">
        <v>721</v>
      </c>
      <c r="B465" s="33">
        <f t="shared" si="124"/>
        <v>1070531</v>
      </c>
      <c r="C465" s="43">
        <v>5</v>
      </c>
      <c r="D465" s="28">
        <f t="shared" si="123"/>
        <v>10705</v>
      </c>
      <c r="E465" s="46">
        <v>7</v>
      </c>
      <c r="F465" s="29">
        <v>3</v>
      </c>
      <c r="G465" s="30" t="s">
        <v>1029</v>
      </c>
      <c r="H465" s="30" t="s">
        <v>1025</v>
      </c>
      <c r="I465" s="29">
        <f t="shared" si="119"/>
        <v>61</v>
      </c>
      <c r="J465" s="29">
        <f t="shared" si="120"/>
        <v>6</v>
      </c>
      <c r="K465" s="29">
        <f t="shared" si="121"/>
        <v>1</v>
      </c>
      <c r="L465" s="29" t="s">
        <v>1420</v>
      </c>
      <c r="M465" s="29">
        <v>63</v>
      </c>
      <c r="N465" s="29" t="s">
        <v>1422</v>
      </c>
      <c r="O465" s="29">
        <v>63</v>
      </c>
      <c r="P465" s="29" t="s">
        <v>1424</v>
      </c>
      <c r="Q465" s="29">
        <v>63</v>
      </c>
      <c r="R465" s="29" t="s">
        <v>1410</v>
      </c>
      <c r="S465" s="29">
        <v>63</v>
      </c>
      <c r="T465" s="29" t="s">
        <v>1412</v>
      </c>
      <c r="U465" s="29">
        <v>63</v>
      </c>
      <c r="V465" s="29" t="s">
        <v>1414</v>
      </c>
      <c r="W465" s="29">
        <v>63</v>
      </c>
      <c r="X465" s="29" t="s">
        <v>1416</v>
      </c>
      <c r="Y465" s="29">
        <v>63</v>
      </c>
      <c r="Z465" s="29" t="s">
        <v>1419</v>
      </c>
      <c r="AA465" s="29">
        <v>63</v>
      </c>
      <c r="AB465" s="101"/>
      <c r="AC465" s="101" t="str">
        <f t="shared" si="118"/>
        <v/>
      </c>
      <c r="AD465" s="101" t="str">
        <f t="shared" si="122"/>
        <v/>
      </c>
      <c r="AE465" s="29" t="s">
        <v>412</v>
      </c>
      <c r="AF465" s="31" t="s">
        <v>412</v>
      </c>
      <c r="AG465" s="41"/>
    </row>
    <row r="466" spans="1:33" s="35" customFormat="1" ht="16.5" x14ac:dyDescent="0.2">
      <c r="A466" s="33" t="s">
        <v>721</v>
      </c>
      <c r="B466" s="33">
        <f t="shared" si="124"/>
        <v>1070610</v>
      </c>
      <c r="C466" s="43">
        <v>6</v>
      </c>
      <c r="D466" s="23">
        <f t="shared" si="123"/>
        <v>10706</v>
      </c>
      <c r="E466" s="44">
        <v>7</v>
      </c>
      <c r="F466" s="24">
        <v>1</v>
      </c>
      <c r="G466" s="32" t="s">
        <v>1030</v>
      </c>
      <c r="H466" s="32" t="s">
        <v>1027</v>
      </c>
      <c r="I466" s="24">
        <f t="shared" si="119"/>
        <v>58</v>
      </c>
      <c r="J466" s="24">
        <f t="shared" si="120"/>
        <v>5</v>
      </c>
      <c r="K466" s="24">
        <f t="shared" si="121"/>
        <v>1</v>
      </c>
      <c r="L466" s="24" t="s">
        <v>1421</v>
      </c>
      <c r="M466" s="24">
        <v>64</v>
      </c>
      <c r="N466" s="24" t="s">
        <v>1423</v>
      </c>
      <c r="O466" s="24">
        <v>64</v>
      </c>
      <c r="P466" s="24" t="s">
        <v>1425</v>
      </c>
      <c r="Q466" s="24">
        <v>64</v>
      </c>
      <c r="R466" s="24" t="s">
        <v>1411</v>
      </c>
      <c r="S466" s="24">
        <v>64</v>
      </c>
      <c r="T466" s="24" t="s">
        <v>1413</v>
      </c>
      <c r="U466" s="24">
        <v>64</v>
      </c>
      <c r="V466" s="24" t="s">
        <v>1415</v>
      </c>
      <c r="W466" s="24">
        <v>64</v>
      </c>
      <c r="X466" s="24" t="s">
        <v>1417</v>
      </c>
      <c r="Y466" s="24">
        <v>64</v>
      </c>
      <c r="Z466" s="24" t="s">
        <v>1418</v>
      </c>
      <c r="AA466" s="24">
        <v>64</v>
      </c>
      <c r="AB466" s="99" t="s">
        <v>351</v>
      </c>
      <c r="AC466" s="99" t="str">
        <f t="shared" si="118"/>
        <v>pt-7-6-jlr-loc1</v>
      </c>
      <c r="AD466" s="99">
        <f t="shared" si="122"/>
        <v>4</v>
      </c>
      <c r="AE466" s="24">
        <v>12</v>
      </c>
      <c r="AF466" s="25">
        <v>9</v>
      </c>
      <c r="AG466" s="41"/>
    </row>
    <row r="467" spans="1:33" s="35" customFormat="1" ht="16.5" x14ac:dyDescent="0.2">
      <c r="A467" s="33" t="s">
        <v>721</v>
      </c>
      <c r="B467" s="33">
        <f t="shared" si="124"/>
        <v>1070611</v>
      </c>
      <c r="C467" s="43">
        <v>6</v>
      </c>
      <c r="D467" s="26">
        <f t="shared" si="123"/>
        <v>10706</v>
      </c>
      <c r="E467" s="45">
        <v>7</v>
      </c>
      <c r="F467" s="13">
        <v>1</v>
      </c>
      <c r="G467" s="14" t="s">
        <v>1029</v>
      </c>
      <c r="H467" s="14" t="s">
        <v>1028</v>
      </c>
      <c r="I467" s="13">
        <f t="shared" si="119"/>
        <v>58</v>
      </c>
      <c r="J467" s="13">
        <f t="shared" si="120"/>
        <v>5</v>
      </c>
      <c r="K467" s="13">
        <f t="shared" si="121"/>
        <v>1</v>
      </c>
      <c r="L467" s="13" t="s">
        <v>1420</v>
      </c>
      <c r="M467" s="13">
        <v>63</v>
      </c>
      <c r="N467" s="13" t="s">
        <v>1422</v>
      </c>
      <c r="O467" s="13">
        <v>63</v>
      </c>
      <c r="P467" s="13" t="s">
        <v>1424</v>
      </c>
      <c r="Q467" s="13">
        <v>63</v>
      </c>
      <c r="R467" s="13" t="s">
        <v>1410</v>
      </c>
      <c r="S467" s="13">
        <v>63</v>
      </c>
      <c r="T467" s="13" t="s">
        <v>1412</v>
      </c>
      <c r="U467" s="13">
        <v>63</v>
      </c>
      <c r="V467" s="13" t="s">
        <v>1414</v>
      </c>
      <c r="W467" s="13">
        <v>63</v>
      </c>
      <c r="X467" s="13" t="s">
        <v>1416</v>
      </c>
      <c r="Y467" s="13">
        <v>63</v>
      </c>
      <c r="Z467" s="13" t="s">
        <v>1419</v>
      </c>
      <c r="AA467" s="13">
        <v>63</v>
      </c>
      <c r="AB467" s="100"/>
      <c r="AC467" s="100" t="str">
        <f t="shared" si="118"/>
        <v/>
      </c>
      <c r="AD467" s="100" t="str">
        <f t="shared" si="122"/>
        <v/>
      </c>
      <c r="AE467" s="13" t="s">
        <v>412</v>
      </c>
      <c r="AF467" s="27" t="s">
        <v>412</v>
      </c>
      <c r="AG467" s="41"/>
    </row>
    <row r="468" spans="1:33" s="35" customFormat="1" ht="16.5" x14ac:dyDescent="0.2">
      <c r="A468" s="33" t="s">
        <v>721</v>
      </c>
      <c r="B468" s="33">
        <f t="shared" si="124"/>
        <v>1070620</v>
      </c>
      <c r="C468" s="43">
        <v>6</v>
      </c>
      <c r="D468" s="26">
        <f t="shared" si="123"/>
        <v>10706</v>
      </c>
      <c r="E468" s="45">
        <v>7</v>
      </c>
      <c r="F468" s="13">
        <v>2</v>
      </c>
      <c r="G468" s="14" t="s">
        <v>1030</v>
      </c>
      <c r="H468" s="14" t="s">
        <v>749</v>
      </c>
      <c r="I468" s="13">
        <f t="shared" si="119"/>
        <v>58</v>
      </c>
      <c r="J468" s="13">
        <f t="shared" si="120"/>
        <v>5</v>
      </c>
      <c r="K468" s="13">
        <f t="shared" si="121"/>
        <v>1</v>
      </c>
      <c r="L468" s="13" t="s">
        <v>1421</v>
      </c>
      <c r="M468" s="13">
        <v>64</v>
      </c>
      <c r="N468" s="13" t="s">
        <v>1423</v>
      </c>
      <c r="O468" s="13">
        <v>64</v>
      </c>
      <c r="P468" s="13" t="s">
        <v>1425</v>
      </c>
      <c r="Q468" s="13">
        <v>64</v>
      </c>
      <c r="R468" s="13" t="s">
        <v>1411</v>
      </c>
      <c r="S468" s="13">
        <v>64</v>
      </c>
      <c r="T468" s="13" t="s">
        <v>1413</v>
      </c>
      <c r="U468" s="13">
        <v>64</v>
      </c>
      <c r="V468" s="13" t="s">
        <v>1415</v>
      </c>
      <c r="W468" s="13">
        <v>64</v>
      </c>
      <c r="X468" s="13" t="s">
        <v>1417</v>
      </c>
      <c r="Y468" s="13">
        <v>64</v>
      </c>
      <c r="Z468" s="13" t="s">
        <v>1418</v>
      </c>
      <c r="AA468" s="13">
        <v>64</v>
      </c>
      <c r="AB468" s="100" t="s">
        <v>748</v>
      </c>
      <c r="AC468" s="100" t="str">
        <f t="shared" ref="AC468:AC531" si="125">IF(AB468="","",A468&amp;"-"&amp;C468&amp;"-"&amp;G468&amp;"-"&amp;"loc"&amp;F468)</f>
        <v>pt-7-6-jlr-loc2</v>
      </c>
      <c r="AD468" s="100">
        <f t="shared" si="122"/>
        <v>4</v>
      </c>
      <c r="AE468" s="13">
        <v>12</v>
      </c>
      <c r="AF468" s="27">
        <v>9</v>
      </c>
      <c r="AG468" s="41"/>
    </row>
    <row r="469" spans="1:33" s="35" customFormat="1" ht="16.5" x14ac:dyDescent="0.2">
      <c r="A469" s="33" t="s">
        <v>721</v>
      </c>
      <c r="B469" s="33">
        <f t="shared" si="124"/>
        <v>1070621</v>
      </c>
      <c r="C469" s="43">
        <v>6</v>
      </c>
      <c r="D469" s="26">
        <f t="shared" si="123"/>
        <v>10706</v>
      </c>
      <c r="E469" s="45">
        <v>7</v>
      </c>
      <c r="F469" s="13">
        <v>2</v>
      </c>
      <c r="G469" s="14" t="s">
        <v>1029</v>
      </c>
      <c r="H469" s="14" t="s">
        <v>1035</v>
      </c>
      <c r="I469" s="13">
        <f t="shared" si="119"/>
        <v>58</v>
      </c>
      <c r="J469" s="13">
        <f t="shared" si="120"/>
        <v>5</v>
      </c>
      <c r="K469" s="13">
        <f t="shared" si="121"/>
        <v>1</v>
      </c>
      <c r="L469" s="13" t="s">
        <v>1420</v>
      </c>
      <c r="M469" s="13">
        <v>63</v>
      </c>
      <c r="N469" s="13" t="s">
        <v>1422</v>
      </c>
      <c r="O469" s="13">
        <v>63</v>
      </c>
      <c r="P469" s="13" t="s">
        <v>1424</v>
      </c>
      <c r="Q469" s="13">
        <v>63</v>
      </c>
      <c r="R469" s="13" t="s">
        <v>1410</v>
      </c>
      <c r="S469" s="13">
        <v>63</v>
      </c>
      <c r="T469" s="13" t="s">
        <v>1412</v>
      </c>
      <c r="U469" s="13">
        <v>63</v>
      </c>
      <c r="V469" s="13" t="s">
        <v>1414</v>
      </c>
      <c r="W469" s="13">
        <v>63</v>
      </c>
      <c r="X469" s="13" t="s">
        <v>1416</v>
      </c>
      <c r="Y469" s="13">
        <v>63</v>
      </c>
      <c r="Z469" s="13" t="s">
        <v>1419</v>
      </c>
      <c r="AA469" s="13">
        <v>63</v>
      </c>
      <c r="AB469" s="100" t="s">
        <v>446</v>
      </c>
      <c r="AC469" s="100" t="str">
        <f t="shared" si="125"/>
        <v>pt-7-6-shl-loc2</v>
      </c>
      <c r="AD469" s="100">
        <f t="shared" si="122"/>
        <v>4</v>
      </c>
      <c r="AE469" s="13">
        <v>16</v>
      </c>
      <c r="AF469" s="27">
        <v>14</v>
      </c>
      <c r="AG469" s="41"/>
    </row>
    <row r="470" spans="1:33" s="35" customFormat="1" ht="16.5" x14ac:dyDescent="0.2">
      <c r="A470" s="33" t="s">
        <v>721</v>
      </c>
      <c r="B470" s="33">
        <f t="shared" si="124"/>
        <v>1070630</v>
      </c>
      <c r="C470" s="43">
        <v>6</v>
      </c>
      <c r="D470" s="26">
        <f t="shared" si="123"/>
        <v>10706</v>
      </c>
      <c r="E470" s="45">
        <v>7</v>
      </c>
      <c r="F470" s="13">
        <v>3</v>
      </c>
      <c r="G470" s="14" t="s">
        <v>1030</v>
      </c>
      <c r="H470" s="14" t="s">
        <v>1031</v>
      </c>
      <c r="I470" s="13">
        <f t="shared" si="119"/>
        <v>58</v>
      </c>
      <c r="J470" s="13">
        <f t="shared" si="120"/>
        <v>5</v>
      </c>
      <c r="K470" s="13">
        <f t="shared" si="121"/>
        <v>1</v>
      </c>
      <c r="L470" s="13" t="s">
        <v>1421</v>
      </c>
      <c r="M470" s="13">
        <v>64</v>
      </c>
      <c r="N470" s="13" t="s">
        <v>1423</v>
      </c>
      <c r="O470" s="13">
        <v>64</v>
      </c>
      <c r="P470" s="13" t="s">
        <v>1425</v>
      </c>
      <c r="Q470" s="13">
        <v>64</v>
      </c>
      <c r="R470" s="13" t="s">
        <v>1411</v>
      </c>
      <c r="S470" s="13">
        <v>64</v>
      </c>
      <c r="T470" s="13" t="s">
        <v>1413</v>
      </c>
      <c r="U470" s="13">
        <v>64</v>
      </c>
      <c r="V470" s="13" t="s">
        <v>1415</v>
      </c>
      <c r="W470" s="13">
        <v>64</v>
      </c>
      <c r="X470" s="13" t="s">
        <v>1417</v>
      </c>
      <c r="Y470" s="13">
        <v>64</v>
      </c>
      <c r="Z470" s="13" t="s">
        <v>1418</v>
      </c>
      <c r="AA470" s="13">
        <v>64</v>
      </c>
      <c r="AB470" s="100" t="s">
        <v>354</v>
      </c>
      <c r="AC470" s="100" t="str">
        <f t="shared" si="125"/>
        <v>pt-7-6-jlr-loc3</v>
      </c>
      <c r="AD470" s="100">
        <f t="shared" si="122"/>
        <v>4</v>
      </c>
      <c r="AE470" s="13">
        <v>12</v>
      </c>
      <c r="AF470" s="27">
        <v>9</v>
      </c>
      <c r="AG470" s="41"/>
    </row>
    <row r="471" spans="1:33" s="35" customFormat="1" ht="17.25" thickBot="1" x14ac:dyDescent="0.25">
      <c r="A471" s="33" t="s">
        <v>721</v>
      </c>
      <c r="B471" s="33">
        <f t="shared" si="124"/>
        <v>1070631</v>
      </c>
      <c r="C471" s="43">
        <v>6</v>
      </c>
      <c r="D471" s="28">
        <f t="shared" si="123"/>
        <v>10706</v>
      </c>
      <c r="E471" s="46">
        <v>7</v>
      </c>
      <c r="F471" s="29">
        <v>3</v>
      </c>
      <c r="G471" s="30" t="s">
        <v>1018</v>
      </c>
      <c r="H471" s="30" t="s">
        <v>1025</v>
      </c>
      <c r="I471" s="29">
        <f t="shared" si="119"/>
        <v>58</v>
      </c>
      <c r="J471" s="29">
        <f t="shared" si="120"/>
        <v>5</v>
      </c>
      <c r="K471" s="29">
        <f t="shared" si="121"/>
        <v>1</v>
      </c>
      <c r="L471" s="29" t="s">
        <v>1420</v>
      </c>
      <c r="M471" s="29">
        <v>63</v>
      </c>
      <c r="N471" s="29" t="s">
        <v>1422</v>
      </c>
      <c r="O471" s="29">
        <v>63</v>
      </c>
      <c r="P471" s="29" t="s">
        <v>1424</v>
      </c>
      <c r="Q471" s="29">
        <v>63</v>
      </c>
      <c r="R471" s="29" t="s">
        <v>1410</v>
      </c>
      <c r="S471" s="29">
        <v>63</v>
      </c>
      <c r="T471" s="29" t="s">
        <v>1412</v>
      </c>
      <c r="U471" s="29">
        <v>63</v>
      </c>
      <c r="V471" s="29" t="s">
        <v>1414</v>
      </c>
      <c r="W471" s="29">
        <v>63</v>
      </c>
      <c r="X471" s="29" t="s">
        <v>1416</v>
      </c>
      <c r="Y471" s="29">
        <v>63</v>
      </c>
      <c r="Z471" s="29" t="s">
        <v>1419</v>
      </c>
      <c r="AA471" s="29">
        <v>63</v>
      </c>
      <c r="AB471" s="101"/>
      <c r="AC471" s="101" t="str">
        <f t="shared" si="125"/>
        <v/>
      </c>
      <c r="AD471" s="101" t="str">
        <f t="shared" si="122"/>
        <v/>
      </c>
      <c r="AE471" s="29" t="s">
        <v>412</v>
      </c>
      <c r="AF471" s="31" t="s">
        <v>412</v>
      </c>
      <c r="AG471" s="41"/>
    </row>
    <row r="472" spans="1:33" s="35" customFormat="1" ht="16.5" x14ac:dyDescent="0.2">
      <c r="A472" s="33" t="s">
        <v>721</v>
      </c>
      <c r="B472" s="33">
        <f t="shared" si="124"/>
        <v>1070710</v>
      </c>
      <c r="C472" s="43">
        <v>7</v>
      </c>
      <c r="D472" s="23">
        <f t="shared" si="123"/>
        <v>10707</v>
      </c>
      <c r="E472" s="44">
        <v>7</v>
      </c>
      <c r="F472" s="24">
        <v>1</v>
      </c>
      <c r="G472" s="32" t="s">
        <v>1019</v>
      </c>
      <c r="H472" s="32" t="s">
        <v>1034</v>
      </c>
      <c r="I472" s="24">
        <f t="shared" si="119"/>
        <v>58</v>
      </c>
      <c r="J472" s="24">
        <f t="shared" si="120"/>
        <v>5</v>
      </c>
      <c r="K472" s="24">
        <f t="shared" si="121"/>
        <v>1</v>
      </c>
      <c r="L472" s="24" t="s">
        <v>1421</v>
      </c>
      <c r="M472" s="24">
        <v>64</v>
      </c>
      <c r="N472" s="24" t="s">
        <v>1423</v>
      </c>
      <c r="O472" s="24">
        <v>64</v>
      </c>
      <c r="P472" s="24" t="s">
        <v>1425</v>
      </c>
      <c r="Q472" s="24">
        <v>64</v>
      </c>
      <c r="R472" s="24" t="s">
        <v>1411</v>
      </c>
      <c r="S472" s="24">
        <v>64</v>
      </c>
      <c r="T472" s="24" t="s">
        <v>1413</v>
      </c>
      <c r="U472" s="24">
        <v>64</v>
      </c>
      <c r="V472" s="24" t="s">
        <v>1415</v>
      </c>
      <c r="W472" s="24">
        <v>64</v>
      </c>
      <c r="X472" s="24" t="s">
        <v>1417</v>
      </c>
      <c r="Y472" s="24">
        <v>64</v>
      </c>
      <c r="Z472" s="24" t="s">
        <v>1418</v>
      </c>
      <c r="AA472" s="24">
        <v>64</v>
      </c>
      <c r="AB472" s="99" t="s">
        <v>30</v>
      </c>
      <c r="AC472" s="99" t="str">
        <f t="shared" si="125"/>
        <v>pt-7-7-jlr-loc1</v>
      </c>
      <c r="AD472" s="99">
        <f t="shared" si="122"/>
        <v>4</v>
      </c>
      <c r="AE472" s="24">
        <v>12</v>
      </c>
      <c r="AF472" s="25">
        <v>9</v>
      </c>
      <c r="AG472" s="41"/>
    </row>
    <row r="473" spans="1:33" s="35" customFormat="1" ht="16.5" x14ac:dyDescent="0.2">
      <c r="A473" s="33" t="s">
        <v>721</v>
      </c>
      <c r="B473" s="33">
        <f t="shared" si="124"/>
        <v>1070711</v>
      </c>
      <c r="C473" s="43">
        <v>7</v>
      </c>
      <c r="D473" s="26">
        <f t="shared" si="123"/>
        <v>10707</v>
      </c>
      <c r="E473" s="45">
        <v>7</v>
      </c>
      <c r="F473" s="13">
        <v>1</v>
      </c>
      <c r="G473" s="14" t="s">
        <v>1029</v>
      </c>
      <c r="H473" s="14" t="s">
        <v>1032</v>
      </c>
      <c r="I473" s="13">
        <f t="shared" si="119"/>
        <v>58</v>
      </c>
      <c r="J473" s="13">
        <f t="shared" si="120"/>
        <v>5</v>
      </c>
      <c r="K473" s="13">
        <f t="shared" si="121"/>
        <v>1</v>
      </c>
      <c r="L473" s="13" t="s">
        <v>1420</v>
      </c>
      <c r="M473" s="13">
        <v>64</v>
      </c>
      <c r="N473" s="13" t="s">
        <v>1422</v>
      </c>
      <c r="O473" s="13">
        <v>64</v>
      </c>
      <c r="P473" s="13" t="s">
        <v>1424</v>
      </c>
      <c r="Q473" s="13">
        <v>64</v>
      </c>
      <c r="R473" s="13" t="s">
        <v>1426</v>
      </c>
      <c r="S473" s="13">
        <v>64</v>
      </c>
      <c r="T473" s="13" t="s">
        <v>1412</v>
      </c>
      <c r="U473" s="13">
        <v>64</v>
      </c>
      <c r="V473" s="13" t="s">
        <v>1414</v>
      </c>
      <c r="W473" s="13">
        <v>64</v>
      </c>
      <c r="X473" s="13" t="s">
        <v>1416</v>
      </c>
      <c r="Y473" s="13">
        <v>64</v>
      </c>
      <c r="Z473" s="13" t="s">
        <v>1419</v>
      </c>
      <c r="AA473" s="13">
        <v>64</v>
      </c>
      <c r="AB473" s="100"/>
      <c r="AC473" s="100" t="str">
        <f t="shared" si="125"/>
        <v/>
      </c>
      <c r="AD473" s="100" t="str">
        <f t="shared" si="122"/>
        <v/>
      </c>
      <c r="AE473" s="13" t="s">
        <v>412</v>
      </c>
      <c r="AF473" s="27" t="s">
        <v>412</v>
      </c>
      <c r="AG473" s="41"/>
    </row>
    <row r="474" spans="1:33" s="35" customFormat="1" ht="16.5" x14ac:dyDescent="0.2">
      <c r="A474" s="33" t="s">
        <v>721</v>
      </c>
      <c r="B474" s="33">
        <f t="shared" si="124"/>
        <v>1070720</v>
      </c>
      <c r="C474" s="43">
        <v>7</v>
      </c>
      <c r="D474" s="26">
        <f t="shared" si="123"/>
        <v>10707</v>
      </c>
      <c r="E474" s="45">
        <v>7</v>
      </c>
      <c r="F474" s="13">
        <v>2</v>
      </c>
      <c r="G474" s="14" t="s">
        <v>1030</v>
      </c>
      <c r="H474" s="14" t="s">
        <v>749</v>
      </c>
      <c r="I474" s="13">
        <f t="shared" si="119"/>
        <v>58</v>
      </c>
      <c r="J474" s="13">
        <f t="shared" si="120"/>
        <v>5</v>
      </c>
      <c r="K474" s="13">
        <f t="shared" si="121"/>
        <v>1</v>
      </c>
      <c r="L474" s="13" t="s">
        <v>1421</v>
      </c>
      <c r="M474" s="13">
        <v>64</v>
      </c>
      <c r="N474" s="13" t="s">
        <v>1423</v>
      </c>
      <c r="O474" s="13">
        <v>64</v>
      </c>
      <c r="P474" s="13" t="s">
        <v>1425</v>
      </c>
      <c r="Q474" s="13">
        <v>64</v>
      </c>
      <c r="R474" s="13" t="s">
        <v>1411</v>
      </c>
      <c r="S474" s="13">
        <v>64</v>
      </c>
      <c r="T474" s="13" t="s">
        <v>1413</v>
      </c>
      <c r="U474" s="13">
        <v>64</v>
      </c>
      <c r="V474" s="13" t="s">
        <v>1415</v>
      </c>
      <c r="W474" s="13">
        <v>64</v>
      </c>
      <c r="X474" s="13" t="s">
        <v>1417</v>
      </c>
      <c r="Y474" s="13">
        <v>64</v>
      </c>
      <c r="Z474" s="13" t="s">
        <v>1418</v>
      </c>
      <c r="AA474" s="13">
        <v>64</v>
      </c>
      <c r="AB474" s="100" t="s">
        <v>30</v>
      </c>
      <c r="AC474" s="100" t="str">
        <f t="shared" si="125"/>
        <v>pt-7-7-jlr-loc2</v>
      </c>
      <c r="AD474" s="100">
        <f t="shared" si="122"/>
        <v>4</v>
      </c>
      <c r="AE474" s="13">
        <v>12</v>
      </c>
      <c r="AF474" s="27">
        <v>9</v>
      </c>
      <c r="AG474" s="41"/>
    </row>
    <row r="475" spans="1:33" s="35" customFormat="1" ht="16.5" x14ac:dyDescent="0.2">
      <c r="A475" s="33" t="s">
        <v>721</v>
      </c>
      <c r="B475" s="33">
        <f t="shared" si="124"/>
        <v>1070721</v>
      </c>
      <c r="C475" s="43">
        <v>7</v>
      </c>
      <c r="D475" s="26">
        <f t="shared" si="123"/>
        <v>10707</v>
      </c>
      <c r="E475" s="45">
        <v>7</v>
      </c>
      <c r="F475" s="13">
        <v>2</v>
      </c>
      <c r="G475" s="14" t="s">
        <v>1029</v>
      </c>
      <c r="H475" s="14" t="s">
        <v>1035</v>
      </c>
      <c r="I475" s="13">
        <f t="shared" si="119"/>
        <v>58</v>
      </c>
      <c r="J475" s="13">
        <f t="shared" si="120"/>
        <v>5</v>
      </c>
      <c r="K475" s="13">
        <f t="shared" si="121"/>
        <v>1</v>
      </c>
      <c r="L475" s="13" t="s">
        <v>1420</v>
      </c>
      <c r="M475" s="13">
        <v>64</v>
      </c>
      <c r="N475" s="13" t="s">
        <v>1422</v>
      </c>
      <c r="O475" s="13">
        <v>64</v>
      </c>
      <c r="P475" s="13" t="s">
        <v>1424</v>
      </c>
      <c r="Q475" s="13">
        <v>64</v>
      </c>
      <c r="R475" s="13" t="s">
        <v>1426</v>
      </c>
      <c r="S475" s="13">
        <v>64</v>
      </c>
      <c r="T475" s="13" t="s">
        <v>1412</v>
      </c>
      <c r="U475" s="13">
        <v>64</v>
      </c>
      <c r="V475" s="13" t="s">
        <v>1414</v>
      </c>
      <c r="W475" s="13">
        <v>64</v>
      </c>
      <c r="X475" s="13" t="s">
        <v>1416</v>
      </c>
      <c r="Y475" s="13">
        <v>64</v>
      </c>
      <c r="Z475" s="13" t="s">
        <v>1419</v>
      </c>
      <c r="AA475" s="13">
        <v>64</v>
      </c>
      <c r="AB475" s="100" t="s">
        <v>440</v>
      </c>
      <c r="AC475" s="100" t="str">
        <f t="shared" si="125"/>
        <v>pt-7-7-shl-loc2</v>
      </c>
      <c r="AD475" s="100">
        <f t="shared" si="122"/>
        <v>4</v>
      </c>
      <c r="AE475" s="13">
        <v>16</v>
      </c>
      <c r="AF475" s="27">
        <v>14</v>
      </c>
      <c r="AG475" s="41"/>
    </row>
    <row r="476" spans="1:33" s="35" customFormat="1" ht="16.5" x14ac:dyDescent="0.2">
      <c r="A476" s="33" t="s">
        <v>721</v>
      </c>
      <c r="B476" s="33">
        <f t="shared" si="124"/>
        <v>1070730</v>
      </c>
      <c r="C476" s="43">
        <v>7</v>
      </c>
      <c r="D476" s="26">
        <f t="shared" si="123"/>
        <v>10707</v>
      </c>
      <c r="E476" s="45">
        <v>7</v>
      </c>
      <c r="F476" s="13">
        <v>3</v>
      </c>
      <c r="G476" s="14" t="s">
        <v>1030</v>
      </c>
      <c r="H476" s="14" t="s">
        <v>1031</v>
      </c>
      <c r="I476" s="13">
        <f t="shared" si="119"/>
        <v>58</v>
      </c>
      <c r="J476" s="13">
        <f t="shared" si="120"/>
        <v>5</v>
      </c>
      <c r="K476" s="13">
        <f t="shared" si="121"/>
        <v>1</v>
      </c>
      <c r="L476" s="13" t="s">
        <v>1421</v>
      </c>
      <c r="M476" s="13">
        <v>64</v>
      </c>
      <c r="N476" s="13" t="s">
        <v>1423</v>
      </c>
      <c r="O476" s="13">
        <v>64</v>
      </c>
      <c r="P476" s="13" t="s">
        <v>1425</v>
      </c>
      <c r="Q476" s="13">
        <v>64</v>
      </c>
      <c r="R476" s="13" t="s">
        <v>1411</v>
      </c>
      <c r="S476" s="13">
        <v>64</v>
      </c>
      <c r="T476" s="13" t="s">
        <v>1413</v>
      </c>
      <c r="U476" s="13">
        <v>64</v>
      </c>
      <c r="V476" s="13" t="s">
        <v>1415</v>
      </c>
      <c r="W476" s="13">
        <v>64</v>
      </c>
      <c r="X476" s="13" t="s">
        <v>1417</v>
      </c>
      <c r="Y476" s="13">
        <v>64</v>
      </c>
      <c r="Z476" s="13" t="s">
        <v>1418</v>
      </c>
      <c r="AA476" s="13">
        <v>64</v>
      </c>
      <c r="AB476" s="100" t="s">
        <v>353</v>
      </c>
      <c r="AC476" s="100" t="str">
        <f t="shared" si="125"/>
        <v>pt-7-7-jlr-loc3</v>
      </c>
      <c r="AD476" s="100">
        <f t="shared" si="122"/>
        <v>4</v>
      </c>
      <c r="AE476" s="13">
        <v>12</v>
      </c>
      <c r="AF476" s="27">
        <v>9</v>
      </c>
      <c r="AG476" s="41"/>
    </row>
    <row r="477" spans="1:33" s="35" customFormat="1" ht="17.25" thickBot="1" x14ac:dyDescent="0.25">
      <c r="A477" s="33" t="s">
        <v>721</v>
      </c>
      <c r="B477" s="33">
        <f t="shared" si="124"/>
        <v>1070731</v>
      </c>
      <c r="C477" s="43">
        <v>7</v>
      </c>
      <c r="D477" s="28">
        <f t="shared" si="123"/>
        <v>10707</v>
      </c>
      <c r="E477" s="46">
        <v>7</v>
      </c>
      <c r="F477" s="29">
        <v>3</v>
      </c>
      <c r="G477" s="30" t="s">
        <v>1029</v>
      </c>
      <c r="H477" s="30" t="s">
        <v>1033</v>
      </c>
      <c r="I477" s="29">
        <f t="shared" si="119"/>
        <v>58</v>
      </c>
      <c r="J477" s="29">
        <f t="shared" si="120"/>
        <v>5</v>
      </c>
      <c r="K477" s="29">
        <f t="shared" si="121"/>
        <v>1</v>
      </c>
      <c r="L477" s="29" t="s">
        <v>1420</v>
      </c>
      <c r="M477" s="29">
        <v>64</v>
      </c>
      <c r="N477" s="29" t="s">
        <v>1422</v>
      </c>
      <c r="O477" s="29">
        <v>64</v>
      </c>
      <c r="P477" s="29" t="s">
        <v>1424</v>
      </c>
      <c r="Q477" s="29">
        <v>64</v>
      </c>
      <c r="R477" s="29" t="s">
        <v>1426</v>
      </c>
      <c r="S477" s="29">
        <v>64</v>
      </c>
      <c r="T477" s="29" t="s">
        <v>1412</v>
      </c>
      <c r="U477" s="29">
        <v>64</v>
      </c>
      <c r="V477" s="29" t="s">
        <v>1414</v>
      </c>
      <c r="W477" s="29">
        <v>64</v>
      </c>
      <c r="X477" s="29" t="s">
        <v>1416</v>
      </c>
      <c r="Y477" s="29">
        <v>64</v>
      </c>
      <c r="Z477" s="29" t="s">
        <v>1419</v>
      </c>
      <c r="AA477" s="29">
        <v>64</v>
      </c>
      <c r="AB477" s="101"/>
      <c r="AC477" s="101" t="str">
        <f t="shared" si="125"/>
        <v/>
      </c>
      <c r="AD477" s="101" t="str">
        <f t="shared" si="122"/>
        <v/>
      </c>
      <c r="AE477" s="29" t="s">
        <v>412</v>
      </c>
      <c r="AF477" s="31" t="s">
        <v>412</v>
      </c>
      <c r="AG477" s="41"/>
    </row>
    <row r="478" spans="1:33" s="35" customFormat="1" ht="16.5" x14ac:dyDescent="0.2">
      <c r="A478" s="33" t="s">
        <v>721</v>
      </c>
      <c r="B478" s="33">
        <f t="shared" si="124"/>
        <v>1070810</v>
      </c>
      <c r="C478" s="43">
        <v>8</v>
      </c>
      <c r="D478" s="23">
        <f t="shared" si="123"/>
        <v>10708</v>
      </c>
      <c r="E478" s="44">
        <v>7</v>
      </c>
      <c r="F478" s="24">
        <v>1</v>
      </c>
      <c r="G478" s="32" t="s">
        <v>1019</v>
      </c>
      <c r="H478" s="32" t="s">
        <v>1034</v>
      </c>
      <c r="I478" s="24">
        <f t="shared" si="119"/>
        <v>59</v>
      </c>
      <c r="J478" s="24">
        <f t="shared" si="120"/>
        <v>5</v>
      </c>
      <c r="K478" s="24">
        <f t="shared" si="121"/>
        <v>1</v>
      </c>
      <c r="L478" s="24" t="s">
        <v>1421</v>
      </c>
      <c r="M478" s="24">
        <v>65</v>
      </c>
      <c r="N478" s="24" t="s">
        <v>1423</v>
      </c>
      <c r="O478" s="24">
        <v>65</v>
      </c>
      <c r="P478" s="24" t="s">
        <v>1425</v>
      </c>
      <c r="Q478" s="24">
        <v>65</v>
      </c>
      <c r="R478" s="24" t="s">
        <v>1427</v>
      </c>
      <c r="S478" s="24">
        <v>65</v>
      </c>
      <c r="T478" s="24" t="s">
        <v>1413</v>
      </c>
      <c r="U478" s="24">
        <v>65</v>
      </c>
      <c r="V478" s="24" t="s">
        <v>1415</v>
      </c>
      <c r="W478" s="24">
        <v>65</v>
      </c>
      <c r="X478" s="24" t="s">
        <v>1417</v>
      </c>
      <c r="Y478" s="24">
        <v>65</v>
      </c>
      <c r="Z478" s="24" t="s">
        <v>1418</v>
      </c>
      <c r="AA478" s="24">
        <v>65</v>
      </c>
      <c r="AB478" s="99" t="s">
        <v>30</v>
      </c>
      <c r="AC478" s="99" t="str">
        <f t="shared" si="125"/>
        <v>pt-7-8-jlr-loc1</v>
      </c>
      <c r="AD478" s="99">
        <f t="shared" si="122"/>
        <v>4</v>
      </c>
      <c r="AE478" s="24">
        <v>12</v>
      </c>
      <c r="AF478" s="25">
        <v>9</v>
      </c>
      <c r="AG478" s="41"/>
    </row>
    <row r="479" spans="1:33" s="35" customFormat="1" ht="16.5" x14ac:dyDescent="0.2">
      <c r="A479" s="33" t="s">
        <v>721</v>
      </c>
      <c r="B479" s="33">
        <f t="shared" si="124"/>
        <v>1070811</v>
      </c>
      <c r="C479" s="43">
        <v>8</v>
      </c>
      <c r="D479" s="26">
        <f t="shared" si="123"/>
        <v>10708</v>
      </c>
      <c r="E479" s="45">
        <v>7</v>
      </c>
      <c r="F479" s="13">
        <v>1</v>
      </c>
      <c r="G479" s="14" t="s">
        <v>1029</v>
      </c>
      <c r="H479" s="14" t="s">
        <v>1032</v>
      </c>
      <c r="I479" s="13">
        <f t="shared" si="119"/>
        <v>59</v>
      </c>
      <c r="J479" s="13">
        <f t="shared" si="120"/>
        <v>5</v>
      </c>
      <c r="K479" s="13">
        <f t="shared" si="121"/>
        <v>1</v>
      </c>
      <c r="L479" s="13" t="s">
        <v>1420</v>
      </c>
      <c r="M479" s="13">
        <v>64</v>
      </c>
      <c r="N479" s="13" t="s">
        <v>1422</v>
      </c>
      <c r="O479" s="13">
        <v>64</v>
      </c>
      <c r="P479" s="13" t="s">
        <v>1424</v>
      </c>
      <c r="Q479" s="13">
        <v>64</v>
      </c>
      <c r="R479" s="13" t="s">
        <v>1426</v>
      </c>
      <c r="S479" s="13">
        <v>64</v>
      </c>
      <c r="T479" s="13" t="s">
        <v>1412</v>
      </c>
      <c r="U479" s="13">
        <v>64</v>
      </c>
      <c r="V479" s="13" t="s">
        <v>1414</v>
      </c>
      <c r="W479" s="13">
        <v>64</v>
      </c>
      <c r="X479" s="13" t="s">
        <v>1416</v>
      </c>
      <c r="Y479" s="13">
        <v>64</v>
      </c>
      <c r="Z479" s="13" t="s">
        <v>1419</v>
      </c>
      <c r="AA479" s="13">
        <v>64</v>
      </c>
      <c r="AB479" s="100"/>
      <c r="AC479" s="100" t="str">
        <f t="shared" si="125"/>
        <v/>
      </c>
      <c r="AD479" s="100" t="str">
        <f t="shared" si="122"/>
        <v/>
      </c>
      <c r="AE479" s="13" t="s">
        <v>412</v>
      </c>
      <c r="AF479" s="27" t="s">
        <v>412</v>
      </c>
      <c r="AG479" s="41"/>
    </row>
    <row r="480" spans="1:33" s="35" customFormat="1" ht="16.5" x14ac:dyDescent="0.2">
      <c r="A480" s="33" t="s">
        <v>721</v>
      </c>
      <c r="B480" s="33">
        <f t="shared" si="124"/>
        <v>1070820</v>
      </c>
      <c r="C480" s="43">
        <v>8</v>
      </c>
      <c r="D480" s="26">
        <f t="shared" si="123"/>
        <v>10708</v>
      </c>
      <c r="E480" s="45">
        <v>7</v>
      </c>
      <c r="F480" s="13">
        <v>2</v>
      </c>
      <c r="G480" s="14" t="s">
        <v>1030</v>
      </c>
      <c r="H480" s="14" t="s">
        <v>749</v>
      </c>
      <c r="I480" s="13">
        <f t="shared" si="119"/>
        <v>59</v>
      </c>
      <c r="J480" s="13">
        <f t="shared" si="120"/>
        <v>5</v>
      </c>
      <c r="K480" s="13">
        <f t="shared" si="121"/>
        <v>1</v>
      </c>
      <c r="L480" s="13" t="s">
        <v>1421</v>
      </c>
      <c r="M480" s="13">
        <v>65</v>
      </c>
      <c r="N480" s="13" t="s">
        <v>1423</v>
      </c>
      <c r="O480" s="13">
        <v>65</v>
      </c>
      <c r="P480" s="13" t="s">
        <v>1425</v>
      </c>
      <c r="Q480" s="13">
        <v>65</v>
      </c>
      <c r="R480" s="13" t="s">
        <v>1427</v>
      </c>
      <c r="S480" s="13">
        <v>65</v>
      </c>
      <c r="T480" s="13" t="s">
        <v>1413</v>
      </c>
      <c r="U480" s="13">
        <v>65</v>
      </c>
      <c r="V480" s="13" t="s">
        <v>1415</v>
      </c>
      <c r="W480" s="13">
        <v>65</v>
      </c>
      <c r="X480" s="13" t="s">
        <v>1417</v>
      </c>
      <c r="Y480" s="13">
        <v>65</v>
      </c>
      <c r="Z480" s="13" t="s">
        <v>1418</v>
      </c>
      <c r="AA480" s="13">
        <v>65</v>
      </c>
      <c r="AB480" s="100" t="s">
        <v>350</v>
      </c>
      <c r="AC480" s="100" t="str">
        <f t="shared" si="125"/>
        <v>pt-7-8-jlr-loc2</v>
      </c>
      <c r="AD480" s="100">
        <f t="shared" si="122"/>
        <v>4</v>
      </c>
      <c r="AE480" s="13">
        <v>12</v>
      </c>
      <c r="AF480" s="27">
        <v>9</v>
      </c>
      <c r="AG480" s="41"/>
    </row>
    <row r="481" spans="1:33" s="35" customFormat="1" ht="16.5" x14ac:dyDescent="0.2">
      <c r="A481" s="33" t="s">
        <v>721</v>
      </c>
      <c r="B481" s="33">
        <f t="shared" si="124"/>
        <v>1070821</v>
      </c>
      <c r="C481" s="43">
        <v>8</v>
      </c>
      <c r="D481" s="26">
        <f t="shared" si="123"/>
        <v>10708</v>
      </c>
      <c r="E481" s="45">
        <v>7</v>
      </c>
      <c r="F481" s="13">
        <v>2</v>
      </c>
      <c r="G481" s="14" t="s">
        <v>1018</v>
      </c>
      <c r="H481" s="14" t="s">
        <v>1035</v>
      </c>
      <c r="I481" s="13">
        <f t="shared" si="119"/>
        <v>59</v>
      </c>
      <c r="J481" s="13">
        <f t="shared" si="120"/>
        <v>5</v>
      </c>
      <c r="K481" s="13">
        <f t="shared" si="121"/>
        <v>1</v>
      </c>
      <c r="L481" s="13" t="s">
        <v>1420</v>
      </c>
      <c r="M481" s="13">
        <v>64</v>
      </c>
      <c r="N481" s="13" t="s">
        <v>1422</v>
      </c>
      <c r="O481" s="13">
        <v>64</v>
      </c>
      <c r="P481" s="13" t="s">
        <v>1424</v>
      </c>
      <c r="Q481" s="13">
        <v>64</v>
      </c>
      <c r="R481" s="13" t="s">
        <v>1426</v>
      </c>
      <c r="S481" s="13">
        <v>64</v>
      </c>
      <c r="T481" s="13" t="s">
        <v>1412</v>
      </c>
      <c r="U481" s="13">
        <v>64</v>
      </c>
      <c r="V481" s="13" t="s">
        <v>1414</v>
      </c>
      <c r="W481" s="13">
        <v>64</v>
      </c>
      <c r="X481" s="13" t="s">
        <v>1416</v>
      </c>
      <c r="Y481" s="13">
        <v>64</v>
      </c>
      <c r="Z481" s="13" t="s">
        <v>1419</v>
      </c>
      <c r="AA481" s="13">
        <v>64</v>
      </c>
      <c r="AB481" s="100" t="s">
        <v>436</v>
      </c>
      <c r="AC481" s="100" t="str">
        <f t="shared" si="125"/>
        <v>pt-7-8-shl-loc2</v>
      </c>
      <c r="AD481" s="100">
        <f t="shared" si="122"/>
        <v>4</v>
      </c>
      <c r="AE481" s="13">
        <v>16</v>
      </c>
      <c r="AF481" s="27">
        <v>14</v>
      </c>
      <c r="AG481" s="41"/>
    </row>
    <row r="482" spans="1:33" s="35" customFormat="1" ht="16.5" x14ac:dyDescent="0.2">
      <c r="A482" s="33" t="s">
        <v>721</v>
      </c>
      <c r="B482" s="33">
        <f t="shared" si="124"/>
        <v>1070830</v>
      </c>
      <c r="C482" s="43">
        <v>8</v>
      </c>
      <c r="D482" s="26">
        <f t="shared" si="123"/>
        <v>10708</v>
      </c>
      <c r="E482" s="45">
        <v>7</v>
      </c>
      <c r="F482" s="13">
        <v>3</v>
      </c>
      <c r="G482" s="14" t="s">
        <v>1030</v>
      </c>
      <c r="H482" s="14" t="s">
        <v>1026</v>
      </c>
      <c r="I482" s="13">
        <f t="shared" si="119"/>
        <v>59</v>
      </c>
      <c r="J482" s="13">
        <f t="shared" si="120"/>
        <v>5</v>
      </c>
      <c r="K482" s="13">
        <f t="shared" si="121"/>
        <v>1</v>
      </c>
      <c r="L482" s="13" t="s">
        <v>1421</v>
      </c>
      <c r="M482" s="13">
        <v>65</v>
      </c>
      <c r="N482" s="13" t="s">
        <v>1423</v>
      </c>
      <c r="O482" s="13">
        <v>65</v>
      </c>
      <c r="P482" s="13" t="s">
        <v>1425</v>
      </c>
      <c r="Q482" s="13">
        <v>65</v>
      </c>
      <c r="R482" s="13" t="s">
        <v>1427</v>
      </c>
      <c r="S482" s="13">
        <v>65</v>
      </c>
      <c r="T482" s="13" t="s">
        <v>1413</v>
      </c>
      <c r="U482" s="13">
        <v>65</v>
      </c>
      <c r="V482" s="13" t="s">
        <v>1415</v>
      </c>
      <c r="W482" s="13">
        <v>65</v>
      </c>
      <c r="X482" s="13" t="s">
        <v>1417</v>
      </c>
      <c r="Y482" s="13">
        <v>65</v>
      </c>
      <c r="Z482" s="13" t="s">
        <v>1418</v>
      </c>
      <c r="AA482" s="13">
        <v>65</v>
      </c>
      <c r="AB482" s="100" t="s">
        <v>352</v>
      </c>
      <c r="AC482" s="100" t="str">
        <f t="shared" si="125"/>
        <v>pt-7-8-jlr-loc3</v>
      </c>
      <c r="AD482" s="100">
        <f t="shared" si="122"/>
        <v>4</v>
      </c>
      <c r="AE482" s="13">
        <v>12</v>
      </c>
      <c r="AF482" s="27">
        <v>9</v>
      </c>
      <c r="AG482" s="41"/>
    </row>
    <row r="483" spans="1:33" s="35" customFormat="1" ht="17.25" thickBot="1" x14ac:dyDescent="0.25">
      <c r="A483" s="33" t="s">
        <v>721</v>
      </c>
      <c r="B483" s="33">
        <f t="shared" si="124"/>
        <v>1070831</v>
      </c>
      <c r="C483" s="43">
        <v>8</v>
      </c>
      <c r="D483" s="28">
        <f t="shared" si="123"/>
        <v>10708</v>
      </c>
      <c r="E483" s="46">
        <v>7</v>
      </c>
      <c r="F483" s="29">
        <v>3</v>
      </c>
      <c r="G483" s="30" t="s">
        <v>1029</v>
      </c>
      <c r="H483" s="30" t="s">
        <v>1033</v>
      </c>
      <c r="I483" s="29">
        <f t="shared" si="119"/>
        <v>59</v>
      </c>
      <c r="J483" s="29">
        <f t="shared" si="120"/>
        <v>5</v>
      </c>
      <c r="K483" s="29">
        <f t="shared" si="121"/>
        <v>1</v>
      </c>
      <c r="L483" s="29" t="s">
        <v>1420</v>
      </c>
      <c r="M483" s="29">
        <v>64</v>
      </c>
      <c r="N483" s="29" t="s">
        <v>1422</v>
      </c>
      <c r="O483" s="29">
        <v>64</v>
      </c>
      <c r="P483" s="29" t="s">
        <v>1424</v>
      </c>
      <c r="Q483" s="29">
        <v>64</v>
      </c>
      <c r="R483" s="29" t="s">
        <v>1426</v>
      </c>
      <c r="S483" s="29">
        <v>64</v>
      </c>
      <c r="T483" s="29" t="s">
        <v>1412</v>
      </c>
      <c r="U483" s="29">
        <v>64</v>
      </c>
      <c r="V483" s="29" t="s">
        <v>1414</v>
      </c>
      <c r="W483" s="29">
        <v>64</v>
      </c>
      <c r="X483" s="29" t="s">
        <v>1416</v>
      </c>
      <c r="Y483" s="29">
        <v>64</v>
      </c>
      <c r="Z483" s="29" t="s">
        <v>1419</v>
      </c>
      <c r="AA483" s="29">
        <v>64</v>
      </c>
      <c r="AB483" s="101"/>
      <c r="AC483" s="101" t="str">
        <f t="shared" si="125"/>
        <v/>
      </c>
      <c r="AD483" s="101" t="str">
        <f t="shared" si="122"/>
        <v/>
      </c>
      <c r="AE483" s="29" t="s">
        <v>412</v>
      </c>
      <c r="AF483" s="31" t="s">
        <v>412</v>
      </c>
      <c r="AG483" s="41"/>
    </row>
    <row r="484" spans="1:33" s="35" customFormat="1" ht="16.5" x14ac:dyDescent="0.2">
      <c r="A484" s="33" t="s">
        <v>721</v>
      </c>
      <c r="B484" s="33">
        <f t="shared" si="124"/>
        <v>1070910</v>
      </c>
      <c r="C484" s="43">
        <v>9</v>
      </c>
      <c r="D484" s="23">
        <f t="shared" si="123"/>
        <v>10709</v>
      </c>
      <c r="E484" s="44">
        <v>7</v>
      </c>
      <c r="F484" s="24">
        <v>1</v>
      </c>
      <c r="G484" s="32" t="s">
        <v>1030</v>
      </c>
      <c r="H484" s="32" t="s">
        <v>1034</v>
      </c>
      <c r="I484" s="24">
        <f t="shared" si="119"/>
        <v>59</v>
      </c>
      <c r="J484" s="24">
        <f t="shared" si="120"/>
        <v>5</v>
      </c>
      <c r="K484" s="24">
        <f t="shared" si="121"/>
        <v>1</v>
      </c>
      <c r="L484" s="24" t="s">
        <v>1421</v>
      </c>
      <c r="M484" s="24">
        <v>65</v>
      </c>
      <c r="N484" s="24" t="s">
        <v>1423</v>
      </c>
      <c r="O484" s="24">
        <v>65</v>
      </c>
      <c r="P484" s="24" t="s">
        <v>1425</v>
      </c>
      <c r="Q484" s="24">
        <v>65</v>
      </c>
      <c r="R484" s="24" t="s">
        <v>1427</v>
      </c>
      <c r="S484" s="24">
        <v>65</v>
      </c>
      <c r="T484" s="24" t="s">
        <v>1413</v>
      </c>
      <c r="U484" s="24">
        <v>65</v>
      </c>
      <c r="V484" s="24" t="s">
        <v>1415</v>
      </c>
      <c r="W484" s="24">
        <v>65</v>
      </c>
      <c r="X484" s="24" t="s">
        <v>1417</v>
      </c>
      <c r="Y484" s="24">
        <v>65</v>
      </c>
      <c r="Z484" s="24" t="s">
        <v>1418</v>
      </c>
      <c r="AA484" s="24">
        <v>65</v>
      </c>
      <c r="AB484" s="99" t="s">
        <v>354</v>
      </c>
      <c r="AC484" s="99" t="str">
        <f t="shared" si="125"/>
        <v>pt-7-9-jlr-loc1</v>
      </c>
      <c r="AD484" s="99">
        <f t="shared" si="122"/>
        <v>4</v>
      </c>
      <c r="AE484" s="24">
        <v>12</v>
      </c>
      <c r="AF484" s="25">
        <v>9</v>
      </c>
      <c r="AG484" s="41"/>
    </row>
    <row r="485" spans="1:33" s="35" customFormat="1" ht="16.5" x14ac:dyDescent="0.2">
      <c r="A485" s="33" t="s">
        <v>721</v>
      </c>
      <c r="B485" s="33">
        <f t="shared" si="124"/>
        <v>1070911</v>
      </c>
      <c r="C485" s="43">
        <v>9</v>
      </c>
      <c r="D485" s="26">
        <f t="shared" si="123"/>
        <v>10709</v>
      </c>
      <c r="E485" s="45">
        <v>7</v>
      </c>
      <c r="F485" s="13">
        <v>1</v>
      </c>
      <c r="G485" s="14" t="s">
        <v>1029</v>
      </c>
      <c r="H485" s="14" t="s">
        <v>1032</v>
      </c>
      <c r="I485" s="13">
        <f t="shared" si="119"/>
        <v>59</v>
      </c>
      <c r="J485" s="13">
        <f t="shared" si="120"/>
        <v>5</v>
      </c>
      <c r="K485" s="13">
        <f t="shared" si="121"/>
        <v>1</v>
      </c>
      <c r="L485" s="13" t="s">
        <v>1420</v>
      </c>
      <c r="M485" s="13">
        <v>66</v>
      </c>
      <c r="N485" s="13" t="s">
        <v>1422</v>
      </c>
      <c r="O485" s="13">
        <v>66</v>
      </c>
      <c r="P485" s="13" t="s">
        <v>1424</v>
      </c>
      <c r="Q485" s="13">
        <v>66</v>
      </c>
      <c r="R485" s="13" t="s">
        <v>1426</v>
      </c>
      <c r="S485" s="13">
        <v>66</v>
      </c>
      <c r="T485" s="13" t="s">
        <v>1428</v>
      </c>
      <c r="U485" s="13">
        <v>66</v>
      </c>
      <c r="V485" s="13" t="s">
        <v>1414</v>
      </c>
      <c r="W485" s="13">
        <v>66</v>
      </c>
      <c r="X485" s="13" t="s">
        <v>1416</v>
      </c>
      <c r="Y485" s="13">
        <v>66</v>
      </c>
      <c r="Z485" s="13" t="s">
        <v>1419</v>
      </c>
      <c r="AA485" s="13">
        <v>66</v>
      </c>
      <c r="AB485" s="100"/>
      <c r="AC485" s="100" t="str">
        <f t="shared" si="125"/>
        <v/>
      </c>
      <c r="AD485" s="100" t="str">
        <f t="shared" si="122"/>
        <v/>
      </c>
      <c r="AE485" s="13" t="s">
        <v>412</v>
      </c>
      <c r="AF485" s="27" t="s">
        <v>412</v>
      </c>
      <c r="AG485" s="41"/>
    </row>
    <row r="486" spans="1:33" s="35" customFormat="1" ht="16.5" x14ac:dyDescent="0.2">
      <c r="A486" s="33" t="s">
        <v>721</v>
      </c>
      <c r="B486" s="33">
        <f t="shared" si="124"/>
        <v>1070920</v>
      </c>
      <c r="C486" s="43">
        <v>9</v>
      </c>
      <c r="D486" s="26">
        <f t="shared" si="123"/>
        <v>10709</v>
      </c>
      <c r="E486" s="45">
        <v>7</v>
      </c>
      <c r="F486" s="13">
        <v>2</v>
      </c>
      <c r="G486" s="14" t="s">
        <v>1030</v>
      </c>
      <c r="H486" s="14" t="s">
        <v>749</v>
      </c>
      <c r="I486" s="13">
        <f t="shared" si="119"/>
        <v>59</v>
      </c>
      <c r="J486" s="13">
        <f t="shared" si="120"/>
        <v>5</v>
      </c>
      <c r="K486" s="13">
        <f t="shared" si="121"/>
        <v>1</v>
      </c>
      <c r="L486" s="13" t="s">
        <v>1421</v>
      </c>
      <c r="M486" s="13">
        <v>65</v>
      </c>
      <c r="N486" s="13" t="s">
        <v>1423</v>
      </c>
      <c r="O486" s="13">
        <v>65</v>
      </c>
      <c r="P486" s="13" t="s">
        <v>1425</v>
      </c>
      <c r="Q486" s="13">
        <v>65</v>
      </c>
      <c r="R486" s="13" t="s">
        <v>1427</v>
      </c>
      <c r="S486" s="13">
        <v>65</v>
      </c>
      <c r="T486" s="13" t="s">
        <v>1413</v>
      </c>
      <c r="U486" s="13">
        <v>65</v>
      </c>
      <c r="V486" s="13" t="s">
        <v>1415</v>
      </c>
      <c r="W486" s="13">
        <v>65</v>
      </c>
      <c r="X486" s="13" t="s">
        <v>1417</v>
      </c>
      <c r="Y486" s="13">
        <v>65</v>
      </c>
      <c r="Z486" s="13" t="s">
        <v>1418</v>
      </c>
      <c r="AA486" s="13">
        <v>65</v>
      </c>
      <c r="AB486" s="100" t="s">
        <v>748</v>
      </c>
      <c r="AC486" s="100" t="str">
        <f t="shared" si="125"/>
        <v>pt-7-9-jlr-loc2</v>
      </c>
      <c r="AD486" s="100">
        <f t="shared" si="122"/>
        <v>4</v>
      </c>
      <c r="AE486" s="13">
        <v>12</v>
      </c>
      <c r="AF486" s="27">
        <v>9</v>
      </c>
      <c r="AG486" s="41"/>
    </row>
    <row r="487" spans="1:33" s="35" customFormat="1" ht="16.5" x14ac:dyDescent="0.2">
      <c r="A487" s="33" t="s">
        <v>721</v>
      </c>
      <c r="B487" s="33">
        <f t="shared" si="124"/>
        <v>1070921</v>
      </c>
      <c r="C487" s="43">
        <v>9</v>
      </c>
      <c r="D487" s="26">
        <f t="shared" si="123"/>
        <v>10709</v>
      </c>
      <c r="E487" s="45">
        <v>7</v>
      </c>
      <c r="F487" s="13">
        <v>2</v>
      </c>
      <c r="G487" s="14" t="s">
        <v>1029</v>
      </c>
      <c r="H487" s="14" t="s">
        <v>1035</v>
      </c>
      <c r="I487" s="13">
        <f t="shared" si="119"/>
        <v>59</v>
      </c>
      <c r="J487" s="13">
        <f t="shared" si="120"/>
        <v>5</v>
      </c>
      <c r="K487" s="13">
        <f t="shared" si="121"/>
        <v>1</v>
      </c>
      <c r="L487" s="13" t="s">
        <v>1420</v>
      </c>
      <c r="M487" s="13">
        <v>66</v>
      </c>
      <c r="N487" s="13" t="s">
        <v>1422</v>
      </c>
      <c r="O487" s="13">
        <v>66</v>
      </c>
      <c r="P487" s="13" t="s">
        <v>1424</v>
      </c>
      <c r="Q487" s="13">
        <v>66</v>
      </c>
      <c r="R487" s="13" t="s">
        <v>1426</v>
      </c>
      <c r="S487" s="13">
        <v>66</v>
      </c>
      <c r="T487" s="13" t="s">
        <v>1428</v>
      </c>
      <c r="U487" s="13">
        <v>66</v>
      </c>
      <c r="V487" s="13" t="s">
        <v>1414</v>
      </c>
      <c r="W487" s="13">
        <v>66</v>
      </c>
      <c r="X487" s="13" t="s">
        <v>1416</v>
      </c>
      <c r="Y487" s="13">
        <v>66</v>
      </c>
      <c r="Z487" s="13" t="s">
        <v>1419</v>
      </c>
      <c r="AA487" s="13">
        <v>66</v>
      </c>
      <c r="AB487" s="100" t="s">
        <v>446</v>
      </c>
      <c r="AC487" s="100" t="str">
        <f t="shared" si="125"/>
        <v>pt-7-9-shl-loc2</v>
      </c>
      <c r="AD487" s="100">
        <f t="shared" si="122"/>
        <v>4</v>
      </c>
      <c r="AE487" s="13">
        <v>16</v>
      </c>
      <c r="AF487" s="27">
        <v>14</v>
      </c>
      <c r="AG487" s="41"/>
    </row>
    <row r="488" spans="1:33" s="35" customFormat="1" ht="16.5" x14ac:dyDescent="0.2">
      <c r="A488" s="33" t="s">
        <v>721</v>
      </c>
      <c r="B488" s="33">
        <f t="shared" si="124"/>
        <v>1070930</v>
      </c>
      <c r="C488" s="43">
        <v>9</v>
      </c>
      <c r="D488" s="26">
        <f t="shared" si="123"/>
        <v>10709</v>
      </c>
      <c r="E488" s="45">
        <v>7</v>
      </c>
      <c r="F488" s="13">
        <v>3</v>
      </c>
      <c r="G488" s="14" t="s">
        <v>19</v>
      </c>
      <c r="H488" s="14" t="s">
        <v>1031</v>
      </c>
      <c r="I488" s="13">
        <f t="shared" si="119"/>
        <v>59</v>
      </c>
      <c r="J488" s="13">
        <f t="shared" si="120"/>
        <v>5</v>
      </c>
      <c r="K488" s="13">
        <f t="shared" si="121"/>
        <v>1</v>
      </c>
      <c r="L488" s="13" t="s">
        <v>1421</v>
      </c>
      <c r="M488" s="13">
        <v>65</v>
      </c>
      <c r="N488" s="13" t="s">
        <v>1423</v>
      </c>
      <c r="O488" s="13">
        <v>65</v>
      </c>
      <c r="P488" s="13" t="s">
        <v>1425</v>
      </c>
      <c r="Q488" s="13">
        <v>65</v>
      </c>
      <c r="R488" s="13" t="s">
        <v>1427</v>
      </c>
      <c r="S488" s="13">
        <v>65</v>
      </c>
      <c r="T488" s="13" t="s">
        <v>1413</v>
      </c>
      <c r="U488" s="13">
        <v>65</v>
      </c>
      <c r="V488" s="13" t="s">
        <v>1415</v>
      </c>
      <c r="W488" s="13">
        <v>65</v>
      </c>
      <c r="X488" s="13" t="s">
        <v>1417</v>
      </c>
      <c r="Y488" s="13">
        <v>65</v>
      </c>
      <c r="Z488" s="13" t="s">
        <v>1418</v>
      </c>
      <c r="AA488" s="13">
        <v>65</v>
      </c>
      <c r="AB488" s="100" t="s">
        <v>351</v>
      </c>
      <c r="AC488" s="100" t="str">
        <f t="shared" si="125"/>
        <v>pt-7-9-jlr-loc3</v>
      </c>
      <c r="AD488" s="100">
        <f t="shared" si="122"/>
        <v>4</v>
      </c>
      <c r="AE488" s="13">
        <v>12</v>
      </c>
      <c r="AF488" s="27">
        <v>9</v>
      </c>
      <c r="AG488" s="41"/>
    </row>
    <row r="489" spans="1:33" s="35" customFormat="1" ht="17.25" thickBot="1" x14ac:dyDescent="0.25">
      <c r="A489" s="33" t="s">
        <v>721</v>
      </c>
      <c r="B489" s="33">
        <f t="shared" si="124"/>
        <v>1070931</v>
      </c>
      <c r="C489" s="43">
        <v>9</v>
      </c>
      <c r="D489" s="28">
        <f t="shared" si="123"/>
        <v>10709</v>
      </c>
      <c r="E489" s="46">
        <v>7</v>
      </c>
      <c r="F489" s="29">
        <v>3</v>
      </c>
      <c r="G489" s="30" t="s">
        <v>1029</v>
      </c>
      <c r="H489" s="30" t="s">
        <v>1033</v>
      </c>
      <c r="I489" s="29">
        <f t="shared" si="119"/>
        <v>59</v>
      </c>
      <c r="J489" s="29">
        <f t="shared" si="120"/>
        <v>5</v>
      </c>
      <c r="K489" s="29">
        <f t="shared" si="121"/>
        <v>1</v>
      </c>
      <c r="L489" s="29" t="s">
        <v>1420</v>
      </c>
      <c r="M489" s="29">
        <v>66</v>
      </c>
      <c r="N489" s="29" t="s">
        <v>1422</v>
      </c>
      <c r="O489" s="29">
        <v>66</v>
      </c>
      <c r="P489" s="29" t="s">
        <v>1424</v>
      </c>
      <c r="Q489" s="29">
        <v>66</v>
      </c>
      <c r="R489" s="29" t="s">
        <v>1426</v>
      </c>
      <c r="S489" s="29">
        <v>66</v>
      </c>
      <c r="T489" s="29" t="s">
        <v>1428</v>
      </c>
      <c r="U489" s="29">
        <v>66</v>
      </c>
      <c r="V489" s="29" t="s">
        <v>1414</v>
      </c>
      <c r="W489" s="29">
        <v>66</v>
      </c>
      <c r="X489" s="29" t="s">
        <v>1416</v>
      </c>
      <c r="Y489" s="29">
        <v>66</v>
      </c>
      <c r="Z489" s="29" t="s">
        <v>1419</v>
      </c>
      <c r="AA489" s="29">
        <v>66</v>
      </c>
      <c r="AB489" s="101"/>
      <c r="AC489" s="101" t="str">
        <f t="shared" si="125"/>
        <v/>
      </c>
      <c r="AD489" s="101" t="str">
        <f t="shared" si="122"/>
        <v/>
      </c>
      <c r="AE489" s="29" t="s">
        <v>412</v>
      </c>
      <c r="AF489" s="31" t="s">
        <v>412</v>
      </c>
      <c r="AG489" s="41"/>
    </row>
    <row r="490" spans="1:33" s="35" customFormat="1" ht="16.5" x14ac:dyDescent="0.2">
      <c r="A490" s="33" t="s">
        <v>721</v>
      </c>
      <c r="B490" s="33">
        <f t="shared" si="124"/>
        <v>1071010</v>
      </c>
      <c r="C490" s="43">
        <v>10</v>
      </c>
      <c r="D490" s="23">
        <f t="shared" si="123"/>
        <v>10710</v>
      </c>
      <c r="E490" s="44">
        <v>7</v>
      </c>
      <c r="F490" s="24">
        <v>1</v>
      </c>
      <c r="G490" s="32" t="s">
        <v>1030</v>
      </c>
      <c r="H490" s="32" t="s">
        <v>1034</v>
      </c>
      <c r="I490" s="24">
        <f t="shared" si="119"/>
        <v>63</v>
      </c>
      <c r="J490" s="24">
        <f t="shared" si="120"/>
        <v>6</v>
      </c>
      <c r="K490" s="24">
        <f t="shared" si="121"/>
        <v>1</v>
      </c>
      <c r="L490" s="24" t="s">
        <v>1421</v>
      </c>
      <c r="M490" s="24">
        <v>66</v>
      </c>
      <c r="N490" s="24" t="s">
        <v>1423</v>
      </c>
      <c r="O490" s="24">
        <v>66</v>
      </c>
      <c r="P490" s="24" t="s">
        <v>1425</v>
      </c>
      <c r="Q490" s="24">
        <v>66</v>
      </c>
      <c r="R490" s="24" t="s">
        <v>1427</v>
      </c>
      <c r="S490" s="24">
        <v>66</v>
      </c>
      <c r="T490" s="24" t="s">
        <v>1429</v>
      </c>
      <c r="U490" s="24">
        <v>66</v>
      </c>
      <c r="V490" s="24" t="s">
        <v>1415</v>
      </c>
      <c r="W490" s="24">
        <v>66</v>
      </c>
      <c r="X490" s="24" t="s">
        <v>1417</v>
      </c>
      <c r="Y490" s="24">
        <v>66</v>
      </c>
      <c r="Z490" s="24" t="s">
        <v>1418</v>
      </c>
      <c r="AA490" s="24">
        <v>66</v>
      </c>
      <c r="AB490" s="99" t="s">
        <v>347</v>
      </c>
      <c r="AC490" s="99" t="str">
        <f t="shared" si="125"/>
        <v>pt-7-10-jlr-loc1</v>
      </c>
      <c r="AD490" s="99">
        <f t="shared" si="122"/>
        <v>4</v>
      </c>
      <c r="AE490" s="24">
        <v>12</v>
      </c>
      <c r="AF490" s="25">
        <v>9</v>
      </c>
      <c r="AG490" s="41"/>
    </row>
    <row r="491" spans="1:33" s="35" customFormat="1" ht="16.5" x14ac:dyDescent="0.2">
      <c r="A491" s="33" t="s">
        <v>721</v>
      </c>
      <c r="B491" s="33">
        <f t="shared" si="124"/>
        <v>1071011</v>
      </c>
      <c r="C491" s="43">
        <v>10</v>
      </c>
      <c r="D491" s="26">
        <f t="shared" si="123"/>
        <v>10710</v>
      </c>
      <c r="E491" s="45">
        <v>7</v>
      </c>
      <c r="F491" s="13">
        <v>1</v>
      </c>
      <c r="G491" s="14" t="s">
        <v>1029</v>
      </c>
      <c r="H491" s="14" t="s">
        <v>1032</v>
      </c>
      <c r="I491" s="13">
        <f t="shared" si="119"/>
        <v>63</v>
      </c>
      <c r="J491" s="13">
        <f t="shared" si="120"/>
        <v>6</v>
      </c>
      <c r="K491" s="13">
        <f t="shared" si="121"/>
        <v>1</v>
      </c>
      <c r="L491" s="13" t="s">
        <v>1420</v>
      </c>
      <c r="M491" s="13">
        <v>66</v>
      </c>
      <c r="N491" s="13" t="s">
        <v>1422</v>
      </c>
      <c r="O491" s="13">
        <v>66</v>
      </c>
      <c r="P491" s="13" t="s">
        <v>1424</v>
      </c>
      <c r="Q491" s="13">
        <v>66</v>
      </c>
      <c r="R491" s="13" t="s">
        <v>1426</v>
      </c>
      <c r="S491" s="13">
        <v>66</v>
      </c>
      <c r="T491" s="13" t="s">
        <v>1428</v>
      </c>
      <c r="U491" s="13">
        <v>66</v>
      </c>
      <c r="V491" s="13" t="s">
        <v>1414</v>
      </c>
      <c r="W491" s="13">
        <v>66</v>
      </c>
      <c r="X491" s="13" t="s">
        <v>1416</v>
      </c>
      <c r="Y491" s="13">
        <v>66</v>
      </c>
      <c r="Z491" s="13" t="s">
        <v>1419</v>
      </c>
      <c r="AA491" s="13">
        <v>66</v>
      </c>
      <c r="AB491" s="100"/>
      <c r="AC491" s="100" t="str">
        <f t="shared" si="125"/>
        <v/>
      </c>
      <c r="AD491" s="100" t="str">
        <f t="shared" si="122"/>
        <v/>
      </c>
      <c r="AE491" s="13" t="s">
        <v>412</v>
      </c>
      <c r="AF491" s="27" t="s">
        <v>412</v>
      </c>
      <c r="AG491" s="41"/>
    </row>
    <row r="492" spans="1:33" s="35" customFormat="1" ht="16.5" x14ac:dyDescent="0.2">
      <c r="A492" s="33" t="s">
        <v>721</v>
      </c>
      <c r="B492" s="33">
        <f t="shared" si="124"/>
        <v>1071020</v>
      </c>
      <c r="C492" s="43">
        <v>10</v>
      </c>
      <c r="D492" s="26">
        <f t="shared" si="123"/>
        <v>10710</v>
      </c>
      <c r="E492" s="45">
        <v>7</v>
      </c>
      <c r="F492" s="13">
        <v>2</v>
      </c>
      <c r="G492" s="14" t="s">
        <v>1030</v>
      </c>
      <c r="H492" s="14" t="s">
        <v>749</v>
      </c>
      <c r="I492" s="13">
        <f t="shared" si="119"/>
        <v>63</v>
      </c>
      <c r="J492" s="13">
        <f t="shared" si="120"/>
        <v>6</v>
      </c>
      <c r="K492" s="13">
        <f t="shared" si="121"/>
        <v>1</v>
      </c>
      <c r="L492" s="13" t="s">
        <v>1421</v>
      </c>
      <c r="M492" s="13">
        <v>66</v>
      </c>
      <c r="N492" s="13" t="s">
        <v>1423</v>
      </c>
      <c r="O492" s="13">
        <v>66</v>
      </c>
      <c r="P492" s="13" t="s">
        <v>1425</v>
      </c>
      <c r="Q492" s="13">
        <v>66</v>
      </c>
      <c r="R492" s="13" t="s">
        <v>1427</v>
      </c>
      <c r="S492" s="13">
        <v>66</v>
      </c>
      <c r="T492" s="13" t="s">
        <v>1429</v>
      </c>
      <c r="U492" s="13">
        <v>66</v>
      </c>
      <c r="V492" s="13" t="s">
        <v>1415</v>
      </c>
      <c r="W492" s="13">
        <v>66</v>
      </c>
      <c r="X492" s="13" t="s">
        <v>1417</v>
      </c>
      <c r="Y492" s="13">
        <v>66</v>
      </c>
      <c r="Z492" s="13" t="s">
        <v>1418</v>
      </c>
      <c r="AA492" s="13">
        <v>66</v>
      </c>
      <c r="AB492" s="100" t="s">
        <v>749</v>
      </c>
      <c r="AC492" s="100" t="str">
        <f t="shared" si="125"/>
        <v>pt-7-10-jlr-loc2</v>
      </c>
      <c r="AD492" s="100">
        <f t="shared" si="122"/>
        <v>4</v>
      </c>
      <c r="AE492" s="13">
        <v>12</v>
      </c>
      <c r="AF492" s="27">
        <v>9</v>
      </c>
      <c r="AG492" s="41"/>
    </row>
    <row r="493" spans="1:33" s="35" customFormat="1" ht="16.5" x14ac:dyDescent="0.2">
      <c r="A493" s="33" t="s">
        <v>721</v>
      </c>
      <c r="B493" s="33">
        <f t="shared" si="124"/>
        <v>1071021</v>
      </c>
      <c r="C493" s="43">
        <v>10</v>
      </c>
      <c r="D493" s="26">
        <f t="shared" si="123"/>
        <v>10710</v>
      </c>
      <c r="E493" s="45">
        <v>7</v>
      </c>
      <c r="F493" s="13">
        <v>2</v>
      </c>
      <c r="G493" s="14" t="s">
        <v>1029</v>
      </c>
      <c r="H493" s="14" t="s">
        <v>1035</v>
      </c>
      <c r="I493" s="13">
        <f t="shared" si="119"/>
        <v>63</v>
      </c>
      <c r="J493" s="13">
        <f t="shared" si="120"/>
        <v>6</v>
      </c>
      <c r="K493" s="13">
        <f t="shared" si="121"/>
        <v>1</v>
      </c>
      <c r="L493" s="13" t="s">
        <v>1420</v>
      </c>
      <c r="M493" s="13">
        <v>66</v>
      </c>
      <c r="N493" s="13" t="s">
        <v>1422</v>
      </c>
      <c r="O493" s="13">
        <v>66</v>
      </c>
      <c r="P493" s="13" t="s">
        <v>1424</v>
      </c>
      <c r="Q493" s="13">
        <v>66</v>
      </c>
      <c r="R493" s="13" t="s">
        <v>1426</v>
      </c>
      <c r="S493" s="13">
        <v>66</v>
      </c>
      <c r="T493" s="13" t="s">
        <v>1428</v>
      </c>
      <c r="U493" s="13">
        <v>66</v>
      </c>
      <c r="V493" s="13" t="s">
        <v>1414</v>
      </c>
      <c r="W493" s="13">
        <v>66</v>
      </c>
      <c r="X493" s="13" t="s">
        <v>1416</v>
      </c>
      <c r="Y493" s="13">
        <v>66</v>
      </c>
      <c r="Z493" s="13" t="s">
        <v>1419</v>
      </c>
      <c r="AA493" s="13">
        <v>66</v>
      </c>
      <c r="AB493" s="100" t="s">
        <v>416</v>
      </c>
      <c r="AC493" s="100" t="str">
        <f t="shared" si="125"/>
        <v>pt-7-10-shl-loc2</v>
      </c>
      <c r="AD493" s="100">
        <f t="shared" si="122"/>
        <v>4</v>
      </c>
      <c r="AE493" s="13">
        <v>16</v>
      </c>
      <c r="AF493" s="27">
        <v>14</v>
      </c>
      <c r="AG493" s="41"/>
    </row>
    <row r="494" spans="1:33" s="35" customFormat="1" ht="16.5" x14ac:dyDescent="0.2">
      <c r="A494" s="33" t="s">
        <v>721</v>
      </c>
      <c r="B494" s="33">
        <f t="shared" si="124"/>
        <v>1071030</v>
      </c>
      <c r="C494" s="43">
        <v>10</v>
      </c>
      <c r="D494" s="26">
        <f t="shared" si="123"/>
        <v>10710</v>
      </c>
      <c r="E494" s="45">
        <v>7</v>
      </c>
      <c r="F494" s="13">
        <v>3</v>
      </c>
      <c r="G494" s="14" t="s">
        <v>1030</v>
      </c>
      <c r="H494" s="14" t="s">
        <v>1031</v>
      </c>
      <c r="I494" s="13">
        <f t="shared" si="119"/>
        <v>63</v>
      </c>
      <c r="J494" s="13">
        <f t="shared" si="120"/>
        <v>6</v>
      </c>
      <c r="K494" s="13">
        <f t="shared" si="121"/>
        <v>1</v>
      </c>
      <c r="L494" s="13" t="s">
        <v>1421</v>
      </c>
      <c r="M494" s="13">
        <v>66</v>
      </c>
      <c r="N494" s="13" t="s">
        <v>1423</v>
      </c>
      <c r="O494" s="13">
        <v>66</v>
      </c>
      <c r="P494" s="13" t="s">
        <v>1425</v>
      </c>
      <c r="Q494" s="13">
        <v>66</v>
      </c>
      <c r="R494" s="13" t="s">
        <v>1427</v>
      </c>
      <c r="S494" s="13">
        <v>66</v>
      </c>
      <c r="T494" s="13" t="s">
        <v>1429</v>
      </c>
      <c r="U494" s="13">
        <v>66</v>
      </c>
      <c r="V494" s="13" t="s">
        <v>1415</v>
      </c>
      <c r="W494" s="13">
        <v>66</v>
      </c>
      <c r="X494" s="13" t="s">
        <v>1417</v>
      </c>
      <c r="Y494" s="13">
        <v>66</v>
      </c>
      <c r="Z494" s="13" t="s">
        <v>1418</v>
      </c>
      <c r="AA494" s="13">
        <v>66</v>
      </c>
      <c r="AB494" s="100" t="s">
        <v>356</v>
      </c>
      <c r="AC494" s="100" t="str">
        <f t="shared" si="125"/>
        <v>pt-7-10-jlr-loc3</v>
      </c>
      <c r="AD494" s="100">
        <f t="shared" si="122"/>
        <v>4</v>
      </c>
      <c r="AE494" s="13">
        <v>12</v>
      </c>
      <c r="AF494" s="27">
        <v>9</v>
      </c>
      <c r="AG494" s="41"/>
    </row>
    <row r="495" spans="1:33" s="35" customFormat="1" ht="17.25" thickBot="1" x14ac:dyDescent="0.25">
      <c r="A495" s="33" t="s">
        <v>721</v>
      </c>
      <c r="B495" s="33">
        <f t="shared" si="124"/>
        <v>1071031</v>
      </c>
      <c r="C495" s="43">
        <v>10</v>
      </c>
      <c r="D495" s="28">
        <f t="shared" si="123"/>
        <v>10710</v>
      </c>
      <c r="E495" s="46">
        <v>7</v>
      </c>
      <c r="F495" s="29">
        <v>3</v>
      </c>
      <c r="G495" s="30" t="s">
        <v>1029</v>
      </c>
      <c r="H495" s="30" t="s">
        <v>1033</v>
      </c>
      <c r="I495" s="29">
        <f t="shared" si="119"/>
        <v>63</v>
      </c>
      <c r="J495" s="29">
        <f t="shared" si="120"/>
        <v>6</v>
      </c>
      <c r="K495" s="29">
        <f t="shared" si="121"/>
        <v>1</v>
      </c>
      <c r="L495" s="29" t="s">
        <v>1420</v>
      </c>
      <c r="M495" s="29">
        <v>66</v>
      </c>
      <c r="N495" s="29" t="s">
        <v>1422</v>
      </c>
      <c r="O495" s="29">
        <v>66</v>
      </c>
      <c r="P495" s="29" t="s">
        <v>1424</v>
      </c>
      <c r="Q495" s="29">
        <v>66</v>
      </c>
      <c r="R495" s="29" t="s">
        <v>1426</v>
      </c>
      <c r="S495" s="29">
        <v>66</v>
      </c>
      <c r="T495" s="29" t="s">
        <v>1428</v>
      </c>
      <c r="U495" s="29">
        <v>66</v>
      </c>
      <c r="V495" s="29" t="s">
        <v>1414</v>
      </c>
      <c r="W495" s="29">
        <v>66</v>
      </c>
      <c r="X495" s="29" t="s">
        <v>1416</v>
      </c>
      <c r="Y495" s="29">
        <v>66</v>
      </c>
      <c r="Z495" s="29" t="s">
        <v>1419</v>
      </c>
      <c r="AA495" s="29">
        <v>66</v>
      </c>
      <c r="AB495" s="101"/>
      <c r="AC495" s="101" t="str">
        <f t="shared" si="125"/>
        <v/>
      </c>
      <c r="AD495" s="101" t="str">
        <f t="shared" si="122"/>
        <v/>
      </c>
      <c r="AE495" s="29" t="s">
        <v>412</v>
      </c>
      <c r="AF495" s="31" t="s">
        <v>412</v>
      </c>
      <c r="AG495" s="41"/>
    </row>
    <row r="496" spans="1:33" s="35" customFormat="1" ht="16.5" x14ac:dyDescent="0.2">
      <c r="A496" s="33" t="s">
        <v>721</v>
      </c>
      <c r="B496" s="33">
        <f t="shared" si="124"/>
        <v>1071110</v>
      </c>
      <c r="C496" s="43">
        <v>11</v>
      </c>
      <c r="D496" s="23">
        <f t="shared" si="123"/>
        <v>10711</v>
      </c>
      <c r="E496" s="44">
        <v>7</v>
      </c>
      <c r="F496" s="24">
        <v>1</v>
      </c>
      <c r="G496" s="32" t="s">
        <v>1030</v>
      </c>
      <c r="H496" s="32" t="s">
        <v>1034</v>
      </c>
      <c r="I496" s="24">
        <f t="shared" ref="I496:I559" si="126">INDEX($AS$4:$AS$210,INDEX($BA$4:$BA$19,E496)+C496)</f>
        <v>61</v>
      </c>
      <c r="J496" s="24">
        <f t="shared" ref="J496:J559" si="127">INDEX($AT$4:$AT$210,INDEX($BA$4:$BA$19,E496)+C496)</f>
        <v>6</v>
      </c>
      <c r="K496" s="24">
        <f t="shared" ref="K496:K559" si="128">INDEX($AU$4:$AU$210,INDEX($BA$4:$BA$19,E496)+C496)</f>
        <v>1</v>
      </c>
      <c r="L496" s="24" t="s">
        <v>1421</v>
      </c>
      <c r="M496" s="24">
        <v>66</v>
      </c>
      <c r="N496" s="24" t="s">
        <v>1423</v>
      </c>
      <c r="O496" s="24">
        <v>66</v>
      </c>
      <c r="P496" s="24" t="s">
        <v>1425</v>
      </c>
      <c r="Q496" s="24">
        <v>66</v>
      </c>
      <c r="R496" s="24" t="s">
        <v>1427</v>
      </c>
      <c r="S496" s="24">
        <v>66</v>
      </c>
      <c r="T496" s="24" t="s">
        <v>1429</v>
      </c>
      <c r="U496" s="24">
        <v>66</v>
      </c>
      <c r="V496" s="24" t="s">
        <v>1415</v>
      </c>
      <c r="W496" s="24">
        <v>66</v>
      </c>
      <c r="X496" s="24" t="s">
        <v>1417</v>
      </c>
      <c r="Y496" s="24">
        <v>66</v>
      </c>
      <c r="Z496" s="24" t="s">
        <v>1418</v>
      </c>
      <c r="AA496" s="24">
        <v>66</v>
      </c>
      <c r="AB496" s="99" t="s">
        <v>354</v>
      </c>
      <c r="AC496" s="99" t="str">
        <f t="shared" si="125"/>
        <v>pt-7-11-jlr-loc1</v>
      </c>
      <c r="AD496" s="99">
        <f t="shared" ref="AD496:AD559" si="129">IF(AB496="","",INDEX($AV$4:$AV$211,INDEX($BA$4:$BA$19,E496)+C496))</f>
        <v>4</v>
      </c>
      <c r="AE496" s="24">
        <v>12</v>
      </c>
      <c r="AF496" s="25">
        <v>9</v>
      </c>
      <c r="AG496" s="41"/>
    </row>
    <row r="497" spans="1:33" s="35" customFormat="1" ht="16.5" x14ac:dyDescent="0.2">
      <c r="A497" s="33" t="s">
        <v>721</v>
      </c>
      <c r="B497" s="33">
        <f t="shared" si="124"/>
        <v>1071111</v>
      </c>
      <c r="C497" s="43">
        <v>11</v>
      </c>
      <c r="D497" s="26">
        <f t="shared" si="123"/>
        <v>10711</v>
      </c>
      <c r="E497" s="45">
        <v>7</v>
      </c>
      <c r="F497" s="13">
        <v>1</v>
      </c>
      <c r="G497" s="14" t="s">
        <v>1029</v>
      </c>
      <c r="H497" s="14" t="s">
        <v>1032</v>
      </c>
      <c r="I497" s="13">
        <f t="shared" si="126"/>
        <v>61</v>
      </c>
      <c r="J497" s="13">
        <f t="shared" si="127"/>
        <v>6</v>
      </c>
      <c r="K497" s="13">
        <f t="shared" si="128"/>
        <v>1</v>
      </c>
      <c r="L497" s="13" t="s">
        <v>1420</v>
      </c>
      <c r="M497" s="13">
        <v>67</v>
      </c>
      <c r="N497" s="13" t="s">
        <v>1422</v>
      </c>
      <c r="O497" s="13">
        <v>67</v>
      </c>
      <c r="P497" s="13" t="s">
        <v>1424</v>
      </c>
      <c r="Q497" s="13">
        <v>67</v>
      </c>
      <c r="R497" s="13" t="s">
        <v>1426</v>
      </c>
      <c r="S497" s="13">
        <v>67</v>
      </c>
      <c r="T497" s="13" t="s">
        <v>1428</v>
      </c>
      <c r="U497" s="13">
        <v>67</v>
      </c>
      <c r="V497" s="13" t="s">
        <v>1430</v>
      </c>
      <c r="W497" s="13">
        <v>67</v>
      </c>
      <c r="X497" s="13" t="s">
        <v>1416</v>
      </c>
      <c r="Y497" s="13">
        <v>67</v>
      </c>
      <c r="Z497" s="13" t="s">
        <v>1419</v>
      </c>
      <c r="AA497" s="13">
        <v>67</v>
      </c>
      <c r="AB497" s="100"/>
      <c r="AC497" s="100" t="str">
        <f t="shared" si="125"/>
        <v/>
      </c>
      <c r="AD497" s="100" t="str">
        <f t="shared" si="129"/>
        <v/>
      </c>
      <c r="AE497" s="13" t="s">
        <v>412</v>
      </c>
      <c r="AF497" s="27" t="s">
        <v>412</v>
      </c>
      <c r="AG497" s="41"/>
    </row>
    <row r="498" spans="1:33" s="35" customFormat="1" ht="16.5" x14ac:dyDescent="0.2">
      <c r="A498" s="33" t="s">
        <v>721</v>
      </c>
      <c r="B498" s="33">
        <f t="shared" si="124"/>
        <v>1071120</v>
      </c>
      <c r="C498" s="43">
        <v>11</v>
      </c>
      <c r="D498" s="26">
        <f t="shared" si="123"/>
        <v>10711</v>
      </c>
      <c r="E498" s="45">
        <v>7</v>
      </c>
      <c r="F498" s="13">
        <v>2</v>
      </c>
      <c r="G498" s="14" t="s">
        <v>1030</v>
      </c>
      <c r="H498" s="14" t="s">
        <v>749</v>
      </c>
      <c r="I498" s="13">
        <f t="shared" si="126"/>
        <v>61</v>
      </c>
      <c r="J498" s="13">
        <f t="shared" si="127"/>
        <v>6</v>
      </c>
      <c r="K498" s="13">
        <f t="shared" si="128"/>
        <v>1</v>
      </c>
      <c r="L498" s="13" t="s">
        <v>1421</v>
      </c>
      <c r="M498" s="13">
        <v>66</v>
      </c>
      <c r="N498" s="13" t="s">
        <v>1423</v>
      </c>
      <c r="O498" s="13">
        <v>66</v>
      </c>
      <c r="P498" s="13" t="s">
        <v>1425</v>
      </c>
      <c r="Q498" s="13">
        <v>66</v>
      </c>
      <c r="R498" s="13" t="s">
        <v>1427</v>
      </c>
      <c r="S498" s="13">
        <v>66</v>
      </c>
      <c r="T498" s="13" t="s">
        <v>1429</v>
      </c>
      <c r="U498" s="13">
        <v>66</v>
      </c>
      <c r="V498" s="13" t="s">
        <v>1415</v>
      </c>
      <c r="W498" s="13">
        <v>66</v>
      </c>
      <c r="X498" s="13" t="s">
        <v>1417</v>
      </c>
      <c r="Y498" s="13">
        <v>66</v>
      </c>
      <c r="Z498" s="13" t="s">
        <v>1418</v>
      </c>
      <c r="AA498" s="13">
        <v>66</v>
      </c>
      <c r="AB498" s="100" t="s">
        <v>748</v>
      </c>
      <c r="AC498" s="100" t="str">
        <f t="shared" si="125"/>
        <v>pt-7-11-jlr-loc2</v>
      </c>
      <c r="AD498" s="100">
        <f t="shared" si="129"/>
        <v>4</v>
      </c>
      <c r="AE498" s="13">
        <v>12</v>
      </c>
      <c r="AF498" s="27">
        <v>9</v>
      </c>
      <c r="AG498" s="41"/>
    </row>
    <row r="499" spans="1:33" s="35" customFormat="1" ht="16.5" x14ac:dyDescent="0.2">
      <c r="A499" s="33" t="s">
        <v>721</v>
      </c>
      <c r="B499" s="33">
        <f t="shared" si="124"/>
        <v>1071121</v>
      </c>
      <c r="C499" s="43">
        <v>11</v>
      </c>
      <c r="D499" s="26">
        <f t="shared" si="123"/>
        <v>10711</v>
      </c>
      <c r="E499" s="45">
        <v>7</v>
      </c>
      <c r="F499" s="13">
        <v>2</v>
      </c>
      <c r="G499" s="14" t="s">
        <v>1029</v>
      </c>
      <c r="H499" s="14" t="s">
        <v>1035</v>
      </c>
      <c r="I499" s="13">
        <f t="shared" si="126"/>
        <v>61</v>
      </c>
      <c r="J499" s="13">
        <f t="shared" si="127"/>
        <v>6</v>
      </c>
      <c r="K499" s="13">
        <f t="shared" si="128"/>
        <v>1</v>
      </c>
      <c r="L499" s="13" t="s">
        <v>1420</v>
      </c>
      <c r="M499" s="13">
        <v>67</v>
      </c>
      <c r="N499" s="13" t="s">
        <v>1422</v>
      </c>
      <c r="O499" s="13">
        <v>67</v>
      </c>
      <c r="P499" s="13" t="s">
        <v>1424</v>
      </c>
      <c r="Q499" s="13">
        <v>67</v>
      </c>
      <c r="R499" s="13" t="s">
        <v>1426</v>
      </c>
      <c r="S499" s="13">
        <v>67</v>
      </c>
      <c r="T499" s="13" t="s">
        <v>1428</v>
      </c>
      <c r="U499" s="13">
        <v>67</v>
      </c>
      <c r="V499" s="13" t="s">
        <v>1430</v>
      </c>
      <c r="W499" s="13">
        <v>67</v>
      </c>
      <c r="X499" s="13" t="s">
        <v>1416</v>
      </c>
      <c r="Y499" s="13">
        <v>67</v>
      </c>
      <c r="Z499" s="13" t="s">
        <v>1419</v>
      </c>
      <c r="AA499" s="13">
        <v>67</v>
      </c>
      <c r="AB499" s="100" t="s">
        <v>446</v>
      </c>
      <c r="AC499" s="100" t="str">
        <f t="shared" si="125"/>
        <v>pt-7-11-shl-loc2</v>
      </c>
      <c r="AD499" s="100">
        <f t="shared" si="129"/>
        <v>4</v>
      </c>
      <c r="AE499" s="13">
        <v>16</v>
      </c>
      <c r="AF499" s="27">
        <v>14</v>
      </c>
      <c r="AG499" s="41"/>
    </row>
    <row r="500" spans="1:33" s="35" customFormat="1" ht="16.5" x14ac:dyDescent="0.2">
      <c r="A500" s="33" t="s">
        <v>721</v>
      </c>
      <c r="B500" s="33">
        <f t="shared" si="124"/>
        <v>1071130</v>
      </c>
      <c r="C500" s="43">
        <v>11</v>
      </c>
      <c r="D500" s="26">
        <f t="shared" ref="D500:D563" si="130">(100+E500)*100+C500</f>
        <v>10711</v>
      </c>
      <c r="E500" s="45">
        <v>7</v>
      </c>
      <c r="F500" s="13">
        <v>3</v>
      </c>
      <c r="G500" s="14" t="s">
        <v>1030</v>
      </c>
      <c r="H500" s="14" t="s">
        <v>1031</v>
      </c>
      <c r="I500" s="13">
        <f t="shared" si="126"/>
        <v>61</v>
      </c>
      <c r="J500" s="13">
        <f t="shared" si="127"/>
        <v>6</v>
      </c>
      <c r="K500" s="13">
        <f t="shared" si="128"/>
        <v>1</v>
      </c>
      <c r="L500" s="13" t="s">
        <v>1421</v>
      </c>
      <c r="M500" s="13">
        <v>66</v>
      </c>
      <c r="N500" s="13" t="s">
        <v>1423</v>
      </c>
      <c r="O500" s="13">
        <v>66</v>
      </c>
      <c r="P500" s="13" t="s">
        <v>1425</v>
      </c>
      <c r="Q500" s="13">
        <v>66</v>
      </c>
      <c r="R500" s="13" t="s">
        <v>1427</v>
      </c>
      <c r="S500" s="13">
        <v>66</v>
      </c>
      <c r="T500" s="13" t="s">
        <v>1429</v>
      </c>
      <c r="U500" s="13">
        <v>66</v>
      </c>
      <c r="V500" s="13" t="s">
        <v>1415</v>
      </c>
      <c r="W500" s="13">
        <v>66</v>
      </c>
      <c r="X500" s="13" t="s">
        <v>1417</v>
      </c>
      <c r="Y500" s="13">
        <v>66</v>
      </c>
      <c r="Z500" s="13" t="s">
        <v>1418</v>
      </c>
      <c r="AA500" s="13">
        <v>66</v>
      </c>
      <c r="AB500" s="100" t="s">
        <v>351</v>
      </c>
      <c r="AC500" s="100" t="str">
        <f t="shared" si="125"/>
        <v>pt-7-11-jlr-loc3</v>
      </c>
      <c r="AD500" s="100">
        <f t="shared" si="129"/>
        <v>4</v>
      </c>
      <c r="AE500" s="13">
        <v>12</v>
      </c>
      <c r="AF500" s="27">
        <v>9</v>
      </c>
      <c r="AG500" s="41"/>
    </row>
    <row r="501" spans="1:33" s="35" customFormat="1" ht="17.25" thickBot="1" x14ac:dyDescent="0.25">
      <c r="A501" s="33" t="s">
        <v>721</v>
      </c>
      <c r="B501" s="33">
        <f t="shared" si="124"/>
        <v>1071131</v>
      </c>
      <c r="C501" s="43">
        <v>11</v>
      </c>
      <c r="D501" s="28">
        <f t="shared" si="130"/>
        <v>10711</v>
      </c>
      <c r="E501" s="46">
        <v>7</v>
      </c>
      <c r="F501" s="29">
        <v>3</v>
      </c>
      <c r="G501" s="30" t="s">
        <v>1029</v>
      </c>
      <c r="H501" s="30" t="s">
        <v>1033</v>
      </c>
      <c r="I501" s="29">
        <f t="shared" si="126"/>
        <v>61</v>
      </c>
      <c r="J501" s="29">
        <f t="shared" si="127"/>
        <v>6</v>
      </c>
      <c r="K501" s="29">
        <f t="shared" si="128"/>
        <v>1</v>
      </c>
      <c r="L501" s="29" t="s">
        <v>1420</v>
      </c>
      <c r="M501" s="29">
        <v>67</v>
      </c>
      <c r="N501" s="29" t="s">
        <v>1422</v>
      </c>
      <c r="O501" s="29">
        <v>67</v>
      </c>
      <c r="P501" s="29" t="s">
        <v>1424</v>
      </c>
      <c r="Q501" s="29">
        <v>67</v>
      </c>
      <c r="R501" s="29" t="s">
        <v>1426</v>
      </c>
      <c r="S501" s="29">
        <v>67</v>
      </c>
      <c r="T501" s="29" t="s">
        <v>1428</v>
      </c>
      <c r="U501" s="29">
        <v>67</v>
      </c>
      <c r="V501" s="29" t="s">
        <v>1430</v>
      </c>
      <c r="W501" s="29">
        <v>67</v>
      </c>
      <c r="X501" s="29" t="s">
        <v>1416</v>
      </c>
      <c r="Y501" s="29">
        <v>67</v>
      </c>
      <c r="Z501" s="29" t="s">
        <v>1419</v>
      </c>
      <c r="AA501" s="29">
        <v>67</v>
      </c>
      <c r="AB501" s="101"/>
      <c r="AC501" s="101" t="str">
        <f t="shared" si="125"/>
        <v/>
      </c>
      <c r="AD501" s="101" t="str">
        <f t="shared" si="129"/>
        <v/>
      </c>
      <c r="AE501" s="29" t="s">
        <v>412</v>
      </c>
      <c r="AF501" s="31" t="s">
        <v>412</v>
      </c>
      <c r="AG501" s="41"/>
    </row>
    <row r="502" spans="1:33" s="35" customFormat="1" ht="16.5" x14ac:dyDescent="0.2">
      <c r="A502" s="33" t="s">
        <v>721</v>
      </c>
      <c r="B502" s="33">
        <f t="shared" si="124"/>
        <v>1071210</v>
      </c>
      <c r="C502" s="43">
        <v>12</v>
      </c>
      <c r="D502" s="23">
        <f t="shared" si="130"/>
        <v>10712</v>
      </c>
      <c r="E502" s="44">
        <v>7</v>
      </c>
      <c r="F502" s="24">
        <v>1</v>
      </c>
      <c r="G502" s="32" t="s">
        <v>1030</v>
      </c>
      <c r="H502" s="32" t="s">
        <v>1034</v>
      </c>
      <c r="I502" s="24">
        <f t="shared" si="126"/>
        <v>61</v>
      </c>
      <c r="J502" s="24">
        <f t="shared" si="127"/>
        <v>6</v>
      </c>
      <c r="K502" s="24">
        <f t="shared" si="128"/>
        <v>1</v>
      </c>
      <c r="L502" s="24" t="s">
        <v>1421</v>
      </c>
      <c r="M502" s="24">
        <v>68</v>
      </c>
      <c r="N502" s="24" t="s">
        <v>1423</v>
      </c>
      <c r="O502" s="24">
        <v>68</v>
      </c>
      <c r="P502" s="24" t="s">
        <v>1425</v>
      </c>
      <c r="Q502" s="24">
        <v>68</v>
      </c>
      <c r="R502" s="24" t="s">
        <v>1427</v>
      </c>
      <c r="S502" s="24">
        <v>68</v>
      </c>
      <c r="T502" s="24" t="s">
        <v>1429</v>
      </c>
      <c r="U502" s="24">
        <v>68</v>
      </c>
      <c r="V502" s="24" t="s">
        <v>1431</v>
      </c>
      <c r="W502" s="24">
        <v>68</v>
      </c>
      <c r="X502" s="24" t="s">
        <v>1417</v>
      </c>
      <c r="Y502" s="24">
        <v>68</v>
      </c>
      <c r="Z502" s="24" t="s">
        <v>1418</v>
      </c>
      <c r="AA502" s="24">
        <v>68</v>
      </c>
      <c r="AB502" s="99" t="s">
        <v>357</v>
      </c>
      <c r="AC502" s="99" t="str">
        <f t="shared" si="125"/>
        <v>pt-7-12-jlr-loc1</v>
      </c>
      <c r="AD502" s="99">
        <f t="shared" si="129"/>
        <v>4</v>
      </c>
      <c r="AE502" s="24">
        <v>12</v>
      </c>
      <c r="AF502" s="25">
        <v>9</v>
      </c>
      <c r="AG502" s="41"/>
    </row>
    <row r="503" spans="1:33" s="35" customFormat="1" ht="16.5" x14ac:dyDescent="0.2">
      <c r="A503" s="33" t="s">
        <v>721</v>
      </c>
      <c r="B503" s="33">
        <f t="shared" si="124"/>
        <v>1071211</v>
      </c>
      <c r="C503" s="43">
        <v>12</v>
      </c>
      <c r="D503" s="26">
        <f t="shared" si="130"/>
        <v>10712</v>
      </c>
      <c r="E503" s="45">
        <v>7</v>
      </c>
      <c r="F503" s="13">
        <v>1</v>
      </c>
      <c r="G503" s="14" t="s">
        <v>1029</v>
      </c>
      <c r="H503" s="14" t="s">
        <v>1032</v>
      </c>
      <c r="I503" s="13">
        <f t="shared" si="126"/>
        <v>61</v>
      </c>
      <c r="J503" s="13">
        <f t="shared" si="127"/>
        <v>6</v>
      </c>
      <c r="K503" s="13">
        <f t="shared" si="128"/>
        <v>1</v>
      </c>
      <c r="L503" s="13" t="s">
        <v>1420</v>
      </c>
      <c r="M503" s="13">
        <v>67</v>
      </c>
      <c r="N503" s="13" t="s">
        <v>1422</v>
      </c>
      <c r="O503" s="13">
        <v>67</v>
      </c>
      <c r="P503" s="13" t="s">
        <v>1424</v>
      </c>
      <c r="Q503" s="13">
        <v>67</v>
      </c>
      <c r="R503" s="13" t="s">
        <v>1426</v>
      </c>
      <c r="S503" s="13">
        <v>67</v>
      </c>
      <c r="T503" s="13" t="s">
        <v>1428</v>
      </c>
      <c r="U503" s="13">
        <v>67</v>
      </c>
      <c r="V503" s="13" t="s">
        <v>1430</v>
      </c>
      <c r="W503" s="13">
        <v>67</v>
      </c>
      <c r="X503" s="13" t="s">
        <v>1416</v>
      </c>
      <c r="Y503" s="13">
        <v>67</v>
      </c>
      <c r="Z503" s="13" t="s">
        <v>1419</v>
      </c>
      <c r="AA503" s="13">
        <v>67</v>
      </c>
      <c r="AB503" s="100"/>
      <c r="AC503" s="100" t="str">
        <f t="shared" si="125"/>
        <v/>
      </c>
      <c r="AD503" s="100" t="str">
        <f t="shared" si="129"/>
        <v/>
      </c>
      <c r="AE503" s="13" t="s">
        <v>412</v>
      </c>
      <c r="AF503" s="27" t="s">
        <v>412</v>
      </c>
      <c r="AG503" s="41"/>
    </row>
    <row r="504" spans="1:33" s="35" customFormat="1" ht="16.5" x14ac:dyDescent="0.2">
      <c r="A504" s="33" t="s">
        <v>721</v>
      </c>
      <c r="B504" s="33">
        <f t="shared" si="124"/>
        <v>1071220</v>
      </c>
      <c r="C504" s="43">
        <v>12</v>
      </c>
      <c r="D504" s="26">
        <f t="shared" si="130"/>
        <v>10712</v>
      </c>
      <c r="E504" s="45">
        <v>7</v>
      </c>
      <c r="F504" s="13">
        <v>2</v>
      </c>
      <c r="G504" s="14" t="s">
        <v>1019</v>
      </c>
      <c r="H504" s="14" t="s">
        <v>749</v>
      </c>
      <c r="I504" s="13">
        <f t="shared" si="126"/>
        <v>61</v>
      </c>
      <c r="J504" s="13">
        <f t="shared" si="127"/>
        <v>6</v>
      </c>
      <c r="K504" s="13">
        <f t="shared" si="128"/>
        <v>1</v>
      </c>
      <c r="L504" s="13" t="s">
        <v>1421</v>
      </c>
      <c r="M504" s="13">
        <v>68</v>
      </c>
      <c r="N504" s="13" t="s">
        <v>1423</v>
      </c>
      <c r="O504" s="13">
        <v>68</v>
      </c>
      <c r="P504" s="13" t="s">
        <v>1425</v>
      </c>
      <c r="Q504" s="13">
        <v>68</v>
      </c>
      <c r="R504" s="13" t="s">
        <v>1427</v>
      </c>
      <c r="S504" s="13">
        <v>68</v>
      </c>
      <c r="T504" s="13" t="s">
        <v>1429</v>
      </c>
      <c r="U504" s="13">
        <v>68</v>
      </c>
      <c r="V504" s="13" t="s">
        <v>1431</v>
      </c>
      <c r="W504" s="13">
        <v>68</v>
      </c>
      <c r="X504" s="13" t="s">
        <v>1417</v>
      </c>
      <c r="Y504" s="13">
        <v>68</v>
      </c>
      <c r="Z504" s="13" t="s">
        <v>1418</v>
      </c>
      <c r="AA504" s="13">
        <v>68</v>
      </c>
      <c r="AB504" s="100" t="s">
        <v>347</v>
      </c>
      <c r="AC504" s="100" t="str">
        <f t="shared" si="125"/>
        <v>pt-7-12-jlr-loc2</v>
      </c>
      <c r="AD504" s="100">
        <f t="shared" si="129"/>
        <v>4</v>
      </c>
      <c r="AE504" s="13">
        <v>12</v>
      </c>
      <c r="AF504" s="27">
        <v>9</v>
      </c>
      <c r="AG504" s="41"/>
    </row>
    <row r="505" spans="1:33" s="35" customFormat="1" ht="16.5" x14ac:dyDescent="0.2">
      <c r="A505" s="33" t="s">
        <v>721</v>
      </c>
      <c r="B505" s="33">
        <f t="shared" si="124"/>
        <v>1071221</v>
      </c>
      <c r="C505" s="43">
        <v>12</v>
      </c>
      <c r="D505" s="26">
        <f t="shared" si="130"/>
        <v>10712</v>
      </c>
      <c r="E505" s="45">
        <v>7</v>
      </c>
      <c r="F505" s="13">
        <v>2</v>
      </c>
      <c r="G505" s="14" t="s">
        <v>1029</v>
      </c>
      <c r="H505" s="14" t="s">
        <v>1035</v>
      </c>
      <c r="I505" s="13">
        <f t="shared" si="126"/>
        <v>61</v>
      </c>
      <c r="J505" s="13">
        <f t="shared" si="127"/>
        <v>6</v>
      </c>
      <c r="K505" s="13">
        <f t="shared" si="128"/>
        <v>1</v>
      </c>
      <c r="L505" s="13" t="s">
        <v>1420</v>
      </c>
      <c r="M505" s="13">
        <v>67</v>
      </c>
      <c r="N505" s="13" t="s">
        <v>1422</v>
      </c>
      <c r="O505" s="13">
        <v>67</v>
      </c>
      <c r="P505" s="13" t="s">
        <v>1424</v>
      </c>
      <c r="Q505" s="13">
        <v>67</v>
      </c>
      <c r="R505" s="13" t="s">
        <v>1426</v>
      </c>
      <c r="S505" s="13">
        <v>67</v>
      </c>
      <c r="T505" s="13" t="s">
        <v>1428</v>
      </c>
      <c r="U505" s="13">
        <v>67</v>
      </c>
      <c r="V505" s="13" t="s">
        <v>1430</v>
      </c>
      <c r="W505" s="13">
        <v>67</v>
      </c>
      <c r="X505" s="13" t="s">
        <v>1416</v>
      </c>
      <c r="Y505" s="13">
        <v>67</v>
      </c>
      <c r="Z505" s="13" t="s">
        <v>1419</v>
      </c>
      <c r="AA505" s="13">
        <v>67</v>
      </c>
      <c r="AB505" s="100" t="s">
        <v>447</v>
      </c>
      <c r="AC505" s="100" t="str">
        <f t="shared" si="125"/>
        <v>pt-7-12-shl-loc2</v>
      </c>
      <c r="AD505" s="100">
        <f t="shared" si="129"/>
        <v>4</v>
      </c>
      <c r="AE505" s="13">
        <v>16</v>
      </c>
      <c r="AF505" s="27">
        <v>14</v>
      </c>
      <c r="AG505" s="41"/>
    </row>
    <row r="506" spans="1:33" s="35" customFormat="1" ht="16.5" x14ac:dyDescent="0.2">
      <c r="A506" s="33" t="s">
        <v>721</v>
      </c>
      <c r="B506" s="33">
        <f t="shared" si="124"/>
        <v>1071230</v>
      </c>
      <c r="C506" s="43">
        <v>12</v>
      </c>
      <c r="D506" s="26">
        <f t="shared" si="130"/>
        <v>10712</v>
      </c>
      <c r="E506" s="45">
        <v>7</v>
      </c>
      <c r="F506" s="13">
        <v>3</v>
      </c>
      <c r="G506" s="14" t="s">
        <v>1030</v>
      </c>
      <c r="H506" s="14" t="s">
        <v>1031</v>
      </c>
      <c r="I506" s="13">
        <f t="shared" si="126"/>
        <v>61</v>
      </c>
      <c r="J506" s="13">
        <f t="shared" si="127"/>
        <v>6</v>
      </c>
      <c r="K506" s="13">
        <f t="shared" si="128"/>
        <v>1</v>
      </c>
      <c r="L506" s="13" t="s">
        <v>1421</v>
      </c>
      <c r="M506" s="13">
        <v>68</v>
      </c>
      <c r="N506" s="13" t="s">
        <v>1423</v>
      </c>
      <c r="O506" s="13">
        <v>68</v>
      </c>
      <c r="P506" s="13" t="s">
        <v>1425</v>
      </c>
      <c r="Q506" s="13">
        <v>68</v>
      </c>
      <c r="R506" s="13" t="s">
        <v>1427</v>
      </c>
      <c r="S506" s="13">
        <v>68</v>
      </c>
      <c r="T506" s="13" t="s">
        <v>1429</v>
      </c>
      <c r="U506" s="13">
        <v>68</v>
      </c>
      <c r="V506" s="13" t="s">
        <v>1431</v>
      </c>
      <c r="W506" s="13">
        <v>68</v>
      </c>
      <c r="X506" s="13" t="s">
        <v>1417</v>
      </c>
      <c r="Y506" s="13">
        <v>68</v>
      </c>
      <c r="Z506" s="13" t="s">
        <v>1418</v>
      </c>
      <c r="AA506" s="13">
        <v>68</v>
      </c>
      <c r="AB506" s="100" t="s">
        <v>353</v>
      </c>
      <c r="AC506" s="100" t="str">
        <f t="shared" si="125"/>
        <v>pt-7-12-jlr-loc3</v>
      </c>
      <c r="AD506" s="100">
        <f t="shared" si="129"/>
        <v>4</v>
      </c>
      <c r="AE506" s="13">
        <v>12</v>
      </c>
      <c r="AF506" s="27">
        <v>9</v>
      </c>
      <c r="AG506" s="41"/>
    </row>
    <row r="507" spans="1:33" s="35" customFormat="1" ht="17.25" thickBot="1" x14ac:dyDescent="0.25">
      <c r="A507" s="33" t="s">
        <v>721</v>
      </c>
      <c r="B507" s="33">
        <f t="shared" si="124"/>
        <v>1071231</v>
      </c>
      <c r="C507" s="43">
        <v>12</v>
      </c>
      <c r="D507" s="28">
        <f t="shared" si="130"/>
        <v>10712</v>
      </c>
      <c r="E507" s="46">
        <v>7</v>
      </c>
      <c r="F507" s="29">
        <v>3</v>
      </c>
      <c r="G507" s="30" t="s">
        <v>1029</v>
      </c>
      <c r="H507" s="30" t="s">
        <v>1025</v>
      </c>
      <c r="I507" s="29">
        <f t="shared" si="126"/>
        <v>61</v>
      </c>
      <c r="J507" s="29">
        <f t="shared" si="127"/>
        <v>6</v>
      </c>
      <c r="K507" s="29">
        <f t="shared" si="128"/>
        <v>1</v>
      </c>
      <c r="L507" s="29" t="s">
        <v>1420</v>
      </c>
      <c r="M507" s="29">
        <v>67</v>
      </c>
      <c r="N507" s="29" t="s">
        <v>1422</v>
      </c>
      <c r="O507" s="29">
        <v>67</v>
      </c>
      <c r="P507" s="29" t="s">
        <v>1424</v>
      </c>
      <c r="Q507" s="29">
        <v>67</v>
      </c>
      <c r="R507" s="29" t="s">
        <v>1426</v>
      </c>
      <c r="S507" s="29">
        <v>67</v>
      </c>
      <c r="T507" s="29" t="s">
        <v>1428</v>
      </c>
      <c r="U507" s="29">
        <v>67</v>
      </c>
      <c r="V507" s="29" t="s">
        <v>1430</v>
      </c>
      <c r="W507" s="29">
        <v>67</v>
      </c>
      <c r="X507" s="29" t="s">
        <v>1416</v>
      </c>
      <c r="Y507" s="29">
        <v>67</v>
      </c>
      <c r="Z507" s="29" t="s">
        <v>1419</v>
      </c>
      <c r="AA507" s="29">
        <v>67</v>
      </c>
      <c r="AB507" s="101"/>
      <c r="AC507" s="101" t="str">
        <f t="shared" si="125"/>
        <v/>
      </c>
      <c r="AD507" s="101" t="str">
        <f t="shared" si="129"/>
        <v/>
      </c>
      <c r="AE507" s="29" t="s">
        <v>412</v>
      </c>
      <c r="AF507" s="31" t="s">
        <v>412</v>
      </c>
      <c r="AG507" s="41"/>
    </row>
    <row r="508" spans="1:33" s="35" customFormat="1" ht="16.5" x14ac:dyDescent="0.2">
      <c r="A508" s="33" t="s">
        <v>721</v>
      </c>
      <c r="B508" s="33">
        <f t="shared" si="124"/>
        <v>1071310</v>
      </c>
      <c r="C508" s="43">
        <v>13</v>
      </c>
      <c r="D508" s="23">
        <f t="shared" si="130"/>
        <v>10713</v>
      </c>
      <c r="E508" s="44">
        <v>7</v>
      </c>
      <c r="F508" s="24">
        <v>1</v>
      </c>
      <c r="G508" s="32" t="s">
        <v>1030</v>
      </c>
      <c r="H508" s="32" t="s">
        <v>1027</v>
      </c>
      <c r="I508" s="24">
        <f t="shared" si="126"/>
        <v>62</v>
      </c>
      <c r="J508" s="24">
        <f t="shared" si="127"/>
        <v>6</v>
      </c>
      <c r="K508" s="24">
        <f t="shared" si="128"/>
        <v>1</v>
      </c>
      <c r="L508" s="24" t="s">
        <v>1421</v>
      </c>
      <c r="M508" s="24">
        <v>68</v>
      </c>
      <c r="N508" s="24" t="s">
        <v>1423</v>
      </c>
      <c r="O508" s="24">
        <v>68</v>
      </c>
      <c r="P508" s="24" t="s">
        <v>1425</v>
      </c>
      <c r="Q508" s="24">
        <v>68</v>
      </c>
      <c r="R508" s="24" t="s">
        <v>1427</v>
      </c>
      <c r="S508" s="24">
        <v>68</v>
      </c>
      <c r="T508" s="24" t="s">
        <v>1429</v>
      </c>
      <c r="U508" s="24">
        <v>68</v>
      </c>
      <c r="V508" s="24" t="s">
        <v>1431</v>
      </c>
      <c r="W508" s="24">
        <v>68</v>
      </c>
      <c r="X508" s="24" t="s">
        <v>1417</v>
      </c>
      <c r="Y508" s="24">
        <v>68</v>
      </c>
      <c r="Z508" s="24" t="s">
        <v>1418</v>
      </c>
      <c r="AA508" s="24">
        <v>68</v>
      </c>
      <c r="AB508" s="99" t="s">
        <v>351</v>
      </c>
      <c r="AC508" s="99" t="str">
        <f t="shared" si="125"/>
        <v>pt-7-13-jlr-loc1</v>
      </c>
      <c r="AD508" s="99">
        <f t="shared" si="129"/>
        <v>4</v>
      </c>
      <c r="AE508" s="24">
        <v>12</v>
      </c>
      <c r="AF508" s="25">
        <v>9</v>
      </c>
      <c r="AG508" s="41"/>
    </row>
    <row r="509" spans="1:33" s="35" customFormat="1" ht="16.5" x14ac:dyDescent="0.2">
      <c r="A509" s="33" t="s">
        <v>721</v>
      </c>
      <c r="B509" s="33">
        <f t="shared" ref="B509:B572" si="131">D509*100+F509*10+IF(G509="jlr",0,1)</f>
        <v>1071311</v>
      </c>
      <c r="C509" s="43">
        <v>13</v>
      </c>
      <c r="D509" s="26">
        <f t="shared" si="130"/>
        <v>10713</v>
      </c>
      <c r="E509" s="45">
        <v>7</v>
      </c>
      <c r="F509" s="13">
        <v>1</v>
      </c>
      <c r="G509" s="14" t="s">
        <v>1029</v>
      </c>
      <c r="H509" s="14" t="s">
        <v>1032</v>
      </c>
      <c r="I509" s="13">
        <f t="shared" si="126"/>
        <v>62</v>
      </c>
      <c r="J509" s="13">
        <f t="shared" si="127"/>
        <v>6</v>
      </c>
      <c r="K509" s="13">
        <f t="shared" si="128"/>
        <v>1</v>
      </c>
      <c r="L509" s="13" t="s">
        <v>1420</v>
      </c>
      <c r="M509" s="13">
        <v>68</v>
      </c>
      <c r="N509" s="13" t="s">
        <v>1422</v>
      </c>
      <c r="O509" s="13">
        <v>68</v>
      </c>
      <c r="P509" s="13" t="s">
        <v>1424</v>
      </c>
      <c r="Q509" s="13">
        <v>68</v>
      </c>
      <c r="R509" s="13" t="s">
        <v>1426</v>
      </c>
      <c r="S509" s="13">
        <v>68</v>
      </c>
      <c r="T509" s="13" t="s">
        <v>1428</v>
      </c>
      <c r="U509" s="13">
        <v>68</v>
      </c>
      <c r="V509" s="13" t="s">
        <v>1430</v>
      </c>
      <c r="W509" s="13">
        <v>68</v>
      </c>
      <c r="X509" s="13" t="s">
        <v>1432</v>
      </c>
      <c r="Y509" s="13">
        <v>68</v>
      </c>
      <c r="Z509" s="13" t="s">
        <v>1419</v>
      </c>
      <c r="AA509" s="13">
        <v>68</v>
      </c>
      <c r="AB509" s="100"/>
      <c r="AC509" s="100" t="str">
        <f t="shared" si="125"/>
        <v/>
      </c>
      <c r="AD509" s="100" t="str">
        <f t="shared" si="129"/>
        <v/>
      </c>
      <c r="AE509" s="13" t="s">
        <v>412</v>
      </c>
      <c r="AF509" s="27" t="s">
        <v>412</v>
      </c>
      <c r="AG509" s="41"/>
    </row>
    <row r="510" spans="1:33" s="35" customFormat="1" ht="16.5" x14ac:dyDescent="0.2">
      <c r="A510" s="33" t="s">
        <v>721</v>
      </c>
      <c r="B510" s="33">
        <f t="shared" si="131"/>
        <v>1071320</v>
      </c>
      <c r="C510" s="43">
        <v>13</v>
      </c>
      <c r="D510" s="26">
        <f t="shared" si="130"/>
        <v>10713</v>
      </c>
      <c r="E510" s="45">
        <v>7</v>
      </c>
      <c r="F510" s="13">
        <v>2</v>
      </c>
      <c r="G510" s="14" t="s">
        <v>1030</v>
      </c>
      <c r="H510" s="14" t="s">
        <v>749</v>
      </c>
      <c r="I510" s="13">
        <f t="shared" si="126"/>
        <v>62</v>
      </c>
      <c r="J510" s="13">
        <f t="shared" si="127"/>
        <v>6</v>
      </c>
      <c r="K510" s="13">
        <f t="shared" si="128"/>
        <v>1</v>
      </c>
      <c r="L510" s="13" t="s">
        <v>1421</v>
      </c>
      <c r="M510" s="13">
        <v>68</v>
      </c>
      <c r="N510" s="13" t="s">
        <v>1423</v>
      </c>
      <c r="O510" s="13">
        <v>68</v>
      </c>
      <c r="P510" s="13" t="s">
        <v>1425</v>
      </c>
      <c r="Q510" s="13">
        <v>68</v>
      </c>
      <c r="R510" s="13" t="s">
        <v>1427</v>
      </c>
      <c r="S510" s="13">
        <v>68</v>
      </c>
      <c r="T510" s="13" t="s">
        <v>1429</v>
      </c>
      <c r="U510" s="13">
        <v>68</v>
      </c>
      <c r="V510" s="13" t="s">
        <v>1431</v>
      </c>
      <c r="W510" s="13">
        <v>68</v>
      </c>
      <c r="X510" s="13" t="s">
        <v>1417</v>
      </c>
      <c r="Y510" s="13">
        <v>68</v>
      </c>
      <c r="Z510" s="13" t="s">
        <v>1418</v>
      </c>
      <c r="AA510" s="13">
        <v>68</v>
      </c>
      <c r="AB510" s="100" t="s">
        <v>748</v>
      </c>
      <c r="AC510" s="100" t="str">
        <f t="shared" si="125"/>
        <v>pt-7-13-jlr-loc2</v>
      </c>
      <c r="AD510" s="100">
        <f t="shared" si="129"/>
        <v>4</v>
      </c>
      <c r="AE510" s="13">
        <v>12</v>
      </c>
      <c r="AF510" s="27">
        <v>9</v>
      </c>
      <c r="AG510" s="41"/>
    </row>
    <row r="511" spans="1:33" s="35" customFormat="1" ht="16.5" x14ac:dyDescent="0.2">
      <c r="A511" s="33" t="s">
        <v>721</v>
      </c>
      <c r="B511" s="33">
        <f t="shared" si="131"/>
        <v>1071321</v>
      </c>
      <c r="C511" s="43">
        <v>13</v>
      </c>
      <c r="D511" s="26">
        <f t="shared" si="130"/>
        <v>10713</v>
      </c>
      <c r="E511" s="45">
        <v>7</v>
      </c>
      <c r="F511" s="13">
        <v>2</v>
      </c>
      <c r="G511" s="14" t="s">
        <v>1029</v>
      </c>
      <c r="H511" s="14" t="s">
        <v>1035</v>
      </c>
      <c r="I511" s="13">
        <f t="shared" si="126"/>
        <v>62</v>
      </c>
      <c r="J511" s="13">
        <f t="shared" si="127"/>
        <v>6</v>
      </c>
      <c r="K511" s="13">
        <f t="shared" si="128"/>
        <v>1</v>
      </c>
      <c r="L511" s="13" t="s">
        <v>1420</v>
      </c>
      <c r="M511" s="13">
        <v>68</v>
      </c>
      <c r="N511" s="13" t="s">
        <v>1422</v>
      </c>
      <c r="O511" s="13">
        <v>68</v>
      </c>
      <c r="P511" s="13" t="s">
        <v>1424</v>
      </c>
      <c r="Q511" s="13">
        <v>68</v>
      </c>
      <c r="R511" s="13" t="s">
        <v>1426</v>
      </c>
      <c r="S511" s="13">
        <v>68</v>
      </c>
      <c r="T511" s="13" t="s">
        <v>1428</v>
      </c>
      <c r="U511" s="13">
        <v>68</v>
      </c>
      <c r="V511" s="13" t="s">
        <v>1430</v>
      </c>
      <c r="W511" s="13">
        <v>68</v>
      </c>
      <c r="X511" s="13" t="s">
        <v>1432</v>
      </c>
      <c r="Y511" s="13">
        <v>68</v>
      </c>
      <c r="Z511" s="13" t="s">
        <v>1419</v>
      </c>
      <c r="AA511" s="13">
        <v>68</v>
      </c>
      <c r="AB511" s="100" t="s">
        <v>446</v>
      </c>
      <c r="AC511" s="100" t="str">
        <f t="shared" si="125"/>
        <v>pt-7-13-shl-loc2</v>
      </c>
      <c r="AD511" s="100">
        <f t="shared" si="129"/>
        <v>4</v>
      </c>
      <c r="AE511" s="13">
        <v>16</v>
      </c>
      <c r="AF511" s="27">
        <v>14</v>
      </c>
      <c r="AG511" s="41"/>
    </row>
    <row r="512" spans="1:33" s="35" customFormat="1" ht="16.5" x14ac:dyDescent="0.2">
      <c r="A512" s="33" t="s">
        <v>721</v>
      </c>
      <c r="B512" s="33">
        <f t="shared" si="131"/>
        <v>1071330</v>
      </c>
      <c r="C512" s="43">
        <v>13</v>
      </c>
      <c r="D512" s="26">
        <f t="shared" si="130"/>
        <v>10713</v>
      </c>
      <c r="E512" s="45">
        <v>7</v>
      </c>
      <c r="F512" s="13">
        <v>3</v>
      </c>
      <c r="G512" s="14" t="s">
        <v>1030</v>
      </c>
      <c r="H512" s="14" t="s">
        <v>1031</v>
      </c>
      <c r="I512" s="13">
        <f t="shared" si="126"/>
        <v>62</v>
      </c>
      <c r="J512" s="13">
        <f t="shared" si="127"/>
        <v>6</v>
      </c>
      <c r="K512" s="13">
        <f t="shared" si="128"/>
        <v>1</v>
      </c>
      <c r="L512" s="13" t="s">
        <v>1421</v>
      </c>
      <c r="M512" s="13">
        <v>68</v>
      </c>
      <c r="N512" s="13" t="s">
        <v>1423</v>
      </c>
      <c r="O512" s="13">
        <v>68</v>
      </c>
      <c r="P512" s="13" t="s">
        <v>1425</v>
      </c>
      <c r="Q512" s="13">
        <v>68</v>
      </c>
      <c r="R512" s="13" t="s">
        <v>1427</v>
      </c>
      <c r="S512" s="13">
        <v>68</v>
      </c>
      <c r="T512" s="13" t="s">
        <v>1429</v>
      </c>
      <c r="U512" s="13">
        <v>68</v>
      </c>
      <c r="V512" s="13" t="s">
        <v>1431</v>
      </c>
      <c r="W512" s="13">
        <v>68</v>
      </c>
      <c r="X512" s="13" t="s">
        <v>1417</v>
      </c>
      <c r="Y512" s="13">
        <v>68</v>
      </c>
      <c r="Z512" s="13" t="s">
        <v>1418</v>
      </c>
      <c r="AA512" s="13">
        <v>68</v>
      </c>
      <c r="AB512" s="100" t="s">
        <v>354</v>
      </c>
      <c r="AC512" s="100" t="str">
        <f t="shared" si="125"/>
        <v>pt-7-13-jlr-loc3</v>
      </c>
      <c r="AD512" s="100">
        <f t="shared" si="129"/>
        <v>4</v>
      </c>
      <c r="AE512" s="13">
        <v>12</v>
      </c>
      <c r="AF512" s="27">
        <v>9</v>
      </c>
      <c r="AG512" s="41"/>
    </row>
    <row r="513" spans="1:33" s="35" customFormat="1" ht="17.25" thickBot="1" x14ac:dyDescent="0.25">
      <c r="A513" s="33" t="s">
        <v>721</v>
      </c>
      <c r="B513" s="33">
        <f t="shared" si="131"/>
        <v>1071331</v>
      </c>
      <c r="C513" s="43">
        <v>13</v>
      </c>
      <c r="D513" s="28">
        <f t="shared" si="130"/>
        <v>10713</v>
      </c>
      <c r="E513" s="46">
        <v>7</v>
      </c>
      <c r="F513" s="29">
        <v>3</v>
      </c>
      <c r="G513" s="30" t="s">
        <v>1029</v>
      </c>
      <c r="H513" s="30" t="s">
        <v>1033</v>
      </c>
      <c r="I513" s="29">
        <f t="shared" si="126"/>
        <v>62</v>
      </c>
      <c r="J513" s="29">
        <f t="shared" si="127"/>
        <v>6</v>
      </c>
      <c r="K513" s="29">
        <f t="shared" si="128"/>
        <v>1</v>
      </c>
      <c r="L513" s="29" t="s">
        <v>1420</v>
      </c>
      <c r="M513" s="29">
        <v>68</v>
      </c>
      <c r="N513" s="29" t="s">
        <v>1422</v>
      </c>
      <c r="O513" s="29">
        <v>68</v>
      </c>
      <c r="P513" s="29" t="s">
        <v>1424</v>
      </c>
      <c r="Q513" s="29">
        <v>68</v>
      </c>
      <c r="R513" s="29" t="s">
        <v>1426</v>
      </c>
      <c r="S513" s="29">
        <v>68</v>
      </c>
      <c r="T513" s="29" t="s">
        <v>1428</v>
      </c>
      <c r="U513" s="29">
        <v>68</v>
      </c>
      <c r="V513" s="29" t="s">
        <v>1430</v>
      </c>
      <c r="W513" s="29">
        <v>68</v>
      </c>
      <c r="X513" s="29" t="s">
        <v>1432</v>
      </c>
      <c r="Y513" s="29">
        <v>68</v>
      </c>
      <c r="Z513" s="29" t="s">
        <v>1419</v>
      </c>
      <c r="AA513" s="29">
        <v>68</v>
      </c>
      <c r="AB513" s="101"/>
      <c r="AC513" s="101" t="str">
        <f t="shared" si="125"/>
        <v/>
      </c>
      <c r="AD513" s="101" t="str">
        <f t="shared" si="129"/>
        <v/>
      </c>
      <c r="AE513" s="29" t="s">
        <v>412</v>
      </c>
      <c r="AF513" s="31" t="s">
        <v>412</v>
      </c>
      <c r="AG513" s="41"/>
    </row>
    <row r="514" spans="1:33" s="35" customFormat="1" ht="16.5" x14ac:dyDescent="0.2">
      <c r="A514" s="33" t="s">
        <v>721</v>
      </c>
      <c r="B514" s="33">
        <f t="shared" si="131"/>
        <v>1071410</v>
      </c>
      <c r="C514" s="43">
        <v>14</v>
      </c>
      <c r="D514" s="23">
        <f t="shared" si="130"/>
        <v>10714</v>
      </c>
      <c r="E514" s="44">
        <v>7</v>
      </c>
      <c r="F514" s="24">
        <v>1</v>
      </c>
      <c r="G514" s="32" t="s">
        <v>1030</v>
      </c>
      <c r="H514" s="32" t="s">
        <v>1034</v>
      </c>
      <c r="I514" s="24">
        <f t="shared" si="126"/>
        <v>65</v>
      </c>
      <c r="J514" s="24">
        <f t="shared" si="127"/>
        <v>6</v>
      </c>
      <c r="K514" s="24">
        <f t="shared" si="128"/>
        <v>1</v>
      </c>
      <c r="L514" s="24" t="s">
        <v>1421</v>
      </c>
      <c r="M514" s="24">
        <v>69</v>
      </c>
      <c r="N514" s="24" t="s">
        <v>1423</v>
      </c>
      <c r="O514" s="24">
        <v>69</v>
      </c>
      <c r="P514" s="24" t="s">
        <v>1425</v>
      </c>
      <c r="Q514" s="24">
        <v>69</v>
      </c>
      <c r="R514" s="24" t="s">
        <v>1427</v>
      </c>
      <c r="S514" s="24">
        <v>69</v>
      </c>
      <c r="T514" s="24" t="s">
        <v>1429</v>
      </c>
      <c r="U514" s="24">
        <v>69</v>
      </c>
      <c r="V514" s="24" t="s">
        <v>1431</v>
      </c>
      <c r="W514" s="24">
        <v>69</v>
      </c>
      <c r="X514" s="24" t="s">
        <v>1433</v>
      </c>
      <c r="Y514" s="24">
        <v>69</v>
      </c>
      <c r="Z514" s="24" t="s">
        <v>1418</v>
      </c>
      <c r="AA514" s="24">
        <v>69</v>
      </c>
      <c r="AB514" s="99" t="s">
        <v>30</v>
      </c>
      <c r="AC514" s="99" t="str">
        <f t="shared" si="125"/>
        <v>pt-7-14-jlr-loc1</v>
      </c>
      <c r="AD514" s="99">
        <f t="shared" si="129"/>
        <v>4</v>
      </c>
      <c r="AE514" s="24">
        <v>12</v>
      </c>
      <c r="AF514" s="25">
        <v>9</v>
      </c>
      <c r="AG514" s="41"/>
    </row>
    <row r="515" spans="1:33" s="35" customFormat="1" ht="16.5" x14ac:dyDescent="0.2">
      <c r="A515" s="33" t="s">
        <v>721</v>
      </c>
      <c r="B515" s="33">
        <f t="shared" si="131"/>
        <v>1071411</v>
      </c>
      <c r="C515" s="43">
        <v>14</v>
      </c>
      <c r="D515" s="26">
        <f t="shared" si="130"/>
        <v>10714</v>
      </c>
      <c r="E515" s="45">
        <v>7</v>
      </c>
      <c r="F515" s="13">
        <v>1</v>
      </c>
      <c r="G515" s="14" t="s">
        <v>1029</v>
      </c>
      <c r="H515" s="14" t="s">
        <v>1032</v>
      </c>
      <c r="I515" s="13">
        <f t="shared" si="126"/>
        <v>65</v>
      </c>
      <c r="J515" s="13">
        <f t="shared" si="127"/>
        <v>6</v>
      </c>
      <c r="K515" s="13">
        <f t="shared" si="128"/>
        <v>1</v>
      </c>
      <c r="L515" s="13" t="s">
        <v>1420</v>
      </c>
      <c r="M515" s="13">
        <v>68</v>
      </c>
      <c r="N515" s="13" t="s">
        <v>1422</v>
      </c>
      <c r="O515" s="13">
        <v>68</v>
      </c>
      <c r="P515" s="13" t="s">
        <v>1424</v>
      </c>
      <c r="Q515" s="13">
        <v>68</v>
      </c>
      <c r="R515" s="13" t="s">
        <v>1426</v>
      </c>
      <c r="S515" s="13">
        <v>68</v>
      </c>
      <c r="T515" s="13" t="s">
        <v>1428</v>
      </c>
      <c r="U515" s="13">
        <v>68</v>
      </c>
      <c r="V515" s="13" t="s">
        <v>1430</v>
      </c>
      <c r="W515" s="13">
        <v>68</v>
      </c>
      <c r="X515" s="13" t="s">
        <v>1432</v>
      </c>
      <c r="Y515" s="13">
        <v>68</v>
      </c>
      <c r="Z515" s="13" t="s">
        <v>1419</v>
      </c>
      <c r="AA515" s="13">
        <v>68</v>
      </c>
      <c r="AB515" s="100"/>
      <c r="AC515" s="100" t="str">
        <f t="shared" si="125"/>
        <v/>
      </c>
      <c r="AD515" s="100" t="str">
        <f t="shared" si="129"/>
        <v/>
      </c>
      <c r="AE515" s="13" t="s">
        <v>412</v>
      </c>
      <c r="AF515" s="27" t="s">
        <v>412</v>
      </c>
      <c r="AG515" s="41"/>
    </row>
    <row r="516" spans="1:33" s="35" customFormat="1" ht="16.5" x14ac:dyDescent="0.2">
      <c r="A516" s="33" t="s">
        <v>721</v>
      </c>
      <c r="B516" s="33">
        <f t="shared" si="131"/>
        <v>1071420</v>
      </c>
      <c r="C516" s="43">
        <v>14</v>
      </c>
      <c r="D516" s="26">
        <f t="shared" si="130"/>
        <v>10714</v>
      </c>
      <c r="E516" s="45">
        <v>7</v>
      </c>
      <c r="F516" s="13">
        <v>2</v>
      </c>
      <c r="G516" s="14" t="s">
        <v>1030</v>
      </c>
      <c r="H516" s="14" t="s">
        <v>749</v>
      </c>
      <c r="I516" s="13">
        <f t="shared" si="126"/>
        <v>65</v>
      </c>
      <c r="J516" s="13">
        <f t="shared" si="127"/>
        <v>6</v>
      </c>
      <c r="K516" s="13">
        <f t="shared" si="128"/>
        <v>1</v>
      </c>
      <c r="L516" s="13" t="s">
        <v>1421</v>
      </c>
      <c r="M516" s="13">
        <v>69</v>
      </c>
      <c r="N516" s="13" t="s">
        <v>1423</v>
      </c>
      <c r="O516" s="13">
        <v>69</v>
      </c>
      <c r="P516" s="13" t="s">
        <v>1425</v>
      </c>
      <c r="Q516" s="13">
        <v>69</v>
      </c>
      <c r="R516" s="13" t="s">
        <v>1427</v>
      </c>
      <c r="S516" s="13">
        <v>69</v>
      </c>
      <c r="T516" s="13" t="s">
        <v>1429</v>
      </c>
      <c r="U516" s="13">
        <v>69</v>
      </c>
      <c r="V516" s="13" t="s">
        <v>1431</v>
      </c>
      <c r="W516" s="13">
        <v>69</v>
      </c>
      <c r="X516" s="13" t="s">
        <v>1433</v>
      </c>
      <c r="Y516" s="13">
        <v>69</v>
      </c>
      <c r="Z516" s="13" t="s">
        <v>1418</v>
      </c>
      <c r="AA516" s="13">
        <v>69</v>
      </c>
      <c r="AB516" s="100" t="s">
        <v>30</v>
      </c>
      <c r="AC516" s="100" t="str">
        <f t="shared" si="125"/>
        <v>pt-7-14-jlr-loc2</v>
      </c>
      <c r="AD516" s="100">
        <f t="shared" si="129"/>
        <v>4</v>
      </c>
      <c r="AE516" s="13">
        <v>12</v>
      </c>
      <c r="AF516" s="27">
        <v>9</v>
      </c>
      <c r="AG516" s="41"/>
    </row>
    <row r="517" spans="1:33" s="35" customFormat="1" ht="16.5" x14ac:dyDescent="0.2">
      <c r="A517" s="33" t="s">
        <v>721</v>
      </c>
      <c r="B517" s="33">
        <f t="shared" si="131"/>
        <v>1071421</v>
      </c>
      <c r="C517" s="43">
        <v>14</v>
      </c>
      <c r="D517" s="26">
        <f t="shared" si="130"/>
        <v>10714</v>
      </c>
      <c r="E517" s="45">
        <v>7</v>
      </c>
      <c r="F517" s="13">
        <v>2</v>
      </c>
      <c r="G517" s="14" t="s">
        <v>1029</v>
      </c>
      <c r="H517" s="14" t="s">
        <v>1035</v>
      </c>
      <c r="I517" s="13">
        <f t="shared" si="126"/>
        <v>65</v>
      </c>
      <c r="J517" s="13">
        <f t="shared" si="127"/>
        <v>6</v>
      </c>
      <c r="K517" s="13">
        <f t="shared" si="128"/>
        <v>1</v>
      </c>
      <c r="L517" s="13" t="s">
        <v>1420</v>
      </c>
      <c r="M517" s="13">
        <v>68</v>
      </c>
      <c r="N517" s="13" t="s">
        <v>1422</v>
      </c>
      <c r="O517" s="13">
        <v>68</v>
      </c>
      <c r="P517" s="13" t="s">
        <v>1424</v>
      </c>
      <c r="Q517" s="13">
        <v>68</v>
      </c>
      <c r="R517" s="13" t="s">
        <v>1426</v>
      </c>
      <c r="S517" s="13">
        <v>68</v>
      </c>
      <c r="T517" s="13" t="s">
        <v>1428</v>
      </c>
      <c r="U517" s="13">
        <v>68</v>
      </c>
      <c r="V517" s="13" t="s">
        <v>1430</v>
      </c>
      <c r="W517" s="13">
        <v>68</v>
      </c>
      <c r="X517" s="13" t="s">
        <v>1432</v>
      </c>
      <c r="Y517" s="13">
        <v>68</v>
      </c>
      <c r="Z517" s="13" t="s">
        <v>1419</v>
      </c>
      <c r="AA517" s="13">
        <v>68</v>
      </c>
      <c r="AB517" s="100" t="s">
        <v>440</v>
      </c>
      <c r="AC517" s="100" t="str">
        <f t="shared" si="125"/>
        <v>pt-7-14-shl-loc2</v>
      </c>
      <c r="AD517" s="100">
        <f t="shared" si="129"/>
        <v>4</v>
      </c>
      <c r="AE517" s="13">
        <v>16</v>
      </c>
      <c r="AF517" s="27">
        <v>14</v>
      </c>
      <c r="AG517" s="41"/>
    </row>
    <row r="518" spans="1:33" s="35" customFormat="1" ht="16.5" x14ac:dyDescent="0.2">
      <c r="A518" s="33" t="s">
        <v>721</v>
      </c>
      <c r="B518" s="33">
        <f t="shared" si="131"/>
        <v>1071430</v>
      </c>
      <c r="C518" s="43">
        <v>14</v>
      </c>
      <c r="D518" s="26">
        <f t="shared" si="130"/>
        <v>10714</v>
      </c>
      <c r="E518" s="45">
        <v>7</v>
      </c>
      <c r="F518" s="13">
        <v>3</v>
      </c>
      <c r="G518" s="14" t="s">
        <v>1030</v>
      </c>
      <c r="H518" s="14" t="s">
        <v>1031</v>
      </c>
      <c r="I518" s="13">
        <f t="shared" si="126"/>
        <v>65</v>
      </c>
      <c r="J518" s="13">
        <f t="shared" si="127"/>
        <v>6</v>
      </c>
      <c r="K518" s="13">
        <f t="shared" si="128"/>
        <v>1</v>
      </c>
      <c r="L518" s="13" t="s">
        <v>1421</v>
      </c>
      <c r="M518" s="13">
        <v>69</v>
      </c>
      <c r="N518" s="13" t="s">
        <v>1423</v>
      </c>
      <c r="O518" s="13">
        <v>69</v>
      </c>
      <c r="P518" s="13" t="s">
        <v>1425</v>
      </c>
      <c r="Q518" s="13">
        <v>69</v>
      </c>
      <c r="R518" s="13" t="s">
        <v>1427</v>
      </c>
      <c r="S518" s="13">
        <v>69</v>
      </c>
      <c r="T518" s="13" t="s">
        <v>1429</v>
      </c>
      <c r="U518" s="13">
        <v>69</v>
      </c>
      <c r="V518" s="13" t="s">
        <v>1431</v>
      </c>
      <c r="W518" s="13">
        <v>69</v>
      </c>
      <c r="X518" s="13" t="s">
        <v>1433</v>
      </c>
      <c r="Y518" s="13">
        <v>69</v>
      </c>
      <c r="Z518" s="13" t="s">
        <v>1418</v>
      </c>
      <c r="AA518" s="13">
        <v>69</v>
      </c>
      <c r="AB518" s="100" t="s">
        <v>353</v>
      </c>
      <c r="AC518" s="100" t="str">
        <f t="shared" si="125"/>
        <v>pt-7-14-jlr-loc3</v>
      </c>
      <c r="AD518" s="100">
        <f t="shared" si="129"/>
        <v>4</v>
      </c>
      <c r="AE518" s="13">
        <v>12</v>
      </c>
      <c r="AF518" s="27">
        <v>9</v>
      </c>
      <c r="AG518" s="41"/>
    </row>
    <row r="519" spans="1:33" s="35" customFormat="1" ht="17.25" thickBot="1" x14ac:dyDescent="0.25">
      <c r="A519" s="33" t="s">
        <v>721</v>
      </c>
      <c r="B519" s="33">
        <f t="shared" si="131"/>
        <v>1071431</v>
      </c>
      <c r="C519" s="43">
        <v>14</v>
      </c>
      <c r="D519" s="28">
        <f t="shared" si="130"/>
        <v>10714</v>
      </c>
      <c r="E519" s="46">
        <v>7</v>
      </c>
      <c r="F519" s="29">
        <v>3</v>
      </c>
      <c r="G519" s="30" t="s">
        <v>1029</v>
      </c>
      <c r="H519" s="30" t="s">
        <v>1025</v>
      </c>
      <c r="I519" s="29">
        <f t="shared" si="126"/>
        <v>65</v>
      </c>
      <c r="J519" s="29">
        <f t="shared" si="127"/>
        <v>6</v>
      </c>
      <c r="K519" s="29">
        <f t="shared" si="128"/>
        <v>1</v>
      </c>
      <c r="L519" s="29" t="s">
        <v>1420</v>
      </c>
      <c r="M519" s="29">
        <v>68</v>
      </c>
      <c r="N519" s="29" t="s">
        <v>1422</v>
      </c>
      <c r="O519" s="29">
        <v>68</v>
      </c>
      <c r="P519" s="29" t="s">
        <v>1424</v>
      </c>
      <c r="Q519" s="29">
        <v>68</v>
      </c>
      <c r="R519" s="29" t="s">
        <v>1426</v>
      </c>
      <c r="S519" s="29">
        <v>68</v>
      </c>
      <c r="T519" s="29" t="s">
        <v>1428</v>
      </c>
      <c r="U519" s="29">
        <v>68</v>
      </c>
      <c r="V519" s="29" t="s">
        <v>1430</v>
      </c>
      <c r="W519" s="29">
        <v>68</v>
      </c>
      <c r="X519" s="29" t="s">
        <v>1432</v>
      </c>
      <c r="Y519" s="29">
        <v>68</v>
      </c>
      <c r="Z519" s="29" t="s">
        <v>1419</v>
      </c>
      <c r="AA519" s="29">
        <v>68</v>
      </c>
      <c r="AB519" s="101"/>
      <c r="AC519" s="101" t="str">
        <f t="shared" si="125"/>
        <v/>
      </c>
      <c r="AD519" s="101" t="str">
        <f t="shared" si="129"/>
        <v/>
      </c>
      <c r="AE519" s="29" t="s">
        <v>412</v>
      </c>
      <c r="AF519" s="31" t="s">
        <v>412</v>
      </c>
      <c r="AG519" s="41"/>
    </row>
    <row r="520" spans="1:33" s="35" customFormat="1" ht="16.5" x14ac:dyDescent="0.2">
      <c r="A520" s="33" t="s">
        <v>721</v>
      </c>
      <c r="B520" s="33">
        <f t="shared" si="131"/>
        <v>1071510</v>
      </c>
      <c r="C520" s="43">
        <v>15</v>
      </c>
      <c r="D520" s="23">
        <f t="shared" si="130"/>
        <v>10715</v>
      </c>
      <c r="E520" s="44">
        <v>7</v>
      </c>
      <c r="F520" s="24">
        <v>1</v>
      </c>
      <c r="G520" s="32" t="s">
        <v>1030</v>
      </c>
      <c r="H520" s="32" t="s">
        <v>1034</v>
      </c>
      <c r="I520" s="24">
        <f t="shared" si="126"/>
        <v>67</v>
      </c>
      <c r="J520" s="24">
        <f t="shared" si="127"/>
        <v>6</v>
      </c>
      <c r="K520" s="24">
        <f t="shared" si="128"/>
        <v>1</v>
      </c>
      <c r="L520" s="24" t="s">
        <v>1421</v>
      </c>
      <c r="M520" s="24">
        <v>70</v>
      </c>
      <c r="N520" s="24" t="s">
        <v>1423</v>
      </c>
      <c r="O520" s="24">
        <v>70</v>
      </c>
      <c r="P520" s="24" t="s">
        <v>1425</v>
      </c>
      <c r="Q520" s="24">
        <v>70</v>
      </c>
      <c r="R520" s="24" t="s">
        <v>1427</v>
      </c>
      <c r="S520" s="24">
        <v>70</v>
      </c>
      <c r="T520" s="24" t="s">
        <v>1429</v>
      </c>
      <c r="U520" s="24">
        <v>70</v>
      </c>
      <c r="V520" s="24" t="s">
        <v>1431</v>
      </c>
      <c r="W520" s="24">
        <v>70</v>
      </c>
      <c r="X520" s="24" t="s">
        <v>1433</v>
      </c>
      <c r="Y520" s="24">
        <v>70</v>
      </c>
      <c r="Z520" s="24" t="s">
        <v>1434</v>
      </c>
      <c r="AA520" s="24">
        <v>70</v>
      </c>
      <c r="AB520" s="99" t="s">
        <v>350</v>
      </c>
      <c r="AC520" s="99" t="str">
        <f t="shared" si="125"/>
        <v>pt-7-15-jlr-loc1</v>
      </c>
      <c r="AD520" s="99">
        <f t="shared" si="129"/>
        <v>5</v>
      </c>
      <c r="AE520" s="24">
        <v>12</v>
      </c>
      <c r="AF520" s="25">
        <v>9</v>
      </c>
      <c r="AG520" s="41"/>
    </row>
    <row r="521" spans="1:33" s="35" customFormat="1" ht="16.5" x14ac:dyDescent="0.2">
      <c r="A521" s="33" t="s">
        <v>721</v>
      </c>
      <c r="B521" s="33">
        <f t="shared" si="131"/>
        <v>1071511</v>
      </c>
      <c r="C521" s="43">
        <v>15</v>
      </c>
      <c r="D521" s="26">
        <f t="shared" si="130"/>
        <v>10715</v>
      </c>
      <c r="E521" s="45">
        <v>7</v>
      </c>
      <c r="F521" s="13">
        <v>1</v>
      </c>
      <c r="G521" s="14" t="s">
        <v>1029</v>
      </c>
      <c r="H521" s="14" t="s">
        <v>1032</v>
      </c>
      <c r="I521" s="13">
        <f t="shared" si="126"/>
        <v>67</v>
      </c>
      <c r="J521" s="13">
        <f t="shared" si="127"/>
        <v>6</v>
      </c>
      <c r="K521" s="13">
        <f t="shared" si="128"/>
        <v>1</v>
      </c>
      <c r="L521" s="13" t="s">
        <v>1420</v>
      </c>
      <c r="M521" s="13">
        <v>70</v>
      </c>
      <c r="N521" s="13" t="s">
        <v>1422</v>
      </c>
      <c r="O521" s="13">
        <v>70</v>
      </c>
      <c r="P521" s="13" t="s">
        <v>1424</v>
      </c>
      <c r="Q521" s="13">
        <v>70</v>
      </c>
      <c r="R521" s="13" t="s">
        <v>1426</v>
      </c>
      <c r="S521" s="13">
        <v>70</v>
      </c>
      <c r="T521" s="13" t="s">
        <v>1428</v>
      </c>
      <c r="U521" s="13">
        <v>70</v>
      </c>
      <c r="V521" s="13" t="s">
        <v>1430</v>
      </c>
      <c r="W521" s="13">
        <v>70</v>
      </c>
      <c r="X521" s="13" t="s">
        <v>1432</v>
      </c>
      <c r="Y521" s="13">
        <v>70</v>
      </c>
      <c r="Z521" s="13" t="s">
        <v>1435</v>
      </c>
      <c r="AA521" s="13">
        <v>70</v>
      </c>
      <c r="AB521" s="102" t="s">
        <v>1280</v>
      </c>
      <c r="AC521" s="100" t="str">
        <f t="shared" si="125"/>
        <v>pt-7-15-shl-loc1</v>
      </c>
      <c r="AD521" s="100">
        <f t="shared" si="129"/>
        <v>5</v>
      </c>
      <c r="AE521" s="13">
        <v>16</v>
      </c>
      <c r="AF521" s="27">
        <v>14</v>
      </c>
      <c r="AG521" s="41"/>
    </row>
    <row r="522" spans="1:33" s="35" customFormat="1" ht="16.5" x14ac:dyDescent="0.2">
      <c r="A522" s="33" t="s">
        <v>721</v>
      </c>
      <c r="B522" s="33">
        <f t="shared" si="131"/>
        <v>1071520</v>
      </c>
      <c r="C522" s="43">
        <v>15</v>
      </c>
      <c r="D522" s="26">
        <f t="shared" si="130"/>
        <v>10715</v>
      </c>
      <c r="E522" s="45">
        <v>7</v>
      </c>
      <c r="F522" s="13">
        <v>2</v>
      </c>
      <c r="G522" s="14" t="s">
        <v>1030</v>
      </c>
      <c r="H522" s="14" t="s">
        <v>749</v>
      </c>
      <c r="I522" s="13">
        <f t="shared" si="126"/>
        <v>67</v>
      </c>
      <c r="J522" s="13">
        <f t="shared" si="127"/>
        <v>6</v>
      </c>
      <c r="K522" s="13">
        <f t="shared" si="128"/>
        <v>1</v>
      </c>
      <c r="L522" s="13" t="s">
        <v>1421</v>
      </c>
      <c r="M522" s="13">
        <v>70</v>
      </c>
      <c r="N522" s="13" t="s">
        <v>1423</v>
      </c>
      <c r="O522" s="13">
        <v>70</v>
      </c>
      <c r="P522" s="13" t="s">
        <v>1425</v>
      </c>
      <c r="Q522" s="13">
        <v>70</v>
      </c>
      <c r="R522" s="13" t="s">
        <v>1427</v>
      </c>
      <c r="S522" s="13">
        <v>70</v>
      </c>
      <c r="T522" s="13" t="s">
        <v>1429</v>
      </c>
      <c r="U522" s="13">
        <v>70</v>
      </c>
      <c r="V522" s="13" t="s">
        <v>1431</v>
      </c>
      <c r="W522" s="13">
        <v>70</v>
      </c>
      <c r="X522" s="13" t="s">
        <v>1433</v>
      </c>
      <c r="Y522" s="13">
        <v>70</v>
      </c>
      <c r="Z522" s="13" t="s">
        <v>1434</v>
      </c>
      <c r="AA522" s="13">
        <v>70</v>
      </c>
      <c r="AB522" s="100" t="s">
        <v>349</v>
      </c>
      <c r="AC522" s="100" t="str">
        <f t="shared" si="125"/>
        <v>pt-7-15-jlr-loc2</v>
      </c>
      <c r="AD522" s="100">
        <f t="shared" si="129"/>
        <v>5</v>
      </c>
      <c r="AE522" s="13">
        <v>12</v>
      </c>
      <c r="AF522" s="27">
        <v>9</v>
      </c>
      <c r="AG522" s="41"/>
    </row>
    <row r="523" spans="1:33" s="35" customFormat="1" ht="16.5" x14ac:dyDescent="0.2">
      <c r="A523" s="33" t="s">
        <v>721</v>
      </c>
      <c r="B523" s="33">
        <f t="shared" si="131"/>
        <v>1071521</v>
      </c>
      <c r="C523" s="43">
        <v>15</v>
      </c>
      <c r="D523" s="26">
        <f t="shared" si="130"/>
        <v>10715</v>
      </c>
      <c r="E523" s="45">
        <v>7</v>
      </c>
      <c r="F523" s="13">
        <v>2</v>
      </c>
      <c r="G523" s="14" t="s">
        <v>1029</v>
      </c>
      <c r="H523" s="14" t="s">
        <v>1035</v>
      </c>
      <c r="I523" s="13">
        <f t="shared" si="126"/>
        <v>67</v>
      </c>
      <c r="J523" s="13">
        <f t="shared" si="127"/>
        <v>6</v>
      </c>
      <c r="K523" s="13">
        <f t="shared" si="128"/>
        <v>1</v>
      </c>
      <c r="L523" s="13" t="s">
        <v>1420</v>
      </c>
      <c r="M523" s="13">
        <v>70</v>
      </c>
      <c r="N523" s="13" t="s">
        <v>1422</v>
      </c>
      <c r="O523" s="13">
        <v>70</v>
      </c>
      <c r="P523" s="13" t="s">
        <v>1424</v>
      </c>
      <c r="Q523" s="13">
        <v>70</v>
      </c>
      <c r="R523" s="13" t="s">
        <v>1426</v>
      </c>
      <c r="S523" s="13">
        <v>70</v>
      </c>
      <c r="T523" s="13" t="s">
        <v>1428</v>
      </c>
      <c r="U523" s="13">
        <v>70</v>
      </c>
      <c r="V523" s="13" t="s">
        <v>1430</v>
      </c>
      <c r="W523" s="13">
        <v>70</v>
      </c>
      <c r="X523" s="13" t="s">
        <v>1432</v>
      </c>
      <c r="Y523" s="13">
        <v>70</v>
      </c>
      <c r="Z523" s="13" t="s">
        <v>1435</v>
      </c>
      <c r="AA523" s="13">
        <v>70</v>
      </c>
      <c r="AB523" s="100" t="s">
        <v>425</v>
      </c>
      <c r="AC523" s="100" t="str">
        <f t="shared" si="125"/>
        <v>pt-7-15-shl-loc2</v>
      </c>
      <c r="AD523" s="100">
        <f t="shared" si="129"/>
        <v>5</v>
      </c>
      <c r="AE523" s="13">
        <v>16</v>
      </c>
      <c r="AF523" s="27">
        <v>14</v>
      </c>
      <c r="AG523" s="41"/>
    </row>
    <row r="524" spans="1:33" s="35" customFormat="1" ht="16.5" x14ac:dyDescent="0.2">
      <c r="A524" s="33" t="s">
        <v>721</v>
      </c>
      <c r="B524" s="33">
        <f t="shared" si="131"/>
        <v>1071530</v>
      </c>
      <c r="C524" s="43">
        <v>15</v>
      </c>
      <c r="D524" s="26">
        <f t="shared" si="130"/>
        <v>10715</v>
      </c>
      <c r="E524" s="45">
        <v>7</v>
      </c>
      <c r="F524" s="13">
        <v>3</v>
      </c>
      <c r="G524" s="14" t="s">
        <v>1030</v>
      </c>
      <c r="H524" s="14" t="s">
        <v>1031</v>
      </c>
      <c r="I524" s="13">
        <f t="shared" si="126"/>
        <v>67</v>
      </c>
      <c r="J524" s="13">
        <f t="shared" si="127"/>
        <v>6</v>
      </c>
      <c r="K524" s="13">
        <f t="shared" si="128"/>
        <v>1</v>
      </c>
      <c r="L524" s="13" t="s">
        <v>1421</v>
      </c>
      <c r="M524" s="13">
        <v>70</v>
      </c>
      <c r="N524" s="13" t="s">
        <v>1423</v>
      </c>
      <c r="O524" s="13">
        <v>70</v>
      </c>
      <c r="P524" s="13" t="s">
        <v>1425</v>
      </c>
      <c r="Q524" s="13">
        <v>70</v>
      </c>
      <c r="R524" s="13" t="s">
        <v>1427</v>
      </c>
      <c r="S524" s="13">
        <v>70</v>
      </c>
      <c r="T524" s="13" t="s">
        <v>1429</v>
      </c>
      <c r="U524" s="13">
        <v>70</v>
      </c>
      <c r="V524" s="13" t="s">
        <v>1431</v>
      </c>
      <c r="W524" s="13">
        <v>70</v>
      </c>
      <c r="X524" s="13" t="s">
        <v>1433</v>
      </c>
      <c r="Y524" s="13">
        <v>70</v>
      </c>
      <c r="Z524" s="13" t="s">
        <v>1434</v>
      </c>
      <c r="AA524" s="13">
        <v>70</v>
      </c>
      <c r="AB524" s="100" t="s">
        <v>30</v>
      </c>
      <c r="AC524" s="100" t="str">
        <f t="shared" si="125"/>
        <v>pt-7-15-jlr-loc3</v>
      </c>
      <c r="AD524" s="100">
        <f t="shared" si="129"/>
        <v>5</v>
      </c>
      <c r="AE524" s="13">
        <v>12</v>
      </c>
      <c r="AF524" s="27">
        <v>9</v>
      </c>
      <c r="AG524" s="41"/>
    </row>
    <row r="525" spans="1:33" s="35" customFormat="1" ht="17.25" thickBot="1" x14ac:dyDescent="0.25">
      <c r="A525" s="33" t="s">
        <v>721</v>
      </c>
      <c r="B525" s="33">
        <f t="shared" si="131"/>
        <v>1071531</v>
      </c>
      <c r="C525" s="43">
        <v>15</v>
      </c>
      <c r="D525" s="28">
        <f t="shared" si="130"/>
        <v>10715</v>
      </c>
      <c r="E525" s="46">
        <v>7</v>
      </c>
      <c r="F525" s="29">
        <v>3</v>
      </c>
      <c r="G525" s="30" t="s">
        <v>1029</v>
      </c>
      <c r="H525" s="30" t="s">
        <v>1033</v>
      </c>
      <c r="I525" s="29">
        <f t="shared" si="126"/>
        <v>67</v>
      </c>
      <c r="J525" s="29">
        <f t="shared" si="127"/>
        <v>6</v>
      </c>
      <c r="K525" s="29">
        <f t="shared" si="128"/>
        <v>1</v>
      </c>
      <c r="L525" s="29" t="s">
        <v>1420</v>
      </c>
      <c r="M525" s="29">
        <v>70</v>
      </c>
      <c r="N525" s="29" t="s">
        <v>1422</v>
      </c>
      <c r="O525" s="29">
        <v>70</v>
      </c>
      <c r="P525" s="29" t="s">
        <v>1424</v>
      </c>
      <c r="Q525" s="29">
        <v>70</v>
      </c>
      <c r="R525" s="29" t="s">
        <v>1426</v>
      </c>
      <c r="S525" s="29">
        <v>70</v>
      </c>
      <c r="T525" s="29" t="s">
        <v>1428</v>
      </c>
      <c r="U525" s="29">
        <v>70</v>
      </c>
      <c r="V525" s="29" t="s">
        <v>1430</v>
      </c>
      <c r="W525" s="29">
        <v>70</v>
      </c>
      <c r="X525" s="29" t="s">
        <v>1432</v>
      </c>
      <c r="Y525" s="29">
        <v>70</v>
      </c>
      <c r="Z525" s="29" t="s">
        <v>1435</v>
      </c>
      <c r="AA525" s="29">
        <v>70</v>
      </c>
      <c r="AB525" s="103" t="s">
        <v>1282</v>
      </c>
      <c r="AC525" s="101" t="str">
        <f t="shared" si="125"/>
        <v>pt-7-15-shl-loc3</v>
      </c>
      <c r="AD525" s="101">
        <f t="shared" si="129"/>
        <v>5</v>
      </c>
      <c r="AE525" s="13">
        <v>16</v>
      </c>
      <c r="AF525" s="27">
        <v>14</v>
      </c>
      <c r="AG525" s="41"/>
    </row>
    <row r="526" spans="1:33" s="35" customFormat="1" ht="16.5" x14ac:dyDescent="0.2">
      <c r="A526" s="33" t="s">
        <v>722</v>
      </c>
      <c r="B526" s="33">
        <f t="shared" si="131"/>
        <v>1080110</v>
      </c>
      <c r="C526" s="43">
        <v>1</v>
      </c>
      <c r="D526" s="23">
        <f t="shared" si="130"/>
        <v>10801</v>
      </c>
      <c r="E526" s="44">
        <v>8</v>
      </c>
      <c r="F526" s="24">
        <v>1</v>
      </c>
      <c r="G526" s="32" t="s">
        <v>1030</v>
      </c>
      <c r="H526" s="32" t="s">
        <v>1034</v>
      </c>
      <c r="I526" s="24">
        <f t="shared" si="126"/>
        <v>66</v>
      </c>
      <c r="J526" s="24">
        <f t="shared" si="127"/>
        <v>6</v>
      </c>
      <c r="K526" s="24">
        <f t="shared" si="128"/>
        <v>1</v>
      </c>
      <c r="L526" s="24" t="s">
        <v>1421</v>
      </c>
      <c r="M526" s="24">
        <v>70</v>
      </c>
      <c r="N526" s="24" t="s">
        <v>1423</v>
      </c>
      <c r="O526" s="24">
        <v>70</v>
      </c>
      <c r="P526" s="24" t="s">
        <v>1425</v>
      </c>
      <c r="Q526" s="24">
        <v>70</v>
      </c>
      <c r="R526" s="24" t="s">
        <v>1427</v>
      </c>
      <c r="S526" s="24">
        <v>70</v>
      </c>
      <c r="T526" s="24" t="s">
        <v>1429</v>
      </c>
      <c r="U526" s="24">
        <v>70</v>
      </c>
      <c r="V526" s="24" t="s">
        <v>1431</v>
      </c>
      <c r="W526" s="24">
        <v>70</v>
      </c>
      <c r="X526" s="24" t="s">
        <v>1433</v>
      </c>
      <c r="Y526" s="24">
        <v>70</v>
      </c>
      <c r="Z526" s="24" t="s">
        <v>1434</v>
      </c>
      <c r="AA526" s="24">
        <v>70</v>
      </c>
      <c r="AB526" s="99" t="s">
        <v>354</v>
      </c>
      <c r="AC526" s="99" t="str">
        <f t="shared" si="125"/>
        <v>pt-8-1-jlr-loc1</v>
      </c>
      <c r="AD526" s="99">
        <f t="shared" si="129"/>
        <v>5</v>
      </c>
      <c r="AE526" s="24">
        <v>12</v>
      </c>
      <c r="AF526" s="25">
        <v>9</v>
      </c>
      <c r="AG526" s="41"/>
    </row>
    <row r="527" spans="1:33" s="35" customFormat="1" ht="16.5" x14ac:dyDescent="0.2">
      <c r="A527" s="33" t="s">
        <v>722</v>
      </c>
      <c r="B527" s="33">
        <f t="shared" si="131"/>
        <v>1080111</v>
      </c>
      <c r="C527" s="43">
        <v>1</v>
      </c>
      <c r="D527" s="26">
        <f t="shared" si="130"/>
        <v>10801</v>
      </c>
      <c r="E527" s="45">
        <v>8</v>
      </c>
      <c r="F527" s="13">
        <v>1</v>
      </c>
      <c r="G527" s="14" t="s">
        <v>1029</v>
      </c>
      <c r="H527" s="14" t="s">
        <v>1032</v>
      </c>
      <c r="I527" s="13">
        <f t="shared" si="126"/>
        <v>66</v>
      </c>
      <c r="J527" s="13">
        <f t="shared" si="127"/>
        <v>6</v>
      </c>
      <c r="K527" s="13">
        <f t="shared" si="128"/>
        <v>1</v>
      </c>
      <c r="L527" s="13" t="s">
        <v>1436</v>
      </c>
      <c r="M527" s="13">
        <v>70</v>
      </c>
      <c r="N527" s="13" t="s">
        <v>1422</v>
      </c>
      <c r="O527" s="13">
        <v>70</v>
      </c>
      <c r="P527" s="13" t="s">
        <v>1424</v>
      </c>
      <c r="Q527" s="13">
        <v>70</v>
      </c>
      <c r="R527" s="13" t="s">
        <v>1426</v>
      </c>
      <c r="S527" s="13">
        <v>70</v>
      </c>
      <c r="T527" s="13" t="s">
        <v>1428</v>
      </c>
      <c r="U527" s="13">
        <v>70</v>
      </c>
      <c r="V527" s="13" t="s">
        <v>1430</v>
      </c>
      <c r="W527" s="13">
        <v>70</v>
      </c>
      <c r="X527" s="13" t="s">
        <v>1432</v>
      </c>
      <c r="Y527" s="13">
        <v>70</v>
      </c>
      <c r="Z527" s="13" t="s">
        <v>1435</v>
      </c>
      <c r="AA527" s="13">
        <v>70</v>
      </c>
      <c r="AB527" s="100"/>
      <c r="AC527" s="100" t="str">
        <f t="shared" si="125"/>
        <v/>
      </c>
      <c r="AD527" s="100" t="str">
        <f t="shared" si="129"/>
        <v/>
      </c>
      <c r="AE527" s="13" t="s">
        <v>412</v>
      </c>
      <c r="AF527" s="27" t="s">
        <v>412</v>
      </c>
      <c r="AG527" s="41"/>
    </row>
    <row r="528" spans="1:33" s="35" customFormat="1" ht="16.5" x14ac:dyDescent="0.2">
      <c r="A528" s="33" t="s">
        <v>722</v>
      </c>
      <c r="B528" s="33">
        <f t="shared" si="131"/>
        <v>1080120</v>
      </c>
      <c r="C528" s="43">
        <v>1</v>
      </c>
      <c r="D528" s="26">
        <f t="shared" si="130"/>
        <v>10801</v>
      </c>
      <c r="E528" s="45">
        <v>8</v>
      </c>
      <c r="F528" s="13">
        <v>2</v>
      </c>
      <c r="G528" s="14" t="s">
        <v>1019</v>
      </c>
      <c r="H528" s="14" t="s">
        <v>749</v>
      </c>
      <c r="I528" s="13">
        <f t="shared" si="126"/>
        <v>66</v>
      </c>
      <c r="J528" s="13">
        <f t="shared" si="127"/>
        <v>6</v>
      </c>
      <c r="K528" s="13">
        <f t="shared" si="128"/>
        <v>1</v>
      </c>
      <c r="L528" s="13" t="s">
        <v>1421</v>
      </c>
      <c r="M528" s="13">
        <v>70</v>
      </c>
      <c r="N528" s="13" t="s">
        <v>1423</v>
      </c>
      <c r="O528" s="13">
        <v>70</v>
      </c>
      <c r="P528" s="13" t="s">
        <v>1425</v>
      </c>
      <c r="Q528" s="13">
        <v>70</v>
      </c>
      <c r="R528" s="13" t="s">
        <v>1427</v>
      </c>
      <c r="S528" s="13">
        <v>70</v>
      </c>
      <c r="T528" s="13" t="s">
        <v>1429</v>
      </c>
      <c r="U528" s="13">
        <v>70</v>
      </c>
      <c r="V528" s="13" t="s">
        <v>1431</v>
      </c>
      <c r="W528" s="13">
        <v>70</v>
      </c>
      <c r="X528" s="13" t="s">
        <v>1433</v>
      </c>
      <c r="Y528" s="13">
        <v>70</v>
      </c>
      <c r="Z528" s="13" t="s">
        <v>1434</v>
      </c>
      <c r="AA528" s="13">
        <v>70</v>
      </c>
      <c r="AB528" s="100" t="s">
        <v>748</v>
      </c>
      <c r="AC528" s="100" t="str">
        <f t="shared" si="125"/>
        <v>pt-8-1-jlr-loc2</v>
      </c>
      <c r="AD528" s="100">
        <f t="shared" si="129"/>
        <v>5</v>
      </c>
      <c r="AE528" s="13">
        <v>12</v>
      </c>
      <c r="AF528" s="27">
        <v>9</v>
      </c>
      <c r="AG528" s="41"/>
    </row>
    <row r="529" spans="1:33" s="35" customFormat="1" ht="16.5" x14ac:dyDescent="0.2">
      <c r="A529" s="33" t="s">
        <v>722</v>
      </c>
      <c r="B529" s="33">
        <f t="shared" si="131"/>
        <v>1080121</v>
      </c>
      <c r="C529" s="43">
        <v>1</v>
      </c>
      <c r="D529" s="26">
        <f t="shared" si="130"/>
        <v>10801</v>
      </c>
      <c r="E529" s="45">
        <v>8</v>
      </c>
      <c r="F529" s="13">
        <v>2</v>
      </c>
      <c r="G529" s="14" t="s">
        <v>1029</v>
      </c>
      <c r="H529" s="14" t="s">
        <v>1035</v>
      </c>
      <c r="I529" s="13">
        <f t="shared" si="126"/>
        <v>66</v>
      </c>
      <c r="J529" s="13">
        <f t="shared" si="127"/>
        <v>6</v>
      </c>
      <c r="K529" s="13">
        <f t="shared" si="128"/>
        <v>1</v>
      </c>
      <c r="L529" s="13" t="s">
        <v>1436</v>
      </c>
      <c r="M529" s="13">
        <v>70</v>
      </c>
      <c r="N529" s="13" t="s">
        <v>1422</v>
      </c>
      <c r="O529" s="13">
        <v>70</v>
      </c>
      <c r="P529" s="13" t="s">
        <v>1424</v>
      </c>
      <c r="Q529" s="13">
        <v>70</v>
      </c>
      <c r="R529" s="13" t="s">
        <v>1426</v>
      </c>
      <c r="S529" s="13">
        <v>70</v>
      </c>
      <c r="T529" s="13" t="s">
        <v>1428</v>
      </c>
      <c r="U529" s="13">
        <v>70</v>
      </c>
      <c r="V529" s="13" t="s">
        <v>1430</v>
      </c>
      <c r="W529" s="13">
        <v>70</v>
      </c>
      <c r="X529" s="13" t="s">
        <v>1432</v>
      </c>
      <c r="Y529" s="13">
        <v>70</v>
      </c>
      <c r="Z529" s="13" t="s">
        <v>1435</v>
      </c>
      <c r="AA529" s="13">
        <v>70</v>
      </c>
      <c r="AB529" s="100" t="s">
        <v>446</v>
      </c>
      <c r="AC529" s="100" t="str">
        <f t="shared" si="125"/>
        <v>pt-8-1-shl-loc2</v>
      </c>
      <c r="AD529" s="100">
        <f t="shared" si="129"/>
        <v>5</v>
      </c>
      <c r="AE529" s="13">
        <v>16</v>
      </c>
      <c r="AF529" s="27">
        <v>14</v>
      </c>
      <c r="AG529" s="41"/>
    </row>
    <row r="530" spans="1:33" s="35" customFormat="1" ht="16.5" x14ac:dyDescent="0.2">
      <c r="A530" s="33" t="s">
        <v>722</v>
      </c>
      <c r="B530" s="33">
        <f t="shared" si="131"/>
        <v>1080130</v>
      </c>
      <c r="C530" s="43">
        <v>1</v>
      </c>
      <c r="D530" s="26">
        <f t="shared" si="130"/>
        <v>10801</v>
      </c>
      <c r="E530" s="45">
        <v>8</v>
      </c>
      <c r="F530" s="13">
        <v>3</v>
      </c>
      <c r="G530" s="14" t="s">
        <v>1030</v>
      </c>
      <c r="H530" s="14" t="s">
        <v>1031</v>
      </c>
      <c r="I530" s="13">
        <f t="shared" si="126"/>
        <v>66</v>
      </c>
      <c r="J530" s="13">
        <f t="shared" si="127"/>
        <v>6</v>
      </c>
      <c r="K530" s="13">
        <f t="shared" si="128"/>
        <v>1</v>
      </c>
      <c r="L530" s="13" t="s">
        <v>1421</v>
      </c>
      <c r="M530" s="13">
        <v>70</v>
      </c>
      <c r="N530" s="13" t="s">
        <v>1423</v>
      </c>
      <c r="O530" s="13">
        <v>70</v>
      </c>
      <c r="P530" s="13" t="s">
        <v>1425</v>
      </c>
      <c r="Q530" s="13">
        <v>70</v>
      </c>
      <c r="R530" s="13" t="s">
        <v>1427</v>
      </c>
      <c r="S530" s="13">
        <v>70</v>
      </c>
      <c r="T530" s="13" t="s">
        <v>1429</v>
      </c>
      <c r="U530" s="13">
        <v>70</v>
      </c>
      <c r="V530" s="13" t="s">
        <v>1431</v>
      </c>
      <c r="W530" s="13">
        <v>70</v>
      </c>
      <c r="X530" s="13" t="s">
        <v>1433</v>
      </c>
      <c r="Y530" s="13">
        <v>70</v>
      </c>
      <c r="Z530" s="13" t="s">
        <v>1434</v>
      </c>
      <c r="AA530" s="13">
        <v>70</v>
      </c>
      <c r="AB530" s="100" t="s">
        <v>355</v>
      </c>
      <c r="AC530" s="100" t="str">
        <f t="shared" si="125"/>
        <v>pt-8-1-jlr-loc3</v>
      </c>
      <c r="AD530" s="100">
        <f t="shared" si="129"/>
        <v>5</v>
      </c>
      <c r="AE530" s="13">
        <v>12</v>
      </c>
      <c r="AF530" s="27">
        <v>9</v>
      </c>
      <c r="AG530" s="41"/>
    </row>
    <row r="531" spans="1:33" s="35" customFormat="1" ht="17.25" thickBot="1" x14ac:dyDescent="0.25">
      <c r="A531" s="33" t="s">
        <v>722</v>
      </c>
      <c r="B531" s="33">
        <f t="shared" si="131"/>
        <v>1080131</v>
      </c>
      <c r="C531" s="43">
        <v>1</v>
      </c>
      <c r="D531" s="28">
        <f t="shared" si="130"/>
        <v>10801</v>
      </c>
      <c r="E531" s="46">
        <v>8</v>
      </c>
      <c r="F531" s="29">
        <v>3</v>
      </c>
      <c r="G531" s="30" t="s">
        <v>1029</v>
      </c>
      <c r="H531" s="30" t="s">
        <v>1033</v>
      </c>
      <c r="I531" s="29">
        <f t="shared" si="126"/>
        <v>66</v>
      </c>
      <c r="J531" s="29">
        <f t="shared" si="127"/>
        <v>6</v>
      </c>
      <c r="K531" s="29">
        <f t="shared" si="128"/>
        <v>1</v>
      </c>
      <c r="L531" s="29" t="s">
        <v>1436</v>
      </c>
      <c r="M531" s="29">
        <v>70</v>
      </c>
      <c r="N531" s="29" t="s">
        <v>1422</v>
      </c>
      <c r="O531" s="29">
        <v>70</v>
      </c>
      <c r="P531" s="29" t="s">
        <v>1424</v>
      </c>
      <c r="Q531" s="29">
        <v>70</v>
      </c>
      <c r="R531" s="29" t="s">
        <v>1426</v>
      </c>
      <c r="S531" s="29">
        <v>70</v>
      </c>
      <c r="T531" s="29" t="s">
        <v>1428</v>
      </c>
      <c r="U531" s="29">
        <v>70</v>
      </c>
      <c r="V531" s="29" t="s">
        <v>1430</v>
      </c>
      <c r="W531" s="29">
        <v>70</v>
      </c>
      <c r="X531" s="29" t="s">
        <v>1432</v>
      </c>
      <c r="Y531" s="29">
        <v>70</v>
      </c>
      <c r="Z531" s="29" t="s">
        <v>1435</v>
      </c>
      <c r="AA531" s="29">
        <v>70</v>
      </c>
      <c r="AB531" s="101"/>
      <c r="AC531" s="101" t="str">
        <f t="shared" si="125"/>
        <v/>
      </c>
      <c r="AD531" s="101" t="str">
        <f t="shared" si="129"/>
        <v/>
      </c>
      <c r="AE531" s="29" t="s">
        <v>412</v>
      </c>
      <c r="AF531" s="31" t="s">
        <v>412</v>
      </c>
      <c r="AG531" s="41"/>
    </row>
    <row r="532" spans="1:33" s="35" customFormat="1" ht="16.5" x14ac:dyDescent="0.2">
      <c r="A532" s="33" t="s">
        <v>722</v>
      </c>
      <c r="B532" s="33">
        <f t="shared" si="131"/>
        <v>1080210</v>
      </c>
      <c r="C532" s="43">
        <v>2</v>
      </c>
      <c r="D532" s="23">
        <f t="shared" si="130"/>
        <v>10802</v>
      </c>
      <c r="E532" s="44">
        <v>8</v>
      </c>
      <c r="F532" s="24">
        <v>1</v>
      </c>
      <c r="G532" s="32" t="s">
        <v>1030</v>
      </c>
      <c r="H532" s="32" t="s">
        <v>1034</v>
      </c>
      <c r="I532" s="24">
        <f t="shared" si="126"/>
        <v>66</v>
      </c>
      <c r="J532" s="24">
        <f t="shared" si="127"/>
        <v>6</v>
      </c>
      <c r="K532" s="24">
        <f t="shared" si="128"/>
        <v>1</v>
      </c>
      <c r="L532" s="24" t="s">
        <v>1437</v>
      </c>
      <c r="M532" s="24">
        <v>71</v>
      </c>
      <c r="N532" s="24" t="s">
        <v>1423</v>
      </c>
      <c r="O532" s="24">
        <v>71</v>
      </c>
      <c r="P532" s="24" t="s">
        <v>1425</v>
      </c>
      <c r="Q532" s="24">
        <v>71</v>
      </c>
      <c r="R532" s="24" t="s">
        <v>1427</v>
      </c>
      <c r="S532" s="24">
        <v>71</v>
      </c>
      <c r="T532" s="24" t="s">
        <v>1429</v>
      </c>
      <c r="U532" s="24">
        <v>71</v>
      </c>
      <c r="V532" s="24" t="s">
        <v>1431</v>
      </c>
      <c r="W532" s="24">
        <v>71</v>
      </c>
      <c r="X532" s="24" t="s">
        <v>1433</v>
      </c>
      <c r="Y532" s="24">
        <v>71</v>
      </c>
      <c r="Z532" s="24" t="s">
        <v>1434</v>
      </c>
      <c r="AA532" s="24">
        <v>71</v>
      </c>
      <c r="AB532" s="99" t="s">
        <v>347</v>
      </c>
      <c r="AC532" s="99" t="str">
        <f t="shared" ref="AC532:AC595" si="132">IF(AB532="","",A532&amp;"-"&amp;C532&amp;"-"&amp;G532&amp;"-"&amp;"loc"&amp;F532)</f>
        <v>pt-8-2-jlr-loc1</v>
      </c>
      <c r="AD532" s="99">
        <f t="shared" si="129"/>
        <v>5</v>
      </c>
      <c r="AE532" s="24">
        <v>12</v>
      </c>
      <c r="AF532" s="25">
        <v>9</v>
      </c>
      <c r="AG532" s="41"/>
    </row>
    <row r="533" spans="1:33" s="35" customFormat="1" ht="16.5" x14ac:dyDescent="0.2">
      <c r="A533" s="33" t="s">
        <v>722</v>
      </c>
      <c r="B533" s="33">
        <f t="shared" si="131"/>
        <v>1080211</v>
      </c>
      <c r="C533" s="43">
        <v>2</v>
      </c>
      <c r="D533" s="26">
        <f t="shared" si="130"/>
        <v>10802</v>
      </c>
      <c r="E533" s="45">
        <v>8</v>
      </c>
      <c r="F533" s="13">
        <v>1</v>
      </c>
      <c r="G533" s="14" t="s">
        <v>1029</v>
      </c>
      <c r="H533" s="14" t="s">
        <v>1032</v>
      </c>
      <c r="I533" s="13">
        <f t="shared" si="126"/>
        <v>66</v>
      </c>
      <c r="J533" s="13">
        <f t="shared" si="127"/>
        <v>6</v>
      </c>
      <c r="K533" s="13">
        <f t="shared" si="128"/>
        <v>1</v>
      </c>
      <c r="L533" s="13" t="s">
        <v>1436</v>
      </c>
      <c r="M533" s="13">
        <v>70</v>
      </c>
      <c r="N533" s="13" t="s">
        <v>1422</v>
      </c>
      <c r="O533" s="13">
        <v>70</v>
      </c>
      <c r="P533" s="13" t="s">
        <v>1424</v>
      </c>
      <c r="Q533" s="13">
        <v>70</v>
      </c>
      <c r="R533" s="13" t="s">
        <v>1426</v>
      </c>
      <c r="S533" s="13">
        <v>70</v>
      </c>
      <c r="T533" s="13" t="s">
        <v>1428</v>
      </c>
      <c r="U533" s="13">
        <v>70</v>
      </c>
      <c r="V533" s="13" t="s">
        <v>1430</v>
      </c>
      <c r="W533" s="13">
        <v>70</v>
      </c>
      <c r="X533" s="13" t="s">
        <v>1432</v>
      </c>
      <c r="Y533" s="13">
        <v>70</v>
      </c>
      <c r="Z533" s="13" t="s">
        <v>1435</v>
      </c>
      <c r="AA533" s="13">
        <v>70</v>
      </c>
      <c r="AB533" s="100"/>
      <c r="AC533" s="100" t="str">
        <f t="shared" si="132"/>
        <v/>
      </c>
      <c r="AD533" s="100" t="str">
        <f t="shared" si="129"/>
        <v/>
      </c>
      <c r="AE533" s="13" t="s">
        <v>412</v>
      </c>
      <c r="AF533" s="27" t="s">
        <v>412</v>
      </c>
      <c r="AG533" s="41"/>
    </row>
    <row r="534" spans="1:33" s="35" customFormat="1" ht="16.5" x14ac:dyDescent="0.2">
      <c r="A534" s="33" t="s">
        <v>722</v>
      </c>
      <c r="B534" s="33">
        <f t="shared" si="131"/>
        <v>1080220</v>
      </c>
      <c r="C534" s="43">
        <v>2</v>
      </c>
      <c r="D534" s="26">
        <f t="shared" si="130"/>
        <v>10802</v>
      </c>
      <c r="E534" s="45">
        <v>8</v>
      </c>
      <c r="F534" s="13">
        <v>2</v>
      </c>
      <c r="G534" s="14" t="s">
        <v>1019</v>
      </c>
      <c r="H534" s="14" t="s">
        <v>749</v>
      </c>
      <c r="I534" s="13">
        <f t="shared" si="126"/>
        <v>66</v>
      </c>
      <c r="J534" s="13">
        <f t="shared" si="127"/>
        <v>6</v>
      </c>
      <c r="K534" s="13">
        <f t="shared" si="128"/>
        <v>1</v>
      </c>
      <c r="L534" s="13" t="s">
        <v>1437</v>
      </c>
      <c r="M534" s="13">
        <v>71</v>
      </c>
      <c r="N534" s="13" t="s">
        <v>1423</v>
      </c>
      <c r="O534" s="13">
        <v>71</v>
      </c>
      <c r="P534" s="13" t="s">
        <v>1425</v>
      </c>
      <c r="Q534" s="13">
        <v>71</v>
      </c>
      <c r="R534" s="13" t="s">
        <v>1427</v>
      </c>
      <c r="S534" s="13">
        <v>71</v>
      </c>
      <c r="T534" s="13" t="s">
        <v>1429</v>
      </c>
      <c r="U534" s="13">
        <v>71</v>
      </c>
      <c r="V534" s="13" t="s">
        <v>1431</v>
      </c>
      <c r="W534" s="13">
        <v>71</v>
      </c>
      <c r="X534" s="13" t="s">
        <v>1433</v>
      </c>
      <c r="Y534" s="13">
        <v>71</v>
      </c>
      <c r="Z534" s="13" t="s">
        <v>1434</v>
      </c>
      <c r="AA534" s="13">
        <v>71</v>
      </c>
      <c r="AB534" s="100" t="s">
        <v>749</v>
      </c>
      <c r="AC534" s="100" t="str">
        <f t="shared" si="132"/>
        <v>pt-8-2-jlr-loc2</v>
      </c>
      <c r="AD534" s="100">
        <f t="shared" si="129"/>
        <v>5</v>
      </c>
      <c r="AE534" s="13">
        <v>12</v>
      </c>
      <c r="AF534" s="27">
        <v>9</v>
      </c>
      <c r="AG534" s="41"/>
    </row>
    <row r="535" spans="1:33" s="35" customFormat="1" ht="16.5" x14ac:dyDescent="0.2">
      <c r="A535" s="33" t="s">
        <v>722</v>
      </c>
      <c r="B535" s="33">
        <f t="shared" si="131"/>
        <v>1080221</v>
      </c>
      <c r="C535" s="43">
        <v>2</v>
      </c>
      <c r="D535" s="26">
        <f t="shared" si="130"/>
        <v>10802</v>
      </c>
      <c r="E535" s="45">
        <v>8</v>
      </c>
      <c r="F535" s="13">
        <v>2</v>
      </c>
      <c r="G535" s="14" t="s">
        <v>1029</v>
      </c>
      <c r="H535" s="14" t="s">
        <v>1035</v>
      </c>
      <c r="I535" s="13">
        <f t="shared" si="126"/>
        <v>66</v>
      </c>
      <c r="J535" s="13">
        <f t="shared" si="127"/>
        <v>6</v>
      </c>
      <c r="K535" s="13">
        <f t="shared" si="128"/>
        <v>1</v>
      </c>
      <c r="L535" s="13" t="s">
        <v>1436</v>
      </c>
      <c r="M535" s="13">
        <v>70</v>
      </c>
      <c r="N535" s="13" t="s">
        <v>1422</v>
      </c>
      <c r="O535" s="13">
        <v>70</v>
      </c>
      <c r="P535" s="13" t="s">
        <v>1424</v>
      </c>
      <c r="Q535" s="13">
        <v>70</v>
      </c>
      <c r="R535" s="13" t="s">
        <v>1426</v>
      </c>
      <c r="S535" s="13">
        <v>70</v>
      </c>
      <c r="T535" s="13" t="s">
        <v>1428</v>
      </c>
      <c r="U535" s="13">
        <v>70</v>
      </c>
      <c r="V535" s="13" t="s">
        <v>1430</v>
      </c>
      <c r="W535" s="13">
        <v>70</v>
      </c>
      <c r="X535" s="13" t="s">
        <v>1432</v>
      </c>
      <c r="Y535" s="13">
        <v>70</v>
      </c>
      <c r="Z535" s="13" t="s">
        <v>1435</v>
      </c>
      <c r="AA535" s="13">
        <v>70</v>
      </c>
      <c r="AB535" s="100" t="s">
        <v>416</v>
      </c>
      <c r="AC535" s="100" t="str">
        <f t="shared" si="132"/>
        <v>pt-8-2-shl-loc2</v>
      </c>
      <c r="AD535" s="100">
        <f t="shared" si="129"/>
        <v>5</v>
      </c>
      <c r="AE535" s="13">
        <v>16</v>
      </c>
      <c r="AF535" s="27">
        <v>14</v>
      </c>
      <c r="AG535" s="41"/>
    </row>
    <row r="536" spans="1:33" s="35" customFormat="1" ht="16.5" x14ac:dyDescent="0.2">
      <c r="A536" s="33" t="s">
        <v>722</v>
      </c>
      <c r="B536" s="33">
        <f t="shared" si="131"/>
        <v>1080230</v>
      </c>
      <c r="C536" s="43">
        <v>2</v>
      </c>
      <c r="D536" s="26">
        <f t="shared" si="130"/>
        <v>10802</v>
      </c>
      <c r="E536" s="45">
        <v>8</v>
      </c>
      <c r="F536" s="13">
        <v>3</v>
      </c>
      <c r="G536" s="14" t="s">
        <v>1030</v>
      </c>
      <c r="H536" s="14" t="s">
        <v>1031</v>
      </c>
      <c r="I536" s="13">
        <f t="shared" si="126"/>
        <v>66</v>
      </c>
      <c r="J536" s="13">
        <f t="shared" si="127"/>
        <v>6</v>
      </c>
      <c r="K536" s="13">
        <f t="shared" si="128"/>
        <v>1</v>
      </c>
      <c r="L536" s="13" t="s">
        <v>1437</v>
      </c>
      <c r="M536" s="13">
        <v>71</v>
      </c>
      <c r="N536" s="13" t="s">
        <v>1423</v>
      </c>
      <c r="O536" s="13">
        <v>71</v>
      </c>
      <c r="P536" s="13" t="s">
        <v>1425</v>
      </c>
      <c r="Q536" s="13">
        <v>71</v>
      </c>
      <c r="R536" s="13" t="s">
        <v>1427</v>
      </c>
      <c r="S536" s="13">
        <v>71</v>
      </c>
      <c r="T536" s="13" t="s">
        <v>1429</v>
      </c>
      <c r="U536" s="13">
        <v>71</v>
      </c>
      <c r="V536" s="13" t="s">
        <v>1431</v>
      </c>
      <c r="W536" s="13">
        <v>71</v>
      </c>
      <c r="X536" s="13" t="s">
        <v>1433</v>
      </c>
      <c r="Y536" s="13">
        <v>71</v>
      </c>
      <c r="Z536" s="13" t="s">
        <v>1434</v>
      </c>
      <c r="AA536" s="13">
        <v>71</v>
      </c>
      <c r="AB536" s="100" t="s">
        <v>356</v>
      </c>
      <c r="AC536" s="100" t="str">
        <f t="shared" si="132"/>
        <v>pt-8-2-jlr-loc3</v>
      </c>
      <c r="AD536" s="100">
        <f t="shared" si="129"/>
        <v>5</v>
      </c>
      <c r="AE536" s="13">
        <v>12</v>
      </c>
      <c r="AF536" s="27">
        <v>9</v>
      </c>
      <c r="AG536" s="41"/>
    </row>
    <row r="537" spans="1:33" s="35" customFormat="1" ht="17.25" thickBot="1" x14ac:dyDescent="0.25">
      <c r="A537" s="33" t="s">
        <v>722</v>
      </c>
      <c r="B537" s="33">
        <f t="shared" si="131"/>
        <v>1080231</v>
      </c>
      <c r="C537" s="43">
        <v>2</v>
      </c>
      <c r="D537" s="28">
        <f t="shared" si="130"/>
        <v>10802</v>
      </c>
      <c r="E537" s="46">
        <v>8</v>
      </c>
      <c r="F537" s="29">
        <v>3</v>
      </c>
      <c r="G537" s="30" t="s">
        <v>1029</v>
      </c>
      <c r="H537" s="30" t="s">
        <v>1033</v>
      </c>
      <c r="I537" s="29">
        <f t="shared" si="126"/>
        <v>66</v>
      </c>
      <c r="J537" s="29">
        <f t="shared" si="127"/>
        <v>6</v>
      </c>
      <c r="K537" s="29">
        <f t="shared" si="128"/>
        <v>1</v>
      </c>
      <c r="L537" s="29" t="s">
        <v>1436</v>
      </c>
      <c r="M537" s="29">
        <v>70</v>
      </c>
      <c r="N537" s="29" t="s">
        <v>1422</v>
      </c>
      <c r="O537" s="29">
        <v>70</v>
      </c>
      <c r="P537" s="29" t="s">
        <v>1424</v>
      </c>
      <c r="Q537" s="29">
        <v>70</v>
      </c>
      <c r="R537" s="29" t="s">
        <v>1426</v>
      </c>
      <c r="S537" s="29">
        <v>70</v>
      </c>
      <c r="T537" s="29" t="s">
        <v>1428</v>
      </c>
      <c r="U537" s="29">
        <v>70</v>
      </c>
      <c r="V537" s="29" t="s">
        <v>1430</v>
      </c>
      <c r="W537" s="29">
        <v>70</v>
      </c>
      <c r="X537" s="29" t="s">
        <v>1432</v>
      </c>
      <c r="Y537" s="29">
        <v>70</v>
      </c>
      <c r="Z537" s="29" t="s">
        <v>1435</v>
      </c>
      <c r="AA537" s="29">
        <v>70</v>
      </c>
      <c r="AB537" s="101"/>
      <c r="AC537" s="101" t="str">
        <f t="shared" si="132"/>
        <v/>
      </c>
      <c r="AD537" s="101" t="str">
        <f t="shared" si="129"/>
        <v/>
      </c>
      <c r="AE537" s="29" t="s">
        <v>412</v>
      </c>
      <c r="AF537" s="31" t="s">
        <v>412</v>
      </c>
      <c r="AG537" s="41"/>
    </row>
    <row r="538" spans="1:33" s="35" customFormat="1" ht="16.5" x14ac:dyDescent="0.2">
      <c r="A538" s="33" t="s">
        <v>722</v>
      </c>
      <c r="B538" s="33">
        <f t="shared" si="131"/>
        <v>1080310</v>
      </c>
      <c r="C538" s="43">
        <v>3</v>
      </c>
      <c r="D538" s="23">
        <f t="shared" si="130"/>
        <v>10803</v>
      </c>
      <c r="E538" s="44">
        <v>8</v>
      </c>
      <c r="F538" s="24">
        <v>1</v>
      </c>
      <c r="G538" s="32" t="s">
        <v>1030</v>
      </c>
      <c r="H538" s="32" t="s">
        <v>1034</v>
      </c>
      <c r="I538" s="24">
        <f t="shared" si="126"/>
        <v>67</v>
      </c>
      <c r="J538" s="24">
        <f t="shared" si="127"/>
        <v>6</v>
      </c>
      <c r="K538" s="24">
        <f t="shared" si="128"/>
        <v>1</v>
      </c>
      <c r="L538" s="24" t="s">
        <v>1437</v>
      </c>
      <c r="M538" s="24">
        <v>71</v>
      </c>
      <c r="N538" s="24" t="s">
        <v>1423</v>
      </c>
      <c r="O538" s="24">
        <v>71</v>
      </c>
      <c r="P538" s="24" t="s">
        <v>1425</v>
      </c>
      <c r="Q538" s="24">
        <v>71</v>
      </c>
      <c r="R538" s="24" t="s">
        <v>1427</v>
      </c>
      <c r="S538" s="24">
        <v>71</v>
      </c>
      <c r="T538" s="24" t="s">
        <v>1429</v>
      </c>
      <c r="U538" s="24">
        <v>71</v>
      </c>
      <c r="V538" s="24" t="s">
        <v>1431</v>
      </c>
      <c r="W538" s="24">
        <v>71</v>
      </c>
      <c r="X538" s="24" t="s">
        <v>1433</v>
      </c>
      <c r="Y538" s="24">
        <v>71</v>
      </c>
      <c r="Z538" s="24" t="s">
        <v>1434</v>
      </c>
      <c r="AA538" s="24">
        <v>71</v>
      </c>
      <c r="AB538" s="99" t="s">
        <v>354</v>
      </c>
      <c r="AC538" s="99" t="str">
        <f t="shared" si="132"/>
        <v>pt-8-3-jlr-loc1</v>
      </c>
      <c r="AD538" s="99">
        <f t="shared" si="129"/>
        <v>5</v>
      </c>
      <c r="AE538" s="24">
        <v>12</v>
      </c>
      <c r="AF538" s="25">
        <v>9</v>
      </c>
      <c r="AG538" s="41"/>
    </row>
    <row r="539" spans="1:33" s="35" customFormat="1" ht="16.5" x14ac:dyDescent="0.2">
      <c r="A539" s="33" t="s">
        <v>722</v>
      </c>
      <c r="B539" s="33">
        <f t="shared" si="131"/>
        <v>1080311</v>
      </c>
      <c r="C539" s="43">
        <v>3</v>
      </c>
      <c r="D539" s="26">
        <f t="shared" si="130"/>
        <v>10803</v>
      </c>
      <c r="E539" s="45">
        <v>8</v>
      </c>
      <c r="F539" s="13">
        <v>1</v>
      </c>
      <c r="G539" s="14" t="s">
        <v>1029</v>
      </c>
      <c r="H539" s="14" t="s">
        <v>1032</v>
      </c>
      <c r="I539" s="13">
        <f t="shared" si="126"/>
        <v>67</v>
      </c>
      <c r="J539" s="13">
        <f t="shared" si="127"/>
        <v>6</v>
      </c>
      <c r="K539" s="13">
        <f t="shared" si="128"/>
        <v>1</v>
      </c>
      <c r="L539" s="13" t="s">
        <v>1436</v>
      </c>
      <c r="M539" s="13">
        <v>72</v>
      </c>
      <c r="N539" s="13" t="s">
        <v>1438</v>
      </c>
      <c r="O539" s="13">
        <v>72</v>
      </c>
      <c r="P539" s="13" t="s">
        <v>1424</v>
      </c>
      <c r="Q539" s="13">
        <v>72</v>
      </c>
      <c r="R539" s="13" t="s">
        <v>1426</v>
      </c>
      <c r="S539" s="13">
        <v>72</v>
      </c>
      <c r="T539" s="13" t="s">
        <v>1428</v>
      </c>
      <c r="U539" s="13">
        <v>72</v>
      </c>
      <c r="V539" s="13" t="s">
        <v>1430</v>
      </c>
      <c r="W539" s="13">
        <v>72</v>
      </c>
      <c r="X539" s="13" t="s">
        <v>1432</v>
      </c>
      <c r="Y539" s="13">
        <v>72</v>
      </c>
      <c r="Z539" s="13" t="s">
        <v>1435</v>
      </c>
      <c r="AA539" s="13">
        <v>72</v>
      </c>
      <c r="AB539" s="100"/>
      <c r="AC539" s="100" t="str">
        <f t="shared" si="132"/>
        <v/>
      </c>
      <c r="AD539" s="100" t="str">
        <f t="shared" si="129"/>
        <v/>
      </c>
      <c r="AE539" s="13" t="s">
        <v>412</v>
      </c>
      <c r="AF539" s="27" t="s">
        <v>412</v>
      </c>
      <c r="AG539" s="41"/>
    </row>
    <row r="540" spans="1:33" s="35" customFormat="1" ht="16.5" x14ac:dyDescent="0.2">
      <c r="A540" s="33" t="s">
        <v>722</v>
      </c>
      <c r="B540" s="33">
        <f t="shared" si="131"/>
        <v>1080320</v>
      </c>
      <c r="C540" s="43">
        <v>3</v>
      </c>
      <c r="D540" s="26">
        <f t="shared" si="130"/>
        <v>10803</v>
      </c>
      <c r="E540" s="45">
        <v>8</v>
      </c>
      <c r="F540" s="13">
        <v>2</v>
      </c>
      <c r="G540" s="14" t="s">
        <v>1030</v>
      </c>
      <c r="H540" s="14" t="s">
        <v>749</v>
      </c>
      <c r="I540" s="13">
        <f t="shared" si="126"/>
        <v>67</v>
      </c>
      <c r="J540" s="13">
        <f t="shared" si="127"/>
        <v>6</v>
      </c>
      <c r="K540" s="13">
        <f t="shared" si="128"/>
        <v>1</v>
      </c>
      <c r="L540" s="13" t="s">
        <v>1437</v>
      </c>
      <c r="M540" s="13">
        <v>71</v>
      </c>
      <c r="N540" s="13" t="s">
        <v>1423</v>
      </c>
      <c r="O540" s="13">
        <v>71</v>
      </c>
      <c r="P540" s="13" t="s">
        <v>1425</v>
      </c>
      <c r="Q540" s="13">
        <v>71</v>
      </c>
      <c r="R540" s="13" t="s">
        <v>1427</v>
      </c>
      <c r="S540" s="13">
        <v>71</v>
      </c>
      <c r="T540" s="13" t="s">
        <v>1429</v>
      </c>
      <c r="U540" s="13">
        <v>71</v>
      </c>
      <c r="V540" s="13" t="s">
        <v>1431</v>
      </c>
      <c r="W540" s="13">
        <v>71</v>
      </c>
      <c r="X540" s="13" t="s">
        <v>1433</v>
      </c>
      <c r="Y540" s="13">
        <v>71</v>
      </c>
      <c r="Z540" s="13" t="s">
        <v>1434</v>
      </c>
      <c r="AA540" s="13">
        <v>71</v>
      </c>
      <c r="AB540" s="100" t="s">
        <v>748</v>
      </c>
      <c r="AC540" s="100" t="str">
        <f t="shared" si="132"/>
        <v>pt-8-3-jlr-loc2</v>
      </c>
      <c r="AD540" s="100">
        <f t="shared" si="129"/>
        <v>5</v>
      </c>
      <c r="AE540" s="13">
        <v>12</v>
      </c>
      <c r="AF540" s="27">
        <v>9</v>
      </c>
      <c r="AG540" s="41"/>
    </row>
    <row r="541" spans="1:33" s="35" customFormat="1" ht="16.5" x14ac:dyDescent="0.2">
      <c r="A541" s="33" t="s">
        <v>722</v>
      </c>
      <c r="B541" s="33">
        <f t="shared" si="131"/>
        <v>1080321</v>
      </c>
      <c r="C541" s="43">
        <v>3</v>
      </c>
      <c r="D541" s="26">
        <f t="shared" si="130"/>
        <v>10803</v>
      </c>
      <c r="E541" s="45">
        <v>8</v>
      </c>
      <c r="F541" s="13">
        <v>2</v>
      </c>
      <c r="G541" s="14" t="s">
        <v>1029</v>
      </c>
      <c r="H541" s="14" t="s">
        <v>1035</v>
      </c>
      <c r="I541" s="13">
        <f t="shared" si="126"/>
        <v>67</v>
      </c>
      <c r="J541" s="13">
        <f t="shared" si="127"/>
        <v>6</v>
      </c>
      <c r="K541" s="13">
        <f t="shared" si="128"/>
        <v>1</v>
      </c>
      <c r="L541" s="13" t="s">
        <v>1436</v>
      </c>
      <c r="M541" s="13">
        <v>72</v>
      </c>
      <c r="N541" s="13" t="s">
        <v>1438</v>
      </c>
      <c r="O541" s="13">
        <v>72</v>
      </c>
      <c r="P541" s="13" t="s">
        <v>1424</v>
      </c>
      <c r="Q541" s="13">
        <v>72</v>
      </c>
      <c r="R541" s="13" t="s">
        <v>1426</v>
      </c>
      <c r="S541" s="13">
        <v>72</v>
      </c>
      <c r="T541" s="13" t="s">
        <v>1428</v>
      </c>
      <c r="U541" s="13">
        <v>72</v>
      </c>
      <c r="V541" s="13" t="s">
        <v>1430</v>
      </c>
      <c r="W541" s="13">
        <v>72</v>
      </c>
      <c r="X541" s="13" t="s">
        <v>1432</v>
      </c>
      <c r="Y541" s="13">
        <v>72</v>
      </c>
      <c r="Z541" s="13" t="s">
        <v>1435</v>
      </c>
      <c r="AA541" s="13">
        <v>72</v>
      </c>
      <c r="AB541" s="100" t="s">
        <v>446</v>
      </c>
      <c r="AC541" s="100" t="str">
        <f t="shared" si="132"/>
        <v>pt-8-3-shl-loc2</v>
      </c>
      <c r="AD541" s="100">
        <f t="shared" si="129"/>
        <v>5</v>
      </c>
      <c r="AE541" s="13">
        <v>16</v>
      </c>
      <c r="AF541" s="27">
        <v>14</v>
      </c>
      <c r="AG541" s="41"/>
    </row>
    <row r="542" spans="1:33" s="35" customFormat="1" ht="16.5" x14ac:dyDescent="0.2">
      <c r="A542" s="33" t="s">
        <v>722</v>
      </c>
      <c r="B542" s="33">
        <f t="shared" si="131"/>
        <v>1080330</v>
      </c>
      <c r="C542" s="43">
        <v>3</v>
      </c>
      <c r="D542" s="26">
        <f t="shared" si="130"/>
        <v>10803</v>
      </c>
      <c r="E542" s="45">
        <v>8</v>
      </c>
      <c r="F542" s="13">
        <v>3</v>
      </c>
      <c r="G542" s="14" t="s">
        <v>1030</v>
      </c>
      <c r="H542" s="14" t="s">
        <v>1031</v>
      </c>
      <c r="I542" s="13">
        <f t="shared" si="126"/>
        <v>67</v>
      </c>
      <c r="J542" s="13">
        <f t="shared" si="127"/>
        <v>6</v>
      </c>
      <c r="K542" s="13">
        <f t="shared" si="128"/>
        <v>1</v>
      </c>
      <c r="L542" s="13" t="s">
        <v>1437</v>
      </c>
      <c r="M542" s="13">
        <v>71</v>
      </c>
      <c r="N542" s="13" t="s">
        <v>1423</v>
      </c>
      <c r="O542" s="13">
        <v>71</v>
      </c>
      <c r="P542" s="13" t="s">
        <v>1425</v>
      </c>
      <c r="Q542" s="13">
        <v>71</v>
      </c>
      <c r="R542" s="13" t="s">
        <v>1427</v>
      </c>
      <c r="S542" s="13">
        <v>71</v>
      </c>
      <c r="T542" s="13" t="s">
        <v>1429</v>
      </c>
      <c r="U542" s="13">
        <v>71</v>
      </c>
      <c r="V542" s="13" t="s">
        <v>1431</v>
      </c>
      <c r="W542" s="13">
        <v>71</v>
      </c>
      <c r="X542" s="13" t="s">
        <v>1433</v>
      </c>
      <c r="Y542" s="13">
        <v>71</v>
      </c>
      <c r="Z542" s="13" t="s">
        <v>1434</v>
      </c>
      <c r="AA542" s="13">
        <v>71</v>
      </c>
      <c r="AB542" s="100" t="s">
        <v>351</v>
      </c>
      <c r="AC542" s="100" t="str">
        <f t="shared" si="132"/>
        <v>pt-8-3-jlr-loc3</v>
      </c>
      <c r="AD542" s="100">
        <f t="shared" si="129"/>
        <v>5</v>
      </c>
      <c r="AE542" s="13">
        <v>12</v>
      </c>
      <c r="AF542" s="27">
        <v>9</v>
      </c>
      <c r="AG542" s="41"/>
    </row>
    <row r="543" spans="1:33" s="35" customFormat="1" ht="17.25" thickBot="1" x14ac:dyDescent="0.25">
      <c r="A543" s="33" t="s">
        <v>722</v>
      </c>
      <c r="B543" s="33">
        <f t="shared" si="131"/>
        <v>1080331</v>
      </c>
      <c r="C543" s="43">
        <v>3</v>
      </c>
      <c r="D543" s="28">
        <f t="shared" si="130"/>
        <v>10803</v>
      </c>
      <c r="E543" s="46">
        <v>8</v>
      </c>
      <c r="F543" s="29">
        <v>3</v>
      </c>
      <c r="G543" s="30" t="s">
        <v>1029</v>
      </c>
      <c r="H543" s="30" t="s">
        <v>1033</v>
      </c>
      <c r="I543" s="29">
        <f t="shared" si="126"/>
        <v>67</v>
      </c>
      <c r="J543" s="29">
        <f t="shared" si="127"/>
        <v>6</v>
      </c>
      <c r="K543" s="29">
        <f t="shared" si="128"/>
        <v>1</v>
      </c>
      <c r="L543" s="29" t="s">
        <v>1436</v>
      </c>
      <c r="M543" s="29">
        <v>72</v>
      </c>
      <c r="N543" s="29" t="s">
        <v>1438</v>
      </c>
      <c r="O543" s="29">
        <v>72</v>
      </c>
      <c r="P543" s="29" t="s">
        <v>1424</v>
      </c>
      <c r="Q543" s="29">
        <v>72</v>
      </c>
      <c r="R543" s="29" t="s">
        <v>1426</v>
      </c>
      <c r="S543" s="29">
        <v>72</v>
      </c>
      <c r="T543" s="29" t="s">
        <v>1428</v>
      </c>
      <c r="U543" s="29">
        <v>72</v>
      </c>
      <c r="V543" s="29" t="s">
        <v>1430</v>
      </c>
      <c r="W543" s="29">
        <v>72</v>
      </c>
      <c r="X543" s="29" t="s">
        <v>1432</v>
      </c>
      <c r="Y543" s="29">
        <v>72</v>
      </c>
      <c r="Z543" s="29" t="s">
        <v>1435</v>
      </c>
      <c r="AA543" s="29">
        <v>72</v>
      </c>
      <c r="AB543" s="101"/>
      <c r="AC543" s="101" t="str">
        <f t="shared" si="132"/>
        <v/>
      </c>
      <c r="AD543" s="101" t="str">
        <f t="shared" si="129"/>
        <v/>
      </c>
      <c r="AE543" s="29" t="s">
        <v>412</v>
      </c>
      <c r="AF543" s="31" t="s">
        <v>412</v>
      </c>
      <c r="AG543" s="41"/>
    </row>
    <row r="544" spans="1:33" s="35" customFormat="1" ht="16.5" x14ac:dyDescent="0.2">
      <c r="A544" s="33" t="s">
        <v>722</v>
      </c>
      <c r="B544" s="33">
        <f t="shared" si="131"/>
        <v>1080410</v>
      </c>
      <c r="C544" s="43">
        <v>4</v>
      </c>
      <c r="D544" s="23">
        <f t="shared" si="130"/>
        <v>10804</v>
      </c>
      <c r="E544" s="44">
        <v>8</v>
      </c>
      <c r="F544" s="24">
        <v>1</v>
      </c>
      <c r="G544" s="32" t="s">
        <v>1030</v>
      </c>
      <c r="H544" s="32" t="s">
        <v>1034</v>
      </c>
      <c r="I544" s="24">
        <f t="shared" si="126"/>
        <v>67</v>
      </c>
      <c r="J544" s="24">
        <f t="shared" si="127"/>
        <v>6</v>
      </c>
      <c r="K544" s="24">
        <f t="shared" si="128"/>
        <v>1</v>
      </c>
      <c r="L544" s="24" t="s">
        <v>1437</v>
      </c>
      <c r="M544" s="24">
        <v>72</v>
      </c>
      <c r="N544" s="24" t="s">
        <v>1439</v>
      </c>
      <c r="O544" s="24">
        <v>72</v>
      </c>
      <c r="P544" s="24" t="s">
        <v>1425</v>
      </c>
      <c r="Q544" s="24">
        <v>72</v>
      </c>
      <c r="R544" s="24" t="s">
        <v>1427</v>
      </c>
      <c r="S544" s="24">
        <v>72</v>
      </c>
      <c r="T544" s="24" t="s">
        <v>1429</v>
      </c>
      <c r="U544" s="24">
        <v>72</v>
      </c>
      <c r="V544" s="24" t="s">
        <v>1431</v>
      </c>
      <c r="W544" s="24">
        <v>72</v>
      </c>
      <c r="X544" s="24" t="s">
        <v>1433</v>
      </c>
      <c r="Y544" s="24">
        <v>72</v>
      </c>
      <c r="Z544" s="24" t="s">
        <v>1434</v>
      </c>
      <c r="AA544" s="24">
        <v>72</v>
      </c>
      <c r="AB544" s="99" t="s">
        <v>357</v>
      </c>
      <c r="AC544" s="99" t="str">
        <f t="shared" si="132"/>
        <v>pt-8-4-jlr-loc1</v>
      </c>
      <c r="AD544" s="99">
        <f t="shared" si="129"/>
        <v>5</v>
      </c>
      <c r="AE544" s="24">
        <v>12</v>
      </c>
      <c r="AF544" s="25">
        <v>9</v>
      </c>
      <c r="AG544" s="41"/>
    </row>
    <row r="545" spans="1:33" s="35" customFormat="1" ht="16.5" x14ac:dyDescent="0.2">
      <c r="A545" s="33" t="s">
        <v>722</v>
      </c>
      <c r="B545" s="33">
        <f t="shared" si="131"/>
        <v>1080411</v>
      </c>
      <c r="C545" s="43">
        <v>4</v>
      </c>
      <c r="D545" s="26">
        <f t="shared" si="130"/>
        <v>10804</v>
      </c>
      <c r="E545" s="45">
        <v>8</v>
      </c>
      <c r="F545" s="13">
        <v>1</v>
      </c>
      <c r="G545" s="14" t="s">
        <v>1029</v>
      </c>
      <c r="H545" s="14" t="s">
        <v>1032</v>
      </c>
      <c r="I545" s="13">
        <f t="shared" si="126"/>
        <v>67</v>
      </c>
      <c r="J545" s="13">
        <f t="shared" si="127"/>
        <v>6</v>
      </c>
      <c r="K545" s="13">
        <f t="shared" si="128"/>
        <v>1</v>
      </c>
      <c r="L545" s="13" t="s">
        <v>1436</v>
      </c>
      <c r="M545" s="13">
        <v>72</v>
      </c>
      <c r="N545" s="13" t="s">
        <v>1438</v>
      </c>
      <c r="O545" s="13">
        <v>72</v>
      </c>
      <c r="P545" s="13" t="s">
        <v>1424</v>
      </c>
      <c r="Q545" s="13">
        <v>72</v>
      </c>
      <c r="R545" s="13" t="s">
        <v>1426</v>
      </c>
      <c r="S545" s="13">
        <v>72</v>
      </c>
      <c r="T545" s="13" t="s">
        <v>1428</v>
      </c>
      <c r="U545" s="13">
        <v>72</v>
      </c>
      <c r="V545" s="13" t="s">
        <v>1430</v>
      </c>
      <c r="W545" s="13">
        <v>72</v>
      </c>
      <c r="X545" s="13" t="s">
        <v>1432</v>
      </c>
      <c r="Y545" s="13">
        <v>72</v>
      </c>
      <c r="Z545" s="13" t="s">
        <v>1435</v>
      </c>
      <c r="AA545" s="13">
        <v>72</v>
      </c>
      <c r="AB545" s="100"/>
      <c r="AC545" s="100" t="str">
        <f t="shared" si="132"/>
        <v/>
      </c>
      <c r="AD545" s="100" t="str">
        <f t="shared" si="129"/>
        <v/>
      </c>
      <c r="AE545" s="13" t="s">
        <v>412</v>
      </c>
      <c r="AF545" s="27" t="s">
        <v>412</v>
      </c>
      <c r="AG545" s="41"/>
    </row>
    <row r="546" spans="1:33" s="35" customFormat="1" ht="16.5" x14ac:dyDescent="0.2">
      <c r="A546" s="33" t="s">
        <v>722</v>
      </c>
      <c r="B546" s="33">
        <f t="shared" si="131"/>
        <v>1080420</v>
      </c>
      <c r="C546" s="43">
        <v>4</v>
      </c>
      <c r="D546" s="26">
        <f t="shared" si="130"/>
        <v>10804</v>
      </c>
      <c r="E546" s="45">
        <v>8</v>
      </c>
      <c r="F546" s="13">
        <v>2</v>
      </c>
      <c r="G546" s="14" t="s">
        <v>1030</v>
      </c>
      <c r="H546" s="14" t="s">
        <v>749</v>
      </c>
      <c r="I546" s="13">
        <f t="shared" si="126"/>
        <v>67</v>
      </c>
      <c r="J546" s="13">
        <f t="shared" si="127"/>
        <v>6</v>
      </c>
      <c r="K546" s="13">
        <f t="shared" si="128"/>
        <v>1</v>
      </c>
      <c r="L546" s="13" t="s">
        <v>1437</v>
      </c>
      <c r="M546" s="13">
        <v>72</v>
      </c>
      <c r="N546" s="13" t="s">
        <v>1439</v>
      </c>
      <c r="O546" s="13">
        <v>72</v>
      </c>
      <c r="P546" s="13" t="s">
        <v>1425</v>
      </c>
      <c r="Q546" s="13">
        <v>72</v>
      </c>
      <c r="R546" s="13" t="s">
        <v>1427</v>
      </c>
      <c r="S546" s="13">
        <v>72</v>
      </c>
      <c r="T546" s="13" t="s">
        <v>1429</v>
      </c>
      <c r="U546" s="13">
        <v>72</v>
      </c>
      <c r="V546" s="13" t="s">
        <v>1431</v>
      </c>
      <c r="W546" s="13">
        <v>72</v>
      </c>
      <c r="X546" s="13" t="s">
        <v>1433</v>
      </c>
      <c r="Y546" s="13">
        <v>72</v>
      </c>
      <c r="Z546" s="13" t="s">
        <v>1434</v>
      </c>
      <c r="AA546" s="13">
        <v>72</v>
      </c>
      <c r="AB546" s="100" t="s">
        <v>347</v>
      </c>
      <c r="AC546" s="100" t="str">
        <f t="shared" si="132"/>
        <v>pt-8-4-jlr-loc2</v>
      </c>
      <c r="AD546" s="100">
        <f t="shared" si="129"/>
        <v>5</v>
      </c>
      <c r="AE546" s="13">
        <v>12</v>
      </c>
      <c r="AF546" s="27">
        <v>9</v>
      </c>
      <c r="AG546" s="41"/>
    </row>
    <row r="547" spans="1:33" s="35" customFormat="1" ht="16.5" x14ac:dyDescent="0.2">
      <c r="A547" s="33" t="s">
        <v>722</v>
      </c>
      <c r="B547" s="33">
        <f t="shared" si="131"/>
        <v>1080421</v>
      </c>
      <c r="C547" s="43">
        <v>4</v>
      </c>
      <c r="D547" s="26">
        <f t="shared" si="130"/>
        <v>10804</v>
      </c>
      <c r="E547" s="45">
        <v>8</v>
      </c>
      <c r="F547" s="13">
        <v>2</v>
      </c>
      <c r="G547" s="14" t="s">
        <v>1029</v>
      </c>
      <c r="H547" s="14" t="s">
        <v>1035</v>
      </c>
      <c r="I547" s="13">
        <f t="shared" si="126"/>
        <v>67</v>
      </c>
      <c r="J547" s="13">
        <f t="shared" si="127"/>
        <v>6</v>
      </c>
      <c r="K547" s="13">
        <f t="shared" si="128"/>
        <v>1</v>
      </c>
      <c r="L547" s="13" t="s">
        <v>1436</v>
      </c>
      <c r="M547" s="13">
        <v>72</v>
      </c>
      <c r="N547" s="13" t="s">
        <v>1438</v>
      </c>
      <c r="O547" s="13">
        <v>72</v>
      </c>
      <c r="P547" s="13" t="s">
        <v>1424</v>
      </c>
      <c r="Q547" s="13">
        <v>72</v>
      </c>
      <c r="R547" s="13" t="s">
        <v>1426</v>
      </c>
      <c r="S547" s="13">
        <v>72</v>
      </c>
      <c r="T547" s="13" t="s">
        <v>1428</v>
      </c>
      <c r="U547" s="13">
        <v>72</v>
      </c>
      <c r="V547" s="13" t="s">
        <v>1430</v>
      </c>
      <c r="W547" s="13">
        <v>72</v>
      </c>
      <c r="X547" s="13" t="s">
        <v>1432</v>
      </c>
      <c r="Y547" s="13">
        <v>72</v>
      </c>
      <c r="Z547" s="13" t="s">
        <v>1435</v>
      </c>
      <c r="AA547" s="13">
        <v>72</v>
      </c>
      <c r="AB547" s="100" t="s">
        <v>447</v>
      </c>
      <c r="AC547" s="100" t="str">
        <f t="shared" si="132"/>
        <v>pt-8-4-shl-loc2</v>
      </c>
      <c r="AD547" s="100">
        <f t="shared" si="129"/>
        <v>5</v>
      </c>
      <c r="AE547" s="13">
        <v>16</v>
      </c>
      <c r="AF547" s="27">
        <v>14</v>
      </c>
      <c r="AG547" s="41"/>
    </row>
    <row r="548" spans="1:33" s="35" customFormat="1" ht="16.5" x14ac:dyDescent="0.2">
      <c r="A548" s="33" t="s">
        <v>722</v>
      </c>
      <c r="B548" s="33">
        <f t="shared" si="131"/>
        <v>1080430</v>
      </c>
      <c r="C548" s="43">
        <v>4</v>
      </c>
      <c r="D548" s="26">
        <f t="shared" si="130"/>
        <v>10804</v>
      </c>
      <c r="E548" s="45">
        <v>8</v>
      </c>
      <c r="F548" s="13">
        <v>3</v>
      </c>
      <c r="G548" s="14" t="s">
        <v>1030</v>
      </c>
      <c r="H548" s="14" t="s">
        <v>1031</v>
      </c>
      <c r="I548" s="13">
        <f t="shared" si="126"/>
        <v>67</v>
      </c>
      <c r="J548" s="13">
        <f t="shared" si="127"/>
        <v>6</v>
      </c>
      <c r="K548" s="13">
        <f t="shared" si="128"/>
        <v>1</v>
      </c>
      <c r="L548" s="13" t="s">
        <v>1437</v>
      </c>
      <c r="M548" s="13">
        <v>72</v>
      </c>
      <c r="N548" s="13" t="s">
        <v>1439</v>
      </c>
      <c r="O548" s="13">
        <v>72</v>
      </c>
      <c r="P548" s="13" t="s">
        <v>1425</v>
      </c>
      <c r="Q548" s="13">
        <v>72</v>
      </c>
      <c r="R548" s="13" t="s">
        <v>1427</v>
      </c>
      <c r="S548" s="13">
        <v>72</v>
      </c>
      <c r="T548" s="13" t="s">
        <v>1429</v>
      </c>
      <c r="U548" s="13">
        <v>72</v>
      </c>
      <c r="V548" s="13" t="s">
        <v>1431</v>
      </c>
      <c r="W548" s="13">
        <v>72</v>
      </c>
      <c r="X548" s="13" t="s">
        <v>1433</v>
      </c>
      <c r="Y548" s="13">
        <v>72</v>
      </c>
      <c r="Z548" s="13" t="s">
        <v>1434</v>
      </c>
      <c r="AA548" s="13">
        <v>72</v>
      </c>
      <c r="AB548" s="100" t="s">
        <v>353</v>
      </c>
      <c r="AC548" s="100" t="str">
        <f t="shared" si="132"/>
        <v>pt-8-4-jlr-loc3</v>
      </c>
      <c r="AD548" s="100">
        <f t="shared" si="129"/>
        <v>5</v>
      </c>
      <c r="AE548" s="13">
        <v>12</v>
      </c>
      <c r="AF548" s="27">
        <v>9</v>
      </c>
      <c r="AG548" s="41"/>
    </row>
    <row r="549" spans="1:33" s="35" customFormat="1" ht="17.25" thickBot="1" x14ac:dyDescent="0.25">
      <c r="A549" s="33" t="s">
        <v>722</v>
      </c>
      <c r="B549" s="33">
        <f t="shared" si="131"/>
        <v>1080431</v>
      </c>
      <c r="C549" s="43">
        <v>4</v>
      </c>
      <c r="D549" s="28">
        <f t="shared" si="130"/>
        <v>10804</v>
      </c>
      <c r="E549" s="46">
        <v>8</v>
      </c>
      <c r="F549" s="29">
        <v>3</v>
      </c>
      <c r="G549" s="30" t="s">
        <v>1018</v>
      </c>
      <c r="H549" s="30" t="s">
        <v>1033</v>
      </c>
      <c r="I549" s="29">
        <f t="shared" si="126"/>
        <v>67</v>
      </c>
      <c r="J549" s="29">
        <f t="shared" si="127"/>
        <v>6</v>
      </c>
      <c r="K549" s="29">
        <f t="shared" si="128"/>
        <v>1</v>
      </c>
      <c r="L549" s="29" t="s">
        <v>1436</v>
      </c>
      <c r="M549" s="29">
        <v>72</v>
      </c>
      <c r="N549" s="29" t="s">
        <v>1438</v>
      </c>
      <c r="O549" s="29">
        <v>72</v>
      </c>
      <c r="P549" s="29" t="s">
        <v>1424</v>
      </c>
      <c r="Q549" s="29">
        <v>72</v>
      </c>
      <c r="R549" s="29" t="s">
        <v>1426</v>
      </c>
      <c r="S549" s="29">
        <v>72</v>
      </c>
      <c r="T549" s="29" t="s">
        <v>1428</v>
      </c>
      <c r="U549" s="29">
        <v>72</v>
      </c>
      <c r="V549" s="29" t="s">
        <v>1430</v>
      </c>
      <c r="W549" s="29">
        <v>72</v>
      </c>
      <c r="X549" s="29" t="s">
        <v>1432</v>
      </c>
      <c r="Y549" s="29">
        <v>72</v>
      </c>
      <c r="Z549" s="29" t="s">
        <v>1435</v>
      </c>
      <c r="AA549" s="29">
        <v>72</v>
      </c>
      <c r="AB549" s="101"/>
      <c r="AC549" s="101" t="str">
        <f t="shared" si="132"/>
        <v/>
      </c>
      <c r="AD549" s="101" t="str">
        <f t="shared" si="129"/>
        <v/>
      </c>
      <c r="AE549" s="29" t="s">
        <v>412</v>
      </c>
      <c r="AF549" s="31" t="s">
        <v>412</v>
      </c>
      <c r="AG549" s="41"/>
    </row>
    <row r="550" spans="1:33" s="35" customFormat="1" ht="16.5" x14ac:dyDescent="0.2">
      <c r="A550" s="33" t="s">
        <v>722</v>
      </c>
      <c r="B550" s="33">
        <f t="shared" si="131"/>
        <v>1080510</v>
      </c>
      <c r="C550" s="43">
        <v>5</v>
      </c>
      <c r="D550" s="23">
        <f t="shared" si="130"/>
        <v>10805</v>
      </c>
      <c r="E550" s="44">
        <v>8</v>
      </c>
      <c r="F550" s="24">
        <v>1</v>
      </c>
      <c r="G550" s="32" t="s">
        <v>1030</v>
      </c>
      <c r="H550" s="32" t="s">
        <v>1034</v>
      </c>
      <c r="I550" s="24">
        <f t="shared" si="126"/>
        <v>71</v>
      </c>
      <c r="J550" s="24">
        <f t="shared" si="127"/>
        <v>7</v>
      </c>
      <c r="K550" s="24">
        <f t="shared" si="128"/>
        <v>1</v>
      </c>
      <c r="L550" s="24" t="s">
        <v>1437</v>
      </c>
      <c r="M550" s="24">
        <v>72</v>
      </c>
      <c r="N550" s="24" t="s">
        <v>1439</v>
      </c>
      <c r="O550" s="24">
        <v>72</v>
      </c>
      <c r="P550" s="24" t="s">
        <v>1425</v>
      </c>
      <c r="Q550" s="24">
        <v>72</v>
      </c>
      <c r="R550" s="24" t="s">
        <v>1427</v>
      </c>
      <c r="S550" s="24">
        <v>72</v>
      </c>
      <c r="T550" s="24" t="s">
        <v>1429</v>
      </c>
      <c r="U550" s="24">
        <v>72</v>
      </c>
      <c r="V550" s="24" t="s">
        <v>1431</v>
      </c>
      <c r="W550" s="24">
        <v>72</v>
      </c>
      <c r="X550" s="24" t="s">
        <v>1433</v>
      </c>
      <c r="Y550" s="24">
        <v>72</v>
      </c>
      <c r="Z550" s="24" t="s">
        <v>1434</v>
      </c>
      <c r="AA550" s="24">
        <v>72</v>
      </c>
      <c r="AB550" s="99" t="s">
        <v>747</v>
      </c>
      <c r="AC550" s="99" t="str">
        <f t="shared" si="132"/>
        <v>pt-8-5-jlr-loc1</v>
      </c>
      <c r="AD550" s="99">
        <f t="shared" si="129"/>
        <v>5</v>
      </c>
      <c r="AE550" s="24">
        <v>12</v>
      </c>
      <c r="AF550" s="25">
        <v>9</v>
      </c>
      <c r="AG550" s="41"/>
    </row>
    <row r="551" spans="1:33" s="35" customFormat="1" ht="16.5" x14ac:dyDescent="0.2">
      <c r="A551" s="33" t="s">
        <v>722</v>
      </c>
      <c r="B551" s="33">
        <f t="shared" si="131"/>
        <v>1080511</v>
      </c>
      <c r="C551" s="43">
        <v>5</v>
      </c>
      <c r="D551" s="26">
        <f t="shared" si="130"/>
        <v>10805</v>
      </c>
      <c r="E551" s="45">
        <v>8</v>
      </c>
      <c r="F551" s="13">
        <v>1</v>
      </c>
      <c r="G551" s="14" t="s">
        <v>1029</v>
      </c>
      <c r="H551" s="14" t="s">
        <v>1032</v>
      </c>
      <c r="I551" s="13">
        <f t="shared" si="126"/>
        <v>71</v>
      </c>
      <c r="J551" s="13">
        <f t="shared" si="127"/>
        <v>7</v>
      </c>
      <c r="K551" s="13">
        <f t="shared" si="128"/>
        <v>1</v>
      </c>
      <c r="L551" s="13" t="s">
        <v>1436</v>
      </c>
      <c r="M551" s="13">
        <v>73</v>
      </c>
      <c r="N551" s="13" t="s">
        <v>1438</v>
      </c>
      <c r="O551" s="13">
        <v>73</v>
      </c>
      <c r="P551" s="13" t="s">
        <v>1440</v>
      </c>
      <c r="Q551" s="13">
        <v>73</v>
      </c>
      <c r="R551" s="13" t="s">
        <v>1426</v>
      </c>
      <c r="S551" s="13">
        <v>73</v>
      </c>
      <c r="T551" s="13" t="s">
        <v>1428</v>
      </c>
      <c r="U551" s="13">
        <v>73</v>
      </c>
      <c r="V551" s="13" t="s">
        <v>1430</v>
      </c>
      <c r="W551" s="13">
        <v>73</v>
      </c>
      <c r="X551" s="13" t="s">
        <v>1432</v>
      </c>
      <c r="Y551" s="13">
        <v>73</v>
      </c>
      <c r="Z551" s="13" t="s">
        <v>1435</v>
      </c>
      <c r="AA551" s="13">
        <v>73</v>
      </c>
      <c r="AB551" s="100"/>
      <c r="AC551" s="100" t="str">
        <f t="shared" si="132"/>
        <v/>
      </c>
      <c r="AD551" s="100" t="str">
        <f t="shared" si="129"/>
        <v/>
      </c>
      <c r="AE551" s="13" t="s">
        <v>412</v>
      </c>
      <c r="AF551" s="27" t="s">
        <v>412</v>
      </c>
      <c r="AG551" s="41"/>
    </row>
    <row r="552" spans="1:33" s="35" customFormat="1" ht="16.5" x14ac:dyDescent="0.2">
      <c r="A552" s="33" t="s">
        <v>722</v>
      </c>
      <c r="B552" s="33">
        <f t="shared" si="131"/>
        <v>1080520</v>
      </c>
      <c r="C552" s="43">
        <v>5</v>
      </c>
      <c r="D552" s="26">
        <f t="shared" si="130"/>
        <v>10805</v>
      </c>
      <c r="E552" s="45">
        <v>8</v>
      </c>
      <c r="F552" s="13">
        <v>2</v>
      </c>
      <c r="G552" s="14" t="s">
        <v>1030</v>
      </c>
      <c r="H552" s="14" t="s">
        <v>749</v>
      </c>
      <c r="I552" s="13">
        <f t="shared" si="126"/>
        <v>71</v>
      </c>
      <c r="J552" s="13">
        <f t="shared" si="127"/>
        <v>7</v>
      </c>
      <c r="K552" s="13">
        <f t="shared" si="128"/>
        <v>1</v>
      </c>
      <c r="L552" s="13" t="s">
        <v>1437</v>
      </c>
      <c r="M552" s="13">
        <v>72</v>
      </c>
      <c r="N552" s="13" t="s">
        <v>1439</v>
      </c>
      <c r="O552" s="13">
        <v>72</v>
      </c>
      <c r="P552" s="13" t="s">
        <v>1425</v>
      </c>
      <c r="Q552" s="13">
        <v>72</v>
      </c>
      <c r="R552" s="13" t="s">
        <v>1427</v>
      </c>
      <c r="S552" s="13">
        <v>72</v>
      </c>
      <c r="T552" s="13" t="s">
        <v>1429</v>
      </c>
      <c r="U552" s="13">
        <v>72</v>
      </c>
      <c r="V552" s="13" t="s">
        <v>1431</v>
      </c>
      <c r="W552" s="13">
        <v>72</v>
      </c>
      <c r="X552" s="13" t="s">
        <v>1433</v>
      </c>
      <c r="Y552" s="13">
        <v>72</v>
      </c>
      <c r="Z552" s="13" t="s">
        <v>1434</v>
      </c>
      <c r="AA552" s="13">
        <v>72</v>
      </c>
      <c r="AB552" s="100" t="s">
        <v>749</v>
      </c>
      <c r="AC552" s="100" t="str">
        <f t="shared" si="132"/>
        <v>pt-8-5-jlr-loc2</v>
      </c>
      <c r="AD552" s="100">
        <f t="shared" si="129"/>
        <v>5</v>
      </c>
      <c r="AE552" s="13">
        <v>12</v>
      </c>
      <c r="AF552" s="27">
        <v>9</v>
      </c>
      <c r="AG552" s="41"/>
    </row>
    <row r="553" spans="1:33" s="35" customFormat="1" ht="16.5" x14ac:dyDescent="0.2">
      <c r="A553" s="33" t="s">
        <v>722</v>
      </c>
      <c r="B553" s="33">
        <f t="shared" si="131"/>
        <v>1080521</v>
      </c>
      <c r="C553" s="43">
        <v>5</v>
      </c>
      <c r="D553" s="26">
        <f t="shared" si="130"/>
        <v>10805</v>
      </c>
      <c r="E553" s="45">
        <v>8</v>
      </c>
      <c r="F553" s="13">
        <v>2</v>
      </c>
      <c r="G553" s="14" t="s">
        <v>1029</v>
      </c>
      <c r="H553" s="14" t="s">
        <v>1035</v>
      </c>
      <c r="I553" s="13">
        <f t="shared" si="126"/>
        <v>71</v>
      </c>
      <c r="J553" s="13">
        <f t="shared" si="127"/>
        <v>7</v>
      </c>
      <c r="K553" s="13">
        <f t="shared" si="128"/>
        <v>1</v>
      </c>
      <c r="L553" s="13" t="s">
        <v>1436</v>
      </c>
      <c r="M553" s="13">
        <v>73</v>
      </c>
      <c r="N553" s="13" t="s">
        <v>1438</v>
      </c>
      <c r="O553" s="13">
        <v>73</v>
      </c>
      <c r="P553" s="13" t="s">
        <v>1440</v>
      </c>
      <c r="Q553" s="13">
        <v>73</v>
      </c>
      <c r="R553" s="13" t="s">
        <v>1426</v>
      </c>
      <c r="S553" s="13">
        <v>73</v>
      </c>
      <c r="T553" s="13" t="s">
        <v>1428</v>
      </c>
      <c r="U553" s="13">
        <v>73</v>
      </c>
      <c r="V553" s="13" t="s">
        <v>1430</v>
      </c>
      <c r="W553" s="13">
        <v>73</v>
      </c>
      <c r="X553" s="13" t="s">
        <v>1432</v>
      </c>
      <c r="Y553" s="13">
        <v>73</v>
      </c>
      <c r="Z553" s="13" t="s">
        <v>1435</v>
      </c>
      <c r="AA553" s="13">
        <v>73</v>
      </c>
      <c r="AB553" s="100" t="s">
        <v>416</v>
      </c>
      <c r="AC553" s="100" t="str">
        <f t="shared" si="132"/>
        <v>pt-8-5-shl-loc2</v>
      </c>
      <c r="AD553" s="100">
        <f t="shared" si="129"/>
        <v>5</v>
      </c>
      <c r="AE553" s="13">
        <v>16</v>
      </c>
      <c r="AF553" s="27">
        <v>14</v>
      </c>
      <c r="AG553" s="41"/>
    </row>
    <row r="554" spans="1:33" s="35" customFormat="1" ht="16.5" x14ac:dyDescent="0.2">
      <c r="A554" s="33" t="s">
        <v>722</v>
      </c>
      <c r="B554" s="33">
        <f t="shared" si="131"/>
        <v>1080530</v>
      </c>
      <c r="C554" s="43">
        <v>5</v>
      </c>
      <c r="D554" s="26">
        <f t="shared" si="130"/>
        <v>10805</v>
      </c>
      <c r="E554" s="45">
        <v>8</v>
      </c>
      <c r="F554" s="13">
        <v>3</v>
      </c>
      <c r="G554" s="14" t="s">
        <v>1030</v>
      </c>
      <c r="H554" s="14" t="s">
        <v>1031</v>
      </c>
      <c r="I554" s="13">
        <f t="shared" si="126"/>
        <v>71</v>
      </c>
      <c r="J554" s="13">
        <f t="shared" si="127"/>
        <v>7</v>
      </c>
      <c r="K554" s="13">
        <f t="shared" si="128"/>
        <v>1</v>
      </c>
      <c r="L554" s="13" t="s">
        <v>1437</v>
      </c>
      <c r="M554" s="13">
        <v>72</v>
      </c>
      <c r="N554" s="13" t="s">
        <v>1439</v>
      </c>
      <c r="O554" s="13">
        <v>72</v>
      </c>
      <c r="P554" s="13" t="s">
        <v>1425</v>
      </c>
      <c r="Q554" s="13">
        <v>72</v>
      </c>
      <c r="R554" s="13" t="s">
        <v>1427</v>
      </c>
      <c r="S554" s="13">
        <v>72</v>
      </c>
      <c r="T554" s="13" t="s">
        <v>1429</v>
      </c>
      <c r="U554" s="13">
        <v>72</v>
      </c>
      <c r="V554" s="13" t="s">
        <v>1431</v>
      </c>
      <c r="W554" s="13">
        <v>72</v>
      </c>
      <c r="X554" s="13" t="s">
        <v>1433</v>
      </c>
      <c r="Y554" s="13">
        <v>72</v>
      </c>
      <c r="Z554" s="13" t="s">
        <v>1434</v>
      </c>
      <c r="AA554" s="13">
        <v>72</v>
      </c>
      <c r="AB554" s="100" t="s">
        <v>354</v>
      </c>
      <c r="AC554" s="100" t="str">
        <f t="shared" si="132"/>
        <v>pt-8-5-jlr-loc3</v>
      </c>
      <c r="AD554" s="100">
        <f t="shared" si="129"/>
        <v>5</v>
      </c>
      <c r="AE554" s="13">
        <v>12</v>
      </c>
      <c r="AF554" s="27">
        <v>9</v>
      </c>
      <c r="AG554" s="41"/>
    </row>
    <row r="555" spans="1:33" s="35" customFormat="1" ht="17.25" thickBot="1" x14ac:dyDescent="0.25">
      <c r="A555" s="33" t="s">
        <v>722</v>
      </c>
      <c r="B555" s="33">
        <f t="shared" si="131"/>
        <v>1080531</v>
      </c>
      <c r="C555" s="43">
        <v>5</v>
      </c>
      <c r="D555" s="28">
        <f t="shared" si="130"/>
        <v>10805</v>
      </c>
      <c r="E555" s="46">
        <v>8</v>
      </c>
      <c r="F555" s="29">
        <v>3</v>
      </c>
      <c r="G555" s="30" t="s">
        <v>1029</v>
      </c>
      <c r="H555" s="30" t="s">
        <v>1033</v>
      </c>
      <c r="I555" s="29">
        <f t="shared" si="126"/>
        <v>71</v>
      </c>
      <c r="J555" s="29">
        <f t="shared" si="127"/>
        <v>7</v>
      </c>
      <c r="K555" s="29">
        <f t="shared" si="128"/>
        <v>1</v>
      </c>
      <c r="L555" s="29" t="s">
        <v>1436</v>
      </c>
      <c r="M555" s="29">
        <v>73</v>
      </c>
      <c r="N555" s="29" t="s">
        <v>1438</v>
      </c>
      <c r="O555" s="29">
        <v>73</v>
      </c>
      <c r="P555" s="29" t="s">
        <v>1440</v>
      </c>
      <c r="Q555" s="29">
        <v>73</v>
      </c>
      <c r="R555" s="29" t="s">
        <v>1426</v>
      </c>
      <c r="S555" s="29">
        <v>73</v>
      </c>
      <c r="T555" s="29" t="s">
        <v>1428</v>
      </c>
      <c r="U555" s="29">
        <v>73</v>
      </c>
      <c r="V555" s="29" t="s">
        <v>1430</v>
      </c>
      <c r="W555" s="29">
        <v>73</v>
      </c>
      <c r="X555" s="29" t="s">
        <v>1432</v>
      </c>
      <c r="Y555" s="29">
        <v>73</v>
      </c>
      <c r="Z555" s="29" t="s">
        <v>1435</v>
      </c>
      <c r="AA555" s="29">
        <v>73</v>
      </c>
      <c r="AB555" s="101"/>
      <c r="AC555" s="101" t="str">
        <f t="shared" si="132"/>
        <v/>
      </c>
      <c r="AD555" s="101" t="str">
        <f t="shared" si="129"/>
        <v/>
      </c>
      <c r="AE555" s="29" t="s">
        <v>412</v>
      </c>
      <c r="AF555" s="31" t="s">
        <v>412</v>
      </c>
      <c r="AG555" s="41"/>
    </row>
    <row r="556" spans="1:33" s="35" customFormat="1" ht="16.5" x14ac:dyDescent="0.2">
      <c r="A556" s="33" t="s">
        <v>722</v>
      </c>
      <c r="B556" s="33">
        <f t="shared" si="131"/>
        <v>1080610</v>
      </c>
      <c r="C556" s="43">
        <v>6</v>
      </c>
      <c r="D556" s="23">
        <f t="shared" si="130"/>
        <v>10806</v>
      </c>
      <c r="E556" s="44">
        <v>8</v>
      </c>
      <c r="F556" s="24">
        <v>1</v>
      </c>
      <c r="G556" s="32" t="s">
        <v>1019</v>
      </c>
      <c r="H556" s="32" t="s">
        <v>1034</v>
      </c>
      <c r="I556" s="24">
        <f t="shared" si="126"/>
        <v>68</v>
      </c>
      <c r="J556" s="24">
        <f t="shared" si="127"/>
        <v>6</v>
      </c>
      <c r="K556" s="24">
        <f t="shared" si="128"/>
        <v>1</v>
      </c>
      <c r="L556" s="24" t="s">
        <v>1437</v>
      </c>
      <c r="M556" s="24">
        <v>74</v>
      </c>
      <c r="N556" s="24" t="s">
        <v>1439</v>
      </c>
      <c r="O556" s="24">
        <v>74</v>
      </c>
      <c r="P556" s="24" t="s">
        <v>1441</v>
      </c>
      <c r="Q556" s="24">
        <v>74</v>
      </c>
      <c r="R556" s="24" t="s">
        <v>1427</v>
      </c>
      <c r="S556" s="24">
        <v>74</v>
      </c>
      <c r="T556" s="24" t="s">
        <v>1429</v>
      </c>
      <c r="U556" s="24">
        <v>74</v>
      </c>
      <c r="V556" s="24" t="s">
        <v>1431</v>
      </c>
      <c r="W556" s="24">
        <v>74</v>
      </c>
      <c r="X556" s="24" t="s">
        <v>1433</v>
      </c>
      <c r="Y556" s="24">
        <v>74</v>
      </c>
      <c r="Z556" s="24" t="s">
        <v>1434</v>
      </c>
      <c r="AA556" s="24">
        <v>74</v>
      </c>
      <c r="AB556" s="99" t="s">
        <v>351</v>
      </c>
      <c r="AC556" s="99" t="str">
        <f t="shared" si="132"/>
        <v>pt-8-6-jlr-loc1</v>
      </c>
      <c r="AD556" s="99">
        <f t="shared" si="129"/>
        <v>5</v>
      </c>
      <c r="AE556" s="24">
        <v>12</v>
      </c>
      <c r="AF556" s="25">
        <v>9</v>
      </c>
      <c r="AG556" s="41"/>
    </row>
    <row r="557" spans="1:33" s="35" customFormat="1" ht="16.5" x14ac:dyDescent="0.2">
      <c r="A557" s="33" t="s">
        <v>722</v>
      </c>
      <c r="B557" s="33">
        <f t="shared" si="131"/>
        <v>1080611</v>
      </c>
      <c r="C557" s="43">
        <v>6</v>
      </c>
      <c r="D557" s="26">
        <f t="shared" si="130"/>
        <v>10806</v>
      </c>
      <c r="E557" s="45">
        <v>8</v>
      </c>
      <c r="F557" s="13">
        <v>1</v>
      </c>
      <c r="G557" s="14" t="s">
        <v>1029</v>
      </c>
      <c r="H557" s="14" t="s">
        <v>1028</v>
      </c>
      <c r="I557" s="13">
        <f t="shared" si="126"/>
        <v>68</v>
      </c>
      <c r="J557" s="13">
        <f t="shared" si="127"/>
        <v>6</v>
      </c>
      <c r="K557" s="13">
        <f t="shared" si="128"/>
        <v>1</v>
      </c>
      <c r="L557" s="13" t="s">
        <v>1436</v>
      </c>
      <c r="M557" s="13">
        <v>73</v>
      </c>
      <c r="N557" s="13" t="s">
        <v>1438</v>
      </c>
      <c r="O557" s="13">
        <v>73</v>
      </c>
      <c r="P557" s="13" t="s">
        <v>1440</v>
      </c>
      <c r="Q557" s="13">
        <v>73</v>
      </c>
      <c r="R557" s="13" t="s">
        <v>1426</v>
      </c>
      <c r="S557" s="13">
        <v>73</v>
      </c>
      <c r="T557" s="13" t="s">
        <v>1428</v>
      </c>
      <c r="U557" s="13">
        <v>73</v>
      </c>
      <c r="V557" s="13" t="s">
        <v>1430</v>
      </c>
      <c r="W557" s="13">
        <v>73</v>
      </c>
      <c r="X557" s="13" t="s">
        <v>1432</v>
      </c>
      <c r="Y557" s="13">
        <v>73</v>
      </c>
      <c r="Z557" s="13" t="s">
        <v>1435</v>
      </c>
      <c r="AA557" s="13">
        <v>73</v>
      </c>
      <c r="AB557" s="100"/>
      <c r="AC557" s="100" t="str">
        <f t="shared" si="132"/>
        <v/>
      </c>
      <c r="AD557" s="100" t="str">
        <f t="shared" si="129"/>
        <v/>
      </c>
      <c r="AE557" s="13" t="s">
        <v>412</v>
      </c>
      <c r="AF557" s="27" t="s">
        <v>412</v>
      </c>
      <c r="AG557" s="41"/>
    </row>
    <row r="558" spans="1:33" s="35" customFormat="1" ht="16.5" x14ac:dyDescent="0.2">
      <c r="A558" s="33" t="s">
        <v>722</v>
      </c>
      <c r="B558" s="33">
        <f t="shared" si="131"/>
        <v>1080620</v>
      </c>
      <c r="C558" s="43">
        <v>6</v>
      </c>
      <c r="D558" s="26">
        <f t="shared" si="130"/>
        <v>10806</v>
      </c>
      <c r="E558" s="45">
        <v>8</v>
      </c>
      <c r="F558" s="13">
        <v>2</v>
      </c>
      <c r="G558" s="14" t="s">
        <v>1030</v>
      </c>
      <c r="H558" s="14" t="s">
        <v>749</v>
      </c>
      <c r="I558" s="13">
        <f t="shared" si="126"/>
        <v>68</v>
      </c>
      <c r="J558" s="13">
        <f t="shared" si="127"/>
        <v>6</v>
      </c>
      <c r="K558" s="13">
        <f t="shared" si="128"/>
        <v>1</v>
      </c>
      <c r="L558" s="13" t="s">
        <v>1437</v>
      </c>
      <c r="M558" s="13">
        <v>74</v>
      </c>
      <c r="N558" s="13" t="s">
        <v>1439</v>
      </c>
      <c r="O558" s="13">
        <v>74</v>
      </c>
      <c r="P558" s="13" t="s">
        <v>1441</v>
      </c>
      <c r="Q558" s="13">
        <v>74</v>
      </c>
      <c r="R558" s="13" t="s">
        <v>1427</v>
      </c>
      <c r="S558" s="13">
        <v>74</v>
      </c>
      <c r="T558" s="13" t="s">
        <v>1429</v>
      </c>
      <c r="U558" s="13">
        <v>74</v>
      </c>
      <c r="V558" s="13" t="s">
        <v>1431</v>
      </c>
      <c r="W558" s="13">
        <v>74</v>
      </c>
      <c r="X558" s="13" t="s">
        <v>1433</v>
      </c>
      <c r="Y558" s="13">
        <v>74</v>
      </c>
      <c r="Z558" s="13" t="s">
        <v>1434</v>
      </c>
      <c r="AA558" s="13">
        <v>74</v>
      </c>
      <c r="AB558" s="100" t="s">
        <v>748</v>
      </c>
      <c r="AC558" s="100" t="str">
        <f t="shared" si="132"/>
        <v>pt-8-6-jlr-loc2</v>
      </c>
      <c r="AD558" s="100">
        <f t="shared" si="129"/>
        <v>5</v>
      </c>
      <c r="AE558" s="13">
        <v>12</v>
      </c>
      <c r="AF558" s="27">
        <v>9</v>
      </c>
      <c r="AG558" s="41"/>
    </row>
    <row r="559" spans="1:33" s="35" customFormat="1" ht="16.5" x14ac:dyDescent="0.2">
      <c r="A559" s="33" t="s">
        <v>722</v>
      </c>
      <c r="B559" s="33">
        <f t="shared" si="131"/>
        <v>1080621</v>
      </c>
      <c r="C559" s="43">
        <v>6</v>
      </c>
      <c r="D559" s="26">
        <f t="shared" si="130"/>
        <v>10806</v>
      </c>
      <c r="E559" s="45">
        <v>8</v>
      </c>
      <c r="F559" s="13">
        <v>2</v>
      </c>
      <c r="G559" s="14" t="s">
        <v>1018</v>
      </c>
      <c r="H559" s="14" t="s">
        <v>1035</v>
      </c>
      <c r="I559" s="13">
        <f t="shared" si="126"/>
        <v>68</v>
      </c>
      <c r="J559" s="13">
        <f t="shared" si="127"/>
        <v>6</v>
      </c>
      <c r="K559" s="13">
        <f t="shared" si="128"/>
        <v>1</v>
      </c>
      <c r="L559" s="13" t="s">
        <v>1436</v>
      </c>
      <c r="M559" s="13">
        <v>73</v>
      </c>
      <c r="N559" s="13" t="s">
        <v>1438</v>
      </c>
      <c r="O559" s="13">
        <v>73</v>
      </c>
      <c r="P559" s="13" t="s">
        <v>1440</v>
      </c>
      <c r="Q559" s="13">
        <v>73</v>
      </c>
      <c r="R559" s="13" t="s">
        <v>1426</v>
      </c>
      <c r="S559" s="13">
        <v>73</v>
      </c>
      <c r="T559" s="13" t="s">
        <v>1428</v>
      </c>
      <c r="U559" s="13">
        <v>73</v>
      </c>
      <c r="V559" s="13" t="s">
        <v>1430</v>
      </c>
      <c r="W559" s="13">
        <v>73</v>
      </c>
      <c r="X559" s="13" t="s">
        <v>1432</v>
      </c>
      <c r="Y559" s="13">
        <v>73</v>
      </c>
      <c r="Z559" s="13" t="s">
        <v>1435</v>
      </c>
      <c r="AA559" s="13">
        <v>73</v>
      </c>
      <c r="AB559" s="100" t="s">
        <v>446</v>
      </c>
      <c r="AC559" s="100" t="str">
        <f t="shared" si="132"/>
        <v>pt-8-6-shl-loc2</v>
      </c>
      <c r="AD559" s="100">
        <f t="shared" si="129"/>
        <v>5</v>
      </c>
      <c r="AE559" s="13">
        <v>16</v>
      </c>
      <c r="AF559" s="27">
        <v>14</v>
      </c>
      <c r="AG559" s="41"/>
    </row>
    <row r="560" spans="1:33" s="35" customFormat="1" ht="16.5" x14ac:dyDescent="0.2">
      <c r="A560" s="33" t="s">
        <v>722</v>
      </c>
      <c r="B560" s="33">
        <f t="shared" si="131"/>
        <v>1080630</v>
      </c>
      <c r="C560" s="43">
        <v>6</v>
      </c>
      <c r="D560" s="26">
        <f t="shared" si="130"/>
        <v>10806</v>
      </c>
      <c r="E560" s="45">
        <v>8</v>
      </c>
      <c r="F560" s="13">
        <v>3</v>
      </c>
      <c r="G560" s="14" t="s">
        <v>1030</v>
      </c>
      <c r="H560" s="14" t="s">
        <v>1031</v>
      </c>
      <c r="I560" s="13">
        <f t="shared" ref="I560:I623" si="133">INDEX($AS$4:$AS$210,INDEX($BA$4:$BA$19,E560)+C560)</f>
        <v>68</v>
      </c>
      <c r="J560" s="13">
        <f t="shared" ref="J560:J623" si="134">INDEX($AT$4:$AT$210,INDEX($BA$4:$BA$19,E560)+C560)</f>
        <v>6</v>
      </c>
      <c r="K560" s="13">
        <f t="shared" ref="K560:K623" si="135">INDEX($AU$4:$AU$210,INDEX($BA$4:$BA$19,E560)+C560)</f>
        <v>1</v>
      </c>
      <c r="L560" s="13" t="s">
        <v>1437</v>
      </c>
      <c r="M560" s="13">
        <v>74</v>
      </c>
      <c r="N560" s="13" t="s">
        <v>1439</v>
      </c>
      <c r="O560" s="13">
        <v>74</v>
      </c>
      <c r="P560" s="13" t="s">
        <v>1441</v>
      </c>
      <c r="Q560" s="13">
        <v>74</v>
      </c>
      <c r="R560" s="13" t="s">
        <v>1427</v>
      </c>
      <c r="S560" s="13">
        <v>74</v>
      </c>
      <c r="T560" s="13" t="s">
        <v>1429</v>
      </c>
      <c r="U560" s="13">
        <v>74</v>
      </c>
      <c r="V560" s="13" t="s">
        <v>1431</v>
      </c>
      <c r="W560" s="13">
        <v>74</v>
      </c>
      <c r="X560" s="13" t="s">
        <v>1433</v>
      </c>
      <c r="Y560" s="13">
        <v>74</v>
      </c>
      <c r="Z560" s="13" t="s">
        <v>1434</v>
      </c>
      <c r="AA560" s="13">
        <v>74</v>
      </c>
      <c r="AB560" s="100" t="s">
        <v>354</v>
      </c>
      <c r="AC560" s="100" t="str">
        <f t="shared" si="132"/>
        <v>pt-8-6-jlr-loc3</v>
      </c>
      <c r="AD560" s="100">
        <f t="shared" ref="AD560:AD623" si="136">IF(AB560="","",INDEX($AV$4:$AV$211,INDEX($BA$4:$BA$19,E560)+C560))</f>
        <v>5</v>
      </c>
      <c r="AE560" s="13">
        <v>12</v>
      </c>
      <c r="AF560" s="27">
        <v>9</v>
      </c>
      <c r="AG560" s="41"/>
    </row>
    <row r="561" spans="1:33" s="35" customFormat="1" ht="17.25" thickBot="1" x14ac:dyDescent="0.25">
      <c r="A561" s="33" t="s">
        <v>722</v>
      </c>
      <c r="B561" s="33">
        <f t="shared" si="131"/>
        <v>1080631</v>
      </c>
      <c r="C561" s="43">
        <v>6</v>
      </c>
      <c r="D561" s="28">
        <f t="shared" si="130"/>
        <v>10806</v>
      </c>
      <c r="E561" s="46">
        <v>8</v>
      </c>
      <c r="F561" s="29">
        <v>3</v>
      </c>
      <c r="G561" s="30" t="s">
        <v>1029</v>
      </c>
      <c r="H561" s="30" t="s">
        <v>1033</v>
      </c>
      <c r="I561" s="29">
        <f t="shared" si="133"/>
        <v>68</v>
      </c>
      <c r="J561" s="29">
        <f t="shared" si="134"/>
        <v>6</v>
      </c>
      <c r="K561" s="29">
        <f t="shared" si="135"/>
        <v>1</v>
      </c>
      <c r="L561" s="29" t="s">
        <v>1436</v>
      </c>
      <c r="M561" s="29">
        <v>73</v>
      </c>
      <c r="N561" s="29" t="s">
        <v>1438</v>
      </c>
      <c r="O561" s="29">
        <v>73</v>
      </c>
      <c r="P561" s="29" t="s">
        <v>1440</v>
      </c>
      <c r="Q561" s="29">
        <v>73</v>
      </c>
      <c r="R561" s="29" t="s">
        <v>1426</v>
      </c>
      <c r="S561" s="29">
        <v>73</v>
      </c>
      <c r="T561" s="29" t="s">
        <v>1428</v>
      </c>
      <c r="U561" s="29">
        <v>73</v>
      </c>
      <c r="V561" s="29" t="s">
        <v>1430</v>
      </c>
      <c r="W561" s="29">
        <v>73</v>
      </c>
      <c r="X561" s="29" t="s">
        <v>1432</v>
      </c>
      <c r="Y561" s="29">
        <v>73</v>
      </c>
      <c r="Z561" s="29" t="s">
        <v>1435</v>
      </c>
      <c r="AA561" s="29">
        <v>73</v>
      </c>
      <c r="AB561" s="101"/>
      <c r="AC561" s="101" t="str">
        <f t="shared" si="132"/>
        <v/>
      </c>
      <c r="AD561" s="101" t="str">
        <f t="shared" si="136"/>
        <v/>
      </c>
      <c r="AE561" s="29" t="s">
        <v>412</v>
      </c>
      <c r="AF561" s="31" t="s">
        <v>412</v>
      </c>
      <c r="AG561" s="41"/>
    </row>
    <row r="562" spans="1:33" s="35" customFormat="1" ht="16.5" x14ac:dyDescent="0.2">
      <c r="A562" s="33" t="s">
        <v>722</v>
      </c>
      <c r="B562" s="33">
        <f t="shared" si="131"/>
        <v>1080710</v>
      </c>
      <c r="C562" s="43">
        <v>7</v>
      </c>
      <c r="D562" s="23">
        <f t="shared" si="130"/>
        <v>10807</v>
      </c>
      <c r="E562" s="44">
        <v>8</v>
      </c>
      <c r="F562" s="24">
        <v>1</v>
      </c>
      <c r="G562" s="32" t="s">
        <v>1019</v>
      </c>
      <c r="H562" s="32" t="s">
        <v>1034</v>
      </c>
      <c r="I562" s="24">
        <f t="shared" si="133"/>
        <v>68</v>
      </c>
      <c r="J562" s="24">
        <f t="shared" si="134"/>
        <v>6</v>
      </c>
      <c r="K562" s="24">
        <f t="shared" si="135"/>
        <v>1</v>
      </c>
      <c r="L562" s="24" t="s">
        <v>1437</v>
      </c>
      <c r="M562" s="24">
        <v>74</v>
      </c>
      <c r="N562" s="24" t="s">
        <v>1439</v>
      </c>
      <c r="O562" s="24">
        <v>74</v>
      </c>
      <c r="P562" s="24" t="s">
        <v>1441</v>
      </c>
      <c r="Q562" s="24">
        <v>74</v>
      </c>
      <c r="R562" s="24" t="s">
        <v>1427</v>
      </c>
      <c r="S562" s="24">
        <v>74</v>
      </c>
      <c r="T562" s="24" t="s">
        <v>1429</v>
      </c>
      <c r="U562" s="24">
        <v>74</v>
      </c>
      <c r="V562" s="24" t="s">
        <v>1431</v>
      </c>
      <c r="W562" s="24">
        <v>74</v>
      </c>
      <c r="X562" s="24" t="s">
        <v>1433</v>
      </c>
      <c r="Y562" s="24">
        <v>74</v>
      </c>
      <c r="Z562" s="24" t="s">
        <v>1434</v>
      </c>
      <c r="AA562" s="24">
        <v>74</v>
      </c>
      <c r="AB562" s="99" t="s">
        <v>30</v>
      </c>
      <c r="AC562" s="99" t="str">
        <f t="shared" si="132"/>
        <v>pt-8-7-jlr-loc1</v>
      </c>
      <c r="AD562" s="99">
        <f t="shared" si="136"/>
        <v>5</v>
      </c>
      <c r="AE562" s="24">
        <v>12</v>
      </c>
      <c r="AF562" s="25">
        <v>9</v>
      </c>
      <c r="AG562" s="41"/>
    </row>
    <row r="563" spans="1:33" s="35" customFormat="1" ht="16.5" x14ac:dyDescent="0.2">
      <c r="A563" s="33" t="s">
        <v>722</v>
      </c>
      <c r="B563" s="33">
        <f t="shared" si="131"/>
        <v>1080711</v>
      </c>
      <c r="C563" s="43">
        <v>7</v>
      </c>
      <c r="D563" s="26">
        <f t="shared" si="130"/>
        <v>10807</v>
      </c>
      <c r="E563" s="45">
        <v>8</v>
      </c>
      <c r="F563" s="13">
        <v>1</v>
      </c>
      <c r="G563" s="14" t="s">
        <v>1029</v>
      </c>
      <c r="H563" s="14" t="s">
        <v>1032</v>
      </c>
      <c r="I563" s="13">
        <f t="shared" si="133"/>
        <v>68</v>
      </c>
      <c r="J563" s="13">
        <f t="shared" si="134"/>
        <v>6</v>
      </c>
      <c r="K563" s="13">
        <f t="shared" si="135"/>
        <v>1</v>
      </c>
      <c r="L563" s="13" t="s">
        <v>1436</v>
      </c>
      <c r="M563" s="13">
        <v>74</v>
      </c>
      <c r="N563" s="13" t="s">
        <v>1438</v>
      </c>
      <c r="O563" s="13">
        <v>74</v>
      </c>
      <c r="P563" s="13" t="s">
        <v>1440</v>
      </c>
      <c r="Q563" s="13">
        <v>74</v>
      </c>
      <c r="R563" s="13" t="s">
        <v>1442</v>
      </c>
      <c r="S563" s="13">
        <v>74</v>
      </c>
      <c r="T563" s="13" t="s">
        <v>1428</v>
      </c>
      <c r="U563" s="13">
        <v>74</v>
      </c>
      <c r="V563" s="13" t="s">
        <v>1430</v>
      </c>
      <c r="W563" s="13">
        <v>74</v>
      </c>
      <c r="X563" s="13" t="s">
        <v>1432</v>
      </c>
      <c r="Y563" s="13">
        <v>74</v>
      </c>
      <c r="Z563" s="13" t="s">
        <v>1435</v>
      </c>
      <c r="AA563" s="13">
        <v>74</v>
      </c>
      <c r="AB563" s="100"/>
      <c r="AC563" s="100" t="str">
        <f t="shared" si="132"/>
        <v/>
      </c>
      <c r="AD563" s="100" t="str">
        <f t="shared" si="136"/>
        <v/>
      </c>
      <c r="AE563" s="13" t="s">
        <v>412</v>
      </c>
      <c r="AF563" s="27" t="s">
        <v>412</v>
      </c>
      <c r="AG563" s="41"/>
    </row>
    <row r="564" spans="1:33" s="35" customFormat="1" ht="16.5" x14ac:dyDescent="0.2">
      <c r="A564" s="33" t="s">
        <v>722</v>
      </c>
      <c r="B564" s="33">
        <f t="shared" si="131"/>
        <v>1080720</v>
      </c>
      <c r="C564" s="43">
        <v>7</v>
      </c>
      <c r="D564" s="26">
        <f t="shared" ref="D564:D627" si="137">(100+E564)*100+C564</f>
        <v>10807</v>
      </c>
      <c r="E564" s="45">
        <v>8</v>
      </c>
      <c r="F564" s="13">
        <v>2</v>
      </c>
      <c r="G564" s="14" t="s">
        <v>1030</v>
      </c>
      <c r="H564" s="14" t="s">
        <v>749</v>
      </c>
      <c r="I564" s="13">
        <f t="shared" si="133"/>
        <v>68</v>
      </c>
      <c r="J564" s="13">
        <f t="shared" si="134"/>
        <v>6</v>
      </c>
      <c r="K564" s="13">
        <f t="shared" si="135"/>
        <v>1</v>
      </c>
      <c r="L564" s="13" t="s">
        <v>1437</v>
      </c>
      <c r="M564" s="13">
        <v>74</v>
      </c>
      <c r="N564" s="13" t="s">
        <v>1439</v>
      </c>
      <c r="O564" s="13">
        <v>74</v>
      </c>
      <c r="P564" s="13" t="s">
        <v>1441</v>
      </c>
      <c r="Q564" s="13">
        <v>74</v>
      </c>
      <c r="R564" s="13" t="s">
        <v>1427</v>
      </c>
      <c r="S564" s="13">
        <v>74</v>
      </c>
      <c r="T564" s="13" t="s">
        <v>1429</v>
      </c>
      <c r="U564" s="13">
        <v>74</v>
      </c>
      <c r="V564" s="13" t="s">
        <v>1431</v>
      </c>
      <c r="W564" s="13">
        <v>74</v>
      </c>
      <c r="X564" s="13" t="s">
        <v>1433</v>
      </c>
      <c r="Y564" s="13">
        <v>74</v>
      </c>
      <c r="Z564" s="13" t="s">
        <v>1434</v>
      </c>
      <c r="AA564" s="13">
        <v>74</v>
      </c>
      <c r="AB564" s="100" t="s">
        <v>30</v>
      </c>
      <c r="AC564" s="100" t="str">
        <f t="shared" si="132"/>
        <v>pt-8-7-jlr-loc2</v>
      </c>
      <c r="AD564" s="100">
        <f t="shared" si="136"/>
        <v>5</v>
      </c>
      <c r="AE564" s="13">
        <v>12</v>
      </c>
      <c r="AF564" s="27">
        <v>9</v>
      </c>
      <c r="AG564" s="41"/>
    </row>
    <row r="565" spans="1:33" s="35" customFormat="1" ht="16.5" x14ac:dyDescent="0.2">
      <c r="A565" s="33" t="s">
        <v>722</v>
      </c>
      <c r="B565" s="33">
        <f t="shared" si="131"/>
        <v>1080721</v>
      </c>
      <c r="C565" s="43">
        <v>7</v>
      </c>
      <c r="D565" s="26">
        <f t="shared" si="137"/>
        <v>10807</v>
      </c>
      <c r="E565" s="45">
        <v>8</v>
      </c>
      <c r="F565" s="13">
        <v>2</v>
      </c>
      <c r="G565" s="14" t="s">
        <v>1029</v>
      </c>
      <c r="H565" s="14" t="s">
        <v>1021</v>
      </c>
      <c r="I565" s="13">
        <f t="shared" si="133"/>
        <v>68</v>
      </c>
      <c r="J565" s="13">
        <f t="shared" si="134"/>
        <v>6</v>
      </c>
      <c r="K565" s="13">
        <f t="shared" si="135"/>
        <v>1</v>
      </c>
      <c r="L565" s="13" t="s">
        <v>1436</v>
      </c>
      <c r="M565" s="13">
        <v>74</v>
      </c>
      <c r="N565" s="13" t="s">
        <v>1438</v>
      </c>
      <c r="O565" s="13">
        <v>74</v>
      </c>
      <c r="P565" s="13" t="s">
        <v>1440</v>
      </c>
      <c r="Q565" s="13">
        <v>74</v>
      </c>
      <c r="R565" s="13" t="s">
        <v>1442</v>
      </c>
      <c r="S565" s="13">
        <v>74</v>
      </c>
      <c r="T565" s="13" t="s">
        <v>1428</v>
      </c>
      <c r="U565" s="13">
        <v>74</v>
      </c>
      <c r="V565" s="13" t="s">
        <v>1430</v>
      </c>
      <c r="W565" s="13">
        <v>74</v>
      </c>
      <c r="X565" s="13" t="s">
        <v>1432</v>
      </c>
      <c r="Y565" s="13">
        <v>74</v>
      </c>
      <c r="Z565" s="13" t="s">
        <v>1435</v>
      </c>
      <c r="AA565" s="13">
        <v>74</v>
      </c>
      <c r="AB565" s="100" t="s">
        <v>440</v>
      </c>
      <c r="AC565" s="100" t="str">
        <f t="shared" si="132"/>
        <v>pt-8-7-shl-loc2</v>
      </c>
      <c r="AD565" s="100">
        <f t="shared" si="136"/>
        <v>5</v>
      </c>
      <c r="AE565" s="13">
        <v>16</v>
      </c>
      <c r="AF565" s="27">
        <v>14</v>
      </c>
      <c r="AG565" s="41"/>
    </row>
    <row r="566" spans="1:33" s="35" customFormat="1" ht="16.5" x14ac:dyDescent="0.2">
      <c r="A566" s="33" t="s">
        <v>722</v>
      </c>
      <c r="B566" s="33">
        <f t="shared" si="131"/>
        <v>1080730</v>
      </c>
      <c r="C566" s="43">
        <v>7</v>
      </c>
      <c r="D566" s="26">
        <f t="shared" si="137"/>
        <v>10807</v>
      </c>
      <c r="E566" s="45">
        <v>8</v>
      </c>
      <c r="F566" s="13">
        <v>3</v>
      </c>
      <c r="G566" s="14" t="s">
        <v>1019</v>
      </c>
      <c r="H566" s="14" t="s">
        <v>1031</v>
      </c>
      <c r="I566" s="13">
        <f t="shared" si="133"/>
        <v>68</v>
      </c>
      <c r="J566" s="13">
        <f t="shared" si="134"/>
        <v>6</v>
      </c>
      <c r="K566" s="13">
        <f t="shared" si="135"/>
        <v>1</v>
      </c>
      <c r="L566" s="13" t="s">
        <v>1437</v>
      </c>
      <c r="M566" s="13">
        <v>74</v>
      </c>
      <c r="N566" s="13" t="s">
        <v>1439</v>
      </c>
      <c r="O566" s="13">
        <v>74</v>
      </c>
      <c r="P566" s="13" t="s">
        <v>1441</v>
      </c>
      <c r="Q566" s="13">
        <v>74</v>
      </c>
      <c r="R566" s="13" t="s">
        <v>1427</v>
      </c>
      <c r="S566" s="13">
        <v>74</v>
      </c>
      <c r="T566" s="13" t="s">
        <v>1429</v>
      </c>
      <c r="U566" s="13">
        <v>74</v>
      </c>
      <c r="V566" s="13" t="s">
        <v>1431</v>
      </c>
      <c r="W566" s="13">
        <v>74</v>
      </c>
      <c r="X566" s="13" t="s">
        <v>1433</v>
      </c>
      <c r="Y566" s="13">
        <v>74</v>
      </c>
      <c r="Z566" s="13" t="s">
        <v>1434</v>
      </c>
      <c r="AA566" s="13">
        <v>74</v>
      </c>
      <c r="AB566" s="100" t="s">
        <v>353</v>
      </c>
      <c r="AC566" s="100" t="str">
        <f t="shared" si="132"/>
        <v>pt-8-7-jlr-loc3</v>
      </c>
      <c r="AD566" s="100">
        <f t="shared" si="136"/>
        <v>5</v>
      </c>
      <c r="AE566" s="13">
        <v>12</v>
      </c>
      <c r="AF566" s="27">
        <v>9</v>
      </c>
      <c r="AG566" s="41"/>
    </row>
    <row r="567" spans="1:33" s="35" customFormat="1" ht="17.25" thickBot="1" x14ac:dyDescent="0.25">
      <c r="A567" s="33" t="s">
        <v>722</v>
      </c>
      <c r="B567" s="33">
        <f t="shared" si="131"/>
        <v>1080731</v>
      </c>
      <c r="C567" s="43">
        <v>7</v>
      </c>
      <c r="D567" s="28">
        <f t="shared" si="137"/>
        <v>10807</v>
      </c>
      <c r="E567" s="46">
        <v>8</v>
      </c>
      <c r="F567" s="29">
        <v>3</v>
      </c>
      <c r="G567" s="30" t="s">
        <v>1018</v>
      </c>
      <c r="H567" s="30" t="s">
        <v>1033</v>
      </c>
      <c r="I567" s="29">
        <f t="shared" si="133"/>
        <v>68</v>
      </c>
      <c r="J567" s="29">
        <f t="shared" si="134"/>
        <v>6</v>
      </c>
      <c r="K567" s="29">
        <f t="shared" si="135"/>
        <v>1</v>
      </c>
      <c r="L567" s="29" t="s">
        <v>1436</v>
      </c>
      <c r="M567" s="29">
        <v>74</v>
      </c>
      <c r="N567" s="29" t="s">
        <v>1438</v>
      </c>
      <c r="O567" s="29">
        <v>74</v>
      </c>
      <c r="P567" s="29" t="s">
        <v>1440</v>
      </c>
      <c r="Q567" s="29">
        <v>74</v>
      </c>
      <c r="R567" s="29" t="s">
        <v>1442</v>
      </c>
      <c r="S567" s="29">
        <v>74</v>
      </c>
      <c r="T567" s="29" t="s">
        <v>1428</v>
      </c>
      <c r="U567" s="29">
        <v>74</v>
      </c>
      <c r="V567" s="29" t="s">
        <v>1430</v>
      </c>
      <c r="W567" s="29">
        <v>74</v>
      </c>
      <c r="X567" s="29" t="s">
        <v>1432</v>
      </c>
      <c r="Y567" s="29">
        <v>74</v>
      </c>
      <c r="Z567" s="29" t="s">
        <v>1435</v>
      </c>
      <c r="AA567" s="29">
        <v>74</v>
      </c>
      <c r="AB567" s="101"/>
      <c r="AC567" s="101" t="str">
        <f t="shared" si="132"/>
        <v/>
      </c>
      <c r="AD567" s="101" t="str">
        <f t="shared" si="136"/>
        <v/>
      </c>
      <c r="AE567" s="29" t="s">
        <v>412</v>
      </c>
      <c r="AF567" s="31" t="s">
        <v>412</v>
      </c>
      <c r="AG567" s="41"/>
    </row>
    <row r="568" spans="1:33" s="35" customFormat="1" ht="16.5" x14ac:dyDescent="0.2">
      <c r="A568" s="33" t="s">
        <v>722</v>
      </c>
      <c r="B568" s="33">
        <f t="shared" si="131"/>
        <v>1080810</v>
      </c>
      <c r="C568" s="43">
        <v>8</v>
      </c>
      <c r="D568" s="23">
        <f t="shared" si="137"/>
        <v>10808</v>
      </c>
      <c r="E568" s="44">
        <v>8</v>
      </c>
      <c r="F568" s="24">
        <v>1</v>
      </c>
      <c r="G568" s="32" t="s">
        <v>1030</v>
      </c>
      <c r="H568" s="32" t="s">
        <v>1034</v>
      </c>
      <c r="I568" s="24">
        <f t="shared" si="133"/>
        <v>69</v>
      </c>
      <c r="J568" s="24">
        <f t="shared" si="134"/>
        <v>6</v>
      </c>
      <c r="K568" s="24">
        <f t="shared" si="135"/>
        <v>1</v>
      </c>
      <c r="L568" s="24" t="s">
        <v>1437</v>
      </c>
      <c r="M568" s="24">
        <v>75</v>
      </c>
      <c r="N568" s="24" t="s">
        <v>1439</v>
      </c>
      <c r="O568" s="24">
        <v>75</v>
      </c>
      <c r="P568" s="24" t="s">
        <v>1441</v>
      </c>
      <c r="Q568" s="24">
        <v>75</v>
      </c>
      <c r="R568" s="24" t="s">
        <v>1443</v>
      </c>
      <c r="S568" s="24">
        <v>75</v>
      </c>
      <c r="T568" s="24" t="s">
        <v>1429</v>
      </c>
      <c r="U568" s="24">
        <v>75</v>
      </c>
      <c r="V568" s="24" t="s">
        <v>1431</v>
      </c>
      <c r="W568" s="24">
        <v>75</v>
      </c>
      <c r="X568" s="24" t="s">
        <v>1433</v>
      </c>
      <c r="Y568" s="24">
        <v>75</v>
      </c>
      <c r="Z568" s="24" t="s">
        <v>1434</v>
      </c>
      <c r="AA568" s="24">
        <v>75</v>
      </c>
      <c r="AB568" s="99" t="s">
        <v>30</v>
      </c>
      <c r="AC568" s="99" t="str">
        <f t="shared" si="132"/>
        <v>pt-8-8-jlr-loc1</v>
      </c>
      <c r="AD568" s="99">
        <f t="shared" si="136"/>
        <v>5</v>
      </c>
      <c r="AE568" s="24">
        <v>12</v>
      </c>
      <c r="AF568" s="25">
        <v>9</v>
      </c>
      <c r="AG568" s="41"/>
    </row>
    <row r="569" spans="1:33" s="35" customFormat="1" ht="16.5" x14ac:dyDescent="0.2">
      <c r="A569" s="33" t="s">
        <v>722</v>
      </c>
      <c r="B569" s="33">
        <f t="shared" si="131"/>
        <v>1080811</v>
      </c>
      <c r="C569" s="43">
        <v>8</v>
      </c>
      <c r="D569" s="26">
        <f t="shared" si="137"/>
        <v>10808</v>
      </c>
      <c r="E569" s="45">
        <v>8</v>
      </c>
      <c r="F569" s="13">
        <v>1</v>
      </c>
      <c r="G569" s="14" t="s">
        <v>1029</v>
      </c>
      <c r="H569" s="14" t="s">
        <v>1032</v>
      </c>
      <c r="I569" s="13">
        <f t="shared" si="133"/>
        <v>69</v>
      </c>
      <c r="J569" s="13">
        <f t="shared" si="134"/>
        <v>6</v>
      </c>
      <c r="K569" s="13">
        <f t="shared" si="135"/>
        <v>1</v>
      </c>
      <c r="L569" s="13" t="s">
        <v>1436</v>
      </c>
      <c r="M569" s="13">
        <v>74</v>
      </c>
      <c r="N569" s="13" t="s">
        <v>1438</v>
      </c>
      <c r="O569" s="13">
        <v>74</v>
      </c>
      <c r="P569" s="13" t="s">
        <v>1440</v>
      </c>
      <c r="Q569" s="13">
        <v>74</v>
      </c>
      <c r="R569" s="13" t="s">
        <v>1442</v>
      </c>
      <c r="S569" s="13">
        <v>74</v>
      </c>
      <c r="T569" s="13" t="s">
        <v>1428</v>
      </c>
      <c r="U569" s="13">
        <v>74</v>
      </c>
      <c r="V569" s="13" t="s">
        <v>1430</v>
      </c>
      <c r="W569" s="13">
        <v>74</v>
      </c>
      <c r="X569" s="13" t="s">
        <v>1432</v>
      </c>
      <c r="Y569" s="13">
        <v>74</v>
      </c>
      <c r="Z569" s="13" t="s">
        <v>1435</v>
      </c>
      <c r="AA569" s="13">
        <v>74</v>
      </c>
      <c r="AB569" s="100"/>
      <c r="AC569" s="100" t="str">
        <f t="shared" si="132"/>
        <v/>
      </c>
      <c r="AD569" s="100" t="str">
        <f t="shared" si="136"/>
        <v/>
      </c>
      <c r="AE569" s="13" t="s">
        <v>412</v>
      </c>
      <c r="AF569" s="27" t="s">
        <v>412</v>
      </c>
      <c r="AG569" s="41"/>
    </row>
    <row r="570" spans="1:33" s="35" customFormat="1" ht="16.5" x14ac:dyDescent="0.2">
      <c r="A570" s="33" t="s">
        <v>722</v>
      </c>
      <c r="B570" s="33">
        <f t="shared" si="131"/>
        <v>1080820</v>
      </c>
      <c r="C570" s="43">
        <v>8</v>
      </c>
      <c r="D570" s="26">
        <f t="shared" si="137"/>
        <v>10808</v>
      </c>
      <c r="E570" s="45">
        <v>8</v>
      </c>
      <c r="F570" s="13">
        <v>2</v>
      </c>
      <c r="G570" s="14" t="s">
        <v>1019</v>
      </c>
      <c r="H570" s="14" t="s">
        <v>749</v>
      </c>
      <c r="I570" s="13">
        <f t="shared" si="133"/>
        <v>69</v>
      </c>
      <c r="J570" s="13">
        <f t="shared" si="134"/>
        <v>6</v>
      </c>
      <c r="K570" s="13">
        <f t="shared" si="135"/>
        <v>1</v>
      </c>
      <c r="L570" s="13" t="s">
        <v>1437</v>
      </c>
      <c r="M570" s="13">
        <v>75</v>
      </c>
      <c r="N570" s="13" t="s">
        <v>1439</v>
      </c>
      <c r="O570" s="13">
        <v>75</v>
      </c>
      <c r="P570" s="13" t="s">
        <v>1441</v>
      </c>
      <c r="Q570" s="13">
        <v>75</v>
      </c>
      <c r="R570" s="13" t="s">
        <v>1443</v>
      </c>
      <c r="S570" s="13">
        <v>75</v>
      </c>
      <c r="T570" s="13" t="s">
        <v>1429</v>
      </c>
      <c r="U570" s="13">
        <v>75</v>
      </c>
      <c r="V570" s="13" t="s">
        <v>1431</v>
      </c>
      <c r="W570" s="13">
        <v>75</v>
      </c>
      <c r="X570" s="13" t="s">
        <v>1433</v>
      </c>
      <c r="Y570" s="13">
        <v>75</v>
      </c>
      <c r="Z570" s="13" t="s">
        <v>1434</v>
      </c>
      <c r="AA570" s="13">
        <v>75</v>
      </c>
      <c r="AB570" s="100" t="s">
        <v>350</v>
      </c>
      <c r="AC570" s="100" t="str">
        <f t="shared" si="132"/>
        <v>pt-8-8-jlr-loc2</v>
      </c>
      <c r="AD570" s="100">
        <f t="shared" si="136"/>
        <v>5</v>
      </c>
      <c r="AE570" s="13">
        <v>12</v>
      </c>
      <c r="AF570" s="27">
        <v>9</v>
      </c>
      <c r="AG570" s="41"/>
    </row>
    <row r="571" spans="1:33" s="35" customFormat="1" ht="16.5" x14ac:dyDescent="0.2">
      <c r="A571" s="33" t="s">
        <v>722</v>
      </c>
      <c r="B571" s="33">
        <f t="shared" si="131"/>
        <v>1080821</v>
      </c>
      <c r="C571" s="43">
        <v>8</v>
      </c>
      <c r="D571" s="26">
        <f t="shared" si="137"/>
        <v>10808</v>
      </c>
      <c r="E571" s="45">
        <v>8</v>
      </c>
      <c r="F571" s="13">
        <v>2</v>
      </c>
      <c r="G571" s="14" t="s">
        <v>1029</v>
      </c>
      <c r="H571" s="14" t="s">
        <v>1035</v>
      </c>
      <c r="I571" s="13">
        <f t="shared" si="133"/>
        <v>69</v>
      </c>
      <c r="J571" s="13">
        <f t="shared" si="134"/>
        <v>6</v>
      </c>
      <c r="K571" s="13">
        <f t="shared" si="135"/>
        <v>1</v>
      </c>
      <c r="L571" s="13" t="s">
        <v>1436</v>
      </c>
      <c r="M571" s="13">
        <v>74</v>
      </c>
      <c r="N571" s="13" t="s">
        <v>1438</v>
      </c>
      <c r="O571" s="13">
        <v>74</v>
      </c>
      <c r="P571" s="13" t="s">
        <v>1440</v>
      </c>
      <c r="Q571" s="13">
        <v>74</v>
      </c>
      <c r="R571" s="13" t="s">
        <v>1442</v>
      </c>
      <c r="S571" s="13">
        <v>74</v>
      </c>
      <c r="T571" s="13" t="s">
        <v>1428</v>
      </c>
      <c r="U571" s="13">
        <v>74</v>
      </c>
      <c r="V571" s="13" t="s">
        <v>1430</v>
      </c>
      <c r="W571" s="13">
        <v>74</v>
      </c>
      <c r="X571" s="13" t="s">
        <v>1432</v>
      </c>
      <c r="Y571" s="13">
        <v>74</v>
      </c>
      <c r="Z571" s="13" t="s">
        <v>1435</v>
      </c>
      <c r="AA571" s="13">
        <v>74</v>
      </c>
      <c r="AB571" s="100" t="s">
        <v>436</v>
      </c>
      <c r="AC571" s="100" t="str">
        <f t="shared" si="132"/>
        <v>pt-8-8-shl-loc2</v>
      </c>
      <c r="AD571" s="100">
        <f t="shared" si="136"/>
        <v>5</v>
      </c>
      <c r="AE571" s="13">
        <v>16</v>
      </c>
      <c r="AF571" s="27">
        <v>14</v>
      </c>
      <c r="AG571" s="41"/>
    </row>
    <row r="572" spans="1:33" s="35" customFormat="1" ht="16.5" x14ac:dyDescent="0.2">
      <c r="A572" s="33" t="s">
        <v>722</v>
      </c>
      <c r="B572" s="33">
        <f t="shared" si="131"/>
        <v>1080830</v>
      </c>
      <c r="C572" s="43">
        <v>8</v>
      </c>
      <c r="D572" s="26">
        <f t="shared" si="137"/>
        <v>10808</v>
      </c>
      <c r="E572" s="45">
        <v>8</v>
      </c>
      <c r="F572" s="13">
        <v>3</v>
      </c>
      <c r="G572" s="14" t="s">
        <v>1030</v>
      </c>
      <c r="H572" s="14" t="s">
        <v>1031</v>
      </c>
      <c r="I572" s="13">
        <f t="shared" si="133"/>
        <v>69</v>
      </c>
      <c r="J572" s="13">
        <f t="shared" si="134"/>
        <v>6</v>
      </c>
      <c r="K572" s="13">
        <f t="shared" si="135"/>
        <v>1</v>
      </c>
      <c r="L572" s="13" t="s">
        <v>1437</v>
      </c>
      <c r="M572" s="13">
        <v>75</v>
      </c>
      <c r="N572" s="13" t="s">
        <v>1439</v>
      </c>
      <c r="O572" s="13">
        <v>75</v>
      </c>
      <c r="P572" s="13" t="s">
        <v>1441</v>
      </c>
      <c r="Q572" s="13">
        <v>75</v>
      </c>
      <c r="R572" s="13" t="s">
        <v>1443</v>
      </c>
      <c r="S572" s="13">
        <v>75</v>
      </c>
      <c r="T572" s="13" t="s">
        <v>1429</v>
      </c>
      <c r="U572" s="13">
        <v>75</v>
      </c>
      <c r="V572" s="13" t="s">
        <v>1431</v>
      </c>
      <c r="W572" s="13">
        <v>75</v>
      </c>
      <c r="X572" s="13" t="s">
        <v>1433</v>
      </c>
      <c r="Y572" s="13">
        <v>75</v>
      </c>
      <c r="Z572" s="13" t="s">
        <v>1434</v>
      </c>
      <c r="AA572" s="13">
        <v>75</v>
      </c>
      <c r="AB572" s="100" t="s">
        <v>352</v>
      </c>
      <c r="AC572" s="100" t="str">
        <f t="shared" si="132"/>
        <v>pt-8-8-jlr-loc3</v>
      </c>
      <c r="AD572" s="100">
        <f t="shared" si="136"/>
        <v>5</v>
      </c>
      <c r="AE572" s="13">
        <v>12</v>
      </c>
      <c r="AF572" s="27">
        <v>9</v>
      </c>
      <c r="AG572" s="41"/>
    </row>
    <row r="573" spans="1:33" s="35" customFormat="1" ht="17.25" thickBot="1" x14ac:dyDescent="0.25">
      <c r="A573" s="33" t="s">
        <v>722</v>
      </c>
      <c r="B573" s="33">
        <f t="shared" ref="B573:B636" si="138">D573*100+F573*10+IF(G573="jlr",0,1)</f>
        <v>1080831</v>
      </c>
      <c r="C573" s="43">
        <v>8</v>
      </c>
      <c r="D573" s="28">
        <f t="shared" si="137"/>
        <v>10808</v>
      </c>
      <c r="E573" s="46">
        <v>8</v>
      </c>
      <c r="F573" s="29">
        <v>3</v>
      </c>
      <c r="G573" s="30" t="s">
        <v>1029</v>
      </c>
      <c r="H573" s="30" t="s">
        <v>1033</v>
      </c>
      <c r="I573" s="29">
        <f t="shared" si="133"/>
        <v>69</v>
      </c>
      <c r="J573" s="29">
        <f t="shared" si="134"/>
        <v>6</v>
      </c>
      <c r="K573" s="29">
        <f t="shared" si="135"/>
        <v>1</v>
      </c>
      <c r="L573" s="29" t="s">
        <v>1436</v>
      </c>
      <c r="M573" s="29">
        <v>74</v>
      </c>
      <c r="N573" s="29" t="s">
        <v>1438</v>
      </c>
      <c r="O573" s="29">
        <v>74</v>
      </c>
      <c r="P573" s="29" t="s">
        <v>1440</v>
      </c>
      <c r="Q573" s="29">
        <v>74</v>
      </c>
      <c r="R573" s="29" t="s">
        <v>1442</v>
      </c>
      <c r="S573" s="29">
        <v>74</v>
      </c>
      <c r="T573" s="29" t="s">
        <v>1428</v>
      </c>
      <c r="U573" s="29">
        <v>74</v>
      </c>
      <c r="V573" s="29" t="s">
        <v>1430</v>
      </c>
      <c r="W573" s="29">
        <v>74</v>
      </c>
      <c r="X573" s="29" t="s">
        <v>1432</v>
      </c>
      <c r="Y573" s="29">
        <v>74</v>
      </c>
      <c r="Z573" s="29" t="s">
        <v>1435</v>
      </c>
      <c r="AA573" s="29">
        <v>74</v>
      </c>
      <c r="AB573" s="101"/>
      <c r="AC573" s="101" t="str">
        <f t="shared" si="132"/>
        <v/>
      </c>
      <c r="AD573" s="101" t="str">
        <f t="shared" si="136"/>
        <v/>
      </c>
      <c r="AE573" s="29" t="s">
        <v>412</v>
      </c>
      <c r="AF573" s="31" t="s">
        <v>412</v>
      </c>
      <c r="AG573" s="41"/>
    </row>
    <row r="574" spans="1:33" s="35" customFormat="1" ht="16.5" x14ac:dyDescent="0.2">
      <c r="A574" s="33" t="s">
        <v>722</v>
      </c>
      <c r="B574" s="33">
        <f t="shared" si="138"/>
        <v>1080910</v>
      </c>
      <c r="C574" s="43">
        <v>9</v>
      </c>
      <c r="D574" s="23">
        <f t="shared" si="137"/>
        <v>10809</v>
      </c>
      <c r="E574" s="44">
        <v>8</v>
      </c>
      <c r="F574" s="24">
        <v>1</v>
      </c>
      <c r="G574" s="32" t="s">
        <v>1030</v>
      </c>
      <c r="H574" s="32" t="s">
        <v>1034</v>
      </c>
      <c r="I574" s="24">
        <f t="shared" si="133"/>
        <v>69</v>
      </c>
      <c r="J574" s="24">
        <f t="shared" si="134"/>
        <v>6</v>
      </c>
      <c r="K574" s="24">
        <f t="shared" si="135"/>
        <v>1</v>
      </c>
      <c r="L574" s="24" t="s">
        <v>1437</v>
      </c>
      <c r="M574" s="24">
        <v>75</v>
      </c>
      <c r="N574" s="24" t="s">
        <v>1439</v>
      </c>
      <c r="O574" s="24">
        <v>75</v>
      </c>
      <c r="P574" s="24" t="s">
        <v>1441</v>
      </c>
      <c r="Q574" s="24">
        <v>75</v>
      </c>
      <c r="R574" s="24" t="s">
        <v>1443</v>
      </c>
      <c r="S574" s="24">
        <v>75</v>
      </c>
      <c r="T574" s="24" t="s">
        <v>1429</v>
      </c>
      <c r="U574" s="24">
        <v>75</v>
      </c>
      <c r="V574" s="24" t="s">
        <v>1431</v>
      </c>
      <c r="W574" s="24">
        <v>75</v>
      </c>
      <c r="X574" s="24" t="s">
        <v>1433</v>
      </c>
      <c r="Y574" s="24">
        <v>75</v>
      </c>
      <c r="Z574" s="24" t="s">
        <v>1434</v>
      </c>
      <c r="AA574" s="24">
        <v>75</v>
      </c>
      <c r="AB574" s="99" t="s">
        <v>354</v>
      </c>
      <c r="AC574" s="99" t="str">
        <f t="shared" si="132"/>
        <v>pt-8-9-jlr-loc1</v>
      </c>
      <c r="AD574" s="99">
        <f t="shared" si="136"/>
        <v>5</v>
      </c>
      <c r="AE574" s="24">
        <v>12</v>
      </c>
      <c r="AF574" s="25">
        <v>9</v>
      </c>
      <c r="AG574" s="41"/>
    </row>
    <row r="575" spans="1:33" s="35" customFormat="1" ht="16.5" x14ac:dyDescent="0.2">
      <c r="A575" s="33" t="s">
        <v>722</v>
      </c>
      <c r="B575" s="33">
        <f t="shared" si="138"/>
        <v>1080911</v>
      </c>
      <c r="C575" s="43">
        <v>9</v>
      </c>
      <c r="D575" s="26">
        <f t="shared" si="137"/>
        <v>10809</v>
      </c>
      <c r="E575" s="45">
        <v>8</v>
      </c>
      <c r="F575" s="13">
        <v>1</v>
      </c>
      <c r="G575" s="14" t="s">
        <v>1029</v>
      </c>
      <c r="H575" s="14" t="s">
        <v>1032</v>
      </c>
      <c r="I575" s="13">
        <f t="shared" si="133"/>
        <v>69</v>
      </c>
      <c r="J575" s="13">
        <f t="shared" si="134"/>
        <v>6</v>
      </c>
      <c r="K575" s="13">
        <f t="shared" si="135"/>
        <v>1</v>
      </c>
      <c r="L575" s="13" t="s">
        <v>1436</v>
      </c>
      <c r="M575" s="13">
        <v>76</v>
      </c>
      <c r="N575" s="13" t="s">
        <v>1438</v>
      </c>
      <c r="O575" s="13">
        <v>76</v>
      </c>
      <c r="P575" s="13" t="s">
        <v>1440</v>
      </c>
      <c r="Q575" s="13">
        <v>76</v>
      </c>
      <c r="R575" s="13" t="s">
        <v>1442</v>
      </c>
      <c r="S575" s="13">
        <v>76</v>
      </c>
      <c r="T575" s="13" t="s">
        <v>1444</v>
      </c>
      <c r="U575" s="13">
        <v>76</v>
      </c>
      <c r="V575" s="13" t="s">
        <v>1430</v>
      </c>
      <c r="W575" s="13">
        <v>76</v>
      </c>
      <c r="X575" s="13" t="s">
        <v>1432</v>
      </c>
      <c r="Y575" s="13">
        <v>76</v>
      </c>
      <c r="Z575" s="13" t="s">
        <v>1435</v>
      </c>
      <c r="AA575" s="13">
        <v>76</v>
      </c>
      <c r="AB575" s="100"/>
      <c r="AC575" s="100" t="str">
        <f t="shared" si="132"/>
        <v/>
      </c>
      <c r="AD575" s="100" t="str">
        <f t="shared" si="136"/>
        <v/>
      </c>
      <c r="AE575" s="13" t="s">
        <v>412</v>
      </c>
      <c r="AF575" s="27" t="s">
        <v>412</v>
      </c>
      <c r="AG575" s="41"/>
    </row>
    <row r="576" spans="1:33" s="35" customFormat="1" ht="16.5" x14ac:dyDescent="0.2">
      <c r="A576" s="33" t="s">
        <v>722</v>
      </c>
      <c r="B576" s="33">
        <f t="shared" si="138"/>
        <v>1080920</v>
      </c>
      <c r="C576" s="43">
        <v>9</v>
      </c>
      <c r="D576" s="26">
        <f t="shared" si="137"/>
        <v>10809</v>
      </c>
      <c r="E576" s="45">
        <v>8</v>
      </c>
      <c r="F576" s="13">
        <v>2</v>
      </c>
      <c r="G576" s="14" t="s">
        <v>1019</v>
      </c>
      <c r="H576" s="14" t="s">
        <v>749</v>
      </c>
      <c r="I576" s="13">
        <f t="shared" si="133"/>
        <v>69</v>
      </c>
      <c r="J576" s="13">
        <f t="shared" si="134"/>
        <v>6</v>
      </c>
      <c r="K576" s="13">
        <f t="shared" si="135"/>
        <v>1</v>
      </c>
      <c r="L576" s="13" t="s">
        <v>1437</v>
      </c>
      <c r="M576" s="13">
        <v>75</v>
      </c>
      <c r="N576" s="13" t="s">
        <v>1439</v>
      </c>
      <c r="O576" s="13">
        <v>75</v>
      </c>
      <c r="P576" s="13" t="s">
        <v>1441</v>
      </c>
      <c r="Q576" s="13">
        <v>75</v>
      </c>
      <c r="R576" s="13" t="s">
        <v>1443</v>
      </c>
      <c r="S576" s="13">
        <v>75</v>
      </c>
      <c r="T576" s="13" t="s">
        <v>1429</v>
      </c>
      <c r="U576" s="13">
        <v>75</v>
      </c>
      <c r="V576" s="13" t="s">
        <v>1431</v>
      </c>
      <c r="W576" s="13">
        <v>75</v>
      </c>
      <c r="X576" s="13" t="s">
        <v>1433</v>
      </c>
      <c r="Y576" s="13">
        <v>75</v>
      </c>
      <c r="Z576" s="13" t="s">
        <v>1434</v>
      </c>
      <c r="AA576" s="13">
        <v>75</v>
      </c>
      <c r="AB576" s="100" t="s">
        <v>748</v>
      </c>
      <c r="AC576" s="100" t="str">
        <f t="shared" si="132"/>
        <v>pt-8-9-jlr-loc2</v>
      </c>
      <c r="AD576" s="100">
        <f t="shared" si="136"/>
        <v>5</v>
      </c>
      <c r="AE576" s="13">
        <v>12</v>
      </c>
      <c r="AF576" s="27">
        <v>9</v>
      </c>
      <c r="AG576" s="41"/>
    </row>
    <row r="577" spans="1:33" s="35" customFormat="1" ht="16.5" x14ac:dyDescent="0.2">
      <c r="A577" s="33" t="s">
        <v>722</v>
      </c>
      <c r="B577" s="33">
        <f t="shared" si="138"/>
        <v>1080921</v>
      </c>
      <c r="C577" s="43">
        <v>9</v>
      </c>
      <c r="D577" s="26">
        <f t="shared" si="137"/>
        <v>10809</v>
      </c>
      <c r="E577" s="45">
        <v>8</v>
      </c>
      <c r="F577" s="13">
        <v>2</v>
      </c>
      <c r="G577" s="14" t="s">
        <v>1029</v>
      </c>
      <c r="H577" s="14" t="s">
        <v>1035</v>
      </c>
      <c r="I577" s="13">
        <f t="shared" si="133"/>
        <v>69</v>
      </c>
      <c r="J577" s="13">
        <f t="shared" si="134"/>
        <v>6</v>
      </c>
      <c r="K577" s="13">
        <f t="shared" si="135"/>
        <v>1</v>
      </c>
      <c r="L577" s="13" t="s">
        <v>1436</v>
      </c>
      <c r="M577" s="13">
        <v>76</v>
      </c>
      <c r="N577" s="13" t="s">
        <v>1438</v>
      </c>
      <c r="O577" s="13">
        <v>76</v>
      </c>
      <c r="P577" s="13" t="s">
        <v>1440</v>
      </c>
      <c r="Q577" s="13">
        <v>76</v>
      </c>
      <c r="R577" s="13" t="s">
        <v>1442</v>
      </c>
      <c r="S577" s="13">
        <v>76</v>
      </c>
      <c r="T577" s="13" t="s">
        <v>1444</v>
      </c>
      <c r="U577" s="13">
        <v>76</v>
      </c>
      <c r="V577" s="13" t="s">
        <v>1430</v>
      </c>
      <c r="W577" s="13">
        <v>76</v>
      </c>
      <c r="X577" s="13" t="s">
        <v>1432</v>
      </c>
      <c r="Y577" s="13">
        <v>76</v>
      </c>
      <c r="Z577" s="13" t="s">
        <v>1435</v>
      </c>
      <c r="AA577" s="13">
        <v>76</v>
      </c>
      <c r="AB577" s="100" t="s">
        <v>446</v>
      </c>
      <c r="AC577" s="100" t="str">
        <f t="shared" si="132"/>
        <v>pt-8-9-shl-loc2</v>
      </c>
      <c r="AD577" s="100">
        <f t="shared" si="136"/>
        <v>5</v>
      </c>
      <c r="AE577" s="13">
        <v>16</v>
      </c>
      <c r="AF577" s="27">
        <v>14</v>
      </c>
      <c r="AG577" s="41"/>
    </row>
    <row r="578" spans="1:33" s="35" customFormat="1" ht="16.5" x14ac:dyDescent="0.2">
      <c r="A578" s="33" t="s">
        <v>722</v>
      </c>
      <c r="B578" s="33">
        <f t="shared" si="138"/>
        <v>1080930</v>
      </c>
      <c r="C578" s="43">
        <v>9</v>
      </c>
      <c r="D578" s="26">
        <f t="shared" si="137"/>
        <v>10809</v>
      </c>
      <c r="E578" s="45">
        <v>8</v>
      </c>
      <c r="F578" s="13">
        <v>3</v>
      </c>
      <c r="G578" s="14" t="s">
        <v>1030</v>
      </c>
      <c r="H578" s="14" t="s">
        <v>1031</v>
      </c>
      <c r="I578" s="13">
        <f t="shared" si="133"/>
        <v>69</v>
      </c>
      <c r="J578" s="13">
        <f t="shared" si="134"/>
        <v>6</v>
      </c>
      <c r="K578" s="13">
        <f t="shared" si="135"/>
        <v>1</v>
      </c>
      <c r="L578" s="13" t="s">
        <v>1437</v>
      </c>
      <c r="M578" s="13">
        <v>75</v>
      </c>
      <c r="N578" s="13" t="s">
        <v>1439</v>
      </c>
      <c r="O578" s="13">
        <v>75</v>
      </c>
      <c r="P578" s="13" t="s">
        <v>1441</v>
      </c>
      <c r="Q578" s="13">
        <v>75</v>
      </c>
      <c r="R578" s="13" t="s">
        <v>1443</v>
      </c>
      <c r="S578" s="13">
        <v>75</v>
      </c>
      <c r="T578" s="13" t="s">
        <v>1429</v>
      </c>
      <c r="U578" s="13">
        <v>75</v>
      </c>
      <c r="V578" s="13" t="s">
        <v>1431</v>
      </c>
      <c r="W578" s="13">
        <v>75</v>
      </c>
      <c r="X578" s="13" t="s">
        <v>1433</v>
      </c>
      <c r="Y578" s="13">
        <v>75</v>
      </c>
      <c r="Z578" s="13" t="s">
        <v>1434</v>
      </c>
      <c r="AA578" s="13">
        <v>75</v>
      </c>
      <c r="AB578" s="100" t="s">
        <v>351</v>
      </c>
      <c r="AC578" s="100" t="str">
        <f t="shared" si="132"/>
        <v>pt-8-9-jlr-loc3</v>
      </c>
      <c r="AD578" s="100">
        <f t="shared" si="136"/>
        <v>5</v>
      </c>
      <c r="AE578" s="13">
        <v>12</v>
      </c>
      <c r="AF578" s="27">
        <v>9</v>
      </c>
      <c r="AG578" s="41"/>
    </row>
    <row r="579" spans="1:33" s="35" customFormat="1" ht="17.25" thickBot="1" x14ac:dyDescent="0.25">
      <c r="A579" s="33" t="s">
        <v>722</v>
      </c>
      <c r="B579" s="33">
        <f t="shared" si="138"/>
        <v>1080931</v>
      </c>
      <c r="C579" s="43">
        <v>9</v>
      </c>
      <c r="D579" s="28">
        <f t="shared" si="137"/>
        <v>10809</v>
      </c>
      <c r="E579" s="46">
        <v>8</v>
      </c>
      <c r="F579" s="29">
        <v>3</v>
      </c>
      <c r="G579" s="30" t="s">
        <v>1029</v>
      </c>
      <c r="H579" s="30" t="s">
        <v>1033</v>
      </c>
      <c r="I579" s="29">
        <f t="shared" si="133"/>
        <v>69</v>
      </c>
      <c r="J579" s="29">
        <f t="shared" si="134"/>
        <v>6</v>
      </c>
      <c r="K579" s="29">
        <f t="shared" si="135"/>
        <v>1</v>
      </c>
      <c r="L579" s="29" t="s">
        <v>1436</v>
      </c>
      <c r="M579" s="29">
        <v>76</v>
      </c>
      <c r="N579" s="29" t="s">
        <v>1438</v>
      </c>
      <c r="O579" s="29">
        <v>76</v>
      </c>
      <c r="P579" s="29" t="s">
        <v>1440</v>
      </c>
      <c r="Q579" s="29">
        <v>76</v>
      </c>
      <c r="R579" s="29" t="s">
        <v>1442</v>
      </c>
      <c r="S579" s="29">
        <v>76</v>
      </c>
      <c r="T579" s="29" t="s">
        <v>1444</v>
      </c>
      <c r="U579" s="29">
        <v>76</v>
      </c>
      <c r="V579" s="29" t="s">
        <v>1430</v>
      </c>
      <c r="W579" s="29">
        <v>76</v>
      </c>
      <c r="X579" s="29" t="s">
        <v>1432</v>
      </c>
      <c r="Y579" s="29">
        <v>76</v>
      </c>
      <c r="Z579" s="29" t="s">
        <v>1435</v>
      </c>
      <c r="AA579" s="29">
        <v>76</v>
      </c>
      <c r="AB579" s="101"/>
      <c r="AC579" s="101" t="str">
        <f t="shared" si="132"/>
        <v/>
      </c>
      <c r="AD579" s="101" t="str">
        <f t="shared" si="136"/>
        <v/>
      </c>
      <c r="AE579" s="29" t="s">
        <v>412</v>
      </c>
      <c r="AF579" s="31" t="s">
        <v>412</v>
      </c>
      <c r="AG579" s="41"/>
    </row>
    <row r="580" spans="1:33" s="35" customFormat="1" ht="16.5" x14ac:dyDescent="0.2">
      <c r="A580" s="33" t="s">
        <v>722</v>
      </c>
      <c r="B580" s="33">
        <f t="shared" si="138"/>
        <v>1081010</v>
      </c>
      <c r="C580" s="43">
        <v>10</v>
      </c>
      <c r="D580" s="23">
        <f t="shared" si="137"/>
        <v>10810</v>
      </c>
      <c r="E580" s="44">
        <v>8</v>
      </c>
      <c r="F580" s="24">
        <v>1</v>
      </c>
      <c r="G580" s="32" t="s">
        <v>1030</v>
      </c>
      <c r="H580" s="32" t="s">
        <v>1034</v>
      </c>
      <c r="I580" s="24">
        <f t="shared" si="133"/>
        <v>73</v>
      </c>
      <c r="J580" s="24">
        <f t="shared" si="134"/>
        <v>7</v>
      </c>
      <c r="K580" s="24">
        <f t="shared" si="135"/>
        <v>1</v>
      </c>
      <c r="L580" s="24" t="s">
        <v>1437</v>
      </c>
      <c r="M580" s="24">
        <v>76</v>
      </c>
      <c r="N580" s="24" t="s">
        <v>1439</v>
      </c>
      <c r="O580" s="24">
        <v>76</v>
      </c>
      <c r="P580" s="24" t="s">
        <v>1441</v>
      </c>
      <c r="Q580" s="24">
        <v>76</v>
      </c>
      <c r="R580" s="24" t="s">
        <v>1443</v>
      </c>
      <c r="S580" s="24">
        <v>76</v>
      </c>
      <c r="T580" s="24" t="s">
        <v>1445</v>
      </c>
      <c r="U580" s="24">
        <v>76</v>
      </c>
      <c r="V580" s="24" t="s">
        <v>1431</v>
      </c>
      <c r="W580" s="24">
        <v>76</v>
      </c>
      <c r="X580" s="24" t="s">
        <v>1433</v>
      </c>
      <c r="Y580" s="24">
        <v>76</v>
      </c>
      <c r="Z580" s="24" t="s">
        <v>1434</v>
      </c>
      <c r="AA580" s="24">
        <v>76</v>
      </c>
      <c r="AB580" s="99" t="s">
        <v>347</v>
      </c>
      <c r="AC580" s="99" t="str">
        <f t="shared" si="132"/>
        <v>pt-8-10-jlr-loc1</v>
      </c>
      <c r="AD580" s="99">
        <f t="shared" si="136"/>
        <v>5</v>
      </c>
      <c r="AE580" s="24">
        <v>12</v>
      </c>
      <c r="AF580" s="25">
        <v>9</v>
      </c>
      <c r="AG580" s="41"/>
    </row>
    <row r="581" spans="1:33" s="35" customFormat="1" ht="16.5" x14ac:dyDescent="0.2">
      <c r="A581" s="33" t="s">
        <v>722</v>
      </c>
      <c r="B581" s="33">
        <f t="shared" si="138"/>
        <v>1081011</v>
      </c>
      <c r="C581" s="43">
        <v>10</v>
      </c>
      <c r="D581" s="26">
        <f t="shared" si="137"/>
        <v>10810</v>
      </c>
      <c r="E581" s="45">
        <v>8</v>
      </c>
      <c r="F581" s="13">
        <v>1</v>
      </c>
      <c r="G581" s="14" t="s">
        <v>1029</v>
      </c>
      <c r="H581" s="14" t="s">
        <v>1032</v>
      </c>
      <c r="I581" s="13">
        <f t="shared" si="133"/>
        <v>73</v>
      </c>
      <c r="J581" s="13">
        <f t="shared" si="134"/>
        <v>7</v>
      </c>
      <c r="K581" s="13">
        <f t="shared" si="135"/>
        <v>1</v>
      </c>
      <c r="L581" s="13" t="s">
        <v>1436</v>
      </c>
      <c r="M581" s="13">
        <v>76</v>
      </c>
      <c r="N581" s="13" t="s">
        <v>1438</v>
      </c>
      <c r="O581" s="13">
        <v>76</v>
      </c>
      <c r="P581" s="13" t="s">
        <v>1440</v>
      </c>
      <c r="Q581" s="13">
        <v>76</v>
      </c>
      <c r="R581" s="13" t="s">
        <v>1442</v>
      </c>
      <c r="S581" s="13">
        <v>76</v>
      </c>
      <c r="T581" s="13" t="s">
        <v>1444</v>
      </c>
      <c r="U581" s="13">
        <v>76</v>
      </c>
      <c r="V581" s="13" t="s">
        <v>1430</v>
      </c>
      <c r="W581" s="13">
        <v>76</v>
      </c>
      <c r="X581" s="13" t="s">
        <v>1432</v>
      </c>
      <c r="Y581" s="13">
        <v>76</v>
      </c>
      <c r="Z581" s="13" t="s">
        <v>1435</v>
      </c>
      <c r="AA581" s="13">
        <v>76</v>
      </c>
      <c r="AB581" s="100"/>
      <c r="AC581" s="100" t="str">
        <f t="shared" si="132"/>
        <v/>
      </c>
      <c r="AD581" s="100" t="str">
        <f t="shared" si="136"/>
        <v/>
      </c>
      <c r="AE581" s="13" t="s">
        <v>412</v>
      </c>
      <c r="AF581" s="27" t="s">
        <v>412</v>
      </c>
      <c r="AG581" s="41"/>
    </row>
    <row r="582" spans="1:33" s="35" customFormat="1" ht="16.5" x14ac:dyDescent="0.2">
      <c r="A582" s="33" t="s">
        <v>722</v>
      </c>
      <c r="B582" s="33">
        <f t="shared" si="138"/>
        <v>1081020</v>
      </c>
      <c r="C582" s="43">
        <v>10</v>
      </c>
      <c r="D582" s="26">
        <f t="shared" si="137"/>
        <v>10810</v>
      </c>
      <c r="E582" s="45">
        <v>8</v>
      </c>
      <c r="F582" s="13">
        <v>2</v>
      </c>
      <c r="G582" s="14" t="s">
        <v>1030</v>
      </c>
      <c r="H582" s="14" t="s">
        <v>749</v>
      </c>
      <c r="I582" s="13">
        <f t="shared" si="133"/>
        <v>73</v>
      </c>
      <c r="J582" s="13">
        <f t="shared" si="134"/>
        <v>7</v>
      </c>
      <c r="K582" s="13">
        <f t="shared" si="135"/>
        <v>1</v>
      </c>
      <c r="L582" s="13" t="s">
        <v>1437</v>
      </c>
      <c r="M582" s="13">
        <v>76</v>
      </c>
      <c r="N582" s="13" t="s">
        <v>1439</v>
      </c>
      <c r="O582" s="13">
        <v>76</v>
      </c>
      <c r="P582" s="13" t="s">
        <v>1441</v>
      </c>
      <c r="Q582" s="13">
        <v>76</v>
      </c>
      <c r="R582" s="13" t="s">
        <v>1443</v>
      </c>
      <c r="S582" s="13">
        <v>76</v>
      </c>
      <c r="T582" s="13" t="s">
        <v>1445</v>
      </c>
      <c r="U582" s="13">
        <v>76</v>
      </c>
      <c r="V582" s="13" t="s">
        <v>1431</v>
      </c>
      <c r="W582" s="13">
        <v>76</v>
      </c>
      <c r="X582" s="13" t="s">
        <v>1433</v>
      </c>
      <c r="Y582" s="13">
        <v>76</v>
      </c>
      <c r="Z582" s="13" t="s">
        <v>1434</v>
      </c>
      <c r="AA582" s="13">
        <v>76</v>
      </c>
      <c r="AB582" s="100" t="s">
        <v>749</v>
      </c>
      <c r="AC582" s="100" t="str">
        <f t="shared" si="132"/>
        <v>pt-8-10-jlr-loc2</v>
      </c>
      <c r="AD582" s="100">
        <f t="shared" si="136"/>
        <v>5</v>
      </c>
      <c r="AE582" s="13">
        <v>12</v>
      </c>
      <c r="AF582" s="27">
        <v>9</v>
      </c>
      <c r="AG582" s="41"/>
    </row>
    <row r="583" spans="1:33" s="35" customFormat="1" ht="16.5" x14ac:dyDescent="0.2">
      <c r="A583" s="33" t="s">
        <v>722</v>
      </c>
      <c r="B583" s="33">
        <f t="shared" si="138"/>
        <v>1081021</v>
      </c>
      <c r="C583" s="43">
        <v>10</v>
      </c>
      <c r="D583" s="26">
        <f t="shared" si="137"/>
        <v>10810</v>
      </c>
      <c r="E583" s="45">
        <v>8</v>
      </c>
      <c r="F583" s="13">
        <v>2</v>
      </c>
      <c r="G583" s="14" t="s">
        <v>1029</v>
      </c>
      <c r="H583" s="14" t="s">
        <v>1035</v>
      </c>
      <c r="I583" s="13">
        <f t="shared" si="133"/>
        <v>73</v>
      </c>
      <c r="J583" s="13">
        <f t="shared" si="134"/>
        <v>7</v>
      </c>
      <c r="K583" s="13">
        <f t="shared" si="135"/>
        <v>1</v>
      </c>
      <c r="L583" s="13" t="s">
        <v>1436</v>
      </c>
      <c r="M583" s="13">
        <v>76</v>
      </c>
      <c r="N583" s="13" t="s">
        <v>1438</v>
      </c>
      <c r="O583" s="13">
        <v>76</v>
      </c>
      <c r="P583" s="13" t="s">
        <v>1440</v>
      </c>
      <c r="Q583" s="13">
        <v>76</v>
      </c>
      <c r="R583" s="13" t="s">
        <v>1442</v>
      </c>
      <c r="S583" s="13">
        <v>76</v>
      </c>
      <c r="T583" s="13" t="s">
        <v>1444</v>
      </c>
      <c r="U583" s="13">
        <v>76</v>
      </c>
      <c r="V583" s="13" t="s">
        <v>1430</v>
      </c>
      <c r="W583" s="13">
        <v>76</v>
      </c>
      <c r="X583" s="13" t="s">
        <v>1432</v>
      </c>
      <c r="Y583" s="13">
        <v>76</v>
      </c>
      <c r="Z583" s="13" t="s">
        <v>1435</v>
      </c>
      <c r="AA583" s="13">
        <v>76</v>
      </c>
      <c r="AB583" s="100" t="s">
        <v>416</v>
      </c>
      <c r="AC583" s="100" t="str">
        <f t="shared" si="132"/>
        <v>pt-8-10-shl-loc2</v>
      </c>
      <c r="AD583" s="100">
        <f t="shared" si="136"/>
        <v>5</v>
      </c>
      <c r="AE583" s="13">
        <v>16</v>
      </c>
      <c r="AF583" s="27">
        <v>14</v>
      </c>
      <c r="AG583" s="41"/>
    </row>
    <row r="584" spans="1:33" s="35" customFormat="1" ht="16.5" x14ac:dyDescent="0.2">
      <c r="A584" s="33" t="s">
        <v>722</v>
      </c>
      <c r="B584" s="33">
        <f t="shared" si="138"/>
        <v>1081030</v>
      </c>
      <c r="C584" s="43">
        <v>10</v>
      </c>
      <c r="D584" s="26">
        <f t="shared" si="137"/>
        <v>10810</v>
      </c>
      <c r="E584" s="45">
        <v>8</v>
      </c>
      <c r="F584" s="13">
        <v>3</v>
      </c>
      <c r="G584" s="14" t="s">
        <v>1030</v>
      </c>
      <c r="H584" s="14" t="s">
        <v>1031</v>
      </c>
      <c r="I584" s="13">
        <f t="shared" si="133"/>
        <v>73</v>
      </c>
      <c r="J584" s="13">
        <f t="shared" si="134"/>
        <v>7</v>
      </c>
      <c r="K584" s="13">
        <f t="shared" si="135"/>
        <v>1</v>
      </c>
      <c r="L584" s="13" t="s">
        <v>1437</v>
      </c>
      <c r="M584" s="13">
        <v>76</v>
      </c>
      <c r="N584" s="13" t="s">
        <v>1439</v>
      </c>
      <c r="O584" s="13">
        <v>76</v>
      </c>
      <c r="P584" s="13" t="s">
        <v>1441</v>
      </c>
      <c r="Q584" s="13">
        <v>76</v>
      </c>
      <c r="R584" s="13" t="s">
        <v>1443</v>
      </c>
      <c r="S584" s="13">
        <v>76</v>
      </c>
      <c r="T584" s="13" t="s">
        <v>1445</v>
      </c>
      <c r="U584" s="13">
        <v>76</v>
      </c>
      <c r="V584" s="13" t="s">
        <v>1431</v>
      </c>
      <c r="W584" s="13">
        <v>76</v>
      </c>
      <c r="X584" s="13" t="s">
        <v>1433</v>
      </c>
      <c r="Y584" s="13">
        <v>76</v>
      </c>
      <c r="Z584" s="13" t="s">
        <v>1434</v>
      </c>
      <c r="AA584" s="13">
        <v>76</v>
      </c>
      <c r="AB584" s="100" t="s">
        <v>356</v>
      </c>
      <c r="AC584" s="100" t="str">
        <f t="shared" si="132"/>
        <v>pt-8-10-jlr-loc3</v>
      </c>
      <c r="AD584" s="100">
        <f t="shared" si="136"/>
        <v>5</v>
      </c>
      <c r="AE584" s="13">
        <v>12</v>
      </c>
      <c r="AF584" s="27">
        <v>9</v>
      </c>
      <c r="AG584" s="41"/>
    </row>
    <row r="585" spans="1:33" s="35" customFormat="1" ht="17.25" thickBot="1" x14ac:dyDescent="0.25">
      <c r="A585" s="33" t="s">
        <v>722</v>
      </c>
      <c r="B585" s="33">
        <f t="shared" si="138"/>
        <v>1081031</v>
      </c>
      <c r="C585" s="43">
        <v>10</v>
      </c>
      <c r="D585" s="28">
        <f t="shared" si="137"/>
        <v>10810</v>
      </c>
      <c r="E585" s="46">
        <v>8</v>
      </c>
      <c r="F585" s="29">
        <v>3</v>
      </c>
      <c r="G585" s="30" t="s">
        <v>1029</v>
      </c>
      <c r="H585" s="30" t="s">
        <v>1033</v>
      </c>
      <c r="I585" s="29">
        <f t="shared" si="133"/>
        <v>73</v>
      </c>
      <c r="J585" s="29">
        <f t="shared" si="134"/>
        <v>7</v>
      </c>
      <c r="K585" s="29">
        <f t="shared" si="135"/>
        <v>1</v>
      </c>
      <c r="L585" s="29" t="s">
        <v>1436</v>
      </c>
      <c r="M585" s="29">
        <v>76</v>
      </c>
      <c r="N585" s="29" t="s">
        <v>1438</v>
      </c>
      <c r="O585" s="29">
        <v>76</v>
      </c>
      <c r="P585" s="29" t="s">
        <v>1440</v>
      </c>
      <c r="Q585" s="29">
        <v>76</v>
      </c>
      <c r="R585" s="29" t="s">
        <v>1442</v>
      </c>
      <c r="S585" s="29">
        <v>76</v>
      </c>
      <c r="T585" s="29" t="s">
        <v>1444</v>
      </c>
      <c r="U585" s="29">
        <v>76</v>
      </c>
      <c r="V585" s="29" t="s">
        <v>1430</v>
      </c>
      <c r="W585" s="29">
        <v>76</v>
      </c>
      <c r="X585" s="29" t="s">
        <v>1432</v>
      </c>
      <c r="Y585" s="29">
        <v>76</v>
      </c>
      <c r="Z585" s="29" t="s">
        <v>1435</v>
      </c>
      <c r="AA585" s="29">
        <v>76</v>
      </c>
      <c r="AB585" s="101"/>
      <c r="AC585" s="101" t="str">
        <f t="shared" si="132"/>
        <v/>
      </c>
      <c r="AD585" s="101" t="str">
        <f t="shared" si="136"/>
        <v/>
      </c>
      <c r="AE585" s="29" t="s">
        <v>412</v>
      </c>
      <c r="AF585" s="31" t="s">
        <v>412</v>
      </c>
      <c r="AG585" s="41"/>
    </row>
    <row r="586" spans="1:33" s="35" customFormat="1" ht="16.5" x14ac:dyDescent="0.2">
      <c r="A586" s="33" t="s">
        <v>722</v>
      </c>
      <c r="B586" s="33">
        <f t="shared" si="138"/>
        <v>1081110</v>
      </c>
      <c r="C586" s="43">
        <v>11</v>
      </c>
      <c r="D586" s="23">
        <f t="shared" si="137"/>
        <v>10811</v>
      </c>
      <c r="E586" s="44">
        <v>8</v>
      </c>
      <c r="F586" s="24">
        <v>1</v>
      </c>
      <c r="G586" s="32" t="s">
        <v>1030</v>
      </c>
      <c r="H586" s="32" t="s">
        <v>1034</v>
      </c>
      <c r="I586" s="24">
        <f t="shared" si="133"/>
        <v>71</v>
      </c>
      <c r="J586" s="24">
        <f t="shared" si="134"/>
        <v>7</v>
      </c>
      <c r="K586" s="24">
        <f t="shared" si="135"/>
        <v>1</v>
      </c>
      <c r="L586" s="24" t="s">
        <v>1437</v>
      </c>
      <c r="M586" s="24">
        <v>76</v>
      </c>
      <c r="N586" s="24" t="s">
        <v>1439</v>
      </c>
      <c r="O586" s="24">
        <v>76</v>
      </c>
      <c r="P586" s="24" t="s">
        <v>1441</v>
      </c>
      <c r="Q586" s="24">
        <v>76</v>
      </c>
      <c r="R586" s="24" t="s">
        <v>1443</v>
      </c>
      <c r="S586" s="24">
        <v>76</v>
      </c>
      <c r="T586" s="24" t="s">
        <v>1445</v>
      </c>
      <c r="U586" s="24">
        <v>76</v>
      </c>
      <c r="V586" s="24" t="s">
        <v>1431</v>
      </c>
      <c r="W586" s="24">
        <v>76</v>
      </c>
      <c r="X586" s="24" t="s">
        <v>1433</v>
      </c>
      <c r="Y586" s="24">
        <v>76</v>
      </c>
      <c r="Z586" s="24" t="s">
        <v>1434</v>
      </c>
      <c r="AA586" s="24">
        <v>76</v>
      </c>
      <c r="AB586" s="99" t="s">
        <v>354</v>
      </c>
      <c r="AC586" s="99" t="str">
        <f t="shared" si="132"/>
        <v>pt-8-11-jlr-loc1</v>
      </c>
      <c r="AD586" s="99">
        <f t="shared" si="136"/>
        <v>5</v>
      </c>
      <c r="AE586" s="24">
        <v>12</v>
      </c>
      <c r="AF586" s="25">
        <v>9</v>
      </c>
      <c r="AG586" s="41"/>
    </row>
    <row r="587" spans="1:33" s="35" customFormat="1" ht="16.5" x14ac:dyDescent="0.2">
      <c r="A587" s="33" t="s">
        <v>722</v>
      </c>
      <c r="B587" s="33">
        <f t="shared" si="138"/>
        <v>1081111</v>
      </c>
      <c r="C587" s="43">
        <v>11</v>
      </c>
      <c r="D587" s="26">
        <f t="shared" si="137"/>
        <v>10811</v>
      </c>
      <c r="E587" s="45">
        <v>8</v>
      </c>
      <c r="F587" s="13">
        <v>1</v>
      </c>
      <c r="G587" s="14" t="s">
        <v>1029</v>
      </c>
      <c r="H587" s="14" t="s">
        <v>1032</v>
      </c>
      <c r="I587" s="13">
        <f t="shared" si="133"/>
        <v>71</v>
      </c>
      <c r="J587" s="13">
        <f t="shared" si="134"/>
        <v>7</v>
      </c>
      <c r="K587" s="13">
        <f t="shared" si="135"/>
        <v>1</v>
      </c>
      <c r="L587" s="13" t="s">
        <v>1436</v>
      </c>
      <c r="M587" s="13">
        <v>77</v>
      </c>
      <c r="N587" s="13" t="s">
        <v>1438</v>
      </c>
      <c r="O587" s="13">
        <v>77</v>
      </c>
      <c r="P587" s="13" t="s">
        <v>1440</v>
      </c>
      <c r="Q587" s="13">
        <v>77</v>
      </c>
      <c r="R587" s="13" t="s">
        <v>1442</v>
      </c>
      <c r="S587" s="13">
        <v>77</v>
      </c>
      <c r="T587" s="13" t="s">
        <v>1444</v>
      </c>
      <c r="U587" s="13">
        <v>77</v>
      </c>
      <c r="V587" s="13" t="s">
        <v>1446</v>
      </c>
      <c r="W587" s="13">
        <v>77</v>
      </c>
      <c r="X587" s="13" t="s">
        <v>1432</v>
      </c>
      <c r="Y587" s="13">
        <v>77</v>
      </c>
      <c r="Z587" s="13" t="s">
        <v>1435</v>
      </c>
      <c r="AA587" s="13">
        <v>77</v>
      </c>
      <c r="AB587" s="100"/>
      <c r="AC587" s="100" t="str">
        <f t="shared" si="132"/>
        <v/>
      </c>
      <c r="AD587" s="100" t="str">
        <f t="shared" si="136"/>
        <v/>
      </c>
      <c r="AE587" s="13" t="s">
        <v>412</v>
      </c>
      <c r="AF587" s="27" t="s">
        <v>412</v>
      </c>
      <c r="AG587" s="41"/>
    </row>
    <row r="588" spans="1:33" s="35" customFormat="1" ht="16.5" x14ac:dyDescent="0.2">
      <c r="A588" s="33" t="s">
        <v>722</v>
      </c>
      <c r="B588" s="33">
        <f t="shared" si="138"/>
        <v>1081120</v>
      </c>
      <c r="C588" s="43">
        <v>11</v>
      </c>
      <c r="D588" s="26">
        <f t="shared" si="137"/>
        <v>10811</v>
      </c>
      <c r="E588" s="45">
        <v>8</v>
      </c>
      <c r="F588" s="13">
        <v>2</v>
      </c>
      <c r="G588" s="14" t="s">
        <v>1030</v>
      </c>
      <c r="H588" s="14" t="s">
        <v>749</v>
      </c>
      <c r="I588" s="13">
        <f t="shared" si="133"/>
        <v>71</v>
      </c>
      <c r="J588" s="13">
        <f t="shared" si="134"/>
        <v>7</v>
      </c>
      <c r="K588" s="13">
        <f t="shared" si="135"/>
        <v>1</v>
      </c>
      <c r="L588" s="13" t="s">
        <v>1437</v>
      </c>
      <c r="M588" s="13">
        <v>76</v>
      </c>
      <c r="N588" s="13" t="s">
        <v>1439</v>
      </c>
      <c r="O588" s="13">
        <v>76</v>
      </c>
      <c r="P588" s="13" t="s">
        <v>1441</v>
      </c>
      <c r="Q588" s="13">
        <v>76</v>
      </c>
      <c r="R588" s="13" t="s">
        <v>1443</v>
      </c>
      <c r="S588" s="13">
        <v>76</v>
      </c>
      <c r="T588" s="13" t="s">
        <v>1445</v>
      </c>
      <c r="U588" s="13">
        <v>76</v>
      </c>
      <c r="V588" s="13" t="s">
        <v>1431</v>
      </c>
      <c r="W588" s="13">
        <v>76</v>
      </c>
      <c r="X588" s="13" t="s">
        <v>1433</v>
      </c>
      <c r="Y588" s="13">
        <v>76</v>
      </c>
      <c r="Z588" s="13" t="s">
        <v>1434</v>
      </c>
      <c r="AA588" s="13">
        <v>76</v>
      </c>
      <c r="AB588" s="100" t="s">
        <v>748</v>
      </c>
      <c r="AC588" s="100" t="str">
        <f t="shared" si="132"/>
        <v>pt-8-11-jlr-loc2</v>
      </c>
      <c r="AD588" s="100">
        <f t="shared" si="136"/>
        <v>5</v>
      </c>
      <c r="AE588" s="13">
        <v>12</v>
      </c>
      <c r="AF588" s="27">
        <v>9</v>
      </c>
      <c r="AG588" s="41"/>
    </row>
    <row r="589" spans="1:33" s="35" customFormat="1" ht="16.5" x14ac:dyDescent="0.2">
      <c r="A589" s="33" t="s">
        <v>722</v>
      </c>
      <c r="B589" s="33">
        <f t="shared" si="138"/>
        <v>1081121</v>
      </c>
      <c r="C589" s="43">
        <v>11</v>
      </c>
      <c r="D589" s="26">
        <f t="shared" si="137"/>
        <v>10811</v>
      </c>
      <c r="E589" s="45">
        <v>8</v>
      </c>
      <c r="F589" s="13">
        <v>2</v>
      </c>
      <c r="G589" s="14" t="s">
        <v>1029</v>
      </c>
      <c r="H589" s="14" t="s">
        <v>1035</v>
      </c>
      <c r="I589" s="13">
        <f t="shared" si="133"/>
        <v>71</v>
      </c>
      <c r="J589" s="13">
        <f t="shared" si="134"/>
        <v>7</v>
      </c>
      <c r="K589" s="13">
        <f t="shared" si="135"/>
        <v>1</v>
      </c>
      <c r="L589" s="13" t="s">
        <v>1436</v>
      </c>
      <c r="M589" s="13">
        <v>77</v>
      </c>
      <c r="N589" s="13" t="s">
        <v>1438</v>
      </c>
      <c r="O589" s="13">
        <v>77</v>
      </c>
      <c r="P589" s="13" t="s">
        <v>1440</v>
      </c>
      <c r="Q589" s="13">
        <v>77</v>
      </c>
      <c r="R589" s="13" t="s">
        <v>1442</v>
      </c>
      <c r="S589" s="13">
        <v>77</v>
      </c>
      <c r="T589" s="13" t="s">
        <v>1444</v>
      </c>
      <c r="U589" s="13">
        <v>77</v>
      </c>
      <c r="V589" s="13" t="s">
        <v>1446</v>
      </c>
      <c r="W589" s="13">
        <v>77</v>
      </c>
      <c r="X589" s="13" t="s">
        <v>1432</v>
      </c>
      <c r="Y589" s="13">
        <v>77</v>
      </c>
      <c r="Z589" s="13" t="s">
        <v>1435</v>
      </c>
      <c r="AA589" s="13">
        <v>77</v>
      </c>
      <c r="AB589" s="100" t="s">
        <v>446</v>
      </c>
      <c r="AC589" s="100" t="str">
        <f t="shared" si="132"/>
        <v>pt-8-11-shl-loc2</v>
      </c>
      <c r="AD589" s="100">
        <f t="shared" si="136"/>
        <v>5</v>
      </c>
      <c r="AE589" s="13">
        <v>16</v>
      </c>
      <c r="AF589" s="27">
        <v>14</v>
      </c>
      <c r="AG589" s="41"/>
    </row>
    <row r="590" spans="1:33" s="35" customFormat="1" ht="16.5" x14ac:dyDescent="0.2">
      <c r="A590" s="33" t="s">
        <v>722</v>
      </c>
      <c r="B590" s="33">
        <f t="shared" si="138"/>
        <v>1081130</v>
      </c>
      <c r="C590" s="43">
        <v>11</v>
      </c>
      <c r="D590" s="26">
        <f t="shared" si="137"/>
        <v>10811</v>
      </c>
      <c r="E590" s="45">
        <v>8</v>
      </c>
      <c r="F590" s="13">
        <v>3</v>
      </c>
      <c r="G590" s="14" t="s">
        <v>1030</v>
      </c>
      <c r="H590" s="14" t="s">
        <v>1031</v>
      </c>
      <c r="I590" s="13">
        <f t="shared" si="133"/>
        <v>71</v>
      </c>
      <c r="J590" s="13">
        <f t="shared" si="134"/>
        <v>7</v>
      </c>
      <c r="K590" s="13">
        <f t="shared" si="135"/>
        <v>1</v>
      </c>
      <c r="L590" s="13" t="s">
        <v>1437</v>
      </c>
      <c r="M590" s="13">
        <v>76</v>
      </c>
      <c r="N590" s="13" t="s">
        <v>1439</v>
      </c>
      <c r="O590" s="13">
        <v>76</v>
      </c>
      <c r="P590" s="13" t="s">
        <v>1441</v>
      </c>
      <c r="Q590" s="13">
        <v>76</v>
      </c>
      <c r="R590" s="13" t="s">
        <v>1443</v>
      </c>
      <c r="S590" s="13">
        <v>76</v>
      </c>
      <c r="T590" s="13" t="s">
        <v>1445</v>
      </c>
      <c r="U590" s="13">
        <v>76</v>
      </c>
      <c r="V590" s="13" t="s">
        <v>1431</v>
      </c>
      <c r="W590" s="13">
        <v>76</v>
      </c>
      <c r="X590" s="13" t="s">
        <v>1433</v>
      </c>
      <c r="Y590" s="13">
        <v>76</v>
      </c>
      <c r="Z590" s="13" t="s">
        <v>1434</v>
      </c>
      <c r="AA590" s="13">
        <v>76</v>
      </c>
      <c r="AB590" s="100" t="s">
        <v>351</v>
      </c>
      <c r="AC590" s="100" t="str">
        <f t="shared" si="132"/>
        <v>pt-8-11-jlr-loc3</v>
      </c>
      <c r="AD590" s="100">
        <f t="shared" si="136"/>
        <v>5</v>
      </c>
      <c r="AE590" s="13">
        <v>12</v>
      </c>
      <c r="AF590" s="27">
        <v>9</v>
      </c>
      <c r="AG590" s="41"/>
    </row>
    <row r="591" spans="1:33" s="35" customFormat="1" ht="17.25" thickBot="1" x14ac:dyDescent="0.25">
      <c r="A591" s="33" t="s">
        <v>722</v>
      </c>
      <c r="B591" s="33">
        <f t="shared" si="138"/>
        <v>1081131</v>
      </c>
      <c r="C591" s="43">
        <v>11</v>
      </c>
      <c r="D591" s="28">
        <f t="shared" si="137"/>
        <v>10811</v>
      </c>
      <c r="E591" s="46">
        <v>8</v>
      </c>
      <c r="F591" s="29">
        <v>3</v>
      </c>
      <c r="G591" s="30" t="s">
        <v>1018</v>
      </c>
      <c r="H591" s="30" t="s">
        <v>1033</v>
      </c>
      <c r="I591" s="29">
        <f t="shared" si="133"/>
        <v>71</v>
      </c>
      <c r="J591" s="29">
        <f t="shared" si="134"/>
        <v>7</v>
      </c>
      <c r="K591" s="29">
        <f t="shared" si="135"/>
        <v>1</v>
      </c>
      <c r="L591" s="29" t="s">
        <v>1436</v>
      </c>
      <c r="M591" s="29">
        <v>77</v>
      </c>
      <c r="N591" s="29" t="s">
        <v>1438</v>
      </c>
      <c r="O591" s="29">
        <v>77</v>
      </c>
      <c r="P591" s="29" t="s">
        <v>1440</v>
      </c>
      <c r="Q591" s="29">
        <v>77</v>
      </c>
      <c r="R591" s="29" t="s">
        <v>1442</v>
      </c>
      <c r="S591" s="29">
        <v>77</v>
      </c>
      <c r="T591" s="29" t="s">
        <v>1444</v>
      </c>
      <c r="U591" s="29">
        <v>77</v>
      </c>
      <c r="V591" s="29" t="s">
        <v>1446</v>
      </c>
      <c r="W591" s="29">
        <v>77</v>
      </c>
      <c r="X591" s="29" t="s">
        <v>1432</v>
      </c>
      <c r="Y591" s="29">
        <v>77</v>
      </c>
      <c r="Z591" s="29" t="s">
        <v>1435</v>
      </c>
      <c r="AA591" s="29">
        <v>77</v>
      </c>
      <c r="AB591" s="101"/>
      <c r="AC591" s="101" t="str">
        <f t="shared" si="132"/>
        <v/>
      </c>
      <c r="AD591" s="101" t="str">
        <f t="shared" si="136"/>
        <v/>
      </c>
      <c r="AE591" s="29" t="s">
        <v>412</v>
      </c>
      <c r="AF591" s="31" t="s">
        <v>412</v>
      </c>
      <c r="AG591" s="41"/>
    </row>
    <row r="592" spans="1:33" s="35" customFormat="1" ht="16.5" x14ac:dyDescent="0.2">
      <c r="A592" s="33" t="s">
        <v>722</v>
      </c>
      <c r="B592" s="33">
        <f t="shared" si="138"/>
        <v>1081210</v>
      </c>
      <c r="C592" s="43">
        <v>12</v>
      </c>
      <c r="D592" s="23">
        <f t="shared" si="137"/>
        <v>10812</v>
      </c>
      <c r="E592" s="44">
        <v>8</v>
      </c>
      <c r="F592" s="24">
        <v>1</v>
      </c>
      <c r="G592" s="32" t="s">
        <v>1030</v>
      </c>
      <c r="H592" s="32" t="s">
        <v>1034</v>
      </c>
      <c r="I592" s="24">
        <f t="shared" si="133"/>
        <v>71</v>
      </c>
      <c r="J592" s="24">
        <f t="shared" si="134"/>
        <v>7</v>
      </c>
      <c r="K592" s="24">
        <f t="shared" si="135"/>
        <v>1</v>
      </c>
      <c r="L592" s="24" t="s">
        <v>1437</v>
      </c>
      <c r="M592" s="24">
        <v>78</v>
      </c>
      <c r="N592" s="24" t="s">
        <v>1439</v>
      </c>
      <c r="O592" s="24">
        <v>78</v>
      </c>
      <c r="P592" s="24" t="s">
        <v>1441</v>
      </c>
      <c r="Q592" s="24">
        <v>78</v>
      </c>
      <c r="R592" s="24" t="s">
        <v>1443</v>
      </c>
      <c r="S592" s="24">
        <v>78</v>
      </c>
      <c r="T592" s="24" t="s">
        <v>1445</v>
      </c>
      <c r="U592" s="24">
        <v>78</v>
      </c>
      <c r="V592" s="24" t="s">
        <v>1447</v>
      </c>
      <c r="W592" s="24">
        <v>78</v>
      </c>
      <c r="X592" s="24" t="s">
        <v>1433</v>
      </c>
      <c r="Y592" s="24">
        <v>78</v>
      </c>
      <c r="Z592" s="24" t="s">
        <v>1434</v>
      </c>
      <c r="AA592" s="24">
        <v>78</v>
      </c>
      <c r="AB592" s="99" t="s">
        <v>357</v>
      </c>
      <c r="AC592" s="99" t="str">
        <f t="shared" si="132"/>
        <v>pt-8-12-jlr-loc1</v>
      </c>
      <c r="AD592" s="99">
        <f t="shared" si="136"/>
        <v>5</v>
      </c>
      <c r="AE592" s="24">
        <v>12</v>
      </c>
      <c r="AF592" s="25">
        <v>9</v>
      </c>
      <c r="AG592" s="41"/>
    </row>
    <row r="593" spans="1:33" s="35" customFormat="1" ht="16.5" x14ac:dyDescent="0.2">
      <c r="A593" s="33" t="s">
        <v>722</v>
      </c>
      <c r="B593" s="33">
        <f t="shared" si="138"/>
        <v>1081211</v>
      </c>
      <c r="C593" s="43">
        <v>12</v>
      </c>
      <c r="D593" s="26">
        <f t="shared" si="137"/>
        <v>10812</v>
      </c>
      <c r="E593" s="45">
        <v>8</v>
      </c>
      <c r="F593" s="13">
        <v>1</v>
      </c>
      <c r="G593" s="14" t="s">
        <v>1029</v>
      </c>
      <c r="H593" s="14" t="s">
        <v>1032</v>
      </c>
      <c r="I593" s="13">
        <f t="shared" si="133"/>
        <v>71</v>
      </c>
      <c r="J593" s="13">
        <f t="shared" si="134"/>
        <v>7</v>
      </c>
      <c r="K593" s="13">
        <f t="shared" si="135"/>
        <v>1</v>
      </c>
      <c r="L593" s="13" t="s">
        <v>1436</v>
      </c>
      <c r="M593" s="13">
        <v>77</v>
      </c>
      <c r="N593" s="13" t="s">
        <v>1438</v>
      </c>
      <c r="O593" s="13">
        <v>77</v>
      </c>
      <c r="P593" s="13" t="s">
        <v>1440</v>
      </c>
      <c r="Q593" s="13">
        <v>77</v>
      </c>
      <c r="R593" s="13" t="s">
        <v>1442</v>
      </c>
      <c r="S593" s="13">
        <v>77</v>
      </c>
      <c r="T593" s="13" t="s">
        <v>1444</v>
      </c>
      <c r="U593" s="13">
        <v>77</v>
      </c>
      <c r="V593" s="13" t="s">
        <v>1446</v>
      </c>
      <c r="W593" s="13">
        <v>77</v>
      </c>
      <c r="X593" s="13" t="s">
        <v>1432</v>
      </c>
      <c r="Y593" s="13">
        <v>77</v>
      </c>
      <c r="Z593" s="13" t="s">
        <v>1435</v>
      </c>
      <c r="AA593" s="13">
        <v>77</v>
      </c>
      <c r="AB593" s="100"/>
      <c r="AC593" s="100" t="str">
        <f t="shared" si="132"/>
        <v/>
      </c>
      <c r="AD593" s="100" t="str">
        <f t="shared" si="136"/>
        <v/>
      </c>
      <c r="AE593" s="13" t="s">
        <v>412</v>
      </c>
      <c r="AF593" s="27" t="s">
        <v>412</v>
      </c>
      <c r="AG593" s="41"/>
    </row>
    <row r="594" spans="1:33" s="35" customFormat="1" ht="16.5" x14ac:dyDescent="0.2">
      <c r="A594" s="33" t="s">
        <v>722</v>
      </c>
      <c r="B594" s="33">
        <f t="shared" si="138"/>
        <v>1081220</v>
      </c>
      <c r="C594" s="43">
        <v>12</v>
      </c>
      <c r="D594" s="26">
        <f t="shared" si="137"/>
        <v>10812</v>
      </c>
      <c r="E594" s="45">
        <v>8</v>
      </c>
      <c r="F594" s="13">
        <v>2</v>
      </c>
      <c r="G594" s="14" t="s">
        <v>1030</v>
      </c>
      <c r="H594" s="14" t="s">
        <v>749</v>
      </c>
      <c r="I594" s="13">
        <f t="shared" si="133"/>
        <v>71</v>
      </c>
      <c r="J594" s="13">
        <f t="shared" si="134"/>
        <v>7</v>
      </c>
      <c r="K594" s="13">
        <f t="shared" si="135"/>
        <v>1</v>
      </c>
      <c r="L594" s="13" t="s">
        <v>1437</v>
      </c>
      <c r="M594" s="13">
        <v>78</v>
      </c>
      <c r="N594" s="13" t="s">
        <v>1439</v>
      </c>
      <c r="O594" s="13">
        <v>78</v>
      </c>
      <c r="P594" s="13" t="s">
        <v>1441</v>
      </c>
      <c r="Q594" s="13">
        <v>78</v>
      </c>
      <c r="R594" s="13" t="s">
        <v>1443</v>
      </c>
      <c r="S594" s="13">
        <v>78</v>
      </c>
      <c r="T594" s="13" t="s">
        <v>1445</v>
      </c>
      <c r="U594" s="13">
        <v>78</v>
      </c>
      <c r="V594" s="13" t="s">
        <v>1447</v>
      </c>
      <c r="W594" s="13">
        <v>78</v>
      </c>
      <c r="X594" s="13" t="s">
        <v>1433</v>
      </c>
      <c r="Y594" s="13">
        <v>78</v>
      </c>
      <c r="Z594" s="13" t="s">
        <v>1434</v>
      </c>
      <c r="AA594" s="13">
        <v>78</v>
      </c>
      <c r="AB594" s="100" t="s">
        <v>347</v>
      </c>
      <c r="AC594" s="100" t="str">
        <f t="shared" si="132"/>
        <v>pt-8-12-jlr-loc2</v>
      </c>
      <c r="AD594" s="100">
        <f t="shared" si="136"/>
        <v>5</v>
      </c>
      <c r="AE594" s="13">
        <v>12</v>
      </c>
      <c r="AF594" s="27">
        <v>9</v>
      </c>
      <c r="AG594" s="41"/>
    </row>
    <row r="595" spans="1:33" s="35" customFormat="1" ht="16.5" x14ac:dyDescent="0.2">
      <c r="A595" s="33" t="s">
        <v>722</v>
      </c>
      <c r="B595" s="33">
        <f t="shared" si="138"/>
        <v>1081221</v>
      </c>
      <c r="C595" s="43">
        <v>12</v>
      </c>
      <c r="D595" s="26">
        <f t="shared" si="137"/>
        <v>10812</v>
      </c>
      <c r="E595" s="45">
        <v>8</v>
      </c>
      <c r="F595" s="13">
        <v>2</v>
      </c>
      <c r="G595" s="14" t="s">
        <v>1029</v>
      </c>
      <c r="H595" s="14" t="s">
        <v>1035</v>
      </c>
      <c r="I595" s="13">
        <f t="shared" si="133"/>
        <v>71</v>
      </c>
      <c r="J595" s="13">
        <f t="shared" si="134"/>
        <v>7</v>
      </c>
      <c r="K595" s="13">
        <f t="shared" si="135"/>
        <v>1</v>
      </c>
      <c r="L595" s="13" t="s">
        <v>1436</v>
      </c>
      <c r="M595" s="13">
        <v>77</v>
      </c>
      <c r="N595" s="13" t="s">
        <v>1438</v>
      </c>
      <c r="O595" s="13">
        <v>77</v>
      </c>
      <c r="P595" s="13" t="s">
        <v>1440</v>
      </c>
      <c r="Q595" s="13">
        <v>77</v>
      </c>
      <c r="R595" s="13" t="s">
        <v>1442</v>
      </c>
      <c r="S595" s="13">
        <v>77</v>
      </c>
      <c r="T595" s="13" t="s">
        <v>1444</v>
      </c>
      <c r="U595" s="13">
        <v>77</v>
      </c>
      <c r="V595" s="13" t="s">
        <v>1446</v>
      </c>
      <c r="W595" s="13">
        <v>77</v>
      </c>
      <c r="X595" s="13" t="s">
        <v>1432</v>
      </c>
      <c r="Y595" s="13">
        <v>77</v>
      </c>
      <c r="Z595" s="13" t="s">
        <v>1435</v>
      </c>
      <c r="AA595" s="13">
        <v>77</v>
      </c>
      <c r="AB595" s="100" t="s">
        <v>447</v>
      </c>
      <c r="AC595" s="100" t="str">
        <f t="shared" si="132"/>
        <v>pt-8-12-shl-loc2</v>
      </c>
      <c r="AD595" s="100">
        <f t="shared" si="136"/>
        <v>5</v>
      </c>
      <c r="AE595" s="13">
        <v>16</v>
      </c>
      <c r="AF595" s="27">
        <v>14</v>
      </c>
      <c r="AG595" s="41"/>
    </row>
    <row r="596" spans="1:33" s="35" customFormat="1" ht="16.5" x14ac:dyDescent="0.2">
      <c r="A596" s="33" t="s">
        <v>722</v>
      </c>
      <c r="B596" s="33">
        <f t="shared" si="138"/>
        <v>1081230</v>
      </c>
      <c r="C596" s="43">
        <v>12</v>
      </c>
      <c r="D596" s="26">
        <f t="shared" si="137"/>
        <v>10812</v>
      </c>
      <c r="E596" s="45">
        <v>8</v>
      </c>
      <c r="F596" s="13">
        <v>3</v>
      </c>
      <c r="G596" s="14" t="s">
        <v>1030</v>
      </c>
      <c r="H596" s="14" t="s">
        <v>1031</v>
      </c>
      <c r="I596" s="13">
        <f t="shared" si="133"/>
        <v>71</v>
      </c>
      <c r="J596" s="13">
        <f t="shared" si="134"/>
        <v>7</v>
      </c>
      <c r="K596" s="13">
        <f t="shared" si="135"/>
        <v>1</v>
      </c>
      <c r="L596" s="13" t="s">
        <v>1437</v>
      </c>
      <c r="M596" s="13">
        <v>78</v>
      </c>
      <c r="N596" s="13" t="s">
        <v>1439</v>
      </c>
      <c r="O596" s="13">
        <v>78</v>
      </c>
      <c r="P596" s="13" t="s">
        <v>1441</v>
      </c>
      <c r="Q596" s="13">
        <v>78</v>
      </c>
      <c r="R596" s="13" t="s">
        <v>1443</v>
      </c>
      <c r="S596" s="13">
        <v>78</v>
      </c>
      <c r="T596" s="13" t="s">
        <v>1445</v>
      </c>
      <c r="U596" s="13">
        <v>78</v>
      </c>
      <c r="V596" s="13" t="s">
        <v>1447</v>
      </c>
      <c r="W596" s="13">
        <v>78</v>
      </c>
      <c r="X596" s="13" t="s">
        <v>1433</v>
      </c>
      <c r="Y596" s="13">
        <v>78</v>
      </c>
      <c r="Z596" s="13" t="s">
        <v>1434</v>
      </c>
      <c r="AA596" s="13">
        <v>78</v>
      </c>
      <c r="AB596" s="100" t="s">
        <v>353</v>
      </c>
      <c r="AC596" s="100" t="str">
        <f t="shared" ref="AC596:AC659" si="139">IF(AB596="","",A596&amp;"-"&amp;C596&amp;"-"&amp;G596&amp;"-"&amp;"loc"&amp;F596)</f>
        <v>pt-8-12-jlr-loc3</v>
      </c>
      <c r="AD596" s="100">
        <f t="shared" si="136"/>
        <v>5</v>
      </c>
      <c r="AE596" s="13">
        <v>12</v>
      </c>
      <c r="AF596" s="27">
        <v>9</v>
      </c>
      <c r="AG596" s="41"/>
    </row>
    <row r="597" spans="1:33" s="35" customFormat="1" ht="17.25" thickBot="1" x14ac:dyDescent="0.25">
      <c r="A597" s="33" t="s">
        <v>722</v>
      </c>
      <c r="B597" s="33">
        <f t="shared" si="138"/>
        <v>1081231</v>
      </c>
      <c r="C597" s="43">
        <v>12</v>
      </c>
      <c r="D597" s="28">
        <f t="shared" si="137"/>
        <v>10812</v>
      </c>
      <c r="E597" s="46">
        <v>8</v>
      </c>
      <c r="F597" s="29">
        <v>3</v>
      </c>
      <c r="G597" s="30" t="s">
        <v>1029</v>
      </c>
      <c r="H597" s="30" t="s">
        <v>1033</v>
      </c>
      <c r="I597" s="29">
        <f t="shared" si="133"/>
        <v>71</v>
      </c>
      <c r="J597" s="29">
        <f t="shared" si="134"/>
        <v>7</v>
      </c>
      <c r="K597" s="29">
        <f t="shared" si="135"/>
        <v>1</v>
      </c>
      <c r="L597" s="29" t="s">
        <v>1436</v>
      </c>
      <c r="M597" s="29">
        <v>77</v>
      </c>
      <c r="N597" s="29" t="s">
        <v>1438</v>
      </c>
      <c r="O597" s="29">
        <v>77</v>
      </c>
      <c r="P597" s="29" t="s">
        <v>1440</v>
      </c>
      <c r="Q597" s="29">
        <v>77</v>
      </c>
      <c r="R597" s="29" t="s">
        <v>1442</v>
      </c>
      <c r="S597" s="29">
        <v>77</v>
      </c>
      <c r="T597" s="29" t="s">
        <v>1444</v>
      </c>
      <c r="U597" s="29">
        <v>77</v>
      </c>
      <c r="V597" s="29" t="s">
        <v>1446</v>
      </c>
      <c r="W597" s="29">
        <v>77</v>
      </c>
      <c r="X597" s="29" t="s">
        <v>1432</v>
      </c>
      <c r="Y597" s="29">
        <v>77</v>
      </c>
      <c r="Z597" s="29" t="s">
        <v>1435</v>
      </c>
      <c r="AA597" s="29">
        <v>77</v>
      </c>
      <c r="AB597" s="101"/>
      <c r="AC597" s="101" t="str">
        <f t="shared" si="139"/>
        <v/>
      </c>
      <c r="AD597" s="101" t="str">
        <f t="shared" si="136"/>
        <v/>
      </c>
      <c r="AE597" s="29" t="s">
        <v>412</v>
      </c>
      <c r="AF597" s="31" t="s">
        <v>412</v>
      </c>
      <c r="AG597" s="41"/>
    </row>
    <row r="598" spans="1:33" s="35" customFormat="1" ht="16.5" x14ac:dyDescent="0.2">
      <c r="A598" s="33" t="s">
        <v>722</v>
      </c>
      <c r="B598" s="33">
        <f t="shared" si="138"/>
        <v>1081310</v>
      </c>
      <c r="C598" s="43">
        <v>13</v>
      </c>
      <c r="D598" s="23">
        <f t="shared" si="137"/>
        <v>10813</v>
      </c>
      <c r="E598" s="44">
        <v>8</v>
      </c>
      <c r="F598" s="24">
        <v>1</v>
      </c>
      <c r="G598" s="32" t="s">
        <v>1019</v>
      </c>
      <c r="H598" s="32" t="s">
        <v>1034</v>
      </c>
      <c r="I598" s="24">
        <f t="shared" si="133"/>
        <v>72</v>
      </c>
      <c r="J598" s="24">
        <f t="shared" si="134"/>
        <v>7</v>
      </c>
      <c r="K598" s="24">
        <f t="shared" si="135"/>
        <v>1</v>
      </c>
      <c r="L598" s="24" t="s">
        <v>1437</v>
      </c>
      <c r="M598" s="24">
        <v>78</v>
      </c>
      <c r="N598" s="24" t="s">
        <v>1439</v>
      </c>
      <c r="O598" s="24">
        <v>78</v>
      </c>
      <c r="P598" s="24" t="s">
        <v>1441</v>
      </c>
      <c r="Q598" s="24">
        <v>78</v>
      </c>
      <c r="R598" s="24" t="s">
        <v>1443</v>
      </c>
      <c r="S598" s="24">
        <v>78</v>
      </c>
      <c r="T598" s="24" t="s">
        <v>1445</v>
      </c>
      <c r="U598" s="24">
        <v>78</v>
      </c>
      <c r="V598" s="24" t="s">
        <v>1447</v>
      </c>
      <c r="W598" s="24">
        <v>78</v>
      </c>
      <c r="X598" s="24" t="s">
        <v>1433</v>
      </c>
      <c r="Y598" s="24">
        <v>78</v>
      </c>
      <c r="Z598" s="24" t="s">
        <v>1434</v>
      </c>
      <c r="AA598" s="24">
        <v>78</v>
      </c>
      <c r="AB598" s="99" t="s">
        <v>351</v>
      </c>
      <c r="AC598" s="99" t="str">
        <f t="shared" si="139"/>
        <v>pt-8-13-jlr-loc1</v>
      </c>
      <c r="AD598" s="99">
        <f t="shared" si="136"/>
        <v>5</v>
      </c>
      <c r="AE598" s="24">
        <v>12</v>
      </c>
      <c r="AF598" s="25">
        <v>9</v>
      </c>
      <c r="AG598" s="41"/>
    </row>
    <row r="599" spans="1:33" s="35" customFormat="1" ht="16.5" x14ac:dyDescent="0.2">
      <c r="A599" s="33" t="s">
        <v>722</v>
      </c>
      <c r="B599" s="33">
        <f t="shared" si="138"/>
        <v>1081311</v>
      </c>
      <c r="C599" s="43">
        <v>13</v>
      </c>
      <c r="D599" s="26">
        <f t="shared" si="137"/>
        <v>10813</v>
      </c>
      <c r="E599" s="45">
        <v>8</v>
      </c>
      <c r="F599" s="13">
        <v>1</v>
      </c>
      <c r="G599" s="14" t="s">
        <v>1029</v>
      </c>
      <c r="H599" s="14" t="s">
        <v>1028</v>
      </c>
      <c r="I599" s="13">
        <f t="shared" si="133"/>
        <v>72</v>
      </c>
      <c r="J599" s="13">
        <f t="shared" si="134"/>
        <v>7</v>
      </c>
      <c r="K599" s="13">
        <f t="shared" si="135"/>
        <v>1</v>
      </c>
      <c r="L599" s="13" t="s">
        <v>1436</v>
      </c>
      <c r="M599" s="13">
        <v>78</v>
      </c>
      <c r="N599" s="13" t="s">
        <v>1438</v>
      </c>
      <c r="O599" s="13">
        <v>78</v>
      </c>
      <c r="P599" s="13" t="s">
        <v>1440</v>
      </c>
      <c r="Q599" s="13">
        <v>78</v>
      </c>
      <c r="R599" s="13" t="s">
        <v>1442</v>
      </c>
      <c r="S599" s="13">
        <v>78</v>
      </c>
      <c r="T599" s="13" t="s">
        <v>1444</v>
      </c>
      <c r="U599" s="13">
        <v>78</v>
      </c>
      <c r="V599" s="13" t="s">
        <v>1446</v>
      </c>
      <c r="W599" s="13">
        <v>78</v>
      </c>
      <c r="X599" s="13" t="s">
        <v>1448</v>
      </c>
      <c r="Y599" s="13">
        <v>78</v>
      </c>
      <c r="Z599" s="13" t="s">
        <v>1435</v>
      </c>
      <c r="AA599" s="13">
        <v>78</v>
      </c>
      <c r="AB599" s="100"/>
      <c r="AC599" s="100" t="str">
        <f t="shared" si="139"/>
        <v/>
      </c>
      <c r="AD599" s="100" t="str">
        <f t="shared" si="136"/>
        <v/>
      </c>
      <c r="AE599" s="13" t="s">
        <v>412</v>
      </c>
      <c r="AF599" s="27" t="s">
        <v>412</v>
      </c>
      <c r="AG599" s="41"/>
    </row>
    <row r="600" spans="1:33" s="35" customFormat="1" ht="16.5" x14ac:dyDescent="0.2">
      <c r="A600" s="33" t="s">
        <v>722</v>
      </c>
      <c r="B600" s="33">
        <f t="shared" si="138"/>
        <v>1081320</v>
      </c>
      <c r="C600" s="43">
        <v>13</v>
      </c>
      <c r="D600" s="26">
        <f t="shared" si="137"/>
        <v>10813</v>
      </c>
      <c r="E600" s="45">
        <v>8</v>
      </c>
      <c r="F600" s="13">
        <v>2</v>
      </c>
      <c r="G600" s="14" t="s">
        <v>1030</v>
      </c>
      <c r="H600" s="14" t="s">
        <v>749</v>
      </c>
      <c r="I600" s="13">
        <f t="shared" si="133"/>
        <v>72</v>
      </c>
      <c r="J600" s="13">
        <f t="shared" si="134"/>
        <v>7</v>
      </c>
      <c r="K600" s="13">
        <f t="shared" si="135"/>
        <v>1</v>
      </c>
      <c r="L600" s="13" t="s">
        <v>1437</v>
      </c>
      <c r="M600" s="13">
        <v>78</v>
      </c>
      <c r="N600" s="13" t="s">
        <v>1439</v>
      </c>
      <c r="O600" s="13">
        <v>78</v>
      </c>
      <c r="P600" s="13" t="s">
        <v>1441</v>
      </c>
      <c r="Q600" s="13">
        <v>78</v>
      </c>
      <c r="R600" s="13" t="s">
        <v>1443</v>
      </c>
      <c r="S600" s="13">
        <v>78</v>
      </c>
      <c r="T600" s="13" t="s">
        <v>1445</v>
      </c>
      <c r="U600" s="13">
        <v>78</v>
      </c>
      <c r="V600" s="13" t="s">
        <v>1447</v>
      </c>
      <c r="W600" s="13">
        <v>78</v>
      </c>
      <c r="X600" s="13" t="s">
        <v>1433</v>
      </c>
      <c r="Y600" s="13">
        <v>78</v>
      </c>
      <c r="Z600" s="13" t="s">
        <v>1434</v>
      </c>
      <c r="AA600" s="13">
        <v>78</v>
      </c>
      <c r="AB600" s="100" t="s">
        <v>748</v>
      </c>
      <c r="AC600" s="100" t="str">
        <f t="shared" si="139"/>
        <v>pt-8-13-jlr-loc2</v>
      </c>
      <c r="AD600" s="100">
        <f t="shared" si="136"/>
        <v>5</v>
      </c>
      <c r="AE600" s="13">
        <v>12</v>
      </c>
      <c r="AF600" s="27">
        <v>9</v>
      </c>
      <c r="AG600" s="41"/>
    </row>
    <row r="601" spans="1:33" s="35" customFormat="1" ht="16.5" x14ac:dyDescent="0.2">
      <c r="A601" s="33" t="s">
        <v>722</v>
      </c>
      <c r="B601" s="33">
        <f t="shared" si="138"/>
        <v>1081321</v>
      </c>
      <c r="C601" s="43">
        <v>13</v>
      </c>
      <c r="D601" s="26">
        <f t="shared" si="137"/>
        <v>10813</v>
      </c>
      <c r="E601" s="45">
        <v>8</v>
      </c>
      <c r="F601" s="13">
        <v>2</v>
      </c>
      <c r="G601" s="14" t="s">
        <v>1018</v>
      </c>
      <c r="H601" s="14" t="s">
        <v>1035</v>
      </c>
      <c r="I601" s="13">
        <f t="shared" si="133"/>
        <v>72</v>
      </c>
      <c r="J601" s="13">
        <f t="shared" si="134"/>
        <v>7</v>
      </c>
      <c r="K601" s="13">
        <f t="shared" si="135"/>
        <v>1</v>
      </c>
      <c r="L601" s="13" t="s">
        <v>1436</v>
      </c>
      <c r="M601" s="13">
        <v>78</v>
      </c>
      <c r="N601" s="13" t="s">
        <v>1438</v>
      </c>
      <c r="O601" s="13">
        <v>78</v>
      </c>
      <c r="P601" s="13" t="s">
        <v>1440</v>
      </c>
      <c r="Q601" s="13">
        <v>78</v>
      </c>
      <c r="R601" s="13" t="s">
        <v>1442</v>
      </c>
      <c r="S601" s="13">
        <v>78</v>
      </c>
      <c r="T601" s="13" t="s">
        <v>1444</v>
      </c>
      <c r="U601" s="13">
        <v>78</v>
      </c>
      <c r="V601" s="13" t="s">
        <v>1446</v>
      </c>
      <c r="W601" s="13">
        <v>78</v>
      </c>
      <c r="X601" s="13" t="s">
        <v>1448</v>
      </c>
      <c r="Y601" s="13">
        <v>78</v>
      </c>
      <c r="Z601" s="13" t="s">
        <v>1435</v>
      </c>
      <c r="AA601" s="13">
        <v>78</v>
      </c>
      <c r="AB601" s="100" t="s">
        <v>446</v>
      </c>
      <c r="AC601" s="100" t="str">
        <f t="shared" si="139"/>
        <v>pt-8-13-shl-loc2</v>
      </c>
      <c r="AD601" s="100">
        <f t="shared" si="136"/>
        <v>5</v>
      </c>
      <c r="AE601" s="13">
        <v>16</v>
      </c>
      <c r="AF601" s="27">
        <v>14</v>
      </c>
      <c r="AG601" s="41"/>
    </row>
    <row r="602" spans="1:33" s="35" customFormat="1" ht="16.5" x14ac:dyDescent="0.2">
      <c r="A602" s="33" t="s">
        <v>722</v>
      </c>
      <c r="B602" s="33">
        <f t="shared" si="138"/>
        <v>1081330</v>
      </c>
      <c r="C602" s="43">
        <v>13</v>
      </c>
      <c r="D602" s="26">
        <f t="shared" si="137"/>
        <v>10813</v>
      </c>
      <c r="E602" s="45">
        <v>8</v>
      </c>
      <c r="F602" s="13">
        <v>3</v>
      </c>
      <c r="G602" s="14" t="s">
        <v>1030</v>
      </c>
      <c r="H602" s="14" t="s">
        <v>1031</v>
      </c>
      <c r="I602" s="13">
        <f t="shared" si="133"/>
        <v>72</v>
      </c>
      <c r="J602" s="13">
        <f t="shared" si="134"/>
        <v>7</v>
      </c>
      <c r="K602" s="13">
        <f t="shared" si="135"/>
        <v>1</v>
      </c>
      <c r="L602" s="13" t="s">
        <v>1437</v>
      </c>
      <c r="M602" s="13">
        <v>78</v>
      </c>
      <c r="N602" s="13" t="s">
        <v>1439</v>
      </c>
      <c r="O602" s="13">
        <v>78</v>
      </c>
      <c r="P602" s="13" t="s">
        <v>1441</v>
      </c>
      <c r="Q602" s="13">
        <v>78</v>
      </c>
      <c r="R602" s="13" t="s">
        <v>1443</v>
      </c>
      <c r="S602" s="13">
        <v>78</v>
      </c>
      <c r="T602" s="13" t="s">
        <v>1445</v>
      </c>
      <c r="U602" s="13">
        <v>78</v>
      </c>
      <c r="V602" s="13" t="s">
        <v>1447</v>
      </c>
      <c r="W602" s="13">
        <v>78</v>
      </c>
      <c r="X602" s="13" t="s">
        <v>1433</v>
      </c>
      <c r="Y602" s="13">
        <v>78</v>
      </c>
      <c r="Z602" s="13" t="s">
        <v>1434</v>
      </c>
      <c r="AA602" s="13">
        <v>78</v>
      </c>
      <c r="AB602" s="100" t="s">
        <v>354</v>
      </c>
      <c r="AC602" s="100" t="str">
        <f t="shared" si="139"/>
        <v>pt-8-13-jlr-loc3</v>
      </c>
      <c r="AD602" s="100">
        <f t="shared" si="136"/>
        <v>5</v>
      </c>
      <c r="AE602" s="13">
        <v>12</v>
      </c>
      <c r="AF602" s="27">
        <v>9</v>
      </c>
      <c r="AG602" s="41"/>
    </row>
    <row r="603" spans="1:33" s="35" customFormat="1" ht="17.25" thickBot="1" x14ac:dyDescent="0.25">
      <c r="A603" s="33" t="s">
        <v>722</v>
      </c>
      <c r="B603" s="33">
        <f t="shared" si="138"/>
        <v>1081331</v>
      </c>
      <c r="C603" s="43">
        <v>13</v>
      </c>
      <c r="D603" s="28">
        <f t="shared" si="137"/>
        <v>10813</v>
      </c>
      <c r="E603" s="46">
        <v>8</v>
      </c>
      <c r="F603" s="29">
        <v>3</v>
      </c>
      <c r="G603" s="30" t="s">
        <v>1029</v>
      </c>
      <c r="H603" s="30" t="s">
        <v>1025</v>
      </c>
      <c r="I603" s="29">
        <f t="shared" si="133"/>
        <v>72</v>
      </c>
      <c r="J603" s="29">
        <f t="shared" si="134"/>
        <v>7</v>
      </c>
      <c r="K603" s="29">
        <f t="shared" si="135"/>
        <v>1</v>
      </c>
      <c r="L603" s="29" t="s">
        <v>1436</v>
      </c>
      <c r="M603" s="29">
        <v>78</v>
      </c>
      <c r="N603" s="29" t="s">
        <v>1438</v>
      </c>
      <c r="O603" s="29">
        <v>78</v>
      </c>
      <c r="P603" s="29" t="s">
        <v>1440</v>
      </c>
      <c r="Q603" s="29">
        <v>78</v>
      </c>
      <c r="R603" s="29" t="s">
        <v>1442</v>
      </c>
      <c r="S603" s="29">
        <v>78</v>
      </c>
      <c r="T603" s="29" t="s">
        <v>1444</v>
      </c>
      <c r="U603" s="29">
        <v>78</v>
      </c>
      <c r="V603" s="29" t="s">
        <v>1446</v>
      </c>
      <c r="W603" s="29">
        <v>78</v>
      </c>
      <c r="X603" s="29" t="s">
        <v>1448</v>
      </c>
      <c r="Y603" s="29">
        <v>78</v>
      </c>
      <c r="Z603" s="29" t="s">
        <v>1435</v>
      </c>
      <c r="AA603" s="29">
        <v>78</v>
      </c>
      <c r="AB603" s="101"/>
      <c r="AC603" s="101" t="str">
        <f t="shared" si="139"/>
        <v/>
      </c>
      <c r="AD603" s="101" t="str">
        <f t="shared" si="136"/>
        <v/>
      </c>
      <c r="AE603" s="29" t="s">
        <v>412</v>
      </c>
      <c r="AF603" s="31" t="s">
        <v>412</v>
      </c>
      <c r="AG603" s="41"/>
    </row>
    <row r="604" spans="1:33" s="35" customFormat="1" ht="16.5" x14ac:dyDescent="0.2">
      <c r="A604" s="33" t="s">
        <v>722</v>
      </c>
      <c r="B604" s="33">
        <f t="shared" si="138"/>
        <v>1081410</v>
      </c>
      <c r="C604" s="43">
        <v>14</v>
      </c>
      <c r="D604" s="23">
        <f t="shared" si="137"/>
        <v>10814</v>
      </c>
      <c r="E604" s="44">
        <v>8</v>
      </c>
      <c r="F604" s="24">
        <v>1</v>
      </c>
      <c r="G604" s="32" t="s">
        <v>1030</v>
      </c>
      <c r="H604" s="32" t="s">
        <v>1034</v>
      </c>
      <c r="I604" s="24">
        <f t="shared" si="133"/>
        <v>75</v>
      </c>
      <c r="J604" s="24">
        <f t="shared" si="134"/>
        <v>7</v>
      </c>
      <c r="K604" s="24">
        <f t="shared" si="135"/>
        <v>1</v>
      </c>
      <c r="L604" s="24" t="s">
        <v>1437</v>
      </c>
      <c r="M604" s="24">
        <v>79</v>
      </c>
      <c r="N604" s="24" t="s">
        <v>1439</v>
      </c>
      <c r="O604" s="24">
        <v>79</v>
      </c>
      <c r="P604" s="24" t="s">
        <v>1441</v>
      </c>
      <c r="Q604" s="24">
        <v>79</v>
      </c>
      <c r="R604" s="24" t="s">
        <v>1443</v>
      </c>
      <c r="S604" s="24">
        <v>79</v>
      </c>
      <c r="T604" s="24" t="s">
        <v>1445</v>
      </c>
      <c r="U604" s="24">
        <v>79</v>
      </c>
      <c r="V604" s="24" t="s">
        <v>1447</v>
      </c>
      <c r="W604" s="24">
        <v>79</v>
      </c>
      <c r="X604" s="24" t="s">
        <v>1449</v>
      </c>
      <c r="Y604" s="24">
        <v>79</v>
      </c>
      <c r="Z604" s="24" t="s">
        <v>1434</v>
      </c>
      <c r="AA604" s="24">
        <v>79</v>
      </c>
      <c r="AB604" s="99" t="s">
        <v>30</v>
      </c>
      <c r="AC604" s="99" t="str">
        <f t="shared" si="139"/>
        <v>pt-8-14-jlr-loc1</v>
      </c>
      <c r="AD604" s="99">
        <f t="shared" si="136"/>
        <v>5</v>
      </c>
      <c r="AE604" s="24">
        <v>12</v>
      </c>
      <c r="AF604" s="25">
        <v>9</v>
      </c>
      <c r="AG604" s="41"/>
    </row>
    <row r="605" spans="1:33" s="35" customFormat="1" ht="16.5" x14ac:dyDescent="0.2">
      <c r="A605" s="33" t="s">
        <v>722</v>
      </c>
      <c r="B605" s="33">
        <f t="shared" si="138"/>
        <v>1081411</v>
      </c>
      <c r="C605" s="43">
        <v>14</v>
      </c>
      <c r="D605" s="26">
        <f t="shared" si="137"/>
        <v>10814</v>
      </c>
      <c r="E605" s="45">
        <v>8</v>
      </c>
      <c r="F605" s="13">
        <v>1</v>
      </c>
      <c r="G605" s="14" t="s">
        <v>1029</v>
      </c>
      <c r="H605" s="14" t="s">
        <v>1032</v>
      </c>
      <c r="I605" s="13">
        <f t="shared" si="133"/>
        <v>75</v>
      </c>
      <c r="J605" s="13">
        <f t="shared" si="134"/>
        <v>7</v>
      </c>
      <c r="K605" s="13">
        <f t="shared" si="135"/>
        <v>1</v>
      </c>
      <c r="L605" s="13" t="s">
        <v>1436</v>
      </c>
      <c r="M605" s="13">
        <v>78</v>
      </c>
      <c r="N605" s="13" t="s">
        <v>1438</v>
      </c>
      <c r="O605" s="13">
        <v>78</v>
      </c>
      <c r="P605" s="13" t="s">
        <v>1440</v>
      </c>
      <c r="Q605" s="13">
        <v>78</v>
      </c>
      <c r="R605" s="13" t="s">
        <v>1442</v>
      </c>
      <c r="S605" s="13">
        <v>78</v>
      </c>
      <c r="T605" s="13" t="s">
        <v>1444</v>
      </c>
      <c r="U605" s="13">
        <v>78</v>
      </c>
      <c r="V605" s="13" t="s">
        <v>1446</v>
      </c>
      <c r="W605" s="13">
        <v>78</v>
      </c>
      <c r="X605" s="13" t="s">
        <v>1448</v>
      </c>
      <c r="Y605" s="13">
        <v>78</v>
      </c>
      <c r="Z605" s="13" t="s">
        <v>1435</v>
      </c>
      <c r="AA605" s="13">
        <v>78</v>
      </c>
      <c r="AB605" s="100"/>
      <c r="AC605" s="100" t="str">
        <f t="shared" si="139"/>
        <v/>
      </c>
      <c r="AD605" s="100" t="str">
        <f t="shared" si="136"/>
        <v/>
      </c>
      <c r="AE605" s="13" t="s">
        <v>412</v>
      </c>
      <c r="AF605" s="27" t="s">
        <v>412</v>
      </c>
      <c r="AG605" s="41"/>
    </row>
    <row r="606" spans="1:33" s="35" customFormat="1" ht="16.5" x14ac:dyDescent="0.2">
      <c r="A606" s="33" t="s">
        <v>722</v>
      </c>
      <c r="B606" s="33">
        <f t="shared" si="138"/>
        <v>1081420</v>
      </c>
      <c r="C606" s="43">
        <v>14</v>
      </c>
      <c r="D606" s="26">
        <f t="shared" si="137"/>
        <v>10814</v>
      </c>
      <c r="E606" s="45">
        <v>8</v>
      </c>
      <c r="F606" s="13">
        <v>2</v>
      </c>
      <c r="G606" s="14" t="s">
        <v>1030</v>
      </c>
      <c r="H606" s="14" t="s">
        <v>749</v>
      </c>
      <c r="I606" s="13">
        <f t="shared" si="133"/>
        <v>75</v>
      </c>
      <c r="J606" s="13">
        <f t="shared" si="134"/>
        <v>7</v>
      </c>
      <c r="K606" s="13">
        <f t="shared" si="135"/>
        <v>1</v>
      </c>
      <c r="L606" s="13" t="s">
        <v>1437</v>
      </c>
      <c r="M606" s="13">
        <v>79</v>
      </c>
      <c r="N606" s="13" t="s">
        <v>1439</v>
      </c>
      <c r="O606" s="13">
        <v>79</v>
      </c>
      <c r="P606" s="13" t="s">
        <v>1441</v>
      </c>
      <c r="Q606" s="13">
        <v>79</v>
      </c>
      <c r="R606" s="13" t="s">
        <v>1443</v>
      </c>
      <c r="S606" s="13">
        <v>79</v>
      </c>
      <c r="T606" s="13" t="s">
        <v>1445</v>
      </c>
      <c r="U606" s="13">
        <v>79</v>
      </c>
      <c r="V606" s="13" t="s">
        <v>1447</v>
      </c>
      <c r="W606" s="13">
        <v>79</v>
      </c>
      <c r="X606" s="13" t="s">
        <v>1449</v>
      </c>
      <c r="Y606" s="13">
        <v>79</v>
      </c>
      <c r="Z606" s="13" t="s">
        <v>1434</v>
      </c>
      <c r="AA606" s="13">
        <v>79</v>
      </c>
      <c r="AB606" s="100" t="s">
        <v>30</v>
      </c>
      <c r="AC606" s="100" t="str">
        <f t="shared" si="139"/>
        <v>pt-8-14-jlr-loc2</v>
      </c>
      <c r="AD606" s="100">
        <f t="shared" si="136"/>
        <v>5</v>
      </c>
      <c r="AE606" s="13">
        <v>12</v>
      </c>
      <c r="AF606" s="27">
        <v>9</v>
      </c>
      <c r="AG606" s="41"/>
    </row>
    <row r="607" spans="1:33" s="35" customFormat="1" ht="16.5" x14ac:dyDescent="0.2">
      <c r="A607" s="33" t="s">
        <v>722</v>
      </c>
      <c r="B607" s="33">
        <f t="shared" si="138"/>
        <v>1081421</v>
      </c>
      <c r="C607" s="43">
        <v>14</v>
      </c>
      <c r="D607" s="26">
        <f t="shared" si="137"/>
        <v>10814</v>
      </c>
      <c r="E607" s="45">
        <v>8</v>
      </c>
      <c r="F607" s="13">
        <v>2</v>
      </c>
      <c r="G607" s="14" t="s">
        <v>1029</v>
      </c>
      <c r="H607" s="14" t="s">
        <v>1035</v>
      </c>
      <c r="I607" s="13">
        <f t="shared" si="133"/>
        <v>75</v>
      </c>
      <c r="J607" s="13">
        <f t="shared" si="134"/>
        <v>7</v>
      </c>
      <c r="K607" s="13">
        <f t="shared" si="135"/>
        <v>1</v>
      </c>
      <c r="L607" s="13" t="s">
        <v>1436</v>
      </c>
      <c r="M607" s="13">
        <v>78</v>
      </c>
      <c r="N607" s="13" t="s">
        <v>1438</v>
      </c>
      <c r="O607" s="13">
        <v>78</v>
      </c>
      <c r="P607" s="13" t="s">
        <v>1440</v>
      </c>
      <c r="Q607" s="13">
        <v>78</v>
      </c>
      <c r="R607" s="13" t="s">
        <v>1442</v>
      </c>
      <c r="S607" s="13">
        <v>78</v>
      </c>
      <c r="T607" s="13" t="s">
        <v>1444</v>
      </c>
      <c r="U607" s="13">
        <v>78</v>
      </c>
      <c r="V607" s="13" t="s">
        <v>1446</v>
      </c>
      <c r="W607" s="13">
        <v>78</v>
      </c>
      <c r="X607" s="13" t="s">
        <v>1448</v>
      </c>
      <c r="Y607" s="13">
        <v>78</v>
      </c>
      <c r="Z607" s="13" t="s">
        <v>1435</v>
      </c>
      <c r="AA607" s="13">
        <v>78</v>
      </c>
      <c r="AB607" s="100" t="s">
        <v>440</v>
      </c>
      <c r="AC607" s="100" t="str">
        <f t="shared" si="139"/>
        <v>pt-8-14-shl-loc2</v>
      </c>
      <c r="AD607" s="100">
        <f t="shared" si="136"/>
        <v>5</v>
      </c>
      <c r="AE607" s="13">
        <v>16</v>
      </c>
      <c r="AF607" s="27">
        <v>14</v>
      </c>
      <c r="AG607" s="41"/>
    </row>
    <row r="608" spans="1:33" s="35" customFormat="1" ht="16.5" x14ac:dyDescent="0.2">
      <c r="A608" s="33" t="s">
        <v>722</v>
      </c>
      <c r="B608" s="33">
        <f t="shared" si="138"/>
        <v>1081430</v>
      </c>
      <c r="C608" s="43">
        <v>14</v>
      </c>
      <c r="D608" s="26">
        <f t="shared" si="137"/>
        <v>10814</v>
      </c>
      <c r="E608" s="45">
        <v>8</v>
      </c>
      <c r="F608" s="13">
        <v>3</v>
      </c>
      <c r="G608" s="14" t="s">
        <v>1030</v>
      </c>
      <c r="H608" s="14" t="s">
        <v>1031</v>
      </c>
      <c r="I608" s="13">
        <f t="shared" si="133"/>
        <v>75</v>
      </c>
      <c r="J608" s="13">
        <f t="shared" si="134"/>
        <v>7</v>
      </c>
      <c r="K608" s="13">
        <f t="shared" si="135"/>
        <v>1</v>
      </c>
      <c r="L608" s="13" t="s">
        <v>1437</v>
      </c>
      <c r="M608" s="13">
        <v>79</v>
      </c>
      <c r="N608" s="13" t="s">
        <v>1439</v>
      </c>
      <c r="O608" s="13">
        <v>79</v>
      </c>
      <c r="P608" s="13" t="s">
        <v>1441</v>
      </c>
      <c r="Q608" s="13">
        <v>79</v>
      </c>
      <c r="R608" s="13" t="s">
        <v>1443</v>
      </c>
      <c r="S608" s="13">
        <v>79</v>
      </c>
      <c r="T608" s="13" t="s">
        <v>1445</v>
      </c>
      <c r="U608" s="13">
        <v>79</v>
      </c>
      <c r="V608" s="13" t="s">
        <v>1447</v>
      </c>
      <c r="W608" s="13">
        <v>79</v>
      </c>
      <c r="X608" s="13" t="s">
        <v>1449</v>
      </c>
      <c r="Y608" s="13">
        <v>79</v>
      </c>
      <c r="Z608" s="13" t="s">
        <v>1434</v>
      </c>
      <c r="AA608" s="13">
        <v>79</v>
      </c>
      <c r="AB608" s="100" t="s">
        <v>353</v>
      </c>
      <c r="AC608" s="100" t="str">
        <f t="shared" si="139"/>
        <v>pt-8-14-jlr-loc3</v>
      </c>
      <c r="AD608" s="100">
        <f t="shared" si="136"/>
        <v>5</v>
      </c>
      <c r="AE608" s="13">
        <v>12</v>
      </c>
      <c r="AF608" s="27">
        <v>9</v>
      </c>
      <c r="AG608" s="41"/>
    </row>
    <row r="609" spans="1:33" s="35" customFormat="1" ht="17.25" thickBot="1" x14ac:dyDescent="0.25">
      <c r="A609" s="33" t="s">
        <v>722</v>
      </c>
      <c r="B609" s="33">
        <f t="shared" si="138"/>
        <v>1081431</v>
      </c>
      <c r="C609" s="43">
        <v>14</v>
      </c>
      <c r="D609" s="28">
        <f t="shared" si="137"/>
        <v>10814</v>
      </c>
      <c r="E609" s="46">
        <v>8</v>
      </c>
      <c r="F609" s="29">
        <v>3</v>
      </c>
      <c r="G609" s="30" t="s">
        <v>1029</v>
      </c>
      <c r="H609" s="30" t="s">
        <v>1033</v>
      </c>
      <c r="I609" s="29">
        <f t="shared" si="133"/>
        <v>75</v>
      </c>
      <c r="J609" s="29">
        <f t="shared" si="134"/>
        <v>7</v>
      </c>
      <c r="K609" s="29">
        <f t="shared" si="135"/>
        <v>1</v>
      </c>
      <c r="L609" s="29" t="s">
        <v>1436</v>
      </c>
      <c r="M609" s="29">
        <v>78</v>
      </c>
      <c r="N609" s="29" t="s">
        <v>1438</v>
      </c>
      <c r="O609" s="29">
        <v>78</v>
      </c>
      <c r="P609" s="29" t="s">
        <v>1440</v>
      </c>
      <c r="Q609" s="29">
        <v>78</v>
      </c>
      <c r="R609" s="29" t="s">
        <v>1442</v>
      </c>
      <c r="S609" s="29">
        <v>78</v>
      </c>
      <c r="T609" s="29" t="s">
        <v>1444</v>
      </c>
      <c r="U609" s="29">
        <v>78</v>
      </c>
      <c r="V609" s="29" t="s">
        <v>1446</v>
      </c>
      <c r="W609" s="29">
        <v>78</v>
      </c>
      <c r="X609" s="29" t="s">
        <v>1448</v>
      </c>
      <c r="Y609" s="29">
        <v>78</v>
      </c>
      <c r="Z609" s="29" t="s">
        <v>1435</v>
      </c>
      <c r="AA609" s="29">
        <v>78</v>
      </c>
      <c r="AB609" s="101"/>
      <c r="AC609" s="101" t="str">
        <f t="shared" si="139"/>
        <v/>
      </c>
      <c r="AD609" s="101" t="str">
        <f t="shared" si="136"/>
        <v/>
      </c>
      <c r="AE609" s="29" t="s">
        <v>412</v>
      </c>
      <c r="AF609" s="31" t="s">
        <v>412</v>
      </c>
      <c r="AG609" s="41"/>
    </row>
    <row r="610" spans="1:33" s="35" customFormat="1" ht="16.5" x14ac:dyDescent="0.2">
      <c r="A610" s="33" t="s">
        <v>722</v>
      </c>
      <c r="B610" s="33">
        <f t="shared" si="138"/>
        <v>1081510</v>
      </c>
      <c r="C610" s="43">
        <v>15</v>
      </c>
      <c r="D610" s="23">
        <f t="shared" si="137"/>
        <v>10815</v>
      </c>
      <c r="E610" s="44">
        <v>8</v>
      </c>
      <c r="F610" s="24">
        <v>1</v>
      </c>
      <c r="G610" s="32" t="s">
        <v>1030</v>
      </c>
      <c r="H610" s="32" t="s">
        <v>1034</v>
      </c>
      <c r="I610" s="24">
        <f t="shared" si="133"/>
        <v>77</v>
      </c>
      <c r="J610" s="24">
        <f t="shared" si="134"/>
        <v>7</v>
      </c>
      <c r="K610" s="24">
        <f t="shared" si="135"/>
        <v>1</v>
      </c>
      <c r="L610" s="24" t="s">
        <v>1437</v>
      </c>
      <c r="M610" s="24">
        <v>80</v>
      </c>
      <c r="N610" s="24" t="s">
        <v>1439</v>
      </c>
      <c r="O610" s="24">
        <v>80</v>
      </c>
      <c r="P610" s="24" t="s">
        <v>1441</v>
      </c>
      <c r="Q610" s="24">
        <v>80</v>
      </c>
      <c r="R610" s="24" t="s">
        <v>1443</v>
      </c>
      <c r="S610" s="24">
        <v>80</v>
      </c>
      <c r="T610" s="24" t="s">
        <v>1445</v>
      </c>
      <c r="U610" s="24">
        <v>80</v>
      </c>
      <c r="V610" s="24" t="s">
        <v>1447</v>
      </c>
      <c r="W610" s="24">
        <v>80</v>
      </c>
      <c r="X610" s="24" t="s">
        <v>1449</v>
      </c>
      <c r="Y610" s="24">
        <v>80</v>
      </c>
      <c r="Z610" s="24" t="s">
        <v>1450</v>
      </c>
      <c r="AA610" s="24">
        <v>80</v>
      </c>
      <c r="AB610" s="99" t="s">
        <v>350</v>
      </c>
      <c r="AC610" s="99" t="str">
        <f t="shared" si="139"/>
        <v>pt-8-15-jlr-loc1</v>
      </c>
      <c r="AD610" s="99">
        <f t="shared" si="136"/>
        <v>5</v>
      </c>
      <c r="AE610" s="24">
        <v>12</v>
      </c>
      <c r="AF610" s="25">
        <v>9</v>
      </c>
      <c r="AG610" s="41"/>
    </row>
    <row r="611" spans="1:33" s="35" customFormat="1" ht="16.5" x14ac:dyDescent="0.2">
      <c r="A611" s="33" t="s">
        <v>722</v>
      </c>
      <c r="B611" s="33">
        <f t="shared" si="138"/>
        <v>1081511</v>
      </c>
      <c r="C611" s="43">
        <v>15</v>
      </c>
      <c r="D611" s="26">
        <f t="shared" si="137"/>
        <v>10815</v>
      </c>
      <c r="E611" s="45">
        <v>8</v>
      </c>
      <c r="F611" s="13">
        <v>1</v>
      </c>
      <c r="G611" s="14" t="s">
        <v>1029</v>
      </c>
      <c r="H611" s="14" t="s">
        <v>1032</v>
      </c>
      <c r="I611" s="13">
        <f t="shared" si="133"/>
        <v>77</v>
      </c>
      <c r="J611" s="13">
        <f t="shared" si="134"/>
        <v>7</v>
      </c>
      <c r="K611" s="13">
        <f t="shared" si="135"/>
        <v>1</v>
      </c>
      <c r="L611" s="13" t="s">
        <v>1436</v>
      </c>
      <c r="M611" s="13">
        <v>80</v>
      </c>
      <c r="N611" s="13" t="s">
        <v>1438</v>
      </c>
      <c r="O611" s="13">
        <v>80</v>
      </c>
      <c r="P611" s="13" t="s">
        <v>1440</v>
      </c>
      <c r="Q611" s="13">
        <v>80</v>
      </c>
      <c r="R611" s="13" t="s">
        <v>1442</v>
      </c>
      <c r="S611" s="13">
        <v>80</v>
      </c>
      <c r="T611" s="13" t="s">
        <v>1444</v>
      </c>
      <c r="U611" s="13">
        <v>80</v>
      </c>
      <c r="V611" s="13" t="s">
        <v>1446</v>
      </c>
      <c r="W611" s="13">
        <v>80</v>
      </c>
      <c r="X611" s="13" t="s">
        <v>1448</v>
      </c>
      <c r="Y611" s="13">
        <v>80</v>
      </c>
      <c r="Z611" s="13" t="s">
        <v>1451</v>
      </c>
      <c r="AA611" s="13">
        <v>80</v>
      </c>
      <c r="AB611" s="102" t="s">
        <v>1084</v>
      </c>
      <c r="AC611" s="100" t="str">
        <f t="shared" si="139"/>
        <v>pt-8-15-shl-loc1</v>
      </c>
      <c r="AD611" s="100">
        <f t="shared" si="136"/>
        <v>5</v>
      </c>
      <c r="AE611" s="13">
        <v>16</v>
      </c>
      <c r="AF611" s="27">
        <v>14</v>
      </c>
      <c r="AG611" s="41"/>
    </row>
    <row r="612" spans="1:33" s="35" customFormat="1" ht="16.5" x14ac:dyDescent="0.2">
      <c r="A612" s="33" t="s">
        <v>722</v>
      </c>
      <c r="B612" s="33">
        <f t="shared" si="138"/>
        <v>1081520</v>
      </c>
      <c r="C612" s="43">
        <v>15</v>
      </c>
      <c r="D612" s="26">
        <f t="shared" si="137"/>
        <v>10815</v>
      </c>
      <c r="E612" s="45">
        <v>8</v>
      </c>
      <c r="F612" s="13">
        <v>2</v>
      </c>
      <c r="G612" s="14" t="s">
        <v>1030</v>
      </c>
      <c r="H612" s="14" t="s">
        <v>749</v>
      </c>
      <c r="I612" s="13">
        <f t="shared" si="133"/>
        <v>77</v>
      </c>
      <c r="J612" s="13">
        <f t="shared" si="134"/>
        <v>7</v>
      </c>
      <c r="K612" s="13">
        <f t="shared" si="135"/>
        <v>1</v>
      </c>
      <c r="L612" s="13" t="s">
        <v>1437</v>
      </c>
      <c r="M612" s="13">
        <v>80</v>
      </c>
      <c r="N612" s="13" t="s">
        <v>1439</v>
      </c>
      <c r="O612" s="13">
        <v>80</v>
      </c>
      <c r="P612" s="13" t="s">
        <v>1441</v>
      </c>
      <c r="Q612" s="13">
        <v>80</v>
      </c>
      <c r="R612" s="13" t="s">
        <v>1443</v>
      </c>
      <c r="S612" s="13">
        <v>80</v>
      </c>
      <c r="T612" s="13" t="s">
        <v>1445</v>
      </c>
      <c r="U612" s="13">
        <v>80</v>
      </c>
      <c r="V612" s="13" t="s">
        <v>1447</v>
      </c>
      <c r="W612" s="13">
        <v>80</v>
      </c>
      <c r="X612" s="13" t="s">
        <v>1449</v>
      </c>
      <c r="Y612" s="13">
        <v>80</v>
      </c>
      <c r="Z612" s="13" t="s">
        <v>1450</v>
      </c>
      <c r="AA612" s="13">
        <v>80</v>
      </c>
      <c r="AB612" s="100" t="s">
        <v>349</v>
      </c>
      <c r="AC612" s="100" t="str">
        <f t="shared" si="139"/>
        <v>pt-8-15-jlr-loc2</v>
      </c>
      <c r="AD612" s="100">
        <f t="shared" si="136"/>
        <v>5</v>
      </c>
      <c r="AE612" s="13">
        <v>12</v>
      </c>
      <c r="AF612" s="27">
        <v>9</v>
      </c>
      <c r="AG612" s="41"/>
    </row>
    <row r="613" spans="1:33" s="35" customFormat="1" ht="16.5" x14ac:dyDescent="0.2">
      <c r="A613" s="33" t="s">
        <v>722</v>
      </c>
      <c r="B613" s="33">
        <f t="shared" si="138"/>
        <v>1081521</v>
      </c>
      <c r="C613" s="43">
        <v>15</v>
      </c>
      <c r="D613" s="26">
        <f t="shared" si="137"/>
        <v>10815</v>
      </c>
      <c r="E613" s="45">
        <v>8</v>
      </c>
      <c r="F613" s="13">
        <v>2</v>
      </c>
      <c r="G613" s="14" t="s">
        <v>1029</v>
      </c>
      <c r="H613" s="14" t="s">
        <v>1035</v>
      </c>
      <c r="I613" s="13">
        <f t="shared" si="133"/>
        <v>77</v>
      </c>
      <c r="J613" s="13">
        <f t="shared" si="134"/>
        <v>7</v>
      </c>
      <c r="K613" s="13">
        <f t="shared" si="135"/>
        <v>1</v>
      </c>
      <c r="L613" s="13" t="s">
        <v>1436</v>
      </c>
      <c r="M613" s="13">
        <v>80</v>
      </c>
      <c r="N613" s="13" t="s">
        <v>1438</v>
      </c>
      <c r="O613" s="13">
        <v>80</v>
      </c>
      <c r="P613" s="13" t="s">
        <v>1440</v>
      </c>
      <c r="Q613" s="13">
        <v>80</v>
      </c>
      <c r="R613" s="13" t="s">
        <v>1442</v>
      </c>
      <c r="S613" s="13">
        <v>80</v>
      </c>
      <c r="T613" s="13" t="s">
        <v>1444</v>
      </c>
      <c r="U613" s="13">
        <v>80</v>
      </c>
      <c r="V613" s="13" t="s">
        <v>1446</v>
      </c>
      <c r="W613" s="13">
        <v>80</v>
      </c>
      <c r="X613" s="13" t="s">
        <v>1448</v>
      </c>
      <c r="Y613" s="13">
        <v>80</v>
      </c>
      <c r="Z613" s="13" t="s">
        <v>1451</v>
      </c>
      <c r="AA613" s="13">
        <v>80</v>
      </c>
      <c r="AB613" s="100" t="s">
        <v>425</v>
      </c>
      <c r="AC613" s="100" t="str">
        <f t="shared" si="139"/>
        <v>pt-8-15-shl-loc2</v>
      </c>
      <c r="AD613" s="100">
        <f t="shared" si="136"/>
        <v>5</v>
      </c>
      <c r="AE613" s="13">
        <v>16</v>
      </c>
      <c r="AF613" s="27">
        <v>14</v>
      </c>
      <c r="AG613" s="41"/>
    </row>
    <row r="614" spans="1:33" s="35" customFormat="1" ht="16.5" x14ac:dyDescent="0.2">
      <c r="A614" s="33" t="s">
        <v>722</v>
      </c>
      <c r="B614" s="33">
        <f t="shared" si="138"/>
        <v>1081530</v>
      </c>
      <c r="C614" s="43">
        <v>15</v>
      </c>
      <c r="D614" s="26">
        <f t="shared" si="137"/>
        <v>10815</v>
      </c>
      <c r="E614" s="45">
        <v>8</v>
      </c>
      <c r="F614" s="13">
        <v>3</v>
      </c>
      <c r="G614" s="14" t="s">
        <v>1030</v>
      </c>
      <c r="H614" s="14" t="s">
        <v>1031</v>
      </c>
      <c r="I614" s="13">
        <f t="shared" si="133"/>
        <v>77</v>
      </c>
      <c r="J614" s="13">
        <f t="shared" si="134"/>
        <v>7</v>
      </c>
      <c r="K614" s="13">
        <f t="shared" si="135"/>
        <v>1</v>
      </c>
      <c r="L614" s="13" t="s">
        <v>1437</v>
      </c>
      <c r="M614" s="13">
        <v>80</v>
      </c>
      <c r="N614" s="13" t="s">
        <v>1439</v>
      </c>
      <c r="O614" s="13">
        <v>80</v>
      </c>
      <c r="P614" s="13" t="s">
        <v>1441</v>
      </c>
      <c r="Q614" s="13">
        <v>80</v>
      </c>
      <c r="R614" s="13" t="s">
        <v>1443</v>
      </c>
      <c r="S614" s="13">
        <v>80</v>
      </c>
      <c r="T614" s="13" t="s">
        <v>1445</v>
      </c>
      <c r="U614" s="13">
        <v>80</v>
      </c>
      <c r="V614" s="13" t="s">
        <v>1447</v>
      </c>
      <c r="W614" s="13">
        <v>80</v>
      </c>
      <c r="X614" s="13" t="s">
        <v>1449</v>
      </c>
      <c r="Y614" s="13">
        <v>80</v>
      </c>
      <c r="Z614" s="13" t="s">
        <v>1450</v>
      </c>
      <c r="AA614" s="13">
        <v>80</v>
      </c>
      <c r="AB614" s="100" t="s">
        <v>30</v>
      </c>
      <c r="AC614" s="100" t="str">
        <f t="shared" si="139"/>
        <v>pt-8-15-jlr-loc3</v>
      </c>
      <c r="AD614" s="100">
        <f t="shared" si="136"/>
        <v>5</v>
      </c>
      <c r="AE614" s="13">
        <v>12</v>
      </c>
      <c r="AF614" s="27">
        <v>9</v>
      </c>
      <c r="AG614" s="41"/>
    </row>
    <row r="615" spans="1:33" s="35" customFormat="1" ht="17.25" thickBot="1" x14ac:dyDescent="0.25">
      <c r="A615" s="33" t="s">
        <v>722</v>
      </c>
      <c r="B615" s="33">
        <f t="shared" si="138"/>
        <v>1081531</v>
      </c>
      <c r="C615" s="43">
        <v>15</v>
      </c>
      <c r="D615" s="28">
        <f t="shared" si="137"/>
        <v>10815</v>
      </c>
      <c r="E615" s="46">
        <v>8</v>
      </c>
      <c r="F615" s="29">
        <v>3</v>
      </c>
      <c r="G615" s="30" t="s">
        <v>1029</v>
      </c>
      <c r="H615" s="30" t="s">
        <v>1033</v>
      </c>
      <c r="I615" s="29">
        <f t="shared" si="133"/>
        <v>77</v>
      </c>
      <c r="J615" s="29">
        <f t="shared" si="134"/>
        <v>7</v>
      </c>
      <c r="K615" s="29">
        <f t="shared" si="135"/>
        <v>1</v>
      </c>
      <c r="L615" s="29" t="s">
        <v>1436</v>
      </c>
      <c r="M615" s="29">
        <v>80</v>
      </c>
      <c r="N615" s="29" t="s">
        <v>1438</v>
      </c>
      <c r="O615" s="29">
        <v>80</v>
      </c>
      <c r="P615" s="29" t="s">
        <v>1440</v>
      </c>
      <c r="Q615" s="29">
        <v>80</v>
      </c>
      <c r="R615" s="29" t="s">
        <v>1442</v>
      </c>
      <c r="S615" s="29">
        <v>80</v>
      </c>
      <c r="T615" s="29" t="s">
        <v>1444</v>
      </c>
      <c r="U615" s="29">
        <v>80</v>
      </c>
      <c r="V615" s="29" t="s">
        <v>1446</v>
      </c>
      <c r="W615" s="29">
        <v>80</v>
      </c>
      <c r="X615" s="29" t="s">
        <v>1448</v>
      </c>
      <c r="Y615" s="29">
        <v>80</v>
      </c>
      <c r="Z615" s="29" t="s">
        <v>1451</v>
      </c>
      <c r="AA615" s="29">
        <v>80</v>
      </c>
      <c r="AB615" s="103" t="s">
        <v>1079</v>
      </c>
      <c r="AC615" s="101" t="str">
        <f t="shared" si="139"/>
        <v>pt-8-15-shl-loc3</v>
      </c>
      <c r="AD615" s="101">
        <f t="shared" si="136"/>
        <v>5</v>
      </c>
      <c r="AE615" s="13">
        <v>16</v>
      </c>
      <c r="AF615" s="27">
        <v>14</v>
      </c>
      <c r="AG615" s="41"/>
    </row>
    <row r="616" spans="1:33" s="35" customFormat="1" ht="16.5" x14ac:dyDescent="0.2">
      <c r="A616" s="33" t="s">
        <v>723</v>
      </c>
      <c r="B616" s="33">
        <f t="shared" si="138"/>
        <v>1090110</v>
      </c>
      <c r="C616" s="43">
        <v>1</v>
      </c>
      <c r="D616" s="23">
        <f t="shared" si="137"/>
        <v>10901</v>
      </c>
      <c r="E616" s="44">
        <v>9</v>
      </c>
      <c r="F616" s="24">
        <v>1</v>
      </c>
      <c r="G616" s="32" t="s">
        <v>1030</v>
      </c>
      <c r="H616" s="32" t="s">
        <v>1034</v>
      </c>
      <c r="I616" s="24">
        <f t="shared" si="133"/>
        <v>76</v>
      </c>
      <c r="J616" s="24">
        <f t="shared" si="134"/>
        <v>7</v>
      </c>
      <c r="K616" s="24">
        <f t="shared" si="135"/>
        <v>1</v>
      </c>
      <c r="L616" s="24" t="s">
        <v>1437</v>
      </c>
      <c r="M616" s="24">
        <v>80</v>
      </c>
      <c r="N616" s="24" t="s">
        <v>1439</v>
      </c>
      <c r="O616" s="24">
        <v>80</v>
      </c>
      <c r="P616" s="24" t="s">
        <v>1441</v>
      </c>
      <c r="Q616" s="24">
        <v>80</v>
      </c>
      <c r="R616" s="24" t="s">
        <v>1443</v>
      </c>
      <c r="S616" s="24">
        <v>80</v>
      </c>
      <c r="T616" s="24" t="s">
        <v>1445</v>
      </c>
      <c r="U616" s="24">
        <v>80</v>
      </c>
      <c r="V616" s="24" t="s">
        <v>1447</v>
      </c>
      <c r="W616" s="24">
        <v>80</v>
      </c>
      <c r="X616" s="24" t="s">
        <v>1449</v>
      </c>
      <c r="Y616" s="24">
        <v>80</v>
      </c>
      <c r="Z616" s="24" t="s">
        <v>1450</v>
      </c>
      <c r="AA616" s="24">
        <v>80</v>
      </c>
      <c r="AB616" s="99" t="s">
        <v>354</v>
      </c>
      <c r="AC616" s="99" t="str">
        <f t="shared" si="139"/>
        <v>pt-9-1-jlr-loc1</v>
      </c>
      <c r="AD616" s="99">
        <f t="shared" si="136"/>
        <v>5</v>
      </c>
      <c r="AE616" s="24">
        <v>12</v>
      </c>
      <c r="AF616" s="25">
        <v>9</v>
      </c>
      <c r="AG616" s="41"/>
    </row>
    <row r="617" spans="1:33" s="35" customFormat="1" ht="16.5" x14ac:dyDescent="0.2">
      <c r="A617" s="33" t="s">
        <v>723</v>
      </c>
      <c r="B617" s="33">
        <f t="shared" si="138"/>
        <v>1090111</v>
      </c>
      <c r="C617" s="43">
        <v>1</v>
      </c>
      <c r="D617" s="26">
        <f t="shared" si="137"/>
        <v>10901</v>
      </c>
      <c r="E617" s="45">
        <v>9</v>
      </c>
      <c r="F617" s="13">
        <v>1</v>
      </c>
      <c r="G617" s="14" t="s">
        <v>1018</v>
      </c>
      <c r="H617" s="14" t="s">
        <v>1028</v>
      </c>
      <c r="I617" s="13">
        <f t="shared" si="133"/>
        <v>76</v>
      </c>
      <c r="J617" s="13">
        <f t="shared" si="134"/>
        <v>7</v>
      </c>
      <c r="K617" s="13">
        <f t="shared" si="135"/>
        <v>1</v>
      </c>
      <c r="L617" s="13" t="s">
        <v>1452</v>
      </c>
      <c r="M617" s="13">
        <v>80</v>
      </c>
      <c r="N617" s="13" t="s">
        <v>1438</v>
      </c>
      <c r="O617" s="13">
        <v>80</v>
      </c>
      <c r="P617" s="13" t="s">
        <v>1440</v>
      </c>
      <c r="Q617" s="13">
        <v>80</v>
      </c>
      <c r="R617" s="13" t="s">
        <v>1442</v>
      </c>
      <c r="S617" s="13">
        <v>80</v>
      </c>
      <c r="T617" s="13" t="s">
        <v>1444</v>
      </c>
      <c r="U617" s="13">
        <v>80</v>
      </c>
      <c r="V617" s="13" t="s">
        <v>1446</v>
      </c>
      <c r="W617" s="13">
        <v>80</v>
      </c>
      <c r="X617" s="13" t="s">
        <v>1448</v>
      </c>
      <c r="Y617" s="13">
        <v>80</v>
      </c>
      <c r="Z617" s="13" t="s">
        <v>1451</v>
      </c>
      <c r="AA617" s="13">
        <v>80</v>
      </c>
      <c r="AB617" s="100"/>
      <c r="AC617" s="100" t="str">
        <f t="shared" si="139"/>
        <v/>
      </c>
      <c r="AD617" s="100" t="str">
        <f t="shared" si="136"/>
        <v/>
      </c>
      <c r="AE617" s="13" t="s">
        <v>412</v>
      </c>
      <c r="AF617" s="27" t="s">
        <v>412</v>
      </c>
      <c r="AG617" s="41"/>
    </row>
    <row r="618" spans="1:33" s="35" customFormat="1" ht="16.5" x14ac:dyDescent="0.2">
      <c r="A618" s="33" t="s">
        <v>723</v>
      </c>
      <c r="B618" s="33">
        <f t="shared" si="138"/>
        <v>1090120</v>
      </c>
      <c r="C618" s="43">
        <v>1</v>
      </c>
      <c r="D618" s="26">
        <f t="shared" si="137"/>
        <v>10901</v>
      </c>
      <c r="E618" s="45">
        <v>9</v>
      </c>
      <c r="F618" s="13">
        <v>2</v>
      </c>
      <c r="G618" s="14" t="s">
        <v>1019</v>
      </c>
      <c r="H618" s="14" t="s">
        <v>749</v>
      </c>
      <c r="I618" s="13">
        <f t="shared" si="133"/>
        <v>76</v>
      </c>
      <c r="J618" s="13">
        <f t="shared" si="134"/>
        <v>7</v>
      </c>
      <c r="K618" s="13">
        <f t="shared" si="135"/>
        <v>1</v>
      </c>
      <c r="L618" s="13" t="s">
        <v>1437</v>
      </c>
      <c r="M618" s="13">
        <v>80</v>
      </c>
      <c r="N618" s="13" t="s">
        <v>1439</v>
      </c>
      <c r="O618" s="13">
        <v>80</v>
      </c>
      <c r="P618" s="13" t="s">
        <v>1441</v>
      </c>
      <c r="Q618" s="13">
        <v>80</v>
      </c>
      <c r="R618" s="13" t="s">
        <v>1443</v>
      </c>
      <c r="S618" s="13">
        <v>80</v>
      </c>
      <c r="T618" s="13" t="s">
        <v>1445</v>
      </c>
      <c r="U618" s="13">
        <v>80</v>
      </c>
      <c r="V618" s="13" t="s">
        <v>1447</v>
      </c>
      <c r="W618" s="13">
        <v>80</v>
      </c>
      <c r="X618" s="13" t="s">
        <v>1449</v>
      </c>
      <c r="Y618" s="13">
        <v>80</v>
      </c>
      <c r="Z618" s="13" t="s">
        <v>1450</v>
      </c>
      <c r="AA618" s="13">
        <v>80</v>
      </c>
      <c r="AB618" s="100" t="s">
        <v>748</v>
      </c>
      <c r="AC618" s="100" t="str">
        <f t="shared" si="139"/>
        <v>pt-9-1-jlr-loc2</v>
      </c>
      <c r="AD618" s="100">
        <f t="shared" si="136"/>
        <v>5</v>
      </c>
      <c r="AE618" s="13">
        <v>12</v>
      </c>
      <c r="AF618" s="27">
        <v>9</v>
      </c>
      <c r="AG618" s="41"/>
    </row>
    <row r="619" spans="1:33" s="35" customFormat="1" ht="16.5" x14ac:dyDescent="0.2">
      <c r="A619" s="33" t="s">
        <v>723</v>
      </c>
      <c r="B619" s="33">
        <f t="shared" si="138"/>
        <v>1090121</v>
      </c>
      <c r="C619" s="43">
        <v>1</v>
      </c>
      <c r="D619" s="26">
        <f t="shared" si="137"/>
        <v>10901</v>
      </c>
      <c r="E619" s="45">
        <v>9</v>
      </c>
      <c r="F619" s="13">
        <v>2</v>
      </c>
      <c r="G619" s="14" t="s">
        <v>1029</v>
      </c>
      <c r="H619" s="14" t="s">
        <v>1035</v>
      </c>
      <c r="I619" s="13">
        <f t="shared" si="133"/>
        <v>76</v>
      </c>
      <c r="J619" s="13">
        <f t="shared" si="134"/>
        <v>7</v>
      </c>
      <c r="K619" s="13">
        <f t="shared" si="135"/>
        <v>1</v>
      </c>
      <c r="L619" s="13" t="s">
        <v>1452</v>
      </c>
      <c r="M619" s="13">
        <v>80</v>
      </c>
      <c r="N619" s="13" t="s">
        <v>1438</v>
      </c>
      <c r="O619" s="13">
        <v>80</v>
      </c>
      <c r="P619" s="13" t="s">
        <v>1440</v>
      </c>
      <c r="Q619" s="13">
        <v>80</v>
      </c>
      <c r="R619" s="13" t="s">
        <v>1442</v>
      </c>
      <c r="S619" s="13">
        <v>80</v>
      </c>
      <c r="T619" s="13" t="s">
        <v>1444</v>
      </c>
      <c r="U619" s="13">
        <v>80</v>
      </c>
      <c r="V619" s="13" t="s">
        <v>1446</v>
      </c>
      <c r="W619" s="13">
        <v>80</v>
      </c>
      <c r="X619" s="13" t="s">
        <v>1448</v>
      </c>
      <c r="Y619" s="13">
        <v>80</v>
      </c>
      <c r="Z619" s="13" t="s">
        <v>1451</v>
      </c>
      <c r="AA619" s="13">
        <v>80</v>
      </c>
      <c r="AB619" s="100" t="s">
        <v>446</v>
      </c>
      <c r="AC619" s="100" t="str">
        <f t="shared" si="139"/>
        <v>pt-9-1-shl-loc2</v>
      </c>
      <c r="AD619" s="100">
        <f t="shared" si="136"/>
        <v>5</v>
      </c>
      <c r="AE619" s="13">
        <v>16</v>
      </c>
      <c r="AF619" s="27">
        <v>14</v>
      </c>
      <c r="AG619" s="41"/>
    </row>
    <row r="620" spans="1:33" s="35" customFormat="1" ht="16.5" x14ac:dyDescent="0.2">
      <c r="A620" s="33" t="s">
        <v>723</v>
      </c>
      <c r="B620" s="33">
        <f t="shared" si="138"/>
        <v>1090130</v>
      </c>
      <c r="C620" s="43">
        <v>1</v>
      </c>
      <c r="D620" s="26">
        <f t="shared" si="137"/>
        <v>10901</v>
      </c>
      <c r="E620" s="45">
        <v>9</v>
      </c>
      <c r="F620" s="13">
        <v>3</v>
      </c>
      <c r="G620" s="14" t="s">
        <v>1030</v>
      </c>
      <c r="H620" s="14" t="s">
        <v>1031</v>
      </c>
      <c r="I620" s="13">
        <f t="shared" si="133"/>
        <v>76</v>
      </c>
      <c r="J620" s="13">
        <f t="shared" si="134"/>
        <v>7</v>
      </c>
      <c r="K620" s="13">
        <f t="shared" si="135"/>
        <v>1</v>
      </c>
      <c r="L620" s="13" t="s">
        <v>1437</v>
      </c>
      <c r="M620" s="13">
        <v>80</v>
      </c>
      <c r="N620" s="13" t="s">
        <v>1439</v>
      </c>
      <c r="O620" s="13">
        <v>80</v>
      </c>
      <c r="P620" s="13" t="s">
        <v>1441</v>
      </c>
      <c r="Q620" s="13">
        <v>80</v>
      </c>
      <c r="R620" s="13" t="s">
        <v>1443</v>
      </c>
      <c r="S620" s="13">
        <v>80</v>
      </c>
      <c r="T620" s="13" t="s">
        <v>1445</v>
      </c>
      <c r="U620" s="13">
        <v>80</v>
      </c>
      <c r="V620" s="13" t="s">
        <v>1447</v>
      </c>
      <c r="W620" s="13">
        <v>80</v>
      </c>
      <c r="X620" s="13" t="s">
        <v>1449</v>
      </c>
      <c r="Y620" s="13">
        <v>80</v>
      </c>
      <c r="Z620" s="13" t="s">
        <v>1450</v>
      </c>
      <c r="AA620" s="13">
        <v>80</v>
      </c>
      <c r="AB620" s="100" t="s">
        <v>355</v>
      </c>
      <c r="AC620" s="100" t="str">
        <f t="shared" si="139"/>
        <v>pt-9-1-jlr-loc3</v>
      </c>
      <c r="AD620" s="100">
        <f t="shared" si="136"/>
        <v>5</v>
      </c>
      <c r="AE620" s="13">
        <v>12</v>
      </c>
      <c r="AF620" s="27">
        <v>9</v>
      </c>
      <c r="AG620" s="41"/>
    </row>
    <row r="621" spans="1:33" s="35" customFormat="1" ht="17.25" thickBot="1" x14ac:dyDescent="0.25">
      <c r="A621" s="33" t="s">
        <v>723</v>
      </c>
      <c r="B621" s="33">
        <f t="shared" si="138"/>
        <v>1090131</v>
      </c>
      <c r="C621" s="43">
        <v>1</v>
      </c>
      <c r="D621" s="28">
        <f t="shared" si="137"/>
        <v>10901</v>
      </c>
      <c r="E621" s="46">
        <v>9</v>
      </c>
      <c r="F621" s="29">
        <v>3</v>
      </c>
      <c r="G621" s="30" t="s">
        <v>1029</v>
      </c>
      <c r="H621" s="30" t="s">
        <v>1033</v>
      </c>
      <c r="I621" s="29">
        <f t="shared" si="133"/>
        <v>76</v>
      </c>
      <c r="J621" s="29">
        <f t="shared" si="134"/>
        <v>7</v>
      </c>
      <c r="K621" s="29">
        <f t="shared" si="135"/>
        <v>1</v>
      </c>
      <c r="L621" s="29" t="s">
        <v>1452</v>
      </c>
      <c r="M621" s="29">
        <v>80</v>
      </c>
      <c r="N621" s="29" t="s">
        <v>1438</v>
      </c>
      <c r="O621" s="29">
        <v>80</v>
      </c>
      <c r="P621" s="29" t="s">
        <v>1440</v>
      </c>
      <c r="Q621" s="29">
        <v>80</v>
      </c>
      <c r="R621" s="29" t="s">
        <v>1442</v>
      </c>
      <c r="S621" s="29">
        <v>80</v>
      </c>
      <c r="T621" s="29" t="s">
        <v>1444</v>
      </c>
      <c r="U621" s="29">
        <v>80</v>
      </c>
      <c r="V621" s="29" t="s">
        <v>1446</v>
      </c>
      <c r="W621" s="29">
        <v>80</v>
      </c>
      <c r="X621" s="29" t="s">
        <v>1448</v>
      </c>
      <c r="Y621" s="29">
        <v>80</v>
      </c>
      <c r="Z621" s="29" t="s">
        <v>1451</v>
      </c>
      <c r="AA621" s="29">
        <v>80</v>
      </c>
      <c r="AB621" s="101"/>
      <c r="AC621" s="101" t="str">
        <f t="shared" si="139"/>
        <v/>
      </c>
      <c r="AD621" s="101" t="str">
        <f t="shared" si="136"/>
        <v/>
      </c>
      <c r="AE621" s="29" t="s">
        <v>412</v>
      </c>
      <c r="AF621" s="31" t="s">
        <v>412</v>
      </c>
      <c r="AG621" s="41"/>
    </row>
    <row r="622" spans="1:33" s="35" customFormat="1" ht="16.5" x14ac:dyDescent="0.2">
      <c r="A622" s="33" t="s">
        <v>723</v>
      </c>
      <c r="B622" s="33">
        <f t="shared" si="138"/>
        <v>1090210</v>
      </c>
      <c r="C622" s="43">
        <v>2</v>
      </c>
      <c r="D622" s="23">
        <f t="shared" si="137"/>
        <v>10902</v>
      </c>
      <c r="E622" s="44">
        <v>9</v>
      </c>
      <c r="F622" s="24">
        <v>1</v>
      </c>
      <c r="G622" s="32" t="s">
        <v>1030</v>
      </c>
      <c r="H622" s="32" t="s">
        <v>1034</v>
      </c>
      <c r="I622" s="24">
        <f t="shared" si="133"/>
        <v>76</v>
      </c>
      <c r="J622" s="24">
        <f t="shared" si="134"/>
        <v>7</v>
      </c>
      <c r="K622" s="24">
        <f t="shared" si="135"/>
        <v>1</v>
      </c>
      <c r="L622" s="24" t="s">
        <v>1453</v>
      </c>
      <c r="M622" s="24">
        <v>81</v>
      </c>
      <c r="N622" s="24" t="s">
        <v>1439</v>
      </c>
      <c r="O622" s="24">
        <v>81</v>
      </c>
      <c r="P622" s="24" t="s">
        <v>1441</v>
      </c>
      <c r="Q622" s="24">
        <v>81</v>
      </c>
      <c r="R622" s="24" t="s">
        <v>1443</v>
      </c>
      <c r="S622" s="24">
        <v>81</v>
      </c>
      <c r="T622" s="24" t="s">
        <v>1445</v>
      </c>
      <c r="U622" s="24">
        <v>81</v>
      </c>
      <c r="V622" s="24" t="s">
        <v>1447</v>
      </c>
      <c r="W622" s="24">
        <v>81</v>
      </c>
      <c r="X622" s="24" t="s">
        <v>1449</v>
      </c>
      <c r="Y622" s="24">
        <v>81</v>
      </c>
      <c r="Z622" s="24" t="s">
        <v>1450</v>
      </c>
      <c r="AA622" s="24">
        <v>81</v>
      </c>
      <c r="AB622" s="99" t="s">
        <v>347</v>
      </c>
      <c r="AC622" s="99" t="str">
        <f t="shared" si="139"/>
        <v>pt-9-2-jlr-loc1</v>
      </c>
      <c r="AD622" s="99">
        <f t="shared" si="136"/>
        <v>5</v>
      </c>
      <c r="AE622" s="24">
        <v>12</v>
      </c>
      <c r="AF622" s="25">
        <v>9</v>
      </c>
      <c r="AG622" s="41"/>
    </row>
    <row r="623" spans="1:33" s="35" customFormat="1" ht="16.5" x14ac:dyDescent="0.2">
      <c r="A623" s="33" t="s">
        <v>723</v>
      </c>
      <c r="B623" s="33">
        <f t="shared" si="138"/>
        <v>1090211</v>
      </c>
      <c r="C623" s="43">
        <v>2</v>
      </c>
      <c r="D623" s="26">
        <f t="shared" si="137"/>
        <v>10902</v>
      </c>
      <c r="E623" s="45">
        <v>9</v>
      </c>
      <c r="F623" s="13">
        <v>1</v>
      </c>
      <c r="G623" s="14" t="s">
        <v>1029</v>
      </c>
      <c r="H623" s="14" t="s">
        <v>1032</v>
      </c>
      <c r="I623" s="13">
        <f t="shared" si="133"/>
        <v>76</v>
      </c>
      <c r="J623" s="13">
        <f t="shared" si="134"/>
        <v>7</v>
      </c>
      <c r="K623" s="13">
        <f t="shared" si="135"/>
        <v>1</v>
      </c>
      <c r="L623" s="13" t="s">
        <v>1452</v>
      </c>
      <c r="M623" s="13">
        <v>80</v>
      </c>
      <c r="N623" s="13" t="s">
        <v>1438</v>
      </c>
      <c r="O623" s="13">
        <v>80</v>
      </c>
      <c r="P623" s="13" t="s">
        <v>1440</v>
      </c>
      <c r="Q623" s="13">
        <v>80</v>
      </c>
      <c r="R623" s="13" t="s">
        <v>1442</v>
      </c>
      <c r="S623" s="13">
        <v>80</v>
      </c>
      <c r="T623" s="13" t="s">
        <v>1444</v>
      </c>
      <c r="U623" s="13">
        <v>80</v>
      </c>
      <c r="V623" s="13" t="s">
        <v>1446</v>
      </c>
      <c r="W623" s="13">
        <v>80</v>
      </c>
      <c r="X623" s="13" t="s">
        <v>1448</v>
      </c>
      <c r="Y623" s="13">
        <v>80</v>
      </c>
      <c r="Z623" s="13" t="s">
        <v>1451</v>
      </c>
      <c r="AA623" s="13">
        <v>80</v>
      </c>
      <c r="AB623" s="100"/>
      <c r="AC623" s="100" t="str">
        <f t="shared" si="139"/>
        <v/>
      </c>
      <c r="AD623" s="100" t="str">
        <f t="shared" si="136"/>
        <v/>
      </c>
      <c r="AE623" s="13" t="s">
        <v>412</v>
      </c>
      <c r="AF623" s="27" t="s">
        <v>412</v>
      </c>
      <c r="AG623" s="41"/>
    </row>
    <row r="624" spans="1:33" s="35" customFormat="1" ht="16.5" x14ac:dyDescent="0.2">
      <c r="A624" s="33" t="s">
        <v>723</v>
      </c>
      <c r="B624" s="33">
        <f t="shared" si="138"/>
        <v>1090220</v>
      </c>
      <c r="C624" s="43">
        <v>2</v>
      </c>
      <c r="D624" s="26">
        <f t="shared" si="137"/>
        <v>10902</v>
      </c>
      <c r="E624" s="45">
        <v>9</v>
      </c>
      <c r="F624" s="13">
        <v>2</v>
      </c>
      <c r="G624" s="14" t="s">
        <v>1030</v>
      </c>
      <c r="H624" s="14" t="s">
        <v>749</v>
      </c>
      <c r="I624" s="13">
        <f t="shared" ref="I624:I687" si="140">INDEX($AS$4:$AS$210,INDEX($BA$4:$BA$19,E624)+C624)</f>
        <v>76</v>
      </c>
      <c r="J624" s="13">
        <f t="shared" ref="J624:J687" si="141">INDEX($AT$4:$AT$210,INDEX($BA$4:$BA$19,E624)+C624)</f>
        <v>7</v>
      </c>
      <c r="K624" s="13">
        <f t="shared" ref="K624:K687" si="142">INDEX($AU$4:$AU$210,INDEX($BA$4:$BA$19,E624)+C624)</f>
        <v>1</v>
      </c>
      <c r="L624" s="13" t="s">
        <v>1453</v>
      </c>
      <c r="M624" s="13">
        <v>81</v>
      </c>
      <c r="N624" s="13" t="s">
        <v>1439</v>
      </c>
      <c r="O624" s="13">
        <v>81</v>
      </c>
      <c r="P624" s="13" t="s">
        <v>1441</v>
      </c>
      <c r="Q624" s="13">
        <v>81</v>
      </c>
      <c r="R624" s="13" t="s">
        <v>1443</v>
      </c>
      <c r="S624" s="13">
        <v>81</v>
      </c>
      <c r="T624" s="13" t="s">
        <v>1445</v>
      </c>
      <c r="U624" s="13">
        <v>81</v>
      </c>
      <c r="V624" s="13" t="s">
        <v>1447</v>
      </c>
      <c r="W624" s="13">
        <v>81</v>
      </c>
      <c r="X624" s="13" t="s">
        <v>1449</v>
      </c>
      <c r="Y624" s="13">
        <v>81</v>
      </c>
      <c r="Z624" s="13" t="s">
        <v>1450</v>
      </c>
      <c r="AA624" s="13">
        <v>81</v>
      </c>
      <c r="AB624" s="100" t="s">
        <v>749</v>
      </c>
      <c r="AC624" s="100" t="str">
        <f t="shared" si="139"/>
        <v>pt-9-2-jlr-loc2</v>
      </c>
      <c r="AD624" s="100">
        <f t="shared" ref="AD624:AD687" si="143">IF(AB624="","",INDEX($AV$4:$AV$211,INDEX($BA$4:$BA$19,E624)+C624))</f>
        <v>5</v>
      </c>
      <c r="AE624" s="13">
        <v>12</v>
      </c>
      <c r="AF624" s="27">
        <v>9</v>
      </c>
      <c r="AG624" s="41"/>
    </row>
    <row r="625" spans="1:33" s="35" customFormat="1" ht="16.5" x14ac:dyDescent="0.2">
      <c r="A625" s="33" t="s">
        <v>723</v>
      </c>
      <c r="B625" s="33">
        <f t="shared" si="138"/>
        <v>1090221</v>
      </c>
      <c r="C625" s="43">
        <v>2</v>
      </c>
      <c r="D625" s="26">
        <f t="shared" si="137"/>
        <v>10902</v>
      </c>
      <c r="E625" s="45">
        <v>9</v>
      </c>
      <c r="F625" s="13">
        <v>2</v>
      </c>
      <c r="G625" s="14" t="s">
        <v>1029</v>
      </c>
      <c r="H625" s="14" t="s">
        <v>1021</v>
      </c>
      <c r="I625" s="13">
        <f t="shared" si="140"/>
        <v>76</v>
      </c>
      <c r="J625" s="13">
        <f t="shared" si="141"/>
        <v>7</v>
      </c>
      <c r="K625" s="13">
        <f t="shared" si="142"/>
        <v>1</v>
      </c>
      <c r="L625" s="13" t="s">
        <v>1452</v>
      </c>
      <c r="M625" s="13">
        <v>80</v>
      </c>
      <c r="N625" s="13" t="s">
        <v>1438</v>
      </c>
      <c r="O625" s="13">
        <v>80</v>
      </c>
      <c r="P625" s="13" t="s">
        <v>1440</v>
      </c>
      <c r="Q625" s="13">
        <v>80</v>
      </c>
      <c r="R625" s="13" t="s">
        <v>1442</v>
      </c>
      <c r="S625" s="13">
        <v>80</v>
      </c>
      <c r="T625" s="13" t="s">
        <v>1444</v>
      </c>
      <c r="U625" s="13">
        <v>80</v>
      </c>
      <c r="V625" s="13" t="s">
        <v>1446</v>
      </c>
      <c r="W625" s="13">
        <v>80</v>
      </c>
      <c r="X625" s="13" t="s">
        <v>1448</v>
      </c>
      <c r="Y625" s="13">
        <v>80</v>
      </c>
      <c r="Z625" s="13" t="s">
        <v>1451</v>
      </c>
      <c r="AA625" s="13">
        <v>80</v>
      </c>
      <c r="AB625" s="100" t="s">
        <v>416</v>
      </c>
      <c r="AC625" s="100" t="str">
        <f t="shared" si="139"/>
        <v>pt-9-2-shl-loc2</v>
      </c>
      <c r="AD625" s="100">
        <f t="shared" si="143"/>
        <v>5</v>
      </c>
      <c r="AE625" s="13">
        <v>16</v>
      </c>
      <c r="AF625" s="27">
        <v>14</v>
      </c>
      <c r="AG625" s="41"/>
    </row>
    <row r="626" spans="1:33" s="35" customFormat="1" ht="16.5" x14ac:dyDescent="0.2">
      <c r="A626" s="33" t="s">
        <v>723</v>
      </c>
      <c r="B626" s="33">
        <f t="shared" si="138"/>
        <v>1090230</v>
      </c>
      <c r="C626" s="43">
        <v>2</v>
      </c>
      <c r="D626" s="26">
        <f t="shared" si="137"/>
        <v>10902</v>
      </c>
      <c r="E626" s="45">
        <v>9</v>
      </c>
      <c r="F626" s="13">
        <v>3</v>
      </c>
      <c r="G626" s="14" t="s">
        <v>1030</v>
      </c>
      <c r="H626" s="14" t="s">
        <v>1031</v>
      </c>
      <c r="I626" s="13">
        <f t="shared" si="140"/>
        <v>76</v>
      </c>
      <c r="J626" s="13">
        <f t="shared" si="141"/>
        <v>7</v>
      </c>
      <c r="K626" s="13">
        <f t="shared" si="142"/>
        <v>1</v>
      </c>
      <c r="L626" s="13" t="s">
        <v>1453</v>
      </c>
      <c r="M626" s="13">
        <v>81</v>
      </c>
      <c r="N626" s="13" t="s">
        <v>1439</v>
      </c>
      <c r="O626" s="13">
        <v>81</v>
      </c>
      <c r="P626" s="13" t="s">
        <v>1441</v>
      </c>
      <c r="Q626" s="13">
        <v>81</v>
      </c>
      <c r="R626" s="13" t="s">
        <v>1443</v>
      </c>
      <c r="S626" s="13">
        <v>81</v>
      </c>
      <c r="T626" s="13" t="s">
        <v>1445</v>
      </c>
      <c r="U626" s="13">
        <v>81</v>
      </c>
      <c r="V626" s="13" t="s">
        <v>1447</v>
      </c>
      <c r="W626" s="13">
        <v>81</v>
      </c>
      <c r="X626" s="13" t="s">
        <v>1449</v>
      </c>
      <c r="Y626" s="13">
        <v>81</v>
      </c>
      <c r="Z626" s="13" t="s">
        <v>1450</v>
      </c>
      <c r="AA626" s="13">
        <v>81</v>
      </c>
      <c r="AB626" s="100" t="s">
        <v>356</v>
      </c>
      <c r="AC626" s="100" t="str">
        <f t="shared" si="139"/>
        <v>pt-9-2-jlr-loc3</v>
      </c>
      <c r="AD626" s="100">
        <f t="shared" si="143"/>
        <v>5</v>
      </c>
      <c r="AE626" s="13">
        <v>12</v>
      </c>
      <c r="AF626" s="27">
        <v>9</v>
      </c>
      <c r="AG626" s="41"/>
    </row>
    <row r="627" spans="1:33" s="35" customFormat="1" ht="17.25" thickBot="1" x14ac:dyDescent="0.25">
      <c r="A627" s="33" t="s">
        <v>723</v>
      </c>
      <c r="B627" s="33">
        <f t="shared" si="138"/>
        <v>1090231</v>
      </c>
      <c r="C627" s="43">
        <v>2</v>
      </c>
      <c r="D627" s="28">
        <f t="shared" si="137"/>
        <v>10902</v>
      </c>
      <c r="E627" s="46">
        <v>9</v>
      </c>
      <c r="F627" s="29">
        <v>3</v>
      </c>
      <c r="G627" s="30" t="s">
        <v>1029</v>
      </c>
      <c r="H627" s="30" t="s">
        <v>1033</v>
      </c>
      <c r="I627" s="29">
        <f t="shared" si="140"/>
        <v>76</v>
      </c>
      <c r="J627" s="29">
        <f t="shared" si="141"/>
        <v>7</v>
      </c>
      <c r="K627" s="29">
        <f t="shared" si="142"/>
        <v>1</v>
      </c>
      <c r="L627" s="29" t="s">
        <v>1452</v>
      </c>
      <c r="M627" s="29">
        <v>80</v>
      </c>
      <c r="N627" s="29" t="s">
        <v>1438</v>
      </c>
      <c r="O627" s="29">
        <v>80</v>
      </c>
      <c r="P627" s="29" t="s">
        <v>1440</v>
      </c>
      <c r="Q627" s="29">
        <v>80</v>
      </c>
      <c r="R627" s="29" t="s">
        <v>1442</v>
      </c>
      <c r="S627" s="29">
        <v>80</v>
      </c>
      <c r="T627" s="29" t="s">
        <v>1444</v>
      </c>
      <c r="U627" s="29">
        <v>80</v>
      </c>
      <c r="V627" s="29" t="s">
        <v>1446</v>
      </c>
      <c r="W627" s="29">
        <v>80</v>
      </c>
      <c r="X627" s="29" t="s">
        <v>1448</v>
      </c>
      <c r="Y627" s="29">
        <v>80</v>
      </c>
      <c r="Z627" s="29" t="s">
        <v>1451</v>
      </c>
      <c r="AA627" s="29">
        <v>80</v>
      </c>
      <c r="AB627" s="101"/>
      <c r="AC627" s="101" t="str">
        <f t="shared" si="139"/>
        <v/>
      </c>
      <c r="AD627" s="101" t="str">
        <f t="shared" si="143"/>
        <v/>
      </c>
      <c r="AE627" s="29" t="s">
        <v>412</v>
      </c>
      <c r="AF627" s="31" t="s">
        <v>412</v>
      </c>
      <c r="AG627" s="41"/>
    </row>
    <row r="628" spans="1:33" s="35" customFormat="1" ht="16.5" x14ac:dyDescent="0.2">
      <c r="A628" s="33" t="s">
        <v>723</v>
      </c>
      <c r="B628" s="33">
        <f t="shared" si="138"/>
        <v>1090310</v>
      </c>
      <c r="C628" s="43">
        <v>3</v>
      </c>
      <c r="D628" s="23">
        <f t="shared" ref="D628:D691" si="144">(100+E628)*100+C628</f>
        <v>10903</v>
      </c>
      <c r="E628" s="44">
        <v>9</v>
      </c>
      <c r="F628" s="24">
        <v>1</v>
      </c>
      <c r="G628" s="32" t="s">
        <v>1030</v>
      </c>
      <c r="H628" s="32" t="s">
        <v>1027</v>
      </c>
      <c r="I628" s="24">
        <f t="shared" si="140"/>
        <v>77</v>
      </c>
      <c r="J628" s="24">
        <f t="shared" si="141"/>
        <v>7</v>
      </c>
      <c r="K628" s="24">
        <f t="shared" si="142"/>
        <v>1</v>
      </c>
      <c r="L628" s="24" t="s">
        <v>1453</v>
      </c>
      <c r="M628" s="24">
        <v>81</v>
      </c>
      <c r="N628" s="24" t="s">
        <v>1439</v>
      </c>
      <c r="O628" s="24">
        <v>81</v>
      </c>
      <c r="P628" s="24" t="s">
        <v>1441</v>
      </c>
      <c r="Q628" s="24">
        <v>81</v>
      </c>
      <c r="R628" s="24" t="s">
        <v>1443</v>
      </c>
      <c r="S628" s="24">
        <v>81</v>
      </c>
      <c r="T628" s="24" t="s">
        <v>1445</v>
      </c>
      <c r="U628" s="24">
        <v>81</v>
      </c>
      <c r="V628" s="24" t="s">
        <v>1447</v>
      </c>
      <c r="W628" s="24">
        <v>81</v>
      </c>
      <c r="X628" s="24" t="s">
        <v>1449</v>
      </c>
      <c r="Y628" s="24">
        <v>81</v>
      </c>
      <c r="Z628" s="24" t="s">
        <v>1450</v>
      </c>
      <c r="AA628" s="24">
        <v>81</v>
      </c>
      <c r="AB628" s="99" t="s">
        <v>354</v>
      </c>
      <c r="AC628" s="99" t="str">
        <f t="shared" si="139"/>
        <v>pt-9-3-jlr-loc1</v>
      </c>
      <c r="AD628" s="99">
        <f t="shared" si="143"/>
        <v>5</v>
      </c>
      <c r="AE628" s="24">
        <v>12</v>
      </c>
      <c r="AF628" s="25">
        <v>9</v>
      </c>
      <c r="AG628" s="41"/>
    </row>
    <row r="629" spans="1:33" s="35" customFormat="1" ht="16.5" x14ac:dyDescent="0.2">
      <c r="A629" s="33" t="s">
        <v>723</v>
      </c>
      <c r="B629" s="33">
        <f t="shared" si="138"/>
        <v>1090311</v>
      </c>
      <c r="C629" s="43">
        <v>3</v>
      </c>
      <c r="D629" s="26">
        <f t="shared" si="144"/>
        <v>10903</v>
      </c>
      <c r="E629" s="45">
        <v>9</v>
      </c>
      <c r="F629" s="13">
        <v>1</v>
      </c>
      <c r="G629" s="14" t="s">
        <v>1018</v>
      </c>
      <c r="H629" s="14" t="s">
        <v>1032</v>
      </c>
      <c r="I629" s="13">
        <f t="shared" si="140"/>
        <v>77</v>
      </c>
      <c r="J629" s="13">
        <f t="shared" si="141"/>
        <v>7</v>
      </c>
      <c r="K629" s="13">
        <f t="shared" si="142"/>
        <v>1</v>
      </c>
      <c r="L629" s="13" t="s">
        <v>1452</v>
      </c>
      <c r="M629" s="13">
        <v>82</v>
      </c>
      <c r="N629" s="13" t="s">
        <v>1454</v>
      </c>
      <c r="O629" s="13">
        <v>82</v>
      </c>
      <c r="P629" s="13" t="s">
        <v>1440</v>
      </c>
      <c r="Q629" s="13">
        <v>82</v>
      </c>
      <c r="R629" s="13" t="s">
        <v>1442</v>
      </c>
      <c r="S629" s="13">
        <v>82</v>
      </c>
      <c r="T629" s="13" t="s">
        <v>1444</v>
      </c>
      <c r="U629" s="13">
        <v>82</v>
      </c>
      <c r="V629" s="13" t="s">
        <v>1446</v>
      </c>
      <c r="W629" s="13">
        <v>82</v>
      </c>
      <c r="X629" s="13" t="s">
        <v>1448</v>
      </c>
      <c r="Y629" s="13">
        <v>82</v>
      </c>
      <c r="Z629" s="13" t="s">
        <v>1451</v>
      </c>
      <c r="AA629" s="13">
        <v>82</v>
      </c>
      <c r="AB629" s="100"/>
      <c r="AC629" s="100" t="str">
        <f t="shared" si="139"/>
        <v/>
      </c>
      <c r="AD629" s="100" t="str">
        <f t="shared" si="143"/>
        <v/>
      </c>
      <c r="AE629" s="13" t="s">
        <v>412</v>
      </c>
      <c r="AF629" s="27" t="s">
        <v>412</v>
      </c>
      <c r="AG629" s="41"/>
    </row>
    <row r="630" spans="1:33" s="35" customFormat="1" ht="16.5" x14ac:dyDescent="0.2">
      <c r="A630" s="33" t="s">
        <v>723</v>
      </c>
      <c r="B630" s="33">
        <f t="shared" si="138"/>
        <v>1090320</v>
      </c>
      <c r="C630" s="43">
        <v>3</v>
      </c>
      <c r="D630" s="26">
        <f t="shared" si="144"/>
        <v>10903</v>
      </c>
      <c r="E630" s="45">
        <v>9</v>
      </c>
      <c r="F630" s="13">
        <v>2</v>
      </c>
      <c r="G630" s="14" t="s">
        <v>1030</v>
      </c>
      <c r="H630" s="14" t="s">
        <v>749</v>
      </c>
      <c r="I630" s="13">
        <f t="shared" si="140"/>
        <v>77</v>
      </c>
      <c r="J630" s="13">
        <f t="shared" si="141"/>
        <v>7</v>
      </c>
      <c r="K630" s="13">
        <f t="shared" si="142"/>
        <v>1</v>
      </c>
      <c r="L630" s="13" t="s">
        <v>1453</v>
      </c>
      <c r="M630" s="13">
        <v>81</v>
      </c>
      <c r="N630" s="13" t="s">
        <v>1439</v>
      </c>
      <c r="O630" s="13">
        <v>81</v>
      </c>
      <c r="P630" s="13" t="s">
        <v>1441</v>
      </c>
      <c r="Q630" s="13">
        <v>81</v>
      </c>
      <c r="R630" s="13" t="s">
        <v>1443</v>
      </c>
      <c r="S630" s="13">
        <v>81</v>
      </c>
      <c r="T630" s="13" t="s">
        <v>1445</v>
      </c>
      <c r="U630" s="13">
        <v>81</v>
      </c>
      <c r="V630" s="13" t="s">
        <v>1447</v>
      </c>
      <c r="W630" s="13">
        <v>81</v>
      </c>
      <c r="X630" s="13" t="s">
        <v>1449</v>
      </c>
      <c r="Y630" s="13">
        <v>81</v>
      </c>
      <c r="Z630" s="13" t="s">
        <v>1450</v>
      </c>
      <c r="AA630" s="13">
        <v>81</v>
      </c>
      <c r="AB630" s="100" t="s">
        <v>748</v>
      </c>
      <c r="AC630" s="100" t="str">
        <f t="shared" si="139"/>
        <v>pt-9-3-jlr-loc2</v>
      </c>
      <c r="AD630" s="100">
        <f t="shared" si="143"/>
        <v>5</v>
      </c>
      <c r="AE630" s="13">
        <v>12</v>
      </c>
      <c r="AF630" s="27">
        <v>9</v>
      </c>
      <c r="AG630" s="41"/>
    </row>
    <row r="631" spans="1:33" s="35" customFormat="1" ht="16.5" x14ac:dyDescent="0.2">
      <c r="A631" s="33" t="s">
        <v>723</v>
      </c>
      <c r="B631" s="33">
        <f t="shared" si="138"/>
        <v>1090321</v>
      </c>
      <c r="C631" s="43">
        <v>3</v>
      </c>
      <c r="D631" s="26">
        <f t="shared" si="144"/>
        <v>10903</v>
      </c>
      <c r="E631" s="45">
        <v>9</v>
      </c>
      <c r="F631" s="13">
        <v>2</v>
      </c>
      <c r="G631" s="14" t="s">
        <v>1029</v>
      </c>
      <c r="H631" s="14" t="s">
        <v>1035</v>
      </c>
      <c r="I631" s="13">
        <f t="shared" si="140"/>
        <v>77</v>
      </c>
      <c r="J631" s="13">
        <f t="shared" si="141"/>
        <v>7</v>
      </c>
      <c r="K631" s="13">
        <f t="shared" si="142"/>
        <v>1</v>
      </c>
      <c r="L631" s="13" t="s">
        <v>1452</v>
      </c>
      <c r="M631" s="13">
        <v>82</v>
      </c>
      <c r="N631" s="13" t="s">
        <v>1454</v>
      </c>
      <c r="O631" s="13">
        <v>82</v>
      </c>
      <c r="P631" s="13" t="s">
        <v>1440</v>
      </c>
      <c r="Q631" s="13">
        <v>82</v>
      </c>
      <c r="R631" s="13" t="s">
        <v>1442</v>
      </c>
      <c r="S631" s="13">
        <v>82</v>
      </c>
      <c r="T631" s="13" t="s">
        <v>1444</v>
      </c>
      <c r="U631" s="13">
        <v>82</v>
      </c>
      <c r="V631" s="13" t="s">
        <v>1446</v>
      </c>
      <c r="W631" s="13">
        <v>82</v>
      </c>
      <c r="X631" s="13" t="s">
        <v>1448</v>
      </c>
      <c r="Y631" s="13">
        <v>82</v>
      </c>
      <c r="Z631" s="13" t="s">
        <v>1451</v>
      </c>
      <c r="AA631" s="13">
        <v>82</v>
      </c>
      <c r="AB631" s="100" t="s">
        <v>446</v>
      </c>
      <c r="AC631" s="100" t="str">
        <f t="shared" si="139"/>
        <v>pt-9-3-shl-loc2</v>
      </c>
      <c r="AD631" s="100">
        <f t="shared" si="143"/>
        <v>5</v>
      </c>
      <c r="AE631" s="13">
        <v>16</v>
      </c>
      <c r="AF631" s="27">
        <v>14</v>
      </c>
      <c r="AG631" s="41"/>
    </row>
    <row r="632" spans="1:33" s="35" customFormat="1" ht="16.5" x14ac:dyDescent="0.2">
      <c r="A632" s="33" t="s">
        <v>723</v>
      </c>
      <c r="B632" s="33">
        <f t="shared" si="138"/>
        <v>1090330</v>
      </c>
      <c r="C632" s="43">
        <v>3</v>
      </c>
      <c r="D632" s="26">
        <f t="shared" si="144"/>
        <v>10903</v>
      </c>
      <c r="E632" s="45">
        <v>9</v>
      </c>
      <c r="F632" s="13">
        <v>3</v>
      </c>
      <c r="G632" s="14" t="s">
        <v>1030</v>
      </c>
      <c r="H632" s="14" t="s">
        <v>1026</v>
      </c>
      <c r="I632" s="13">
        <f t="shared" si="140"/>
        <v>77</v>
      </c>
      <c r="J632" s="13">
        <f t="shared" si="141"/>
        <v>7</v>
      </c>
      <c r="K632" s="13">
        <f t="shared" si="142"/>
        <v>1</v>
      </c>
      <c r="L632" s="13" t="s">
        <v>1453</v>
      </c>
      <c r="M632" s="13">
        <v>81</v>
      </c>
      <c r="N632" s="13" t="s">
        <v>1439</v>
      </c>
      <c r="O632" s="13">
        <v>81</v>
      </c>
      <c r="P632" s="13" t="s">
        <v>1441</v>
      </c>
      <c r="Q632" s="13">
        <v>81</v>
      </c>
      <c r="R632" s="13" t="s">
        <v>1443</v>
      </c>
      <c r="S632" s="13">
        <v>81</v>
      </c>
      <c r="T632" s="13" t="s">
        <v>1445</v>
      </c>
      <c r="U632" s="13">
        <v>81</v>
      </c>
      <c r="V632" s="13" t="s">
        <v>1447</v>
      </c>
      <c r="W632" s="13">
        <v>81</v>
      </c>
      <c r="X632" s="13" t="s">
        <v>1449</v>
      </c>
      <c r="Y632" s="13">
        <v>81</v>
      </c>
      <c r="Z632" s="13" t="s">
        <v>1450</v>
      </c>
      <c r="AA632" s="13">
        <v>81</v>
      </c>
      <c r="AB632" s="100" t="s">
        <v>351</v>
      </c>
      <c r="AC632" s="100" t="str">
        <f t="shared" si="139"/>
        <v>pt-9-3-jlr-loc3</v>
      </c>
      <c r="AD632" s="100">
        <f t="shared" si="143"/>
        <v>5</v>
      </c>
      <c r="AE632" s="13">
        <v>12</v>
      </c>
      <c r="AF632" s="27">
        <v>9</v>
      </c>
      <c r="AG632" s="41"/>
    </row>
    <row r="633" spans="1:33" s="35" customFormat="1" ht="17.25" thickBot="1" x14ac:dyDescent="0.25">
      <c r="A633" s="33" t="s">
        <v>723</v>
      </c>
      <c r="B633" s="33">
        <f t="shared" si="138"/>
        <v>1090331</v>
      </c>
      <c r="C633" s="43">
        <v>3</v>
      </c>
      <c r="D633" s="28">
        <f t="shared" si="144"/>
        <v>10903</v>
      </c>
      <c r="E633" s="46">
        <v>9</v>
      </c>
      <c r="F633" s="29">
        <v>3</v>
      </c>
      <c r="G633" s="30" t="s">
        <v>1029</v>
      </c>
      <c r="H633" s="30" t="s">
        <v>1033</v>
      </c>
      <c r="I633" s="29">
        <f t="shared" si="140"/>
        <v>77</v>
      </c>
      <c r="J633" s="29">
        <f t="shared" si="141"/>
        <v>7</v>
      </c>
      <c r="K633" s="29">
        <f t="shared" si="142"/>
        <v>1</v>
      </c>
      <c r="L633" s="29" t="s">
        <v>1452</v>
      </c>
      <c r="M633" s="29">
        <v>82</v>
      </c>
      <c r="N633" s="29" t="s">
        <v>1454</v>
      </c>
      <c r="O633" s="29">
        <v>82</v>
      </c>
      <c r="P633" s="29" t="s">
        <v>1440</v>
      </c>
      <c r="Q633" s="29">
        <v>82</v>
      </c>
      <c r="R633" s="29" t="s">
        <v>1442</v>
      </c>
      <c r="S633" s="29">
        <v>82</v>
      </c>
      <c r="T633" s="29" t="s">
        <v>1444</v>
      </c>
      <c r="U633" s="29">
        <v>82</v>
      </c>
      <c r="V633" s="29" t="s">
        <v>1446</v>
      </c>
      <c r="W633" s="29">
        <v>82</v>
      </c>
      <c r="X633" s="29" t="s">
        <v>1448</v>
      </c>
      <c r="Y633" s="29">
        <v>82</v>
      </c>
      <c r="Z633" s="29" t="s">
        <v>1451</v>
      </c>
      <c r="AA633" s="29">
        <v>82</v>
      </c>
      <c r="AB633" s="101"/>
      <c r="AC633" s="101" t="str">
        <f t="shared" si="139"/>
        <v/>
      </c>
      <c r="AD633" s="101" t="str">
        <f t="shared" si="143"/>
        <v/>
      </c>
      <c r="AE633" s="29" t="s">
        <v>412</v>
      </c>
      <c r="AF633" s="31" t="s">
        <v>412</v>
      </c>
      <c r="AG633" s="41"/>
    </row>
    <row r="634" spans="1:33" s="35" customFormat="1" ht="16.5" x14ac:dyDescent="0.2">
      <c r="A634" s="33" t="s">
        <v>723</v>
      </c>
      <c r="B634" s="33">
        <f t="shared" si="138"/>
        <v>1090410</v>
      </c>
      <c r="C634" s="43">
        <v>4</v>
      </c>
      <c r="D634" s="23">
        <f t="shared" si="144"/>
        <v>10904</v>
      </c>
      <c r="E634" s="44">
        <v>9</v>
      </c>
      <c r="F634" s="24">
        <v>1</v>
      </c>
      <c r="G634" s="32" t="s">
        <v>1030</v>
      </c>
      <c r="H634" s="32" t="s">
        <v>1034</v>
      </c>
      <c r="I634" s="24">
        <f t="shared" si="140"/>
        <v>77</v>
      </c>
      <c r="J634" s="24">
        <f t="shared" si="141"/>
        <v>7</v>
      </c>
      <c r="K634" s="24">
        <f t="shared" si="142"/>
        <v>1</v>
      </c>
      <c r="L634" s="24" t="s">
        <v>1453</v>
      </c>
      <c r="M634" s="24">
        <v>82</v>
      </c>
      <c r="N634" s="24" t="s">
        <v>1455</v>
      </c>
      <c r="O634" s="24">
        <v>82</v>
      </c>
      <c r="P634" s="24" t="s">
        <v>1441</v>
      </c>
      <c r="Q634" s="24">
        <v>82</v>
      </c>
      <c r="R634" s="24" t="s">
        <v>1443</v>
      </c>
      <c r="S634" s="24">
        <v>82</v>
      </c>
      <c r="T634" s="24" t="s">
        <v>1445</v>
      </c>
      <c r="U634" s="24">
        <v>82</v>
      </c>
      <c r="V634" s="24" t="s">
        <v>1447</v>
      </c>
      <c r="W634" s="24">
        <v>82</v>
      </c>
      <c r="X634" s="24" t="s">
        <v>1449</v>
      </c>
      <c r="Y634" s="24">
        <v>82</v>
      </c>
      <c r="Z634" s="24" t="s">
        <v>1450</v>
      </c>
      <c r="AA634" s="24">
        <v>82</v>
      </c>
      <c r="AB634" s="99" t="s">
        <v>357</v>
      </c>
      <c r="AC634" s="99" t="str">
        <f t="shared" si="139"/>
        <v>pt-9-4-jlr-loc1</v>
      </c>
      <c r="AD634" s="99">
        <f t="shared" si="143"/>
        <v>5</v>
      </c>
      <c r="AE634" s="24">
        <v>12</v>
      </c>
      <c r="AF634" s="25">
        <v>9</v>
      </c>
      <c r="AG634" s="41"/>
    </row>
    <row r="635" spans="1:33" s="35" customFormat="1" ht="16.5" x14ac:dyDescent="0.2">
      <c r="A635" s="33" t="s">
        <v>723</v>
      </c>
      <c r="B635" s="33">
        <f t="shared" si="138"/>
        <v>1090411</v>
      </c>
      <c r="C635" s="43">
        <v>4</v>
      </c>
      <c r="D635" s="26">
        <f t="shared" si="144"/>
        <v>10904</v>
      </c>
      <c r="E635" s="45">
        <v>9</v>
      </c>
      <c r="F635" s="13">
        <v>1</v>
      </c>
      <c r="G635" s="14" t="s">
        <v>1029</v>
      </c>
      <c r="H635" s="14" t="s">
        <v>1028</v>
      </c>
      <c r="I635" s="13">
        <f t="shared" si="140"/>
        <v>77</v>
      </c>
      <c r="J635" s="13">
        <f t="shared" si="141"/>
        <v>7</v>
      </c>
      <c r="K635" s="13">
        <f t="shared" si="142"/>
        <v>1</v>
      </c>
      <c r="L635" s="13" t="s">
        <v>1452</v>
      </c>
      <c r="M635" s="13">
        <v>82</v>
      </c>
      <c r="N635" s="13" t="s">
        <v>1454</v>
      </c>
      <c r="O635" s="13">
        <v>82</v>
      </c>
      <c r="P635" s="13" t="s">
        <v>1440</v>
      </c>
      <c r="Q635" s="13">
        <v>82</v>
      </c>
      <c r="R635" s="13" t="s">
        <v>1442</v>
      </c>
      <c r="S635" s="13">
        <v>82</v>
      </c>
      <c r="T635" s="13" t="s">
        <v>1444</v>
      </c>
      <c r="U635" s="13">
        <v>82</v>
      </c>
      <c r="V635" s="13" t="s">
        <v>1446</v>
      </c>
      <c r="W635" s="13">
        <v>82</v>
      </c>
      <c r="X635" s="13" t="s">
        <v>1448</v>
      </c>
      <c r="Y635" s="13">
        <v>82</v>
      </c>
      <c r="Z635" s="13" t="s">
        <v>1451</v>
      </c>
      <c r="AA635" s="13">
        <v>82</v>
      </c>
      <c r="AB635" s="100"/>
      <c r="AC635" s="100" t="str">
        <f t="shared" si="139"/>
        <v/>
      </c>
      <c r="AD635" s="100" t="str">
        <f t="shared" si="143"/>
        <v/>
      </c>
      <c r="AE635" s="13" t="s">
        <v>412</v>
      </c>
      <c r="AF635" s="27" t="s">
        <v>412</v>
      </c>
      <c r="AG635" s="41"/>
    </row>
    <row r="636" spans="1:33" s="35" customFormat="1" ht="16.5" x14ac:dyDescent="0.2">
      <c r="A636" s="33" t="s">
        <v>723</v>
      </c>
      <c r="B636" s="33">
        <f t="shared" si="138"/>
        <v>1090420</v>
      </c>
      <c r="C636" s="43">
        <v>4</v>
      </c>
      <c r="D636" s="26">
        <f t="shared" si="144"/>
        <v>10904</v>
      </c>
      <c r="E636" s="45">
        <v>9</v>
      </c>
      <c r="F636" s="13">
        <v>2</v>
      </c>
      <c r="G636" s="14" t="s">
        <v>1030</v>
      </c>
      <c r="H636" s="14" t="s">
        <v>749</v>
      </c>
      <c r="I636" s="13">
        <f t="shared" si="140"/>
        <v>77</v>
      </c>
      <c r="J636" s="13">
        <f t="shared" si="141"/>
        <v>7</v>
      </c>
      <c r="K636" s="13">
        <f t="shared" si="142"/>
        <v>1</v>
      </c>
      <c r="L636" s="13" t="s">
        <v>1453</v>
      </c>
      <c r="M636" s="13">
        <v>82</v>
      </c>
      <c r="N636" s="13" t="s">
        <v>1455</v>
      </c>
      <c r="O636" s="13">
        <v>82</v>
      </c>
      <c r="P636" s="13" t="s">
        <v>1441</v>
      </c>
      <c r="Q636" s="13">
        <v>82</v>
      </c>
      <c r="R636" s="13" t="s">
        <v>1443</v>
      </c>
      <c r="S636" s="13">
        <v>82</v>
      </c>
      <c r="T636" s="13" t="s">
        <v>1445</v>
      </c>
      <c r="U636" s="13">
        <v>82</v>
      </c>
      <c r="V636" s="13" t="s">
        <v>1447</v>
      </c>
      <c r="W636" s="13">
        <v>82</v>
      </c>
      <c r="X636" s="13" t="s">
        <v>1449</v>
      </c>
      <c r="Y636" s="13">
        <v>82</v>
      </c>
      <c r="Z636" s="13" t="s">
        <v>1450</v>
      </c>
      <c r="AA636" s="13">
        <v>82</v>
      </c>
      <c r="AB636" s="100" t="s">
        <v>347</v>
      </c>
      <c r="AC636" s="100" t="str">
        <f t="shared" si="139"/>
        <v>pt-9-4-jlr-loc2</v>
      </c>
      <c r="AD636" s="100">
        <f t="shared" si="143"/>
        <v>5</v>
      </c>
      <c r="AE636" s="13">
        <v>12</v>
      </c>
      <c r="AF636" s="27">
        <v>9</v>
      </c>
      <c r="AG636" s="41"/>
    </row>
    <row r="637" spans="1:33" s="35" customFormat="1" ht="16.5" x14ac:dyDescent="0.2">
      <c r="A637" s="33" t="s">
        <v>723</v>
      </c>
      <c r="B637" s="33">
        <f t="shared" ref="B637:B700" si="145">D637*100+F637*10+IF(G637="jlr",0,1)</f>
        <v>1090421</v>
      </c>
      <c r="C637" s="43">
        <v>4</v>
      </c>
      <c r="D637" s="26">
        <f t="shared" si="144"/>
        <v>10904</v>
      </c>
      <c r="E637" s="45">
        <v>9</v>
      </c>
      <c r="F637" s="13">
        <v>2</v>
      </c>
      <c r="G637" s="14" t="s">
        <v>1029</v>
      </c>
      <c r="H637" s="14" t="s">
        <v>1035</v>
      </c>
      <c r="I637" s="13">
        <f t="shared" si="140"/>
        <v>77</v>
      </c>
      <c r="J637" s="13">
        <f t="shared" si="141"/>
        <v>7</v>
      </c>
      <c r="K637" s="13">
        <f t="shared" si="142"/>
        <v>1</v>
      </c>
      <c r="L637" s="13" t="s">
        <v>1452</v>
      </c>
      <c r="M637" s="13">
        <v>82</v>
      </c>
      <c r="N637" s="13" t="s">
        <v>1454</v>
      </c>
      <c r="O637" s="13">
        <v>82</v>
      </c>
      <c r="P637" s="13" t="s">
        <v>1440</v>
      </c>
      <c r="Q637" s="13">
        <v>82</v>
      </c>
      <c r="R637" s="13" t="s">
        <v>1442</v>
      </c>
      <c r="S637" s="13">
        <v>82</v>
      </c>
      <c r="T637" s="13" t="s">
        <v>1444</v>
      </c>
      <c r="U637" s="13">
        <v>82</v>
      </c>
      <c r="V637" s="13" t="s">
        <v>1446</v>
      </c>
      <c r="W637" s="13">
        <v>82</v>
      </c>
      <c r="X637" s="13" t="s">
        <v>1448</v>
      </c>
      <c r="Y637" s="13">
        <v>82</v>
      </c>
      <c r="Z637" s="13" t="s">
        <v>1451</v>
      </c>
      <c r="AA637" s="13">
        <v>82</v>
      </c>
      <c r="AB637" s="100" t="s">
        <v>447</v>
      </c>
      <c r="AC637" s="100" t="str">
        <f t="shared" si="139"/>
        <v>pt-9-4-shl-loc2</v>
      </c>
      <c r="AD637" s="100">
        <f t="shared" si="143"/>
        <v>5</v>
      </c>
      <c r="AE637" s="13">
        <v>16</v>
      </c>
      <c r="AF637" s="27">
        <v>14</v>
      </c>
      <c r="AG637" s="41"/>
    </row>
    <row r="638" spans="1:33" s="35" customFormat="1" ht="16.5" x14ac:dyDescent="0.2">
      <c r="A638" s="33" t="s">
        <v>723</v>
      </c>
      <c r="B638" s="33">
        <f t="shared" si="145"/>
        <v>1090430</v>
      </c>
      <c r="C638" s="43">
        <v>4</v>
      </c>
      <c r="D638" s="26">
        <f t="shared" si="144"/>
        <v>10904</v>
      </c>
      <c r="E638" s="45">
        <v>9</v>
      </c>
      <c r="F638" s="13">
        <v>3</v>
      </c>
      <c r="G638" s="14" t="s">
        <v>1030</v>
      </c>
      <c r="H638" s="14" t="s">
        <v>1031</v>
      </c>
      <c r="I638" s="13">
        <f t="shared" si="140"/>
        <v>77</v>
      </c>
      <c r="J638" s="13">
        <f t="shared" si="141"/>
        <v>7</v>
      </c>
      <c r="K638" s="13">
        <f t="shared" si="142"/>
        <v>1</v>
      </c>
      <c r="L638" s="13" t="s">
        <v>1453</v>
      </c>
      <c r="M638" s="13">
        <v>82</v>
      </c>
      <c r="N638" s="13" t="s">
        <v>1455</v>
      </c>
      <c r="O638" s="13">
        <v>82</v>
      </c>
      <c r="P638" s="13" t="s">
        <v>1441</v>
      </c>
      <c r="Q638" s="13">
        <v>82</v>
      </c>
      <c r="R638" s="13" t="s">
        <v>1443</v>
      </c>
      <c r="S638" s="13">
        <v>82</v>
      </c>
      <c r="T638" s="13" t="s">
        <v>1445</v>
      </c>
      <c r="U638" s="13">
        <v>82</v>
      </c>
      <c r="V638" s="13" t="s">
        <v>1447</v>
      </c>
      <c r="W638" s="13">
        <v>82</v>
      </c>
      <c r="X638" s="13" t="s">
        <v>1449</v>
      </c>
      <c r="Y638" s="13">
        <v>82</v>
      </c>
      <c r="Z638" s="13" t="s">
        <v>1450</v>
      </c>
      <c r="AA638" s="13">
        <v>82</v>
      </c>
      <c r="AB638" s="100" t="s">
        <v>353</v>
      </c>
      <c r="AC638" s="100" t="str">
        <f t="shared" si="139"/>
        <v>pt-9-4-jlr-loc3</v>
      </c>
      <c r="AD638" s="100">
        <f t="shared" si="143"/>
        <v>5</v>
      </c>
      <c r="AE638" s="13">
        <v>12</v>
      </c>
      <c r="AF638" s="27">
        <v>9</v>
      </c>
      <c r="AG638" s="41"/>
    </row>
    <row r="639" spans="1:33" s="35" customFormat="1" ht="17.25" thickBot="1" x14ac:dyDescent="0.25">
      <c r="A639" s="33" t="s">
        <v>723</v>
      </c>
      <c r="B639" s="33">
        <f t="shared" si="145"/>
        <v>1090431</v>
      </c>
      <c r="C639" s="43">
        <v>4</v>
      </c>
      <c r="D639" s="28">
        <f t="shared" si="144"/>
        <v>10904</v>
      </c>
      <c r="E639" s="46">
        <v>9</v>
      </c>
      <c r="F639" s="29">
        <v>3</v>
      </c>
      <c r="G639" s="30" t="s">
        <v>1018</v>
      </c>
      <c r="H639" s="30" t="s">
        <v>1033</v>
      </c>
      <c r="I639" s="29">
        <f t="shared" si="140"/>
        <v>77</v>
      </c>
      <c r="J639" s="29">
        <f t="shared" si="141"/>
        <v>7</v>
      </c>
      <c r="K639" s="29">
        <f t="shared" si="142"/>
        <v>1</v>
      </c>
      <c r="L639" s="29" t="s">
        <v>1452</v>
      </c>
      <c r="M639" s="29">
        <v>82</v>
      </c>
      <c r="N639" s="29" t="s">
        <v>1454</v>
      </c>
      <c r="O639" s="29">
        <v>82</v>
      </c>
      <c r="P639" s="29" t="s">
        <v>1440</v>
      </c>
      <c r="Q639" s="29">
        <v>82</v>
      </c>
      <c r="R639" s="29" t="s">
        <v>1442</v>
      </c>
      <c r="S639" s="29">
        <v>82</v>
      </c>
      <c r="T639" s="29" t="s">
        <v>1444</v>
      </c>
      <c r="U639" s="29">
        <v>82</v>
      </c>
      <c r="V639" s="29" t="s">
        <v>1446</v>
      </c>
      <c r="W639" s="29">
        <v>82</v>
      </c>
      <c r="X639" s="29" t="s">
        <v>1448</v>
      </c>
      <c r="Y639" s="29">
        <v>82</v>
      </c>
      <c r="Z639" s="29" t="s">
        <v>1451</v>
      </c>
      <c r="AA639" s="29">
        <v>82</v>
      </c>
      <c r="AB639" s="101"/>
      <c r="AC639" s="101" t="str">
        <f t="shared" si="139"/>
        <v/>
      </c>
      <c r="AD639" s="101" t="str">
        <f t="shared" si="143"/>
        <v/>
      </c>
      <c r="AE639" s="29" t="s">
        <v>412</v>
      </c>
      <c r="AF639" s="31" t="s">
        <v>412</v>
      </c>
      <c r="AG639" s="41"/>
    </row>
    <row r="640" spans="1:33" s="35" customFormat="1" ht="16.5" x14ac:dyDescent="0.2">
      <c r="A640" s="33" t="s">
        <v>723</v>
      </c>
      <c r="B640" s="33">
        <f t="shared" si="145"/>
        <v>1090510</v>
      </c>
      <c r="C640" s="43">
        <v>5</v>
      </c>
      <c r="D640" s="23">
        <f t="shared" si="144"/>
        <v>10905</v>
      </c>
      <c r="E640" s="44">
        <v>9</v>
      </c>
      <c r="F640" s="24">
        <v>1</v>
      </c>
      <c r="G640" s="32" t="s">
        <v>1030</v>
      </c>
      <c r="H640" s="32" t="s">
        <v>1034</v>
      </c>
      <c r="I640" s="24">
        <f t="shared" si="140"/>
        <v>81</v>
      </c>
      <c r="J640" s="24">
        <f t="shared" si="141"/>
        <v>8</v>
      </c>
      <c r="K640" s="24">
        <f t="shared" si="142"/>
        <v>1</v>
      </c>
      <c r="L640" s="24" t="s">
        <v>1453</v>
      </c>
      <c r="M640" s="24">
        <v>82</v>
      </c>
      <c r="N640" s="24" t="s">
        <v>1455</v>
      </c>
      <c r="O640" s="24">
        <v>82</v>
      </c>
      <c r="P640" s="24" t="s">
        <v>1441</v>
      </c>
      <c r="Q640" s="24">
        <v>82</v>
      </c>
      <c r="R640" s="24" t="s">
        <v>1443</v>
      </c>
      <c r="S640" s="24">
        <v>82</v>
      </c>
      <c r="T640" s="24" t="s">
        <v>1445</v>
      </c>
      <c r="U640" s="24">
        <v>82</v>
      </c>
      <c r="V640" s="24" t="s">
        <v>1447</v>
      </c>
      <c r="W640" s="24">
        <v>82</v>
      </c>
      <c r="X640" s="24" t="s">
        <v>1449</v>
      </c>
      <c r="Y640" s="24">
        <v>82</v>
      </c>
      <c r="Z640" s="24" t="s">
        <v>1450</v>
      </c>
      <c r="AA640" s="24">
        <v>82</v>
      </c>
      <c r="AB640" s="99" t="s">
        <v>747</v>
      </c>
      <c r="AC640" s="99" t="str">
        <f t="shared" si="139"/>
        <v>pt-9-5-jlr-loc1</v>
      </c>
      <c r="AD640" s="99">
        <f t="shared" si="143"/>
        <v>5</v>
      </c>
      <c r="AE640" s="24">
        <v>12</v>
      </c>
      <c r="AF640" s="25">
        <v>9</v>
      </c>
      <c r="AG640" s="41"/>
    </row>
    <row r="641" spans="1:33" s="35" customFormat="1" ht="16.5" x14ac:dyDescent="0.2">
      <c r="A641" s="33" t="s">
        <v>723</v>
      </c>
      <c r="B641" s="33">
        <f t="shared" si="145"/>
        <v>1090511</v>
      </c>
      <c r="C641" s="43">
        <v>5</v>
      </c>
      <c r="D641" s="26">
        <f t="shared" si="144"/>
        <v>10905</v>
      </c>
      <c r="E641" s="45">
        <v>9</v>
      </c>
      <c r="F641" s="13">
        <v>1</v>
      </c>
      <c r="G641" s="14" t="s">
        <v>1029</v>
      </c>
      <c r="H641" s="14" t="s">
        <v>1032</v>
      </c>
      <c r="I641" s="13">
        <f t="shared" si="140"/>
        <v>81</v>
      </c>
      <c r="J641" s="13">
        <f t="shared" si="141"/>
        <v>8</v>
      </c>
      <c r="K641" s="13">
        <f t="shared" si="142"/>
        <v>1</v>
      </c>
      <c r="L641" s="13" t="s">
        <v>1452</v>
      </c>
      <c r="M641" s="13">
        <v>83</v>
      </c>
      <c r="N641" s="13" t="s">
        <v>1454</v>
      </c>
      <c r="O641" s="13">
        <v>83</v>
      </c>
      <c r="P641" s="13" t="s">
        <v>1456</v>
      </c>
      <c r="Q641" s="13">
        <v>83</v>
      </c>
      <c r="R641" s="13" t="s">
        <v>1442</v>
      </c>
      <c r="S641" s="13">
        <v>83</v>
      </c>
      <c r="T641" s="13" t="s">
        <v>1444</v>
      </c>
      <c r="U641" s="13">
        <v>83</v>
      </c>
      <c r="V641" s="13" t="s">
        <v>1446</v>
      </c>
      <c r="W641" s="13">
        <v>83</v>
      </c>
      <c r="X641" s="13" t="s">
        <v>1448</v>
      </c>
      <c r="Y641" s="13">
        <v>83</v>
      </c>
      <c r="Z641" s="13" t="s">
        <v>1451</v>
      </c>
      <c r="AA641" s="13">
        <v>83</v>
      </c>
      <c r="AB641" s="100"/>
      <c r="AC641" s="100" t="str">
        <f t="shared" si="139"/>
        <v/>
      </c>
      <c r="AD641" s="100" t="str">
        <f t="shared" si="143"/>
        <v/>
      </c>
      <c r="AE641" s="13" t="s">
        <v>412</v>
      </c>
      <c r="AF641" s="27" t="s">
        <v>412</v>
      </c>
      <c r="AG641" s="41"/>
    </row>
    <row r="642" spans="1:33" s="35" customFormat="1" ht="16.5" x14ac:dyDescent="0.2">
      <c r="A642" s="33" t="s">
        <v>723</v>
      </c>
      <c r="B642" s="33">
        <f t="shared" si="145"/>
        <v>1090520</v>
      </c>
      <c r="C642" s="43">
        <v>5</v>
      </c>
      <c r="D642" s="26">
        <f t="shared" si="144"/>
        <v>10905</v>
      </c>
      <c r="E642" s="45">
        <v>9</v>
      </c>
      <c r="F642" s="13">
        <v>2</v>
      </c>
      <c r="G642" s="14" t="s">
        <v>1030</v>
      </c>
      <c r="H642" s="14" t="s">
        <v>749</v>
      </c>
      <c r="I642" s="13">
        <f t="shared" si="140"/>
        <v>81</v>
      </c>
      <c r="J642" s="13">
        <f t="shared" si="141"/>
        <v>8</v>
      </c>
      <c r="K642" s="13">
        <f t="shared" si="142"/>
        <v>1</v>
      </c>
      <c r="L642" s="13" t="s">
        <v>1453</v>
      </c>
      <c r="M642" s="13">
        <v>82</v>
      </c>
      <c r="N642" s="13" t="s">
        <v>1455</v>
      </c>
      <c r="O642" s="13">
        <v>82</v>
      </c>
      <c r="P642" s="13" t="s">
        <v>1441</v>
      </c>
      <c r="Q642" s="13">
        <v>82</v>
      </c>
      <c r="R642" s="13" t="s">
        <v>1443</v>
      </c>
      <c r="S642" s="13">
        <v>82</v>
      </c>
      <c r="T642" s="13" t="s">
        <v>1445</v>
      </c>
      <c r="U642" s="13">
        <v>82</v>
      </c>
      <c r="V642" s="13" t="s">
        <v>1447</v>
      </c>
      <c r="W642" s="13">
        <v>82</v>
      </c>
      <c r="X642" s="13" t="s">
        <v>1449</v>
      </c>
      <c r="Y642" s="13">
        <v>82</v>
      </c>
      <c r="Z642" s="13" t="s">
        <v>1450</v>
      </c>
      <c r="AA642" s="13">
        <v>82</v>
      </c>
      <c r="AB642" s="100" t="s">
        <v>749</v>
      </c>
      <c r="AC642" s="100" t="str">
        <f t="shared" si="139"/>
        <v>pt-9-5-jlr-loc2</v>
      </c>
      <c r="AD642" s="100">
        <f t="shared" si="143"/>
        <v>5</v>
      </c>
      <c r="AE642" s="13">
        <v>12</v>
      </c>
      <c r="AF642" s="27">
        <v>9</v>
      </c>
      <c r="AG642" s="41"/>
    </row>
    <row r="643" spans="1:33" s="35" customFormat="1" ht="16.5" x14ac:dyDescent="0.2">
      <c r="A643" s="33" t="s">
        <v>723</v>
      </c>
      <c r="B643" s="33">
        <f t="shared" si="145"/>
        <v>1090521</v>
      </c>
      <c r="C643" s="43">
        <v>5</v>
      </c>
      <c r="D643" s="26">
        <f t="shared" si="144"/>
        <v>10905</v>
      </c>
      <c r="E643" s="45">
        <v>9</v>
      </c>
      <c r="F643" s="13">
        <v>2</v>
      </c>
      <c r="G643" s="14" t="s">
        <v>1029</v>
      </c>
      <c r="H643" s="14" t="s">
        <v>1035</v>
      </c>
      <c r="I643" s="13">
        <f t="shared" si="140"/>
        <v>81</v>
      </c>
      <c r="J643" s="13">
        <f t="shared" si="141"/>
        <v>8</v>
      </c>
      <c r="K643" s="13">
        <f t="shared" si="142"/>
        <v>1</v>
      </c>
      <c r="L643" s="13" t="s">
        <v>1452</v>
      </c>
      <c r="M643" s="13">
        <v>83</v>
      </c>
      <c r="N643" s="13" t="s">
        <v>1454</v>
      </c>
      <c r="O643" s="13">
        <v>83</v>
      </c>
      <c r="P643" s="13" t="s">
        <v>1456</v>
      </c>
      <c r="Q643" s="13">
        <v>83</v>
      </c>
      <c r="R643" s="13" t="s">
        <v>1442</v>
      </c>
      <c r="S643" s="13">
        <v>83</v>
      </c>
      <c r="T643" s="13" t="s">
        <v>1444</v>
      </c>
      <c r="U643" s="13">
        <v>83</v>
      </c>
      <c r="V643" s="13" t="s">
        <v>1446</v>
      </c>
      <c r="W643" s="13">
        <v>83</v>
      </c>
      <c r="X643" s="13" t="s">
        <v>1448</v>
      </c>
      <c r="Y643" s="13">
        <v>83</v>
      </c>
      <c r="Z643" s="13" t="s">
        <v>1451</v>
      </c>
      <c r="AA643" s="13">
        <v>83</v>
      </c>
      <c r="AB643" s="100" t="s">
        <v>416</v>
      </c>
      <c r="AC643" s="100" t="str">
        <f t="shared" si="139"/>
        <v>pt-9-5-shl-loc2</v>
      </c>
      <c r="AD643" s="100">
        <f t="shared" si="143"/>
        <v>5</v>
      </c>
      <c r="AE643" s="13">
        <v>16</v>
      </c>
      <c r="AF643" s="27">
        <v>14</v>
      </c>
      <c r="AG643" s="41"/>
    </row>
    <row r="644" spans="1:33" s="35" customFormat="1" ht="16.5" x14ac:dyDescent="0.2">
      <c r="A644" s="33" t="s">
        <v>723</v>
      </c>
      <c r="B644" s="33">
        <f t="shared" si="145"/>
        <v>1090530</v>
      </c>
      <c r="C644" s="43">
        <v>5</v>
      </c>
      <c r="D644" s="26">
        <f t="shared" si="144"/>
        <v>10905</v>
      </c>
      <c r="E644" s="45">
        <v>9</v>
      </c>
      <c r="F644" s="13">
        <v>3</v>
      </c>
      <c r="G644" s="14" t="s">
        <v>1030</v>
      </c>
      <c r="H644" s="14" t="s">
        <v>1031</v>
      </c>
      <c r="I644" s="13">
        <f t="shared" si="140"/>
        <v>81</v>
      </c>
      <c r="J644" s="13">
        <f t="shared" si="141"/>
        <v>8</v>
      </c>
      <c r="K644" s="13">
        <f t="shared" si="142"/>
        <v>1</v>
      </c>
      <c r="L644" s="13" t="s">
        <v>1453</v>
      </c>
      <c r="M644" s="13">
        <v>82</v>
      </c>
      <c r="N644" s="13" t="s">
        <v>1455</v>
      </c>
      <c r="O644" s="13">
        <v>82</v>
      </c>
      <c r="P644" s="13" t="s">
        <v>1441</v>
      </c>
      <c r="Q644" s="13">
        <v>82</v>
      </c>
      <c r="R644" s="13" t="s">
        <v>1443</v>
      </c>
      <c r="S644" s="13">
        <v>82</v>
      </c>
      <c r="T644" s="13" t="s">
        <v>1445</v>
      </c>
      <c r="U644" s="13">
        <v>82</v>
      </c>
      <c r="V644" s="13" t="s">
        <v>1447</v>
      </c>
      <c r="W644" s="13">
        <v>82</v>
      </c>
      <c r="X644" s="13" t="s">
        <v>1449</v>
      </c>
      <c r="Y644" s="13">
        <v>82</v>
      </c>
      <c r="Z644" s="13" t="s">
        <v>1450</v>
      </c>
      <c r="AA644" s="13">
        <v>82</v>
      </c>
      <c r="AB644" s="100" t="s">
        <v>354</v>
      </c>
      <c r="AC644" s="100" t="str">
        <f t="shared" si="139"/>
        <v>pt-9-5-jlr-loc3</v>
      </c>
      <c r="AD644" s="100">
        <f t="shared" si="143"/>
        <v>5</v>
      </c>
      <c r="AE644" s="13">
        <v>12</v>
      </c>
      <c r="AF644" s="27">
        <v>9</v>
      </c>
      <c r="AG644" s="41"/>
    </row>
    <row r="645" spans="1:33" s="35" customFormat="1" ht="17.25" thickBot="1" x14ac:dyDescent="0.25">
      <c r="A645" s="33" t="s">
        <v>723</v>
      </c>
      <c r="B645" s="33">
        <f t="shared" si="145"/>
        <v>1090531</v>
      </c>
      <c r="C645" s="43">
        <v>5</v>
      </c>
      <c r="D645" s="28">
        <f t="shared" si="144"/>
        <v>10905</v>
      </c>
      <c r="E645" s="46">
        <v>9</v>
      </c>
      <c r="F645" s="29">
        <v>3</v>
      </c>
      <c r="G645" s="30" t="s">
        <v>1018</v>
      </c>
      <c r="H645" s="30" t="s">
        <v>1025</v>
      </c>
      <c r="I645" s="29">
        <f t="shared" si="140"/>
        <v>81</v>
      </c>
      <c r="J645" s="29">
        <f t="shared" si="141"/>
        <v>8</v>
      </c>
      <c r="K645" s="29">
        <f t="shared" si="142"/>
        <v>1</v>
      </c>
      <c r="L645" s="29" t="s">
        <v>1452</v>
      </c>
      <c r="M645" s="29">
        <v>83</v>
      </c>
      <c r="N645" s="29" t="s">
        <v>1454</v>
      </c>
      <c r="O645" s="29">
        <v>83</v>
      </c>
      <c r="P645" s="29" t="s">
        <v>1456</v>
      </c>
      <c r="Q645" s="29">
        <v>83</v>
      </c>
      <c r="R645" s="29" t="s">
        <v>1442</v>
      </c>
      <c r="S645" s="29">
        <v>83</v>
      </c>
      <c r="T645" s="29" t="s">
        <v>1444</v>
      </c>
      <c r="U645" s="29">
        <v>83</v>
      </c>
      <c r="V645" s="29" t="s">
        <v>1446</v>
      </c>
      <c r="W645" s="29">
        <v>83</v>
      </c>
      <c r="X645" s="29" t="s">
        <v>1448</v>
      </c>
      <c r="Y645" s="29">
        <v>83</v>
      </c>
      <c r="Z645" s="29" t="s">
        <v>1451</v>
      </c>
      <c r="AA645" s="29">
        <v>83</v>
      </c>
      <c r="AB645" s="101"/>
      <c r="AC645" s="101" t="str">
        <f t="shared" si="139"/>
        <v/>
      </c>
      <c r="AD645" s="101" t="str">
        <f t="shared" si="143"/>
        <v/>
      </c>
      <c r="AE645" s="29" t="s">
        <v>412</v>
      </c>
      <c r="AF645" s="31" t="s">
        <v>412</v>
      </c>
      <c r="AG645" s="41"/>
    </row>
    <row r="646" spans="1:33" s="35" customFormat="1" ht="16.5" x14ac:dyDescent="0.2">
      <c r="A646" s="33" t="s">
        <v>723</v>
      </c>
      <c r="B646" s="33">
        <f t="shared" si="145"/>
        <v>1090610</v>
      </c>
      <c r="C646" s="43">
        <v>6</v>
      </c>
      <c r="D646" s="23">
        <f t="shared" si="144"/>
        <v>10906</v>
      </c>
      <c r="E646" s="44">
        <v>9</v>
      </c>
      <c r="F646" s="24">
        <v>1</v>
      </c>
      <c r="G646" s="32" t="s">
        <v>1019</v>
      </c>
      <c r="H646" s="32" t="s">
        <v>1034</v>
      </c>
      <c r="I646" s="24">
        <f t="shared" si="140"/>
        <v>78</v>
      </c>
      <c r="J646" s="24">
        <f t="shared" si="141"/>
        <v>7</v>
      </c>
      <c r="K646" s="24">
        <f t="shared" si="142"/>
        <v>1</v>
      </c>
      <c r="L646" s="24" t="s">
        <v>1453</v>
      </c>
      <c r="M646" s="24">
        <v>84</v>
      </c>
      <c r="N646" s="24" t="s">
        <v>1455</v>
      </c>
      <c r="O646" s="24">
        <v>84</v>
      </c>
      <c r="P646" s="24" t="s">
        <v>1457</v>
      </c>
      <c r="Q646" s="24">
        <v>84</v>
      </c>
      <c r="R646" s="24" t="s">
        <v>1443</v>
      </c>
      <c r="S646" s="24">
        <v>84</v>
      </c>
      <c r="T646" s="24" t="s">
        <v>1445</v>
      </c>
      <c r="U646" s="24">
        <v>84</v>
      </c>
      <c r="V646" s="24" t="s">
        <v>1447</v>
      </c>
      <c r="W646" s="24">
        <v>84</v>
      </c>
      <c r="X646" s="24" t="s">
        <v>1449</v>
      </c>
      <c r="Y646" s="24">
        <v>84</v>
      </c>
      <c r="Z646" s="24" t="s">
        <v>1450</v>
      </c>
      <c r="AA646" s="24">
        <v>84</v>
      </c>
      <c r="AB646" s="99" t="s">
        <v>351</v>
      </c>
      <c r="AC646" s="99" t="str">
        <f t="shared" si="139"/>
        <v>pt-9-6-jlr-loc1</v>
      </c>
      <c r="AD646" s="99">
        <f t="shared" si="143"/>
        <v>5</v>
      </c>
      <c r="AE646" s="24">
        <v>12</v>
      </c>
      <c r="AF646" s="25">
        <v>9</v>
      </c>
      <c r="AG646" s="41"/>
    </row>
    <row r="647" spans="1:33" s="35" customFormat="1" ht="16.5" x14ac:dyDescent="0.2">
      <c r="A647" s="33" t="s">
        <v>723</v>
      </c>
      <c r="B647" s="33">
        <f t="shared" si="145"/>
        <v>1090611</v>
      </c>
      <c r="C647" s="43">
        <v>6</v>
      </c>
      <c r="D647" s="26">
        <f t="shared" si="144"/>
        <v>10906</v>
      </c>
      <c r="E647" s="45">
        <v>9</v>
      </c>
      <c r="F647" s="13">
        <v>1</v>
      </c>
      <c r="G647" s="14" t="s">
        <v>1029</v>
      </c>
      <c r="H647" s="14" t="s">
        <v>1028</v>
      </c>
      <c r="I647" s="13">
        <f t="shared" si="140"/>
        <v>78</v>
      </c>
      <c r="J647" s="13">
        <f t="shared" si="141"/>
        <v>7</v>
      </c>
      <c r="K647" s="13">
        <f t="shared" si="142"/>
        <v>1</v>
      </c>
      <c r="L647" s="13" t="s">
        <v>1452</v>
      </c>
      <c r="M647" s="13">
        <v>83</v>
      </c>
      <c r="N647" s="13" t="s">
        <v>1454</v>
      </c>
      <c r="O647" s="13">
        <v>83</v>
      </c>
      <c r="P647" s="13" t="s">
        <v>1456</v>
      </c>
      <c r="Q647" s="13">
        <v>83</v>
      </c>
      <c r="R647" s="13" t="s">
        <v>1442</v>
      </c>
      <c r="S647" s="13">
        <v>83</v>
      </c>
      <c r="T647" s="13" t="s">
        <v>1444</v>
      </c>
      <c r="U647" s="13">
        <v>83</v>
      </c>
      <c r="V647" s="13" t="s">
        <v>1446</v>
      </c>
      <c r="W647" s="13">
        <v>83</v>
      </c>
      <c r="X647" s="13" t="s">
        <v>1448</v>
      </c>
      <c r="Y647" s="13">
        <v>83</v>
      </c>
      <c r="Z647" s="13" t="s">
        <v>1451</v>
      </c>
      <c r="AA647" s="13">
        <v>83</v>
      </c>
      <c r="AB647" s="100"/>
      <c r="AC647" s="100" t="str">
        <f t="shared" si="139"/>
        <v/>
      </c>
      <c r="AD647" s="100" t="str">
        <f t="shared" si="143"/>
        <v/>
      </c>
      <c r="AE647" s="13" t="s">
        <v>412</v>
      </c>
      <c r="AF647" s="27" t="s">
        <v>412</v>
      </c>
      <c r="AG647" s="41"/>
    </row>
    <row r="648" spans="1:33" s="35" customFormat="1" ht="16.5" x14ac:dyDescent="0.2">
      <c r="A648" s="33" t="s">
        <v>723</v>
      </c>
      <c r="B648" s="33">
        <f t="shared" si="145"/>
        <v>1090620</v>
      </c>
      <c r="C648" s="43">
        <v>6</v>
      </c>
      <c r="D648" s="26">
        <f t="shared" si="144"/>
        <v>10906</v>
      </c>
      <c r="E648" s="45">
        <v>9</v>
      </c>
      <c r="F648" s="13">
        <v>2</v>
      </c>
      <c r="G648" s="14" t="s">
        <v>1019</v>
      </c>
      <c r="H648" s="14" t="s">
        <v>749</v>
      </c>
      <c r="I648" s="13">
        <f t="shared" si="140"/>
        <v>78</v>
      </c>
      <c r="J648" s="13">
        <f t="shared" si="141"/>
        <v>7</v>
      </c>
      <c r="K648" s="13">
        <f t="shared" si="142"/>
        <v>1</v>
      </c>
      <c r="L648" s="13" t="s">
        <v>1453</v>
      </c>
      <c r="M648" s="13">
        <v>84</v>
      </c>
      <c r="N648" s="13" t="s">
        <v>1455</v>
      </c>
      <c r="O648" s="13">
        <v>84</v>
      </c>
      <c r="P648" s="13" t="s">
        <v>1457</v>
      </c>
      <c r="Q648" s="13">
        <v>84</v>
      </c>
      <c r="R648" s="13" t="s">
        <v>1443</v>
      </c>
      <c r="S648" s="13">
        <v>84</v>
      </c>
      <c r="T648" s="13" t="s">
        <v>1445</v>
      </c>
      <c r="U648" s="13">
        <v>84</v>
      </c>
      <c r="V648" s="13" t="s">
        <v>1447</v>
      </c>
      <c r="W648" s="13">
        <v>84</v>
      </c>
      <c r="X648" s="13" t="s">
        <v>1449</v>
      </c>
      <c r="Y648" s="13">
        <v>84</v>
      </c>
      <c r="Z648" s="13" t="s">
        <v>1450</v>
      </c>
      <c r="AA648" s="13">
        <v>84</v>
      </c>
      <c r="AB648" s="100" t="s">
        <v>748</v>
      </c>
      <c r="AC648" s="100" t="str">
        <f t="shared" si="139"/>
        <v>pt-9-6-jlr-loc2</v>
      </c>
      <c r="AD648" s="100">
        <f t="shared" si="143"/>
        <v>5</v>
      </c>
      <c r="AE648" s="13">
        <v>12</v>
      </c>
      <c r="AF648" s="27">
        <v>9</v>
      </c>
      <c r="AG648" s="41"/>
    </row>
    <row r="649" spans="1:33" s="35" customFormat="1" ht="16.5" x14ac:dyDescent="0.2">
      <c r="A649" s="33" t="s">
        <v>723</v>
      </c>
      <c r="B649" s="33">
        <f t="shared" si="145"/>
        <v>1090621</v>
      </c>
      <c r="C649" s="43">
        <v>6</v>
      </c>
      <c r="D649" s="26">
        <f t="shared" si="144"/>
        <v>10906</v>
      </c>
      <c r="E649" s="45">
        <v>9</v>
      </c>
      <c r="F649" s="13">
        <v>2</v>
      </c>
      <c r="G649" s="14" t="s">
        <v>1029</v>
      </c>
      <c r="H649" s="14" t="s">
        <v>1035</v>
      </c>
      <c r="I649" s="13">
        <f t="shared" si="140"/>
        <v>78</v>
      </c>
      <c r="J649" s="13">
        <f t="shared" si="141"/>
        <v>7</v>
      </c>
      <c r="K649" s="13">
        <f t="shared" si="142"/>
        <v>1</v>
      </c>
      <c r="L649" s="13" t="s">
        <v>1452</v>
      </c>
      <c r="M649" s="13">
        <v>83</v>
      </c>
      <c r="N649" s="13" t="s">
        <v>1454</v>
      </c>
      <c r="O649" s="13">
        <v>83</v>
      </c>
      <c r="P649" s="13" t="s">
        <v>1456</v>
      </c>
      <c r="Q649" s="13">
        <v>83</v>
      </c>
      <c r="R649" s="13" t="s">
        <v>1442</v>
      </c>
      <c r="S649" s="13">
        <v>83</v>
      </c>
      <c r="T649" s="13" t="s">
        <v>1444</v>
      </c>
      <c r="U649" s="13">
        <v>83</v>
      </c>
      <c r="V649" s="13" t="s">
        <v>1446</v>
      </c>
      <c r="W649" s="13">
        <v>83</v>
      </c>
      <c r="X649" s="13" t="s">
        <v>1448</v>
      </c>
      <c r="Y649" s="13">
        <v>83</v>
      </c>
      <c r="Z649" s="13" t="s">
        <v>1451</v>
      </c>
      <c r="AA649" s="13">
        <v>83</v>
      </c>
      <c r="AB649" s="100" t="s">
        <v>446</v>
      </c>
      <c r="AC649" s="100" t="str">
        <f t="shared" si="139"/>
        <v>pt-9-6-shl-loc2</v>
      </c>
      <c r="AD649" s="100">
        <f t="shared" si="143"/>
        <v>5</v>
      </c>
      <c r="AE649" s="13">
        <v>16</v>
      </c>
      <c r="AF649" s="27">
        <v>14</v>
      </c>
      <c r="AG649" s="41"/>
    </row>
    <row r="650" spans="1:33" s="35" customFormat="1" ht="16.5" x14ac:dyDescent="0.2">
      <c r="A650" s="33" t="s">
        <v>723</v>
      </c>
      <c r="B650" s="33">
        <f t="shared" si="145"/>
        <v>1090630</v>
      </c>
      <c r="C650" s="43">
        <v>6</v>
      </c>
      <c r="D650" s="26">
        <f t="shared" si="144"/>
        <v>10906</v>
      </c>
      <c r="E650" s="45">
        <v>9</v>
      </c>
      <c r="F650" s="13">
        <v>3</v>
      </c>
      <c r="G650" s="14" t="s">
        <v>1030</v>
      </c>
      <c r="H650" s="14" t="s">
        <v>1031</v>
      </c>
      <c r="I650" s="13">
        <f t="shared" si="140"/>
        <v>78</v>
      </c>
      <c r="J650" s="13">
        <f t="shared" si="141"/>
        <v>7</v>
      </c>
      <c r="K650" s="13">
        <f t="shared" si="142"/>
        <v>1</v>
      </c>
      <c r="L650" s="13" t="s">
        <v>1453</v>
      </c>
      <c r="M650" s="13">
        <v>84</v>
      </c>
      <c r="N650" s="13" t="s">
        <v>1455</v>
      </c>
      <c r="O650" s="13">
        <v>84</v>
      </c>
      <c r="P650" s="13" t="s">
        <v>1457</v>
      </c>
      <c r="Q650" s="13">
        <v>84</v>
      </c>
      <c r="R650" s="13" t="s">
        <v>1443</v>
      </c>
      <c r="S650" s="13">
        <v>84</v>
      </c>
      <c r="T650" s="13" t="s">
        <v>1445</v>
      </c>
      <c r="U650" s="13">
        <v>84</v>
      </c>
      <c r="V650" s="13" t="s">
        <v>1447</v>
      </c>
      <c r="W650" s="13">
        <v>84</v>
      </c>
      <c r="X650" s="13" t="s">
        <v>1449</v>
      </c>
      <c r="Y650" s="13">
        <v>84</v>
      </c>
      <c r="Z650" s="13" t="s">
        <v>1450</v>
      </c>
      <c r="AA650" s="13">
        <v>84</v>
      </c>
      <c r="AB650" s="100" t="s">
        <v>354</v>
      </c>
      <c r="AC650" s="100" t="str">
        <f t="shared" si="139"/>
        <v>pt-9-6-jlr-loc3</v>
      </c>
      <c r="AD650" s="100">
        <f t="shared" si="143"/>
        <v>5</v>
      </c>
      <c r="AE650" s="13">
        <v>12</v>
      </c>
      <c r="AF650" s="27">
        <v>9</v>
      </c>
      <c r="AG650" s="41"/>
    </row>
    <row r="651" spans="1:33" s="35" customFormat="1" ht="17.25" thickBot="1" x14ac:dyDescent="0.25">
      <c r="A651" s="33" t="s">
        <v>723</v>
      </c>
      <c r="B651" s="33">
        <f t="shared" si="145"/>
        <v>1090631</v>
      </c>
      <c r="C651" s="43">
        <v>6</v>
      </c>
      <c r="D651" s="28">
        <f t="shared" si="144"/>
        <v>10906</v>
      </c>
      <c r="E651" s="46">
        <v>9</v>
      </c>
      <c r="F651" s="29">
        <v>3</v>
      </c>
      <c r="G651" s="30" t="s">
        <v>1029</v>
      </c>
      <c r="H651" s="30" t="s">
        <v>1033</v>
      </c>
      <c r="I651" s="29">
        <f t="shared" si="140"/>
        <v>78</v>
      </c>
      <c r="J651" s="29">
        <f t="shared" si="141"/>
        <v>7</v>
      </c>
      <c r="K651" s="29">
        <f t="shared" si="142"/>
        <v>1</v>
      </c>
      <c r="L651" s="29" t="s">
        <v>1452</v>
      </c>
      <c r="M651" s="29">
        <v>83</v>
      </c>
      <c r="N651" s="29" t="s">
        <v>1454</v>
      </c>
      <c r="O651" s="29">
        <v>83</v>
      </c>
      <c r="P651" s="29" t="s">
        <v>1456</v>
      </c>
      <c r="Q651" s="29">
        <v>83</v>
      </c>
      <c r="R651" s="29" t="s">
        <v>1442</v>
      </c>
      <c r="S651" s="29">
        <v>83</v>
      </c>
      <c r="T651" s="29" t="s">
        <v>1444</v>
      </c>
      <c r="U651" s="29">
        <v>83</v>
      </c>
      <c r="V651" s="29" t="s">
        <v>1446</v>
      </c>
      <c r="W651" s="29">
        <v>83</v>
      </c>
      <c r="X651" s="29" t="s">
        <v>1448</v>
      </c>
      <c r="Y651" s="29">
        <v>83</v>
      </c>
      <c r="Z651" s="29" t="s">
        <v>1451</v>
      </c>
      <c r="AA651" s="29">
        <v>83</v>
      </c>
      <c r="AB651" s="101"/>
      <c r="AC651" s="101" t="str">
        <f t="shared" si="139"/>
        <v/>
      </c>
      <c r="AD651" s="101" t="str">
        <f t="shared" si="143"/>
        <v/>
      </c>
      <c r="AE651" s="29" t="s">
        <v>412</v>
      </c>
      <c r="AF651" s="31" t="s">
        <v>412</v>
      </c>
      <c r="AG651" s="41"/>
    </row>
    <row r="652" spans="1:33" s="35" customFormat="1" ht="16.5" x14ac:dyDescent="0.2">
      <c r="A652" s="33" t="s">
        <v>723</v>
      </c>
      <c r="B652" s="33">
        <f t="shared" si="145"/>
        <v>1090710</v>
      </c>
      <c r="C652" s="43">
        <v>7</v>
      </c>
      <c r="D652" s="23">
        <f t="shared" si="144"/>
        <v>10907</v>
      </c>
      <c r="E652" s="44">
        <v>9</v>
      </c>
      <c r="F652" s="24">
        <v>1</v>
      </c>
      <c r="G652" s="32" t="s">
        <v>1030</v>
      </c>
      <c r="H652" s="32" t="s">
        <v>1027</v>
      </c>
      <c r="I652" s="24">
        <f t="shared" si="140"/>
        <v>78</v>
      </c>
      <c r="J652" s="24">
        <f t="shared" si="141"/>
        <v>7</v>
      </c>
      <c r="K652" s="24">
        <f t="shared" si="142"/>
        <v>1</v>
      </c>
      <c r="L652" s="24" t="s">
        <v>1453</v>
      </c>
      <c r="M652" s="24">
        <v>84</v>
      </c>
      <c r="N652" s="24" t="s">
        <v>1455</v>
      </c>
      <c r="O652" s="24">
        <v>84</v>
      </c>
      <c r="P652" s="24" t="s">
        <v>1457</v>
      </c>
      <c r="Q652" s="24">
        <v>84</v>
      </c>
      <c r="R652" s="24" t="s">
        <v>1443</v>
      </c>
      <c r="S652" s="24">
        <v>84</v>
      </c>
      <c r="T652" s="24" t="s">
        <v>1445</v>
      </c>
      <c r="U652" s="24">
        <v>84</v>
      </c>
      <c r="V652" s="24" t="s">
        <v>1447</v>
      </c>
      <c r="W652" s="24">
        <v>84</v>
      </c>
      <c r="X652" s="24" t="s">
        <v>1449</v>
      </c>
      <c r="Y652" s="24">
        <v>84</v>
      </c>
      <c r="Z652" s="24" t="s">
        <v>1450</v>
      </c>
      <c r="AA652" s="24">
        <v>84</v>
      </c>
      <c r="AB652" s="99" t="s">
        <v>30</v>
      </c>
      <c r="AC652" s="99" t="str">
        <f t="shared" si="139"/>
        <v>pt-9-7-jlr-loc1</v>
      </c>
      <c r="AD652" s="99">
        <f t="shared" si="143"/>
        <v>5</v>
      </c>
      <c r="AE652" s="24">
        <v>12</v>
      </c>
      <c r="AF652" s="25">
        <v>9</v>
      </c>
      <c r="AG652" s="41"/>
    </row>
    <row r="653" spans="1:33" s="35" customFormat="1" ht="16.5" x14ac:dyDescent="0.2">
      <c r="A653" s="33" t="s">
        <v>723</v>
      </c>
      <c r="B653" s="33">
        <f t="shared" si="145"/>
        <v>1090711</v>
      </c>
      <c r="C653" s="43">
        <v>7</v>
      </c>
      <c r="D653" s="26">
        <f t="shared" si="144"/>
        <v>10907</v>
      </c>
      <c r="E653" s="45">
        <v>9</v>
      </c>
      <c r="F653" s="13">
        <v>1</v>
      </c>
      <c r="G653" s="14" t="s">
        <v>1029</v>
      </c>
      <c r="H653" s="14" t="s">
        <v>1032</v>
      </c>
      <c r="I653" s="13">
        <f t="shared" si="140"/>
        <v>78</v>
      </c>
      <c r="J653" s="13">
        <f t="shared" si="141"/>
        <v>7</v>
      </c>
      <c r="K653" s="13">
        <f t="shared" si="142"/>
        <v>1</v>
      </c>
      <c r="L653" s="13" t="s">
        <v>1452</v>
      </c>
      <c r="M653" s="13">
        <v>84</v>
      </c>
      <c r="N653" s="13" t="s">
        <v>1454</v>
      </c>
      <c r="O653" s="13">
        <v>84</v>
      </c>
      <c r="P653" s="13" t="s">
        <v>1456</v>
      </c>
      <c r="Q653" s="13">
        <v>84</v>
      </c>
      <c r="R653" s="13" t="s">
        <v>1458</v>
      </c>
      <c r="S653" s="13">
        <v>84</v>
      </c>
      <c r="T653" s="13" t="s">
        <v>1444</v>
      </c>
      <c r="U653" s="13">
        <v>84</v>
      </c>
      <c r="V653" s="13" t="s">
        <v>1446</v>
      </c>
      <c r="W653" s="13">
        <v>84</v>
      </c>
      <c r="X653" s="13" t="s">
        <v>1448</v>
      </c>
      <c r="Y653" s="13">
        <v>84</v>
      </c>
      <c r="Z653" s="13" t="s">
        <v>1451</v>
      </c>
      <c r="AA653" s="13">
        <v>84</v>
      </c>
      <c r="AB653" s="100"/>
      <c r="AC653" s="100" t="str">
        <f t="shared" si="139"/>
        <v/>
      </c>
      <c r="AD653" s="100" t="str">
        <f t="shared" si="143"/>
        <v/>
      </c>
      <c r="AE653" s="13" t="s">
        <v>412</v>
      </c>
      <c r="AF653" s="27" t="s">
        <v>412</v>
      </c>
      <c r="AG653" s="41"/>
    </row>
    <row r="654" spans="1:33" s="35" customFormat="1" ht="16.5" x14ac:dyDescent="0.2">
      <c r="A654" s="33" t="s">
        <v>723</v>
      </c>
      <c r="B654" s="33">
        <f t="shared" si="145"/>
        <v>1090720</v>
      </c>
      <c r="C654" s="43">
        <v>7</v>
      </c>
      <c r="D654" s="26">
        <f t="shared" si="144"/>
        <v>10907</v>
      </c>
      <c r="E654" s="45">
        <v>9</v>
      </c>
      <c r="F654" s="13">
        <v>2</v>
      </c>
      <c r="G654" s="14" t="s">
        <v>1030</v>
      </c>
      <c r="H654" s="14" t="s">
        <v>749</v>
      </c>
      <c r="I654" s="13">
        <f t="shared" si="140"/>
        <v>78</v>
      </c>
      <c r="J654" s="13">
        <f t="shared" si="141"/>
        <v>7</v>
      </c>
      <c r="K654" s="13">
        <f t="shared" si="142"/>
        <v>1</v>
      </c>
      <c r="L654" s="13" t="s">
        <v>1453</v>
      </c>
      <c r="M654" s="13">
        <v>84</v>
      </c>
      <c r="N654" s="13" t="s">
        <v>1455</v>
      </c>
      <c r="O654" s="13">
        <v>84</v>
      </c>
      <c r="P654" s="13" t="s">
        <v>1457</v>
      </c>
      <c r="Q654" s="13">
        <v>84</v>
      </c>
      <c r="R654" s="13" t="s">
        <v>1443</v>
      </c>
      <c r="S654" s="13">
        <v>84</v>
      </c>
      <c r="T654" s="13" t="s">
        <v>1445</v>
      </c>
      <c r="U654" s="13">
        <v>84</v>
      </c>
      <c r="V654" s="13" t="s">
        <v>1447</v>
      </c>
      <c r="W654" s="13">
        <v>84</v>
      </c>
      <c r="X654" s="13" t="s">
        <v>1449</v>
      </c>
      <c r="Y654" s="13">
        <v>84</v>
      </c>
      <c r="Z654" s="13" t="s">
        <v>1450</v>
      </c>
      <c r="AA654" s="13">
        <v>84</v>
      </c>
      <c r="AB654" s="100" t="s">
        <v>30</v>
      </c>
      <c r="AC654" s="100" t="str">
        <f t="shared" si="139"/>
        <v>pt-9-7-jlr-loc2</v>
      </c>
      <c r="AD654" s="100">
        <f t="shared" si="143"/>
        <v>5</v>
      </c>
      <c r="AE654" s="13">
        <v>12</v>
      </c>
      <c r="AF654" s="27">
        <v>9</v>
      </c>
      <c r="AG654" s="41"/>
    </row>
    <row r="655" spans="1:33" s="35" customFormat="1" ht="16.5" x14ac:dyDescent="0.2">
      <c r="A655" s="33" t="s">
        <v>723</v>
      </c>
      <c r="B655" s="33">
        <f t="shared" si="145"/>
        <v>1090721</v>
      </c>
      <c r="C655" s="43">
        <v>7</v>
      </c>
      <c r="D655" s="26">
        <f t="shared" si="144"/>
        <v>10907</v>
      </c>
      <c r="E655" s="45">
        <v>9</v>
      </c>
      <c r="F655" s="13">
        <v>2</v>
      </c>
      <c r="G655" s="14" t="s">
        <v>1029</v>
      </c>
      <c r="H655" s="14" t="s">
        <v>1035</v>
      </c>
      <c r="I655" s="13">
        <f t="shared" si="140"/>
        <v>78</v>
      </c>
      <c r="J655" s="13">
        <f t="shared" si="141"/>
        <v>7</v>
      </c>
      <c r="K655" s="13">
        <f t="shared" si="142"/>
        <v>1</v>
      </c>
      <c r="L655" s="13" t="s">
        <v>1452</v>
      </c>
      <c r="M655" s="13">
        <v>84</v>
      </c>
      <c r="N655" s="13" t="s">
        <v>1454</v>
      </c>
      <c r="O655" s="13">
        <v>84</v>
      </c>
      <c r="P655" s="13" t="s">
        <v>1456</v>
      </c>
      <c r="Q655" s="13">
        <v>84</v>
      </c>
      <c r="R655" s="13" t="s">
        <v>1458</v>
      </c>
      <c r="S655" s="13">
        <v>84</v>
      </c>
      <c r="T655" s="13" t="s">
        <v>1444</v>
      </c>
      <c r="U655" s="13">
        <v>84</v>
      </c>
      <c r="V655" s="13" t="s">
        <v>1446</v>
      </c>
      <c r="W655" s="13">
        <v>84</v>
      </c>
      <c r="X655" s="13" t="s">
        <v>1448</v>
      </c>
      <c r="Y655" s="13">
        <v>84</v>
      </c>
      <c r="Z655" s="13" t="s">
        <v>1451</v>
      </c>
      <c r="AA655" s="13">
        <v>84</v>
      </c>
      <c r="AB655" s="100" t="s">
        <v>440</v>
      </c>
      <c r="AC655" s="100" t="str">
        <f t="shared" si="139"/>
        <v>pt-9-7-shl-loc2</v>
      </c>
      <c r="AD655" s="100">
        <f t="shared" si="143"/>
        <v>5</v>
      </c>
      <c r="AE655" s="13">
        <v>16</v>
      </c>
      <c r="AF655" s="27">
        <v>14</v>
      </c>
      <c r="AG655" s="41"/>
    </row>
    <row r="656" spans="1:33" s="35" customFormat="1" ht="16.5" x14ac:dyDescent="0.2">
      <c r="A656" s="33" t="s">
        <v>723</v>
      </c>
      <c r="B656" s="33">
        <f t="shared" si="145"/>
        <v>1090730</v>
      </c>
      <c r="C656" s="43">
        <v>7</v>
      </c>
      <c r="D656" s="26">
        <f t="shared" si="144"/>
        <v>10907</v>
      </c>
      <c r="E656" s="45">
        <v>9</v>
      </c>
      <c r="F656" s="13">
        <v>3</v>
      </c>
      <c r="G656" s="14" t="s">
        <v>1030</v>
      </c>
      <c r="H656" s="14" t="s">
        <v>1031</v>
      </c>
      <c r="I656" s="13">
        <f t="shared" si="140"/>
        <v>78</v>
      </c>
      <c r="J656" s="13">
        <f t="shared" si="141"/>
        <v>7</v>
      </c>
      <c r="K656" s="13">
        <f t="shared" si="142"/>
        <v>1</v>
      </c>
      <c r="L656" s="13" t="s">
        <v>1453</v>
      </c>
      <c r="M656" s="13">
        <v>84</v>
      </c>
      <c r="N656" s="13" t="s">
        <v>1455</v>
      </c>
      <c r="O656" s="13">
        <v>84</v>
      </c>
      <c r="P656" s="13" t="s">
        <v>1457</v>
      </c>
      <c r="Q656" s="13">
        <v>84</v>
      </c>
      <c r="R656" s="13" t="s">
        <v>1443</v>
      </c>
      <c r="S656" s="13">
        <v>84</v>
      </c>
      <c r="T656" s="13" t="s">
        <v>1445</v>
      </c>
      <c r="U656" s="13">
        <v>84</v>
      </c>
      <c r="V656" s="13" t="s">
        <v>1447</v>
      </c>
      <c r="W656" s="13">
        <v>84</v>
      </c>
      <c r="X656" s="13" t="s">
        <v>1449</v>
      </c>
      <c r="Y656" s="13">
        <v>84</v>
      </c>
      <c r="Z656" s="13" t="s">
        <v>1450</v>
      </c>
      <c r="AA656" s="13">
        <v>84</v>
      </c>
      <c r="AB656" s="100" t="s">
        <v>353</v>
      </c>
      <c r="AC656" s="100" t="str">
        <f t="shared" si="139"/>
        <v>pt-9-7-jlr-loc3</v>
      </c>
      <c r="AD656" s="100">
        <f t="shared" si="143"/>
        <v>5</v>
      </c>
      <c r="AE656" s="13">
        <v>12</v>
      </c>
      <c r="AF656" s="27">
        <v>9</v>
      </c>
      <c r="AG656" s="41"/>
    </row>
    <row r="657" spans="1:33" s="35" customFormat="1" ht="17.25" thickBot="1" x14ac:dyDescent="0.25">
      <c r="A657" s="33" t="s">
        <v>723</v>
      </c>
      <c r="B657" s="33">
        <f t="shared" si="145"/>
        <v>1090731</v>
      </c>
      <c r="C657" s="43">
        <v>7</v>
      </c>
      <c r="D657" s="28">
        <f t="shared" si="144"/>
        <v>10907</v>
      </c>
      <c r="E657" s="46">
        <v>9</v>
      </c>
      <c r="F657" s="29">
        <v>3</v>
      </c>
      <c r="G657" s="30" t="s">
        <v>1029</v>
      </c>
      <c r="H657" s="30" t="s">
        <v>1033</v>
      </c>
      <c r="I657" s="29">
        <f t="shared" si="140"/>
        <v>78</v>
      </c>
      <c r="J657" s="29">
        <f t="shared" si="141"/>
        <v>7</v>
      </c>
      <c r="K657" s="29">
        <f t="shared" si="142"/>
        <v>1</v>
      </c>
      <c r="L657" s="29" t="s">
        <v>1452</v>
      </c>
      <c r="M657" s="29">
        <v>84</v>
      </c>
      <c r="N657" s="29" t="s">
        <v>1454</v>
      </c>
      <c r="O657" s="29">
        <v>84</v>
      </c>
      <c r="P657" s="29" t="s">
        <v>1456</v>
      </c>
      <c r="Q657" s="29">
        <v>84</v>
      </c>
      <c r="R657" s="29" t="s">
        <v>1458</v>
      </c>
      <c r="S657" s="29">
        <v>84</v>
      </c>
      <c r="T657" s="29" t="s">
        <v>1444</v>
      </c>
      <c r="U657" s="29">
        <v>84</v>
      </c>
      <c r="V657" s="29" t="s">
        <v>1446</v>
      </c>
      <c r="W657" s="29">
        <v>84</v>
      </c>
      <c r="X657" s="29" t="s">
        <v>1448</v>
      </c>
      <c r="Y657" s="29">
        <v>84</v>
      </c>
      <c r="Z657" s="29" t="s">
        <v>1451</v>
      </c>
      <c r="AA657" s="29">
        <v>84</v>
      </c>
      <c r="AB657" s="101"/>
      <c r="AC657" s="101" t="str">
        <f t="shared" si="139"/>
        <v/>
      </c>
      <c r="AD657" s="101" t="str">
        <f t="shared" si="143"/>
        <v/>
      </c>
      <c r="AE657" s="29" t="s">
        <v>412</v>
      </c>
      <c r="AF657" s="31" t="s">
        <v>412</v>
      </c>
      <c r="AG657" s="41"/>
    </row>
    <row r="658" spans="1:33" s="35" customFormat="1" ht="16.5" x14ac:dyDescent="0.2">
      <c r="A658" s="33" t="s">
        <v>723</v>
      </c>
      <c r="B658" s="33">
        <f t="shared" si="145"/>
        <v>1090810</v>
      </c>
      <c r="C658" s="43">
        <v>8</v>
      </c>
      <c r="D658" s="23">
        <f t="shared" si="144"/>
        <v>10908</v>
      </c>
      <c r="E658" s="44">
        <v>9</v>
      </c>
      <c r="F658" s="24">
        <v>1</v>
      </c>
      <c r="G658" s="32" t="s">
        <v>1019</v>
      </c>
      <c r="H658" s="32" t="s">
        <v>1027</v>
      </c>
      <c r="I658" s="24">
        <f t="shared" si="140"/>
        <v>79</v>
      </c>
      <c r="J658" s="24">
        <f t="shared" si="141"/>
        <v>7</v>
      </c>
      <c r="K658" s="24">
        <f t="shared" si="142"/>
        <v>1</v>
      </c>
      <c r="L658" s="24" t="s">
        <v>1453</v>
      </c>
      <c r="M658" s="24">
        <v>85</v>
      </c>
      <c r="N658" s="24" t="s">
        <v>1455</v>
      </c>
      <c r="O658" s="24">
        <v>85</v>
      </c>
      <c r="P658" s="24" t="s">
        <v>1457</v>
      </c>
      <c r="Q658" s="24">
        <v>85</v>
      </c>
      <c r="R658" s="24" t="s">
        <v>1459</v>
      </c>
      <c r="S658" s="24">
        <v>85</v>
      </c>
      <c r="T658" s="24" t="s">
        <v>1445</v>
      </c>
      <c r="U658" s="24">
        <v>85</v>
      </c>
      <c r="V658" s="24" t="s">
        <v>1447</v>
      </c>
      <c r="W658" s="24">
        <v>85</v>
      </c>
      <c r="X658" s="24" t="s">
        <v>1449</v>
      </c>
      <c r="Y658" s="24">
        <v>85</v>
      </c>
      <c r="Z658" s="24" t="s">
        <v>1450</v>
      </c>
      <c r="AA658" s="24">
        <v>85</v>
      </c>
      <c r="AB658" s="99" t="s">
        <v>30</v>
      </c>
      <c r="AC658" s="99" t="str">
        <f t="shared" si="139"/>
        <v>pt-9-8-jlr-loc1</v>
      </c>
      <c r="AD658" s="99">
        <f t="shared" si="143"/>
        <v>5</v>
      </c>
      <c r="AE658" s="24">
        <v>12</v>
      </c>
      <c r="AF658" s="25">
        <v>9</v>
      </c>
      <c r="AG658" s="41"/>
    </row>
    <row r="659" spans="1:33" s="35" customFormat="1" ht="16.5" x14ac:dyDescent="0.2">
      <c r="A659" s="33" t="s">
        <v>723</v>
      </c>
      <c r="B659" s="33">
        <f t="shared" si="145"/>
        <v>1090811</v>
      </c>
      <c r="C659" s="43">
        <v>8</v>
      </c>
      <c r="D659" s="26">
        <f t="shared" si="144"/>
        <v>10908</v>
      </c>
      <c r="E659" s="45">
        <v>9</v>
      </c>
      <c r="F659" s="13">
        <v>1</v>
      </c>
      <c r="G659" s="14" t="s">
        <v>1029</v>
      </c>
      <c r="H659" s="14" t="s">
        <v>1028</v>
      </c>
      <c r="I659" s="13">
        <f t="shared" si="140"/>
        <v>79</v>
      </c>
      <c r="J659" s="13">
        <f t="shared" si="141"/>
        <v>7</v>
      </c>
      <c r="K659" s="13">
        <f t="shared" si="142"/>
        <v>1</v>
      </c>
      <c r="L659" s="13" t="s">
        <v>1452</v>
      </c>
      <c r="M659" s="13">
        <v>84</v>
      </c>
      <c r="N659" s="13" t="s">
        <v>1454</v>
      </c>
      <c r="O659" s="13">
        <v>84</v>
      </c>
      <c r="P659" s="13" t="s">
        <v>1456</v>
      </c>
      <c r="Q659" s="13">
        <v>84</v>
      </c>
      <c r="R659" s="13" t="s">
        <v>1458</v>
      </c>
      <c r="S659" s="13">
        <v>84</v>
      </c>
      <c r="T659" s="13" t="s">
        <v>1444</v>
      </c>
      <c r="U659" s="13">
        <v>84</v>
      </c>
      <c r="V659" s="13" t="s">
        <v>1446</v>
      </c>
      <c r="W659" s="13">
        <v>84</v>
      </c>
      <c r="X659" s="13" t="s">
        <v>1448</v>
      </c>
      <c r="Y659" s="13">
        <v>84</v>
      </c>
      <c r="Z659" s="13" t="s">
        <v>1451</v>
      </c>
      <c r="AA659" s="13">
        <v>84</v>
      </c>
      <c r="AB659" s="100"/>
      <c r="AC659" s="100" t="str">
        <f t="shared" si="139"/>
        <v/>
      </c>
      <c r="AD659" s="100" t="str">
        <f t="shared" si="143"/>
        <v/>
      </c>
      <c r="AE659" s="13" t="s">
        <v>412</v>
      </c>
      <c r="AF659" s="27" t="s">
        <v>412</v>
      </c>
      <c r="AG659" s="41"/>
    </row>
    <row r="660" spans="1:33" s="35" customFormat="1" ht="16.5" x14ac:dyDescent="0.2">
      <c r="A660" s="33" t="s">
        <v>723</v>
      </c>
      <c r="B660" s="33">
        <f t="shared" si="145"/>
        <v>1090820</v>
      </c>
      <c r="C660" s="43">
        <v>8</v>
      </c>
      <c r="D660" s="26">
        <f t="shared" si="144"/>
        <v>10908</v>
      </c>
      <c r="E660" s="45">
        <v>9</v>
      </c>
      <c r="F660" s="13">
        <v>2</v>
      </c>
      <c r="G660" s="14" t="s">
        <v>1030</v>
      </c>
      <c r="H660" s="14" t="s">
        <v>749</v>
      </c>
      <c r="I660" s="13">
        <f t="shared" si="140"/>
        <v>79</v>
      </c>
      <c r="J660" s="13">
        <f t="shared" si="141"/>
        <v>7</v>
      </c>
      <c r="K660" s="13">
        <f t="shared" si="142"/>
        <v>1</v>
      </c>
      <c r="L660" s="13" t="s">
        <v>1453</v>
      </c>
      <c r="M660" s="13">
        <v>85</v>
      </c>
      <c r="N660" s="13" t="s">
        <v>1455</v>
      </c>
      <c r="O660" s="13">
        <v>85</v>
      </c>
      <c r="P660" s="13" t="s">
        <v>1457</v>
      </c>
      <c r="Q660" s="13">
        <v>85</v>
      </c>
      <c r="R660" s="13" t="s">
        <v>1459</v>
      </c>
      <c r="S660" s="13">
        <v>85</v>
      </c>
      <c r="T660" s="13" t="s">
        <v>1445</v>
      </c>
      <c r="U660" s="13">
        <v>85</v>
      </c>
      <c r="V660" s="13" t="s">
        <v>1447</v>
      </c>
      <c r="W660" s="13">
        <v>85</v>
      </c>
      <c r="X660" s="13" t="s">
        <v>1449</v>
      </c>
      <c r="Y660" s="13">
        <v>85</v>
      </c>
      <c r="Z660" s="13" t="s">
        <v>1450</v>
      </c>
      <c r="AA660" s="13">
        <v>85</v>
      </c>
      <c r="AB660" s="100" t="s">
        <v>350</v>
      </c>
      <c r="AC660" s="100" t="str">
        <f t="shared" ref="AC660:AC723" si="146">IF(AB660="","",A660&amp;"-"&amp;C660&amp;"-"&amp;G660&amp;"-"&amp;"loc"&amp;F660)</f>
        <v>pt-9-8-jlr-loc2</v>
      </c>
      <c r="AD660" s="100">
        <f t="shared" si="143"/>
        <v>5</v>
      </c>
      <c r="AE660" s="13">
        <v>12</v>
      </c>
      <c r="AF660" s="27">
        <v>9</v>
      </c>
      <c r="AG660" s="41"/>
    </row>
    <row r="661" spans="1:33" s="35" customFormat="1" ht="16.5" x14ac:dyDescent="0.2">
      <c r="A661" s="33" t="s">
        <v>723</v>
      </c>
      <c r="B661" s="33">
        <f t="shared" si="145"/>
        <v>1090821</v>
      </c>
      <c r="C661" s="43">
        <v>8</v>
      </c>
      <c r="D661" s="26">
        <f t="shared" si="144"/>
        <v>10908</v>
      </c>
      <c r="E661" s="45">
        <v>9</v>
      </c>
      <c r="F661" s="13">
        <v>2</v>
      </c>
      <c r="G661" s="14" t="s">
        <v>1029</v>
      </c>
      <c r="H661" s="14" t="s">
        <v>1035</v>
      </c>
      <c r="I661" s="13">
        <f t="shared" si="140"/>
        <v>79</v>
      </c>
      <c r="J661" s="13">
        <f t="shared" si="141"/>
        <v>7</v>
      </c>
      <c r="K661" s="13">
        <f t="shared" si="142"/>
        <v>1</v>
      </c>
      <c r="L661" s="13" t="s">
        <v>1452</v>
      </c>
      <c r="M661" s="13">
        <v>84</v>
      </c>
      <c r="N661" s="13" t="s">
        <v>1454</v>
      </c>
      <c r="O661" s="13">
        <v>84</v>
      </c>
      <c r="P661" s="13" t="s">
        <v>1456</v>
      </c>
      <c r="Q661" s="13">
        <v>84</v>
      </c>
      <c r="R661" s="13" t="s">
        <v>1458</v>
      </c>
      <c r="S661" s="13">
        <v>84</v>
      </c>
      <c r="T661" s="13" t="s">
        <v>1444</v>
      </c>
      <c r="U661" s="13">
        <v>84</v>
      </c>
      <c r="V661" s="13" t="s">
        <v>1446</v>
      </c>
      <c r="W661" s="13">
        <v>84</v>
      </c>
      <c r="X661" s="13" t="s">
        <v>1448</v>
      </c>
      <c r="Y661" s="13">
        <v>84</v>
      </c>
      <c r="Z661" s="13" t="s">
        <v>1451</v>
      </c>
      <c r="AA661" s="13">
        <v>84</v>
      </c>
      <c r="AB661" s="100" t="s">
        <v>436</v>
      </c>
      <c r="AC661" s="100" t="str">
        <f t="shared" si="146"/>
        <v>pt-9-8-shl-loc2</v>
      </c>
      <c r="AD661" s="100">
        <f t="shared" si="143"/>
        <v>5</v>
      </c>
      <c r="AE661" s="13">
        <v>16</v>
      </c>
      <c r="AF661" s="27">
        <v>14</v>
      </c>
      <c r="AG661" s="41"/>
    </row>
    <row r="662" spans="1:33" s="35" customFormat="1" ht="16.5" x14ac:dyDescent="0.2">
      <c r="A662" s="33" t="s">
        <v>723</v>
      </c>
      <c r="B662" s="33">
        <f t="shared" si="145"/>
        <v>1090830</v>
      </c>
      <c r="C662" s="43">
        <v>8</v>
      </c>
      <c r="D662" s="26">
        <f t="shared" si="144"/>
        <v>10908</v>
      </c>
      <c r="E662" s="45">
        <v>9</v>
      </c>
      <c r="F662" s="13">
        <v>3</v>
      </c>
      <c r="G662" s="14" t="s">
        <v>1030</v>
      </c>
      <c r="H662" s="14" t="s">
        <v>1026</v>
      </c>
      <c r="I662" s="13">
        <f t="shared" si="140"/>
        <v>79</v>
      </c>
      <c r="J662" s="13">
        <f t="shared" si="141"/>
        <v>7</v>
      </c>
      <c r="K662" s="13">
        <f t="shared" si="142"/>
        <v>1</v>
      </c>
      <c r="L662" s="13" t="s">
        <v>1453</v>
      </c>
      <c r="M662" s="13">
        <v>85</v>
      </c>
      <c r="N662" s="13" t="s">
        <v>1455</v>
      </c>
      <c r="O662" s="13">
        <v>85</v>
      </c>
      <c r="P662" s="13" t="s">
        <v>1457</v>
      </c>
      <c r="Q662" s="13">
        <v>85</v>
      </c>
      <c r="R662" s="13" t="s">
        <v>1459</v>
      </c>
      <c r="S662" s="13">
        <v>85</v>
      </c>
      <c r="T662" s="13" t="s">
        <v>1445</v>
      </c>
      <c r="U662" s="13">
        <v>85</v>
      </c>
      <c r="V662" s="13" t="s">
        <v>1447</v>
      </c>
      <c r="W662" s="13">
        <v>85</v>
      </c>
      <c r="X662" s="13" t="s">
        <v>1449</v>
      </c>
      <c r="Y662" s="13">
        <v>85</v>
      </c>
      <c r="Z662" s="13" t="s">
        <v>1450</v>
      </c>
      <c r="AA662" s="13">
        <v>85</v>
      </c>
      <c r="AB662" s="100" t="s">
        <v>352</v>
      </c>
      <c r="AC662" s="100" t="str">
        <f t="shared" si="146"/>
        <v>pt-9-8-jlr-loc3</v>
      </c>
      <c r="AD662" s="100">
        <f t="shared" si="143"/>
        <v>5</v>
      </c>
      <c r="AE662" s="13">
        <v>12</v>
      </c>
      <c r="AF662" s="27">
        <v>9</v>
      </c>
      <c r="AG662" s="41"/>
    </row>
    <row r="663" spans="1:33" s="35" customFormat="1" ht="17.25" thickBot="1" x14ac:dyDescent="0.25">
      <c r="A663" s="33" t="s">
        <v>723</v>
      </c>
      <c r="B663" s="33">
        <f t="shared" si="145"/>
        <v>1090831</v>
      </c>
      <c r="C663" s="43">
        <v>8</v>
      </c>
      <c r="D663" s="28">
        <f t="shared" si="144"/>
        <v>10908</v>
      </c>
      <c r="E663" s="46">
        <v>9</v>
      </c>
      <c r="F663" s="29">
        <v>3</v>
      </c>
      <c r="G663" s="30" t="s">
        <v>1029</v>
      </c>
      <c r="H663" s="30" t="s">
        <v>1033</v>
      </c>
      <c r="I663" s="29">
        <f t="shared" si="140"/>
        <v>79</v>
      </c>
      <c r="J663" s="29">
        <f t="shared" si="141"/>
        <v>7</v>
      </c>
      <c r="K663" s="29">
        <f t="shared" si="142"/>
        <v>1</v>
      </c>
      <c r="L663" s="29" t="s">
        <v>1452</v>
      </c>
      <c r="M663" s="29">
        <v>84</v>
      </c>
      <c r="N663" s="29" t="s">
        <v>1454</v>
      </c>
      <c r="O663" s="29">
        <v>84</v>
      </c>
      <c r="P663" s="29" t="s">
        <v>1456</v>
      </c>
      <c r="Q663" s="29">
        <v>84</v>
      </c>
      <c r="R663" s="29" t="s">
        <v>1458</v>
      </c>
      <c r="S663" s="29">
        <v>84</v>
      </c>
      <c r="T663" s="29" t="s">
        <v>1444</v>
      </c>
      <c r="U663" s="29">
        <v>84</v>
      </c>
      <c r="V663" s="29" t="s">
        <v>1446</v>
      </c>
      <c r="W663" s="29">
        <v>84</v>
      </c>
      <c r="X663" s="29" t="s">
        <v>1448</v>
      </c>
      <c r="Y663" s="29">
        <v>84</v>
      </c>
      <c r="Z663" s="29" t="s">
        <v>1451</v>
      </c>
      <c r="AA663" s="29">
        <v>84</v>
      </c>
      <c r="AB663" s="101"/>
      <c r="AC663" s="101" t="str">
        <f t="shared" si="146"/>
        <v/>
      </c>
      <c r="AD663" s="101" t="str">
        <f t="shared" si="143"/>
        <v/>
      </c>
      <c r="AE663" s="29" t="s">
        <v>412</v>
      </c>
      <c r="AF663" s="31" t="s">
        <v>412</v>
      </c>
      <c r="AG663" s="41"/>
    </row>
    <row r="664" spans="1:33" s="35" customFormat="1" ht="16.5" x14ac:dyDescent="0.2">
      <c r="A664" s="33" t="s">
        <v>723</v>
      </c>
      <c r="B664" s="33">
        <f t="shared" si="145"/>
        <v>1090910</v>
      </c>
      <c r="C664" s="43">
        <v>9</v>
      </c>
      <c r="D664" s="23">
        <f t="shared" si="144"/>
        <v>10909</v>
      </c>
      <c r="E664" s="44">
        <v>9</v>
      </c>
      <c r="F664" s="24">
        <v>1</v>
      </c>
      <c r="G664" s="32" t="s">
        <v>1030</v>
      </c>
      <c r="H664" s="32" t="s">
        <v>1034</v>
      </c>
      <c r="I664" s="24">
        <f t="shared" si="140"/>
        <v>79</v>
      </c>
      <c r="J664" s="24">
        <f t="shared" si="141"/>
        <v>7</v>
      </c>
      <c r="K664" s="24">
        <f t="shared" si="142"/>
        <v>1</v>
      </c>
      <c r="L664" s="24" t="s">
        <v>1453</v>
      </c>
      <c r="M664" s="24">
        <v>85</v>
      </c>
      <c r="N664" s="24" t="s">
        <v>1455</v>
      </c>
      <c r="O664" s="24">
        <v>85</v>
      </c>
      <c r="P664" s="24" t="s">
        <v>1457</v>
      </c>
      <c r="Q664" s="24">
        <v>85</v>
      </c>
      <c r="R664" s="24" t="s">
        <v>1459</v>
      </c>
      <c r="S664" s="24">
        <v>85</v>
      </c>
      <c r="T664" s="24" t="s">
        <v>1445</v>
      </c>
      <c r="U664" s="24">
        <v>85</v>
      </c>
      <c r="V664" s="24" t="s">
        <v>1447</v>
      </c>
      <c r="W664" s="24">
        <v>85</v>
      </c>
      <c r="X664" s="24" t="s">
        <v>1449</v>
      </c>
      <c r="Y664" s="24">
        <v>85</v>
      </c>
      <c r="Z664" s="24" t="s">
        <v>1450</v>
      </c>
      <c r="AA664" s="24">
        <v>85</v>
      </c>
      <c r="AB664" s="99" t="s">
        <v>354</v>
      </c>
      <c r="AC664" s="99" t="str">
        <f t="shared" si="146"/>
        <v>pt-9-9-jlr-loc1</v>
      </c>
      <c r="AD664" s="99">
        <f t="shared" si="143"/>
        <v>5</v>
      </c>
      <c r="AE664" s="24">
        <v>12</v>
      </c>
      <c r="AF664" s="25">
        <v>9</v>
      </c>
      <c r="AG664" s="41"/>
    </row>
    <row r="665" spans="1:33" s="35" customFormat="1" ht="16.5" x14ac:dyDescent="0.2">
      <c r="A665" s="33" t="s">
        <v>723</v>
      </c>
      <c r="B665" s="33">
        <f t="shared" si="145"/>
        <v>1090911</v>
      </c>
      <c r="C665" s="43">
        <v>9</v>
      </c>
      <c r="D665" s="26">
        <f t="shared" si="144"/>
        <v>10909</v>
      </c>
      <c r="E665" s="45">
        <v>9</v>
      </c>
      <c r="F665" s="13">
        <v>1</v>
      </c>
      <c r="G665" s="14" t="s">
        <v>1029</v>
      </c>
      <c r="H665" s="14" t="s">
        <v>1032</v>
      </c>
      <c r="I665" s="13">
        <f t="shared" si="140"/>
        <v>79</v>
      </c>
      <c r="J665" s="13">
        <f t="shared" si="141"/>
        <v>7</v>
      </c>
      <c r="K665" s="13">
        <f t="shared" si="142"/>
        <v>1</v>
      </c>
      <c r="L665" s="13" t="s">
        <v>1452</v>
      </c>
      <c r="M665" s="13">
        <v>86</v>
      </c>
      <c r="N665" s="13" t="s">
        <v>1454</v>
      </c>
      <c r="O665" s="13">
        <v>86</v>
      </c>
      <c r="P665" s="13" t="s">
        <v>1456</v>
      </c>
      <c r="Q665" s="13">
        <v>86</v>
      </c>
      <c r="R665" s="13" t="s">
        <v>1458</v>
      </c>
      <c r="S665" s="13">
        <v>86</v>
      </c>
      <c r="T665" s="13" t="s">
        <v>1460</v>
      </c>
      <c r="U665" s="13">
        <v>86</v>
      </c>
      <c r="V665" s="13" t="s">
        <v>1446</v>
      </c>
      <c r="W665" s="13">
        <v>86</v>
      </c>
      <c r="X665" s="13" t="s">
        <v>1448</v>
      </c>
      <c r="Y665" s="13">
        <v>86</v>
      </c>
      <c r="Z665" s="13" t="s">
        <v>1451</v>
      </c>
      <c r="AA665" s="13">
        <v>86</v>
      </c>
      <c r="AB665" s="100"/>
      <c r="AC665" s="100" t="str">
        <f t="shared" si="146"/>
        <v/>
      </c>
      <c r="AD665" s="100" t="str">
        <f t="shared" si="143"/>
        <v/>
      </c>
      <c r="AE665" s="13" t="s">
        <v>412</v>
      </c>
      <c r="AF665" s="27" t="s">
        <v>412</v>
      </c>
      <c r="AG665" s="41"/>
    </row>
    <row r="666" spans="1:33" s="35" customFormat="1" ht="16.5" x14ac:dyDescent="0.2">
      <c r="A666" s="33" t="s">
        <v>723</v>
      </c>
      <c r="B666" s="33">
        <f t="shared" si="145"/>
        <v>1090920</v>
      </c>
      <c r="C666" s="43">
        <v>9</v>
      </c>
      <c r="D666" s="26">
        <f t="shared" si="144"/>
        <v>10909</v>
      </c>
      <c r="E666" s="45">
        <v>9</v>
      </c>
      <c r="F666" s="13">
        <v>2</v>
      </c>
      <c r="G666" s="14" t="s">
        <v>1030</v>
      </c>
      <c r="H666" s="14" t="s">
        <v>749</v>
      </c>
      <c r="I666" s="13">
        <f t="shared" si="140"/>
        <v>79</v>
      </c>
      <c r="J666" s="13">
        <f t="shared" si="141"/>
        <v>7</v>
      </c>
      <c r="K666" s="13">
        <f t="shared" si="142"/>
        <v>1</v>
      </c>
      <c r="L666" s="13" t="s">
        <v>1453</v>
      </c>
      <c r="M666" s="13">
        <v>85</v>
      </c>
      <c r="N666" s="13" t="s">
        <v>1455</v>
      </c>
      <c r="O666" s="13">
        <v>85</v>
      </c>
      <c r="P666" s="13" t="s">
        <v>1457</v>
      </c>
      <c r="Q666" s="13">
        <v>85</v>
      </c>
      <c r="R666" s="13" t="s">
        <v>1459</v>
      </c>
      <c r="S666" s="13">
        <v>85</v>
      </c>
      <c r="T666" s="13" t="s">
        <v>1445</v>
      </c>
      <c r="U666" s="13">
        <v>85</v>
      </c>
      <c r="V666" s="13" t="s">
        <v>1447</v>
      </c>
      <c r="W666" s="13">
        <v>85</v>
      </c>
      <c r="X666" s="13" t="s">
        <v>1449</v>
      </c>
      <c r="Y666" s="13">
        <v>85</v>
      </c>
      <c r="Z666" s="13" t="s">
        <v>1450</v>
      </c>
      <c r="AA666" s="13">
        <v>85</v>
      </c>
      <c r="AB666" s="100" t="s">
        <v>748</v>
      </c>
      <c r="AC666" s="100" t="str">
        <f t="shared" si="146"/>
        <v>pt-9-9-jlr-loc2</v>
      </c>
      <c r="AD666" s="100">
        <f t="shared" si="143"/>
        <v>5</v>
      </c>
      <c r="AE666" s="13">
        <v>12</v>
      </c>
      <c r="AF666" s="27">
        <v>9</v>
      </c>
      <c r="AG666" s="41"/>
    </row>
    <row r="667" spans="1:33" s="35" customFormat="1" ht="16.5" x14ac:dyDescent="0.2">
      <c r="A667" s="33" t="s">
        <v>723</v>
      </c>
      <c r="B667" s="33">
        <f t="shared" si="145"/>
        <v>1090921</v>
      </c>
      <c r="C667" s="43">
        <v>9</v>
      </c>
      <c r="D667" s="26">
        <f t="shared" si="144"/>
        <v>10909</v>
      </c>
      <c r="E667" s="45">
        <v>9</v>
      </c>
      <c r="F667" s="13">
        <v>2</v>
      </c>
      <c r="G667" s="14" t="s">
        <v>1029</v>
      </c>
      <c r="H667" s="14" t="s">
        <v>1035</v>
      </c>
      <c r="I667" s="13">
        <f t="shared" si="140"/>
        <v>79</v>
      </c>
      <c r="J667" s="13">
        <f t="shared" si="141"/>
        <v>7</v>
      </c>
      <c r="K667" s="13">
        <f t="shared" si="142"/>
        <v>1</v>
      </c>
      <c r="L667" s="13" t="s">
        <v>1452</v>
      </c>
      <c r="M667" s="13">
        <v>86</v>
      </c>
      <c r="N667" s="13" t="s">
        <v>1454</v>
      </c>
      <c r="O667" s="13">
        <v>86</v>
      </c>
      <c r="P667" s="13" t="s">
        <v>1456</v>
      </c>
      <c r="Q667" s="13">
        <v>86</v>
      </c>
      <c r="R667" s="13" t="s">
        <v>1458</v>
      </c>
      <c r="S667" s="13">
        <v>86</v>
      </c>
      <c r="T667" s="13" t="s">
        <v>1460</v>
      </c>
      <c r="U667" s="13">
        <v>86</v>
      </c>
      <c r="V667" s="13" t="s">
        <v>1446</v>
      </c>
      <c r="W667" s="13">
        <v>86</v>
      </c>
      <c r="X667" s="13" t="s">
        <v>1448</v>
      </c>
      <c r="Y667" s="13">
        <v>86</v>
      </c>
      <c r="Z667" s="13" t="s">
        <v>1451</v>
      </c>
      <c r="AA667" s="13">
        <v>86</v>
      </c>
      <c r="AB667" s="100" t="s">
        <v>446</v>
      </c>
      <c r="AC667" s="100" t="str">
        <f t="shared" si="146"/>
        <v>pt-9-9-shl-loc2</v>
      </c>
      <c r="AD667" s="100">
        <f t="shared" si="143"/>
        <v>5</v>
      </c>
      <c r="AE667" s="13">
        <v>16</v>
      </c>
      <c r="AF667" s="27">
        <v>14</v>
      </c>
      <c r="AG667" s="41"/>
    </row>
    <row r="668" spans="1:33" s="35" customFormat="1" ht="16.5" x14ac:dyDescent="0.2">
      <c r="A668" s="33" t="s">
        <v>723</v>
      </c>
      <c r="B668" s="33">
        <f t="shared" si="145"/>
        <v>1090930</v>
      </c>
      <c r="C668" s="43">
        <v>9</v>
      </c>
      <c r="D668" s="26">
        <f t="shared" si="144"/>
        <v>10909</v>
      </c>
      <c r="E668" s="45">
        <v>9</v>
      </c>
      <c r="F668" s="13">
        <v>3</v>
      </c>
      <c r="G668" s="14" t="s">
        <v>1030</v>
      </c>
      <c r="H668" s="14" t="s">
        <v>1026</v>
      </c>
      <c r="I668" s="13">
        <f t="shared" si="140"/>
        <v>79</v>
      </c>
      <c r="J668" s="13">
        <f t="shared" si="141"/>
        <v>7</v>
      </c>
      <c r="K668" s="13">
        <f t="shared" si="142"/>
        <v>1</v>
      </c>
      <c r="L668" s="13" t="s">
        <v>1453</v>
      </c>
      <c r="M668" s="13">
        <v>85</v>
      </c>
      <c r="N668" s="13" t="s">
        <v>1455</v>
      </c>
      <c r="O668" s="13">
        <v>85</v>
      </c>
      <c r="P668" s="13" t="s">
        <v>1457</v>
      </c>
      <c r="Q668" s="13">
        <v>85</v>
      </c>
      <c r="R668" s="13" t="s">
        <v>1459</v>
      </c>
      <c r="S668" s="13">
        <v>85</v>
      </c>
      <c r="T668" s="13" t="s">
        <v>1445</v>
      </c>
      <c r="U668" s="13">
        <v>85</v>
      </c>
      <c r="V668" s="13" t="s">
        <v>1447</v>
      </c>
      <c r="W668" s="13">
        <v>85</v>
      </c>
      <c r="X668" s="13" t="s">
        <v>1449</v>
      </c>
      <c r="Y668" s="13">
        <v>85</v>
      </c>
      <c r="Z668" s="13" t="s">
        <v>1450</v>
      </c>
      <c r="AA668" s="13">
        <v>85</v>
      </c>
      <c r="AB668" s="100" t="s">
        <v>351</v>
      </c>
      <c r="AC668" s="100" t="str">
        <f t="shared" si="146"/>
        <v>pt-9-9-jlr-loc3</v>
      </c>
      <c r="AD668" s="100">
        <f t="shared" si="143"/>
        <v>5</v>
      </c>
      <c r="AE668" s="13">
        <v>12</v>
      </c>
      <c r="AF668" s="27">
        <v>9</v>
      </c>
      <c r="AG668" s="41"/>
    </row>
    <row r="669" spans="1:33" s="35" customFormat="1" ht="17.25" thickBot="1" x14ac:dyDescent="0.25">
      <c r="A669" s="33" t="s">
        <v>723</v>
      </c>
      <c r="B669" s="33">
        <f t="shared" si="145"/>
        <v>1090931</v>
      </c>
      <c r="C669" s="43">
        <v>9</v>
      </c>
      <c r="D669" s="28">
        <f t="shared" si="144"/>
        <v>10909</v>
      </c>
      <c r="E669" s="46">
        <v>9</v>
      </c>
      <c r="F669" s="29">
        <v>3</v>
      </c>
      <c r="G669" s="30" t="s">
        <v>1029</v>
      </c>
      <c r="H669" s="30" t="s">
        <v>1033</v>
      </c>
      <c r="I669" s="29">
        <f t="shared" si="140"/>
        <v>79</v>
      </c>
      <c r="J669" s="29">
        <f t="shared" si="141"/>
        <v>7</v>
      </c>
      <c r="K669" s="29">
        <f t="shared" si="142"/>
        <v>1</v>
      </c>
      <c r="L669" s="29" t="s">
        <v>1452</v>
      </c>
      <c r="M669" s="29">
        <v>86</v>
      </c>
      <c r="N669" s="29" t="s">
        <v>1454</v>
      </c>
      <c r="O669" s="29">
        <v>86</v>
      </c>
      <c r="P669" s="29" t="s">
        <v>1456</v>
      </c>
      <c r="Q669" s="29">
        <v>86</v>
      </c>
      <c r="R669" s="29" t="s">
        <v>1458</v>
      </c>
      <c r="S669" s="29">
        <v>86</v>
      </c>
      <c r="T669" s="29" t="s">
        <v>1460</v>
      </c>
      <c r="U669" s="29">
        <v>86</v>
      </c>
      <c r="V669" s="29" t="s">
        <v>1446</v>
      </c>
      <c r="W669" s="29">
        <v>86</v>
      </c>
      <c r="X669" s="29" t="s">
        <v>1448</v>
      </c>
      <c r="Y669" s="29">
        <v>86</v>
      </c>
      <c r="Z669" s="29" t="s">
        <v>1451</v>
      </c>
      <c r="AA669" s="29">
        <v>86</v>
      </c>
      <c r="AB669" s="101"/>
      <c r="AC669" s="101" t="str">
        <f t="shared" si="146"/>
        <v/>
      </c>
      <c r="AD669" s="101" t="str">
        <f t="shared" si="143"/>
        <v/>
      </c>
      <c r="AE669" s="29" t="s">
        <v>412</v>
      </c>
      <c r="AF669" s="31" t="s">
        <v>412</v>
      </c>
      <c r="AG669" s="41"/>
    </row>
    <row r="670" spans="1:33" s="35" customFormat="1" ht="16.5" x14ac:dyDescent="0.2">
      <c r="A670" s="33" t="s">
        <v>723</v>
      </c>
      <c r="B670" s="33">
        <f t="shared" si="145"/>
        <v>1091010</v>
      </c>
      <c r="C670" s="43">
        <v>10</v>
      </c>
      <c r="D670" s="23">
        <f t="shared" si="144"/>
        <v>10910</v>
      </c>
      <c r="E670" s="44">
        <v>9</v>
      </c>
      <c r="F670" s="24">
        <v>1</v>
      </c>
      <c r="G670" s="32" t="s">
        <v>1030</v>
      </c>
      <c r="H670" s="32" t="s">
        <v>1034</v>
      </c>
      <c r="I670" s="24">
        <f t="shared" si="140"/>
        <v>83</v>
      </c>
      <c r="J670" s="24">
        <f t="shared" si="141"/>
        <v>8</v>
      </c>
      <c r="K670" s="24">
        <f t="shared" si="142"/>
        <v>1</v>
      </c>
      <c r="L670" s="24" t="s">
        <v>1453</v>
      </c>
      <c r="M670" s="24">
        <v>86</v>
      </c>
      <c r="N670" s="24" t="s">
        <v>1455</v>
      </c>
      <c r="O670" s="24">
        <v>86</v>
      </c>
      <c r="P670" s="24" t="s">
        <v>1457</v>
      </c>
      <c r="Q670" s="24">
        <v>86</v>
      </c>
      <c r="R670" s="24" t="s">
        <v>1459</v>
      </c>
      <c r="S670" s="24">
        <v>86</v>
      </c>
      <c r="T670" s="24" t="s">
        <v>1461</v>
      </c>
      <c r="U670" s="24">
        <v>86</v>
      </c>
      <c r="V670" s="24" t="s">
        <v>1447</v>
      </c>
      <c r="W670" s="24">
        <v>86</v>
      </c>
      <c r="X670" s="24" t="s">
        <v>1449</v>
      </c>
      <c r="Y670" s="24">
        <v>86</v>
      </c>
      <c r="Z670" s="24" t="s">
        <v>1450</v>
      </c>
      <c r="AA670" s="24">
        <v>86</v>
      </c>
      <c r="AB670" s="99" t="s">
        <v>347</v>
      </c>
      <c r="AC670" s="99" t="str">
        <f t="shared" si="146"/>
        <v>pt-9-10-jlr-loc1</v>
      </c>
      <c r="AD670" s="99">
        <f t="shared" si="143"/>
        <v>5</v>
      </c>
      <c r="AE670" s="24">
        <v>12</v>
      </c>
      <c r="AF670" s="25">
        <v>9</v>
      </c>
      <c r="AG670" s="41"/>
    </row>
    <row r="671" spans="1:33" s="35" customFormat="1" ht="16.5" x14ac:dyDescent="0.2">
      <c r="A671" s="33" t="s">
        <v>723</v>
      </c>
      <c r="B671" s="33">
        <f t="shared" si="145"/>
        <v>1091011</v>
      </c>
      <c r="C671" s="43">
        <v>10</v>
      </c>
      <c r="D671" s="26">
        <f t="shared" si="144"/>
        <v>10910</v>
      </c>
      <c r="E671" s="45">
        <v>9</v>
      </c>
      <c r="F671" s="13">
        <v>1</v>
      </c>
      <c r="G671" s="14" t="s">
        <v>1029</v>
      </c>
      <c r="H671" s="14" t="s">
        <v>1032</v>
      </c>
      <c r="I671" s="13">
        <f t="shared" si="140"/>
        <v>83</v>
      </c>
      <c r="J671" s="13">
        <f t="shared" si="141"/>
        <v>8</v>
      </c>
      <c r="K671" s="13">
        <f t="shared" si="142"/>
        <v>1</v>
      </c>
      <c r="L671" s="13" t="s">
        <v>1452</v>
      </c>
      <c r="M671" s="13">
        <v>86</v>
      </c>
      <c r="N671" s="13" t="s">
        <v>1454</v>
      </c>
      <c r="O671" s="13">
        <v>86</v>
      </c>
      <c r="P671" s="13" t="s">
        <v>1456</v>
      </c>
      <c r="Q671" s="13">
        <v>86</v>
      </c>
      <c r="R671" s="13" t="s">
        <v>1458</v>
      </c>
      <c r="S671" s="13">
        <v>86</v>
      </c>
      <c r="T671" s="13" t="s">
        <v>1460</v>
      </c>
      <c r="U671" s="13">
        <v>86</v>
      </c>
      <c r="V671" s="13" t="s">
        <v>1446</v>
      </c>
      <c r="W671" s="13">
        <v>86</v>
      </c>
      <c r="X671" s="13" t="s">
        <v>1448</v>
      </c>
      <c r="Y671" s="13">
        <v>86</v>
      </c>
      <c r="Z671" s="13" t="s">
        <v>1451</v>
      </c>
      <c r="AA671" s="13">
        <v>86</v>
      </c>
      <c r="AB671" s="100"/>
      <c r="AC671" s="100" t="str">
        <f t="shared" si="146"/>
        <v/>
      </c>
      <c r="AD671" s="100" t="str">
        <f t="shared" si="143"/>
        <v/>
      </c>
      <c r="AE671" s="13" t="s">
        <v>412</v>
      </c>
      <c r="AF671" s="27" t="s">
        <v>412</v>
      </c>
      <c r="AG671" s="41"/>
    </row>
    <row r="672" spans="1:33" s="35" customFormat="1" ht="16.5" x14ac:dyDescent="0.2">
      <c r="A672" s="33" t="s">
        <v>723</v>
      </c>
      <c r="B672" s="33">
        <f t="shared" si="145"/>
        <v>1091020</v>
      </c>
      <c r="C672" s="43">
        <v>10</v>
      </c>
      <c r="D672" s="26">
        <f t="shared" si="144"/>
        <v>10910</v>
      </c>
      <c r="E672" s="45">
        <v>9</v>
      </c>
      <c r="F672" s="13">
        <v>2</v>
      </c>
      <c r="G672" s="14" t="s">
        <v>1030</v>
      </c>
      <c r="H672" s="14" t="s">
        <v>749</v>
      </c>
      <c r="I672" s="13">
        <f t="shared" si="140"/>
        <v>83</v>
      </c>
      <c r="J672" s="13">
        <f t="shared" si="141"/>
        <v>8</v>
      </c>
      <c r="K672" s="13">
        <f t="shared" si="142"/>
        <v>1</v>
      </c>
      <c r="L672" s="13" t="s">
        <v>1453</v>
      </c>
      <c r="M672" s="13">
        <v>86</v>
      </c>
      <c r="N672" s="13" t="s">
        <v>1455</v>
      </c>
      <c r="O672" s="13">
        <v>86</v>
      </c>
      <c r="P672" s="13" t="s">
        <v>1457</v>
      </c>
      <c r="Q672" s="13">
        <v>86</v>
      </c>
      <c r="R672" s="13" t="s">
        <v>1459</v>
      </c>
      <c r="S672" s="13">
        <v>86</v>
      </c>
      <c r="T672" s="13" t="s">
        <v>1461</v>
      </c>
      <c r="U672" s="13">
        <v>86</v>
      </c>
      <c r="V672" s="13" t="s">
        <v>1447</v>
      </c>
      <c r="W672" s="13">
        <v>86</v>
      </c>
      <c r="X672" s="13" t="s">
        <v>1449</v>
      </c>
      <c r="Y672" s="13">
        <v>86</v>
      </c>
      <c r="Z672" s="13" t="s">
        <v>1450</v>
      </c>
      <c r="AA672" s="13">
        <v>86</v>
      </c>
      <c r="AB672" s="100" t="s">
        <v>749</v>
      </c>
      <c r="AC672" s="100" t="str">
        <f t="shared" si="146"/>
        <v>pt-9-10-jlr-loc2</v>
      </c>
      <c r="AD672" s="100">
        <f t="shared" si="143"/>
        <v>5</v>
      </c>
      <c r="AE672" s="13">
        <v>12</v>
      </c>
      <c r="AF672" s="27">
        <v>9</v>
      </c>
      <c r="AG672" s="41"/>
    </row>
    <row r="673" spans="1:33" s="35" customFormat="1" ht="16.5" x14ac:dyDescent="0.2">
      <c r="A673" s="33" t="s">
        <v>723</v>
      </c>
      <c r="B673" s="33">
        <f t="shared" si="145"/>
        <v>1091021</v>
      </c>
      <c r="C673" s="43">
        <v>10</v>
      </c>
      <c r="D673" s="26">
        <f t="shared" si="144"/>
        <v>10910</v>
      </c>
      <c r="E673" s="45">
        <v>9</v>
      </c>
      <c r="F673" s="13">
        <v>2</v>
      </c>
      <c r="G673" s="14" t="s">
        <v>1029</v>
      </c>
      <c r="H673" s="14" t="s">
        <v>1035</v>
      </c>
      <c r="I673" s="13">
        <f t="shared" si="140"/>
        <v>83</v>
      </c>
      <c r="J673" s="13">
        <f t="shared" si="141"/>
        <v>8</v>
      </c>
      <c r="K673" s="13">
        <f t="shared" si="142"/>
        <v>1</v>
      </c>
      <c r="L673" s="13" t="s">
        <v>1452</v>
      </c>
      <c r="M673" s="13">
        <v>86</v>
      </c>
      <c r="N673" s="13" t="s">
        <v>1454</v>
      </c>
      <c r="O673" s="13">
        <v>86</v>
      </c>
      <c r="P673" s="13" t="s">
        <v>1456</v>
      </c>
      <c r="Q673" s="13">
        <v>86</v>
      </c>
      <c r="R673" s="13" t="s">
        <v>1458</v>
      </c>
      <c r="S673" s="13">
        <v>86</v>
      </c>
      <c r="T673" s="13" t="s">
        <v>1460</v>
      </c>
      <c r="U673" s="13">
        <v>86</v>
      </c>
      <c r="V673" s="13" t="s">
        <v>1446</v>
      </c>
      <c r="W673" s="13">
        <v>86</v>
      </c>
      <c r="X673" s="13" t="s">
        <v>1448</v>
      </c>
      <c r="Y673" s="13">
        <v>86</v>
      </c>
      <c r="Z673" s="13" t="s">
        <v>1451</v>
      </c>
      <c r="AA673" s="13">
        <v>86</v>
      </c>
      <c r="AB673" s="100" t="s">
        <v>416</v>
      </c>
      <c r="AC673" s="100" t="str">
        <f t="shared" si="146"/>
        <v>pt-9-10-shl-loc2</v>
      </c>
      <c r="AD673" s="100">
        <f t="shared" si="143"/>
        <v>5</v>
      </c>
      <c r="AE673" s="13">
        <v>16</v>
      </c>
      <c r="AF673" s="27">
        <v>14</v>
      </c>
      <c r="AG673" s="41"/>
    </row>
    <row r="674" spans="1:33" s="35" customFormat="1" ht="16.5" x14ac:dyDescent="0.2">
      <c r="A674" s="33" t="s">
        <v>723</v>
      </c>
      <c r="B674" s="33">
        <f t="shared" si="145"/>
        <v>1091030</v>
      </c>
      <c r="C674" s="43">
        <v>10</v>
      </c>
      <c r="D674" s="26">
        <f t="shared" si="144"/>
        <v>10910</v>
      </c>
      <c r="E674" s="45">
        <v>9</v>
      </c>
      <c r="F674" s="13">
        <v>3</v>
      </c>
      <c r="G674" s="14" t="s">
        <v>1030</v>
      </c>
      <c r="H674" s="14" t="s">
        <v>1031</v>
      </c>
      <c r="I674" s="13">
        <f t="shared" si="140"/>
        <v>83</v>
      </c>
      <c r="J674" s="13">
        <f t="shared" si="141"/>
        <v>8</v>
      </c>
      <c r="K674" s="13">
        <f t="shared" si="142"/>
        <v>1</v>
      </c>
      <c r="L674" s="13" t="s">
        <v>1453</v>
      </c>
      <c r="M674" s="13">
        <v>86</v>
      </c>
      <c r="N674" s="13" t="s">
        <v>1455</v>
      </c>
      <c r="O674" s="13">
        <v>86</v>
      </c>
      <c r="P674" s="13" t="s">
        <v>1457</v>
      </c>
      <c r="Q674" s="13">
        <v>86</v>
      </c>
      <c r="R674" s="13" t="s">
        <v>1459</v>
      </c>
      <c r="S674" s="13">
        <v>86</v>
      </c>
      <c r="T674" s="13" t="s">
        <v>1461</v>
      </c>
      <c r="U674" s="13">
        <v>86</v>
      </c>
      <c r="V674" s="13" t="s">
        <v>1447</v>
      </c>
      <c r="W674" s="13">
        <v>86</v>
      </c>
      <c r="X674" s="13" t="s">
        <v>1449</v>
      </c>
      <c r="Y674" s="13">
        <v>86</v>
      </c>
      <c r="Z674" s="13" t="s">
        <v>1450</v>
      </c>
      <c r="AA674" s="13">
        <v>86</v>
      </c>
      <c r="AB674" s="100" t="s">
        <v>356</v>
      </c>
      <c r="AC674" s="100" t="str">
        <f t="shared" si="146"/>
        <v>pt-9-10-jlr-loc3</v>
      </c>
      <c r="AD674" s="100">
        <f t="shared" si="143"/>
        <v>5</v>
      </c>
      <c r="AE674" s="13">
        <v>12</v>
      </c>
      <c r="AF674" s="27">
        <v>9</v>
      </c>
      <c r="AG674" s="41"/>
    </row>
    <row r="675" spans="1:33" s="35" customFormat="1" ht="17.25" thickBot="1" x14ac:dyDescent="0.25">
      <c r="A675" s="33" t="s">
        <v>723</v>
      </c>
      <c r="B675" s="33">
        <f t="shared" si="145"/>
        <v>1091031</v>
      </c>
      <c r="C675" s="43">
        <v>10</v>
      </c>
      <c r="D675" s="28">
        <f t="shared" si="144"/>
        <v>10910</v>
      </c>
      <c r="E675" s="46">
        <v>9</v>
      </c>
      <c r="F675" s="29">
        <v>3</v>
      </c>
      <c r="G675" s="30" t="s">
        <v>1029</v>
      </c>
      <c r="H675" s="30" t="s">
        <v>1033</v>
      </c>
      <c r="I675" s="29">
        <f t="shared" si="140"/>
        <v>83</v>
      </c>
      <c r="J675" s="29">
        <f t="shared" si="141"/>
        <v>8</v>
      </c>
      <c r="K675" s="29">
        <f t="shared" si="142"/>
        <v>1</v>
      </c>
      <c r="L675" s="29" t="s">
        <v>1452</v>
      </c>
      <c r="M675" s="29">
        <v>86</v>
      </c>
      <c r="N675" s="29" t="s">
        <v>1454</v>
      </c>
      <c r="O675" s="29">
        <v>86</v>
      </c>
      <c r="P675" s="29" t="s">
        <v>1456</v>
      </c>
      <c r="Q675" s="29">
        <v>86</v>
      </c>
      <c r="R675" s="29" t="s">
        <v>1458</v>
      </c>
      <c r="S675" s="29">
        <v>86</v>
      </c>
      <c r="T675" s="29" t="s">
        <v>1460</v>
      </c>
      <c r="U675" s="29">
        <v>86</v>
      </c>
      <c r="V675" s="29" t="s">
        <v>1446</v>
      </c>
      <c r="W675" s="29">
        <v>86</v>
      </c>
      <c r="X675" s="29" t="s">
        <v>1448</v>
      </c>
      <c r="Y675" s="29">
        <v>86</v>
      </c>
      <c r="Z675" s="29" t="s">
        <v>1451</v>
      </c>
      <c r="AA675" s="29">
        <v>86</v>
      </c>
      <c r="AB675" s="101"/>
      <c r="AC675" s="101" t="str">
        <f t="shared" si="146"/>
        <v/>
      </c>
      <c r="AD675" s="101" t="str">
        <f t="shared" si="143"/>
        <v/>
      </c>
      <c r="AE675" s="29" t="s">
        <v>412</v>
      </c>
      <c r="AF675" s="31" t="s">
        <v>412</v>
      </c>
      <c r="AG675" s="41"/>
    </row>
    <row r="676" spans="1:33" s="35" customFormat="1" ht="16.5" x14ac:dyDescent="0.2">
      <c r="A676" s="33" t="s">
        <v>723</v>
      </c>
      <c r="B676" s="33">
        <f t="shared" si="145"/>
        <v>1091110</v>
      </c>
      <c r="C676" s="43">
        <v>11</v>
      </c>
      <c r="D676" s="23">
        <f t="shared" si="144"/>
        <v>10911</v>
      </c>
      <c r="E676" s="44">
        <v>9</v>
      </c>
      <c r="F676" s="24">
        <v>1</v>
      </c>
      <c r="G676" s="32" t="s">
        <v>1030</v>
      </c>
      <c r="H676" s="32" t="s">
        <v>1034</v>
      </c>
      <c r="I676" s="24">
        <f t="shared" si="140"/>
        <v>81</v>
      </c>
      <c r="J676" s="24">
        <f t="shared" si="141"/>
        <v>8</v>
      </c>
      <c r="K676" s="24">
        <f t="shared" si="142"/>
        <v>1</v>
      </c>
      <c r="L676" s="24" t="s">
        <v>1453</v>
      </c>
      <c r="M676" s="24">
        <v>86</v>
      </c>
      <c r="N676" s="24" t="s">
        <v>1455</v>
      </c>
      <c r="O676" s="24">
        <v>86</v>
      </c>
      <c r="P676" s="24" t="s">
        <v>1457</v>
      </c>
      <c r="Q676" s="24">
        <v>86</v>
      </c>
      <c r="R676" s="24" t="s">
        <v>1459</v>
      </c>
      <c r="S676" s="24">
        <v>86</v>
      </c>
      <c r="T676" s="24" t="s">
        <v>1461</v>
      </c>
      <c r="U676" s="24">
        <v>86</v>
      </c>
      <c r="V676" s="24" t="s">
        <v>1447</v>
      </c>
      <c r="W676" s="24">
        <v>86</v>
      </c>
      <c r="X676" s="24" t="s">
        <v>1449</v>
      </c>
      <c r="Y676" s="24">
        <v>86</v>
      </c>
      <c r="Z676" s="24" t="s">
        <v>1450</v>
      </c>
      <c r="AA676" s="24">
        <v>86</v>
      </c>
      <c r="AB676" s="99" t="s">
        <v>354</v>
      </c>
      <c r="AC676" s="99" t="str">
        <f t="shared" si="146"/>
        <v>pt-9-11-jlr-loc1</v>
      </c>
      <c r="AD676" s="99">
        <f t="shared" si="143"/>
        <v>5</v>
      </c>
      <c r="AE676" s="24">
        <v>12</v>
      </c>
      <c r="AF676" s="25">
        <v>9</v>
      </c>
      <c r="AG676" s="41"/>
    </row>
    <row r="677" spans="1:33" s="35" customFormat="1" ht="16.5" x14ac:dyDescent="0.2">
      <c r="A677" s="33" t="s">
        <v>723</v>
      </c>
      <c r="B677" s="33">
        <f t="shared" si="145"/>
        <v>1091111</v>
      </c>
      <c r="C677" s="43">
        <v>11</v>
      </c>
      <c r="D677" s="26">
        <f t="shared" si="144"/>
        <v>10911</v>
      </c>
      <c r="E677" s="45">
        <v>9</v>
      </c>
      <c r="F677" s="13">
        <v>1</v>
      </c>
      <c r="G677" s="14" t="s">
        <v>1029</v>
      </c>
      <c r="H677" s="14" t="s">
        <v>1032</v>
      </c>
      <c r="I677" s="13">
        <f t="shared" si="140"/>
        <v>81</v>
      </c>
      <c r="J677" s="13">
        <f t="shared" si="141"/>
        <v>8</v>
      </c>
      <c r="K677" s="13">
        <f t="shared" si="142"/>
        <v>1</v>
      </c>
      <c r="L677" s="13" t="s">
        <v>1452</v>
      </c>
      <c r="M677" s="13">
        <v>87</v>
      </c>
      <c r="N677" s="13" t="s">
        <v>1454</v>
      </c>
      <c r="O677" s="13">
        <v>87</v>
      </c>
      <c r="P677" s="13" t="s">
        <v>1456</v>
      </c>
      <c r="Q677" s="13">
        <v>87</v>
      </c>
      <c r="R677" s="13" t="s">
        <v>1458</v>
      </c>
      <c r="S677" s="13">
        <v>87</v>
      </c>
      <c r="T677" s="13" t="s">
        <v>1460</v>
      </c>
      <c r="U677" s="13">
        <v>87</v>
      </c>
      <c r="V677" s="13" t="s">
        <v>1462</v>
      </c>
      <c r="W677" s="13">
        <v>87</v>
      </c>
      <c r="X677" s="13" t="s">
        <v>1448</v>
      </c>
      <c r="Y677" s="13">
        <v>87</v>
      </c>
      <c r="Z677" s="13" t="s">
        <v>1451</v>
      </c>
      <c r="AA677" s="13">
        <v>87</v>
      </c>
      <c r="AB677" s="100"/>
      <c r="AC677" s="100" t="str">
        <f t="shared" si="146"/>
        <v/>
      </c>
      <c r="AD677" s="100" t="str">
        <f t="shared" si="143"/>
        <v/>
      </c>
      <c r="AE677" s="13" t="s">
        <v>412</v>
      </c>
      <c r="AF677" s="27" t="s">
        <v>412</v>
      </c>
      <c r="AG677" s="41"/>
    </row>
    <row r="678" spans="1:33" s="35" customFormat="1" ht="16.5" x14ac:dyDescent="0.2">
      <c r="A678" s="33" t="s">
        <v>723</v>
      </c>
      <c r="B678" s="33">
        <f t="shared" si="145"/>
        <v>1091120</v>
      </c>
      <c r="C678" s="43">
        <v>11</v>
      </c>
      <c r="D678" s="26">
        <f t="shared" si="144"/>
        <v>10911</v>
      </c>
      <c r="E678" s="45">
        <v>9</v>
      </c>
      <c r="F678" s="13">
        <v>2</v>
      </c>
      <c r="G678" s="14" t="s">
        <v>1030</v>
      </c>
      <c r="H678" s="14" t="s">
        <v>749</v>
      </c>
      <c r="I678" s="13">
        <f t="shared" si="140"/>
        <v>81</v>
      </c>
      <c r="J678" s="13">
        <f t="shared" si="141"/>
        <v>8</v>
      </c>
      <c r="K678" s="13">
        <f t="shared" si="142"/>
        <v>1</v>
      </c>
      <c r="L678" s="13" t="s">
        <v>1453</v>
      </c>
      <c r="M678" s="13">
        <v>86</v>
      </c>
      <c r="N678" s="13" t="s">
        <v>1455</v>
      </c>
      <c r="O678" s="13">
        <v>86</v>
      </c>
      <c r="P678" s="13" t="s">
        <v>1457</v>
      </c>
      <c r="Q678" s="13">
        <v>86</v>
      </c>
      <c r="R678" s="13" t="s">
        <v>1459</v>
      </c>
      <c r="S678" s="13">
        <v>86</v>
      </c>
      <c r="T678" s="13" t="s">
        <v>1461</v>
      </c>
      <c r="U678" s="13">
        <v>86</v>
      </c>
      <c r="V678" s="13" t="s">
        <v>1447</v>
      </c>
      <c r="W678" s="13">
        <v>86</v>
      </c>
      <c r="X678" s="13" t="s">
        <v>1449</v>
      </c>
      <c r="Y678" s="13">
        <v>86</v>
      </c>
      <c r="Z678" s="13" t="s">
        <v>1450</v>
      </c>
      <c r="AA678" s="13">
        <v>86</v>
      </c>
      <c r="AB678" s="100" t="s">
        <v>748</v>
      </c>
      <c r="AC678" s="100" t="str">
        <f t="shared" si="146"/>
        <v>pt-9-11-jlr-loc2</v>
      </c>
      <c r="AD678" s="100">
        <f t="shared" si="143"/>
        <v>5</v>
      </c>
      <c r="AE678" s="13">
        <v>12</v>
      </c>
      <c r="AF678" s="27">
        <v>9</v>
      </c>
      <c r="AG678" s="41"/>
    </row>
    <row r="679" spans="1:33" s="35" customFormat="1" ht="16.5" x14ac:dyDescent="0.2">
      <c r="A679" s="33" t="s">
        <v>723</v>
      </c>
      <c r="B679" s="33">
        <f t="shared" si="145"/>
        <v>1091121</v>
      </c>
      <c r="C679" s="43">
        <v>11</v>
      </c>
      <c r="D679" s="26">
        <f t="shared" si="144"/>
        <v>10911</v>
      </c>
      <c r="E679" s="45">
        <v>9</v>
      </c>
      <c r="F679" s="13">
        <v>2</v>
      </c>
      <c r="G679" s="14" t="s">
        <v>1029</v>
      </c>
      <c r="H679" s="14" t="s">
        <v>1035</v>
      </c>
      <c r="I679" s="13">
        <f t="shared" si="140"/>
        <v>81</v>
      </c>
      <c r="J679" s="13">
        <f t="shared" si="141"/>
        <v>8</v>
      </c>
      <c r="K679" s="13">
        <f t="shared" si="142"/>
        <v>1</v>
      </c>
      <c r="L679" s="13" t="s">
        <v>1452</v>
      </c>
      <c r="M679" s="13">
        <v>87</v>
      </c>
      <c r="N679" s="13" t="s">
        <v>1454</v>
      </c>
      <c r="O679" s="13">
        <v>87</v>
      </c>
      <c r="P679" s="13" t="s">
        <v>1456</v>
      </c>
      <c r="Q679" s="13">
        <v>87</v>
      </c>
      <c r="R679" s="13" t="s">
        <v>1458</v>
      </c>
      <c r="S679" s="13">
        <v>87</v>
      </c>
      <c r="T679" s="13" t="s">
        <v>1460</v>
      </c>
      <c r="U679" s="13">
        <v>87</v>
      </c>
      <c r="V679" s="13" t="s">
        <v>1462</v>
      </c>
      <c r="W679" s="13">
        <v>87</v>
      </c>
      <c r="X679" s="13" t="s">
        <v>1448</v>
      </c>
      <c r="Y679" s="13">
        <v>87</v>
      </c>
      <c r="Z679" s="13" t="s">
        <v>1451</v>
      </c>
      <c r="AA679" s="13">
        <v>87</v>
      </c>
      <c r="AB679" s="100" t="s">
        <v>446</v>
      </c>
      <c r="AC679" s="100" t="str">
        <f t="shared" si="146"/>
        <v>pt-9-11-shl-loc2</v>
      </c>
      <c r="AD679" s="100">
        <f t="shared" si="143"/>
        <v>5</v>
      </c>
      <c r="AE679" s="13">
        <v>16</v>
      </c>
      <c r="AF679" s="27">
        <v>14</v>
      </c>
      <c r="AG679" s="41"/>
    </row>
    <row r="680" spans="1:33" s="35" customFormat="1" ht="16.5" x14ac:dyDescent="0.2">
      <c r="A680" s="33" t="s">
        <v>723</v>
      </c>
      <c r="B680" s="33">
        <f t="shared" si="145"/>
        <v>1091130</v>
      </c>
      <c r="C680" s="43">
        <v>11</v>
      </c>
      <c r="D680" s="26">
        <f t="shared" si="144"/>
        <v>10911</v>
      </c>
      <c r="E680" s="45">
        <v>9</v>
      </c>
      <c r="F680" s="13">
        <v>3</v>
      </c>
      <c r="G680" s="14" t="s">
        <v>1030</v>
      </c>
      <c r="H680" s="14" t="s">
        <v>1031</v>
      </c>
      <c r="I680" s="13">
        <f t="shared" si="140"/>
        <v>81</v>
      </c>
      <c r="J680" s="13">
        <f t="shared" si="141"/>
        <v>8</v>
      </c>
      <c r="K680" s="13">
        <f t="shared" si="142"/>
        <v>1</v>
      </c>
      <c r="L680" s="13" t="s">
        <v>1453</v>
      </c>
      <c r="M680" s="13">
        <v>86</v>
      </c>
      <c r="N680" s="13" t="s">
        <v>1455</v>
      </c>
      <c r="O680" s="13">
        <v>86</v>
      </c>
      <c r="P680" s="13" t="s">
        <v>1457</v>
      </c>
      <c r="Q680" s="13">
        <v>86</v>
      </c>
      <c r="R680" s="13" t="s">
        <v>1459</v>
      </c>
      <c r="S680" s="13">
        <v>86</v>
      </c>
      <c r="T680" s="13" t="s">
        <v>1461</v>
      </c>
      <c r="U680" s="13">
        <v>86</v>
      </c>
      <c r="V680" s="13" t="s">
        <v>1447</v>
      </c>
      <c r="W680" s="13">
        <v>86</v>
      </c>
      <c r="X680" s="13" t="s">
        <v>1449</v>
      </c>
      <c r="Y680" s="13">
        <v>86</v>
      </c>
      <c r="Z680" s="13" t="s">
        <v>1450</v>
      </c>
      <c r="AA680" s="13">
        <v>86</v>
      </c>
      <c r="AB680" s="100" t="s">
        <v>351</v>
      </c>
      <c r="AC680" s="100" t="str">
        <f t="shared" si="146"/>
        <v>pt-9-11-jlr-loc3</v>
      </c>
      <c r="AD680" s="100">
        <f t="shared" si="143"/>
        <v>5</v>
      </c>
      <c r="AE680" s="13">
        <v>12</v>
      </c>
      <c r="AF680" s="27">
        <v>9</v>
      </c>
      <c r="AG680" s="41"/>
    </row>
    <row r="681" spans="1:33" s="35" customFormat="1" ht="17.25" thickBot="1" x14ac:dyDescent="0.25">
      <c r="A681" s="33" t="s">
        <v>723</v>
      </c>
      <c r="B681" s="33">
        <f t="shared" si="145"/>
        <v>1091131</v>
      </c>
      <c r="C681" s="43">
        <v>11</v>
      </c>
      <c r="D681" s="28">
        <f t="shared" si="144"/>
        <v>10911</v>
      </c>
      <c r="E681" s="46">
        <v>9</v>
      </c>
      <c r="F681" s="29">
        <v>3</v>
      </c>
      <c r="G681" s="30" t="s">
        <v>1029</v>
      </c>
      <c r="H681" s="30" t="s">
        <v>1033</v>
      </c>
      <c r="I681" s="29">
        <f t="shared" si="140"/>
        <v>81</v>
      </c>
      <c r="J681" s="29">
        <f t="shared" si="141"/>
        <v>8</v>
      </c>
      <c r="K681" s="29">
        <f t="shared" si="142"/>
        <v>1</v>
      </c>
      <c r="L681" s="29" t="s">
        <v>1452</v>
      </c>
      <c r="M681" s="29">
        <v>87</v>
      </c>
      <c r="N681" s="29" t="s">
        <v>1454</v>
      </c>
      <c r="O681" s="29">
        <v>87</v>
      </c>
      <c r="P681" s="29" t="s">
        <v>1456</v>
      </c>
      <c r="Q681" s="29">
        <v>87</v>
      </c>
      <c r="R681" s="29" t="s">
        <v>1458</v>
      </c>
      <c r="S681" s="29">
        <v>87</v>
      </c>
      <c r="T681" s="29" t="s">
        <v>1460</v>
      </c>
      <c r="U681" s="29">
        <v>87</v>
      </c>
      <c r="V681" s="29" t="s">
        <v>1462</v>
      </c>
      <c r="W681" s="29">
        <v>87</v>
      </c>
      <c r="X681" s="29" t="s">
        <v>1448</v>
      </c>
      <c r="Y681" s="29">
        <v>87</v>
      </c>
      <c r="Z681" s="29" t="s">
        <v>1451</v>
      </c>
      <c r="AA681" s="29">
        <v>87</v>
      </c>
      <c r="AB681" s="101"/>
      <c r="AC681" s="101" t="str">
        <f t="shared" si="146"/>
        <v/>
      </c>
      <c r="AD681" s="101" t="str">
        <f t="shared" si="143"/>
        <v/>
      </c>
      <c r="AE681" s="29" t="s">
        <v>412</v>
      </c>
      <c r="AF681" s="31" t="s">
        <v>412</v>
      </c>
      <c r="AG681" s="41"/>
    </row>
    <row r="682" spans="1:33" s="35" customFormat="1" ht="16.5" x14ac:dyDescent="0.2">
      <c r="A682" s="33" t="s">
        <v>723</v>
      </c>
      <c r="B682" s="33">
        <f t="shared" si="145"/>
        <v>1091210</v>
      </c>
      <c r="C682" s="43">
        <v>12</v>
      </c>
      <c r="D682" s="23">
        <f t="shared" si="144"/>
        <v>10912</v>
      </c>
      <c r="E682" s="44">
        <v>9</v>
      </c>
      <c r="F682" s="24">
        <v>1</v>
      </c>
      <c r="G682" s="32" t="s">
        <v>1030</v>
      </c>
      <c r="H682" s="32" t="s">
        <v>1034</v>
      </c>
      <c r="I682" s="24">
        <f t="shared" si="140"/>
        <v>81</v>
      </c>
      <c r="J682" s="24">
        <f t="shared" si="141"/>
        <v>8</v>
      </c>
      <c r="K682" s="24">
        <f t="shared" si="142"/>
        <v>1</v>
      </c>
      <c r="L682" s="24" t="s">
        <v>1453</v>
      </c>
      <c r="M682" s="24">
        <v>88</v>
      </c>
      <c r="N682" s="24" t="s">
        <v>1455</v>
      </c>
      <c r="O682" s="24">
        <v>88</v>
      </c>
      <c r="P682" s="24" t="s">
        <v>1457</v>
      </c>
      <c r="Q682" s="24">
        <v>88</v>
      </c>
      <c r="R682" s="24" t="s">
        <v>1459</v>
      </c>
      <c r="S682" s="24">
        <v>88</v>
      </c>
      <c r="T682" s="24" t="s">
        <v>1461</v>
      </c>
      <c r="U682" s="24">
        <v>88</v>
      </c>
      <c r="V682" s="24" t="s">
        <v>1463</v>
      </c>
      <c r="W682" s="24">
        <v>88</v>
      </c>
      <c r="X682" s="24" t="s">
        <v>1449</v>
      </c>
      <c r="Y682" s="24">
        <v>88</v>
      </c>
      <c r="Z682" s="24" t="s">
        <v>1450</v>
      </c>
      <c r="AA682" s="24">
        <v>88</v>
      </c>
      <c r="AB682" s="99" t="s">
        <v>357</v>
      </c>
      <c r="AC682" s="99" t="str">
        <f t="shared" si="146"/>
        <v>pt-9-12-jlr-loc1</v>
      </c>
      <c r="AD682" s="99">
        <f t="shared" si="143"/>
        <v>5</v>
      </c>
      <c r="AE682" s="24">
        <v>12</v>
      </c>
      <c r="AF682" s="25">
        <v>9</v>
      </c>
      <c r="AG682" s="41"/>
    </row>
    <row r="683" spans="1:33" s="35" customFormat="1" ht="16.5" x14ac:dyDescent="0.2">
      <c r="A683" s="33" t="s">
        <v>723</v>
      </c>
      <c r="B683" s="33">
        <f t="shared" si="145"/>
        <v>1091211</v>
      </c>
      <c r="C683" s="43">
        <v>12</v>
      </c>
      <c r="D683" s="26">
        <f t="shared" si="144"/>
        <v>10912</v>
      </c>
      <c r="E683" s="45">
        <v>9</v>
      </c>
      <c r="F683" s="13">
        <v>1</v>
      </c>
      <c r="G683" s="14" t="s">
        <v>1029</v>
      </c>
      <c r="H683" s="14" t="s">
        <v>1028</v>
      </c>
      <c r="I683" s="13">
        <f t="shared" si="140"/>
        <v>81</v>
      </c>
      <c r="J683" s="13">
        <f t="shared" si="141"/>
        <v>8</v>
      </c>
      <c r="K683" s="13">
        <f t="shared" si="142"/>
        <v>1</v>
      </c>
      <c r="L683" s="13" t="s">
        <v>1452</v>
      </c>
      <c r="M683" s="13">
        <v>87</v>
      </c>
      <c r="N683" s="13" t="s">
        <v>1454</v>
      </c>
      <c r="O683" s="13">
        <v>87</v>
      </c>
      <c r="P683" s="13" t="s">
        <v>1456</v>
      </c>
      <c r="Q683" s="13">
        <v>87</v>
      </c>
      <c r="R683" s="13" t="s">
        <v>1458</v>
      </c>
      <c r="S683" s="13">
        <v>87</v>
      </c>
      <c r="T683" s="13" t="s">
        <v>1460</v>
      </c>
      <c r="U683" s="13">
        <v>87</v>
      </c>
      <c r="V683" s="13" t="s">
        <v>1462</v>
      </c>
      <c r="W683" s="13">
        <v>87</v>
      </c>
      <c r="X683" s="13" t="s">
        <v>1448</v>
      </c>
      <c r="Y683" s="13">
        <v>87</v>
      </c>
      <c r="Z683" s="13" t="s">
        <v>1451</v>
      </c>
      <c r="AA683" s="13">
        <v>87</v>
      </c>
      <c r="AB683" s="100"/>
      <c r="AC683" s="100" t="str">
        <f t="shared" si="146"/>
        <v/>
      </c>
      <c r="AD683" s="100" t="str">
        <f t="shared" si="143"/>
        <v/>
      </c>
      <c r="AE683" s="13" t="s">
        <v>412</v>
      </c>
      <c r="AF683" s="27" t="s">
        <v>412</v>
      </c>
      <c r="AG683" s="41"/>
    </row>
    <row r="684" spans="1:33" s="35" customFormat="1" ht="16.5" x14ac:dyDescent="0.2">
      <c r="A684" s="33" t="s">
        <v>723</v>
      </c>
      <c r="B684" s="33">
        <f t="shared" si="145"/>
        <v>1091220</v>
      </c>
      <c r="C684" s="43">
        <v>12</v>
      </c>
      <c r="D684" s="26">
        <f t="shared" si="144"/>
        <v>10912</v>
      </c>
      <c r="E684" s="45">
        <v>9</v>
      </c>
      <c r="F684" s="13">
        <v>2</v>
      </c>
      <c r="G684" s="14" t="s">
        <v>1030</v>
      </c>
      <c r="H684" s="14" t="s">
        <v>749</v>
      </c>
      <c r="I684" s="13">
        <f t="shared" si="140"/>
        <v>81</v>
      </c>
      <c r="J684" s="13">
        <f t="shared" si="141"/>
        <v>8</v>
      </c>
      <c r="K684" s="13">
        <f t="shared" si="142"/>
        <v>1</v>
      </c>
      <c r="L684" s="13" t="s">
        <v>1453</v>
      </c>
      <c r="M684" s="13">
        <v>88</v>
      </c>
      <c r="N684" s="13" t="s">
        <v>1455</v>
      </c>
      <c r="O684" s="13">
        <v>88</v>
      </c>
      <c r="P684" s="13" t="s">
        <v>1457</v>
      </c>
      <c r="Q684" s="13">
        <v>88</v>
      </c>
      <c r="R684" s="13" t="s">
        <v>1459</v>
      </c>
      <c r="S684" s="13">
        <v>88</v>
      </c>
      <c r="T684" s="13" t="s">
        <v>1461</v>
      </c>
      <c r="U684" s="13">
        <v>88</v>
      </c>
      <c r="V684" s="13" t="s">
        <v>1463</v>
      </c>
      <c r="W684" s="13">
        <v>88</v>
      </c>
      <c r="X684" s="13" t="s">
        <v>1449</v>
      </c>
      <c r="Y684" s="13">
        <v>88</v>
      </c>
      <c r="Z684" s="13" t="s">
        <v>1450</v>
      </c>
      <c r="AA684" s="13">
        <v>88</v>
      </c>
      <c r="AB684" s="100" t="s">
        <v>347</v>
      </c>
      <c r="AC684" s="100" t="str">
        <f t="shared" si="146"/>
        <v>pt-9-12-jlr-loc2</v>
      </c>
      <c r="AD684" s="100">
        <f t="shared" si="143"/>
        <v>5</v>
      </c>
      <c r="AE684" s="13">
        <v>12</v>
      </c>
      <c r="AF684" s="27">
        <v>9</v>
      </c>
      <c r="AG684" s="41"/>
    </row>
    <row r="685" spans="1:33" s="35" customFormat="1" ht="16.5" x14ac:dyDescent="0.2">
      <c r="A685" s="33" t="s">
        <v>723</v>
      </c>
      <c r="B685" s="33">
        <f t="shared" si="145"/>
        <v>1091221</v>
      </c>
      <c r="C685" s="43">
        <v>12</v>
      </c>
      <c r="D685" s="26">
        <f t="shared" si="144"/>
        <v>10912</v>
      </c>
      <c r="E685" s="45">
        <v>9</v>
      </c>
      <c r="F685" s="13">
        <v>2</v>
      </c>
      <c r="G685" s="14" t="s">
        <v>1029</v>
      </c>
      <c r="H685" s="14" t="s">
        <v>1035</v>
      </c>
      <c r="I685" s="13">
        <f t="shared" si="140"/>
        <v>81</v>
      </c>
      <c r="J685" s="13">
        <f t="shared" si="141"/>
        <v>8</v>
      </c>
      <c r="K685" s="13">
        <f t="shared" si="142"/>
        <v>1</v>
      </c>
      <c r="L685" s="13" t="s">
        <v>1452</v>
      </c>
      <c r="M685" s="13">
        <v>87</v>
      </c>
      <c r="N685" s="13" t="s">
        <v>1454</v>
      </c>
      <c r="O685" s="13">
        <v>87</v>
      </c>
      <c r="P685" s="13" t="s">
        <v>1456</v>
      </c>
      <c r="Q685" s="13">
        <v>87</v>
      </c>
      <c r="R685" s="13" t="s">
        <v>1458</v>
      </c>
      <c r="S685" s="13">
        <v>87</v>
      </c>
      <c r="T685" s="13" t="s">
        <v>1460</v>
      </c>
      <c r="U685" s="13">
        <v>87</v>
      </c>
      <c r="V685" s="13" t="s">
        <v>1462</v>
      </c>
      <c r="W685" s="13">
        <v>87</v>
      </c>
      <c r="X685" s="13" t="s">
        <v>1448</v>
      </c>
      <c r="Y685" s="13">
        <v>87</v>
      </c>
      <c r="Z685" s="13" t="s">
        <v>1451</v>
      </c>
      <c r="AA685" s="13">
        <v>87</v>
      </c>
      <c r="AB685" s="100" t="s">
        <v>447</v>
      </c>
      <c r="AC685" s="100" t="str">
        <f t="shared" si="146"/>
        <v>pt-9-12-shl-loc2</v>
      </c>
      <c r="AD685" s="100">
        <f t="shared" si="143"/>
        <v>5</v>
      </c>
      <c r="AE685" s="13">
        <v>16</v>
      </c>
      <c r="AF685" s="27">
        <v>14</v>
      </c>
      <c r="AG685" s="41"/>
    </row>
    <row r="686" spans="1:33" s="35" customFormat="1" ht="16.5" x14ac:dyDescent="0.2">
      <c r="A686" s="33" t="s">
        <v>723</v>
      </c>
      <c r="B686" s="33">
        <f t="shared" si="145"/>
        <v>1091230</v>
      </c>
      <c r="C686" s="43">
        <v>12</v>
      </c>
      <c r="D686" s="26">
        <f t="shared" si="144"/>
        <v>10912</v>
      </c>
      <c r="E686" s="45">
        <v>9</v>
      </c>
      <c r="F686" s="13">
        <v>3</v>
      </c>
      <c r="G686" s="14" t="s">
        <v>1030</v>
      </c>
      <c r="H686" s="14" t="s">
        <v>1031</v>
      </c>
      <c r="I686" s="13">
        <f t="shared" si="140"/>
        <v>81</v>
      </c>
      <c r="J686" s="13">
        <f t="shared" si="141"/>
        <v>8</v>
      </c>
      <c r="K686" s="13">
        <f t="shared" si="142"/>
        <v>1</v>
      </c>
      <c r="L686" s="13" t="s">
        <v>1453</v>
      </c>
      <c r="M686" s="13">
        <v>88</v>
      </c>
      <c r="N686" s="13" t="s">
        <v>1455</v>
      </c>
      <c r="O686" s="13">
        <v>88</v>
      </c>
      <c r="P686" s="13" t="s">
        <v>1457</v>
      </c>
      <c r="Q686" s="13">
        <v>88</v>
      </c>
      <c r="R686" s="13" t="s">
        <v>1459</v>
      </c>
      <c r="S686" s="13">
        <v>88</v>
      </c>
      <c r="T686" s="13" t="s">
        <v>1461</v>
      </c>
      <c r="U686" s="13">
        <v>88</v>
      </c>
      <c r="V686" s="13" t="s">
        <v>1463</v>
      </c>
      <c r="W686" s="13">
        <v>88</v>
      </c>
      <c r="X686" s="13" t="s">
        <v>1449</v>
      </c>
      <c r="Y686" s="13">
        <v>88</v>
      </c>
      <c r="Z686" s="13" t="s">
        <v>1450</v>
      </c>
      <c r="AA686" s="13">
        <v>88</v>
      </c>
      <c r="AB686" s="100" t="s">
        <v>353</v>
      </c>
      <c r="AC686" s="100" t="str">
        <f t="shared" si="146"/>
        <v>pt-9-12-jlr-loc3</v>
      </c>
      <c r="AD686" s="100">
        <f t="shared" si="143"/>
        <v>5</v>
      </c>
      <c r="AE686" s="13">
        <v>12</v>
      </c>
      <c r="AF686" s="27">
        <v>9</v>
      </c>
      <c r="AG686" s="41"/>
    </row>
    <row r="687" spans="1:33" s="35" customFormat="1" ht="17.25" thickBot="1" x14ac:dyDescent="0.25">
      <c r="A687" s="33" t="s">
        <v>723</v>
      </c>
      <c r="B687" s="33">
        <f t="shared" si="145"/>
        <v>1091231</v>
      </c>
      <c r="C687" s="43">
        <v>12</v>
      </c>
      <c r="D687" s="28">
        <f t="shared" si="144"/>
        <v>10912</v>
      </c>
      <c r="E687" s="46">
        <v>9</v>
      </c>
      <c r="F687" s="29">
        <v>3</v>
      </c>
      <c r="G687" s="30" t="s">
        <v>1029</v>
      </c>
      <c r="H687" s="30" t="s">
        <v>1033</v>
      </c>
      <c r="I687" s="29">
        <f t="shared" si="140"/>
        <v>81</v>
      </c>
      <c r="J687" s="29">
        <f t="shared" si="141"/>
        <v>8</v>
      </c>
      <c r="K687" s="29">
        <f t="shared" si="142"/>
        <v>1</v>
      </c>
      <c r="L687" s="29" t="s">
        <v>1452</v>
      </c>
      <c r="M687" s="29">
        <v>87</v>
      </c>
      <c r="N687" s="29" t="s">
        <v>1454</v>
      </c>
      <c r="O687" s="29">
        <v>87</v>
      </c>
      <c r="P687" s="29" t="s">
        <v>1456</v>
      </c>
      <c r="Q687" s="29">
        <v>87</v>
      </c>
      <c r="R687" s="29" t="s">
        <v>1458</v>
      </c>
      <c r="S687" s="29">
        <v>87</v>
      </c>
      <c r="T687" s="29" t="s">
        <v>1460</v>
      </c>
      <c r="U687" s="29">
        <v>87</v>
      </c>
      <c r="V687" s="29" t="s">
        <v>1462</v>
      </c>
      <c r="W687" s="29">
        <v>87</v>
      </c>
      <c r="X687" s="29" t="s">
        <v>1448</v>
      </c>
      <c r="Y687" s="29">
        <v>87</v>
      </c>
      <c r="Z687" s="29" t="s">
        <v>1451</v>
      </c>
      <c r="AA687" s="29">
        <v>87</v>
      </c>
      <c r="AB687" s="101"/>
      <c r="AC687" s="101" t="str">
        <f t="shared" si="146"/>
        <v/>
      </c>
      <c r="AD687" s="101" t="str">
        <f t="shared" si="143"/>
        <v/>
      </c>
      <c r="AE687" s="29" t="s">
        <v>412</v>
      </c>
      <c r="AF687" s="31" t="s">
        <v>412</v>
      </c>
      <c r="AG687" s="41"/>
    </row>
    <row r="688" spans="1:33" s="35" customFormat="1" ht="16.5" x14ac:dyDescent="0.2">
      <c r="A688" s="33" t="s">
        <v>723</v>
      </c>
      <c r="B688" s="33">
        <f t="shared" si="145"/>
        <v>1091310</v>
      </c>
      <c r="C688" s="43">
        <v>13</v>
      </c>
      <c r="D688" s="23">
        <f t="shared" si="144"/>
        <v>10913</v>
      </c>
      <c r="E688" s="44">
        <v>9</v>
      </c>
      <c r="F688" s="24">
        <v>1</v>
      </c>
      <c r="G688" s="32" t="s">
        <v>1030</v>
      </c>
      <c r="H688" s="32" t="s">
        <v>1034</v>
      </c>
      <c r="I688" s="24">
        <f t="shared" ref="I688:I751" si="147">INDEX($AS$4:$AS$210,INDEX($BA$4:$BA$19,E688)+C688)</f>
        <v>82</v>
      </c>
      <c r="J688" s="24">
        <f t="shared" ref="J688:J751" si="148">INDEX($AT$4:$AT$210,INDEX($BA$4:$BA$19,E688)+C688)</f>
        <v>8</v>
      </c>
      <c r="K688" s="24">
        <f t="shared" ref="K688:K751" si="149">INDEX($AU$4:$AU$210,INDEX($BA$4:$BA$19,E688)+C688)</f>
        <v>1</v>
      </c>
      <c r="L688" s="24" t="s">
        <v>1453</v>
      </c>
      <c r="M688" s="24">
        <v>88</v>
      </c>
      <c r="N688" s="24" t="s">
        <v>1455</v>
      </c>
      <c r="O688" s="24">
        <v>88</v>
      </c>
      <c r="P688" s="24" t="s">
        <v>1457</v>
      </c>
      <c r="Q688" s="24">
        <v>88</v>
      </c>
      <c r="R688" s="24" t="s">
        <v>1459</v>
      </c>
      <c r="S688" s="24">
        <v>88</v>
      </c>
      <c r="T688" s="24" t="s">
        <v>1461</v>
      </c>
      <c r="U688" s="24">
        <v>88</v>
      </c>
      <c r="V688" s="24" t="s">
        <v>1463</v>
      </c>
      <c r="W688" s="24">
        <v>88</v>
      </c>
      <c r="X688" s="24" t="s">
        <v>1449</v>
      </c>
      <c r="Y688" s="24">
        <v>88</v>
      </c>
      <c r="Z688" s="24" t="s">
        <v>1450</v>
      </c>
      <c r="AA688" s="24">
        <v>88</v>
      </c>
      <c r="AB688" s="99" t="s">
        <v>351</v>
      </c>
      <c r="AC688" s="99" t="str">
        <f t="shared" si="146"/>
        <v>pt-9-13-jlr-loc1</v>
      </c>
      <c r="AD688" s="99">
        <f t="shared" ref="AD688:AD751" si="150">IF(AB688="","",INDEX($AV$4:$AV$211,INDEX($BA$4:$BA$19,E688)+C688))</f>
        <v>5</v>
      </c>
      <c r="AE688" s="24">
        <v>12</v>
      </c>
      <c r="AF688" s="25">
        <v>9</v>
      </c>
      <c r="AG688" s="41"/>
    </row>
    <row r="689" spans="1:33" s="35" customFormat="1" ht="16.5" x14ac:dyDescent="0.2">
      <c r="A689" s="33" t="s">
        <v>723</v>
      </c>
      <c r="B689" s="33">
        <f t="shared" si="145"/>
        <v>1091311</v>
      </c>
      <c r="C689" s="43">
        <v>13</v>
      </c>
      <c r="D689" s="26">
        <f t="shared" si="144"/>
        <v>10913</v>
      </c>
      <c r="E689" s="45">
        <v>9</v>
      </c>
      <c r="F689" s="13">
        <v>1</v>
      </c>
      <c r="G689" s="14" t="s">
        <v>1029</v>
      </c>
      <c r="H689" s="14" t="s">
        <v>1032</v>
      </c>
      <c r="I689" s="13">
        <f t="shared" si="147"/>
        <v>82</v>
      </c>
      <c r="J689" s="13">
        <f t="shared" si="148"/>
        <v>8</v>
      </c>
      <c r="K689" s="13">
        <f t="shared" si="149"/>
        <v>1</v>
      </c>
      <c r="L689" s="13" t="s">
        <v>1452</v>
      </c>
      <c r="M689" s="13">
        <v>88</v>
      </c>
      <c r="N689" s="13" t="s">
        <v>1454</v>
      </c>
      <c r="O689" s="13">
        <v>88</v>
      </c>
      <c r="P689" s="13" t="s">
        <v>1456</v>
      </c>
      <c r="Q689" s="13">
        <v>88</v>
      </c>
      <c r="R689" s="13" t="s">
        <v>1458</v>
      </c>
      <c r="S689" s="13">
        <v>88</v>
      </c>
      <c r="T689" s="13" t="s">
        <v>1460</v>
      </c>
      <c r="U689" s="13">
        <v>88</v>
      </c>
      <c r="V689" s="13" t="s">
        <v>1462</v>
      </c>
      <c r="W689" s="13">
        <v>88</v>
      </c>
      <c r="X689" s="13" t="s">
        <v>1464</v>
      </c>
      <c r="Y689" s="13">
        <v>88</v>
      </c>
      <c r="Z689" s="13" t="s">
        <v>1451</v>
      </c>
      <c r="AA689" s="13">
        <v>88</v>
      </c>
      <c r="AB689" s="100"/>
      <c r="AC689" s="100" t="str">
        <f t="shared" si="146"/>
        <v/>
      </c>
      <c r="AD689" s="100" t="str">
        <f t="shared" si="150"/>
        <v/>
      </c>
      <c r="AE689" s="13" t="s">
        <v>412</v>
      </c>
      <c r="AF689" s="27" t="s">
        <v>412</v>
      </c>
      <c r="AG689" s="41"/>
    </row>
    <row r="690" spans="1:33" s="35" customFormat="1" ht="16.5" x14ac:dyDescent="0.2">
      <c r="A690" s="33" t="s">
        <v>723</v>
      </c>
      <c r="B690" s="33">
        <f t="shared" si="145"/>
        <v>1091320</v>
      </c>
      <c r="C690" s="43">
        <v>13</v>
      </c>
      <c r="D690" s="26">
        <f t="shared" si="144"/>
        <v>10913</v>
      </c>
      <c r="E690" s="45">
        <v>9</v>
      </c>
      <c r="F690" s="13">
        <v>2</v>
      </c>
      <c r="G690" s="14" t="s">
        <v>1030</v>
      </c>
      <c r="H690" s="14" t="s">
        <v>749</v>
      </c>
      <c r="I690" s="13">
        <f t="shared" si="147"/>
        <v>82</v>
      </c>
      <c r="J690" s="13">
        <f t="shared" si="148"/>
        <v>8</v>
      </c>
      <c r="K690" s="13">
        <f t="shared" si="149"/>
        <v>1</v>
      </c>
      <c r="L690" s="13" t="s">
        <v>1453</v>
      </c>
      <c r="M690" s="13">
        <v>88</v>
      </c>
      <c r="N690" s="13" t="s">
        <v>1455</v>
      </c>
      <c r="O690" s="13">
        <v>88</v>
      </c>
      <c r="P690" s="13" t="s">
        <v>1457</v>
      </c>
      <c r="Q690" s="13">
        <v>88</v>
      </c>
      <c r="R690" s="13" t="s">
        <v>1459</v>
      </c>
      <c r="S690" s="13">
        <v>88</v>
      </c>
      <c r="T690" s="13" t="s">
        <v>1461</v>
      </c>
      <c r="U690" s="13">
        <v>88</v>
      </c>
      <c r="V690" s="13" t="s">
        <v>1463</v>
      </c>
      <c r="W690" s="13">
        <v>88</v>
      </c>
      <c r="X690" s="13" t="s">
        <v>1449</v>
      </c>
      <c r="Y690" s="13">
        <v>88</v>
      </c>
      <c r="Z690" s="13" t="s">
        <v>1450</v>
      </c>
      <c r="AA690" s="13">
        <v>88</v>
      </c>
      <c r="AB690" s="100" t="s">
        <v>748</v>
      </c>
      <c r="AC690" s="100" t="str">
        <f t="shared" si="146"/>
        <v>pt-9-13-jlr-loc2</v>
      </c>
      <c r="AD690" s="100">
        <f t="shared" si="150"/>
        <v>5</v>
      </c>
      <c r="AE690" s="13">
        <v>12</v>
      </c>
      <c r="AF690" s="27">
        <v>9</v>
      </c>
      <c r="AG690" s="41"/>
    </row>
    <row r="691" spans="1:33" s="35" customFormat="1" ht="16.5" x14ac:dyDescent="0.2">
      <c r="A691" s="33" t="s">
        <v>723</v>
      </c>
      <c r="B691" s="33">
        <f t="shared" si="145"/>
        <v>1091321</v>
      </c>
      <c r="C691" s="43">
        <v>13</v>
      </c>
      <c r="D691" s="26">
        <f t="shared" si="144"/>
        <v>10913</v>
      </c>
      <c r="E691" s="45">
        <v>9</v>
      </c>
      <c r="F691" s="13">
        <v>2</v>
      </c>
      <c r="G691" s="14" t="s">
        <v>1029</v>
      </c>
      <c r="H691" s="14" t="s">
        <v>1035</v>
      </c>
      <c r="I691" s="13">
        <f t="shared" si="147"/>
        <v>82</v>
      </c>
      <c r="J691" s="13">
        <f t="shared" si="148"/>
        <v>8</v>
      </c>
      <c r="K691" s="13">
        <f t="shared" si="149"/>
        <v>1</v>
      </c>
      <c r="L691" s="13" t="s">
        <v>1452</v>
      </c>
      <c r="M691" s="13">
        <v>88</v>
      </c>
      <c r="N691" s="13" t="s">
        <v>1454</v>
      </c>
      <c r="O691" s="13">
        <v>88</v>
      </c>
      <c r="P691" s="13" t="s">
        <v>1456</v>
      </c>
      <c r="Q691" s="13">
        <v>88</v>
      </c>
      <c r="R691" s="13" t="s">
        <v>1458</v>
      </c>
      <c r="S691" s="13">
        <v>88</v>
      </c>
      <c r="T691" s="13" t="s">
        <v>1460</v>
      </c>
      <c r="U691" s="13">
        <v>88</v>
      </c>
      <c r="V691" s="13" t="s">
        <v>1462</v>
      </c>
      <c r="W691" s="13">
        <v>88</v>
      </c>
      <c r="X691" s="13" t="s">
        <v>1464</v>
      </c>
      <c r="Y691" s="13">
        <v>88</v>
      </c>
      <c r="Z691" s="13" t="s">
        <v>1451</v>
      </c>
      <c r="AA691" s="13">
        <v>88</v>
      </c>
      <c r="AB691" s="100" t="s">
        <v>446</v>
      </c>
      <c r="AC691" s="100" t="str">
        <f t="shared" si="146"/>
        <v>pt-9-13-shl-loc2</v>
      </c>
      <c r="AD691" s="100">
        <f t="shared" si="150"/>
        <v>5</v>
      </c>
      <c r="AE691" s="13">
        <v>16</v>
      </c>
      <c r="AF691" s="27">
        <v>14</v>
      </c>
      <c r="AG691" s="41"/>
    </row>
    <row r="692" spans="1:33" s="35" customFormat="1" ht="16.5" x14ac:dyDescent="0.2">
      <c r="A692" s="33" t="s">
        <v>723</v>
      </c>
      <c r="B692" s="33">
        <f t="shared" si="145"/>
        <v>1091330</v>
      </c>
      <c r="C692" s="43">
        <v>13</v>
      </c>
      <c r="D692" s="26">
        <f t="shared" ref="D692:D755" si="151">(100+E692)*100+C692</f>
        <v>10913</v>
      </c>
      <c r="E692" s="45">
        <v>9</v>
      </c>
      <c r="F692" s="13">
        <v>3</v>
      </c>
      <c r="G692" s="14" t="s">
        <v>1030</v>
      </c>
      <c r="H692" s="14" t="s">
        <v>1031</v>
      </c>
      <c r="I692" s="13">
        <f t="shared" si="147"/>
        <v>82</v>
      </c>
      <c r="J692" s="13">
        <f t="shared" si="148"/>
        <v>8</v>
      </c>
      <c r="K692" s="13">
        <f t="shared" si="149"/>
        <v>1</v>
      </c>
      <c r="L692" s="13" t="s">
        <v>1453</v>
      </c>
      <c r="M692" s="13">
        <v>88</v>
      </c>
      <c r="N692" s="13" t="s">
        <v>1455</v>
      </c>
      <c r="O692" s="13">
        <v>88</v>
      </c>
      <c r="P692" s="13" t="s">
        <v>1457</v>
      </c>
      <c r="Q692" s="13">
        <v>88</v>
      </c>
      <c r="R692" s="13" t="s">
        <v>1459</v>
      </c>
      <c r="S692" s="13">
        <v>88</v>
      </c>
      <c r="T692" s="13" t="s">
        <v>1461</v>
      </c>
      <c r="U692" s="13">
        <v>88</v>
      </c>
      <c r="V692" s="13" t="s">
        <v>1463</v>
      </c>
      <c r="W692" s="13">
        <v>88</v>
      </c>
      <c r="X692" s="13" t="s">
        <v>1449</v>
      </c>
      <c r="Y692" s="13">
        <v>88</v>
      </c>
      <c r="Z692" s="13" t="s">
        <v>1450</v>
      </c>
      <c r="AA692" s="13">
        <v>88</v>
      </c>
      <c r="AB692" s="100" t="s">
        <v>354</v>
      </c>
      <c r="AC692" s="100" t="str">
        <f t="shared" si="146"/>
        <v>pt-9-13-jlr-loc3</v>
      </c>
      <c r="AD692" s="100">
        <f t="shared" si="150"/>
        <v>5</v>
      </c>
      <c r="AE692" s="13">
        <v>12</v>
      </c>
      <c r="AF692" s="27">
        <v>9</v>
      </c>
      <c r="AG692" s="41"/>
    </row>
    <row r="693" spans="1:33" s="35" customFormat="1" ht="17.25" thickBot="1" x14ac:dyDescent="0.25">
      <c r="A693" s="33" t="s">
        <v>723</v>
      </c>
      <c r="B693" s="33">
        <f t="shared" si="145"/>
        <v>1091331</v>
      </c>
      <c r="C693" s="43">
        <v>13</v>
      </c>
      <c r="D693" s="28">
        <f t="shared" si="151"/>
        <v>10913</v>
      </c>
      <c r="E693" s="46">
        <v>9</v>
      </c>
      <c r="F693" s="29">
        <v>3</v>
      </c>
      <c r="G693" s="30" t="s">
        <v>1029</v>
      </c>
      <c r="H693" s="30" t="s">
        <v>1033</v>
      </c>
      <c r="I693" s="29">
        <f t="shared" si="147"/>
        <v>82</v>
      </c>
      <c r="J693" s="29">
        <f t="shared" si="148"/>
        <v>8</v>
      </c>
      <c r="K693" s="29">
        <f t="shared" si="149"/>
        <v>1</v>
      </c>
      <c r="L693" s="29" t="s">
        <v>1452</v>
      </c>
      <c r="M693" s="29">
        <v>88</v>
      </c>
      <c r="N693" s="29" t="s">
        <v>1454</v>
      </c>
      <c r="O693" s="29">
        <v>88</v>
      </c>
      <c r="P693" s="29" t="s">
        <v>1456</v>
      </c>
      <c r="Q693" s="29">
        <v>88</v>
      </c>
      <c r="R693" s="29" t="s">
        <v>1458</v>
      </c>
      <c r="S693" s="29">
        <v>88</v>
      </c>
      <c r="T693" s="29" t="s">
        <v>1460</v>
      </c>
      <c r="U693" s="29">
        <v>88</v>
      </c>
      <c r="V693" s="29" t="s">
        <v>1462</v>
      </c>
      <c r="W693" s="29">
        <v>88</v>
      </c>
      <c r="X693" s="29" t="s">
        <v>1464</v>
      </c>
      <c r="Y693" s="29">
        <v>88</v>
      </c>
      <c r="Z693" s="29" t="s">
        <v>1451</v>
      </c>
      <c r="AA693" s="29">
        <v>88</v>
      </c>
      <c r="AB693" s="101"/>
      <c r="AC693" s="101" t="str">
        <f t="shared" si="146"/>
        <v/>
      </c>
      <c r="AD693" s="101" t="str">
        <f t="shared" si="150"/>
        <v/>
      </c>
      <c r="AE693" s="29" t="s">
        <v>412</v>
      </c>
      <c r="AF693" s="31" t="s">
        <v>412</v>
      </c>
      <c r="AG693" s="41"/>
    </row>
    <row r="694" spans="1:33" s="35" customFormat="1" ht="16.5" x14ac:dyDescent="0.2">
      <c r="A694" s="33" t="s">
        <v>723</v>
      </c>
      <c r="B694" s="33">
        <f t="shared" si="145"/>
        <v>1091410</v>
      </c>
      <c r="C694" s="43">
        <v>14</v>
      </c>
      <c r="D694" s="23">
        <f t="shared" si="151"/>
        <v>10914</v>
      </c>
      <c r="E694" s="44">
        <v>9</v>
      </c>
      <c r="F694" s="24">
        <v>1</v>
      </c>
      <c r="G694" s="32" t="s">
        <v>1030</v>
      </c>
      <c r="H694" s="32" t="s">
        <v>1034</v>
      </c>
      <c r="I694" s="24">
        <f t="shared" si="147"/>
        <v>85</v>
      </c>
      <c r="J694" s="24">
        <f t="shared" si="148"/>
        <v>9</v>
      </c>
      <c r="K694" s="24">
        <f t="shared" si="149"/>
        <v>1</v>
      </c>
      <c r="L694" s="24" t="s">
        <v>1453</v>
      </c>
      <c r="M694" s="24">
        <v>89</v>
      </c>
      <c r="N694" s="24" t="s">
        <v>1455</v>
      </c>
      <c r="O694" s="24">
        <v>89</v>
      </c>
      <c r="P694" s="24" t="s">
        <v>1457</v>
      </c>
      <c r="Q694" s="24">
        <v>89</v>
      </c>
      <c r="R694" s="24" t="s">
        <v>1459</v>
      </c>
      <c r="S694" s="24">
        <v>89</v>
      </c>
      <c r="T694" s="24" t="s">
        <v>1461</v>
      </c>
      <c r="U694" s="24">
        <v>89</v>
      </c>
      <c r="V694" s="24" t="s">
        <v>1463</v>
      </c>
      <c r="W694" s="24">
        <v>89</v>
      </c>
      <c r="X694" s="24" t="s">
        <v>1465</v>
      </c>
      <c r="Y694" s="24">
        <v>89</v>
      </c>
      <c r="Z694" s="24" t="s">
        <v>1450</v>
      </c>
      <c r="AA694" s="24">
        <v>89</v>
      </c>
      <c r="AB694" s="99" t="s">
        <v>30</v>
      </c>
      <c r="AC694" s="99" t="str">
        <f t="shared" si="146"/>
        <v>pt-9-14-jlr-loc1</v>
      </c>
      <c r="AD694" s="99">
        <f t="shared" si="150"/>
        <v>5</v>
      </c>
      <c r="AE694" s="24">
        <v>12</v>
      </c>
      <c r="AF694" s="25">
        <v>9</v>
      </c>
      <c r="AG694" s="41"/>
    </row>
    <row r="695" spans="1:33" s="35" customFormat="1" ht="16.5" x14ac:dyDescent="0.2">
      <c r="A695" s="33" t="s">
        <v>723</v>
      </c>
      <c r="B695" s="33">
        <f t="shared" si="145"/>
        <v>1091411</v>
      </c>
      <c r="C695" s="43">
        <v>14</v>
      </c>
      <c r="D695" s="26">
        <f t="shared" si="151"/>
        <v>10914</v>
      </c>
      <c r="E695" s="45">
        <v>9</v>
      </c>
      <c r="F695" s="13">
        <v>1</v>
      </c>
      <c r="G695" s="14" t="s">
        <v>1029</v>
      </c>
      <c r="H695" s="14" t="s">
        <v>1028</v>
      </c>
      <c r="I695" s="13">
        <f t="shared" si="147"/>
        <v>85</v>
      </c>
      <c r="J695" s="13">
        <f t="shared" si="148"/>
        <v>9</v>
      </c>
      <c r="K695" s="13">
        <f t="shared" si="149"/>
        <v>1</v>
      </c>
      <c r="L695" s="13" t="s">
        <v>1452</v>
      </c>
      <c r="M695" s="13">
        <v>88</v>
      </c>
      <c r="N695" s="13" t="s">
        <v>1454</v>
      </c>
      <c r="O695" s="13">
        <v>88</v>
      </c>
      <c r="P695" s="13" t="s">
        <v>1456</v>
      </c>
      <c r="Q695" s="13">
        <v>88</v>
      </c>
      <c r="R695" s="13" t="s">
        <v>1458</v>
      </c>
      <c r="S695" s="13">
        <v>88</v>
      </c>
      <c r="T695" s="13" t="s">
        <v>1460</v>
      </c>
      <c r="U695" s="13">
        <v>88</v>
      </c>
      <c r="V695" s="13" t="s">
        <v>1462</v>
      </c>
      <c r="W695" s="13">
        <v>88</v>
      </c>
      <c r="X695" s="13" t="s">
        <v>1464</v>
      </c>
      <c r="Y695" s="13">
        <v>88</v>
      </c>
      <c r="Z695" s="13" t="s">
        <v>1451</v>
      </c>
      <c r="AA695" s="13">
        <v>88</v>
      </c>
      <c r="AB695" s="100"/>
      <c r="AC695" s="100" t="str">
        <f t="shared" si="146"/>
        <v/>
      </c>
      <c r="AD695" s="100" t="str">
        <f t="shared" si="150"/>
        <v/>
      </c>
      <c r="AE695" s="13" t="s">
        <v>412</v>
      </c>
      <c r="AF695" s="27" t="s">
        <v>412</v>
      </c>
      <c r="AG695" s="41"/>
    </row>
    <row r="696" spans="1:33" s="35" customFormat="1" ht="16.5" x14ac:dyDescent="0.2">
      <c r="A696" s="33" t="s">
        <v>723</v>
      </c>
      <c r="B696" s="33">
        <f t="shared" si="145"/>
        <v>1091420</v>
      </c>
      <c r="C696" s="43">
        <v>14</v>
      </c>
      <c r="D696" s="26">
        <f t="shared" si="151"/>
        <v>10914</v>
      </c>
      <c r="E696" s="45">
        <v>9</v>
      </c>
      <c r="F696" s="13">
        <v>2</v>
      </c>
      <c r="G696" s="14" t="s">
        <v>1030</v>
      </c>
      <c r="H696" s="14" t="s">
        <v>749</v>
      </c>
      <c r="I696" s="13">
        <f t="shared" si="147"/>
        <v>85</v>
      </c>
      <c r="J696" s="13">
        <f t="shared" si="148"/>
        <v>9</v>
      </c>
      <c r="K696" s="13">
        <f t="shared" si="149"/>
        <v>1</v>
      </c>
      <c r="L696" s="13" t="s">
        <v>1453</v>
      </c>
      <c r="M696" s="13">
        <v>89</v>
      </c>
      <c r="N696" s="13" t="s">
        <v>1455</v>
      </c>
      <c r="O696" s="13">
        <v>89</v>
      </c>
      <c r="P696" s="13" t="s">
        <v>1457</v>
      </c>
      <c r="Q696" s="13">
        <v>89</v>
      </c>
      <c r="R696" s="13" t="s">
        <v>1459</v>
      </c>
      <c r="S696" s="13">
        <v>89</v>
      </c>
      <c r="T696" s="13" t="s">
        <v>1461</v>
      </c>
      <c r="U696" s="13">
        <v>89</v>
      </c>
      <c r="V696" s="13" t="s">
        <v>1463</v>
      </c>
      <c r="W696" s="13">
        <v>89</v>
      </c>
      <c r="X696" s="13" t="s">
        <v>1465</v>
      </c>
      <c r="Y696" s="13">
        <v>89</v>
      </c>
      <c r="Z696" s="13" t="s">
        <v>1450</v>
      </c>
      <c r="AA696" s="13">
        <v>89</v>
      </c>
      <c r="AB696" s="100" t="s">
        <v>30</v>
      </c>
      <c r="AC696" s="100" t="str">
        <f t="shared" si="146"/>
        <v>pt-9-14-jlr-loc2</v>
      </c>
      <c r="AD696" s="100">
        <f t="shared" si="150"/>
        <v>5</v>
      </c>
      <c r="AE696" s="13">
        <v>12</v>
      </c>
      <c r="AF696" s="27">
        <v>9</v>
      </c>
      <c r="AG696" s="41"/>
    </row>
    <row r="697" spans="1:33" s="35" customFormat="1" ht="16.5" x14ac:dyDescent="0.2">
      <c r="A697" s="33" t="s">
        <v>723</v>
      </c>
      <c r="B697" s="33">
        <f t="shared" si="145"/>
        <v>1091421</v>
      </c>
      <c r="C697" s="43">
        <v>14</v>
      </c>
      <c r="D697" s="26">
        <f t="shared" si="151"/>
        <v>10914</v>
      </c>
      <c r="E697" s="45">
        <v>9</v>
      </c>
      <c r="F697" s="13">
        <v>2</v>
      </c>
      <c r="G697" s="14" t="s">
        <v>1018</v>
      </c>
      <c r="H697" s="14" t="s">
        <v>1035</v>
      </c>
      <c r="I697" s="13">
        <f t="shared" si="147"/>
        <v>85</v>
      </c>
      <c r="J697" s="13">
        <f t="shared" si="148"/>
        <v>9</v>
      </c>
      <c r="K697" s="13">
        <f t="shared" si="149"/>
        <v>1</v>
      </c>
      <c r="L697" s="13" t="s">
        <v>1452</v>
      </c>
      <c r="M697" s="13">
        <v>88</v>
      </c>
      <c r="N697" s="13" t="s">
        <v>1454</v>
      </c>
      <c r="O697" s="13">
        <v>88</v>
      </c>
      <c r="P697" s="13" t="s">
        <v>1456</v>
      </c>
      <c r="Q697" s="13">
        <v>88</v>
      </c>
      <c r="R697" s="13" t="s">
        <v>1458</v>
      </c>
      <c r="S697" s="13">
        <v>88</v>
      </c>
      <c r="T697" s="13" t="s">
        <v>1460</v>
      </c>
      <c r="U697" s="13">
        <v>88</v>
      </c>
      <c r="V697" s="13" t="s">
        <v>1462</v>
      </c>
      <c r="W697" s="13">
        <v>88</v>
      </c>
      <c r="X697" s="13" t="s">
        <v>1464</v>
      </c>
      <c r="Y697" s="13">
        <v>88</v>
      </c>
      <c r="Z697" s="13" t="s">
        <v>1451</v>
      </c>
      <c r="AA697" s="13">
        <v>88</v>
      </c>
      <c r="AB697" s="100" t="s">
        <v>440</v>
      </c>
      <c r="AC697" s="100" t="str">
        <f t="shared" si="146"/>
        <v>pt-9-14-shl-loc2</v>
      </c>
      <c r="AD697" s="100">
        <f t="shared" si="150"/>
        <v>5</v>
      </c>
      <c r="AE697" s="13">
        <v>16</v>
      </c>
      <c r="AF697" s="27">
        <v>14</v>
      </c>
      <c r="AG697" s="41"/>
    </row>
    <row r="698" spans="1:33" s="35" customFormat="1" ht="16.5" x14ac:dyDescent="0.2">
      <c r="A698" s="33" t="s">
        <v>723</v>
      </c>
      <c r="B698" s="33">
        <f t="shared" si="145"/>
        <v>1091430</v>
      </c>
      <c r="C698" s="43">
        <v>14</v>
      </c>
      <c r="D698" s="26">
        <f t="shared" si="151"/>
        <v>10914</v>
      </c>
      <c r="E698" s="45">
        <v>9</v>
      </c>
      <c r="F698" s="13">
        <v>3</v>
      </c>
      <c r="G698" s="14" t="s">
        <v>1030</v>
      </c>
      <c r="H698" s="14" t="s">
        <v>1026</v>
      </c>
      <c r="I698" s="13">
        <f t="shared" si="147"/>
        <v>85</v>
      </c>
      <c r="J698" s="13">
        <f t="shared" si="148"/>
        <v>9</v>
      </c>
      <c r="K698" s="13">
        <f t="shared" si="149"/>
        <v>1</v>
      </c>
      <c r="L698" s="13" t="s">
        <v>1453</v>
      </c>
      <c r="M698" s="13">
        <v>89</v>
      </c>
      <c r="N698" s="13" t="s">
        <v>1455</v>
      </c>
      <c r="O698" s="13">
        <v>89</v>
      </c>
      <c r="P698" s="13" t="s">
        <v>1457</v>
      </c>
      <c r="Q698" s="13">
        <v>89</v>
      </c>
      <c r="R698" s="13" t="s">
        <v>1459</v>
      </c>
      <c r="S698" s="13">
        <v>89</v>
      </c>
      <c r="T698" s="13" t="s">
        <v>1461</v>
      </c>
      <c r="U698" s="13">
        <v>89</v>
      </c>
      <c r="V698" s="13" t="s">
        <v>1463</v>
      </c>
      <c r="W698" s="13">
        <v>89</v>
      </c>
      <c r="X698" s="13" t="s">
        <v>1465</v>
      </c>
      <c r="Y698" s="13">
        <v>89</v>
      </c>
      <c r="Z698" s="13" t="s">
        <v>1450</v>
      </c>
      <c r="AA698" s="13">
        <v>89</v>
      </c>
      <c r="AB698" s="100" t="s">
        <v>353</v>
      </c>
      <c r="AC698" s="100" t="str">
        <f t="shared" si="146"/>
        <v>pt-9-14-jlr-loc3</v>
      </c>
      <c r="AD698" s="100">
        <f t="shared" si="150"/>
        <v>5</v>
      </c>
      <c r="AE698" s="13">
        <v>12</v>
      </c>
      <c r="AF698" s="27">
        <v>9</v>
      </c>
      <c r="AG698" s="41"/>
    </row>
    <row r="699" spans="1:33" s="35" customFormat="1" ht="17.25" thickBot="1" x14ac:dyDescent="0.25">
      <c r="A699" s="33" t="s">
        <v>723</v>
      </c>
      <c r="B699" s="33">
        <f t="shared" si="145"/>
        <v>1091431</v>
      </c>
      <c r="C699" s="43">
        <v>14</v>
      </c>
      <c r="D699" s="28">
        <f t="shared" si="151"/>
        <v>10914</v>
      </c>
      <c r="E699" s="46">
        <v>9</v>
      </c>
      <c r="F699" s="29">
        <v>3</v>
      </c>
      <c r="G699" s="30" t="s">
        <v>1029</v>
      </c>
      <c r="H699" s="30" t="s">
        <v>1033</v>
      </c>
      <c r="I699" s="29">
        <f t="shared" si="147"/>
        <v>85</v>
      </c>
      <c r="J699" s="29">
        <f t="shared" si="148"/>
        <v>9</v>
      </c>
      <c r="K699" s="29">
        <f t="shared" si="149"/>
        <v>1</v>
      </c>
      <c r="L699" s="29" t="s">
        <v>1452</v>
      </c>
      <c r="M699" s="29">
        <v>88</v>
      </c>
      <c r="N699" s="29" t="s">
        <v>1454</v>
      </c>
      <c r="O699" s="29">
        <v>88</v>
      </c>
      <c r="P699" s="29" t="s">
        <v>1456</v>
      </c>
      <c r="Q699" s="29">
        <v>88</v>
      </c>
      <c r="R699" s="29" t="s">
        <v>1458</v>
      </c>
      <c r="S699" s="29">
        <v>88</v>
      </c>
      <c r="T699" s="29" t="s">
        <v>1460</v>
      </c>
      <c r="U699" s="29">
        <v>88</v>
      </c>
      <c r="V699" s="29" t="s">
        <v>1462</v>
      </c>
      <c r="W699" s="29">
        <v>88</v>
      </c>
      <c r="X699" s="29" t="s">
        <v>1464</v>
      </c>
      <c r="Y699" s="29">
        <v>88</v>
      </c>
      <c r="Z699" s="29" t="s">
        <v>1451</v>
      </c>
      <c r="AA699" s="29">
        <v>88</v>
      </c>
      <c r="AB699" s="101"/>
      <c r="AC699" s="101" t="str">
        <f t="shared" si="146"/>
        <v/>
      </c>
      <c r="AD699" s="101" t="str">
        <f t="shared" si="150"/>
        <v/>
      </c>
      <c r="AE699" s="29" t="s">
        <v>412</v>
      </c>
      <c r="AF699" s="31" t="s">
        <v>412</v>
      </c>
      <c r="AG699" s="41"/>
    </row>
    <row r="700" spans="1:33" s="35" customFormat="1" ht="16.5" x14ac:dyDescent="0.2">
      <c r="A700" s="33" t="s">
        <v>723</v>
      </c>
      <c r="B700" s="33">
        <f t="shared" si="145"/>
        <v>1091510</v>
      </c>
      <c r="C700" s="43">
        <v>15</v>
      </c>
      <c r="D700" s="23">
        <f t="shared" si="151"/>
        <v>10915</v>
      </c>
      <c r="E700" s="44">
        <v>9</v>
      </c>
      <c r="F700" s="24">
        <v>1</v>
      </c>
      <c r="G700" s="32" t="s">
        <v>1030</v>
      </c>
      <c r="H700" s="32" t="s">
        <v>1034</v>
      </c>
      <c r="I700" s="24">
        <f t="shared" si="147"/>
        <v>87</v>
      </c>
      <c r="J700" s="24">
        <f t="shared" si="148"/>
        <v>9</v>
      </c>
      <c r="K700" s="24">
        <f t="shared" si="149"/>
        <v>1</v>
      </c>
      <c r="L700" s="24" t="s">
        <v>1453</v>
      </c>
      <c r="M700" s="24">
        <v>90</v>
      </c>
      <c r="N700" s="24" t="s">
        <v>1455</v>
      </c>
      <c r="O700" s="24">
        <v>90</v>
      </c>
      <c r="P700" s="24" t="s">
        <v>1457</v>
      </c>
      <c r="Q700" s="24">
        <v>90</v>
      </c>
      <c r="R700" s="24" t="s">
        <v>1459</v>
      </c>
      <c r="S700" s="24">
        <v>90</v>
      </c>
      <c r="T700" s="24" t="s">
        <v>1461</v>
      </c>
      <c r="U700" s="24">
        <v>90</v>
      </c>
      <c r="V700" s="24" t="s">
        <v>1463</v>
      </c>
      <c r="W700" s="24">
        <v>90</v>
      </c>
      <c r="X700" s="24" t="s">
        <v>1465</v>
      </c>
      <c r="Y700" s="24">
        <v>90</v>
      </c>
      <c r="Z700" s="24" t="s">
        <v>1466</v>
      </c>
      <c r="AA700" s="24">
        <v>90</v>
      </c>
      <c r="AB700" s="99" t="s">
        <v>354</v>
      </c>
      <c r="AC700" s="99" t="str">
        <f t="shared" si="146"/>
        <v>pt-9-15-jlr-loc1</v>
      </c>
      <c r="AD700" s="99">
        <f t="shared" si="150"/>
        <v>6</v>
      </c>
      <c r="AE700" s="24">
        <v>12</v>
      </c>
      <c r="AF700" s="25">
        <v>9</v>
      </c>
      <c r="AG700" s="41"/>
    </row>
    <row r="701" spans="1:33" s="35" customFormat="1" ht="16.5" x14ac:dyDescent="0.2">
      <c r="A701" s="33" t="s">
        <v>723</v>
      </c>
      <c r="B701" s="33">
        <f t="shared" ref="B701:B764" si="152">D701*100+F701*10+IF(G701="jlr",0,1)</f>
        <v>1091511</v>
      </c>
      <c r="C701" s="43">
        <v>15</v>
      </c>
      <c r="D701" s="26">
        <f t="shared" si="151"/>
        <v>10915</v>
      </c>
      <c r="E701" s="45">
        <v>9</v>
      </c>
      <c r="F701" s="13">
        <v>1</v>
      </c>
      <c r="G701" s="14" t="s">
        <v>1018</v>
      </c>
      <c r="H701" s="14" t="s">
        <v>1032</v>
      </c>
      <c r="I701" s="13">
        <f t="shared" si="147"/>
        <v>87</v>
      </c>
      <c r="J701" s="13">
        <f t="shared" si="148"/>
        <v>9</v>
      </c>
      <c r="K701" s="13">
        <f t="shared" si="149"/>
        <v>1</v>
      </c>
      <c r="L701" s="13" t="s">
        <v>1452</v>
      </c>
      <c r="M701" s="13">
        <v>90</v>
      </c>
      <c r="N701" s="13" t="s">
        <v>1454</v>
      </c>
      <c r="O701" s="13">
        <v>90</v>
      </c>
      <c r="P701" s="13" t="s">
        <v>1456</v>
      </c>
      <c r="Q701" s="13">
        <v>90</v>
      </c>
      <c r="R701" s="13" t="s">
        <v>1458</v>
      </c>
      <c r="S701" s="13">
        <v>90</v>
      </c>
      <c r="T701" s="13" t="s">
        <v>1460</v>
      </c>
      <c r="U701" s="13">
        <v>90</v>
      </c>
      <c r="V701" s="13" t="s">
        <v>1462</v>
      </c>
      <c r="W701" s="13">
        <v>90</v>
      </c>
      <c r="X701" s="13" t="s">
        <v>1464</v>
      </c>
      <c r="Y701" s="13">
        <v>90</v>
      </c>
      <c r="Z701" s="13" t="s">
        <v>1467</v>
      </c>
      <c r="AA701" s="13">
        <v>90</v>
      </c>
      <c r="AB701" s="102" t="s">
        <v>395</v>
      </c>
      <c r="AC701" s="100" t="str">
        <f t="shared" si="146"/>
        <v>pt-9-15-shl-loc1</v>
      </c>
      <c r="AD701" s="100">
        <f t="shared" si="150"/>
        <v>6</v>
      </c>
      <c r="AE701" s="13">
        <v>16</v>
      </c>
      <c r="AF701" s="27">
        <v>14</v>
      </c>
      <c r="AG701" s="41"/>
    </row>
    <row r="702" spans="1:33" s="35" customFormat="1" ht="16.5" x14ac:dyDescent="0.2">
      <c r="A702" s="33" t="s">
        <v>723</v>
      </c>
      <c r="B702" s="33">
        <f t="shared" si="152"/>
        <v>1091520</v>
      </c>
      <c r="C702" s="43">
        <v>15</v>
      </c>
      <c r="D702" s="26">
        <f t="shared" si="151"/>
        <v>10915</v>
      </c>
      <c r="E702" s="45">
        <v>9</v>
      </c>
      <c r="F702" s="13">
        <v>2</v>
      </c>
      <c r="G702" s="14" t="s">
        <v>1030</v>
      </c>
      <c r="H702" s="14" t="s">
        <v>749</v>
      </c>
      <c r="I702" s="13">
        <f t="shared" si="147"/>
        <v>87</v>
      </c>
      <c r="J702" s="13">
        <f t="shared" si="148"/>
        <v>9</v>
      </c>
      <c r="K702" s="13">
        <f t="shared" si="149"/>
        <v>1</v>
      </c>
      <c r="L702" s="13" t="s">
        <v>1453</v>
      </c>
      <c r="M702" s="13">
        <v>90</v>
      </c>
      <c r="N702" s="13" t="s">
        <v>1455</v>
      </c>
      <c r="O702" s="13">
        <v>90</v>
      </c>
      <c r="P702" s="13" t="s">
        <v>1457</v>
      </c>
      <c r="Q702" s="13">
        <v>90</v>
      </c>
      <c r="R702" s="13" t="s">
        <v>1459</v>
      </c>
      <c r="S702" s="13">
        <v>90</v>
      </c>
      <c r="T702" s="13" t="s">
        <v>1461</v>
      </c>
      <c r="U702" s="13">
        <v>90</v>
      </c>
      <c r="V702" s="13" t="s">
        <v>1463</v>
      </c>
      <c r="W702" s="13">
        <v>90</v>
      </c>
      <c r="X702" s="13" t="s">
        <v>1465</v>
      </c>
      <c r="Y702" s="13">
        <v>90</v>
      </c>
      <c r="Z702" s="13" t="s">
        <v>1466</v>
      </c>
      <c r="AA702" s="13">
        <v>90</v>
      </c>
      <c r="AB702" s="100" t="s">
        <v>748</v>
      </c>
      <c r="AC702" s="100" t="str">
        <f t="shared" si="146"/>
        <v>pt-9-15-jlr-loc2</v>
      </c>
      <c r="AD702" s="100">
        <f t="shared" si="150"/>
        <v>6</v>
      </c>
      <c r="AE702" s="13">
        <v>12</v>
      </c>
      <c r="AF702" s="27">
        <v>9</v>
      </c>
      <c r="AG702" s="41"/>
    </row>
    <row r="703" spans="1:33" s="35" customFormat="1" ht="16.5" x14ac:dyDescent="0.2">
      <c r="A703" s="33" t="s">
        <v>723</v>
      </c>
      <c r="B703" s="33">
        <f t="shared" si="152"/>
        <v>1091521</v>
      </c>
      <c r="C703" s="43">
        <v>15</v>
      </c>
      <c r="D703" s="26">
        <f t="shared" si="151"/>
        <v>10915</v>
      </c>
      <c r="E703" s="45">
        <v>9</v>
      </c>
      <c r="F703" s="13">
        <v>2</v>
      </c>
      <c r="G703" s="14" t="s">
        <v>1029</v>
      </c>
      <c r="H703" s="14" t="s">
        <v>1035</v>
      </c>
      <c r="I703" s="13">
        <f t="shared" si="147"/>
        <v>87</v>
      </c>
      <c r="J703" s="13">
        <f t="shared" si="148"/>
        <v>9</v>
      </c>
      <c r="K703" s="13">
        <f t="shared" si="149"/>
        <v>1</v>
      </c>
      <c r="L703" s="13" t="s">
        <v>1452</v>
      </c>
      <c r="M703" s="13">
        <v>90</v>
      </c>
      <c r="N703" s="13" t="s">
        <v>1454</v>
      </c>
      <c r="O703" s="13">
        <v>90</v>
      </c>
      <c r="P703" s="13" t="s">
        <v>1456</v>
      </c>
      <c r="Q703" s="13">
        <v>90</v>
      </c>
      <c r="R703" s="13" t="s">
        <v>1458</v>
      </c>
      <c r="S703" s="13">
        <v>90</v>
      </c>
      <c r="T703" s="13" t="s">
        <v>1460</v>
      </c>
      <c r="U703" s="13">
        <v>90</v>
      </c>
      <c r="V703" s="13" t="s">
        <v>1462</v>
      </c>
      <c r="W703" s="13">
        <v>90</v>
      </c>
      <c r="X703" s="13" t="s">
        <v>1464</v>
      </c>
      <c r="Y703" s="13">
        <v>90</v>
      </c>
      <c r="Z703" s="13" t="s">
        <v>1467</v>
      </c>
      <c r="AA703" s="13">
        <v>90</v>
      </c>
      <c r="AB703" s="102" t="s">
        <v>390</v>
      </c>
      <c r="AC703" s="100" t="str">
        <f t="shared" si="146"/>
        <v>pt-9-15-shl-loc2</v>
      </c>
      <c r="AD703" s="100">
        <f t="shared" si="150"/>
        <v>6</v>
      </c>
      <c r="AE703" s="13">
        <v>16</v>
      </c>
      <c r="AF703" s="27">
        <v>14</v>
      </c>
      <c r="AG703" s="41"/>
    </row>
    <row r="704" spans="1:33" s="35" customFormat="1" ht="16.5" x14ac:dyDescent="0.2">
      <c r="A704" s="33" t="s">
        <v>723</v>
      </c>
      <c r="B704" s="33">
        <f t="shared" si="152"/>
        <v>1091530</v>
      </c>
      <c r="C704" s="43">
        <v>15</v>
      </c>
      <c r="D704" s="26">
        <f t="shared" si="151"/>
        <v>10915</v>
      </c>
      <c r="E704" s="45">
        <v>9</v>
      </c>
      <c r="F704" s="13">
        <v>3</v>
      </c>
      <c r="G704" s="14" t="s">
        <v>1030</v>
      </c>
      <c r="H704" s="14" t="s">
        <v>1031</v>
      </c>
      <c r="I704" s="13">
        <f t="shared" si="147"/>
        <v>87</v>
      </c>
      <c r="J704" s="13">
        <f t="shared" si="148"/>
        <v>9</v>
      </c>
      <c r="K704" s="13">
        <f t="shared" si="149"/>
        <v>1</v>
      </c>
      <c r="L704" s="13" t="s">
        <v>1453</v>
      </c>
      <c r="M704" s="13">
        <v>90</v>
      </c>
      <c r="N704" s="13" t="s">
        <v>1455</v>
      </c>
      <c r="O704" s="13">
        <v>90</v>
      </c>
      <c r="P704" s="13" t="s">
        <v>1457</v>
      </c>
      <c r="Q704" s="13">
        <v>90</v>
      </c>
      <c r="R704" s="13" t="s">
        <v>1459</v>
      </c>
      <c r="S704" s="13">
        <v>90</v>
      </c>
      <c r="T704" s="13" t="s">
        <v>1461</v>
      </c>
      <c r="U704" s="13">
        <v>90</v>
      </c>
      <c r="V704" s="13" t="s">
        <v>1463</v>
      </c>
      <c r="W704" s="13">
        <v>90</v>
      </c>
      <c r="X704" s="13" t="s">
        <v>1465</v>
      </c>
      <c r="Y704" s="13">
        <v>90</v>
      </c>
      <c r="Z704" s="13" t="s">
        <v>1466</v>
      </c>
      <c r="AA704" s="13">
        <v>90</v>
      </c>
      <c r="AB704" s="100" t="s">
        <v>351</v>
      </c>
      <c r="AC704" s="100" t="str">
        <f t="shared" si="146"/>
        <v>pt-9-15-jlr-loc3</v>
      </c>
      <c r="AD704" s="100">
        <f t="shared" si="150"/>
        <v>6</v>
      </c>
      <c r="AE704" s="13">
        <v>12</v>
      </c>
      <c r="AF704" s="27">
        <v>9</v>
      </c>
      <c r="AG704" s="41"/>
    </row>
    <row r="705" spans="1:33" s="35" customFormat="1" ht="17.25" thickBot="1" x14ac:dyDescent="0.25">
      <c r="A705" s="33" t="s">
        <v>723</v>
      </c>
      <c r="B705" s="33">
        <f t="shared" si="152"/>
        <v>1091531</v>
      </c>
      <c r="C705" s="43">
        <v>15</v>
      </c>
      <c r="D705" s="28">
        <f t="shared" si="151"/>
        <v>10915</v>
      </c>
      <c r="E705" s="46">
        <v>9</v>
      </c>
      <c r="F705" s="29">
        <v>3</v>
      </c>
      <c r="G705" s="30" t="s">
        <v>1018</v>
      </c>
      <c r="H705" s="30" t="s">
        <v>1033</v>
      </c>
      <c r="I705" s="29">
        <f t="shared" si="147"/>
        <v>87</v>
      </c>
      <c r="J705" s="29">
        <f t="shared" si="148"/>
        <v>9</v>
      </c>
      <c r="K705" s="29">
        <f t="shared" si="149"/>
        <v>1</v>
      </c>
      <c r="L705" s="29" t="s">
        <v>1452</v>
      </c>
      <c r="M705" s="29">
        <v>90</v>
      </c>
      <c r="N705" s="29" t="s">
        <v>1454</v>
      </c>
      <c r="O705" s="29">
        <v>90</v>
      </c>
      <c r="P705" s="29" t="s">
        <v>1456</v>
      </c>
      <c r="Q705" s="29">
        <v>90</v>
      </c>
      <c r="R705" s="29" t="s">
        <v>1458</v>
      </c>
      <c r="S705" s="29">
        <v>90</v>
      </c>
      <c r="T705" s="29" t="s">
        <v>1460</v>
      </c>
      <c r="U705" s="29">
        <v>90</v>
      </c>
      <c r="V705" s="29" t="s">
        <v>1462</v>
      </c>
      <c r="W705" s="29">
        <v>90</v>
      </c>
      <c r="X705" s="29" t="s">
        <v>1464</v>
      </c>
      <c r="Y705" s="29">
        <v>90</v>
      </c>
      <c r="Z705" s="29" t="s">
        <v>1467</v>
      </c>
      <c r="AA705" s="29">
        <v>90</v>
      </c>
      <c r="AB705" s="103" t="s">
        <v>391</v>
      </c>
      <c r="AC705" s="101" t="str">
        <f t="shared" si="146"/>
        <v>pt-9-15-shl-loc3</v>
      </c>
      <c r="AD705" s="101">
        <f t="shared" si="150"/>
        <v>6</v>
      </c>
      <c r="AE705" s="13">
        <v>16</v>
      </c>
      <c r="AF705" s="27">
        <v>14</v>
      </c>
      <c r="AG705" s="41"/>
    </row>
    <row r="706" spans="1:33" s="35" customFormat="1" ht="16.5" x14ac:dyDescent="0.2">
      <c r="A706" s="33" t="s">
        <v>724</v>
      </c>
      <c r="B706" s="33">
        <f t="shared" si="152"/>
        <v>1100110</v>
      </c>
      <c r="C706" s="43">
        <v>1</v>
      </c>
      <c r="D706" s="23">
        <f t="shared" si="151"/>
        <v>11001</v>
      </c>
      <c r="E706" s="44">
        <v>10</v>
      </c>
      <c r="F706" s="24">
        <v>1</v>
      </c>
      <c r="G706" s="32" t="s">
        <v>1030</v>
      </c>
      <c r="H706" s="32" t="s">
        <v>1034</v>
      </c>
      <c r="I706" s="24">
        <f t="shared" si="147"/>
        <v>86</v>
      </c>
      <c r="J706" s="24">
        <f t="shared" si="148"/>
        <v>9</v>
      </c>
      <c r="K706" s="24">
        <f t="shared" si="149"/>
        <v>1</v>
      </c>
      <c r="L706" s="24" t="s">
        <v>1453</v>
      </c>
      <c r="M706" s="24">
        <v>90</v>
      </c>
      <c r="N706" s="24" t="s">
        <v>1455</v>
      </c>
      <c r="O706" s="24">
        <v>90</v>
      </c>
      <c r="P706" s="24" t="s">
        <v>1457</v>
      </c>
      <c r="Q706" s="24">
        <v>90</v>
      </c>
      <c r="R706" s="24" t="s">
        <v>1459</v>
      </c>
      <c r="S706" s="24">
        <v>90</v>
      </c>
      <c r="T706" s="24" t="s">
        <v>1461</v>
      </c>
      <c r="U706" s="24">
        <v>90</v>
      </c>
      <c r="V706" s="24" t="s">
        <v>1463</v>
      </c>
      <c r="W706" s="24">
        <v>90</v>
      </c>
      <c r="X706" s="24" t="s">
        <v>1465</v>
      </c>
      <c r="Y706" s="24">
        <v>90</v>
      </c>
      <c r="Z706" s="24" t="s">
        <v>1466</v>
      </c>
      <c r="AA706" s="24">
        <v>90</v>
      </c>
      <c r="AB706" s="99" t="s">
        <v>354</v>
      </c>
      <c r="AC706" s="99" t="str">
        <f t="shared" si="146"/>
        <v>pt-10-1-jlr-loc1</v>
      </c>
      <c r="AD706" s="99">
        <f t="shared" si="150"/>
        <v>6</v>
      </c>
      <c r="AE706" s="24">
        <v>12</v>
      </c>
      <c r="AF706" s="25">
        <v>9</v>
      </c>
      <c r="AG706" s="41"/>
    </row>
    <row r="707" spans="1:33" s="35" customFormat="1" ht="16.5" x14ac:dyDescent="0.2">
      <c r="A707" s="33" t="s">
        <v>724</v>
      </c>
      <c r="B707" s="33">
        <f t="shared" si="152"/>
        <v>1100111</v>
      </c>
      <c r="C707" s="43">
        <v>1</v>
      </c>
      <c r="D707" s="26">
        <f t="shared" si="151"/>
        <v>11001</v>
      </c>
      <c r="E707" s="45">
        <v>10</v>
      </c>
      <c r="F707" s="13">
        <v>1</v>
      </c>
      <c r="G707" s="14" t="s">
        <v>1029</v>
      </c>
      <c r="H707" s="14" t="s">
        <v>1032</v>
      </c>
      <c r="I707" s="13">
        <f t="shared" si="147"/>
        <v>86</v>
      </c>
      <c r="J707" s="13">
        <f t="shared" si="148"/>
        <v>9</v>
      </c>
      <c r="K707" s="13">
        <f t="shared" si="149"/>
        <v>1</v>
      </c>
      <c r="L707" s="13" t="s">
        <v>1468</v>
      </c>
      <c r="M707" s="13">
        <v>90</v>
      </c>
      <c r="N707" s="13" t="s">
        <v>1454</v>
      </c>
      <c r="O707" s="13">
        <v>90</v>
      </c>
      <c r="P707" s="13" t="s">
        <v>1456</v>
      </c>
      <c r="Q707" s="13">
        <v>90</v>
      </c>
      <c r="R707" s="13" t="s">
        <v>1458</v>
      </c>
      <c r="S707" s="13">
        <v>90</v>
      </c>
      <c r="T707" s="13" t="s">
        <v>1460</v>
      </c>
      <c r="U707" s="13">
        <v>90</v>
      </c>
      <c r="V707" s="13" t="s">
        <v>1462</v>
      </c>
      <c r="W707" s="13">
        <v>90</v>
      </c>
      <c r="X707" s="13" t="s">
        <v>1464</v>
      </c>
      <c r="Y707" s="13">
        <v>90</v>
      </c>
      <c r="Z707" s="13" t="s">
        <v>1467</v>
      </c>
      <c r="AA707" s="13">
        <v>90</v>
      </c>
      <c r="AB707" s="100"/>
      <c r="AC707" s="100" t="str">
        <f t="shared" si="146"/>
        <v/>
      </c>
      <c r="AD707" s="100" t="str">
        <f t="shared" si="150"/>
        <v/>
      </c>
      <c r="AE707" s="13" t="s">
        <v>412</v>
      </c>
      <c r="AF707" s="27" t="s">
        <v>412</v>
      </c>
      <c r="AG707" s="41"/>
    </row>
    <row r="708" spans="1:33" s="35" customFormat="1" ht="16.5" x14ac:dyDescent="0.2">
      <c r="A708" s="33" t="s">
        <v>724</v>
      </c>
      <c r="B708" s="33">
        <f t="shared" si="152"/>
        <v>1100120</v>
      </c>
      <c r="C708" s="43">
        <v>1</v>
      </c>
      <c r="D708" s="26">
        <f t="shared" si="151"/>
        <v>11001</v>
      </c>
      <c r="E708" s="45">
        <v>10</v>
      </c>
      <c r="F708" s="13">
        <v>2</v>
      </c>
      <c r="G708" s="14" t="s">
        <v>1030</v>
      </c>
      <c r="H708" s="14" t="s">
        <v>749</v>
      </c>
      <c r="I708" s="13">
        <f t="shared" si="147"/>
        <v>86</v>
      </c>
      <c r="J708" s="13">
        <f t="shared" si="148"/>
        <v>9</v>
      </c>
      <c r="K708" s="13">
        <f t="shared" si="149"/>
        <v>1</v>
      </c>
      <c r="L708" s="13" t="s">
        <v>1453</v>
      </c>
      <c r="M708" s="13">
        <v>90</v>
      </c>
      <c r="N708" s="13" t="s">
        <v>1455</v>
      </c>
      <c r="O708" s="13">
        <v>90</v>
      </c>
      <c r="P708" s="13" t="s">
        <v>1457</v>
      </c>
      <c r="Q708" s="13">
        <v>90</v>
      </c>
      <c r="R708" s="13" t="s">
        <v>1459</v>
      </c>
      <c r="S708" s="13">
        <v>90</v>
      </c>
      <c r="T708" s="13" t="s">
        <v>1461</v>
      </c>
      <c r="U708" s="13">
        <v>90</v>
      </c>
      <c r="V708" s="13" t="s">
        <v>1463</v>
      </c>
      <c r="W708" s="13">
        <v>90</v>
      </c>
      <c r="X708" s="13" t="s">
        <v>1465</v>
      </c>
      <c r="Y708" s="13">
        <v>90</v>
      </c>
      <c r="Z708" s="13" t="s">
        <v>1466</v>
      </c>
      <c r="AA708" s="13">
        <v>90</v>
      </c>
      <c r="AB708" s="100" t="s">
        <v>748</v>
      </c>
      <c r="AC708" s="100" t="str">
        <f t="shared" si="146"/>
        <v>pt-10-1-jlr-loc2</v>
      </c>
      <c r="AD708" s="100">
        <f t="shared" si="150"/>
        <v>6</v>
      </c>
      <c r="AE708" s="13">
        <v>12</v>
      </c>
      <c r="AF708" s="27">
        <v>9</v>
      </c>
      <c r="AG708" s="41"/>
    </row>
    <row r="709" spans="1:33" s="35" customFormat="1" ht="16.5" x14ac:dyDescent="0.2">
      <c r="A709" s="33" t="s">
        <v>724</v>
      </c>
      <c r="B709" s="33">
        <f t="shared" si="152"/>
        <v>1100121</v>
      </c>
      <c r="C709" s="43">
        <v>1</v>
      </c>
      <c r="D709" s="26">
        <f t="shared" si="151"/>
        <v>11001</v>
      </c>
      <c r="E709" s="45">
        <v>10</v>
      </c>
      <c r="F709" s="13">
        <v>2</v>
      </c>
      <c r="G709" s="14" t="s">
        <v>1029</v>
      </c>
      <c r="H709" s="14" t="s">
        <v>1035</v>
      </c>
      <c r="I709" s="13">
        <f t="shared" si="147"/>
        <v>86</v>
      </c>
      <c r="J709" s="13">
        <f t="shared" si="148"/>
        <v>9</v>
      </c>
      <c r="K709" s="13">
        <f t="shared" si="149"/>
        <v>1</v>
      </c>
      <c r="L709" s="13" t="s">
        <v>1468</v>
      </c>
      <c r="M709" s="13">
        <v>90</v>
      </c>
      <c r="N709" s="13" t="s">
        <v>1454</v>
      </c>
      <c r="O709" s="13">
        <v>90</v>
      </c>
      <c r="P709" s="13" t="s">
        <v>1456</v>
      </c>
      <c r="Q709" s="13">
        <v>90</v>
      </c>
      <c r="R709" s="13" t="s">
        <v>1458</v>
      </c>
      <c r="S709" s="13">
        <v>90</v>
      </c>
      <c r="T709" s="13" t="s">
        <v>1460</v>
      </c>
      <c r="U709" s="13">
        <v>90</v>
      </c>
      <c r="V709" s="13" t="s">
        <v>1462</v>
      </c>
      <c r="W709" s="13">
        <v>90</v>
      </c>
      <c r="X709" s="13" t="s">
        <v>1464</v>
      </c>
      <c r="Y709" s="13">
        <v>90</v>
      </c>
      <c r="Z709" s="13" t="s">
        <v>1467</v>
      </c>
      <c r="AA709" s="13">
        <v>90</v>
      </c>
      <c r="AB709" s="100" t="s">
        <v>446</v>
      </c>
      <c r="AC709" s="100" t="str">
        <f t="shared" si="146"/>
        <v>pt-10-1-shl-loc2</v>
      </c>
      <c r="AD709" s="100">
        <f t="shared" si="150"/>
        <v>6</v>
      </c>
      <c r="AE709" s="13">
        <v>16</v>
      </c>
      <c r="AF709" s="27">
        <v>14</v>
      </c>
      <c r="AG709" s="41"/>
    </row>
    <row r="710" spans="1:33" s="35" customFormat="1" ht="16.5" x14ac:dyDescent="0.2">
      <c r="A710" s="33" t="s">
        <v>724</v>
      </c>
      <c r="B710" s="33">
        <f t="shared" si="152"/>
        <v>1100130</v>
      </c>
      <c r="C710" s="43">
        <v>1</v>
      </c>
      <c r="D710" s="26">
        <f t="shared" si="151"/>
        <v>11001</v>
      </c>
      <c r="E710" s="45">
        <v>10</v>
      </c>
      <c r="F710" s="13">
        <v>3</v>
      </c>
      <c r="G710" s="14" t="s">
        <v>1030</v>
      </c>
      <c r="H710" s="14" t="s">
        <v>1031</v>
      </c>
      <c r="I710" s="13">
        <f t="shared" si="147"/>
        <v>86</v>
      </c>
      <c r="J710" s="13">
        <f t="shared" si="148"/>
        <v>9</v>
      </c>
      <c r="K710" s="13">
        <f t="shared" si="149"/>
        <v>1</v>
      </c>
      <c r="L710" s="13" t="s">
        <v>1453</v>
      </c>
      <c r="M710" s="13">
        <v>90</v>
      </c>
      <c r="N710" s="13" t="s">
        <v>1455</v>
      </c>
      <c r="O710" s="13">
        <v>90</v>
      </c>
      <c r="P710" s="13" t="s">
        <v>1457</v>
      </c>
      <c r="Q710" s="13">
        <v>90</v>
      </c>
      <c r="R710" s="13" t="s">
        <v>1459</v>
      </c>
      <c r="S710" s="13">
        <v>90</v>
      </c>
      <c r="T710" s="13" t="s">
        <v>1461</v>
      </c>
      <c r="U710" s="13">
        <v>90</v>
      </c>
      <c r="V710" s="13" t="s">
        <v>1463</v>
      </c>
      <c r="W710" s="13">
        <v>90</v>
      </c>
      <c r="X710" s="13" t="s">
        <v>1465</v>
      </c>
      <c r="Y710" s="13">
        <v>90</v>
      </c>
      <c r="Z710" s="13" t="s">
        <v>1466</v>
      </c>
      <c r="AA710" s="13">
        <v>90</v>
      </c>
      <c r="AB710" s="100" t="s">
        <v>355</v>
      </c>
      <c r="AC710" s="100" t="str">
        <f t="shared" si="146"/>
        <v>pt-10-1-jlr-loc3</v>
      </c>
      <c r="AD710" s="100">
        <f t="shared" si="150"/>
        <v>6</v>
      </c>
      <c r="AE710" s="13">
        <v>12</v>
      </c>
      <c r="AF710" s="27">
        <v>9</v>
      </c>
      <c r="AG710" s="41"/>
    </row>
    <row r="711" spans="1:33" s="35" customFormat="1" ht="17.25" thickBot="1" x14ac:dyDescent="0.25">
      <c r="A711" s="33" t="s">
        <v>724</v>
      </c>
      <c r="B711" s="33">
        <f t="shared" si="152"/>
        <v>1100131</v>
      </c>
      <c r="C711" s="43">
        <v>1</v>
      </c>
      <c r="D711" s="28">
        <f t="shared" si="151"/>
        <v>11001</v>
      </c>
      <c r="E711" s="46">
        <v>10</v>
      </c>
      <c r="F711" s="29">
        <v>3</v>
      </c>
      <c r="G711" s="30" t="s">
        <v>1029</v>
      </c>
      <c r="H711" s="30" t="s">
        <v>1033</v>
      </c>
      <c r="I711" s="29">
        <f t="shared" si="147"/>
        <v>86</v>
      </c>
      <c r="J711" s="29">
        <f t="shared" si="148"/>
        <v>9</v>
      </c>
      <c r="K711" s="29">
        <f t="shared" si="149"/>
        <v>1</v>
      </c>
      <c r="L711" s="29" t="s">
        <v>1468</v>
      </c>
      <c r="M711" s="29">
        <v>90</v>
      </c>
      <c r="N711" s="29" t="s">
        <v>1454</v>
      </c>
      <c r="O711" s="29">
        <v>90</v>
      </c>
      <c r="P711" s="29" t="s">
        <v>1456</v>
      </c>
      <c r="Q711" s="29">
        <v>90</v>
      </c>
      <c r="R711" s="29" t="s">
        <v>1458</v>
      </c>
      <c r="S711" s="29">
        <v>90</v>
      </c>
      <c r="T711" s="29" t="s">
        <v>1460</v>
      </c>
      <c r="U711" s="29">
        <v>90</v>
      </c>
      <c r="V711" s="29" t="s">
        <v>1462</v>
      </c>
      <c r="W711" s="29">
        <v>90</v>
      </c>
      <c r="X711" s="29" t="s">
        <v>1464</v>
      </c>
      <c r="Y711" s="29">
        <v>90</v>
      </c>
      <c r="Z711" s="29" t="s">
        <v>1467</v>
      </c>
      <c r="AA711" s="29">
        <v>90</v>
      </c>
      <c r="AB711" s="101"/>
      <c r="AC711" s="101" t="str">
        <f t="shared" si="146"/>
        <v/>
      </c>
      <c r="AD711" s="101" t="str">
        <f t="shared" si="150"/>
        <v/>
      </c>
      <c r="AE711" s="29" t="s">
        <v>412</v>
      </c>
      <c r="AF711" s="31" t="s">
        <v>412</v>
      </c>
      <c r="AG711" s="41"/>
    </row>
    <row r="712" spans="1:33" s="35" customFormat="1" ht="16.5" x14ac:dyDescent="0.2">
      <c r="A712" s="33" t="s">
        <v>724</v>
      </c>
      <c r="B712" s="33">
        <f t="shared" si="152"/>
        <v>1100210</v>
      </c>
      <c r="C712" s="43">
        <v>2</v>
      </c>
      <c r="D712" s="23">
        <f t="shared" si="151"/>
        <v>11002</v>
      </c>
      <c r="E712" s="44">
        <v>10</v>
      </c>
      <c r="F712" s="24">
        <v>1</v>
      </c>
      <c r="G712" s="32" t="s">
        <v>1030</v>
      </c>
      <c r="H712" s="32" t="s">
        <v>1034</v>
      </c>
      <c r="I712" s="24">
        <f t="shared" si="147"/>
        <v>86</v>
      </c>
      <c r="J712" s="24">
        <f t="shared" si="148"/>
        <v>9</v>
      </c>
      <c r="K712" s="24">
        <f t="shared" si="149"/>
        <v>1</v>
      </c>
      <c r="L712" s="24" t="s">
        <v>1469</v>
      </c>
      <c r="M712" s="24">
        <v>91</v>
      </c>
      <c r="N712" s="24" t="s">
        <v>1455</v>
      </c>
      <c r="O712" s="24">
        <v>91</v>
      </c>
      <c r="P712" s="24" t="s">
        <v>1457</v>
      </c>
      <c r="Q712" s="24">
        <v>91</v>
      </c>
      <c r="R712" s="24" t="s">
        <v>1459</v>
      </c>
      <c r="S712" s="24">
        <v>91</v>
      </c>
      <c r="T712" s="24" t="s">
        <v>1461</v>
      </c>
      <c r="U712" s="24">
        <v>91</v>
      </c>
      <c r="V712" s="24" t="s">
        <v>1463</v>
      </c>
      <c r="W712" s="24">
        <v>91</v>
      </c>
      <c r="X712" s="24" t="s">
        <v>1465</v>
      </c>
      <c r="Y712" s="24">
        <v>91</v>
      </c>
      <c r="Z712" s="24" t="s">
        <v>1466</v>
      </c>
      <c r="AA712" s="24">
        <v>91</v>
      </c>
      <c r="AB712" s="99" t="s">
        <v>347</v>
      </c>
      <c r="AC712" s="99" t="str">
        <f t="shared" si="146"/>
        <v>pt-10-2-jlr-loc1</v>
      </c>
      <c r="AD712" s="99">
        <f t="shared" si="150"/>
        <v>6</v>
      </c>
      <c r="AE712" s="24">
        <v>12</v>
      </c>
      <c r="AF712" s="25">
        <v>9</v>
      </c>
      <c r="AG712" s="41"/>
    </row>
    <row r="713" spans="1:33" s="35" customFormat="1" ht="16.5" x14ac:dyDescent="0.2">
      <c r="A713" s="33" t="s">
        <v>724</v>
      </c>
      <c r="B713" s="33">
        <f t="shared" si="152"/>
        <v>1100211</v>
      </c>
      <c r="C713" s="43">
        <v>2</v>
      </c>
      <c r="D713" s="26">
        <f t="shared" si="151"/>
        <v>11002</v>
      </c>
      <c r="E713" s="45">
        <v>10</v>
      </c>
      <c r="F713" s="13">
        <v>1</v>
      </c>
      <c r="G713" s="14" t="s">
        <v>1029</v>
      </c>
      <c r="H713" s="14" t="s">
        <v>1032</v>
      </c>
      <c r="I713" s="13">
        <f t="shared" si="147"/>
        <v>86</v>
      </c>
      <c r="J713" s="13">
        <f t="shared" si="148"/>
        <v>9</v>
      </c>
      <c r="K713" s="13">
        <f t="shared" si="149"/>
        <v>1</v>
      </c>
      <c r="L713" s="13" t="s">
        <v>1468</v>
      </c>
      <c r="M713" s="13">
        <v>90</v>
      </c>
      <c r="N713" s="13" t="s">
        <v>1454</v>
      </c>
      <c r="O713" s="13">
        <v>90</v>
      </c>
      <c r="P713" s="13" t="s">
        <v>1456</v>
      </c>
      <c r="Q713" s="13">
        <v>90</v>
      </c>
      <c r="R713" s="13" t="s">
        <v>1458</v>
      </c>
      <c r="S713" s="13">
        <v>90</v>
      </c>
      <c r="T713" s="13" t="s">
        <v>1460</v>
      </c>
      <c r="U713" s="13">
        <v>90</v>
      </c>
      <c r="V713" s="13" t="s">
        <v>1462</v>
      </c>
      <c r="W713" s="13">
        <v>90</v>
      </c>
      <c r="X713" s="13" t="s">
        <v>1464</v>
      </c>
      <c r="Y713" s="13">
        <v>90</v>
      </c>
      <c r="Z713" s="13" t="s">
        <v>1467</v>
      </c>
      <c r="AA713" s="13">
        <v>90</v>
      </c>
      <c r="AB713" s="100"/>
      <c r="AC713" s="100" t="str">
        <f t="shared" si="146"/>
        <v/>
      </c>
      <c r="AD713" s="100" t="str">
        <f t="shared" si="150"/>
        <v/>
      </c>
      <c r="AE713" s="13" t="s">
        <v>412</v>
      </c>
      <c r="AF713" s="27" t="s">
        <v>412</v>
      </c>
      <c r="AG713" s="41"/>
    </row>
    <row r="714" spans="1:33" s="35" customFormat="1" ht="16.5" x14ac:dyDescent="0.2">
      <c r="A714" s="33" t="s">
        <v>724</v>
      </c>
      <c r="B714" s="33">
        <f t="shared" si="152"/>
        <v>1100220</v>
      </c>
      <c r="C714" s="43">
        <v>2</v>
      </c>
      <c r="D714" s="26">
        <f t="shared" si="151"/>
        <v>11002</v>
      </c>
      <c r="E714" s="45">
        <v>10</v>
      </c>
      <c r="F714" s="13">
        <v>2</v>
      </c>
      <c r="G714" s="14" t="s">
        <v>1030</v>
      </c>
      <c r="H714" s="14" t="s">
        <v>749</v>
      </c>
      <c r="I714" s="13">
        <f t="shared" si="147"/>
        <v>86</v>
      </c>
      <c r="J714" s="13">
        <f t="shared" si="148"/>
        <v>9</v>
      </c>
      <c r="K714" s="13">
        <f t="shared" si="149"/>
        <v>1</v>
      </c>
      <c r="L714" s="13" t="s">
        <v>1469</v>
      </c>
      <c r="M714" s="13">
        <v>91</v>
      </c>
      <c r="N714" s="13" t="s">
        <v>1455</v>
      </c>
      <c r="O714" s="13">
        <v>91</v>
      </c>
      <c r="P714" s="13" t="s">
        <v>1457</v>
      </c>
      <c r="Q714" s="13">
        <v>91</v>
      </c>
      <c r="R714" s="13" t="s">
        <v>1459</v>
      </c>
      <c r="S714" s="13">
        <v>91</v>
      </c>
      <c r="T714" s="13" t="s">
        <v>1461</v>
      </c>
      <c r="U714" s="13">
        <v>91</v>
      </c>
      <c r="V714" s="13" t="s">
        <v>1463</v>
      </c>
      <c r="W714" s="13">
        <v>91</v>
      </c>
      <c r="X714" s="13" t="s">
        <v>1465</v>
      </c>
      <c r="Y714" s="13">
        <v>91</v>
      </c>
      <c r="Z714" s="13" t="s">
        <v>1466</v>
      </c>
      <c r="AA714" s="13">
        <v>91</v>
      </c>
      <c r="AB714" s="100" t="s">
        <v>749</v>
      </c>
      <c r="AC714" s="100" t="str">
        <f t="shared" si="146"/>
        <v>pt-10-2-jlr-loc2</v>
      </c>
      <c r="AD714" s="100">
        <f t="shared" si="150"/>
        <v>6</v>
      </c>
      <c r="AE714" s="13">
        <v>12</v>
      </c>
      <c r="AF714" s="27">
        <v>9</v>
      </c>
      <c r="AG714" s="41"/>
    </row>
    <row r="715" spans="1:33" s="35" customFormat="1" ht="16.5" x14ac:dyDescent="0.2">
      <c r="A715" s="33" t="s">
        <v>724</v>
      </c>
      <c r="B715" s="33">
        <f t="shared" si="152"/>
        <v>1100221</v>
      </c>
      <c r="C715" s="43">
        <v>2</v>
      </c>
      <c r="D715" s="26">
        <f t="shared" si="151"/>
        <v>11002</v>
      </c>
      <c r="E715" s="45">
        <v>10</v>
      </c>
      <c r="F715" s="13">
        <v>2</v>
      </c>
      <c r="G715" s="14" t="s">
        <v>1018</v>
      </c>
      <c r="H715" s="14" t="s">
        <v>1035</v>
      </c>
      <c r="I715" s="13">
        <f t="shared" si="147"/>
        <v>86</v>
      </c>
      <c r="J715" s="13">
        <f t="shared" si="148"/>
        <v>9</v>
      </c>
      <c r="K715" s="13">
        <f t="shared" si="149"/>
        <v>1</v>
      </c>
      <c r="L715" s="13" t="s">
        <v>1468</v>
      </c>
      <c r="M715" s="13">
        <v>90</v>
      </c>
      <c r="N715" s="13" t="s">
        <v>1454</v>
      </c>
      <c r="O715" s="13">
        <v>90</v>
      </c>
      <c r="P715" s="13" t="s">
        <v>1456</v>
      </c>
      <c r="Q715" s="13">
        <v>90</v>
      </c>
      <c r="R715" s="13" t="s">
        <v>1458</v>
      </c>
      <c r="S715" s="13">
        <v>90</v>
      </c>
      <c r="T715" s="13" t="s">
        <v>1460</v>
      </c>
      <c r="U715" s="13">
        <v>90</v>
      </c>
      <c r="V715" s="13" t="s">
        <v>1462</v>
      </c>
      <c r="W715" s="13">
        <v>90</v>
      </c>
      <c r="X715" s="13" t="s">
        <v>1464</v>
      </c>
      <c r="Y715" s="13">
        <v>90</v>
      </c>
      <c r="Z715" s="13" t="s">
        <v>1467</v>
      </c>
      <c r="AA715" s="13">
        <v>90</v>
      </c>
      <c r="AB715" s="100" t="s">
        <v>416</v>
      </c>
      <c r="AC715" s="100" t="str">
        <f t="shared" si="146"/>
        <v>pt-10-2-shl-loc2</v>
      </c>
      <c r="AD715" s="100">
        <f t="shared" si="150"/>
        <v>6</v>
      </c>
      <c r="AE715" s="13">
        <v>16</v>
      </c>
      <c r="AF715" s="27">
        <v>14</v>
      </c>
      <c r="AG715" s="41"/>
    </row>
    <row r="716" spans="1:33" s="35" customFormat="1" ht="16.5" x14ac:dyDescent="0.2">
      <c r="A716" s="33" t="s">
        <v>724</v>
      </c>
      <c r="B716" s="33">
        <f t="shared" si="152"/>
        <v>1100230</v>
      </c>
      <c r="C716" s="43">
        <v>2</v>
      </c>
      <c r="D716" s="26">
        <f t="shared" si="151"/>
        <v>11002</v>
      </c>
      <c r="E716" s="45">
        <v>10</v>
      </c>
      <c r="F716" s="13">
        <v>3</v>
      </c>
      <c r="G716" s="14" t="s">
        <v>1030</v>
      </c>
      <c r="H716" s="14" t="s">
        <v>1031</v>
      </c>
      <c r="I716" s="13">
        <f t="shared" si="147"/>
        <v>86</v>
      </c>
      <c r="J716" s="13">
        <f t="shared" si="148"/>
        <v>9</v>
      </c>
      <c r="K716" s="13">
        <f t="shared" si="149"/>
        <v>1</v>
      </c>
      <c r="L716" s="13" t="s">
        <v>1469</v>
      </c>
      <c r="M716" s="13">
        <v>91</v>
      </c>
      <c r="N716" s="13" t="s">
        <v>1455</v>
      </c>
      <c r="O716" s="13">
        <v>91</v>
      </c>
      <c r="P716" s="13" t="s">
        <v>1457</v>
      </c>
      <c r="Q716" s="13">
        <v>91</v>
      </c>
      <c r="R716" s="13" t="s">
        <v>1459</v>
      </c>
      <c r="S716" s="13">
        <v>91</v>
      </c>
      <c r="T716" s="13" t="s">
        <v>1461</v>
      </c>
      <c r="U716" s="13">
        <v>91</v>
      </c>
      <c r="V716" s="13" t="s">
        <v>1463</v>
      </c>
      <c r="W716" s="13">
        <v>91</v>
      </c>
      <c r="X716" s="13" t="s">
        <v>1465</v>
      </c>
      <c r="Y716" s="13">
        <v>91</v>
      </c>
      <c r="Z716" s="13" t="s">
        <v>1466</v>
      </c>
      <c r="AA716" s="13">
        <v>91</v>
      </c>
      <c r="AB716" s="100" t="s">
        <v>356</v>
      </c>
      <c r="AC716" s="100" t="str">
        <f t="shared" si="146"/>
        <v>pt-10-2-jlr-loc3</v>
      </c>
      <c r="AD716" s="100">
        <f t="shared" si="150"/>
        <v>6</v>
      </c>
      <c r="AE716" s="13">
        <v>12</v>
      </c>
      <c r="AF716" s="27">
        <v>9</v>
      </c>
      <c r="AG716" s="41"/>
    </row>
    <row r="717" spans="1:33" s="35" customFormat="1" ht="17.25" thickBot="1" x14ac:dyDescent="0.25">
      <c r="A717" s="33" t="s">
        <v>724</v>
      </c>
      <c r="B717" s="33">
        <f t="shared" si="152"/>
        <v>1100231</v>
      </c>
      <c r="C717" s="43">
        <v>2</v>
      </c>
      <c r="D717" s="28">
        <f t="shared" si="151"/>
        <v>11002</v>
      </c>
      <c r="E717" s="46">
        <v>10</v>
      </c>
      <c r="F717" s="29">
        <v>3</v>
      </c>
      <c r="G717" s="30" t="s">
        <v>1029</v>
      </c>
      <c r="H717" s="30" t="s">
        <v>1033</v>
      </c>
      <c r="I717" s="29">
        <f t="shared" si="147"/>
        <v>86</v>
      </c>
      <c r="J717" s="29">
        <f t="shared" si="148"/>
        <v>9</v>
      </c>
      <c r="K717" s="29">
        <f t="shared" si="149"/>
        <v>1</v>
      </c>
      <c r="L717" s="29" t="s">
        <v>1468</v>
      </c>
      <c r="M717" s="29">
        <v>90</v>
      </c>
      <c r="N717" s="29" t="s">
        <v>1454</v>
      </c>
      <c r="O717" s="29">
        <v>90</v>
      </c>
      <c r="P717" s="29" t="s">
        <v>1456</v>
      </c>
      <c r="Q717" s="29">
        <v>90</v>
      </c>
      <c r="R717" s="29" t="s">
        <v>1458</v>
      </c>
      <c r="S717" s="29">
        <v>90</v>
      </c>
      <c r="T717" s="29" t="s">
        <v>1460</v>
      </c>
      <c r="U717" s="29">
        <v>90</v>
      </c>
      <c r="V717" s="29" t="s">
        <v>1462</v>
      </c>
      <c r="W717" s="29">
        <v>90</v>
      </c>
      <c r="X717" s="29" t="s">
        <v>1464</v>
      </c>
      <c r="Y717" s="29">
        <v>90</v>
      </c>
      <c r="Z717" s="29" t="s">
        <v>1467</v>
      </c>
      <c r="AA717" s="29">
        <v>90</v>
      </c>
      <c r="AB717" s="101"/>
      <c r="AC717" s="101" t="str">
        <f t="shared" si="146"/>
        <v/>
      </c>
      <c r="AD717" s="101" t="str">
        <f t="shared" si="150"/>
        <v/>
      </c>
      <c r="AE717" s="29" t="s">
        <v>412</v>
      </c>
      <c r="AF717" s="31" t="s">
        <v>412</v>
      </c>
      <c r="AG717" s="41"/>
    </row>
    <row r="718" spans="1:33" s="35" customFormat="1" ht="16.5" x14ac:dyDescent="0.2">
      <c r="A718" s="33" t="s">
        <v>724</v>
      </c>
      <c r="B718" s="33">
        <f t="shared" si="152"/>
        <v>1100310</v>
      </c>
      <c r="C718" s="43">
        <v>3</v>
      </c>
      <c r="D718" s="23">
        <f t="shared" si="151"/>
        <v>11003</v>
      </c>
      <c r="E718" s="44">
        <v>10</v>
      </c>
      <c r="F718" s="24">
        <v>1</v>
      </c>
      <c r="G718" s="32" t="s">
        <v>1030</v>
      </c>
      <c r="H718" s="32" t="s">
        <v>1034</v>
      </c>
      <c r="I718" s="24">
        <f t="shared" si="147"/>
        <v>87</v>
      </c>
      <c r="J718" s="24">
        <f t="shared" si="148"/>
        <v>9</v>
      </c>
      <c r="K718" s="24">
        <f t="shared" si="149"/>
        <v>1</v>
      </c>
      <c r="L718" s="24" t="s">
        <v>1469</v>
      </c>
      <c r="M718" s="24">
        <v>91</v>
      </c>
      <c r="N718" s="24" t="s">
        <v>1455</v>
      </c>
      <c r="O718" s="24">
        <v>91</v>
      </c>
      <c r="P718" s="24" t="s">
        <v>1457</v>
      </c>
      <c r="Q718" s="24">
        <v>91</v>
      </c>
      <c r="R718" s="24" t="s">
        <v>1459</v>
      </c>
      <c r="S718" s="24">
        <v>91</v>
      </c>
      <c r="T718" s="24" t="s">
        <v>1461</v>
      </c>
      <c r="U718" s="24">
        <v>91</v>
      </c>
      <c r="V718" s="24" t="s">
        <v>1463</v>
      </c>
      <c r="W718" s="24">
        <v>91</v>
      </c>
      <c r="X718" s="24" t="s">
        <v>1465</v>
      </c>
      <c r="Y718" s="24">
        <v>91</v>
      </c>
      <c r="Z718" s="24" t="s">
        <v>1466</v>
      </c>
      <c r="AA718" s="24">
        <v>91</v>
      </c>
      <c r="AB718" s="99" t="s">
        <v>354</v>
      </c>
      <c r="AC718" s="99" t="str">
        <f t="shared" si="146"/>
        <v>pt-10-3-jlr-loc1</v>
      </c>
      <c r="AD718" s="99">
        <f t="shared" si="150"/>
        <v>6</v>
      </c>
      <c r="AE718" s="24">
        <v>12</v>
      </c>
      <c r="AF718" s="25">
        <v>9</v>
      </c>
      <c r="AG718" s="41"/>
    </row>
    <row r="719" spans="1:33" s="35" customFormat="1" ht="16.5" x14ac:dyDescent="0.2">
      <c r="A719" s="33" t="s">
        <v>724</v>
      </c>
      <c r="B719" s="33">
        <f t="shared" si="152"/>
        <v>1100311</v>
      </c>
      <c r="C719" s="43">
        <v>3</v>
      </c>
      <c r="D719" s="26">
        <f t="shared" si="151"/>
        <v>11003</v>
      </c>
      <c r="E719" s="45">
        <v>10</v>
      </c>
      <c r="F719" s="13">
        <v>1</v>
      </c>
      <c r="G719" s="14" t="s">
        <v>1029</v>
      </c>
      <c r="H719" s="14" t="s">
        <v>1032</v>
      </c>
      <c r="I719" s="13">
        <f t="shared" si="147"/>
        <v>87</v>
      </c>
      <c r="J719" s="13">
        <f t="shared" si="148"/>
        <v>9</v>
      </c>
      <c r="K719" s="13">
        <f t="shared" si="149"/>
        <v>1</v>
      </c>
      <c r="L719" s="13" t="s">
        <v>1468</v>
      </c>
      <c r="M719" s="13">
        <v>92</v>
      </c>
      <c r="N719" s="13" t="s">
        <v>1470</v>
      </c>
      <c r="O719" s="13">
        <v>92</v>
      </c>
      <c r="P719" s="13" t="s">
        <v>1456</v>
      </c>
      <c r="Q719" s="13">
        <v>92</v>
      </c>
      <c r="R719" s="13" t="s">
        <v>1458</v>
      </c>
      <c r="S719" s="13">
        <v>92</v>
      </c>
      <c r="T719" s="13" t="s">
        <v>1460</v>
      </c>
      <c r="U719" s="13">
        <v>92</v>
      </c>
      <c r="V719" s="13" t="s">
        <v>1462</v>
      </c>
      <c r="W719" s="13">
        <v>92</v>
      </c>
      <c r="X719" s="13" t="s">
        <v>1464</v>
      </c>
      <c r="Y719" s="13">
        <v>92</v>
      </c>
      <c r="Z719" s="13" t="s">
        <v>1467</v>
      </c>
      <c r="AA719" s="13">
        <v>92</v>
      </c>
      <c r="AB719" s="100"/>
      <c r="AC719" s="100" t="str">
        <f t="shared" si="146"/>
        <v/>
      </c>
      <c r="AD719" s="100" t="str">
        <f t="shared" si="150"/>
        <v/>
      </c>
      <c r="AE719" s="13" t="s">
        <v>412</v>
      </c>
      <c r="AF719" s="27" t="s">
        <v>412</v>
      </c>
      <c r="AG719" s="41"/>
    </row>
    <row r="720" spans="1:33" s="35" customFormat="1" ht="16.5" x14ac:dyDescent="0.2">
      <c r="A720" s="33" t="s">
        <v>724</v>
      </c>
      <c r="B720" s="33">
        <f t="shared" si="152"/>
        <v>1100320</v>
      </c>
      <c r="C720" s="43">
        <v>3</v>
      </c>
      <c r="D720" s="26">
        <f t="shared" si="151"/>
        <v>11003</v>
      </c>
      <c r="E720" s="45">
        <v>10</v>
      </c>
      <c r="F720" s="13">
        <v>2</v>
      </c>
      <c r="G720" s="14" t="s">
        <v>1030</v>
      </c>
      <c r="H720" s="14" t="s">
        <v>749</v>
      </c>
      <c r="I720" s="13">
        <f t="shared" si="147"/>
        <v>87</v>
      </c>
      <c r="J720" s="13">
        <f t="shared" si="148"/>
        <v>9</v>
      </c>
      <c r="K720" s="13">
        <f t="shared" si="149"/>
        <v>1</v>
      </c>
      <c r="L720" s="13" t="s">
        <v>1469</v>
      </c>
      <c r="M720" s="13">
        <v>91</v>
      </c>
      <c r="N720" s="13" t="s">
        <v>1455</v>
      </c>
      <c r="O720" s="13">
        <v>91</v>
      </c>
      <c r="P720" s="13" t="s">
        <v>1457</v>
      </c>
      <c r="Q720" s="13">
        <v>91</v>
      </c>
      <c r="R720" s="13" t="s">
        <v>1459</v>
      </c>
      <c r="S720" s="13">
        <v>91</v>
      </c>
      <c r="T720" s="13" t="s">
        <v>1461</v>
      </c>
      <c r="U720" s="13">
        <v>91</v>
      </c>
      <c r="V720" s="13" t="s">
        <v>1463</v>
      </c>
      <c r="W720" s="13">
        <v>91</v>
      </c>
      <c r="X720" s="13" t="s">
        <v>1465</v>
      </c>
      <c r="Y720" s="13">
        <v>91</v>
      </c>
      <c r="Z720" s="13" t="s">
        <v>1466</v>
      </c>
      <c r="AA720" s="13">
        <v>91</v>
      </c>
      <c r="AB720" s="100" t="s">
        <v>748</v>
      </c>
      <c r="AC720" s="100" t="str">
        <f t="shared" si="146"/>
        <v>pt-10-3-jlr-loc2</v>
      </c>
      <c r="AD720" s="100">
        <f t="shared" si="150"/>
        <v>6</v>
      </c>
      <c r="AE720" s="13">
        <v>12</v>
      </c>
      <c r="AF720" s="27">
        <v>9</v>
      </c>
      <c r="AG720" s="41"/>
    </row>
    <row r="721" spans="1:33" s="35" customFormat="1" ht="16.5" x14ac:dyDescent="0.2">
      <c r="A721" s="33" t="s">
        <v>724</v>
      </c>
      <c r="B721" s="33">
        <f t="shared" si="152"/>
        <v>1100321</v>
      </c>
      <c r="C721" s="43">
        <v>3</v>
      </c>
      <c r="D721" s="26">
        <f t="shared" si="151"/>
        <v>11003</v>
      </c>
      <c r="E721" s="45">
        <v>10</v>
      </c>
      <c r="F721" s="13">
        <v>2</v>
      </c>
      <c r="G721" s="14" t="s">
        <v>1029</v>
      </c>
      <c r="H721" s="14" t="s">
        <v>1021</v>
      </c>
      <c r="I721" s="13">
        <f t="shared" si="147"/>
        <v>87</v>
      </c>
      <c r="J721" s="13">
        <f t="shared" si="148"/>
        <v>9</v>
      </c>
      <c r="K721" s="13">
        <f t="shared" si="149"/>
        <v>1</v>
      </c>
      <c r="L721" s="13" t="s">
        <v>1468</v>
      </c>
      <c r="M721" s="13">
        <v>92</v>
      </c>
      <c r="N721" s="13" t="s">
        <v>1470</v>
      </c>
      <c r="O721" s="13">
        <v>92</v>
      </c>
      <c r="P721" s="13" t="s">
        <v>1456</v>
      </c>
      <c r="Q721" s="13">
        <v>92</v>
      </c>
      <c r="R721" s="13" t="s">
        <v>1458</v>
      </c>
      <c r="S721" s="13">
        <v>92</v>
      </c>
      <c r="T721" s="13" t="s">
        <v>1460</v>
      </c>
      <c r="U721" s="13">
        <v>92</v>
      </c>
      <c r="V721" s="13" t="s">
        <v>1462</v>
      </c>
      <c r="W721" s="13">
        <v>92</v>
      </c>
      <c r="X721" s="13" t="s">
        <v>1464</v>
      </c>
      <c r="Y721" s="13">
        <v>92</v>
      </c>
      <c r="Z721" s="13" t="s">
        <v>1467</v>
      </c>
      <c r="AA721" s="13">
        <v>92</v>
      </c>
      <c r="AB721" s="100" t="s">
        <v>446</v>
      </c>
      <c r="AC721" s="100" t="str">
        <f t="shared" si="146"/>
        <v>pt-10-3-shl-loc2</v>
      </c>
      <c r="AD721" s="100">
        <f t="shared" si="150"/>
        <v>6</v>
      </c>
      <c r="AE721" s="13">
        <v>16</v>
      </c>
      <c r="AF721" s="27">
        <v>14</v>
      </c>
      <c r="AG721" s="41"/>
    </row>
    <row r="722" spans="1:33" s="35" customFormat="1" ht="16.5" x14ac:dyDescent="0.2">
      <c r="A722" s="33" t="s">
        <v>724</v>
      </c>
      <c r="B722" s="33">
        <f t="shared" si="152"/>
        <v>1100330</v>
      </c>
      <c r="C722" s="43">
        <v>3</v>
      </c>
      <c r="D722" s="26">
        <f t="shared" si="151"/>
        <v>11003</v>
      </c>
      <c r="E722" s="45">
        <v>10</v>
      </c>
      <c r="F722" s="13">
        <v>3</v>
      </c>
      <c r="G722" s="14" t="s">
        <v>1030</v>
      </c>
      <c r="H722" s="14" t="s">
        <v>1031</v>
      </c>
      <c r="I722" s="13">
        <f t="shared" si="147"/>
        <v>87</v>
      </c>
      <c r="J722" s="13">
        <f t="shared" si="148"/>
        <v>9</v>
      </c>
      <c r="K722" s="13">
        <f t="shared" si="149"/>
        <v>1</v>
      </c>
      <c r="L722" s="13" t="s">
        <v>1469</v>
      </c>
      <c r="M722" s="13">
        <v>91</v>
      </c>
      <c r="N722" s="13" t="s">
        <v>1455</v>
      </c>
      <c r="O722" s="13">
        <v>91</v>
      </c>
      <c r="P722" s="13" t="s">
        <v>1457</v>
      </c>
      <c r="Q722" s="13">
        <v>91</v>
      </c>
      <c r="R722" s="13" t="s">
        <v>1459</v>
      </c>
      <c r="S722" s="13">
        <v>91</v>
      </c>
      <c r="T722" s="13" t="s">
        <v>1461</v>
      </c>
      <c r="U722" s="13">
        <v>91</v>
      </c>
      <c r="V722" s="13" t="s">
        <v>1463</v>
      </c>
      <c r="W722" s="13">
        <v>91</v>
      </c>
      <c r="X722" s="13" t="s">
        <v>1465</v>
      </c>
      <c r="Y722" s="13">
        <v>91</v>
      </c>
      <c r="Z722" s="13" t="s">
        <v>1466</v>
      </c>
      <c r="AA722" s="13">
        <v>91</v>
      </c>
      <c r="AB722" s="100" t="s">
        <v>351</v>
      </c>
      <c r="AC722" s="100" t="str">
        <f t="shared" si="146"/>
        <v>pt-10-3-jlr-loc3</v>
      </c>
      <c r="AD722" s="100">
        <f t="shared" si="150"/>
        <v>6</v>
      </c>
      <c r="AE722" s="13">
        <v>12</v>
      </c>
      <c r="AF722" s="27">
        <v>9</v>
      </c>
      <c r="AG722" s="41"/>
    </row>
    <row r="723" spans="1:33" s="35" customFormat="1" ht="17.25" thickBot="1" x14ac:dyDescent="0.25">
      <c r="A723" s="33" t="s">
        <v>724</v>
      </c>
      <c r="B723" s="33">
        <f t="shared" si="152"/>
        <v>1100331</v>
      </c>
      <c r="C723" s="43">
        <v>3</v>
      </c>
      <c r="D723" s="28">
        <f t="shared" si="151"/>
        <v>11003</v>
      </c>
      <c r="E723" s="46">
        <v>10</v>
      </c>
      <c r="F723" s="29">
        <v>3</v>
      </c>
      <c r="G723" s="30" t="s">
        <v>1029</v>
      </c>
      <c r="H723" s="30" t="s">
        <v>1033</v>
      </c>
      <c r="I723" s="29">
        <f t="shared" si="147"/>
        <v>87</v>
      </c>
      <c r="J723" s="29">
        <f t="shared" si="148"/>
        <v>9</v>
      </c>
      <c r="K723" s="29">
        <f t="shared" si="149"/>
        <v>1</v>
      </c>
      <c r="L723" s="29" t="s">
        <v>1468</v>
      </c>
      <c r="M723" s="29">
        <v>92</v>
      </c>
      <c r="N723" s="29" t="s">
        <v>1470</v>
      </c>
      <c r="O723" s="29">
        <v>92</v>
      </c>
      <c r="P723" s="29" t="s">
        <v>1456</v>
      </c>
      <c r="Q723" s="29">
        <v>92</v>
      </c>
      <c r="R723" s="29" t="s">
        <v>1458</v>
      </c>
      <c r="S723" s="29">
        <v>92</v>
      </c>
      <c r="T723" s="29" t="s">
        <v>1460</v>
      </c>
      <c r="U723" s="29">
        <v>92</v>
      </c>
      <c r="V723" s="29" t="s">
        <v>1462</v>
      </c>
      <c r="W723" s="29">
        <v>92</v>
      </c>
      <c r="X723" s="29" t="s">
        <v>1464</v>
      </c>
      <c r="Y723" s="29">
        <v>92</v>
      </c>
      <c r="Z723" s="29" t="s">
        <v>1467</v>
      </c>
      <c r="AA723" s="29">
        <v>92</v>
      </c>
      <c r="AB723" s="101"/>
      <c r="AC723" s="101" t="str">
        <f t="shared" si="146"/>
        <v/>
      </c>
      <c r="AD723" s="101" t="str">
        <f t="shared" si="150"/>
        <v/>
      </c>
      <c r="AE723" s="29" t="s">
        <v>412</v>
      </c>
      <c r="AF723" s="31" t="s">
        <v>412</v>
      </c>
      <c r="AG723" s="41"/>
    </row>
    <row r="724" spans="1:33" s="35" customFormat="1" ht="16.5" x14ac:dyDescent="0.2">
      <c r="A724" s="33" t="s">
        <v>724</v>
      </c>
      <c r="B724" s="33">
        <f t="shared" si="152"/>
        <v>1100410</v>
      </c>
      <c r="C724" s="43">
        <v>4</v>
      </c>
      <c r="D724" s="23">
        <f t="shared" si="151"/>
        <v>11004</v>
      </c>
      <c r="E724" s="44">
        <v>10</v>
      </c>
      <c r="F724" s="24">
        <v>1</v>
      </c>
      <c r="G724" s="32" t="s">
        <v>1030</v>
      </c>
      <c r="H724" s="32" t="s">
        <v>1034</v>
      </c>
      <c r="I724" s="24">
        <f t="shared" si="147"/>
        <v>87</v>
      </c>
      <c r="J724" s="24">
        <f t="shared" si="148"/>
        <v>9</v>
      </c>
      <c r="K724" s="24">
        <f t="shared" si="149"/>
        <v>1</v>
      </c>
      <c r="L724" s="24" t="s">
        <v>1469</v>
      </c>
      <c r="M724" s="24">
        <v>92</v>
      </c>
      <c r="N724" s="24" t="s">
        <v>1471</v>
      </c>
      <c r="O724" s="24">
        <v>92</v>
      </c>
      <c r="P724" s="24" t="s">
        <v>1457</v>
      </c>
      <c r="Q724" s="24">
        <v>92</v>
      </c>
      <c r="R724" s="24" t="s">
        <v>1459</v>
      </c>
      <c r="S724" s="24">
        <v>92</v>
      </c>
      <c r="T724" s="24" t="s">
        <v>1461</v>
      </c>
      <c r="U724" s="24">
        <v>92</v>
      </c>
      <c r="V724" s="24" t="s">
        <v>1463</v>
      </c>
      <c r="W724" s="24">
        <v>92</v>
      </c>
      <c r="X724" s="24" t="s">
        <v>1465</v>
      </c>
      <c r="Y724" s="24">
        <v>92</v>
      </c>
      <c r="Z724" s="24" t="s">
        <v>1466</v>
      </c>
      <c r="AA724" s="24">
        <v>92</v>
      </c>
      <c r="AB724" s="99" t="s">
        <v>357</v>
      </c>
      <c r="AC724" s="99" t="str">
        <f t="shared" ref="AC724:AC787" si="153">IF(AB724="","",A724&amp;"-"&amp;C724&amp;"-"&amp;G724&amp;"-"&amp;"loc"&amp;F724)</f>
        <v>pt-10-4-jlr-loc1</v>
      </c>
      <c r="AD724" s="99">
        <f t="shared" si="150"/>
        <v>6</v>
      </c>
      <c r="AE724" s="24">
        <v>12</v>
      </c>
      <c r="AF724" s="25">
        <v>9</v>
      </c>
      <c r="AG724" s="41"/>
    </row>
    <row r="725" spans="1:33" s="35" customFormat="1" ht="16.5" x14ac:dyDescent="0.2">
      <c r="A725" s="33" t="s">
        <v>724</v>
      </c>
      <c r="B725" s="33">
        <f t="shared" si="152"/>
        <v>1100411</v>
      </c>
      <c r="C725" s="43">
        <v>4</v>
      </c>
      <c r="D725" s="26">
        <f t="shared" si="151"/>
        <v>11004</v>
      </c>
      <c r="E725" s="45">
        <v>10</v>
      </c>
      <c r="F725" s="13">
        <v>1</v>
      </c>
      <c r="G725" s="14" t="s">
        <v>1029</v>
      </c>
      <c r="H725" s="14" t="s">
        <v>1032</v>
      </c>
      <c r="I725" s="13">
        <f t="shared" si="147"/>
        <v>87</v>
      </c>
      <c r="J725" s="13">
        <f t="shared" si="148"/>
        <v>9</v>
      </c>
      <c r="K725" s="13">
        <f t="shared" si="149"/>
        <v>1</v>
      </c>
      <c r="L725" s="13" t="s">
        <v>1468</v>
      </c>
      <c r="M725" s="13">
        <v>92</v>
      </c>
      <c r="N725" s="13" t="s">
        <v>1470</v>
      </c>
      <c r="O725" s="13">
        <v>92</v>
      </c>
      <c r="P725" s="13" t="s">
        <v>1456</v>
      </c>
      <c r="Q725" s="13">
        <v>92</v>
      </c>
      <c r="R725" s="13" t="s">
        <v>1458</v>
      </c>
      <c r="S725" s="13">
        <v>92</v>
      </c>
      <c r="T725" s="13" t="s">
        <v>1460</v>
      </c>
      <c r="U725" s="13">
        <v>92</v>
      </c>
      <c r="V725" s="13" t="s">
        <v>1462</v>
      </c>
      <c r="W725" s="13">
        <v>92</v>
      </c>
      <c r="X725" s="13" t="s">
        <v>1464</v>
      </c>
      <c r="Y725" s="13">
        <v>92</v>
      </c>
      <c r="Z725" s="13" t="s">
        <v>1467</v>
      </c>
      <c r="AA725" s="13">
        <v>92</v>
      </c>
      <c r="AB725" s="100"/>
      <c r="AC725" s="100" t="str">
        <f t="shared" si="153"/>
        <v/>
      </c>
      <c r="AD725" s="100" t="str">
        <f t="shared" si="150"/>
        <v/>
      </c>
      <c r="AE725" s="13" t="s">
        <v>412</v>
      </c>
      <c r="AF725" s="27" t="s">
        <v>412</v>
      </c>
      <c r="AG725" s="41"/>
    </row>
    <row r="726" spans="1:33" s="35" customFormat="1" ht="16.5" x14ac:dyDescent="0.2">
      <c r="A726" s="33" t="s">
        <v>724</v>
      </c>
      <c r="B726" s="33">
        <f t="shared" si="152"/>
        <v>1100420</v>
      </c>
      <c r="C726" s="43">
        <v>4</v>
      </c>
      <c r="D726" s="26">
        <f t="shared" si="151"/>
        <v>11004</v>
      </c>
      <c r="E726" s="45">
        <v>10</v>
      </c>
      <c r="F726" s="13">
        <v>2</v>
      </c>
      <c r="G726" s="14" t="s">
        <v>1030</v>
      </c>
      <c r="H726" s="14" t="s">
        <v>749</v>
      </c>
      <c r="I726" s="13">
        <f t="shared" si="147"/>
        <v>87</v>
      </c>
      <c r="J726" s="13">
        <f t="shared" si="148"/>
        <v>9</v>
      </c>
      <c r="K726" s="13">
        <f t="shared" si="149"/>
        <v>1</v>
      </c>
      <c r="L726" s="13" t="s">
        <v>1469</v>
      </c>
      <c r="M726" s="13">
        <v>92</v>
      </c>
      <c r="N726" s="13" t="s">
        <v>1471</v>
      </c>
      <c r="O726" s="13">
        <v>92</v>
      </c>
      <c r="P726" s="13" t="s">
        <v>1457</v>
      </c>
      <c r="Q726" s="13">
        <v>92</v>
      </c>
      <c r="R726" s="13" t="s">
        <v>1459</v>
      </c>
      <c r="S726" s="13">
        <v>92</v>
      </c>
      <c r="T726" s="13" t="s">
        <v>1461</v>
      </c>
      <c r="U726" s="13">
        <v>92</v>
      </c>
      <c r="V726" s="13" t="s">
        <v>1463</v>
      </c>
      <c r="W726" s="13">
        <v>92</v>
      </c>
      <c r="X726" s="13" t="s">
        <v>1465</v>
      </c>
      <c r="Y726" s="13">
        <v>92</v>
      </c>
      <c r="Z726" s="13" t="s">
        <v>1466</v>
      </c>
      <c r="AA726" s="13">
        <v>92</v>
      </c>
      <c r="AB726" s="100" t="s">
        <v>347</v>
      </c>
      <c r="AC726" s="100" t="str">
        <f t="shared" si="153"/>
        <v>pt-10-4-jlr-loc2</v>
      </c>
      <c r="AD726" s="100">
        <f t="shared" si="150"/>
        <v>6</v>
      </c>
      <c r="AE726" s="13">
        <v>12</v>
      </c>
      <c r="AF726" s="27">
        <v>9</v>
      </c>
      <c r="AG726" s="41"/>
    </row>
    <row r="727" spans="1:33" s="35" customFormat="1" ht="16.5" x14ac:dyDescent="0.2">
      <c r="A727" s="33" t="s">
        <v>724</v>
      </c>
      <c r="B727" s="33">
        <f t="shared" si="152"/>
        <v>1100421</v>
      </c>
      <c r="C727" s="43">
        <v>4</v>
      </c>
      <c r="D727" s="26">
        <f t="shared" si="151"/>
        <v>11004</v>
      </c>
      <c r="E727" s="45">
        <v>10</v>
      </c>
      <c r="F727" s="13">
        <v>2</v>
      </c>
      <c r="G727" s="14" t="s">
        <v>1029</v>
      </c>
      <c r="H727" s="14" t="s">
        <v>1035</v>
      </c>
      <c r="I727" s="13">
        <f t="shared" si="147"/>
        <v>87</v>
      </c>
      <c r="J727" s="13">
        <f t="shared" si="148"/>
        <v>9</v>
      </c>
      <c r="K727" s="13">
        <f t="shared" si="149"/>
        <v>1</v>
      </c>
      <c r="L727" s="13" t="s">
        <v>1468</v>
      </c>
      <c r="M727" s="13">
        <v>92</v>
      </c>
      <c r="N727" s="13" t="s">
        <v>1470</v>
      </c>
      <c r="O727" s="13">
        <v>92</v>
      </c>
      <c r="P727" s="13" t="s">
        <v>1456</v>
      </c>
      <c r="Q727" s="13">
        <v>92</v>
      </c>
      <c r="R727" s="13" t="s">
        <v>1458</v>
      </c>
      <c r="S727" s="13">
        <v>92</v>
      </c>
      <c r="T727" s="13" t="s">
        <v>1460</v>
      </c>
      <c r="U727" s="13">
        <v>92</v>
      </c>
      <c r="V727" s="13" t="s">
        <v>1462</v>
      </c>
      <c r="W727" s="13">
        <v>92</v>
      </c>
      <c r="X727" s="13" t="s">
        <v>1464</v>
      </c>
      <c r="Y727" s="13">
        <v>92</v>
      </c>
      <c r="Z727" s="13" t="s">
        <v>1467</v>
      </c>
      <c r="AA727" s="13">
        <v>92</v>
      </c>
      <c r="AB727" s="100" t="s">
        <v>447</v>
      </c>
      <c r="AC727" s="100" t="str">
        <f t="shared" si="153"/>
        <v>pt-10-4-shl-loc2</v>
      </c>
      <c r="AD727" s="100">
        <f t="shared" si="150"/>
        <v>6</v>
      </c>
      <c r="AE727" s="13">
        <v>16</v>
      </c>
      <c r="AF727" s="27">
        <v>14</v>
      </c>
      <c r="AG727" s="41"/>
    </row>
    <row r="728" spans="1:33" s="35" customFormat="1" ht="16.5" x14ac:dyDescent="0.2">
      <c r="A728" s="33" t="s">
        <v>724</v>
      </c>
      <c r="B728" s="33">
        <f t="shared" si="152"/>
        <v>1100430</v>
      </c>
      <c r="C728" s="43">
        <v>4</v>
      </c>
      <c r="D728" s="26">
        <f t="shared" si="151"/>
        <v>11004</v>
      </c>
      <c r="E728" s="45">
        <v>10</v>
      </c>
      <c r="F728" s="13">
        <v>3</v>
      </c>
      <c r="G728" s="14" t="s">
        <v>1030</v>
      </c>
      <c r="H728" s="14" t="s">
        <v>1031</v>
      </c>
      <c r="I728" s="13">
        <f t="shared" si="147"/>
        <v>87</v>
      </c>
      <c r="J728" s="13">
        <f t="shared" si="148"/>
        <v>9</v>
      </c>
      <c r="K728" s="13">
        <f t="shared" si="149"/>
        <v>1</v>
      </c>
      <c r="L728" s="13" t="s">
        <v>1469</v>
      </c>
      <c r="M728" s="13">
        <v>92</v>
      </c>
      <c r="N728" s="13" t="s">
        <v>1471</v>
      </c>
      <c r="O728" s="13">
        <v>92</v>
      </c>
      <c r="P728" s="13" t="s">
        <v>1457</v>
      </c>
      <c r="Q728" s="13">
        <v>92</v>
      </c>
      <c r="R728" s="13" t="s">
        <v>1459</v>
      </c>
      <c r="S728" s="13">
        <v>92</v>
      </c>
      <c r="T728" s="13" t="s">
        <v>1461</v>
      </c>
      <c r="U728" s="13">
        <v>92</v>
      </c>
      <c r="V728" s="13" t="s">
        <v>1463</v>
      </c>
      <c r="W728" s="13">
        <v>92</v>
      </c>
      <c r="X728" s="13" t="s">
        <v>1465</v>
      </c>
      <c r="Y728" s="13">
        <v>92</v>
      </c>
      <c r="Z728" s="13" t="s">
        <v>1466</v>
      </c>
      <c r="AA728" s="13">
        <v>92</v>
      </c>
      <c r="AB728" s="100" t="s">
        <v>353</v>
      </c>
      <c r="AC728" s="100" t="str">
        <f t="shared" si="153"/>
        <v>pt-10-4-jlr-loc3</v>
      </c>
      <c r="AD728" s="100">
        <f t="shared" si="150"/>
        <v>6</v>
      </c>
      <c r="AE728" s="13">
        <v>12</v>
      </c>
      <c r="AF728" s="27">
        <v>9</v>
      </c>
      <c r="AG728" s="41"/>
    </row>
    <row r="729" spans="1:33" s="35" customFormat="1" ht="17.25" thickBot="1" x14ac:dyDescent="0.25">
      <c r="A729" s="33" t="s">
        <v>724</v>
      </c>
      <c r="B729" s="33">
        <f t="shared" si="152"/>
        <v>1100431</v>
      </c>
      <c r="C729" s="43">
        <v>4</v>
      </c>
      <c r="D729" s="28">
        <f t="shared" si="151"/>
        <v>11004</v>
      </c>
      <c r="E729" s="46">
        <v>10</v>
      </c>
      <c r="F729" s="29">
        <v>3</v>
      </c>
      <c r="G729" s="30" t="s">
        <v>1029</v>
      </c>
      <c r="H729" s="30" t="s">
        <v>1025</v>
      </c>
      <c r="I729" s="29">
        <f t="shared" si="147"/>
        <v>87</v>
      </c>
      <c r="J729" s="29">
        <f t="shared" si="148"/>
        <v>9</v>
      </c>
      <c r="K729" s="29">
        <f t="shared" si="149"/>
        <v>1</v>
      </c>
      <c r="L729" s="29" t="s">
        <v>1468</v>
      </c>
      <c r="M729" s="29">
        <v>92</v>
      </c>
      <c r="N729" s="29" t="s">
        <v>1470</v>
      </c>
      <c r="O729" s="29">
        <v>92</v>
      </c>
      <c r="P729" s="29" t="s">
        <v>1456</v>
      </c>
      <c r="Q729" s="29">
        <v>92</v>
      </c>
      <c r="R729" s="29" t="s">
        <v>1458</v>
      </c>
      <c r="S729" s="29">
        <v>92</v>
      </c>
      <c r="T729" s="29" t="s">
        <v>1460</v>
      </c>
      <c r="U729" s="29">
        <v>92</v>
      </c>
      <c r="V729" s="29" t="s">
        <v>1462</v>
      </c>
      <c r="W729" s="29">
        <v>92</v>
      </c>
      <c r="X729" s="29" t="s">
        <v>1464</v>
      </c>
      <c r="Y729" s="29">
        <v>92</v>
      </c>
      <c r="Z729" s="29" t="s">
        <v>1467</v>
      </c>
      <c r="AA729" s="29">
        <v>92</v>
      </c>
      <c r="AB729" s="101"/>
      <c r="AC729" s="101" t="str">
        <f t="shared" si="153"/>
        <v/>
      </c>
      <c r="AD729" s="101" t="str">
        <f t="shared" si="150"/>
        <v/>
      </c>
      <c r="AE729" s="29" t="s">
        <v>412</v>
      </c>
      <c r="AF729" s="31" t="s">
        <v>412</v>
      </c>
      <c r="AG729" s="41"/>
    </row>
    <row r="730" spans="1:33" s="35" customFormat="1" ht="16.5" x14ac:dyDescent="0.2">
      <c r="A730" s="33" t="s">
        <v>724</v>
      </c>
      <c r="B730" s="33">
        <f t="shared" si="152"/>
        <v>1100510</v>
      </c>
      <c r="C730" s="43">
        <v>5</v>
      </c>
      <c r="D730" s="23">
        <f t="shared" si="151"/>
        <v>11005</v>
      </c>
      <c r="E730" s="44">
        <v>10</v>
      </c>
      <c r="F730" s="24">
        <v>1</v>
      </c>
      <c r="G730" s="32" t="s">
        <v>1030</v>
      </c>
      <c r="H730" s="32" t="s">
        <v>1034</v>
      </c>
      <c r="I730" s="24">
        <f t="shared" si="147"/>
        <v>91</v>
      </c>
      <c r="J730" s="24">
        <f t="shared" si="148"/>
        <v>10</v>
      </c>
      <c r="K730" s="24">
        <f t="shared" si="149"/>
        <v>1</v>
      </c>
      <c r="L730" s="24" t="s">
        <v>1469</v>
      </c>
      <c r="M730" s="24">
        <v>92</v>
      </c>
      <c r="N730" s="24" t="s">
        <v>1471</v>
      </c>
      <c r="O730" s="24">
        <v>92</v>
      </c>
      <c r="P730" s="24" t="s">
        <v>1457</v>
      </c>
      <c r="Q730" s="24">
        <v>92</v>
      </c>
      <c r="R730" s="24" t="s">
        <v>1459</v>
      </c>
      <c r="S730" s="24">
        <v>92</v>
      </c>
      <c r="T730" s="24" t="s">
        <v>1461</v>
      </c>
      <c r="U730" s="24">
        <v>92</v>
      </c>
      <c r="V730" s="24" t="s">
        <v>1463</v>
      </c>
      <c r="W730" s="24">
        <v>92</v>
      </c>
      <c r="X730" s="24" t="s">
        <v>1465</v>
      </c>
      <c r="Y730" s="24">
        <v>92</v>
      </c>
      <c r="Z730" s="24" t="s">
        <v>1466</v>
      </c>
      <c r="AA730" s="24">
        <v>92</v>
      </c>
      <c r="AB730" s="99" t="s">
        <v>747</v>
      </c>
      <c r="AC730" s="99" t="str">
        <f t="shared" si="153"/>
        <v>pt-10-5-jlr-loc1</v>
      </c>
      <c r="AD730" s="99">
        <f t="shared" si="150"/>
        <v>6</v>
      </c>
      <c r="AE730" s="24">
        <v>12</v>
      </c>
      <c r="AF730" s="25">
        <v>9</v>
      </c>
      <c r="AG730" s="41"/>
    </row>
    <row r="731" spans="1:33" s="35" customFormat="1" ht="16.5" x14ac:dyDescent="0.2">
      <c r="A731" s="33" t="s">
        <v>724</v>
      </c>
      <c r="B731" s="33">
        <f t="shared" si="152"/>
        <v>1100511</v>
      </c>
      <c r="C731" s="43">
        <v>5</v>
      </c>
      <c r="D731" s="26">
        <f t="shared" si="151"/>
        <v>11005</v>
      </c>
      <c r="E731" s="45">
        <v>10</v>
      </c>
      <c r="F731" s="13">
        <v>1</v>
      </c>
      <c r="G731" s="14" t="s">
        <v>1029</v>
      </c>
      <c r="H731" s="14" t="s">
        <v>1032</v>
      </c>
      <c r="I731" s="13">
        <f t="shared" si="147"/>
        <v>91</v>
      </c>
      <c r="J731" s="13">
        <f t="shared" si="148"/>
        <v>10</v>
      </c>
      <c r="K731" s="13">
        <f t="shared" si="149"/>
        <v>1</v>
      </c>
      <c r="L731" s="13" t="s">
        <v>1468</v>
      </c>
      <c r="M731" s="13">
        <v>93</v>
      </c>
      <c r="N731" s="13" t="s">
        <v>1470</v>
      </c>
      <c r="O731" s="13">
        <v>93</v>
      </c>
      <c r="P731" s="13" t="s">
        <v>1472</v>
      </c>
      <c r="Q731" s="13">
        <v>93</v>
      </c>
      <c r="R731" s="13" t="s">
        <v>1458</v>
      </c>
      <c r="S731" s="13">
        <v>93</v>
      </c>
      <c r="T731" s="13" t="s">
        <v>1460</v>
      </c>
      <c r="U731" s="13">
        <v>93</v>
      </c>
      <c r="V731" s="13" t="s">
        <v>1462</v>
      </c>
      <c r="W731" s="13">
        <v>93</v>
      </c>
      <c r="X731" s="13" t="s">
        <v>1464</v>
      </c>
      <c r="Y731" s="13">
        <v>93</v>
      </c>
      <c r="Z731" s="13" t="s">
        <v>1467</v>
      </c>
      <c r="AA731" s="13">
        <v>93</v>
      </c>
      <c r="AB731" s="100"/>
      <c r="AC731" s="100" t="str">
        <f t="shared" si="153"/>
        <v/>
      </c>
      <c r="AD731" s="100" t="str">
        <f t="shared" si="150"/>
        <v/>
      </c>
      <c r="AE731" s="13" t="s">
        <v>412</v>
      </c>
      <c r="AF731" s="27" t="s">
        <v>412</v>
      </c>
      <c r="AG731" s="41"/>
    </row>
    <row r="732" spans="1:33" s="35" customFormat="1" ht="16.5" x14ac:dyDescent="0.2">
      <c r="A732" s="33" t="s">
        <v>724</v>
      </c>
      <c r="B732" s="33">
        <f t="shared" si="152"/>
        <v>1100520</v>
      </c>
      <c r="C732" s="43">
        <v>5</v>
      </c>
      <c r="D732" s="26">
        <f t="shared" si="151"/>
        <v>11005</v>
      </c>
      <c r="E732" s="45">
        <v>10</v>
      </c>
      <c r="F732" s="13">
        <v>2</v>
      </c>
      <c r="G732" s="14" t="s">
        <v>1019</v>
      </c>
      <c r="H732" s="14" t="s">
        <v>749</v>
      </c>
      <c r="I732" s="13">
        <f t="shared" si="147"/>
        <v>91</v>
      </c>
      <c r="J732" s="13">
        <f t="shared" si="148"/>
        <v>10</v>
      </c>
      <c r="K732" s="13">
        <f t="shared" si="149"/>
        <v>1</v>
      </c>
      <c r="L732" s="13" t="s">
        <v>1469</v>
      </c>
      <c r="M732" s="13">
        <v>92</v>
      </c>
      <c r="N732" s="13" t="s">
        <v>1471</v>
      </c>
      <c r="O732" s="13">
        <v>92</v>
      </c>
      <c r="P732" s="13" t="s">
        <v>1457</v>
      </c>
      <c r="Q732" s="13">
        <v>92</v>
      </c>
      <c r="R732" s="13" t="s">
        <v>1459</v>
      </c>
      <c r="S732" s="13">
        <v>92</v>
      </c>
      <c r="T732" s="13" t="s">
        <v>1461</v>
      </c>
      <c r="U732" s="13">
        <v>92</v>
      </c>
      <c r="V732" s="13" t="s">
        <v>1463</v>
      </c>
      <c r="W732" s="13">
        <v>92</v>
      </c>
      <c r="X732" s="13" t="s">
        <v>1465</v>
      </c>
      <c r="Y732" s="13">
        <v>92</v>
      </c>
      <c r="Z732" s="13" t="s">
        <v>1466</v>
      </c>
      <c r="AA732" s="13">
        <v>92</v>
      </c>
      <c r="AB732" s="100" t="s">
        <v>749</v>
      </c>
      <c r="AC732" s="100" t="str">
        <f t="shared" si="153"/>
        <v>pt-10-5-jlr-loc2</v>
      </c>
      <c r="AD732" s="100">
        <f t="shared" si="150"/>
        <v>6</v>
      </c>
      <c r="AE732" s="13">
        <v>12</v>
      </c>
      <c r="AF732" s="27">
        <v>9</v>
      </c>
      <c r="AG732" s="41"/>
    </row>
    <row r="733" spans="1:33" s="35" customFormat="1" ht="16.5" x14ac:dyDescent="0.2">
      <c r="A733" s="33" t="s">
        <v>724</v>
      </c>
      <c r="B733" s="33">
        <f t="shared" si="152"/>
        <v>1100521</v>
      </c>
      <c r="C733" s="43">
        <v>5</v>
      </c>
      <c r="D733" s="26">
        <f t="shared" si="151"/>
        <v>11005</v>
      </c>
      <c r="E733" s="45">
        <v>10</v>
      </c>
      <c r="F733" s="13">
        <v>2</v>
      </c>
      <c r="G733" s="14" t="s">
        <v>1029</v>
      </c>
      <c r="H733" s="14" t="s">
        <v>1035</v>
      </c>
      <c r="I733" s="13">
        <f t="shared" si="147"/>
        <v>91</v>
      </c>
      <c r="J733" s="13">
        <f t="shared" si="148"/>
        <v>10</v>
      </c>
      <c r="K733" s="13">
        <f t="shared" si="149"/>
        <v>1</v>
      </c>
      <c r="L733" s="13" t="s">
        <v>1468</v>
      </c>
      <c r="M733" s="13">
        <v>93</v>
      </c>
      <c r="N733" s="13" t="s">
        <v>1470</v>
      </c>
      <c r="O733" s="13">
        <v>93</v>
      </c>
      <c r="P733" s="13" t="s">
        <v>1472</v>
      </c>
      <c r="Q733" s="13">
        <v>93</v>
      </c>
      <c r="R733" s="13" t="s">
        <v>1458</v>
      </c>
      <c r="S733" s="13">
        <v>93</v>
      </c>
      <c r="T733" s="13" t="s">
        <v>1460</v>
      </c>
      <c r="U733" s="13">
        <v>93</v>
      </c>
      <c r="V733" s="13" t="s">
        <v>1462</v>
      </c>
      <c r="W733" s="13">
        <v>93</v>
      </c>
      <c r="X733" s="13" t="s">
        <v>1464</v>
      </c>
      <c r="Y733" s="13">
        <v>93</v>
      </c>
      <c r="Z733" s="13" t="s">
        <v>1467</v>
      </c>
      <c r="AA733" s="13">
        <v>93</v>
      </c>
      <c r="AB733" s="100" t="s">
        <v>416</v>
      </c>
      <c r="AC733" s="100" t="str">
        <f t="shared" si="153"/>
        <v>pt-10-5-shl-loc2</v>
      </c>
      <c r="AD733" s="100">
        <f t="shared" si="150"/>
        <v>6</v>
      </c>
      <c r="AE733" s="13">
        <v>16</v>
      </c>
      <c r="AF733" s="27">
        <v>14</v>
      </c>
      <c r="AG733" s="41"/>
    </row>
    <row r="734" spans="1:33" s="35" customFormat="1" ht="16.5" x14ac:dyDescent="0.2">
      <c r="A734" s="33" t="s">
        <v>724</v>
      </c>
      <c r="B734" s="33">
        <f t="shared" si="152"/>
        <v>1100530</v>
      </c>
      <c r="C734" s="43">
        <v>5</v>
      </c>
      <c r="D734" s="26">
        <f t="shared" si="151"/>
        <v>11005</v>
      </c>
      <c r="E734" s="45">
        <v>10</v>
      </c>
      <c r="F734" s="13">
        <v>3</v>
      </c>
      <c r="G734" s="14" t="s">
        <v>1030</v>
      </c>
      <c r="H734" s="14" t="s">
        <v>1031</v>
      </c>
      <c r="I734" s="13">
        <f t="shared" si="147"/>
        <v>91</v>
      </c>
      <c r="J734" s="13">
        <f t="shared" si="148"/>
        <v>10</v>
      </c>
      <c r="K734" s="13">
        <f t="shared" si="149"/>
        <v>1</v>
      </c>
      <c r="L734" s="13" t="s">
        <v>1469</v>
      </c>
      <c r="M734" s="13">
        <v>92</v>
      </c>
      <c r="N734" s="13" t="s">
        <v>1471</v>
      </c>
      <c r="O734" s="13">
        <v>92</v>
      </c>
      <c r="P734" s="13" t="s">
        <v>1457</v>
      </c>
      <c r="Q734" s="13">
        <v>92</v>
      </c>
      <c r="R734" s="13" t="s">
        <v>1459</v>
      </c>
      <c r="S734" s="13">
        <v>92</v>
      </c>
      <c r="T734" s="13" t="s">
        <v>1461</v>
      </c>
      <c r="U734" s="13">
        <v>92</v>
      </c>
      <c r="V734" s="13" t="s">
        <v>1463</v>
      </c>
      <c r="W734" s="13">
        <v>92</v>
      </c>
      <c r="X734" s="13" t="s">
        <v>1465</v>
      </c>
      <c r="Y734" s="13">
        <v>92</v>
      </c>
      <c r="Z734" s="13" t="s">
        <v>1466</v>
      </c>
      <c r="AA734" s="13">
        <v>92</v>
      </c>
      <c r="AB734" s="100" t="s">
        <v>354</v>
      </c>
      <c r="AC734" s="100" t="str">
        <f t="shared" si="153"/>
        <v>pt-10-5-jlr-loc3</v>
      </c>
      <c r="AD734" s="100">
        <f t="shared" si="150"/>
        <v>6</v>
      </c>
      <c r="AE734" s="13">
        <v>12</v>
      </c>
      <c r="AF734" s="27">
        <v>9</v>
      </c>
      <c r="AG734" s="41"/>
    </row>
    <row r="735" spans="1:33" s="35" customFormat="1" ht="17.25" thickBot="1" x14ac:dyDescent="0.25">
      <c r="A735" s="33" t="s">
        <v>724</v>
      </c>
      <c r="B735" s="33">
        <f t="shared" si="152"/>
        <v>1100531</v>
      </c>
      <c r="C735" s="43">
        <v>5</v>
      </c>
      <c r="D735" s="28">
        <f t="shared" si="151"/>
        <v>11005</v>
      </c>
      <c r="E735" s="46">
        <v>10</v>
      </c>
      <c r="F735" s="29">
        <v>3</v>
      </c>
      <c r="G735" s="30" t="s">
        <v>1029</v>
      </c>
      <c r="H735" s="30" t="s">
        <v>1033</v>
      </c>
      <c r="I735" s="29">
        <f t="shared" si="147"/>
        <v>91</v>
      </c>
      <c r="J735" s="29">
        <f t="shared" si="148"/>
        <v>10</v>
      </c>
      <c r="K735" s="29">
        <f t="shared" si="149"/>
        <v>1</v>
      </c>
      <c r="L735" s="29" t="s">
        <v>1468</v>
      </c>
      <c r="M735" s="29">
        <v>93</v>
      </c>
      <c r="N735" s="29" t="s">
        <v>1470</v>
      </c>
      <c r="O735" s="29">
        <v>93</v>
      </c>
      <c r="P735" s="29" t="s">
        <v>1472</v>
      </c>
      <c r="Q735" s="29">
        <v>93</v>
      </c>
      <c r="R735" s="29" t="s">
        <v>1458</v>
      </c>
      <c r="S735" s="29">
        <v>93</v>
      </c>
      <c r="T735" s="29" t="s">
        <v>1460</v>
      </c>
      <c r="U735" s="29">
        <v>93</v>
      </c>
      <c r="V735" s="29" t="s">
        <v>1462</v>
      </c>
      <c r="W735" s="29">
        <v>93</v>
      </c>
      <c r="X735" s="29" t="s">
        <v>1464</v>
      </c>
      <c r="Y735" s="29">
        <v>93</v>
      </c>
      <c r="Z735" s="29" t="s">
        <v>1467</v>
      </c>
      <c r="AA735" s="29">
        <v>93</v>
      </c>
      <c r="AB735" s="101"/>
      <c r="AC735" s="101" t="str">
        <f t="shared" si="153"/>
        <v/>
      </c>
      <c r="AD735" s="101" t="str">
        <f t="shared" si="150"/>
        <v/>
      </c>
      <c r="AE735" s="29" t="s">
        <v>412</v>
      </c>
      <c r="AF735" s="31" t="s">
        <v>412</v>
      </c>
      <c r="AG735" s="41"/>
    </row>
    <row r="736" spans="1:33" s="35" customFormat="1" ht="16.5" x14ac:dyDescent="0.2">
      <c r="A736" s="33" t="s">
        <v>724</v>
      </c>
      <c r="B736" s="33">
        <f t="shared" si="152"/>
        <v>1100610</v>
      </c>
      <c r="C736" s="43">
        <v>6</v>
      </c>
      <c r="D736" s="23">
        <f t="shared" si="151"/>
        <v>11006</v>
      </c>
      <c r="E736" s="44">
        <v>10</v>
      </c>
      <c r="F736" s="24">
        <v>1</v>
      </c>
      <c r="G736" s="32" t="s">
        <v>1030</v>
      </c>
      <c r="H736" s="32" t="s">
        <v>1027</v>
      </c>
      <c r="I736" s="24">
        <f t="shared" si="147"/>
        <v>88</v>
      </c>
      <c r="J736" s="24">
        <f t="shared" si="148"/>
        <v>9</v>
      </c>
      <c r="K736" s="24">
        <f t="shared" si="149"/>
        <v>1</v>
      </c>
      <c r="L736" s="24" t="s">
        <v>1469</v>
      </c>
      <c r="M736" s="24">
        <v>94</v>
      </c>
      <c r="N736" s="24" t="s">
        <v>1471</v>
      </c>
      <c r="O736" s="24">
        <v>94</v>
      </c>
      <c r="P736" s="24" t="s">
        <v>1473</v>
      </c>
      <c r="Q736" s="24">
        <v>94</v>
      </c>
      <c r="R736" s="24" t="s">
        <v>1459</v>
      </c>
      <c r="S736" s="24">
        <v>94</v>
      </c>
      <c r="T736" s="24" t="s">
        <v>1461</v>
      </c>
      <c r="U736" s="24">
        <v>94</v>
      </c>
      <c r="V736" s="24" t="s">
        <v>1463</v>
      </c>
      <c r="W736" s="24">
        <v>94</v>
      </c>
      <c r="X736" s="24" t="s">
        <v>1465</v>
      </c>
      <c r="Y736" s="24">
        <v>94</v>
      </c>
      <c r="Z736" s="24" t="s">
        <v>1466</v>
      </c>
      <c r="AA736" s="24">
        <v>94</v>
      </c>
      <c r="AB736" s="99" t="s">
        <v>351</v>
      </c>
      <c r="AC736" s="99" t="str">
        <f t="shared" si="153"/>
        <v>pt-10-6-jlr-loc1</v>
      </c>
      <c r="AD736" s="99">
        <f t="shared" si="150"/>
        <v>6</v>
      </c>
      <c r="AE736" s="24">
        <v>12</v>
      </c>
      <c r="AF736" s="25">
        <v>9</v>
      </c>
      <c r="AG736" s="41"/>
    </row>
    <row r="737" spans="1:33" s="35" customFormat="1" ht="16.5" x14ac:dyDescent="0.2">
      <c r="A737" s="33" t="s">
        <v>724</v>
      </c>
      <c r="B737" s="33">
        <f t="shared" si="152"/>
        <v>1100611</v>
      </c>
      <c r="C737" s="43">
        <v>6</v>
      </c>
      <c r="D737" s="26">
        <f t="shared" si="151"/>
        <v>11006</v>
      </c>
      <c r="E737" s="45">
        <v>10</v>
      </c>
      <c r="F737" s="13">
        <v>1</v>
      </c>
      <c r="G737" s="14" t="s">
        <v>1029</v>
      </c>
      <c r="H737" s="14" t="s">
        <v>1032</v>
      </c>
      <c r="I737" s="13">
        <f t="shared" si="147"/>
        <v>88</v>
      </c>
      <c r="J737" s="13">
        <f t="shared" si="148"/>
        <v>9</v>
      </c>
      <c r="K737" s="13">
        <f t="shared" si="149"/>
        <v>1</v>
      </c>
      <c r="L737" s="13" t="s">
        <v>1468</v>
      </c>
      <c r="M737" s="13">
        <v>93</v>
      </c>
      <c r="N737" s="13" t="s">
        <v>1470</v>
      </c>
      <c r="O737" s="13">
        <v>93</v>
      </c>
      <c r="P737" s="13" t="s">
        <v>1472</v>
      </c>
      <c r="Q737" s="13">
        <v>93</v>
      </c>
      <c r="R737" s="13" t="s">
        <v>1458</v>
      </c>
      <c r="S737" s="13">
        <v>93</v>
      </c>
      <c r="T737" s="13" t="s">
        <v>1460</v>
      </c>
      <c r="U737" s="13">
        <v>93</v>
      </c>
      <c r="V737" s="13" t="s">
        <v>1462</v>
      </c>
      <c r="W737" s="13">
        <v>93</v>
      </c>
      <c r="X737" s="13" t="s">
        <v>1464</v>
      </c>
      <c r="Y737" s="13">
        <v>93</v>
      </c>
      <c r="Z737" s="13" t="s">
        <v>1467</v>
      </c>
      <c r="AA737" s="13">
        <v>93</v>
      </c>
      <c r="AB737" s="100"/>
      <c r="AC737" s="100" t="str">
        <f t="shared" si="153"/>
        <v/>
      </c>
      <c r="AD737" s="100" t="str">
        <f t="shared" si="150"/>
        <v/>
      </c>
      <c r="AE737" s="13" t="s">
        <v>412</v>
      </c>
      <c r="AF737" s="27" t="s">
        <v>412</v>
      </c>
      <c r="AG737" s="41"/>
    </row>
    <row r="738" spans="1:33" s="35" customFormat="1" ht="16.5" x14ac:dyDescent="0.2">
      <c r="A738" s="33" t="s">
        <v>724</v>
      </c>
      <c r="B738" s="33">
        <f t="shared" si="152"/>
        <v>1100620</v>
      </c>
      <c r="C738" s="43">
        <v>6</v>
      </c>
      <c r="D738" s="26">
        <f t="shared" si="151"/>
        <v>11006</v>
      </c>
      <c r="E738" s="45">
        <v>10</v>
      </c>
      <c r="F738" s="13">
        <v>2</v>
      </c>
      <c r="G738" s="14" t="s">
        <v>1030</v>
      </c>
      <c r="H738" s="14" t="s">
        <v>749</v>
      </c>
      <c r="I738" s="13">
        <f t="shared" si="147"/>
        <v>88</v>
      </c>
      <c r="J738" s="13">
        <f t="shared" si="148"/>
        <v>9</v>
      </c>
      <c r="K738" s="13">
        <f t="shared" si="149"/>
        <v>1</v>
      </c>
      <c r="L738" s="13" t="s">
        <v>1469</v>
      </c>
      <c r="M738" s="13">
        <v>94</v>
      </c>
      <c r="N738" s="13" t="s">
        <v>1471</v>
      </c>
      <c r="O738" s="13">
        <v>94</v>
      </c>
      <c r="P738" s="13" t="s">
        <v>1473</v>
      </c>
      <c r="Q738" s="13">
        <v>94</v>
      </c>
      <c r="R738" s="13" t="s">
        <v>1459</v>
      </c>
      <c r="S738" s="13">
        <v>94</v>
      </c>
      <c r="T738" s="13" t="s">
        <v>1461</v>
      </c>
      <c r="U738" s="13">
        <v>94</v>
      </c>
      <c r="V738" s="13" t="s">
        <v>1463</v>
      </c>
      <c r="W738" s="13">
        <v>94</v>
      </c>
      <c r="X738" s="13" t="s">
        <v>1465</v>
      </c>
      <c r="Y738" s="13">
        <v>94</v>
      </c>
      <c r="Z738" s="13" t="s">
        <v>1466</v>
      </c>
      <c r="AA738" s="13">
        <v>94</v>
      </c>
      <c r="AB738" s="100" t="s">
        <v>748</v>
      </c>
      <c r="AC738" s="100" t="str">
        <f t="shared" si="153"/>
        <v>pt-10-6-jlr-loc2</v>
      </c>
      <c r="AD738" s="100">
        <f t="shared" si="150"/>
        <v>6</v>
      </c>
      <c r="AE738" s="13">
        <v>12</v>
      </c>
      <c r="AF738" s="27">
        <v>9</v>
      </c>
      <c r="AG738" s="41"/>
    </row>
    <row r="739" spans="1:33" s="35" customFormat="1" ht="16.5" x14ac:dyDescent="0.2">
      <c r="A739" s="33" t="s">
        <v>724</v>
      </c>
      <c r="B739" s="33">
        <f t="shared" si="152"/>
        <v>1100621</v>
      </c>
      <c r="C739" s="43">
        <v>6</v>
      </c>
      <c r="D739" s="26">
        <f t="shared" si="151"/>
        <v>11006</v>
      </c>
      <c r="E739" s="45">
        <v>10</v>
      </c>
      <c r="F739" s="13">
        <v>2</v>
      </c>
      <c r="G739" s="14" t="s">
        <v>1029</v>
      </c>
      <c r="H739" s="14" t="s">
        <v>1035</v>
      </c>
      <c r="I739" s="13">
        <f t="shared" si="147"/>
        <v>88</v>
      </c>
      <c r="J739" s="13">
        <f t="shared" si="148"/>
        <v>9</v>
      </c>
      <c r="K739" s="13">
        <f t="shared" si="149"/>
        <v>1</v>
      </c>
      <c r="L739" s="13" t="s">
        <v>1468</v>
      </c>
      <c r="M739" s="13">
        <v>93</v>
      </c>
      <c r="N739" s="13" t="s">
        <v>1470</v>
      </c>
      <c r="O739" s="13">
        <v>93</v>
      </c>
      <c r="P739" s="13" t="s">
        <v>1472</v>
      </c>
      <c r="Q739" s="13">
        <v>93</v>
      </c>
      <c r="R739" s="13" t="s">
        <v>1458</v>
      </c>
      <c r="S739" s="13">
        <v>93</v>
      </c>
      <c r="T739" s="13" t="s">
        <v>1460</v>
      </c>
      <c r="U739" s="13">
        <v>93</v>
      </c>
      <c r="V739" s="13" t="s">
        <v>1462</v>
      </c>
      <c r="W739" s="13">
        <v>93</v>
      </c>
      <c r="X739" s="13" t="s">
        <v>1464</v>
      </c>
      <c r="Y739" s="13">
        <v>93</v>
      </c>
      <c r="Z739" s="13" t="s">
        <v>1467</v>
      </c>
      <c r="AA739" s="13">
        <v>93</v>
      </c>
      <c r="AB739" s="100" t="s">
        <v>446</v>
      </c>
      <c r="AC739" s="100" t="str">
        <f t="shared" si="153"/>
        <v>pt-10-6-shl-loc2</v>
      </c>
      <c r="AD739" s="100">
        <f t="shared" si="150"/>
        <v>6</v>
      </c>
      <c r="AE739" s="13">
        <v>16</v>
      </c>
      <c r="AF739" s="27">
        <v>14</v>
      </c>
      <c r="AG739" s="41"/>
    </row>
    <row r="740" spans="1:33" s="35" customFormat="1" ht="16.5" x14ac:dyDescent="0.2">
      <c r="A740" s="33" t="s">
        <v>724</v>
      </c>
      <c r="B740" s="33">
        <f t="shared" si="152"/>
        <v>1100630</v>
      </c>
      <c r="C740" s="43">
        <v>6</v>
      </c>
      <c r="D740" s="26">
        <f t="shared" si="151"/>
        <v>11006</v>
      </c>
      <c r="E740" s="45">
        <v>10</v>
      </c>
      <c r="F740" s="13">
        <v>3</v>
      </c>
      <c r="G740" s="14" t="s">
        <v>1030</v>
      </c>
      <c r="H740" s="14" t="s">
        <v>1031</v>
      </c>
      <c r="I740" s="13">
        <f t="shared" si="147"/>
        <v>88</v>
      </c>
      <c r="J740" s="13">
        <f t="shared" si="148"/>
        <v>9</v>
      </c>
      <c r="K740" s="13">
        <f t="shared" si="149"/>
        <v>1</v>
      </c>
      <c r="L740" s="13" t="s">
        <v>1469</v>
      </c>
      <c r="M740" s="13">
        <v>94</v>
      </c>
      <c r="N740" s="13" t="s">
        <v>1471</v>
      </c>
      <c r="O740" s="13">
        <v>94</v>
      </c>
      <c r="P740" s="13" t="s">
        <v>1473</v>
      </c>
      <c r="Q740" s="13">
        <v>94</v>
      </c>
      <c r="R740" s="13" t="s">
        <v>1459</v>
      </c>
      <c r="S740" s="13">
        <v>94</v>
      </c>
      <c r="T740" s="13" t="s">
        <v>1461</v>
      </c>
      <c r="U740" s="13">
        <v>94</v>
      </c>
      <c r="V740" s="13" t="s">
        <v>1463</v>
      </c>
      <c r="W740" s="13">
        <v>94</v>
      </c>
      <c r="X740" s="13" t="s">
        <v>1465</v>
      </c>
      <c r="Y740" s="13">
        <v>94</v>
      </c>
      <c r="Z740" s="13" t="s">
        <v>1466</v>
      </c>
      <c r="AA740" s="13">
        <v>94</v>
      </c>
      <c r="AB740" s="100" t="s">
        <v>354</v>
      </c>
      <c r="AC740" s="100" t="str">
        <f t="shared" si="153"/>
        <v>pt-10-6-jlr-loc3</v>
      </c>
      <c r="AD740" s="100">
        <f t="shared" si="150"/>
        <v>6</v>
      </c>
      <c r="AE740" s="13">
        <v>12</v>
      </c>
      <c r="AF740" s="27">
        <v>9</v>
      </c>
      <c r="AG740" s="41"/>
    </row>
    <row r="741" spans="1:33" s="35" customFormat="1" ht="17.25" thickBot="1" x14ac:dyDescent="0.25">
      <c r="A741" s="33" t="s">
        <v>724</v>
      </c>
      <c r="B741" s="33">
        <f t="shared" si="152"/>
        <v>1100631</v>
      </c>
      <c r="C741" s="43">
        <v>6</v>
      </c>
      <c r="D741" s="28">
        <f t="shared" si="151"/>
        <v>11006</v>
      </c>
      <c r="E741" s="46">
        <v>10</v>
      </c>
      <c r="F741" s="29">
        <v>3</v>
      </c>
      <c r="G741" s="30" t="s">
        <v>1029</v>
      </c>
      <c r="H741" s="30" t="s">
        <v>1033</v>
      </c>
      <c r="I741" s="29">
        <f t="shared" si="147"/>
        <v>88</v>
      </c>
      <c r="J741" s="29">
        <f t="shared" si="148"/>
        <v>9</v>
      </c>
      <c r="K741" s="29">
        <f t="shared" si="149"/>
        <v>1</v>
      </c>
      <c r="L741" s="29" t="s">
        <v>1468</v>
      </c>
      <c r="M741" s="29">
        <v>93</v>
      </c>
      <c r="N741" s="29" t="s">
        <v>1470</v>
      </c>
      <c r="O741" s="29">
        <v>93</v>
      </c>
      <c r="P741" s="29" t="s">
        <v>1472</v>
      </c>
      <c r="Q741" s="29">
        <v>93</v>
      </c>
      <c r="R741" s="29" t="s">
        <v>1458</v>
      </c>
      <c r="S741" s="29">
        <v>93</v>
      </c>
      <c r="T741" s="29" t="s">
        <v>1460</v>
      </c>
      <c r="U741" s="29">
        <v>93</v>
      </c>
      <c r="V741" s="29" t="s">
        <v>1462</v>
      </c>
      <c r="W741" s="29">
        <v>93</v>
      </c>
      <c r="X741" s="29" t="s">
        <v>1464</v>
      </c>
      <c r="Y741" s="29">
        <v>93</v>
      </c>
      <c r="Z741" s="29" t="s">
        <v>1467</v>
      </c>
      <c r="AA741" s="29">
        <v>93</v>
      </c>
      <c r="AB741" s="101"/>
      <c r="AC741" s="101" t="str">
        <f t="shared" si="153"/>
        <v/>
      </c>
      <c r="AD741" s="101" t="str">
        <f t="shared" si="150"/>
        <v/>
      </c>
      <c r="AE741" s="29" t="s">
        <v>412</v>
      </c>
      <c r="AF741" s="31" t="s">
        <v>412</v>
      </c>
      <c r="AG741" s="41"/>
    </row>
    <row r="742" spans="1:33" s="35" customFormat="1" ht="16.5" x14ac:dyDescent="0.2">
      <c r="A742" s="33" t="s">
        <v>724</v>
      </c>
      <c r="B742" s="33">
        <f t="shared" si="152"/>
        <v>1100710</v>
      </c>
      <c r="C742" s="43">
        <v>7</v>
      </c>
      <c r="D742" s="23">
        <f t="shared" si="151"/>
        <v>11007</v>
      </c>
      <c r="E742" s="44">
        <v>10</v>
      </c>
      <c r="F742" s="24">
        <v>1</v>
      </c>
      <c r="G742" s="32" t="s">
        <v>1019</v>
      </c>
      <c r="H742" s="32" t="s">
        <v>1027</v>
      </c>
      <c r="I742" s="24">
        <f t="shared" si="147"/>
        <v>88</v>
      </c>
      <c r="J742" s="24">
        <f t="shared" si="148"/>
        <v>9</v>
      </c>
      <c r="K742" s="24">
        <f t="shared" si="149"/>
        <v>1</v>
      </c>
      <c r="L742" s="24" t="s">
        <v>1469</v>
      </c>
      <c r="M742" s="24">
        <v>94</v>
      </c>
      <c r="N742" s="24" t="s">
        <v>1471</v>
      </c>
      <c r="O742" s="24">
        <v>94</v>
      </c>
      <c r="P742" s="24" t="s">
        <v>1473</v>
      </c>
      <c r="Q742" s="24">
        <v>94</v>
      </c>
      <c r="R742" s="24" t="s">
        <v>1459</v>
      </c>
      <c r="S742" s="24">
        <v>94</v>
      </c>
      <c r="T742" s="24" t="s">
        <v>1461</v>
      </c>
      <c r="U742" s="24">
        <v>94</v>
      </c>
      <c r="V742" s="24" t="s">
        <v>1463</v>
      </c>
      <c r="W742" s="24">
        <v>94</v>
      </c>
      <c r="X742" s="24" t="s">
        <v>1465</v>
      </c>
      <c r="Y742" s="24">
        <v>94</v>
      </c>
      <c r="Z742" s="24" t="s">
        <v>1466</v>
      </c>
      <c r="AA742" s="24">
        <v>94</v>
      </c>
      <c r="AB742" s="99" t="s">
        <v>30</v>
      </c>
      <c r="AC742" s="99" t="str">
        <f t="shared" si="153"/>
        <v>pt-10-7-jlr-loc1</v>
      </c>
      <c r="AD742" s="99">
        <f t="shared" si="150"/>
        <v>6</v>
      </c>
      <c r="AE742" s="24">
        <v>12</v>
      </c>
      <c r="AF742" s="25">
        <v>9</v>
      </c>
      <c r="AG742" s="41"/>
    </row>
    <row r="743" spans="1:33" s="35" customFormat="1" ht="16.5" x14ac:dyDescent="0.2">
      <c r="A743" s="33" t="s">
        <v>724</v>
      </c>
      <c r="B743" s="33">
        <f t="shared" si="152"/>
        <v>1100711</v>
      </c>
      <c r="C743" s="43">
        <v>7</v>
      </c>
      <c r="D743" s="26">
        <f t="shared" si="151"/>
        <v>11007</v>
      </c>
      <c r="E743" s="45">
        <v>10</v>
      </c>
      <c r="F743" s="13">
        <v>1</v>
      </c>
      <c r="G743" s="14" t="s">
        <v>1029</v>
      </c>
      <c r="H743" s="14" t="s">
        <v>1028</v>
      </c>
      <c r="I743" s="13">
        <f t="shared" si="147"/>
        <v>88</v>
      </c>
      <c r="J743" s="13">
        <f t="shared" si="148"/>
        <v>9</v>
      </c>
      <c r="K743" s="13">
        <f t="shared" si="149"/>
        <v>1</v>
      </c>
      <c r="L743" s="13" t="s">
        <v>1468</v>
      </c>
      <c r="M743" s="13">
        <v>94</v>
      </c>
      <c r="N743" s="13" t="s">
        <v>1470</v>
      </c>
      <c r="O743" s="13">
        <v>94</v>
      </c>
      <c r="P743" s="13" t="s">
        <v>1472</v>
      </c>
      <c r="Q743" s="13">
        <v>94</v>
      </c>
      <c r="R743" s="13" t="s">
        <v>1474</v>
      </c>
      <c r="S743" s="13">
        <v>94</v>
      </c>
      <c r="T743" s="13" t="s">
        <v>1460</v>
      </c>
      <c r="U743" s="13">
        <v>94</v>
      </c>
      <c r="V743" s="13" t="s">
        <v>1462</v>
      </c>
      <c r="W743" s="13">
        <v>94</v>
      </c>
      <c r="X743" s="13" t="s">
        <v>1464</v>
      </c>
      <c r="Y743" s="13">
        <v>94</v>
      </c>
      <c r="Z743" s="13" t="s">
        <v>1467</v>
      </c>
      <c r="AA743" s="13">
        <v>94</v>
      </c>
      <c r="AB743" s="100"/>
      <c r="AC743" s="100" t="str">
        <f t="shared" si="153"/>
        <v/>
      </c>
      <c r="AD743" s="100" t="str">
        <f t="shared" si="150"/>
        <v/>
      </c>
      <c r="AE743" s="13" t="s">
        <v>412</v>
      </c>
      <c r="AF743" s="27" t="s">
        <v>412</v>
      </c>
      <c r="AG743" s="41"/>
    </row>
    <row r="744" spans="1:33" s="35" customFormat="1" ht="16.5" x14ac:dyDescent="0.2">
      <c r="A744" s="33" t="s">
        <v>724</v>
      </c>
      <c r="B744" s="33">
        <f t="shared" si="152"/>
        <v>1100720</v>
      </c>
      <c r="C744" s="43">
        <v>7</v>
      </c>
      <c r="D744" s="26">
        <f t="shared" si="151"/>
        <v>11007</v>
      </c>
      <c r="E744" s="45">
        <v>10</v>
      </c>
      <c r="F744" s="13">
        <v>2</v>
      </c>
      <c r="G744" s="14" t="s">
        <v>1030</v>
      </c>
      <c r="H744" s="14" t="s">
        <v>749</v>
      </c>
      <c r="I744" s="13">
        <f t="shared" si="147"/>
        <v>88</v>
      </c>
      <c r="J744" s="13">
        <f t="shared" si="148"/>
        <v>9</v>
      </c>
      <c r="K744" s="13">
        <f t="shared" si="149"/>
        <v>1</v>
      </c>
      <c r="L744" s="13" t="s">
        <v>1469</v>
      </c>
      <c r="M744" s="13">
        <v>94</v>
      </c>
      <c r="N744" s="13" t="s">
        <v>1471</v>
      </c>
      <c r="O744" s="13">
        <v>94</v>
      </c>
      <c r="P744" s="13" t="s">
        <v>1473</v>
      </c>
      <c r="Q744" s="13">
        <v>94</v>
      </c>
      <c r="R744" s="13" t="s">
        <v>1459</v>
      </c>
      <c r="S744" s="13">
        <v>94</v>
      </c>
      <c r="T744" s="13" t="s">
        <v>1461</v>
      </c>
      <c r="U744" s="13">
        <v>94</v>
      </c>
      <c r="V744" s="13" t="s">
        <v>1463</v>
      </c>
      <c r="W744" s="13">
        <v>94</v>
      </c>
      <c r="X744" s="13" t="s">
        <v>1465</v>
      </c>
      <c r="Y744" s="13">
        <v>94</v>
      </c>
      <c r="Z744" s="13" t="s">
        <v>1466</v>
      </c>
      <c r="AA744" s="13">
        <v>94</v>
      </c>
      <c r="AB744" s="100" t="s">
        <v>30</v>
      </c>
      <c r="AC744" s="100" t="str">
        <f t="shared" si="153"/>
        <v>pt-10-7-jlr-loc2</v>
      </c>
      <c r="AD744" s="100">
        <f t="shared" si="150"/>
        <v>6</v>
      </c>
      <c r="AE744" s="13">
        <v>12</v>
      </c>
      <c r="AF744" s="27">
        <v>9</v>
      </c>
      <c r="AG744" s="41"/>
    </row>
    <row r="745" spans="1:33" s="35" customFormat="1" ht="16.5" x14ac:dyDescent="0.2">
      <c r="A745" s="33" t="s">
        <v>724</v>
      </c>
      <c r="B745" s="33">
        <f t="shared" si="152"/>
        <v>1100721</v>
      </c>
      <c r="C745" s="43">
        <v>7</v>
      </c>
      <c r="D745" s="26">
        <f t="shared" si="151"/>
        <v>11007</v>
      </c>
      <c r="E745" s="45">
        <v>10</v>
      </c>
      <c r="F745" s="13">
        <v>2</v>
      </c>
      <c r="G745" s="14" t="s">
        <v>1029</v>
      </c>
      <c r="H745" s="14" t="s">
        <v>1035</v>
      </c>
      <c r="I745" s="13">
        <f t="shared" si="147"/>
        <v>88</v>
      </c>
      <c r="J745" s="13">
        <f t="shared" si="148"/>
        <v>9</v>
      </c>
      <c r="K745" s="13">
        <f t="shared" si="149"/>
        <v>1</v>
      </c>
      <c r="L745" s="13" t="s">
        <v>1468</v>
      </c>
      <c r="M745" s="13">
        <v>94</v>
      </c>
      <c r="N745" s="13" t="s">
        <v>1470</v>
      </c>
      <c r="O745" s="13">
        <v>94</v>
      </c>
      <c r="P745" s="13" t="s">
        <v>1472</v>
      </c>
      <c r="Q745" s="13">
        <v>94</v>
      </c>
      <c r="R745" s="13" t="s">
        <v>1474</v>
      </c>
      <c r="S745" s="13">
        <v>94</v>
      </c>
      <c r="T745" s="13" t="s">
        <v>1460</v>
      </c>
      <c r="U745" s="13">
        <v>94</v>
      </c>
      <c r="V745" s="13" t="s">
        <v>1462</v>
      </c>
      <c r="W745" s="13">
        <v>94</v>
      </c>
      <c r="X745" s="13" t="s">
        <v>1464</v>
      </c>
      <c r="Y745" s="13">
        <v>94</v>
      </c>
      <c r="Z745" s="13" t="s">
        <v>1467</v>
      </c>
      <c r="AA745" s="13">
        <v>94</v>
      </c>
      <c r="AB745" s="100" t="s">
        <v>440</v>
      </c>
      <c r="AC745" s="100" t="str">
        <f t="shared" si="153"/>
        <v>pt-10-7-shl-loc2</v>
      </c>
      <c r="AD745" s="100">
        <f t="shared" si="150"/>
        <v>6</v>
      </c>
      <c r="AE745" s="13">
        <v>16</v>
      </c>
      <c r="AF745" s="27">
        <v>14</v>
      </c>
      <c r="AG745" s="41"/>
    </row>
    <row r="746" spans="1:33" s="35" customFormat="1" ht="16.5" x14ac:dyDescent="0.2">
      <c r="A746" s="33" t="s">
        <v>724</v>
      </c>
      <c r="B746" s="33">
        <f t="shared" si="152"/>
        <v>1100730</v>
      </c>
      <c r="C746" s="43">
        <v>7</v>
      </c>
      <c r="D746" s="26">
        <f t="shared" si="151"/>
        <v>11007</v>
      </c>
      <c r="E746" s="45">
        <v>10</v>
      </c>
      <c r="F746" s="13">
        <v>3</v>
      </c>
      <c r="G746" s="14" t="s">
        <v>1030</v>
      </c>
      <c r="H746" s="14" t="s">
        <v>1026</v>
      </c>
      <c r="I746" s="13">
        <f t="shared" si="147"/>
        <v>88</v>
      </c>
      <c r="J746" s="13">
        <f t="shared" si="148"/>
        <v>9</v>
      </c>
      <c r="K746" s="13">
        <f t="shared" si="149"/>
        <v>1</v>
      </c>
      <c r="L746" s="13" t="s">
        <v>1469</v>
      </c>
      <c r="M746" s="13">
        <v>94</v>
      </c>
      <c r="N746" s="13" t="s">
        <v>1471</v>
      </c>
      <c r="O746" s="13">
        <v>94</v>
      </c>
      <c r="P746" s="13" t="s">
        <v>1473</v>
      </c>
      <c r="Q746" s="13">
        <v>94</v>
      </c>
      <c r="R746" s="13" t="s">
        <v>1459</v>
      </c>
      <c r="S746" s="13">
        <v>94</v>
      </c>
      <c r="T746" s="13" t="s">
        <v>1461</v>
      </c>
      <c r="U746" s="13">
        <v>94</v>
      </c>
      <c r="V746" s="13" t="s">
        <v>1463</v>
      </c>
      <c r="W746" s="13">
        <v>94</v>
      </c>
      <c r="X746" s="13" t="s">
        <v>1465</v>
      </c>
      <c r="Y746" s="13">
        <v>94</v>
      </c>
      <c r="Z746" s="13" t="s">
        <v>1466</v>
      </c>
      <c r="AA746" s="13">
        <v>94</v>
      </c>
      <c r="AB746" s="100" t="s">
        <v>353</v>
      </c>
      <c r="AC746" s="100" t="str">
        <f t="shared" si="153"/>
        <v>pt-10-7-jlr-loc3</v>
      </c>
      <c r="AD746" s="100">
        <f t="shared" si="150"/>
        <v>6</v>
      </c>
      <c r="AE746" s="13">
        <v>12</v>
      </c>
      <c r="AF746" s="27">
        <v>9</v>
      </c>
      <c r="AG746" s="41"/>
    </row>
    <row r="747" spans="1:33" s="35" customFormat="1" ht="17.25" thickBot="1" x14ac:dyDescent="0.25">
      <c r="A747" s="33" t="s">
        <v>724</v>
      </c>
      <c r="B747" s="33">
        <f t="shared" si="152"/>
        <v>1100731</v>
      </c>
      <c r="C747" s="43">
        <v>7</v>
      </c>
      <c r="D747" s="28">
        <f t="shared" si="151"/>
        <v>11007</v>
      </c>
      <c r="E747" s="46">
        <v>10</v>
      </c>
      <c r="F747" s="29">
        <v>3</v>
      </c>
      <c r="G747" s="30" t="s">
        <v>1029</v>
      </c>
      <c r="H747" s="30" t="s">
        <v>1033</v>
      </c>
      <c r="I747" s="29">
        <f t="shared" si="147"/>
        <v>88</v>
      </c>
      <c r="J747" s="29">
        <f t="shared" si="148"/>
        <v>9</v>
      </c>
      <c r="K747" s="29">
        <f t="shared" si="149"/>
        <v>1</v>
      </c>
      <c r="L747" s="29" t="s">
        <v>1468</v>
      </c>
      <c r="M747" s="29">
        <v>94</v>
      </c>
      <c r="N747" s="29" t="s">
        <v>1470</v>
      </c>
      <c r="O747" s="29">
        <v>94</v>
      </c>
      <c r="P747" s="29" t="s">
        <v>1472</v>
      </c>
      <c r="Q747" s="29">
        <v>94</v>
      </c>
      <c r="R747" s="29" t="s">
        <v>1474</v>
      </c>
      <c r="S747" s="29">
        <v>94</v>
      </c>
      <c r="T747" s="29" t="s">
        <v>1460</v>
      </c>
      <c r="U747" s="29">
        <v>94</v>
      </c>
      <c r="V747" s="29" t="s">
        <v>1462</v>
      </c>
      <c r="W747" s="29">
        <v>94</v>
      </c>
      <c r="X747" s="29" t="s">
        <v>1464</v>
      </c>
      <c r="Y747" s="29">
        <v>94</v>
      </c>
      <c r="Z747" s="29" t="s">
        <v>1467</v>
      </c>
      <c r="AA747" s="29">
        <v>94</v>
      </c>
      <c r="AB747" s="101"/>
      <c r="AC747" s="101" t="str">
        <f t="shared" si="153"/>
        <v/>
      </c>
      <c r="AD747" s="101" t="str">
        <f t="shared" si="150"/>
        <v/>
      </c>
      <c r="AE747" s="29" t="s">
        <v>412</v>
      </c>
      <c r="AF747" s="31" t="s">
        <v>412</v>
      </c>
      <c r="AG747" s="41"/>
    </row>
    <row r="748" spans="1:33" s="35" customFormat="1" ht="16.5" x14ac:dyDescent="0.2">
      <c r="A748" s="33" t="s">
        <v>724</v>
      </c>
      <c r="B748" s="33">
        <f t="shared" si="152"/>
        <v>1100810</v>
      </c>
      <c r="C748" s="43">
        <v>8</v>
      </c>
      <c r="D748" s="23">
        <f t="shared" si="151"/>
        <v>11008</v>
      </c>
      <c r="E748" s="44">
        <v>10</v>
      </c>
      <c r="F748" s="24">
        <v>1</v>
      </c>
      <c r="G748" s="32" t="s">
        <v>1030</v>
      </c>
      <c r="H748" s="32" t="s">
        <v>1034</v>
      </c>
      <c r="I748" s="24">
        <f t="shared" si="147"/>
        <v>89</v>
      </c>
      <c r="J748" s="24">
        <f t="shared" si="148"/>
        <v>9</v>
      </c>
      <c r="K748" s="24">
        <f t="shared" si="149"/>
        <v>1</v>
      </c>
      <c r="L748" s="24" t="s">
        <v>1469</v>
      </c>
      <c r="M748" s="24">
        <v>95</v>
      </c>
      <c r="N748" s="24" t="s">
        <v>1471</v>
      </c>
      <c r="O748" s="24">
        <v>95</v>
      </c>
      <c r="P748" s="24" t="s">
        <v>1473</v>
      </c>
      <c r="Q748" s="24">
        <v>95</v>
      </c>
      <c r="R748" s="24" t="s">
        <v>1475</v>
      </c>
      <c r="S748" s="24">
        <v>95</v>
      </c>
      <c r="T748" s="24" t="s">
        <v>1461</v>
      </c>
      <c r="U748" s="24">
        <v>95</v>
      </c>
      <c r="V748" s="24" t="s">
        <v>1463</v>
      </c>
      <c r="W748" s="24">
        <v>95</v>
      </c>
      <c r="X748" s="24" t="s">
        <v>1465</v>
      </c>
      <c r="Y748" s="24">
        <v>95</v>
      </c>
      <c r="Z748" s="24" t="s">
        <v>1466</v>
      </c>
      <c r="AA748" s="24">
        <v>95</v>
      </c>
      <c r="AB748" s="99" t="s">
        <v>30</v>
      </c>
      <c r="AC748" s="99" t="str">
        <f t="shared" si="153"/>
        <v>pt-10-8-jlr-loc1</v>
      </c>
      <c r="AD748" s="99">
        <f t="shared" si="150"/>
        <v>6</v>
      </c>
      <c r="AE748" s="24">
        <v>12</v>
      </c>
      <c r="AF748" s="25">
        <v>9</v>
      </c>
      <c r="AG748" s="41"/>
    </row>
    <row r="749" spans="1:33" s="35" customFormat="1" ht="16.5" x14ac:dyDescent="0.2">
      <c r="A749" s="33" t="s">
        <v>724</v>
      </c>
      <c r="B749" s="33">
        <f t="shared" si="152"/>
        <v>1100811</v>
      </c>
      <c r="C749" s="43">
        <v>8</v>
      </c>
      <c r="D749" s="26">
        <f t="shared" si="151"/>
        <v>11008</v>
      </c>
      <c r="E749" s="45">
        <v>10</v>
      </c>
      <c r="F749" s="13">
        <v>1</v>
      </c>
      <c r="G749" s="14" t="s">
        <v>1029</v>
      </c>
      <c r="H749" s="14" t="s">
        <v>1032</v>
      </c>
      <c r="I749" s="13">
        <f t="shared" si="147"/>
        <v>89</v>
      </c>
      <c r="J749" s="13">
        <f t="shared" si="148"/>
        <v>9</v>
      </c>
      <c r="K749" s="13">
        <f t="shared" si="149"/>
        <v>1</v>
      </c>
      <c r="L749" s="13" t="s">
        <v>1468</v>
      </c>
      <c r="M749" s="13">
        <v>94</v>
      </c>
      <c r="N749" s="13" t="s">
        <v>1470</v>
      </c>
      <c r="O749" s="13">
        <v>94</v>
      </c>
      <c r="P749" s="13" t="s">
        <v>1472</v>
      </c>
      <c r="Q749" s="13">
        <v>94</v>
      </c>
      <c r="R749" s="13" t="s">
        <v>1474</v>
      </c>
      <c r="S749" s="13">
        <v>94</v>
      </c>
      <c r="T749" s="13" t="s">
        <v>1460</v>
      </c>
      <c r="U749" s="13">
        <v>94</v>
      </c>
      <c r="V749" s="13" t="s">
        <v>1462</v>
      </c>
      <c r="W749" s="13">
        <v>94</v>
      </c>
      <c r="X749" s="13" t="s">
        <v>1464</v>
      </c>
      <c r="Y749" s="13">
        <v>94</v>
      </c>
      <c r="Z749" s="13" t="s">
        <v>1467</v>
      </c>
      <c r="AA749" s="13">
        <v>94</v>
      </c>
      <c r="AB749" s="100"/>
      <c r="AC749" s="100" t="str">
        <f t="shared" si="153"/>
        <v/>
      </c>
      <c r="AD749" s="100" t="str">
        <f t="shared" si="150"/>
        <v/>
      </c>
      <c r="AE749" s="13" t="s">
        <v>412</v>
      </c>
      <c r="AF749" s="27" t="s">
        <v>412</v>
      </c>
      <c r="AG749" s="41"/>
    </row>
    <row r="750" spans="1:33" s="35" customFormat="1" ht="16.5" x14ac:dyDescent="0.2">
      <c r="A750" s="33" t="s">
        <v>724</v>
      </c>
      <c r="B750" s="33">
        <f t="shared" si="152"/>
        <v>1100820</v>
      </c>
      <c r="C750" s="43">
        <v>8</v>
      </c>
      <c r="D750" s="26">
        <f t="shared" si="151"/>
        <v>11008</v>
      </c>
      <c r="E750" s="45">
        <v>10</v>
      </c>
      <c r="F750" s="13">
        <v>2</v>
      </c>
      <c r="G750" s="14" t="s">
        <v>1030</v>
      </c>
      <c r="H750" s="14" t="s">
        <v>749</v>
      </c>
      <c r="I750" s="13">
        <f t="shared" si="147"/>
        <v>89</v>
      </c>
      <c r="J750" s="13">
        <f t="shared" si="148"/>
        <v>9</v>
      </c>
      <c r="K750" s="13">
        <f t="shared" si="149"/>
        <v>1</v>
      </c>
      <c r="L750" s="13" t="s">
        <v>1469</v>
      </c>
      <c r="M750" s="13">
        <v>95</v>
      </c>
      <c r="N750" s="13" t="s">
        <v>1471</v>
      </c>
      <c r="O750" s="13">
        <v>95</v>
      </c>
      <c r="P750" s="13" t="s">
        <v>1473</v>
      </c>
      <c r="Q750" s="13">
        <v>95</v>
      </c>
      <c r="R750" s="13" t="s">
        <v>1475</v>
      </c>
      <c r="S750" s="13">
        <v>95</v>
      </c>
      <c r="T750" s="13" t="s">
        <v>1461</v>
      </c>
      <c r="U750" s="13">
        <v>95</v>
      </c>
      <c r="V750" s="13" t="s">
        <v>1463</v>
      </c>
      <c r="W750" s="13">
        <v>95</v>
      </c>
      <c r="X750" s="13" t="s">
        <v>1465</v>
      </c>
      <c r="Y750" s="13">
        <v>95</v>
      </c>
      <c r="Z750" s="13" t="s">
        <v>1466</v>
      </c>
      <c r="AA750" s="13">
        <v>95</v>
      </c>
      <c r="AB750" s="100" t="s">
        <v>350</v>
      </c>
      <c r="AC750" s="100" t="str">
        <f t="shared" si="153"/>
        <v>pt-10-8-jlr-loc2</v>
      </c>
      <c r="AD750" s="100">
        <f t="shared" si="150"/>
        <v>6</v>
      </c>
      <c r="AE750" s="13">
        <v>12</v>
      </c>
      <c r="AF750" s="27">
        <v>9</v>
      </c>
      <c r="AG750" s="41"/>
    </row>
    <row r="751" spans="1:33" s="35" customFormat="1" ht="16.5" x14ac:dyDescent="0.2">
      <c r="A751" s="33" t="s">
        <v>724</v>
      </c>
      <c r="B751" s="33">
        <f t="shared" si="152"/>
        <v>1100821</v>
      </c>
      <c r="C751" s="43">
        <v>8</v>
      </c>
      <c r="D751" s="26">
        <f t="shared" si="151"/>
        <v>11008</v>
      </c>
      <c r="E751" s="45">
        <v>10</v>
      </c>
      <c r="F751" s="13">
        <v>2</v>
      </c>
      <c r="G751" s="14" t="s">
        <v>1029</v>
      </c>
      <c r="H751" s="14" t="s">
        <v>1035</v>
      </c>
      <c r="I751" s="13">
        <f t="shared" si="147"/>
        <v>89</v>
      </c>
      <c r="J751" s="13">
        <f t="shared" si="148"/>
        <v>9</v>
      </c>
      <c r="K751" s="13">
        <f t="shared" si="149"/>
        <v>1</v>
      </c>
      <c r="L751" s="13" t="s">
        <v>1468</v>
      </c>
      <c r="M751" s="13">
        <v>94</v>
      </c>
      <c r="N751" s="13" t="s">
        <v>1470</v>
      </c>
      <c r="O751" s="13">
        <v>94</v>
      </c>
      <c r="P751" s="13" t="s">
        <v>1472</v>
      </c>
      <c r="Q751" s="13">
        <v>94</v>
      </c>
      <c r="R751" s="13" t="s">
        <v>1474</v>
      </c>
      <c r="S751" s="13">
        <v>94</v>
      </c>
      <c r="T751" s="13" t="s">
        <v>1460</v>
      </c>
      <c r="U751" s="13">
        <v>94</v>
      </c>
      <c r="V751" s="13" t="s">
        <v>1462</v>
      </c>
      <c r="W751" s="13">
        <v>94</v>
      </c>
      <c r="X751" s="13" t="s">
        <v>1464</v>
      </c>
      <c r="Y751" s="13">
        <v>94</v>
      </c>
      <c r="Z751" s="13" t="s">
        <v>1467</v>
      </c>
      <c r="AA751" s="13">
        <v>94</v>
      </c>
      <c r="AB751" s="100" t="s">
        <v>436</v>
      </c>
      <c r="AC751" s="100" t="str">
        <f t="shared" si="153"/>
        <v>pt-10-8-shl-loc2</v>
      </c>
      <c r="AD751" s="100">
        <f t="shared" si="150"/>
        <v>6</v>
      </c>
      <c r="AE751" s="13">
        <v>16</v>
      </c>
      <c r="AF751" s="27">
        <v>14</v>
      </c>
      <c r="AG751" s="41"/>
    </row>
    <row r="752" spans="1:33" s="35" customFormat="1" ht="16.5" x14ac:dyDescent="0.2">
      <c r="A752" s="33" t="s">
        <v>724</v>
      </c>
      <c r="B752" s="33">
        <f t="shared" si="152"/>
        <v>1100830</v>
      </c>
      <c r="C752" s="43">
        <v>8</v>
      </c>
      <c r="D752" s="26">
        <f t="shared" si="151"/>
        <v>11008</v>
      </c>
      <c r="E752" s="45">
        <v>10</v>
      </c>
      <c r="F752" s="13">
        <v>3</v>
      </c>
      <c r="G752" s="14" t="s">
        <v>1030</v>
      </c>
      <c r="H752" s="14" t="s">
        <v>1026</v>
      </c>
      <c r="I752" s="13">
        <f t="shared" ref="I752:I815" si="154">INDEX($AS$4:$AS$210,INDEX($BA$4:$BA$19,E752)+C752)</f>
        <v>89</v>
      </c>
      <c r="J752" s="13">
        <f t="shared" ref="J752:J815" si="155">INDEX($AT$4:$AT$210,INDEX($BA$4:$BA$19,E752)+C752)</f>
        <v>9</v>
      </c>
      <c r="K752" s="13">
        <f t="shared" ref="K752:K815" si="156">INDEX($AU$4:$AU$210,INDEX($BA$4:$BA$19,E752)+C752)</f>
        <v>1</v>
      </c>
      <c r="L752" s="13" t="s">
        <v>1469</v>
      </c>
      <c r="M752" s="13">
        <v>95</v>
      </c>
      <c r="N752" s="13" t="s">
        <v>1471</v>
      </c>
      <c r="O752" s="13">
        <v>95</v>
      </c>
      <c r="P752" s="13" t="s">
        <v>1473</v>
      </c>
      <c r="Q752" s="13">
        <v>95</v>
      </c>
      <c r="R752" s="13" t="s">
        <v>1475</v>
      </c>
      <c r="S752" s="13">
        <v>95</v>
      </c>
      <c r="T752" s="13" t="s">
        <v>1461</v>
      </c>
      <c r="U752" s="13">
        <v>95</v>
      </c>
      <c r="V752" s="13" t="s">
        <v>1463</v>
      </c>
      <c r="W752" s="13">
        <v>95</v>
      </c>
      <c r="X752" s="13" t="s">
        <v>1465</v>
      </c>
      <c r="Y752" s="13">
        <v>95</v>
      </c>
      <c r="Z752" s="13" t="s">
        <v>1466</v>
      </c>
      <c r="AA752" s="13">
        <v>95</v>
      </c>
      <c r="AB752" s="100" t="s">
        <v>352</v>
      </c>
      <c r="AC752" s="100" t="str">
        <f t="shared" si="153"/>
        <v>pt-10-8-jlr-loc3</v>
      </c>
      <c r="AD752" s="100">
        <f t="shared" ref="AD752:AD815" si="157">IF(AB752="","",INDEX($AV$4:$AV$211,INDEX($BA$4:$BA$19,E752)+C752))</f>
        <v>6</v>
      </c>
      <c r="AE752" s="13">
        <v>12</v>
      </c>
      <c r="AF752" s="27">
        <v>9</v>
      </c>
      <c r="AG752" s="41"/>
    </row>
    <row r="753" spans="1:33" s="35" customFormat="1" ht="17.25" thickBot="1" x14ac:dyDescent="0.25">
      <c r="A753" s="33" t="s">
        <v>724</v>
      </c>
      <c r="B753" s="33">
        <f t="shared" si="152"/>
        <v>1100831</v>
      </c>
      <c r="C753" s="43">
        <v>8</v>
      </c>
      <c r="D753" s="28">
        <f t="shared" si="151"/>
        <v>11008</v>
      </c>
      <c r="E753" s="46">
        <v>10</v>
      </c>
      <c r="F753" s="29">
        <v>3</v>
      </c>
      <c r="G753" s="30" t="s">
        <v>1029</v>
      </c>
      <c r="H753" s="30" t="s">
        <v>1033</v>
      </c>
      <c r="I753" s="29">
        <f t="shared" si="154"/>
        <v>89</v>
      </c>
      <c r="J753" s="29">
        <f t="shared" si="155"/>
        <v>9</v>
      </c>
      <c r="K753" s="29">
        <f t="shared" si="156"/>
        <v>1</v>
      </c>
      <c r="L753" s="29" t="s">
        <v>1468</v>
      </c>
      <c r="M753" s="29">
        <v>94</v>
      </c>
      <c r="N753" s="29" t="s">
        <v>1470</v>
      </c>
      <c r="O753" s="29">
        <v>94</v>
      </c>
      <c r="P753" s="29" t="s">
        <v>1472</v>
      </c>
      <c r="Q753" s="29">
        <v>94</v>
      </c>
      <c r="R753" s="29" t="s">
        <v>1474</v>
      </c>
      <c r="S753" s="29">
        <v>94</v>
      </c>
      <c r="T753" s="29" t="s">
        <v>1460</v>
      </c>
      <c r="U753" s="29">
        <v>94</v>
      </c>
      <c r="V753" s="29" t="s">
        <v>1462</v>
      </c>
      <c r="W753" s="29">
        <v>94</v>
      </c>
      <c r="X753" s="29" t="s">
        <v>1464</v>
      </c>
      <c r="Y753" s="29">
        <v>94</v>
      </c>
      <c r="Z753" s="29" t="s">
        <v>1467</v>
      </c>
      <c r="AA753" s="29">
        <v>94</v>
      </c>
      <c r="AB753" s="101"/>
      <c r="AC753" s="101" t="str">
        <f t="shared" si="153"/>
        <v/>
      </c>
      <c r="AD753" s="101" t="str">
        <f t="shared" si="157"/>
        <v/>
      </c>
      <c r="AE753" s="29" t="s">
        <v>412</v>
      </c>
      <c r="AF753" s="31" t="s">
        <v>412</v>
      </c>
      <c r="AG753" s="41"/>
    </row>
    <row r="754" spans="1:33" s="35" customFormat="1" ht="16.5" x14ac:dyDescent="0.2">
      <c r="A754" s="33" t="s">
        <v>724</v>
      </c>
      <c r="B754" s="33">
        <f t="shared" si="152"/>
        <v>1100910</v>
      </c>
      <c r="C754" s="43">
        <v>9</v>
      </c>
      <c r="D754" s="23">
        <f t="shared" si="151"/>
        <v>11009</v>
      </c>
      <c r="E754" s="44">
        <v>10</v>
      </c>
      <c r="F754" s="24">
        <v>1</v>
      </c>
      <c r="G754" s="32" t="s">
        <v>1030</v>
      </c>
      <c r="H754" s="32" t="s">
        <v>1034</v>
      </c>
      <c r="I754" s="24">
        <f t="shared" si="154"/>
        <v>89</v>
      </c>
      <c r="J754" s="24">
        <f t="shared" si="155"/>
        <v>9</v>
      </c>
      <c r="K754" s="24">
        <f t="shared" si="156"/>
        <v>1</v>
      </c>
      <c r="L754" s="24" t="s">
        <v>1469</v>
      </c>
      <c r="M754" s="24">
        <v>95</v>
      </c>
      <c r="N754" s="24" t="s">
        <v>1471</v>
      </c>
      <c r="O754" s="24">
        <v>95</v>
      </c>
      <c r="P754" s="24" t="s">
        <v>1473</v>
      </c>
      <c r="Q754" s="24">
        <v>95</v>
      </c>
      <c r="R754" s="24" t="s">
        <v>1475</v>
      </c>
      <c r="S754" s="24">
        <v>95</v>
      </c>
      <c r="T754" s="24" t="s">
        <v>1461</v>
      </c>
      <c r="U754" s="24">
        <v>95</v>
      </c>
      <c r="V754" s="24" t="s">
        <v>1463</v>
      </c>
      <c r="W754" s="24">
        <v>95</v>
      </c>
      <c r="X754" s="24" t="s">
        <v>1465</v>
      </c>
      <c r="Y754" s="24">
        <v>95</v>
      </c>
      <c r="Z754" s="24" t="s">
        <v>1466</v>
      </c>
      <c r="AA754" s="24">
        <v>95</v>
      </c>
      <c r="AB754" s="99" t="s">
        <v>354</v>
      </c>
      <c r="AC754" s="99" t="str">
        <f t="shared" si="153"/>
        <v>pt-10-9-jlr-loc1</v>
      </c>
      <c r="AD754" s="99">
        <f t="shared" si="157"/>
        <v>6</v>
      </c>
      <c r="AE754" s="24">
        <v>12</v>
      </c>
      <c r="AF754" s="25">
        <v>9</v>
      </c>
      <c r="AG754" s="41"/>
    </row>
    <row r="755" spans="1:33" s="35" customFormat="1" ht="16.5" x14ac:dyDescent="0.2">
      <c r="A755" s="33" t="s">
        <v>724</v>
      </c>
      <c r="B755" s="33">
        <f t="shared" si="152"/>
        <v>1100911</v>
      </c>
      <c r="C755" s="43">
        <v>9</v>
      </c>
      <c r="D755" s="26">
        <f t="shared" si="151"/>
        <v>11009</v>
      </c>
      <c r="E755" s="45">
        <v>10</v>
      </c>
      <c r="F755" s="13">
        <v>1</v>
      </c>
      <c r="G755" s="14" t="s">
        <v>1029</v>
      </c>
      <c r="H755" s="14" t="s">
        <v>1032</v>
      </c>
      <c r="I755" s="13">
        <f t="shared" si="154"/>
        <v>89</v>
      </c>
      <c r="J755" s="13">
        <f t="shared" si="155"/>
        <v>9</v>
      </c>
      <c r="K755" s="13">
        <f t="shared" si="156"/>
        <v>1</v>
      </c>
      <c r="L755" s="13" t="s">
        <v>1468</v>
      </c>
      <c r="M755" s="13">
        <v>96</v>
      </c>
      <c r="N755" s="13" t="s">
        <v>1470</v>
      </c>
      <c r="O755" s="13">
        <v>96</v>
      </c>
      <c r="P755" s="13" t="s">
        <v>1472</v>
      </c>
      <c r="Q755" s="13">
        <v>96</v>
      </c>
      <c r="R755" s="13" t="s">
        <v>1474</v>
      </c>
      <c r="S755" s="13">
        <v>96</v>
      </c>
      <c r="T755" s="13" t="s">
        <v>1476</v>
      </c>
      <c r="U755" s="13">
        <v>96</v>
      </c>
      <c r="V755" s="13" t="s">
        <v>1462</v>
      </c>
      <c r="W755" s="13">
        <v>96</v>
      </c>
      <c r="X755" s="13" t="s">
        <v>1464</v>
      </c>
      <c r="Y755" s="13">
        <v>96</v>
      </c>
      <c r="Z755" s="13" t="s">
        <v>1467</v>
      </c>
      <c r="AA755" s="13">
        <v>96</v>
      </c>
      <c r="AB755" s="100"/>
      <c r="AC755" s="100" t="str">
        <f t="shared" si="153"/>
        <v/>
      </c>
      <c r="AD755" s="100" t="str">
        <f t="shared" si="157"/>
        <v/>
      </c>
      <c r="AE755" s="13" t="s">
        <v>412</v>
      </c>
      <c r="AF755" s="27" t="s">
        <v>412</v>
      </c>
      <c r="AG755" s="41"/>
    </row>
    <row r="756" spans="1:33" s="35" customFormat="1" ht="16.5" x14ac:dyDescent="0.2">
      <c r="A756" s="33" t="s">
        <v>724</v>
      </c>
      <c r="B756" s="33">
        <f t="shared" si="152"/>
        <v>1100920</v>
      </c>
      <c r="C756" s="43">
        <v>9</v>
      </c>
      <c r="D756" s="26">
        <f t="shared" ref="D756:D819" si="158">(100+E756)*100+C756</f>
        <v>11009</v>
      </c>
      <c r="E756" s="45">
        <v>10</v>
      </c>
      <c r="F756" s="13">
        <v>2</v>
      </c>
      <c r="G756" s="14" t="s">
        <v>1030</v>
      </c>
      <c r="H756" s="14" t="s">
        <v>749</v>
      </c>
      <c r="I756" s="13">
        <f t="shared" si="154"/>
        <v>89</v>
      </c>
      <c r="J756" s="13">
        <f t="shared" si="155"/>
        <v>9</v>
      </c>
      <c r="K756" s="13">
        <f t="shared" si="156"/>
        <v>1</v>
      </c>
      <c r="L756" s="13" t="s">
        <v>1469</v>
      </c>
      <c r="M756" s="13">
        <v>95</v>
      </c>
      <c r="N756" s="13" t="s">
        <v>1471</v>
      </c>
      <c r="O756" s="13">
        <v>95</v>
      </c>
      <c r="P756" s="13" t="s">
        <v>1473</v>
      </c>
      <c r="Q756" s="13">
        <v>95</v>
      </c>
      <c r="R756" s="13" t="s">
        <v>1475</v>
      </c>
      <c r="S756" s="13">
        <v>95</v>
      </c>
      <c r="T756" s="13" t="s">
        <v>1461</v>
      </c>
      <c r="U756" s="13">
        <v>95</v>
      </c>
      <c r="V756" s="13" t="s">
        <v>1463</v>
      </c>
      <c r="W756" s="13">
        <v>95</v>
      </c>
      <c r="X756" s="13" t="s">
        <v>1465</v>
      </c>
      <c r="Y756" s="13">
        <v>95</v>
      </c>
      <c r="Z756" s="13" t="s">
        <v>1466</v>
      </c>
      <c r="AA756" s="13">
        <v>95</v>
      </c>
      <c r="AB756" s="100" t="s">
        <v>748</v>
      </c>
      <c r="AC756" s="100" t="str">
        <f t="shared" si="153"/>
        <v>pt-10-9-jlr-loc2</v>
      </c>
      <c r="AD756" s="100">
        <f t="shared" si="157"/>
        <v>6</v>
      </c>
      <c r="AE756" s="13">
        <v>12</v>
      </c>
      <c r="AF756" s="27">
        <v>9</v>
      </c>
      <c r="AG756" s="41"/>
    </row>
    <row r="757" spans="1:33" s="35" customFormat="1" ht="16.5" x14ac:dyDescent="0.2">
      <c r="A757" s="33" t="s">
        <v>724</v>
      </c>
      <c r="B757" s="33">
        <f t="shared" si="152"/>
        <v>1100921</v>
      </c>
      <c r="C757" s="43">
        <v>9</v>
      </c>
      <c r="D757" s="26">
        <f t="shared" si="158"/>
        <v>11009</v>
      </c>
      <c r="E757" s="45">
        <v>10</v>
      </c>
      <c r="F757" s="13">
        <v>2</v>
      </c>
      <c r="G757" s="14" t="s">
        <v>1029</v>
      </c>
      <c r="H757" s="14" t="s">
        <v>1035</v>
      </c>
      <c r="I757" s="13">
        <f t="shared" si="154"/>
        <v>89</v>
      </c>
      <c r="J757" s="13">
        <f t="shared" si="155"/>
        <v>9</v>
      </c>
      <c r="K757" s="13">
        <f t="shared" si="156"/>
        <v>1</v>
      </c>
      <c r="L757" s="13" t="s">
        <v>1468</v>
      </c>
      <c r="M757" s="13">
        <v>96</v>
      </c>
      <c r="N757" s="13" t="s">
        <v>1470</v>
      </c>
      <c r="O757" s="13">
        <v>96</v>
      </c>
      <c r="P757" s="13" t="s">
        <v>1472</v>
      </c>
      <c r="Q757" s="13">
        <v>96</v>
      </c>
      <c r="R757" s="13" t="s">
        <v>1474</v>
      </c>
      <c r="S757" s="13">
        <v>96</v>
      </c>
      <c r="T757" s="13" t="s">
        <v>1476</v>
      </c>
      <c r="U757" s="13">
        <v>96</v>
      </c>
      <c r="V757" s="13" t="s">
        <v>1462</v>
      </c>
      <c r="W757" s="13">
        <v>96</v>
      </c>
      <c r="X757" s="13" t="s">
        <v>1464</v>
      </c>
      <c r="Y757" s="13">
        <v>96</v>
      </c>
      <c r="Z757" s="13" t="s">
        <v>1467</v>
      </c>
      <c r="AA757" s="13">
        <v>96</v>
      </c>
      <c r="AB757" s="100" t="s">
        <v>446</v>
      </c>
      <c r="AC757" s="100" t="str">
        <f t="shared" si="153"/>
        <v>pt-10-9-shl-loc2</v>
      </c>
      <c r="AD757" s="100">
        <f t="shared" si="157"/>
        <v>6</v>
      </c>
      <c r="AE757" s="13">
        <v>16</v>
      </c>
      <c r="AF757" s="27">
        <v>14</v>
      </c>
      <c r="AG757" s="41"/>
    </row>
    <row r="758" spans="1:33" s="35" customFormat="1" ht="16.5" x14ac:dyDescent="0.2">
      <c r="A758" s="33" t="s">
        <v>724</v>
      </c>
      <c r="B758" s="33">
        <f t="shared" si="152"/>
        <v>1100930</v>
      </c>
      <c r="C758" s="43">
        <v>9</v>
      </c>
      <c r="D758" s="26">
        <f t="shared" si="158"/>
        <v>11009</v>
      </c>
      <c r="E758" s="45">
        <v>10</v>
      </c>
      <c r="F758" s="13">
        <v>3</v>
      </c>
      <c r="G758" s="14" t="s">
        <v>1030</v>
      </c>
      <c r="H758" s="14" t="s">
        <v>1031</v>
      </c>
      <c r="I758" s="13">
        <f t="shared" si="154"/>
        <v>89</v>
      </c>
      <c r="J758" s="13">
        <f t="shared" si="155"/>
        <v>9</v>
      </c>
      <c r="K758" s="13">
        <f t="shared" si="156"/>
        <v>1</v>
      </c>
      <c r="L758" s="13" t="s">
        <v>1469</v>
      </c>
      <c r="M758" s="13">
        <v>95</v>
      </c>
      <c r="N758" s="13" t="s">
        <v>1471</v>
      </c>
      <c r="O758" s="13">
        <v>95</v>
      </c>
      <c r="P758" s="13" t="s">
        <v>1473</v>
      </c>
      <c r="Q758" s="13">
        <v>95</v>
      </c>
      <c r="R758" s="13" t="s">
        <v>1475</v>
      </c>
      <c r="S758" s="13">
        <v>95</v>
      </c>
      <c r="T758" s="13" t="s">
        <v>1461</v>
      </c>
      <c r="U758" s="13">
        <v>95</v>
      </c>
      <c r="V758" s="13" t="s">
        <v>1463</v>
      </c>
      <c r="W758" s="13">
        <v>95</v>
      </c>
      <c r="X758" s="13" t="s">
        <v>1465</v>
      </c>
      <c r="Y758" s="13">
        <v>95</v>
      </c>
      <c r="Z758" s="13" t="s">
        <v>1466</v>
      </c>
      <c r="AA758" s="13">
        <v>95</v>
      </c>
      <c r="AB758" s="100" t="s">
        <v>351</v>
      </c>
      <c r="AC758" s="100" t="str">
        <f t="shared" si="153"/>
        <v>pt-10-9-jlr-loc3</v>
      </c>
      <c r="AD758" s="100">
        <f t="shared" si="157"/>
        <v>6</v>
      </c>
      <c r="AE758" s="13">
        <v>12</v>
      </c>
      <c r="AF758" s="27">
        <v>9</v>
      </c>
      <c r="AG758" s="41"/>
    </row>
    <row r="759" spans="1:33" s="35" customFormat="1" ht="17.25" thickBot="1" x14ac:dyDescent="0.25">
      <c r="A759" s="33" t="s">
        <v>724</v>
      </c>
      <c r="B759" s="33">
        <f t="shared" si="152"/>
        <v>1100931</v>
      </c>
      <c r="C759" s="43">
        <v>9</v>
      </c>
      <c r="D759" s="28">
        <f t="shared" si="158"/>
        <v>11009</v>
      </c>
      <c r="E759" s="46">
        <v>10</v>
      </c>
      <c r="F759" s="29">
        <v>3</v>
      </c>
      <c r="G759" s="30" t="s">
        <v>1029</v>
      </c>
      <c r="H759" s="30" t="s">
        <v>1033</v>
      </c>
      <c r="I759" s="29">
        <f t="shared" si="154"/>
        <v>89</v>
      </c>
      <c r="J759" s="29">
        <f t="shared" si="155"/>
        <v>9</v>
      </c>
      <c r="K759" s="29">
        <f t="shared" si="156"/>
        <v>1</v>
      </c>
      <c r="L759" s="29" t="s">
        <v>1468</v>
      </c>
      <c r="M759" s="29">
        <v>96</v>
      </c>
      <c r="N759" s="29" t="s">
        <v>1470</v>
      </c>
      <c r="O759" s="29">
        <v>96</v>
      </c>
      <c r="P759" s="29" t="s">
        <v>1472</v>
      </c>
      <c r="Q759" s="29">
        <v>96</v>
      </c>
      <c r="R759" s="29" t="s">
        <v>1474</v>
      </c>
      <c r="S759" s="29">
        <v>96</v>
      </c>
      <c r="T759" s="29" t="s">
        <v>1476</v>
      </c>
      <c r="U759" s="29">
        <v>96</v>
      </c>
      <c r="V759" s="29" t="s">
        <v>1462</v>
      </c>
      <c r="W759" s="29">
        <v>96</v>
      </c>
      <c r="X759" s="29" t="s">
        <v>1464</v>
      </c>
      <c r="Y759" s="29">
        <v>96</v>
      </c>
      <c r="Z759" s="29" t="s">
        <v>1467</v>
      </c>
      <c r="AA759" s="29">
        <v>96</v>
      </c>
      <c r="AB759" s="101"/>
      <c r="AC759" s="101" t="str">
        <f t="shared" si="153"/>
        <v/>
      </c>
      <c r="AD759" s="101" t="str">
        <f t="shared" si="157"/>
        <v/>
      </c>
      <c r="AE759" s="29" t="s">
        <v>412</v>
      </c>
      <c r="AF759" s="31" t="s">
        <v>412</v>
      </c>
      <c r="AG759" s="41"/>
    </row>
    <row r="760" spans="1:33" s="35" customFormat="1" ht="16.5" x14ac:dyDescent="0.2">
      <c r="A760" s="33" t="s">
        <v>724</v>
      </c>
      <c r="B760" s="33">
        <f t="shared" si="152"/>
        <v>1101010</v>
      </c>
      <c r="C760" s="43">
        <v>10</v>
      </c>
      <c r="D760" s="23">
        <f t="shared" si="158"/>
        <v>11010</v>
      </c>
      <c r="E760" s="44">
        <v>10</v>
      </c>
      <c r="F760" s="24">
        <v>1</v>
      </c>
      <c r="G760" s="32" t="s">
        <v>1030</v>
      </c>
      <c r="H760" s="32" t="s">
        <v>1034</v>
      </c>
      <c r="I760" s="24">
        <f t="shared" si="154"/>
        <v>93</v>
      </c>
      <c r="J760" s="24">
        <f t="shared" si="155"/>
        <v>10</v>
      </c>
      <c r="K760" s="24">
        <f t="shared" si="156"/>
        <v>1</v>
      </c>
      <c r="L760" s="24" t="s">
        <v>1469</v>
      </c>
      <c r="M760" s="24">
        <v>96</v>
      </c>
      <c r="N760" s="24" t="s">
        <v>1471</v>
      </c>
      <c r="O760" s="24">
        <v>96</v>
      </c>
      <c r="P760" s="24" t="s">
        <v>1473</v>
      </c>
      <c r="Q760" s="24">
        <v>96</v>
      </c>
      <c r="R760" s="24" t="s">
        <v>1475</v>
      </c>
      <c r="S760" s="24">
        <v>96</v>
      </c>
      <c r="T760" s="24" t="s">
        <v>1477</v>
      </c>
      <c r="U760" s="24">
        <v>96</v>
      </c>
      <c r="V760" s="24" t="s">
        <v>1463</v>
      </c>
      <c r="W760" s="24">
        <v>96</v>
      </c>
      <c r="X760" s="24" t="s">
        <v>1465</v>
      </c>
      <c r="Y760" s="24">
        <v>96</v>
      </c>
      <c r="Z760" s="24" t="s">
        <v>1466</v>
      </c>
      <c r="AA760" s="24">
        <v>96</v>
      </c>
      <c r="AB760" s="99" t="s">
        <v>347</v>
      </c>
      <c r="AC760" s="99" t="str">
        <f t="shared" si="153"/>
        <v>pt-10-10-jlr-loc1</v>
      </c>
      <c r="AD760" s="99">
        <f t="shared" si="157"/>
        <v>6</v>
      </c>
      <c r="AE760" s="24">
        <v>12</v>
      </c>
      <c r="AF760" s="25">
        <v>9</v>
      </c>
      <c r="AG760" s="41"/>
    </row>
    <row r="761" spans="1:33" s="35" customFormat="1" ht="16.5" x14ac:dyDescent="0.2">
      <c r="A761" s="33" t="s">
        <v>724</v>
      </c>
      <c r="B761" s="33">
        <f t="shared" si="152"/>
        <v>1101011</v>
      </c>
      <c r="C761" s="43">
        <v>10</v>
      </c>
      <c r="D761" s="26">
        <f t="shared" si="158"/>
        <v>11010</v>
      </c>
      <c r="E761" s="45">
        <v>10</v>
      </c>
      <c r="F761" s="13">
        <v>1</v>
      </c>
      <c r="G761" s="14" t="s">
        <v>1029</v>
      </c>
      <c r="H761" s="14" t="s">
        <v>1032</v>
      </c>
      <c r="I761" s="13">
        <f t="shared" si="154"/>
        <v>93</v>
      </c>
      <c r="J761" s="13">
        <f t="shared" si="155"/>
        <v>10</v>
      </c>
      <c r="K761" s="13">
        <f t="shared" si="156"/>
        <v>1</v>
      </c>
      <c r="L761" s="13" t="s">
        <v>1468</v>
      </c>
      <c r="M761" s="13">
        <v>96</v>
      </c>
      <c r="N761" s="13" t="s">
        <v>1470</v>
      </c>
      <c r="O761" s="13">
        <v>96</v>
      </c>
      <c r="P761" s="13" t="s">
        <v>1472</v>
      </c>
      <c r="Q761" s="13">
        <v>96</v>
      </c>
      <c r="R761" s="13" t="s">
        <v>1474</v>
      </c>
      <c r="S761" s="13">
        <v>96</v>
      </c>
      <c r="T761" s="13" t="s">
        <v>1476</v>
      </c>
      <c r="U761" s="13">
        <v>96</v>
      </c>
      <c r="V761" s="13" t="s">
        <v>1462</v>
      </c>
      <c r="W761" s="13">
        <v>96</v>
      </c>
      <c r="X761" s="13" t="s">
        <v>1464</v>
      </c>
      <c r="Y761" s="13">
        <v>96</v>
      </c>
      <c r="Z761" s="13" t="s">
        <v>1467</v>
      </c>
      <c r="AA761" s="13">
        <v>96</v>
      </c>
      <c r="AB761" s="100"/>
      <c r="AC761" s="100" t="str">
        <f t="shared" si="153"/>
        <v/>
      </c>
      <c r="AD761" s="100" t="str">
        <f t="shared" si="157"/>
        <v/>
      </c>
      <c r="AE761" s="13" t="s">
        <v>412</v>
      </c>
      <c r="AF761" s="27" t="s">
        <v>412</v>
      </c>
      <c r="AG761" s="41"/>
    </row>
    <row r="762" spans="1:33" s="35" customFormat="1" ht="16.5" x14ac:dyDescent="0.2">
      <c r="A762" s="33" t="s">
        <v>724</v>
      </c>
      <c r="B762" s="33">
        <f t="shared" si="152"/>
        <v>1101020</v>
      </c>
      <c r="C762" s="43">
        <v>10</v>
      </c>
      <c r="D762" s="26">
        <f t="shared" si="158"/>
        <v>11010</v>
      </c>
      <c r="E762" s="45">
        <v>10</v>
      </c>
      <c r="F762" s="13">
        <v>2</v>
      </c>
      <c r="G762" s="14" t="s">
        <v>1030</v>
      </c>
      <c r="H762" s="14" t="s">
        <v>749</v>
      </c>
      <c r="I762" s="13">
        <f t="shared" si="154"/>
        <v>93</v>
      </c>
      <c r="J762" s="13">
        <f t="shared" si="155"/>
        <v>10</v>
      </c>
      <c r="K762" s="13">
        <f t="shared" si="156"/>
        <v>1</v>
      </c>
      <c r="L762" s="13" t="s">
        <v>1469</v>
      </c>
      <c r="M762" s="13">
        <v>96</v>
      </c>
      <c r="N762" s="13" t="s">
        <v>1471</v>
      </c>
      <c r="O762" s="13">
        <v>96</v>
      </c>
      <c r="P762" s="13" t="s">
        <v>1473</v>
      </c>
      <c r="Q762" s="13">
        <v>96</v>
      </c>
      <c r="R762" s="13" t="s">
        <v>1475</v>
      </c>
      <c r="S762" s="13">
        <v>96</v>
      </c>
      <c r="T762" s="13" t="s">
        <v>1477</v>
      </c>
      <c r="U762" s="13">
        <v>96</v>
      </c>
      <c r="V762" s="13" t="s">
        <v>1463</v>
      </c>
      <c r="W762" s="13">
        <v>96</v>
      </c>
      <c r="X762" s="13" t="s">
        <v>1465</v>
      </c>
      <c r="Y762" s="13">
        <v>96</v>
      </c>
      <c r="Z762" s="13" t="s">
        <v>1466</v>
      </c>
      <c r="AA762" s="13">
        <v>96</v>
      </c>
      <c r="AB762" s="100" t="s">
        <v>749</v>
      </c>
      <c r="AC762" s="100" t="str">
        <f t="shared" si="153"/>
        <v>pt-10-10-jlr-loc2</v>
      </c>
      <c r="AD762" s="100">
        <f t="shared" si="157"/>
        <v>6</v>
      </c>
      <c r="AE762" s="13">
        <v>12</v>
      </c>
      <c r="AF762" s="27">
        <v>9</v>
      </c>
      <c r="AG762" s="41"/>
    </row>
    <row r="763" spans="1:33" s="35" customFormat="1" ht="33" x14ac:dyDescent="0.2">
      <c r="A763" s="33" t="s">
        <v>724</v>
      </c>
      <c r="B763" s="33">
        <f t="shared" si="152"/>
        <v>1101021</v>
      </c>
      <c r="C763" s="43">
        <v>10</v>
      </c>
      <c r="D763" s="26">
        <f t="shared" si="158"/>
        <v>11010</v>
      </c>
      <c r="E763" s="45">
        <v>10</v>
      </c>
      <c r="F763" s="13">
        <v>2</v>
      </c>
      <c r="G763" s="14" t="s">
        <v>1029</v>
      </c>
      <c r="H763" s="14" t="s">
        <v>1035</v>
      </c>
      <c r="I763" s="13">
        <f t="shared" si="154"/>
        <v>93</v>
      </c>
      <c r="J763" s="13">
        <f t="shared" si="155"/>
        <v>10</v>
      </c>
      <c r="K763" s="13">
        <f t="shared" si="156"/>
        <v>1</v>
      </c>
      <c r="L763" s="13" t="s">
        <v>1468</v>
      </c>
      <c r="M763" s="13">
        <v>96</v>
      </c>
      <c r="N763" s="13" t="s">
        <v>1470</v>
      </c>
      <c r="O763" s="13">
        <v>96</v>
      </c>
      <c r="P763" s="13" t="s">
        <v>1472</v>
      </c>
      <c r="Q763" s="13">
        <v>96</v>
      </c>
      <c r="R763" s="13" t="s">
        <v>1474</v>
      </c>
      <c r="S763" s="13">
        <v>96</v>
      </c>
      <c r="T763" s="13" t="s">
        <v>1476</v>
      </c>
      <c r="U763" s="13">
        <v>96</v>
      </c>
      <c r="V763" s="13" t="s">
        <v>1462</v>
      </c>
      <c r="W763" s="13">
        <v>96</v>
      </c>
      <c r="X763" s="13" t="s">
        <v>1464</v>
      </c>
      <c r="Y763" s="13">
        <v>96</v>
      </c>
      <c r="Z763" s="13" t="s">
        <v>1467</v>
      </c>
      <c r="AA763" s="13">
        <v>96</v>
      </c>
      <c r="AB763" s="100" t="s">
        <v>416</v>
      </c>
      <c r="AC763" s="100" t="str">
        <f t="shared" si="153"/>
        <v>pt-10-10-shl-loc2</v>
      </c>
      <c r="AD763" s="100">
        <f t="shared" si="157"/>
        <v>6</v>
      </c>
      <c r="AE763" s="13">
        <v>16</v>
      </c>
      <c r="AF763" s="27">
        <v>14</v>
      </c>
      <c r="AG763" s="41"/>
    </row>
    <row r="764" spans="1:33" s="35" customFormat="1" ht="16.5" x14ac:dyDescent="0.2">
      <c r="A764" s="33" t="s">
        <v>724</v>
      </c>
      <c r="B764" s="33">
        <f t="shared" si="152"/>
        <v>1101030</v>
      </c>
      <c r="C764" s="43">
        <v>10</v>
      </c>
      <c r="D764" s="26">
        <f t="shared" si="158"/>
        <v>11010</v>
      </c>
      <c r="E764" s="45">
        <v>10</v>
      </c>
      <c r="F764" s="13">
        <v>3</v>
      </c>
      <c r="G764" s="14" t="s">
        <v>1030</v>
      </c>
      <c r="H764" s="14" t="s">
        <v>1031</v>
      </c>
      <c r="I764" s="13">
        <f t="shared" si="154"/>
        <v>93</v>
      </c>
      <c r="J764" s="13">
        <f t="shared" si="155"/>
        <v>10</v>
      </c>
      <c r="K764" s="13">
        <f t="shared" si="156"/>
        <v>1</v>
      </c>
      <c r="L764" s="13" t="s">
        <v>1469</v>
      </c>
      <c r="M764" s="13">
        <v>96</v>
      </c>
      <c r="N764" s="13" t="s">
        <v>1471</v>
      </c>
      <c r="O764" s="13">
        <v>96</v>
      </c>
      <c r="P764" s="13" t="s">
        <v>1473</v>
      </c>
      <c r="Q764" s="13">
        <v>96</v>
      </c>
      <c r="R764" s="13" t="s">
        <v>1475</v>
      </c>
      <c r="S764" s="13">
        <v>96</v>
      </c>
      <c r="T764" s="13" t="s">
        <v>1477</v>
      </c>
      <c r="U764" s="13">
        <v>96</v>
      </c>
      <c r="V764" s="13" t="s">
        <v>1463</v>
      </c>
      <c r="W764" s="13">
        <v>96</v>
      </c>
      <c r="X764" s="13" t="s">
        <v>1465</v>
      </c>
      <c r="Y764" s="13">
        <v>96</v>
      </c>
      <c r="Z764" s="13" t="s">
        <v>1466</v>
      </c>
      <c r="AA764" s="13">
        <v>96</v>
      </c>
      <c r="AB764" s="100" t="s">
        <v>356</v>
      </c>
      <c r="AC764" s="100" t="str">
        <f t="shared" si="153"/>
        <v>pt-10-10-jlr-loc3</v>
      </c>
      <c r="AD764" s="100">
        <f t="shared" si="157"/>
        <v>6</v>
      </c>
      <c r="AE764" s="13">
        <v>12</v>
      </c>
      <c r="AF764" s="27">
        <v>9</v>
      </c>
      <c r="AG764" s="41"/>
    </row>
    <row r="765" spans="1:33" s="35" customFormat="1" ht="17.25" thickBot="1" x14ac:dyDescent="0.25">
      <c r="A765" s="33" t="s">
        <v>724</v>
      </c>
      <c r="B765" s="33">
        <f t="shared" ref="B765:B828" si="159">D765*100+F765*10+IF(G765="jlr",0,1)</f>
        <v>1101031</v>
      </c>
      <c r="C765" s="43">
        <v>10</v>
      </c>
      <c r="D765" s="28">
        <f t="shared" si="158"/>
        <v>11010</v>
      </c>
      <c r="E765" s="46">
        <v>10</v>
      </c>
      <c r="F765" s="29">
        <v>3</v>
      </c>
      <c r="G765" s="30" t="s">
        <v>1029</v>
      </c>
      <c r="H765" s="30" t="s">
        <v>1033</v>
      </c>
      <c r="I765" s="29">
        <f t="shared" si="154"/>
        <v>93</v>
      </c>
      <c r="J765" s="29">
        <f t="shared" si="155"/>
        <v>10</v>
      </c>
      <c r="K765" s="29">
        <f t="shared" si="156"/>
        <v>1</v>
      </c>
      <c r="L765" s="29" t="s">
        <v>1468</v>
      </c>
      <c r="M765" s="29">
        <v>96</v>
      </c>
      <c r="N765" s="29" t="s">
        <v>1470</v>
      </c>
      <c r="O765" s="29">
        <v>96</v>
      </c>
      <c r="P765" s="29" t="s">
        <v>1472</v>
      </c>
      <c r="Q765" s="29">
        <v>96</v>
      </c>
      <c r="R765" s="29" t="s">
        <v>1474</v>
      </c>
      <c r="S765" s="29">
        <v>96</v>
      </c>
      <c r="T765" s="29" t="s">
        <v>1476</v>
      </c>
      <c r="U765" s="29">
        <v>96</v>
      </c>
      <c r="V765" s="29" t="s">
        <v>1462</v>
      </c>
      <c r="W765" s="29">
        <v>96</v>
      </c>
      <c r="X765" s="29" t="s">
        <v>1464</v>
      </c>
      <c r="Y765" s="29">
        <v>96</v>
      </c>
      <c r="Z765" s="29" t="s">
        <v>1467</v>
      </c>
      <c r="AA765" s="29">
        <v>96</v>
      </c>
      <c r="AB765" s="101"/>
      <c r="AC765" s="101" t="str">
        <f t="shared" si="153"/>
        <v/>
      </c>
      <c r="AD765" s="101" t="str">
        <f t="shared" si="157"/>
        <v/>
      </c>
      <c r="AE765" s="29" t="s">
        <v>412</v>
      </c>
      <c r="AF765" s="31" t="s">
        <v>412</v>
      </c>
      <c r="AG765" s="41"/>
    </row>
    <row r="766" spans="1:33" s="35" customFormat="1" ht="16.5" x14ac:dyDescent="0.2">
      <c r="A766" s="33" t="s">
        <v>724</v>
      </c>
      <c r="B766" s="33">
        <f t="shared" si="159"/>
        <v>1101110</v>
      </c>
      <c r="C766" s="43">
        <v>11</v>
      </c>
      <c r="D766" s="23">
        <f t="shared" si="158"/>
        <v>11011</v>
      </c>
      <c r="E766" s="44">
        <v>10</v>
      </c>
      <c r="F766" s="24">
        <v>1</v>
      </c>
      <c r="G766" s="32" t="s">
        <v>1030</v>
      </c>
      <c r="H766" s="32" t="s">
        <v>1034</v>
      </c>
      <c r="I766" s="24">
        <f t="shared" si="154"/>
        <v>91</v>
      </c>
      <c r="J766" s="24">
        <f t="shared" si="155"/>
        <v>10</v>
      </c>
      <c r="K766" s="24">
        <f t="shared" si="156"/>
        <v>1</v>
      </c>
      <c r="L766" s="24" t="s">
        <v>1469</v>
      </c>
      <c r="M766" s="24">
        <v>96</v>
      </c>
      <c r="N766" s="24" t="s">
        <v>1471</v>
      </c>
      <c r="O766" s="24">
        <v>96</v>
      </c>
      <c r="P766" s="24" t="s">
        <v>1473</v>
      </c>
      <c r="Q766" s="24">
        <v>96</v>
      </c>
      <c r="R766" s="24" t="s">
        <v>1475</v>
      </c>
      <c r="S766" s="24">
        <v>96</v>
      </c>
      <c r="T766" s="24" t="s">
        <v>1477</v>
      </c>
      <c r="U766" s="24">
        <v>96</v>
      </c>
      <c r="V766" s="24" t="s">
        <v>1463</v>
      </c>
      <c r="W766" s="24">
        <v>96</v>
      </c>
      <c r="X766" s="24" t="s">
        <v>1465</v>
      </c>
      <c r="Y766" s="24">
        <v>96</v>
      </c>
      <c r="Z766" s="24" t="s">
        <v>1466</v>
      </c>
      <c r="AA766" s="24">
        <v>96</v>
      </c>
      <c r="AB766" s="99" t="s">
        <v>354</v>
      </c>
      <c r="AC766" s="99" t="str">
        <f t="shared" si="153"/>
        <v>pt-10-11-jlr-loc1</v>
      </c>
      <c r="AD766" s="99">
        <f t="shared" si="157"/>
        <v>6</v>
      </c>
      <c r="AE766" s="24">
        <v>12</v>
      </c>
      <c r="AF766" s="25">
        <v>9</v>
      </c>
      <c r="AG766" s="41"/>
    </row>
    <row r="767" spans="1:33" s="35" customFormat="1" ht="16.5" x14ac:dyDescent="0.2">
      <c r="A767" s="33" t="s">
        <v>724</v>
      </c>
      <c r="B767" s="33">
        <f t="shared" si="159"/>
        <v>1101111</v>
      </c>
      <c r="C767" s="43">
        <v>11</v>
      </c>
      <c r="D767" s="26">
        <f t="shared" si="158"/>
        <v>11011</v>
      </c>
      <c r="E767" s="45">
        <v>10</v>
      </c>
      <c r="F767" s="13">
        <v>1</v>
      </c>
      <c r="G767" s="14" t="s">
        <v>1029</v>
      </c>
      <c r="H767" s="14" t="s">
        <v>1028</v>
      </c>
      <c r="I767" s="13">
        <f t="shared" si="154"/>
        <v>91</v>
      </c>
      <c r="J767" s="13">
        <f t="shared" si="155"/>
        <v>10</v>
      </c>
      <c r="K767" s="13">
        <f t="shared" si="156"/>
        <v>1</v>
      </c>
      <c r="L767" s="13" t="s">
        <v>1468</v>
      </c>
      <c r="M767" s="13">
        <v>97</v>
      </c>
      <c r="N767" s="13" t="s">
        <v>1470</v>
      </c>
      <c r="O767" s="13">
        <v>97</v>
      </c>
      <c r="P767" s="13" t="s">
        <v>1472</v>
      </c>
      <c r="Q767" s="13">
        <v>97</v>
      </c>
      <c r="R767" s="13" t="s">
        <v>1474</v>
      </c>
      <c r="S767" s="13">
        <v>97</v>
      </c>
      <c r="T767" s="13" t="s">
        <v>1476</v>
      </c>
      <c r="U767" s="13">
        <v>97</v>
      </c>
      <c r="V767" s="13" t="s">
        <v>1478</v>
      </c>
      <c r="W767" s="13">
        <v>97</v>
      </c>
      <c r="X767" s="13" t="s">
        <v>1464</v>
      </c>
      <c r="Y767" s="13">
        <v>97</v>
      </c>
      <c r="Z767" s="13" t="s">
        <v>1467</v>
      </c>
      <c r="AA767" s="13">
        <v>97</v>
      </c>
      <c r="AB767" s="100"/>
      <c r="AC767" s="100" t="str">
        <f t="shared" si="153"/>
        <v/>
      </c>
      <c r="AD767" s="100" t="str">
        <f t="shared" si="157"/>
        <v/>
      </c>
      <c r="AE767" s="13" t="s">
        <v>412</v>
      </c>
      <c r="AF767" s="27" t="s">
        <v>412</v>
      </c>
      <c r="AG767" s="41"/>
    </row>
    <row r="768" spans="1:33" s="35" customFormat="1" ht="16.5" x14ac:dyDescent="0.2">
      <c r="A768" s="33" t="s">
        <v>724</v>
      </c>
      <c r="B768" s="33">
        <f t="shared" si="159"/>
        <v>1101120</v>
      </c>
      <c r="C768" s="43">
        <v>11</v>
      </c>
      <c r="D768" s="26">
        <f t="shared" si="158"/>
        <v>11011</v>
      </c>
      <c r="E768" s="45">
        <v>10</v>
      </c>
      <c r="F768" s="13">
        <v>2</v>
      </c>
      <c r="G768" s="14" t="s">
        <v>1030</v>
      </c>
      <c r="H768" s="14" t="s">
        <v>749</v>
      </c>
      <c r="I768" s="13">
        <f t="shared" si="154"/>
        <v>91</v>
      </c>
      <c r="J768" s="13">
        <f t="shared" si="155"/>
        <v>10</v>
      </c>
      <c r="K768" s="13">
        <f t="shared" si="156"/>
        <v>1</v>
      </c>
      <c r="L768" s="13" t="s">
        <v>1469</v>
      </c>
      <c r="M768" s="13">
        <v>96</v>
      </c>
      <c r="N768" s="13" t="s">
        <v>1471</v>
      </c>
      <c r="O768" s="13">
        <v>96</v>
      </c>
      <c r="P768" s="13" t="s">
        <v>1473</v>
      </c>
      <c r="Q768" s="13">
        <v>96</v>
      </c>
      <c r="R768" s="13" t="s">
        <v>1475</v>
      </c>
      <c r="S768" s="13">
        <v>96</v>
      </c>
      <c r="T768" s="13" t="s">
        <v>1477</v>
      </c>
      <c r="U768" s="13">
        <v>96</v>
      </c>
      <c r="V768" s="13" t="s">
        <v>1463</v>
      </c>
      <c r="W768" s="13">
        <v>96</v>
      </c>
      <c r="X768" s="13" t="s">
        <v>1465</v>
      </c>
      <c r="Y768" s="13">
        <v>96</v>
      </c>
      <c r="Z768" s="13" t="s">
        <v>1466</v>
      </c>
      <c r="AA768" s="13">
        <v>96</v>
      </c>
      <c r="AB768" s="100" t="s">
        <v>748</v>
      </c>
      <c r="AC768" s="100" t="str">
        <f t="shared" si="153"/>
        <v>pt-10-11-jlr-loc2</v>
      </c>
      <c r="AD768" s="100">
        <f t="shared" si="157"/>
        <v>6</v>
      </c>
      <c r="AE768" s="13">
        <v>12</v>
      </c>
      <c r="AF768" s="27">
        <v>9</v>
      </c>
      <c r="AG768" s="41"/>
    </row>
    <row r="769" spans="1:33" s="35" customFormat="1" ht="33" x14ac:dyDescent="0.2">
      <c r="A769" s="33" t="s">
        <v>724</v>
      </c>
      <c r="B769" s="33">
        <f t="shared" si="159"/>
        <v>1101121</v>
      </c>
      <c r="C769" s="43">
        <v>11</v>
      </c>
      <c r="D769" s="26">
        <f t="shared" si="158"/>
        <v>11011</v>
      </c>
      <c r="E769" s="45">
        <v>10</v>
      </c>
      <c r="F769" s="13">
        <v>2</v>
      </c>
      <c r="G769" s="14" t="s">
        <v>1029</v>
      </c>
      <c r="H769" s="14" t="s">
        <v>1035</v>
      </c>
      <c r="I769" s="13">
        <f t="shared" si="154"/>
        <v>91</v>
      </c>
      <c r="J769" s="13">
        <f t="shared" si="155"/>
        <v>10</v>
      </c>
      <c r="K769" s="13">
        <f t="shared" si="156"/>
        <v>1</v>
      </c>
      <c r="L769" s="13" t="s">
        <v>1468</v>
      </c>
      <c r="M769" s="13">
        <v>97</v>
      </c>
      <c r="N769" s="13" t="s">
        <v>1470</v>
      </c>
      <c r="O769" s="13">
        <v>97</v>
      </c>
      <c r="P769" s="13" t="s">
        <v>1472</v>
      </c>
      <c r="Q769" s="13">
        <v>97</v>
      </c>
      <c r="R769" s="13" t="s">
        <v>1474</v>
      </c>
      <c r="S769" s="13">
        <v>97</v>
      </c>
      <c r="T769" s="13" t="s">
        <v>1476</v>
      </c>
      <c r="U769" s="13">
        <v>97</v>
      </c>
      <c r="V769" s="13" t="s">
        <v>1478</v>
      </c>
      <c r="W769" s="13">
        <v>97</v>
      </c>
      <c r="X769" s="13" t="s">
        <v>1464</v>
      </c>
      <c r="Y769" s="13">
        <v>97</v>
      </c>
      <c r="Z769" s="13" t="s">
        <v>1467</v>
      </c>
      <c r="AA769" s="13">
        <v>97</v>
      </c>
      <c r="AB769" s="100" t="s">
        <v>446</v>
      </c>
      <c r="AC769" s="100" t="str">
        <f t="shared" si="153"/>
        <v>pt-10-11-shl-loc2</v>
      </c>
      <c r="AD769" s="100">
        <f t="shared" si="157"/>
        <v>6</v>
      </c>
      <c r="AE769" s="13">
        <v>16</v>
      </c>
      <c r="AF769" s="27">
        <v>14</v>
      </c>
      <c r="AG769" s="41"/>
    </row>
    <row r="770" spans="1:33" s="35" customFormat="1" ht="16.5" x14ac:dyDescent="0.2">
      <c r="A770" s="33" t="s">
        <v>724</v>
      </c>
      <c r="B770" s="33">
        <f t="shared" si="159"/>
        <v>1101130</v>
      </c>
      <c r="C770" s="43">
        <v>11</v>
      </c>
      <c r="D770" s="26">
        <f t="shared" si="158"/>
        <v>11011</v>
      </c>
      <c r="E770" s="45">
        <v>10</v>
      </c>
      <c r="F770" s="13">
        <v>3</v>
      </c>
      <c r="G770" s="14" t="s">
        <v>1030</v>
      </c>
      <c r="H770" s="14" t="s">
        <v>1031</v>
      </c>
      <c r="I770" s="13">
        <f t="shared" si="154"/>
        <v>91</v>
      </c>
      <c r="J770" s="13">
        <f t="shared" si="155"/>
        <v>10</v>
      </c>
      <c r="K770" s="13">
        <f t="shared" si="156"/>
        <v>1</v>
      </c>
      <c r="L770" s="13" t="s">
        <v>1469</v>
      </c>
      <c r="M770" s="13">
        <v>96</v>
      </c>
      <c r="N770" s="13" t="s">
        <v>1471</v>
      </c>
      <c r="O770" s="13">
        <v>96</v>
      </c>
      <c r="P770" s="13" t="s">
        <v>1473</v>
      </c>
      <c r="Q770" s="13">
        <v>96</v>
      </c>
      <c r="R770" s="13" t="s">
        <v>1475</v>
      </c>
      <c r="S770" s="13">
        <v>96</v>
      </c>
      <c r="T770" s="13" t="s">
        <v>1477</v>
      </c>
      <c r="U770" s="13">
        <v>96</v>
      </c>
      <c r="V770" s="13" t="s">
        <v>1463</v>
      </c>
      <c r="W770" s="13">
        <v>96</v>
      </c>
      <c r="X770" s="13" t="s">
        <v>1465</v>
      </c>
      <c r="Y770" s="13">
        <v>96</v>
      </c>
      <c r="Z770" s="13" t="s">
        <v>1466</v>
      </c>
      <c r="AA770" s="13">
        <v>96</v>
      </c>
      <c r="AB770" s="100" t="s">
        <v>351</v>
      </c>
      <c r="AC770" s="100" t="str">
        <f t="shared" si="153"/>
        <v>pt-10-11-jlr-loc3</v>
      </c>
      <c r="AD770" s="100">
        <f t="shared" si="157"/>
        <v>6</v>
      </c>
      <c r="AE770" s="13">
        <v>12</v>
      </c>
      <c r="AF770" s="27">
        <v>9</v>
      </c>
      <c r="AG770" s="41"/>
    </row>
    <row r="771" spans="1:33" s="35" customFormat="1" ht="17.25" thickBot="1" x14ac:dyDescent="0.25">
      <c r="A771" s="33" t="s">
        <v>724</v>
      </c>
      <c r="B771" s="33">
        <f t="shared" si="159"/>
        <v>1101131</v>
      </c>
      <c r="C771" s="43">
        <v>11</v>
      </c>
      <c r="D771" s="28">
        <f t="shared" si="158"/>
        <v>11011</v>
      </c>
      <c r="E771" s="46">
        <v>10</v>
      </c>
      <c r="F771" s="29">
        <v>3</v>
      </c>
      <c r="G771" s="30" t="s">
        <v>1029</v>
      </c>
      <c r="H771" s="30" t="s">
        <v>1033</v>
      </c>
      <c r="I771" s="29">
        <f t="shared" si="154"/>
        <v>91</v>
      </c>
      <c r="J771" s="29">
        <f t="shared" si="155"/>
        <v>10</v>
      </c>
      <c r="K771" s="29">
        <f t="shared" si="156"/>
        <v>1</v>
      </c>
      <c r="L771" s="29" t="s">
        <v>1468</v>
      </c>
      <c r="M771" s="29">
        <v>97</v>
      </c>
      <c r="N771" s="29" t="s">
        <v>1470</v>
      </c>
      <c r="O771" s="29">
        <v>97</v>
      </c>
      <c r="P771" s="29" t="s">
        <v>1472</v>
      </c>
      <c r="Q771" s="29">
        <v>97</v>
      </c>
      <c r="R771" s="29" t="s">
        <v>1474</v>
      </c>
      <c r="S771" s="29">
        <v>97</v>
      </c>
      <c r="T771" s="29" t="s">
        <v>1476</v>
      </c>
      <c r="U771" s="29">
        <v>97</v>
      </c>
      <c r="V771" s="29" t="s">
        <v>1478</v>
      </c>
      <c r="W771" s="29">
        <v>97</v>
      </c>
      <c r="X771" s="29" t="s">
        <v>1464</v>
      </c>
      <c r="Y771" s="29">
        <v>97</v>
      </c>
      <c r="Z771" s="29" t="s">
        <v>1467</v>
      </c>
      <c r="AA771" s="29">
        <v>97</v>
      </c>
      <c r="AB771" s="101"/>
      <c r="AC771" s="101" t="str">
        <f t="shared" si="153"/>
        <v/>
      </c>
      <c r="AD771" s="101" t="str">
        <f t="shared" si="157"/>
        <v/>
      </c>
      <c r="AE771" s="29" t="s">
        <v>412</v>
      </c>
      <c r="AF771" s="31" t="s">
        <v>412</v>
      </c>
      <c r="AG771" s="41"/>
    </row>
    <row r="772" spans="1:33" s="35" customFormat="1" ht="16.5" x14ac:dyDescent="0.2">
      <c r="A772" s="33" t="s">
        <v>724</v>
      </c>
      <c r="B772" s="33">
        <f t="shared" si="159"/>
        <v>1101210</v>
      </c>
      <c r="C772" s="43">
        <v>12</v>
      </c>
      <c r="D772" s="23">
        <f t="shared" si="158"/>
        <v>11012</v>
      </c>
      <c r="E772" s="44">
        <v>10</v>
      </c>
      <c r="F772" s="24">
        <v>1</v>
      </c>
      <c r="G772" s="32" t="s">
        <v>1030</v>
      </c>
      <c r="H772" s="32" t="s">
        <v>1034</v>
      </c>
      <c r="I772" s="24">
        <f t="shared" si="154"/>
        <v>91</v>
      </c>
      <c r="J772" s="24">
        <f t="shared" si="155"/>
        <v>10</v>
      </c>
      <c r="K772" s="24">
        <f t="shared" si="156"/>
        <v>1</v>
      </c>
      <c r="L772" s="24" t="s">
        <v>1469</v>
      </c>
      <c r="M772" s="24">
        <v>98</v>
      </c>
      <c r="N772" s="24" t="s">
        <v>1471</v>
      </c>
      <c r="O772" s="24">
        <v>98</v>
      </c>
      <c r="P772" s="24" t="s">
        <v>1473</v>
      </c>
      <c r="Q772" s="24">
        <v>98</v>
      </c>
      <c r="R772" s="24" t="s">
        <v>1475</v>
      </c>
      <c r="S772" s="24">
        <v>98</v>
      </c>
      <c r="T772" s="24" t="s">
        <v>1477</v>
      </c>
      <c r="U772" s="24">
        <v>98</v>
      </c>
      <c r="V772" s="24" t="s">
        <v>1479</v>
      </c>
      <c r="W772" s="24">
        <v>98</v>
      </c>
      <c r="X772" s="24" t="s">
        <v>1465</v>
      </c>
      <c r="Y772" s="24">
        <v>98</v>
      </c>
      <c r="Z772" s="24" t="s">
        <v>1466</v>
      </c>
      <c r="AA772" s="24">
        <v>98</v>
      </c>
      <c r="AB772" s="99" t="s">
        <v>357</v>
      </c>
      <c r="AC772" s="99" t="str">
        <f t="shared" si="153"/>
        <v>pt-10-12-jlr-loc1</v>
      </c>
      <c r="AD772" s="99">
        <f t="shared" si="157"/>
        <v>6</v>
      </c>
      <c r="AE772" s="24">
        <v>12</v>
      </c>
      <c r="AF772" s="25">
        <v>9</v>
      </c>
      <c r="AG772" s="41"/>
    </row>
    <row r="773" spans="1:33" s="35" customFormat="1" ht="16.5" x14ac:dyDescent="0.2">
      <c r="A773" s="33" t="s">
        <v>724</v>
      </c>
      <c r="B773" s="33">
        <f t="shared" si="159"/>
        <v>1101211</v>
      </c>
      <c r="C773" s="43">
        <v>12</v>
      </c>
      <c r="D773" s="26">
        <f t="shared" si="158"/>
        <v>11012</v>
      </c>
      <c r="E773" s="45">
        <v>10</v>
      </c>
      <c r="F773" s="13">
        <v>1</v>
      </c>
      <c r="G773" s="14" t="s">
        <v>1029</v>
      </c>
      <c r="H773" s="14" t="s">
        <v>1032</v>
      </c>
      <c r="I773" s="13">
        <f t="shared" si="154"/>
        <v>91</v>
      </c>
      <c r="J773" s="13">
        <f t="shared" si="155"/>
        <v>10</v>
      </c>
      <c r="K773" s="13">
        <f t="shared" si="156"/>
        <v>1</v>
      </c>
      <c r="L773" s="13" t="s">
        <v>1468</v>
      </c>
      <c r="M773" s="13">
        <v>97</v>
      </c>
      <c r="N773" s="13" t="s">
        <v>1470</v>
      </c>
      <c r="O773" s="13">
        <v>97</v>
      </c>
      <c r="P773" s="13" t="s">
        <v>1472</v>
      </c>
      <c r="Q773" s="13">
        <v>97</v>
      </c>
      <c r="R773" s="13" t="s">
        <v>1474</v>
      </c>
      <c r="S773" s="13">
        <v>97</v>
      </c>
      <c r="T773" s="13" t="s">
        <v>1476</v>
      </c>
      <c r="U773" s="13">
        <v>97</v>
      </c>
      <c r="V773" s="13" t="s">
        <v>1478</v>
      </c>
      <c r="W773" s="13">
        <v>97</v>
      </c>
      <c r="X773" s="13" t="s">
        <v>1464</v>
      </c>
      <c r="Y773" s="13">
        <v>97</v>
      </c>
      <c r="Z773" s="13" t="s">
        <v>1467</v>
      </c>
      <c r="AA773" s="13">
        <v>97</v>
      </c>
      <c r="AB773" s="100"/>
      <c r="AC773" s="100" t="str">
        <f t="shared" si="153"/>
        <v/>
      </c>
      <c r="AD773" s="100" t="str">
        <f t="shared" si="157"/>
        <v/>
      </c>
      <c r="AE773" s="13" t="s">
        <v>412</v>
      </c>
      <c r="AF773" s="27" t="s">
        <v>412</v>
      </c>
      <c r="AG773" s="41"/>
    </row>
    <row r="774" spans="1:33" s="35" customFormat="1" ht="16.5" x14ac:dyDescent="0.2">
      <c r="A774" s="33" t="s">
        <v>724</v>
      </c>
      <c r="B774" s="33">
        <f t="shared" si="159"/>
        <v>1101220</v>
      </c>
      <c r="C774" s="43">
        <v>12</v>
      </c>
      <c r="D774" s="26">
        <f t="shared" si="158"/>
        <v>11012</v>
      </c>
      <c r="E774" s="45">
        <v>10</v>
      </c>
      <c r="F774" s="13">
        <v>2</v>
      </c>
      <c r="G774" s="14" t="s">
        <v>1030</v>
      </c>
      <c r="H774" s="14" t="s">
        <v>749</v>
      </c>
      <c r="I774" s="13">
        <f t="shared" si="154"/>
        <v>91</v>
      </c>
      <c r="J774" s="13">
        <f t="shared" si="155"/>
        <v>10</v>
      </c>
      <c r="K774" s="13">
        <f t="shared" si="156"/>
        <v>1</v>
      </c>
      <c r="L774" s="13" t="s">
        <v>1469</v>
      </c>
      <c r="M774" s="13">
        <v>98</v>
      </c>
      <c r="N774" s="13" t="s">
        <v>1471</v>
      </c>
      <c r="O774" s="13">
        <v>98</v>
      </c>
      <c r="P774" s="13" t="s">
        <v>1473</v>
      </c>
      <c r="Q774" s="13">
        <v>98</v>
      </c>
      <c r="R774" s="13" t="s">
        <v>1475</v>
      </c>
      <c r="S774" s="13">
        <v>98</v>
      </c>
      <c r="T774" s="13" t="s">
        <v>1477</v>
      </c>
      <c r="U774" s="13">
        <v>98</v>
      </c>
      <c r="V774" s="13" t="s">
        <v>1479</v>
      </c>
      <c r="W774" s="13">
        <v>98</v>
      </c>
      <c r="X774" s="13" t="s">
        <v>1465</v>
      </c>
      <c r="Y774" s="13">
        <v>98</v>
      </c>
      <c r="Z774" s="13" t="s">
        <v>1466</v>
      </c>
      <c r="AA774" s="13">
        <v>98</v>
      </c>
      <c r="AB774" s="100" t="s">
        <v>347</v>
      </c>
      <c r="AC774" s="100" t="str">
        <f t="shared" si="153"/>
        <v>pt-10-12-jlr-loc2</v>
      </c>
      <c r="AD774" s="100">
        <f t="shared" si="157"/>
        <v>6</v>
      </c>
      <c r="AE774" s="13">
        <v>12</v>
      </c>
      <c r="AF774" s="27">
        <v>9</v>
      </c>
      <c r="AG774" s="41"/>
    </row>
    <row r="775" spans="1:33" s="35" customFormat="1" ht="33" x14ac:dyDescent="0.2">
      <c r="A775" s="33" t="s">
        <v>724</v>
      </c>
      <c r="B775" s="33">
        <f t="shared" si="159"/>
        <v>1101221</v>
      </c>
      <c r="C775" s="43">
        <v>12</v>
      </c>
      <c r="D775" s="26">
        <f t="shared" si="158"/>
        <v>11012</v>
      </c>
      <c r="E775" s="45">
        <v>10</v>
      </c>
      <c r="F775" s="13">
        <v>2</v>
      </c>
      <c r="G775" s="14" t="s">
        <v>1029</v>
      </c>
      <c r="H775" s="14" t="s">
        <v>1035</v>
      </c>
      <c r="I775" s="13">
        <f t="shared" si="154"/>
        <v>91</v>
      </c>
      <c r="J775" s="13">
        <f t="shared" si="155"/>
        <v>10</v>
      </c>
      <c r="K775" s="13">
        <f t="shared" si="156"/>
        <v>1</v>
      </c>
      <c r="L775" s="13" t="s">
        <v>1468</v>
      </c>
      <c r="M775" s="13">
        <v>97</v>
      </c>
      <c r="N775" s="13" t="s">
        <v>1470</v>
      </c>
      <c r="O775" s="13">
        <v>97</v>
      </c>
      <c r="P775" s="13" t="s">
        <v>1472</v>
      </c>
      <c r="Q775" s="13">
        <v>97</v>
      </c>
      <c r="R775" s="13" t="s">
        <v>1474</v>
      </c>
      <c r="S775" s="13">
        <v>97</v>
      </c>
      <c r="T775" s="13" t="s">
        <v>1476</v>
      </c>
      <c r="U775" s="13">
        <v>97</v>
      </c>
      <c r="V775" s="13" t="s">
        <v>1478</v>
      </c>
      <c r="W775" s="13">
        <v>97</v>
      </c>
      <c r="X775" s="13" t="s">
        <v>1464</v>
      </c>
      <c r="Y775" s="13">
        <v>97</v>
      </c>
      <c r="Z775" s="13" t="s">
        <v>1467</v>
      </c>
      <c r="AA775" s="13">
        <v>97</v>
      </c>
      <c r="AB775" s="100" t="s">
        <v>447</v>
      </c>
      <c r="AC775" s="100" t="str">
        <f t="shared" si="153"/>
        <v>pt-10-12-shl-loc2</v>
      </c>
      <c r="AD775" s="100">
        <f t="shared" si="157"/>
        <v>6</v>
      </c>
      <c r="AE775" s="13">
        <v>16</v>
      </c>
      <c r="AF775" s="27">
        <v>14</v>
      </c>
      <c r="AG775" s="41"/>
    </row>
    <row r="776" spans="1:33" s="35" customFormat="1" ht="16.5" x14ac:dyDescent="0.2">
      <c r="A776" s="33" t="s">
        <v>724</v>
      </c>
      <c r="B776" s="33">
        <f t="shared" si="159"/>
        <v>1101230</v>
      </c>
      <c r="C776" s="43">
        <v>12</v>
      </c>
      <c r="D776" s="26">
        <f t="shared" si="158"/>
        <v>11012</v>
      </c>
      <c r="E776" s="45">
        <v>10</v>
      </c>
      <c r="F776" s="13">
        <v>3</v>
      </c>
      <c r="G776" s="14" t="s">
        <v>1030</v>
      </c>
      <c r="H776" s="14" t="s">
        <v>1031</v>
      </c>
      <c r="I776" s="13">
        <f t="shared" si="154"/>
        <v>91</v>
      </c>
      <c r="J776" s="13">
        <f t="shared" si="155"/>
        <v>10</v>
      </c>
      <c r="K776" s="13">
        <f t="shared" si="156"/>
        <v>1</v>
      </c>
      <c r="L776" s="13" t="s">
        <v>1469</v>
      </c>
      <c r="M776" s="13">
        <v>98</v>
      </c>
      <c r="N776" s="13" t="s">
        <v>1471</v>
      </c>
      <c r="O776" s="13">
        <v>98</v>
      </c>
      <c r="P776" s="13" t="s">
        <v>1473</v>
      </c>
      <c r="Q776" s="13">
        <v>98</v>
      </c>
      <c r="R776" s="13" t="s">
        <v>1475</v>
      </c>
      <c r="S776" s="13">
        <v>98</v>
      </c>
      <c r="T776" s="13" t="s">
        <v>1477</v>
      </c>
      <c r="U776" s="13">
        <v>98</v>
      </c>
      <c r="V776" s="13" t="s">
        <v>1479</v>
      </c>
      <c r="W776" s="13">
        <v>98</v>
      </c>
      <c r="X776" s="13" t="s">
        <v>1465</v>
      </c>
      <c r="Y776" s="13">
        <v>98</v>
      </c>
      <c r="Z776" s="13" t="s">
        <v>1466</v>
      </c>
      <c r="AA776" s="13">
        <v>98</v>
      </c>
      <c r="AB776" s="100" t="s">
        <v>353</v>
      </c>
      <c r="AC776" s="100" t="str">
        <f t="shared" si="153"/>
        <v>pt-10-12-jlr-loc3</v>
      </c>
      <c r="AD776" s="100">
        <f t="shared" si="157"/>
        <v>6</v>
      </c>
      <c r="AE776" s="13">
        <v>12</v>
      </c>
      <c r="AF776" s="27">
        <v>9</v>
      </c>
      <c r="AG776" s="41"/>
    </row>
    <row r="777" spans="1:33" s="35" customFormat="1" ht="17.25" thickBot="1" x14ac:dyDescent="0.25">
      <c r="A777" s="33" t="s">
        <v>724</v>
      </c>
      <c r="B777" s="33">
        <f t="shared" si="159"/>
        <v>1101231</v>
      </c>
      <c r="C777" s="43">
        <v>12</v>
      </c>
      <c r="D777" s="28">
        <f t="shared" si="158"/>
        <v>11012</v>
      </c>
      <c r="E777" s="46">
        <v>10</v>
      </c>
      <c r="F777" s="29">
        <v>3</v>
      </c>
      <c r="G777" s="30" t="s">
        <v>1029</v>
      </c>
      <c r="H777" s="30" t="s">
        <v>1033</v>
      </c>
      <c r="I777" s="29">
        <f t="shared" si="154"/>
        <v>91</v>
      </c>
      <c r="J777" s="29">
        <f t="shared" si="155"/>
        <v>10</v>
      </c>
      <c r="K777" s="29">
        <f t="shared" si="156"/>
        <v>1</v>
      </c>
      <c r="L777" s="29" t="s">
        <v>1468</v>
      </c>
      <c r="M777" s="29">
        <v>97</v>
      </c>
      <c r="N777" s="29" t="s">
        <v>1470</v>
      </c>
      <c r="O777" s="29">
        <v>97</v>
      </c>
      <c r="P777" s="29" t="s">
        <v>1472</v>
      </c>
      <c r="Q777" s="29">
        <v>97</v>
      </c>
      <c r="R777" s="29" t="s">
        <v>1474</v>
      </c>
      <c r="S777" s="29">
        <v>97</v>
      </c>
      <c r="T777" s="29" t="s">
        <v>1476</v>
      </c>
      <c r="U777" s="29">
        <v>97</v>
      </c>
      <c r="V777" s="29" t="s">
        <v>1478</v>
      </c>
      <c r="W777" s="29">
        <v>97</v>
      </c>
      <c r="X777" s="29" t="s">
        <v>1464</v>
      </c>
      <c r="Y777" s="29">
        <v>97</v>
      </c>
      <c r="Z777" s="29" t="s">
        <v>1467</v>
      </c>
      <c r="AA777" s="29">
        <v>97</v>
      </c>
      <c r="AB777" s="101"/>
      <c r="AC777" s="101" t="str">
        <f t="shared" si="153"/>
        <v/>
      </c>
      <c r="AD777" s="101" t="str">
        <f t="shared" si="157"/>
        <v/>
      </c>
      <c r="AE777" s="29" t="s">
        <v>412</v>
      </c>
      <c r="AF777" s="31" t="s">
        <v>412</v>
      </c>
      <c r="AG777" s="41"/>
    </row>
    <row r="778" spans="1:33" s="35" customFormat="1" ht="16.5" x14ac:dyDescent="0.2">
      <c r="A778" s="33" t="s">
        <v>724</v>
      </c>
      <c r="B778" s="33">
        <f t="shared" si="159"/>
        <v>1101310</v>
      </c>
      <c r="C778" s="43">
        <v>13</v>
      </c>
      <c r="D778" s="23">
        <f t="shared" si="158"/>
        <v>11013</v>
      </c>
      <c r="E778" s="44">
        <v>10</v>
      </c>
      <c r="F778" s="24">
        <v>1</v>
      </c>
      <c r="G778" s="32" t="s">
        <v>1030</v>
      </c>
      <c r="H778" s="32" t="s">
        <v>1034</v>
      </c>
      <c r="I778" s="24">
        <f t="shared" si="154"/>
        <v>92</v>
      </c>
      <c r="J778" s="24">
        <f t="shared" si="155"/>
        <v>10</v>
      </c>
      <c r="K778" s="24">
        <f t="shared" si="156"/>
        <v>1</v>
      </c>
      <c r="L778" s="24" t="s">
        <v>1469</v>
      </c>
      <c r="M778" s="24">
        <v>98</v>
      </c>
      <c r="N778" s="24" t="s">
        <v>1471</v>
      </c>
      <c r="O778" s="24">
        <v>98</v>
      </c>
      <c r="P778" s="24" t="s">
        <v>1473</v>
      </c>
      <c r="Q778" s="24">
        <v>98</v>
      </c>
      <c r="R778" s="24" t="s">
        <v>1475</v>
      </c>
      <c r="S778" s="24">
        <v>98</v>
      </c>
      <c r="T778" s="24" t="s">
        <v>1477</v>
      </c>
      <c r="U778" s="24">
        <v>98</v>
      </c>
      <c r="V778" s="24" t="s">
        <v>1479</v>
      </c>
      <c r="W778" s="24">
        <v>98</v>
      </c>
      <c r="X778" s="24" t="s">
        <v>1465</v>
      </c>
      <c r="Y778" s="24">
        <v>98</v>
      </c>
      <c r="Z778" s="24" t="s">
        <v>1466</v>
      </c>
      <c r="AA778" s="24">
        <v>98</v>
      </c>
      <c r="AB778" s="99" t="s">
        <v>351</v>
      </c>
      <c r="AC778" s="99" t="str">
        <f t="shared" si="153"/>
        <v>pt-10-13-jlr-loc1</v>
      </c>
      <c r="AD778" s="99">
        <f t="shared" si="157"/>
        <v>6</v>
      </c>
      <c r="AE778" s="24">
        <v>12</v>
      </c>
      <c r="AF778" s="25">
        <v>9</v>
      </c>
      <c r="AG778" s="41"/>
    </row>
    <row r="779" spans="1:33" s="35" customFormat="1" ht="16.5" x14ac:dyDescent="0.2">
      <c r="A779" s="33" t="s">
        <v>724</v>
      </c>
      <c r="B779" s="33">
        <f t="shared" si="159"/>
        <v>1101311</v>
      </c>
      <c r="C779" s="43">
        <v>13</v>
      </c>
      <c r="D779" s="26">
        <f t="shared" si="158"/>
        <v>11013</v>
      </c>
      <c r="E779" s="45">
        <v>10</v>
      </c>
      <c r="F779" s="13">
        <v>1</v>
      </c>
      <c r="G779" s="14" t="s">
        <v>1029</v>
      </c>
      <c r="H779" s="14" t="s">
        <v>1032</v>
      </c>
      <c r="I779" s="13">
        <f t="shared" si="154"/>
        <v>92</v>
      </c>
      <c r="J779" s="13">
        <f t="shared" si="155"/>
        <v>10</v>
      </c>
      <c r="K779" s="13">
        <f t="shared" si="156"/>
        <v>1</v>
      </c>
      <c r="L779" s="13" t="s">
        <v>1468</v>
      </c>
      <c r="M779" s="13">
        <v>98</v>
      </c>
      <c r="N779" s="13" t="s">
        <v>1470</v>
      </c>
      <c r="O779" s="13">
        <v>98</v>
      </c>
      <c r="P779" s="13" t="s">
        <v>1472</v>
      </c>
      <c r="Q779" s="13">
        <v>98</v>
      </c>
      <c r="R779" s="13" t="s">
        <v>1474</v>
      </c>
      <c r="S779" s="13">
        <v>98</v>
      </c>
      <c r="T779" s="13" t="s">
        <v>1476</v>
      </c>
      <c r="U779" s="13">
        <v>98</v>
      </c>
      <c r="V779" s="13" t="s">
        <v>1478</v>
      </c>
      <c r="W779" s="13">
        <v>98</v>
      </c>
      <c r="X779" s="13" t="s">
        <v>1480</v>
      </c>
      <c r="Y779" s="13">
        <v>98</v>
      </c>
      <c r="Z779" s="13" t="s">
        <v>1467</v>
      </c>
      <c r="AA779" s="13">
        <v>98</v>
      </c>
      <c r="AB779" s="100"/>
      <c r="AC779" s="100" t="str">
        <f t="shared" si="153"/>
        <v/>
      </c>
      <c r="AD779" s="100" t="str">
        <f t="shared" si="157"/>
        <v/>
      </c>
      <c r="AE779" s="13" t="s">
        <v>412</v>
      </c>
      <c r="AF779" s="27" t="s">
        <v>412</v>
      </c>
      <c r="AG779" s="41"/>
    </row>
    <row r="780" spans="1:33" s="35" customFormat="1" ht="16.5" x14ac:dyDescent="0.2">
      <c r="A780" s="33" t="s">
        <v>724</v>
      </c>
      <c r="B780" s="33">
        <f t="shared" si="159"/>
        <v>1101320</v>
      </c>
      <c r="C780" s="43">
        <v>13</v>
      </c>
      <c r="D780" s="26">
        <f t="shared" si="158"/>
        <v>11013</v>
      </c>
      <c r="E780" s="45">
        <v>10</v>
      </c>
      <c r="F780" s="13">
        <v>2</v>
      </c>
      <c r="G780" s="14" t="s">
        <v>1030</v>
      </c>
      <c r="H780" s="14" t="s">
        <v>749</v>
      </c>
      <c r="I780" s="13">
        <f t="shared" si="154"/>
        <v>92</v>
      </c>
      <c r="J780" s="13">
        <f t="shared" si="155"/>
        <v>10</v>
      </c>
      <c r="K780" s="13">
        <f t="shared" si="156"/>
        <v>1</v>
      </c>
      <c r="L780" s="13" t="s">
        <v>1469</v>
      </c>
      <c r="M780" s="13">
        <v>98</v>
      </c>
      <c r="N780" s="13" t="s">
        <v>1471</v>
      </c>
      <c r="O780" s="13">
        <v>98</v>
      </c>
      <c r="P780" s="13" t="s">
        <v>1473</v>
      </c>
      <c r="Q780" s="13">
        <v>98</v>
      </c>
      <c r="R780" s="13" t="s">
        <v>1475</v>
      </c>
      <c r="S780" s="13">
        <v>98</v>
      </c>
      <c r="T780" s="13" t="s">
        <v>1477</v>
      </c>
      <c r="U780" s="13">
        <v>98</v>
      </c>
      <c r="V780" s="13" t="s">
        <v>1479</v>
      </c>
      <c r="W780" s="13">
        <v>98</v>
      </c>
      <c r="X780" s="13" t="s">
        <v>1465</v>
      </c>
      <c r="Y780" s="13">
        <v>98</v>
      </c>
      <c r="Z780" s="13" t="s">
        <v>1466</v>
      </c>
      <c r="AA780" s="13">
        <v>98</v>
      </c>
      <c r="AB780" s="100" t="s">
        <v>748</v>
      </c>
      <c r="AC780" s="100" t="str">
        <f t="shared" si="153"/>
        <v>pt-10-13-jlr-loc2</v>
      </c>
      <c r="AD780" s="100">
        <f t="shared" si="157"/>
        <v>6</v>
      </c>
      <c r="AE780" s="13">
        <v>12</v>
      </c>
      <c r="AF780" s="27">
        <v>9</v>
      </c>
      <c r="AG780" s="41"/>
    </row>
    <row r="781" spans="1:33" s="35" customFormat="1" ht="33" x14ac:dyDescent="0.2">
      <c r="A781" s="33" t="s">
        <v>724</v>
      </c>
      <c r="B781" s="33">
        <f t="shared" si="159"/>
        <v>1101321</v>
      </c>
      <c r="C781" s="43">
        <v>13</v>
      </c>
      <c r="D781" s="26">
        <f t="shared" si="158"/>
        <v>11013</v>
      </c>
      <c r="E781" s="45">
        <v>10</v>
      </c>
      <c r="F781" s="13">
        <v>2</v>
      </c>
      <c r="G781" s="14" t="s">
        <v>1029</v>
      </c>
      <c r="H781" s="14" t="s">
        <v>1021</v>
      </c>
      <c r="I781" s="13">
        <f t="shared" si="154"/>
        <v>92</v>
      </c>
      <c r="J781" s="13">
        <f t="shared" si="155"/>
        <v>10</v>
      </c>
      <c r="K781" s="13">
        <f t="shared" si="156"/>
        <v>1</v>
      </c>
      <c r="L781" s="13" t="s">
        <v>1468</v>
      </c>
      <c r="M781" s="13">
        <v>98</v>
      </c>
      <c r="N781" s="13" t="s">
        <v>1470</v>
      </c>
      <c r="O781" s="13">
        <v>98</v>
      </c>
      <c r="P781" s="13" t="s">
        <v>1472</v>
      </c>
      <c r="Q781" s="13">
        <v>98</v>
      </c>
      <c r="R781" s="13" t="s">
        <v>1474</v>
      </c>
      <c r="S781" s="13">
        <v>98</v>
      </c>
      <c r="T781" s="13" t="s">
        <v>1476</v>
      </c>
      <c r="U781" s="13">
        <v>98</v>
      </c>
      <c r="V781" s="13" t="s">
        <v>1478</v>
      </c>
      <c r="W781" s="13">
        <v>98</v>
      </c>
      <c r="X781" s="13" t="s">
        <v>1480</v>
      </c>
      <c r="Y781" s="13">
        <v>98</v>
      </c>
      <c r="Z781" s="13" t="s">
        <v>1467</v>
      </c>
      <c r="AA781" s="13">
        <v>98</v>
      </c>
      <c r="AB781" s="100" t="s">
        <v>446</v>
      </c>
      <c r="AC781" s="100" t="str">
        <f t="shared" si="153"/>
        <v>pt-10-13-shl-loc2</v>
      </c>
      <c r="AD781" s="100">
        <f t="shared" si="157"/>
        <v>6</v>
      </c>
      <c r="AE781" s="13">
        <v>16</v>
      </c>
      <c r="AF781" s="27">
        <v>14</v>
      </c>
      <c r="AG781" s="41"/>
    </row>
    <row r="782" spans="1:33" s="35" customFormat="1" ht="16.5" x14ac:dyDescent="0.2">
      <c r="A782" s="33" t="s">
        <v>724</v>
      </c>
      <c r="B782" s="33">
        <f t="shared" si="159"/>
        <v>1101330</v>
      </c>
      <c r="C782" s="43">
        <v>13</v>
      </c>
      <c r="D782" s="26">
        <f t="shared" si="158"/>
        <v>11013</v>
      </c>
      <c r="E782" s="45">
        <v>10</v>
      </c>
      <c r="F782" s="13">
        <v>3</v>
      </c>
      <c r="G782" s="14" t="s">
        <v>1030</v>
      </c>
      <c r="H782" s="14" t="s">
        <v>1031</v>
      </c>
      <c r="I782" s="13">
        <f t="shared" si="154"/>
        <v>92</v>
      </c>
      <c r="J782" s="13">
        <f t="shared" si="155"/>
        <v>10</v>
      </c>
      <c r="K782" s="13">
        <f t="shared" si="156"/>
        <v>1</v>
      </c>
      <c r="L782" s="13" t="s">
        <v>1469</v>
      </c>
      <c r="M782" s="13">
        <v>98</v>
      </c>
      <c r="N782" s="13" t="s">
        <v>1471</v>
      </c>
      <c r="O782" s="13">
        <v>98</v>
      </c>
      <c r="P782" s="13" t="s">
        <v>1473</v>
      </c>
      <c r="Q782" s="13">
        <v>98</v>
      </c>
      <c r="R782" s="13" t="s">
        <v>1475</v>
      </c>
      <c r="S782" s="13">
        <v>98</v>
      </c>
      <c r="T782" s="13" t="s">
        <v>1477</v>
      </c>
      <c r="U782" s="13">
        <v>98</v>
      </c>
      <c r="V782" s="13" t="s">
        <v>1479</v>
      </c>
      <c r="W782" s="13">
        <v>98</v>
      </c>
      <c r="X782" s="13" t="s">
        <v>1465</v>
      </c>
      <c r="Y782" s="13">
        <v>98</v>
      </c>
      <c r="Z782" s="13" t="s">
        <v>1466</v>
      </c>
      <c r="AA782" s="13">
        <v>98</v>
      </c>
      <c r="AB782" s="100" t="s">
        <v>354</v>
      </c>
      <c r="AC782" s="100" t="str">
        <f t="shared" si="153"/>
        <v>pt-10-13-jlr-loc3</v>
      </c>
      <c r="AD782" s="100">
        <f t="shared" si="157"/>
        <v>6</v>
      </c>
      <c r="AE782" s="13">
        <v>12</v>
      </c>
      <c r="AF782" s="27">
        <v>9</v>
      </c>
      <c r="AG782" s="41"/>
    </row>
    <row r="783" spans="1:33" s="35" customFormat="1" ht="17.25" thickBot="1" x14ac:dyDescent="0.25">
      <c r="A783" s="33" t="s">
        <v>724</v>
      </c>
      <c r="B783" s="33">
        <f t="shared" si="159"/>
        <v>1101331</v>
      </c>
      <c r="C783" s="43">
        <v>13</v>
      </c>
      <c r="D783" s="28">
        <f t="shared" si="158"/>
        <v>11013</v>
      </c>
      <c r="E783" s="46">
        <v>10</v>
      </c>
      <c r="F783" s="29">
        <v>3</v>
      </c>
      <c r="G783" s="30" t="s">
        <v>1029</v>
      </c>
      <c r="H783" s="30" t="s">
        <v>1033</v>
      </c>
      <c r="I783" s="29">
        <f t="shared" si="154"/>
        <v>92</v>
      </c>
      <c r="J783" s="29">
        <f t="shared" si="155"/>
        <v>10</v>
      </c>
      <c r="K783" s="29">
        <f t="shared" si="156"/>
        <v>1</v>
      </c>
      <c r="L783" s="29" t="s">
        <v>1468</v>
      </c>
      <c r="M783" s="29">
        <v>98</v>
      </c>
      <c r="N783" s="29" t="s">
        <v>1470</v>
      </c>
      <c r="O783" s="29">
        <v>98</v>
      </c>
      <c r="P783" s="29" t="s">
        <v>1472</v>
      </c>
      <c r="Q783" s="29">
        <v>98</v>
      </c>
      <c r="R783" s="29" t="s">
        <v>1474</v>
      </c>
      <c r="S783" s="29">
        <v>98</v>
      </c>
      <c r="T783" s="29" t="s">
        <v>1476</v>
      </c>
      <c r="U783" s="29">
        <v>98</v>
      </c>
      <c r="V783" s="29" t="s">
        <v>1478</v>
      </c>
      <c r="W783" s="29">
        <v>98</v>
      </c>
      <c r="X783" s="29" t="s">
        <v>1480</v>
      </c>
      <c r="Y783" s="29">
        <v>98</v>
      </c>
      <c r="Z783" s="29" t="s">
        <v>1467</v>
      </c>
      <c r="AA783" s="29">
        <v>98</v>
      </c>
      <c r="AB783" s="101"/>
      <c r="AC783" s="101" t="str">
        <f t="shared" si="153"/>
        <v/>
      </c>
      <c r="AD783" s="101" t="str">
        <f t="shared" si="157"/>
        <v/>
      </c>
      <c r="AE783" s="29" t="s">
        <v>412</v>
      </c>
      <c r="AF783" s="31" t="s">
        <v>412</v>
      </c>
      <c r="AG783" s="41"/>
    </row>
    <row r="784" spans="1:33" s="35" customFormat="1" ht="16.5" x14ac:dyDescent="0.2">
      <c r="A784" s="33" t="s">
        <v>724</v>
      </c>
      <c r="B784" s="33">
        <f t="shared" si="159"/>
        <v>1101410</v>
      </c>
      <c r="C784" s="43">
        <v>14</v>
      </c>
      <c r="D784" s="23">
        <f t="shared" si="158"/>
        <v>11014</v>
      </c>
      <c r="E784" s="44">
        <v>10</v>
      </c>
      <c r="F784" s="24">
        <v>1</v>
      </c>
      <c r="G784" s="32" t="s">
        <v>1030</v>
      </c>
      <c r="H784" s="32" t="s">
        <v>1027</v>
      </c>
      <c r="I784" s="24">
        <f t="shared" si="154"/>
        <v>95</v>
      </c>
      <c r="J784" s="24">
        <f t="shared" si="155"/>
        <v>11</v>
      </c>
      <c r="K784" s="24">
        <f t="shared" si="156"/>
        <v>1</v>
      </c>
      <c r="L784" s="24" t="s">
        <v>1469</v>
      </c>
      <c r="M784" s="24">
        <v>99</v>
      </c>
      <c r="N784" s="24" t="s">
        <v>1471</v>
      </c>
      <c r="O784" s="24">
        <v>99</v>
      </c>
      <c r="P784" s="24" t="s">
        <v>1473</v>
      </c>
      <c r="Q784" s="24">
        <v>99</v>
      </c>
      <c r="R784" s="24" t="s">
        <v>1475</v>
      </c>
      <c r="S784" s="24">
        <v>99</v>
      </c>
      <c r="T784" s="24" t="s">
        <v>1477</v>
      </c>
      <c r="U784" s="24">
        <v>99</v>
      </c>
      <c r="V784" s="24" t="s">
        <v>1479</v>
      </c>
      <c r="W784" s="24">
        <v>99</v>
      </c>
      <c r="X784" s="24" t="s">
        <v>1481</v>
      </c>
      <c r="Y784" s="24">
        <v>99</v>
      </c>
      <c r="Z784" s="24" t="s">
        <v>1466</v>
      </c>
      <c r="AA784" s="24">
        <v>99</v>
      </c>
      <c r="AB784" s="99" t="s">
        <v>30</v>
      </c>
      <c r="AC784" s="99" t="str">
        <f t="shared" si="153"/>
        <v>pt-10-14-jlr-loc1</v>
      </c>
      <c r="AD784" s="99">
        <f t="shared" si="157"/>
        <v>6</v>
      </c>
      <c r="AE784" s="24">
        <v>12</v>
      </c>
      <c r="AF784" s="25">
        <v>9</v>
      </c>
      <c r="AG784" s="41"/>
    </row>
    <row r="785" spans="1:33" s="35" customFormat="1" ht="16.5" x14ac:dyDescent="0.2">
      <c r="A785" s="33" t="s">
        <v>724</v>
      </c>
      <c r="B785" s="33">
        <f t="shared" si="159"/>
        <v>1101411</v>
      </c>
      <c r="C785" s="43">
        <v>14</v>
      </c>
      <c r="D785" s="26">
        <f t="shared" si="158"/>
        <v>11014</v>
      </c>
      <c r="E785" s="45">
        <v>10</v>
      </c>
      <c r="F785" s="13">
        <v>1</v>
      </c>
      <c r="G785" s="14" t="s">
        <v>1018</v>
      </c>
      <c r="H785" s="14" t="s">
        <v>1032</v>
      </c>
      <c r="I785" s="13">
        <f t="shared" si="154"/>
        <v>95</v>
      </c>
      <c r="J785" s="13">
        <f t="shared" si="155"/>
        <v>11</v>
      </c>
      <c r="K785" s="13">
        <f t="shared" si="156"/>
        <v>1</v>
      </c>
      <c r="L785" s="13" t="s">
        <v>1468</v>
      </c>
      <c r="M785" s="13">
        <v>98</v>
      </c>
      <c r="N785" s="13" t="s">
        <v>1470</v>
      </c>
      <c r="O785" s="13">
        <v>98</v>
      </c>
      <c r="P785" s="13" t="s">
        <v>1472</v>
      </c>
      <c r="Q785" s="13">
        <v>98</v>
      </c>
      <c r="R785" s="13" t="s">
        <v>1474</v>
      </c>
      <c r="S785" s="13">
        <v>98</v>
      </c>
      <c r="T785" s="13" t="s">
        <v>1476</v>
      </c>
      <c r="U785" s="13">
        <v>98</v>
      </c>
      <c r="V785" s="13" t="s">
        <v>1478</v>
      </c>
      <c r="W785" s="13">
        <v>98</v>
      </c>
      <c r="X785" s="13" t="s">
        <v>1480</v>
      </c>
      <c r="Y785" s="13">
        <v>98</v>
      </c>
      <c r="Z785" s="13" t="s">
        <v>1467</v>
      </c>
      <c r="AA785" s="13">
        <v>98</v>
      </c>
      <c r="AB785" s="100"/>
      <c r="AC785" s="100" t="str">
        <f t="shared" si="153"/>
        <v/>
      </c>
      <c r="AD785" s="100" t="str">
        <f t="shared" si="157"/>
        <v/>
      </c>
      <c r="AE785" s="13" t="s">
        <v>412</v>
      </c>
      <c r="AF785" s="27" t="s">
        <v>412</v>
      </c>
      <c r="AG785" s="41"/>
    </row>
    <row r="786" spans="1:33" s="35" customFormat="1" ht="16.5" x14ac:dyDescent="0.2">
      <c r="A786" s="33" t="s">
        <v>724</v>
      </c>
      <c r="B786" s="33">
        <f t="shared" si="159"/>
        <v>1101420</v>
      </c>
      <c r="C786" s="43">
        <v>14</v>
      </c>
      <c r="D786" s="26">
        <f t="shared" si="158"/>
        <v>11014</v>
      </c>
      <c r="E786" s="45">
        <v>10</v>
      </c>
      <c r="F786" s="13">
        <v>2</v>
      </c>
      <c r="G786" s="14" t="s">
        <v>1030</v>
      </c>
      <c r="H786" s="14" t="s">
        <v>749</v>
      </c>
      <c r="I786" s="13">
        <f t="shared" si="154"/>
        <v>95</v>
      </c>
      <c r="J786" s="13">
        <f t="shared" si="155"/>
        <v>11</v>
      </c>
      <c r="K786" s="13">
        <f t="shared" si="156"/>
        <v>1</v>
      </c>
      <c r="L786" s="13" t="s">
        <v>1469</v>
      </c>
      <c r="M786" s="13">
        <v>99</v>
      </c>
      <c r="N786" s="13" t="s">
        <v>1471</v>
      </c>
      <c r="O786" s="13">
        <v>99</v>
      </c>
      <c r="P786" s="13" t="s">
        <v>1473</v>
      </c>
      <c r="Q786" s="13">
        <v>99</v>
      </c>
      <c r="R786" s="13" t="s">
        <v>1475</v>
      </c>
      <c r="S786" s="13">
        <v>99</v>
      </c>
      <c r="T786" s="13" t="s">
        <v>1477</v>
      </c>
      <c r="U786" s="13">
        <v>99</v>
      </c>
      <c r="V786" s="13" t="s">
        <v>1479</v>
      </c>
      <c r="W786" s="13">
        <v>99</v>
      </c>
      <c r="X786" s="13" t="s">
        <v>1481</v>
      </c>
      <c r="Y786" s="13">
        <v>99</v>
      </c>
      <c r="Z786" s="13" t="s">
        <v>1466</v>
      </c>
      <c r="AA786" s="13">
        <v>99</v>
      </c>
      <c r="AB786" s="100" t="s">
        <v>30</v>
      </c>
      <c r="AC786" s="100" t="str">
        <f t="shared" si="153"/>
        <v>pt-10-14-jlr-loc2</v>
      </c>
      <c r="AD786" s="100">
        <f t="shared" si="157"/>
        <v>6</v>
      </c>
      <c r="AE786" s="13">
        <v>12</v>
      </c>
      <c r="AF786" s="27">
        <v>9</v>
      </c>
      <c r="AG786" s="41"/>
    </row>
    <row r="787" spans="1:33" s="35" customFormat="1" ht="33" x14ac:dyDescent="0.2">
      <c r="A787" s="33" t="s">
        <v>724</v>
      </c>
      <c r="B787" s="33">
        <f t="shared" si="159"/>
        <v>1101421</v>
      </c>
      <c r="C787" s="43">
        <v>14</v>
      </c>
      <c r="D787" s="26">
        <f t="shared" si="158"/>
        <v>11014</v>
      </c>
      <c r="E787" s="45">
        <v>10</v>
      </c>
      <c r="F787" s="13">
        <v>2</v>
      </c>
      <c r="G787" s="14" t="s">
        <v>1029</v>
      </c>
      <c r="H787" s="14" t="s">
        <v>1035</v>
      </c>
      <c r="I787" s="13">
        <f t="shared" si="154"/>
        <v>95</v>
      </c>
      <c r="J787" s="13">
        <f t="shared" si="155"/>
        <v>11</v>
      </c>
      <c r="K787" s="13">
        <f t="shared" si="156"/>
        <v>1</v>
      </c>
      <c r="L787" s="13" t="s">
        <v>1468</v>
      </c>
      <c r="M787" s="13">
        <v>98</v>
      </c>
      <c r="N787" s="13" t="s">
        <v>1470</v>
      </c>
      <c r="O787" s="13">
        <v>98</v>
      </c>
      <c r="P787" s="13" t="s">
        <v>1472</v>
      </c>
      <c r="Q787" s="13">
        <v>98</v>
      </c>
      <c r="R787" s="13" t="s">
        <v>1474</v>
      </c>
      <c r="S787" s="13">
        <v>98</v>
      </c>
      <c r="T787" s="13" t="s">
        <v>1476</v>
      </c>
      <c r="U787" s="13">
        <v>98</v>
      </c>
      <c r="V787" s="13" t="s">
        <v>1478</v>
      </c>
      <c r="W787" s="13">
        <v>98</v>
      </c>
      <c r="X787" s="13" t="s">
        <v>1480</v>
      </c>
      <c r="Y787" s="13">
        <v>98</v>
      </c>
      <c r="Z787" s="13" t="s">
        <v>1467</v>
      </c>
      <c r="AA787" s="13">
        <v>98</v>
      </c>
      <c r="AB787" s="100" t="s">
        <v>440</v>
      </c>
      <c r="AC787" s="100" t="str">
        <f t="shared" si="153"/>
        <v>pt-10-14-shl-loc2</v>
      </c>
      <c r="AD787" s="100">
        <f t="shared" si="157"/>
        <v>6</v>
      </c>
      <c r="AE787" s="13">
        <v>16</v>
      </c>
      <c r="AF787" s="27">
        <v>14</v>
      </c>
      <c r="AG787" s="41"/>
    </row>
    <row r="788" spans="1:33" s="35" customFormat="1" ht="16.5" x14ac:dyDescent="0.2">
      <c r="A788" s="33" t="s">
        <v>724</v>
      </c>
      <c r="B788" s="33">
        <f t="shared" si="159"/>
        <v>1101430</v>
      </c>
      <c r="C788" s="43">
        <v>14</v>
      </c>
      <c r="D788" s="26">
        <f t="shared" si="158"/>
        <v>11014</v>
      </c>
      <c r="E788" s="45">
        <v>10</v>
      </c>
      <c r="F788" s="13">
        <v>3</v>
      </c>
      <c r="G788" s="14" t="s">
        <v>1030</v>
      </c>
      <c r="H788" s="14" t="s">
        <v>1026</v>
      </c>
      <c r="I788" s="13">
        <f t="shared" si="154"/>
        <v>95</v>
      </c>
      <c r="J788" s="13">
        <f t="shared" si="155"/>
        <v>11</v>
      </c>
      <c r="K788" s="13">
        <f t="shared" si="156"/>
        <v>1</v>
      </c>
      <c r="L788" s="13" t="s">
        <v>1469</v>
      </c>
      <c r="M788" s="13">
        <v>99</v>
      </c>
      <c r="N788" s="13" t="s">
        <v>1471</v>
      </c>
      <c r="O788" s="13">
        <v>99</v>
      </c>
      <c r="P788" s="13" t="s">
        <v>1473</v>
      </c>
      <c r="Q788" s="13">
        <v>99</v>
      </c>
      <c r="R788" s="13" t="s">
        <v>1475</v>
      </c>
      <c r="S788" s="13">
        <v>99</v>
      </c>
      <c r="T788" s="13" t="s">
        <v>1477</v>
      </c>
      <c r="U788" s="13">
        <v>99</v>
      </c>
      <c r="V788" s="13" t="s">
        <v>1479</v>
      </c>
      <c r="W788" s="13">
        <v>99</v>
      </c>
      <c r="X788" s="13" t="s">
        <v>1481</v>
      </c>
      <c r="Y788" s="13">
        <v>99</v>
      </c>
      <c r="Z788" s="13" t="s">
        <v>1466</v>
      </c>
      <c r="AA788" s="13">
        <v>99</v>
      </c>
      <c r="AB788" s="100" t="s">
        <v>353</v>
      </c>
      <c r="AC788" s="100" t="str">
        <f t="shared" ref="AC788:AC851" si="160">IF(AB788="","",A788&amp;"-"&amp;C788&amp;"-"&amp;G788&amp;"-"&amp;"loc"&amp;F788)</f>
        <v>pt-10-14-jlr-loc3</v>
      </c>
      <c r="AD788" s="100">
        <f t="shared" si="157"/>
        <v>6</v>
      </c>
      <c r="AE788" s="13">
        <v>12</v>
      </c>
      <c r="AF788" s="27">
        <v>9</v>
      </c>
      <c r="AG788" s="41"/>
    </row>
    <row r="789" spans="1:33" s="35" customFormat="1" ht="17.25" thickBot="1" x14ac:dyDescent="0.25">
      <c r="A789" s="33" t="s">
        <v>724</v>
      </c>
      <c r="B789" s="33">
        <f t="shared" si="159"/>
        <v>1101431</v>
      </c>
      <c r="C789" s="43">
        <v>14</v>
      </c>
      <c r="D789" s="28">
        <f t="shared" si="158"/>
        <v>11014</v>
      </c>
      <c r="E789" s="46">
        <v>10</v>
      </c>
      <c r="F789" s="29">
        <v>3</v>
      </c>
      <c r="G789" s="30" t="s">
        <v>1029</v>
      </c>
      <c r="H789" s="30" t="s">
        <v>1033</v>
      </c>
      <c r="I789" s="29">
        <f t="shared" si="154"/>
        <v>95</v>
      </c>
      <c r="J789" s="29">
        <f t="shared" si="155"/>
        <v>11</v>
      </c>
      <c r="K789" s="29">
        <f t="shared" si="156"/>
        <v>1</v>
      </c>
      <c r="L789" s="29" t="s">
        <v>1468</v>
      </c>
      <c r="M789" s="29">
        <v>98</v>
      </c>
      <c r="N789" s="29" t="s">
        <v>1470</v>
      </c>
      <c r="O789" s="29">
        <v>98</v>
      </c>
      <c r="P789" s="29" t="s">
        <v>1472</v>
      </c>
      <c r="Q789" s="29">
        <v>98</v>
      </c>
      <c r="R789" s="29" t="s">
        <v>1474</v>
      </c>
      <c r="S789" s="29">
        <v>98</v>
      </c>
      <c r="T789" s="29" t="s">
        <v>1476</v>
      </c>
      <c r="U789" s="29">
        <v>98</v>
      </c>
      <c r="V789" s="29" t="s">
        <v>1478</v>
      </c>
      <c r="W789" s="29">
        <v>98</v>
      </c>
      <c r="X789" s="29" t="s">
        <v>1480</v>
      </c>
      <c r="Y789" s="29">
        <v>98</v>
      </c>
      <c r="Z789" s="29" t="s">
        <v>1467</v>
      </c>
      <c r="AA789" s="29">
        <v>98</v>
      </c>
      <c r="AB789" s="101"/>
      <c r="AC789" s="101" t="str">
        <f t="shared" si="160"/>
        <v/>
      </c>
      <c r="AD789" s="101" t="str">
        <f t="shared" si="157"/>
        <v/>
      </c>
      <c r="AE789" s="29" t="s">
        <v>412</v>
      </c>
      <c r="AF789" s="31" t="s">
        <v>412</v>
      </c>
      <c r="AG789" s="41"/>
    </row>
    <row r="790" spans="1:33" s="35" customFormat="1" ht="16.5" x14ac:dyDescent="0.2">
      <c r="A790" s="33" t="s">
        <v>724</v>
      </c>
      <c r="B790" s="33">
        <f t="shared" si="159"/>
        <v>1101510</v>
      </c>
      <c r="C790" s="43">
        <v>15</v>
      </c>
      <c r="D790" s="23">
        <f t="shared" si="158"/>
        <v>11015</v>
      </c>
      <c r="E790" s="44">
        <v>10</v>
      </c>
      <c r="F790" s="24">
        <v>1</v>
      </c>
      <c r="G790" s="32" t="s">
        <v>1030</v>
      </c>
      <c r="H790" s="32" t="s">
        <v>1034</v>
      </c>
      <c r="I790" s="24">
        <f t="shared" si="154"/>
        <v>97</v>
      </c>
      <c r="J790" s="24">
        <f t="shared" si="155"/>
        <v>11</v>
      </c>
      <c r="K790" s="24">
        <f t="shared" si="156"/>
        <v>1</v>
      </c>
      <c r="L790" s="24" t="s">
        <v>1469</v>
      </c>
      <c r="M790" s="24">
        <v>100</v>
      </c>
      <c r="N790" s="24" t="s">
        <v>1471</v>
      </c>
      <c r="O790" s="24">
        <v>100</v>
      </c>
      <c r="P790" s="24" t="s">
        <v>1473</v>
      </c>
      <c r="Q790" s="24">
        <v>100</v>
      </c>
      <c r="R790" s="24" t="s">
        <v>1475</v>
      </c>
      <c r="S790" s="24">
        <v>100</v>
      </c>
      <c r="T790" s="24" t="s">
        <v>1477</v>
      </c>
      <c r="U790" s="24">
        <v>100</v>
      </c>
      <c r="V790" s="24" t="s">
        <v>1479</v>
      </c>
      <c r="W790" s="24">
        <v>100</v>
      </c>
      <c r="X790" s="24" t="s">
        <v>1481</v>
      </c>
      <c r="Y790" s="24">
        <v>100</v>
      </c>
      <c r="Z790" s="24" t="s">
        <v>1482</v>
      </c>
      <c r="AA790" s="24">
        <v>100</v>
      </c>
      <c r="AB790" s="99" t="s">
        <v>357</v>
      </c>
      <c r="AC790" s="99" t="str">
        <f t="shared" si="160"/>
        <v>pt-10-15-jlr-loc1</v>
      </c>
      <c r="AD790" s="99">
        <f t="shared" si="157"/>
        <v>6</v>
      </c>
      <c r="AE790" s="24">
        <v>12</v>
      </c>
      <c r="AF790" s="25">
        <v>9</v>
      </c>
      <c r="AG790" s="41"/>
    </row>
    <row r="791" spans="1:33" s="35" customFormat="1" ht="33" x14ac:dyDescent="0.2">
      <c r="A791" s="33" t="s">
        <v>724</v>
      </c>
      <c r="B791" s="33">
        <f t="shared" si="159"/>
        <v>1101511</v>
      </c>
      <c r="C791" s="43">
        <v>15</v>
      </c>
      <c r="D791" s="26">
        <f t="shared" si="158"/>
        <v>11015</v>
      </c>
      <c r="E791" s="45">
        <v>10</v>
      </c>
      <c r="F791" s="13">
        <v>1</v>
      </c>
      <c r="G791" s="14" t="s">
        <v>1029</v>
      </c>
      <c r="H791" s="14" t="s">
        <v>1028</v>
      </c>
      <c r="I791" s="13">
        <f t="shared" si="154"/>
        <v>97</v>
      </c>
      <c r="J791" s="13">
        <f t="shared" si="155"/>
        <v>11</v>
      </c>
      <c r="K791" s="13">
        <f t="shared" si="156"/>
        <v>1</v>
      </c>
      <c r="L791" s="13" t="s">
        <v>1468</v>
      </c>
      <c r="M791" s="13">
        <v>100</v>
      </c>
      <c r="N791" s="13" t="s">
        <v>1470</v>
      </c>
      <c r="O791" s="13">
        <v>100</v>
      </c>
      <c r="P791" s="13" t="s">
        <v>1472</v>
      </c>
      <c r="Q791" s="13">
        <v>100</v>
      </c>
      <c r="R791" s="13" t="s">
        <v>1474</v>
      </c>
      <c r="S791" s="13">
        <v>100</v>
      </c>
      <c r="T791" s="13" t="s">
        <v>1476</v>
      </c>
      <c r="U791" s="13">
        <v>100</v>
      </c>
      <c r="V791" s="13" t="s">
        <v>1478</v>
      </c>
      <c r="W791" s="13">
        <v>100</v>
      </c>
      <c r="X791" s="13" t="s">
        <v>1480</v>
      </c>
      <c r="Y791" s="13">
        <v>100</v>
      </c>
      <c r="Z791" s="13" t="s">
        <v>1483</v>
      </c>
      <c r="AA791" s="13">
        <v>100</v>
      </c>
      <c r="AB791" s="100" t="s">
        <v>398</v>
      </c>
      <c r="AC791" s="100" t="str">
        <f t="shared" si="160"/>
        <v>pt-10-15-shl-loc1</v>
      </c>
      <c r="AD791" s="100">
        <f t="shared" si="157"/>
        <v>6</v>
      </c>
      <c r="AE791" s="13">
        <v>16</v>
      </c>
      <c r="AF791" s="27">
        <v>14</v>
      </c>
      <c r="AG791" s="41"/>
    </row>
    <row r="792" spans="1:33" s="35" customFormat="1" ht="16.5" x14ac:dyDescent="0.2">
      <c r="A792" s="33" t="s">
        <v>724</v>
      </c>
      <c r="B792" s="33">
        <f t="shared" si="159"/>
        <v>1101520</v>
      </c>
      <c r="C792" s="43">
        <v>15</v>
      </c>
      <c r="D792" s="26">
        <f t="shared" si="158"/>
        <v>11015</v>
      </c>
      <c r="E792" s="45">
        <v>10</v>
      </c>
      <c r="F792" s="13">
        <v>2</v>
      </c>
      <c r="G792" s="14" t="s">
        <v>1030</v>
      </c>
      <c r="H792" s="14" t="s">
        <v>749</v>
      </c>
      <c r="I792" s="13">
        <f t="shared" si="154"/>
        <v>97</v>
      </c>
      <c r="J792" s="13">
        <f t="shared" si="155"/>
        <v>11</v>
      </c>
      <c r="K792" s="13">
        <f t="shared" si="156"/>
        <v>1</v>
      </c>
      <c r="L792" s="13" t="s">
        <v>1469</v>
      </c>
      <c r="M792" s="13">
        <v>100</v>
      </c>
      <c r="N792" s="13" t="s">
        <v>1471</v>
      </c>
      <c r="O792" s="13">
        <v>100</v>
      </c>
      <c r="P792" s="13" t="s">
        <v>1473</v>
      </c>
      <c r="Q792" s="13">
        <v>100</v>
      </c>
      <c r="R792" s="13" t="s">
        <v>1475</v>
      </c>
      <c r="S792" s="13">
        <v>100</v>
      </c>
      <c r="T792" s="13" t="s">
        <v>1477</v>
      </c>
      <c r="U792" s="13">
        <v>100</v>
      </c>
      <c r="V792" s="13" t="s">
        <v>1479</v>
      </c>
      <c r="W792" s="13">
        <v>100</v>
      </c>
      <c r="X792" s="13" t="s">
        <v>1481</v>
      </c>
      <c r="Y792" s="13">
        <v>100</v>
      </c>
      <c r="Z792" s="13" t="s">
        <v>1482</v>
      </c>
      <c r="AA792" s="13">
        <v>100</v>
      </c>
      <c r="AB792" s="100" t="s">
        <v>347</v>
      </c>
      <c r="AC792" s="100" t="str">
        <f t="shared" si="160"/>
        <v>pt-10-15-jlr-loc2</v>
      </c>
      <c r="AD792" s="100">
        <f t="shared" si="157"/>
        <v>6</v>
      </c>
      <c r="AE792" s="13">
        <v>12</v>
      </c>
      <c r="AF792" s="27">
        <v>9</v>
      </c>
      <c r="AG792" s="41"/>
    </row>
    <row r="793" spans="1:33" s="35" customFormat="1" ht="33" x14ac:dyDescent="0.2">
      <c r="A793" s="33" t="s">
        <v>724</v>
      </c>
      <c r="B793" s="33">
        <f t="shared" si="159"/>
        <v>1101521</v>
      </c>
      <c r="C793" s="43">
        <v>15</v>
      </c>
      <c r="D793" s="26">
        <f t="shared" si="158"/>
        <v>11015</v>
      </c>
      <c r="E793" s="45">
        <v>10</v>
      </c>
      <c r="F793" s="13">
        <v>2</v>
      </c>
      <c r="G793" s="14" t="s">
        <v>1029</v>
      </c>
      <c r="H793" s="14" t="s">
        <v>1035</v>
      </c>
      <c r="I793" s="13">
        <f t="shared" si="154"/>
        <v>97</v>
      </c>
      <c r="J793" s="13">
        <f t="shared" si="155"/>
        <v>11</v>
      </c>
      <c r="K793" s="13">
        <f t="shared" si="156"/>
        <v>1</v>
      </c>
      <c r="L793" s="13" t="s">
        <v>1468</v>
      </c>
      <c r="M793" s="13">
        <v>100</v>
      </c>
      <c r="N793" s="13" t="s">
        <v>1470</v>
      </c>
      <c r="O793" s="13">
        <v>100</v>
      </c>
      <c r="P793" s="13" t="s">
        <v>1472</v>
      </c>
      <c r="Q793" s="13">
        <v>100</v>
      </c>
      <c r="R793" s="13" t="s">
        <v>1474</v>
      </c>
      <c r="S793" s="13">
        <v>100</v>
      </c>
      <c r="T793" s="13" t="s">
        <v>1476</v>
      </c>
      <c r="U793" s="13">
        <v>100</v>
      </c>
      <c r="V793" s="13" t="s">
        <v>1478</v>
      </c>
      <c r="W793" s="13">
        <v>100</v>
      </c>
      <c r="X793" s="13" t="s">
        <v>1480</v>
      </c>
      <c r="Y793" s="13">
        <v>100</v>
      </c>
      <c r="Z793" s="13" t="s">
        <v>1483</v>
      </c>
      <c r="AA793" s="13">
        <v>100</v>
      </c>
      <c r="AB793" s="100" t="s">
        <v>386</v>
      </c>
      <c r="AC793" s="100" t="str">
        <f t="shared" si="160"/>
        <v>pt-10-15-shl-loc2</v>
      </c>
      <c r="AD793" s="100">
        <f t="shared" si="157"/>
        <v>6</v>
      </c>
      <c r="AE793" s="13">
        <v>16</v>
      </c>
      <c r="AF793" s="27">
        <v>14</v>
      </c>
      <c r="AG793" s="41"/>
    </row>
    <row r="794" spans="1:33" s="35" customFormat="1" ht="16.5" x14ac:dyDescent="0.2">
      <c r="A794" s="33" t="s">
        <v>724</v>
      </c>
      <c r="B794" s="33">
        <f t="shared" si="159"/>
        <v>1101530</v>
      </c>
      <c r="C794" s="43">
        <v>15</v>
      </c>
      <c r="D794" s="26">
        <f t="shared" si="158"/>
        <v>11015</v>
      </c>
      <c r="E794" s="45">
        <v>10</v>
      </c>
      <c r="F794" s="13">
        <v>3</v>
      </c>
      <c r="G794" s="14" t="s">
        <v>1030</v>
      </c>
      <c r="H794" s="14" t="s">
        <v>1031</v>
      </c>
      <c r="I794" s="13">
        <f t="shared" si="154"/>
        <v>97</v>
      </c>
      <c r="J794" s="13">
        <f t="shared" si="155"/>
        <v>11</v>
      </c>
      <c r="K794" s="13">
        <f t="shared" si="156"/>
        <v>1</v>
      </c>
      <c r="L794" s="13" t="s">
        <v>1469</v>
      </c>
      <c r="M794" s="13">
        <v>100</v>
      </c>
      <c r="N794" s="13" t="s">
        <v>1471</v>
      </c>
      <c r="O794" s="13">
        <v>100</v>
      </c>
      <c r="P794" s="13" t="s">
        <v>1473</v>
      </c>
      <c r="Q794" s="13">
        <v>100</v>
      </c>
      <c r="R794" s="13" t="s">
        <v>1475</v>
      </c>
      <c r="S794" s="13">
        <v>100</v>
      </c>
      <c r="T794" s="13" t="s">
        <v>1477</v>
      </c>
      <c r="U794" s="13">
        <v>100</v>
      </c>
      <c r="V794" s="13" t="s">
        <v>1479</v>
      </c>
      <c r="W794" s="13">
        <v>100</v>
      </c>
      <c r="X794" s="13" t="s">
        <v>1481</v>
      </c>
      <c r="Y794" s="13">
        <v>100</v>
      </c>
      <c r="Z794" s="13" t="s">
        <v>1482</v>
      </c>
      <c r="AA794" s="13">
        <v>100</v>
      </c>
      <c r="AB794" s="100" t="s">
        <v>353</v>
      </c>
      <c r="AC794" s="100" t="str">
        <f t="shared" si="160"/>
        <v>pt-10-15-jlr-loc3</v>
      </c>
      <c r="AD794" s="100">
        <f t="shared" si="157"/>
        <v>6</v>
      </c>
      <c r="AE794" s="13">
        <v>12</v>
      </c>
      <c r="AF794" s="27">
        <v>9</v>
      </c>
      <c r="AG794" s="41"/>
    </row>
    <row r="795" spans="1:33" s="35" customFormat="1" ht="33.75" thickBot="1" x14ac:dyDescent="0.25">
      <c r="A795" s="33" t="s">
        <v>724</v>
      </c>
      <c r="B795" s="33">
        <f t="shared" si="159"/>
        <v>1101531</v>
      </c>
      <c r="C795" s="43">
        <v>15</v>
      </c>
      <c r="D795" s="28">
        <f t="shared" si="158"/>
        <v>11015</v>
      </c>
      <c r="E795" s="46">
        <v>10</v>
      </c>
      <c r="F795" s="29">
        <v>3</v>
      </c>
      <c r="G795" s="30" t="s">
        <v>1018</v>
      </c>
      <c r="H795" s="30" t="s">
        <v>1033</v>
      </c>
      <c r="I795" s="29">
        <f t="shared" si="154"/>
        <v>97</v>
      </c>
      <c r="J795" s="29">
        <f t="shared" si="155"/>
        <v>11</v>
      </c>
      <c r="K795" s="29">
        <f t="shared" si="156"/>
        <v>1</v>
      </c>
      <c r="L795" s="29" t="s">
        <v>1468</v>
      </c>
      <c r="M795" s="29">
        <v>100</v>
      </c>
      <c r="N795" s="29" t="s">
        <v>1470</v>
      </c>
      <c r="O795" s="29">
        <v>100</v>
      </c>
      <c r="P795" s="29" t="s">
        <v>1472</v>
      </c>
      <c r="Q795" s="29">
        <v>100</v>
      </c>
      <c r="R795" s="29" t="s">
        <v>1474</v>
      </c>
      <c r="S795" s="29">
        <v>100</v>
      </c>
      <c r="T795" s="29" t="s">
        <v>1476</v>
      </c>
      <c r="U795" s="29">
        <v>100</v>
      </c>
      <c r="V795" s="29" t="s">
        <v>1478</v>
      </c>
      <c r="W795" s="29">
        <v>100</v>
      </c>
      <c r="X795" s="29" t="s">
        <v>1480</v>
      </c>
      <c r="Y795" s="29">
        <v>100</v>
      </c>
      <c r="Z795" s="29" t="s">
        <v>1483</v>
      </c>
      <c r="AA795" s="29">
        <v>100</v>
      </c>
      <c r="AB795" s="101" t="s">
        <v>394</v>
      </c>
      <c r="AC795" s="101" t="str">
        <f t="shared" si="160"/>
        <v>pt-10-15-shl-loc3</v>
      </c>
      <c r="AD795" s="101">
        <f t="shared" si="157"/>
        <v>6</v>
      </c>
      <c r="AE795" s="13">
        <v>16</v>
      </c>
      <c r="AF795" s="27">
        <v>14</v>
      </c>
      <c r="AG795" s="41"/>
    </row>
    <row r="796" spans="1:33" s="35" customFormat="1" ht="16.5" x14ac:dyDescent="0.2">
      <c r="A796" s="33" t="s">
        <v>725</v>
      </c>
      <c r="B796" s="33">
        <f t="shared" si="159"/>
        <v>1110110</v>
      </c>
      <c r="C796" s="43">
        <v>1</v>
      </c>
      <c r="D796" s="23">
        <f t="shared" si="158"/>
        <v>11101</v>
      </c>
      <c r="E796" s="44">
        <v>11</v>
      </c>
      <c r="F796" s="24">
        <v>1</v>
      </c>
      <c r="G796" s="32" t="s">
        <v>1030</v>
      </c>
      <c r="H796" s="32" t="s">
        <v>1034</v>
      </c>
      <c r="I796" s="24">
        <f t="shared" si="154"/>
        <v>96</v>
      </c>
      <c r="J796" s="24">
        <f t="shared" si="155"/>
        <v>11</v>
      </c>
      <c r="K796" s="24">
        <f t="shared" si="156"/>
        <v>1</v>
      </c>
      <c r="L796" s="24" t="s">
        <v>1469</v>
      </c>
      <c r="M796" s="24">
        <v>100</v>
      </c>
      <c r="N796" s="24" t="s">
        <v>1471</v>
      </c>
      <c r="O796" s="24">
        <v>100</v>
      </c>
      <c r="P796" s="24" t="s">
        <v>1473</v>
      </c>
      <c r="Q796" s="24">
        <v>100</v>
      </c>
      <c r="R796" s="24" t="s">
        <v>1475</v>
      </c>
      <c r="S796" s="24">
        <v>100</v>
      </c>
      <c r="T796" s="24" t="s">
        <v>1477</v>
      </c>
      <c r="U796" s="24">
        <v>100</v>
      </c>
      <c r="V796" s="24" t="s">
        <v>1479</v>
      </c>
      <c r="W796" s="24">
        <v>100</v>
      </c>
      <c r="X796" s="24" t="s">
        <v>1481</v>
      </c>
      <c r="Y796" s="24">
        <v>100</v>
      </c>
      <c r="Z796" s="24" t="s">
        <v>1482</v>
      </c>
      <c r="AA796" s="24">
        <v>100</v>
      </c>
      <c r="AB796" s="99" t="s">
        <v>354</v>
      </c>
      <c r="AC796" s="99" t="str">
        <f t="shared" si="160"/>
        <v>pt-11-1-jlr-loc1</v>
      </c>
      <c r="AD796" s="99">
        <f t="shared" si="157"/>
        <v>6</v>
      </c>
      <c r="AE796" s="24">
        <v>12</v>
      </c>
      <c r="AF796" s="25">
        <v>9</v>
      </c>
      <c r="AG796" s="41"/>
    </row>
    <row r="797" spans="1:33" s="35" customFormat="1" ht="16.5" x14ac:dyDescent="0.2">
      <c r="A797" s="33" t="s">
        <v>725</v>
      </c>
      <c r="B797" s="33">
        <f t="shared" si="159"/>
        <v>1110111</v>
      </c>
      <c r="C797" s="43">
        <v>1</v>
      </c>
      <c r="D797" s="26">
        <f t="shared" si="158"/>
        <v>11101</v>
      </c>
      <c r="E797" s="45">
        <v>11</v>
      </c>
      <c r="F797" s="13">
        <v>1</v>
      </c>
      <c r="G797" s="14" t="s">
        <v>1029</v>
      </c>
      <c r="H797" s="14" t="s">
        <v>1032</v>
      </c>
      <c r="I797" s="13">
        <f t="shared" si="154"/>
        <v>96</v>
      </c>
      <c r="J797" s="13">
        <f t="shared" si="155"/>
        <v>11</v>
      </c>
      <c r="K797" s="13">
        <f t="shared" si="156"/>
        <v>1</v>
      </c>
      <c r="L797" s="13" t="s">
        <v>1484</v>
      </c>
      <c r="M797" s="13">
        <v>100</v>
      </c>
      <c r="N797" s="13" t="s">
        <v>1470</v>
      </c>
      <c r="O797" s="13">
        <v>100</v>
      </c>
      <c r="P797" s="13" t="s">
        <v>1472</v>
      </c>
      <c r="Q797" s="13">
        <v>100</v>
      </c>
      <c r="R797" s="13" t="s">
        <v>1474</v>
      </c>
      <c r="S797" s="13">
        <v>100</v>
      </c>
      <c r="T797" s="13" t="s">
        <v>1476</v>
      </c>
      <c r="U797" s="13">
        <v>100</v>
      </c>
      <c r="V797" s="13" t="s">
        <v>1478</v>
      </c>
      <c r="W797" s="13">
        <v>100</v>
      </c>
      <c r="X797" s="13" t="s">
        <v>1480</v>
      </c>
      <c r="Y797" s="13">
        <v>100</v>
      </c>
      <c r="Z797" s="13" t="s">
        <v>1483</v>
      </c>
      <c r="AA797" s="13">
        <v>100</v>
      </c>
      <c r="AB797" s="100"/>
      <c r="AC797" s="100" t="str">
        <f t="shared" si="160"/>
        <v/>
      </c>
      <c r="AD797" s="100" t="str">
        <f t="shared" si="157"/>
        <v/>
      </c>
      <c r="AE797" s="13" t="s">
        <v>412</v>
      </c>
      <c r="AF797" s="27" t="s">
        <v>412</v>
      </c>
      <c r="AG797" s="41"/>
    </row>
    <row r="798" spans="1:33" s="35" customFormat="1" ht="16.5" x14ac:dyDescent="0.2">
      <c r="A798" s="33" t="s">
        <v>725</v>
      </c>
      <c r="B798" s="33">
        <f t="shared" si="159"/>
        <v>1110120</v>
      </c>
      <c r="C798" s="43">
        <v>1</v>
      </c>
      <c r="D798" s="26">
        <f t="shared" si="158"/>
        <v>11101</v>
      </c>
      <c r="E798" s="45">
        <v>11</v>
      </c>
      <c r="F798" s="13">
        <v>2</v>
      </c>
      <c r="G798" s="14" t="s">
        <v>1030</v>
      </c>
      <c r="H798" s="14" t="s">
        <v>749</v>
      </c>
      <c r="I798" s="13">
        <f t="shared" si="154"/>
        <v>96</v>
      </c>
      <c r="J798" s="13">
        <f t="shared" si="155"/>
        <v>11</v>
      </c>
      <c r="K798" s="13">
        <f t="shared" si="156"/>
        <v>1</v>
      </c>
      <c r="L798" s="13" t="s">
        <v>1469</v>
      </c>
      <c r="M798" s="13">
        <v>100</v>
      </c>
      <c r="N798" s="13" t="s">
        <v>1471</v>
      </c>
      <c r="O798" s="13">
        <v>100</v>
      </c>
      <c r="P798" s="13" t="s">
        <v>1473</v>
      </c>
      <c r="Q798" s="13">
        <v>100</v>
      </c>
      <c r="R798" s="13" t="s">
        <v>1475</v>
      </c>
      <c r="S798" s="13">
        <v>100</v>
      </c>
      <c r="T798" s="13" t="s">
        <v>1477</v>
      </c>
      <c r="U798" s="13">
        <v>100</v>
      </c>
      <c r="V798" s="13" t="s">
        <v>1479</v>
      </c>
      <c r="W798" s="13">
        <v>100</v>
      </c>
      <c r="X798" s="13" t="s">
        <v>1481</v>
      </c>
      <c r="Y798" s="13">
        <v>100</v>
      </c>
      <c r="Z798" s="13" t="s">
        <v>1482</v>
      </c>
      <c r="AA798" s="13">
        <v>100</v>
      </c>
      <c r="AB798" s="100" t="s">
        <v>748</v>
      </c>
      <c r="AC798" s="100" t="str">
        <f t="shared" si="160"/>
        <v>pt-11-1-jlr-loc2</v>
      </c>
      <c r="AD798" s="100">
        <f t="shared" si="157"/>
        <v>6</v>
      </c>
      <c r="AE798" s="13">
        <v>12</v>
      </c>
      <c r="AF798" s="27">
        <v>9</v>
      </c>
      <c r="AG798" s="41"/>
    </row>
    <row r="799" spans="1:33" s="35" customFormat="1" ht="16.5" x14ac:dyDescent="0.2">
      <c r="A799" s="33" t="s">
        <v>725</v>
      </c>
      <c r="B799" s="33">
        <f t="shared" si="159"/>
        <v>1110121</v>
      </c>
      <c r="C799" s="43">
        <v>1</v>
      </c>
      <c r="D799" s="26">
        <f t="shared" si="158"/>
        <v>11101</v>
      </c>
      <c r="E799" s="45">
        <v>11</v>
      </c>
      <c r="F799" s="13">
        <v>2</v>
      </c>
      <c r="G799" s="14" t="s">
        <v>1029</v>
      </c>
      <c r="H799" s="14" t="s">
        <v>1035</v>
      </c>
      <c r="I799" s="13">
        <f t="shared" si="154"/>
        <v>96</v>
      </c>
      <c r="J799" s="13">
        <f t="shared" si="155"/>
        <v>11</v>
      </c>
      <c r="K799" s="13">
        <f t="shared" si="156"/>
        <v>1</v>
      </c>
      <c r="L799" s="13" t="s">
        <v>1484</v>
      </c>
      <c r="M799" s="13">
        <v>100</v>
      </c>
      <c r="N799" s="13" t="s">
        <v>1470</v>
      </c>
      <c r="O799" s="13">
        <v>100</v>
      </c>
      <c r="P799" s="13" t="s">
        <v>1472</v>
      </c>
      <c r="Q799" s="13">
        <v>100</v>
      </c>
      <c r="R799" s="13" t="s">
        <v>1474</v>
      </c>
      <c r="S799" s="13">
        <v>100</v>
      </c>
      <c r="T799" s="13" t="s">
        <v>1476</v>
      </c>
      <c r="U799" s="13">
        <v>100</v>
      </c>
      <c r="V799" s="13" t="s">
        <v>1478</v>
      </c>
      <c r="W799" s="13">
        <v>100</v>
      </c>
      <c r="X799" s="13" t="s">
        <v>1480</v>
      </c>
      <c r="Y799" s="13">
        <v>100</v>
      </c>
      <c r="Z799" s="13" t="s">
        <v>1483</v>
      </c>
      <c r="AA799" s="13">
        <v>100</v>
      </c>
      <c r="AB799" s="100" t="s">
        <v>446</v>
      </c>
      <c r="AC799" s="100" t="str">
        <f t="shared" si="160"/>
        <v>pt-11-1-shl-loc2</v>
      </c>
      <c r="AD799" s="100">
        <f t="shared" si="157"/>
        <v>6</v>
      </c>
      <c r="AE799" s="13">
        <v>16</v>
      </c>
      <c r="AF799" s="27">
        <v>14</v>
      </c>
      <c r="AG799" s="41"/>
    </row>
    <row r="800" spans="1:33" s="35" customFormat="1" ht="16.5" x14ac:dyDescent="0.2">
      <c r="A800" s="33" t="s">
        <v>725</v>
      </c>
      <c r="B800" s="33">
        <f t="shared" si="159"/>
        <v>1110130</v>
      </c>
      <c r="C800" s="43">
        <v>1</v>
      </c>
      <c r="D800" s="26">
        <f t="shared" si="158"/>
        <v>11101</v>
      </c>
      <c r="E800" s="45">
        <v>11</v>
      </c>
      <c r="F800" s="13">
        <v>3</v>
      </c>
      <c r="G800" s="14" t="s">
        <v>1030</v>
      </c>
      <c r="H800" s="14" t="s">
        <v>1031</v>
      </c>
      <c r="I800" s="13">
        <f t="shared" si="154"/>
        <v>96</v>
      </c>
      <c r="J800" s="13">
        <f t="shared" si="155"/>
        <v>11</v>
      </c>
      <c r="K800" s="13">
        <f t="shared" si="156"/>
        <v>1</v>
      </c>
      <c r="L800" s="13" t="s">
        <v>1469</v>
      </c>
      <c r="M800" s="13">
        <v>100</v>
      </c>
      <c r="N800" s="13" t="s">
        <v>1471</v>
      </c>
      <c r="O800" s="13">
        <v>100</v>
      </c>
      <c r="P800" s="13" t="s">
        <v>1473</v>
      </c>
      <c r="Q800" s="13">
        <v>100</v>
      </c>
      <c r="R800" s="13" t="s">
        <v>1475</v>
      </c>
      <c r="S800" s="13">
        <v>100</v>
      </c>
      <c r="T800" s="13" t="s">
        <v>1477</v>
      </c>
      <c r="U800" s="13">
        <v>100</v>
      </c>
      <c r="V800" s="13" t="s">
        <v>1479</v>
      </c>
      <c r="W800" s="13">
        <v>100</v>
      </c>
      <c r="X800" s="13" t="s">
        <v>1481</v>
      </c>
      <c r="Y800" s="13">
        <v>100</v>
      </c>
      <c r="Z800" s="13" t="s">
        <v>1482</v>
      </c>
      <c r="AA800" s="13">
        <v>100</v>
      </c>
      <c r="AB800" s="100" t="s">
        <v>355</v>
      </c>
      <c r="AC800" s="100" t="str">
        <f t="shared" si="160"/>
        <v>pt-11-1-jlr-loc3</v>
      </c>
      <c r="AD800" s="100">
        <f t="shared" si="157"/>
        <v>6</v>
      </c>
      <c r="AE800" s="13">
        <v>12</v>
      </c>
      <c r="AF800" s="27">
        <v>9</v>
      </c>
      <c r="AG800" s="41"/>
    </row>
    <row r="801" spans="1:33" s="35" customFormat="1" ht="17.25" thickBot="1" x14ac:dyDescent="0.25">
      <c r="A801" s="33" t="s">
        <v>725</v>
      </c>
      <c r="B801" s="33">
        <f t="shared" si="159"/>
        <v>1110131</v>
      </c>
      <c r="C801" s="43">
        <v>1</v>
      </c>
      <c r="D801" s="28">
        <f t="shared" si="158"/>
        <v>11101</v>
      </c>
      <c r="E801" s="46">
        <v>11</v>
      </c>
      <c r="F801" s="29">
        <v>3</v>
      </c>
      <c r="G801" s="30" t="s">
        <v>1018</v>
      </c>
      <c r="H801" s="30" t="s">
        <v>1025</v>
      </c>
      <c r="I801" s="29">
        <f t="shared" si="154"/>
        <v>96</v>
      </c>
      <c r="J801" s="29">
        <f t="shared" si="155"/>
        <v>11</v>
      </c>
      <c r="K801" s="29">
        <f t="shared" si="156"/>
        <v>1</v>
      </c>
      <c r="L801" s="29" t="s">
        <v>1484</v>
      </c>
      <c r="M801" s="29">
        <v>100</v>
      </c>
      <c r="N801" s="29" t="s">
        <v>1470</v>
      </c>
      <c r="O801" s="29">
        <v>100</v>
      </c>
      <c r="P801" s="29" t="s">
        <v>1472</v>
      </c>
      <c r="Q801" s="29">
        <v>100</v>
      </c>
      <c r="R801" s="29" t="s">
        <v>1474</v>
      </c>
      <c r="S801" s="29">
        <v>100</v>
      </c>
      <c r="T801" s="29" t="s">
        <v>1476</v>
      </c>
      <c r="U801" s="29">
        <v>100</v>
      </c>
      <c r="V801" s="29" t="s">
        <v>1478</v>
      </c>
      <c r="W801" s="29">
        <v>100</v>
      </c>
      <c r="X801" s="29" t="s">
        <v>1480</v>
      </c>
      <c r="Y801" s="29">
        <v>100</v>
      </c>
      <c r="Z801" s="29" t="s">
        <v>1483</v>
      </c>
      <c r="AA801" s="29">
        <v>100</v>
      </c>
      <c r="AB801" s="101"/>
      <c r="AC801" s="101" t="str">
        <f t="shared" si="160"/>
        <v/>
      </c>
      <c r="AD801" s="101" t="str">
        <f t="shared" si="157"/>
        <v/>
      </c>
      <c r="AE801" s="29" t="s">
        <v>412</v>
      </c>
      <c r="AF801" s="31" t="s">
        <v>412</v>
      </c>
      <c r="AG801" s="41"/>
    </row>
    <row r="802" spans="1:33" s="35" customFormat="1" ht="16.5" x14ac:dyDescent="0.2">
      <c r="A802" s="33" t="s">
        <v>725</v>
      </c>
      <c r="B802" s="33">
        <f t="shared" si="159"/>
        <v>1110210</v>
      </c>
      <c r="C802" s="43">
        <v>2</v>
      </c>
      <c r="D802" s="23">
        <f t="shared" si="158"/>
        <v>11102</v>
      </c>
      <c r="E802" s="44">
        <v>11</v>
      </c>
      <c r="F802" s="24">
        <v>1</v>
      </c>
      <c r="G802" s="32" t="s">
        <v>1019</v>
      </c>
      <c r="H802" s="32" t="s">
        <v>1034</v>
      </c>
      <c r="I802" s="24">
        <f t="shared" si="154"/>
        <v>96</v>
      </c>
      <c r="J802" s="24">
        <f t="shared" si="155"/>
        <v>11</v>
      </c>
      <c r="K802" s="24">
        <f t="shared" si="156"/>
        <v>1</v>
      </c>
      <c r="L802" s="24" t="s">
        <v>1485</v>
      </c>
      <c r="M802" s="24">
        <v>101</v>
      </c>
      <c r="N802" s="24" t="s">
        <v>1471</v>
      </c>
      <c r="O802" s="24">
        <v>101</v>
      </c>
      <c r="P802" s="24" t="s">
        <v>1473</v>
      </c>
      <c r="Q802" s="24">
        <v>101</v>
      </c>
      <c r="R802" s="24" t="s">
        <v>1475</v>
      </c>
      <c r="S802" s="24">
        <v>101</v>
      </c>
      <c r="T802" s="24" t="s">
        <v>1477</v>
      </c>
      <c r="U802" s="24">
        <v>101</v>
      </c>
      <c r="V802" s="24" t="s">
        <v>1479</v>
      </c>
      <c r="W802" s="24">
        <v>101</v>
      </c>
      <c r="X802" s="24" t="s">
        <v>1481</v>
      </c>
      <c r="Y802" s="24">
        <v>101</v>
      </c>
      <c r="Z802" s="24" t="s">
        <v>1482</v>
      </c>
      <c r="AA802" s="24">
        <v>101</v>
      </c>
      <c r="AB802" s="99" t="s">
        <v>347</v>
      </c>
      <c r="AC802" s="99" t="str">
        <f t="shared" si="160"/>
        <v>pt-11-2-jlr-loc1</v>
      </c>
      <c r="AD802" s="99">
        <f t="shared" si="157"/>
        <v>6</v>
      </c>
      <c r="AE802" s="24">
        <v>12</v>
      </c>
      <c r="AF802" s="25">
        <v>9</v>
      </c>
      <c r="AG802" s="41"/>
    </row>
    <row r="803" spans="1:33" s="35" customFormat="1" ht="16.5" x14ac:dyDescent="0.2">
      <c r="A803" s="33" t="s">
        <v>725</v>
      </c>
      <c r="B803" s="33">
        <f t="shared" si="159"/>
        <v>1110211</v>
      </c>
      <c r="C803" s="43">
        <v>2</v>
      </c>
      <c r="D803" s="26">
        <f t="shared" si="158"/>
        <v>11102</v>
      </c>
      <c r="E803" s="45">
        <v>11</v>
      </c>
      <c r="F803" s="13">
        <v>1</v>
      </c>
      <c r="G803" s="14" t="s">
        <v>1029</v>
      </c>
      <c r="H803" s="14" t="s">
        <v>1032</v>
      </c>
      <c r="I803" s="13">
        <f t="shared" si="154"/>
        <v>96</v>
      </c>
      <c r="J803" s="13">
        <f t="shared" si="155"/>
        <v>11</v>
      </c>
      <c r="K803" s="13">
        <f t="shared" si="156"/>
        <v>1</v>
      </c>
      <c r="L803" s="13" t="s">
        <v>1484</v>
      </c>
      <c r="M803" s="13">
        <v>100</v>
      </c>
      <c r="N803" s="13" t="s">
        <v>1470</v>
      </c>
      <c r="O803" s="13">
        <v>100</v>
      </c>
      <c r="P803" s="13" t="s">
        <v>1472</v>
      </c>
      <c r="Q803" s="13">
        <v>100</v>
      </c>
      <c r="R803" s="13" t="s">
        <v>1474</v>
      </c>
      <c r="S803" s="13">
        <v>100</v>
      </c>
      <c r="T803" s="13" t="s">
        <v>1476</v>
      </c>
      <c r="U803" s="13">
        <v>100</v>
      </c>
      <c r="V803" s="13" t="s">
        <v>1478</v>
      </c>
      <c r="W803" s="13">
        <v>100</v>
      </c>
      <c r="X803" s="13" t="s">
        <v>1480</v>
      </c>
      <c r="Y803" s="13">
        <v>100</v>
      </c>
      <c r="Z803" s="13" t="s">
        <v>1483</v>
      </c>
      <c r="AA803" s="13">
        <v>100</v>
      </c>
      <c r="AB803" s="100"/>
      <c r="AC803" s="100" t="str">
        <f t="shared" si="160"/>
        <v/>
      </c>
      <c r="AD803" s="100" t="str">
        <f t="shared" si="157"/>
        <v/>
      </c>
      <c r="AE803" s="13" t="s">
        <v>412</v>
      </c>
      <c r="AF803" s="27" t="s">
        <v>412</v>
      </c>
      <c r="AG803" s="41"/>
    </row>
    <row r="804" spans="1:33" s="35" customFormat="1" ht="16.5" x14ac:dyDescent="0.2">
      <c r="A804" s="33" t="s">
        <v>725</v>
      </c>
      <c r="B804" s="33">
        <f t="shared" si="159"/>
        <v>1110220</v>
      </c>
      <c r="C804" s="43">
        <v>2</v>
      </c>
      <c r="D804" s="26">
        <f t="shared" si="158"/>
        <v>11102</v>
      </c>
      <c r="E804" s="45">
        <v>11</v>
      </c>
      <c r="F804" s="13">
        <v>2</v>
      </c>
      <c r="G804" s="14" t="s">
        <v>1030</v>
      </c>
      <c r="H804" s="14" t="s">
        <v>749</v>
      </c>
      <c r="I804" s="13">
        <f t="shared" si="154"/>
        <v>96</v>
      </c>
      <c r="J804" s="13">
        <f t="shared" si="155"/>
        <v>11</v>
      </c>
      <c r="K804" s="13">
        <f t="shared" si="156"/>
        <v>1</v>
      </c>
      <c r="L804" s="13" t="s">
        <v>1485</v>
      </c>
      <c r="M804" s="13">
        <v>101</v>
      </c>
      <c r="N804" s="13" t="s">
        <v>1471</v>
      </c>
      <c r="O804" s="13">
        <v>101</v>
      </c>
      <c r="P804" s="13" t="s">
        <v>1473</v>
      </c>
      <c r="Q804" s="13">
        <v>101</v>
      </c>
      <c r="R804" s="13" t="s">
        <v>1475</v>
      </c>
      <c r="S804" s="13">
        <v>101</v>
      </c>
      <c r="T804" s="13" t="s">
        <v>1477</v>
      </c>
      <c r="U804" s="13">
        <v>101</v>
      </c>
      <c r="V804" s="13" t="s">
        <v>1479</v>
      </c>
      <c r="W804" s="13">
        <v>101</v>
      </c>
      <c r="X804" s="13" t="s">
        <v>1481</v>
      </c>
      <c r="Y804" s="13">
        <v>101</v>
      </c>
      <c r="Z804" s="13" t="s">
        <v>1482</v>
      </c>
      <c r="AA804" s="13">
        <v>101</v>
      </c>
      <c r="AB804" s="100" t="s">
        <v>749</v>
      </c>
      <c r="AC804" s="100" t="str">
        <f t="shared" si="160"/>
        <v>pt-11-2-jlr-loc2</v>
      </c>
      <c r="AD804" s="100">
        <f t="shared" si="157"/>
        <v>6</v>
      </c>
      <c r="AE804" s="13">
        <v>12</v>
      </c>
      <c r="AF804" s="27">
        <v>9</v>
      </c>
      <c r="AG804" s="41"/>
    </row>
    <row r="805" spans="1:33" s="35" customFormat="1" ht="16.5" x14ac:dyDescent="0.2">
      <c r="A805" s="33" t="s">
        <v>725</v>
      </c>
      <c r="B805" s="33">
        <f t="shared" si="159"/>
        <v>1110221</v>
      </c>
      <c r="C805" s="43">
        <v>2</v>
      </c>
      <c r="D805" s="26">
        <f t="shared" si="158"/>
        <v>11102</v>
      </c>
      <c r="E805" s="45">
        <v>11</v>
      </c>
      <c r="F805" s="13">
        <v>2</v>
      </c>
      <c r="G805" s="14" t="s">
        <v>1029</v>
      </c>
      <c r="H805" s="14" t="s">
        <v>1035</v>
      </c>
      <c r="I805" s="13">
        <f t="shared" si="154"/>
        <v>96</v>
      </c>
      <c r="J805" s="13">
        <f t="shared" si="155"/>
        <v>11</v>
      </c>
      <c r="K805" s="13">
        <f t="shared" si="156"/>
        <v>1</v>
      </c>
      <c r="L805" s="13" t="s">
        <v>1484</v>
      </c>
      <c r="M805" s="13">
        <v>100</v>
      </c>
      <c r="N805" s="13" t="s">
        <v>1470</v>
      </c>
      <c r="O805" s="13">
        <v>100</v>
      </c>
      <c r="P805" s="13" t="s">
        <v>1472</v>
      </c>
      <c r="Q805" s="13">
        <v>100</v>
      </c>
      <c r="R805" s="13" t="s">
        <v>1474</v>
      </c>
      <c r="S805" s="13">
        <v>100</v>
      </c>
      <c r="T805" s="13" t="s">
        <v>1476</v>
      </c>
      <c r="U805" s="13">
        <v>100</v>
      </c>
      <c r="V805" s="13" t="s">
        <v>1478</v>
      </c>
      <c r="W805" s="13">
        <v>100</v>
      </c>
      <c r="X805" s="13" t="s">
        <v>1480</v>
      </c>
      <c r="Y805" s="13">
        <v>100</v>
      </c>
      <c r="Z805" s="13" t="s">
        <v>1483</v>
      </c>
      <c r="AA805" s="13">
        <v>100</v>
      </c>
      <c r="AB805" s="100" t="s">
        <v>416</v>
      </c>
      <c r="AC805" s="100" t="str">
        <f t="shared" si="160"/>
        <v>pt-11-2-shl-loc2</v>
      </c>
      <c r="AD805" s="100">
        <f t="shared" si="157"/>
        <v>6</v>
      </c>
      <c r="AE805" s="13">
        <v>16</v>
      </c>
      <c r="AF805" s="27">
        <v>14</v>
      </c>
      <c r="AG805" s="41"/>
    </row>
    <row r="806" spans="1:33" s="35" customFormat="1" ht="16.5" x14ac:dyDescent="0.2">
      <c r="A806" s="33" t="s">
        <v>725</v>
      </c>
      <c r="B806" s="33">
        <f t="shared" si="159"/>
        <v>1110230</v>
      </c>
      <c r="C806" s="43">
        <v>2</v>
      </c>
      <c r="D806" s="26">
        <f t="shared" si="158"/>
        <v>11102</v>
      </c>
      <c r="E806" s="45">
        <v>11</v>
      </c>
      <c r="F806" s="13">
        <v>3</v>
      </c>
      <c r="G806" s="14" t="s">
        <v>1019</v>
      </c>
      <c r="H806" s="14" t="s">
        <v>1031</v>
      </c>
      <c r="I806" s="13">
        <f t="shared" si="154"/>
        <v>96</v>
      </c>
      <c r="J806" s="13">
        <f t="shared" si="155"/>
        <v>11</v>
      </c>
      <c r="K806" s="13">
        <f t="shared" si="156"/>
        <v>1</v>
      </c>
      <c r="L806" s="13" t="s">
        <v>1485</v>
      </c>
      <c r="M806" s="13">
        <v>101</v>
      </c>
      <c r="N806" s="13" t="s">
        <v>1471</v>
      </c>
      <c r="O806" s="13">
        <v>101</v>
      </c>
      <c r="P806" s="13" t="s">
        <v>1473</v>
      </c>
      <c r="Q806" s="13">
        <v>101</v>
      </c>
      <c r="R806" s="13" t="s">
        <v>1475</v>
      </c>
      <c r="S806" s="13">
        <v>101</v>
      </c>
      <c r="T806" s="13" t="s">
        <v>1477</v>
      </c>
      <c r="U806" s="13">
        <v>101</v>
      </c>
      <c r="V806" s="13" t="s">
        <v>1479</v>
      </c>
      <c r="W806" s="13">
        <v>101</v>
      </c>
      <c r="X806" s="13" t="s">
        <v>1481</v>
      </c>
      <c r="Y806" s="13">
        <v>101</v>
      </c>
      <c r="Z806" s="13" t="s">
        <v>1482</v>
      </c>
      <c r="AA806" s="13">
        <v>101</v>
      </c>
      <c r="AB806" s="100" t="s">
        <v>356</v>
      </c>
      <c r="AC806" s="100" t="str">
        <f t="shared" si="160"/>
        <v>pt-11-2-jlr-loc3</v>
      </c>
      <c r="AD806" s="100">
        <f t="shared" si="157"/>
        <v>6</v>
      </c>
      <c r="AE806" s="13">
        <v>12</v>
      </c>
      <c r="AF806" s="27">
        <v>9</v>
      </c>
      <c r="AG806" s="41"/>
    </row>
    <row r="807" spans="1:33" s="35" customFormat="1" ht="17.25" thickBot="1" x14ac:dyDescent="0.25">
      <c r="A807" s="33" t="s">
        <v>725</v>
      </c>
      <c r="B807" s="33">
        <f t="shared" si="159"/>
        <v>1110231</v>
      </c>
      <c r="C807" s="43">
        <v>2</v>
      </c>
      <c r="D807" s="28">
        <f t="shared" si="158"/>
        <v>11102</v>
      </c>
      <c r="E807" s="46">
        <v>11</v>
      </c>
      <c r="F807" s="29">
        <v>3</v>
      </c>
      <c r="G807" s="30" t="s">
        <v>1029</v>
      </c>
      <c r="H807" s="30" t="s">
        <v>1033</v>
      </c>
      <c r="I807" s="29">
        <f t="shared" si="154"/>
        <v>96</v>
      </c>
      <c r="J807" s="29">
        <f t="shared" si="155"/>
        <v>11</v>
      </c>
      <c r="K807" s="29">
        <f t="shared" si="156"/>
        <v>1</v>
      </c>
      <c r="L807" s="29" t="s">
        <v>1484</v>
      </c>
      <c r="M807" s="29">
        <v>100</v>
      </c>
      <c r="N807" s="29" t="s">
        <v>1470</v>
      </c>
      <c r="O807" s="29">
        <v>100</v>
      </c>
      <c r="P807" s="29" t="s">
        <v>1472</v>
      </c>
      <c r="Q807" s="29">
        <v>100</v>
      </c>
      <c r="R807" s="29" t="s">
        <v>1474</v>
      </c>
      <c r="S807" s="29">
        <v>100</v>
      </c>
      <c r="T807" s="29" t="s">
        <v>1476</v>
      </c>
      <c r="U807" s="29">
        <v>100</v>
      </c>
      <c r="V807" s="29" t="s">
        <v>1478</v>
      </c>
      <c r="W807" s="29">
        <v>100</v>
      </c>
      <c r="X807" s="29" t="s">
        <v>1480</v>
      </c>
      <c r="Y807" s="29">
        <v>100</v>
      </c>
      <c r="Z807" s="29" t="s">
        <v>1483</v>
      </c>
      <c r="AA807" s="29">
        <v>100</v>
      </c>
      <c r="AB807" s="101"/>
      <c r="AC807" s="101" t="str">
        <f t="shared" si="160"/>
        <v/>
      </c>
      <c r="AD807" s="101" t="str">
        <f t="shared" si="157"/>
        <v/>
      </c>
      <c r="AE807" s="29" t="s">
        <v>412</v>
      </c>
      <c r="AF807" s="31" t="s">
        <v>412</v>
      </c>
      <c r="AG807" s="41"/>
    </row>
    <row r="808" spans="1:33" s="35" customFormat="1" ht="16.5" x14ac:dyDescent="0.2">
      <c r="A808" s="33" t="s">
        <v>725</v>
      </c>
      <c r="B808" s="33">
        <f t="shared" si="159"/>
        <v>1110310</v>
      </c>
      <c r="C808" s="43">
        <v>3</v>
      </c>
      <c r="D808" s="23">
        <f t="shared" si="158"/>
        <v>11103</v>
      </c>
      <c r="E808" s="44">
        <v>11</v>
      </c>
      <c r="F808" s="24">
        <v>1</v>
      </c>
      <c r="G808" s="32" t="s">
        <v>1019</v>
      </c>
      <c r="H808" s="32" t="s">
        <v>1034</v>
      </c>
      <c r="I808" s="24">
        <f t="shared" si="154"/>
        <v>97</v>
      </c>
      <c r="J808" s="24">
        <f t="shared" si="155"/>
        <v>11</v>
      </c>
      <c r="K808" s="24">
        <f t="shared" si="156"/>
        <v>1</v>
      </c>
      <c r="L808" s="24" t="s">
        <v>1485</v>
      </c>
      <c r="M808" s="24">
        <v>101</v>
      </c>
      <c r="N808" s="24" t="s">
        <v>1471</v>
      </c>
      <c r="O808" s="24">
        <v>101</v>
      </c>
      <c r="P808" s="24" t="s">
        <v>1473</v>
      </c>
      <c r="Q808" s="24">
        <v>101</v>
      </c>
      <c r="R808" s="24" t="s">
        <v>1475</v>
      </c>
      <c r="S808" s="24">
        <v>101</v>
      </c>
      <c r="T808" s="24" t="s">
        <v>1477</v>
      </c>
      <c r="U808" s="24">
        <v>101</v>
      </c>
      <c r="V808" s="24" t="s">
        <v>1479</v>
      </c>
      <c r="W808" s="24">
        <v>101</v>
      </c>
      <c r="X808" s="24" t="s">
        <v>1481</v>
      </c>
      <c r="Y808" s="24">
        <v>101</v>
      </c>
      <c r="Z808" s="24" t="s">
        <v>1482</v>
      </c>
      <c r="AA808" s="24">
        <v>101</v>
      </c>
      <c r="AB808" s="99" t="s">
        <v>354</v>
      </c>
      <c r="AC808" s="99" t="str">
        <f t="shared" si="160"/>
        <v>pt-11-3-jlr-loc1</v>
      </c>
      <c r="AD808" s="99">
        <f t="shared" si="157"/>
        <v>6</v>
      </c>
      <c r="AE808" s="24">
        <v>12</v>
      </c>
      <c r="AF808" s="25">
        <v>9</v>
      </c>
      <c r="AG808" s="41"/>
    </row>
    <row r="809" spans="1:33" s="35" customFormat="1" ht="16.5" x14ac:dyDescent="0.2">
      <c r="A809" s="33" t="s">
        <v>725</v>
      </c>
      <c r="B809" s="33">
        <f t="shared" si="159"/>
        <v>1110311</v>
      </c>
      <c r="C809" s="43">
        <v>3</v>
      </c>
      <c r="D809" s="26">
        <f t="shared" si="158"/>
        <v>11103</v>
      </c>
      <c r="E809" s="45">
        <v>11</v>
      </c>
      <c r="F809" s="13">
        <v>1</v>
      </c>
      <c r="G809" s="14" t="s">
        <v>1029</v>
      </c>
      <c r="H809" s="14" t="s">
        <v>1032</v>
      </c>
      <c r="I809" s="13">
        <f t="shared" si="154"/>
        <v>97</v>
      </c>
      <c r="J809" s="13">
        <f t="shared" si="155"/>
        <v>11</v>
      </c>
      <c r="K809" s="13">
        <f t="shared" si="156"/>
        <v>1</v>
      </c>
      <c r="L809" s="13" t="s">
        <v>1484</v>
      </c>
      <c r="M809" s="13">
        <v>102</v>
      </c>
      <c r="N809" s="13" t="s">
        <v>1486</v>
      </c>
      <c r="O809" s="13">
        <v>102</v>
      </c>
      <c r="P809" s="13" t="s">
        <v>1472</v>
      </c>
      <c r="Q809" s="13">
        <v>102</v>
      </c>
      <c r="R809" s="13" t="s">
        <v>1474</v>
      </c>
      <c r="S809" s="13">
        <v>102</v>
      </c>
      <c r="T809" s="13" t="s">
        <v>1476</v>
      </c>
      <c r="U809" s="13">
        <v>102</v>
      </c>
      <c r="V809" s="13" t="s">
        <v>1478</v>
      </c>
      <c r="W809" s="13">
        <v>102</v>
      </c>
      <c r="X809" s="13" t="s">
        <v>1480</v>
      </c>
      <c r="Y809" s="13">
        <v>102</v>
      </c>
      <c r="Z809" s="13" t="s">
        <v>1483</v>
      </c>
      <c r="AA809" s="13">
        <v>102</v>
      </c>
      <c r="AB809" s="100"/>
      <c r="AC809" s="100" t="str">
        <f t="shared" si="160"/>
        <v/>
      </c>
      <c r="AD809" s="100" t="str">
        <f t="shared" si="157"/>
        <v/>
      </c>
      <c r="AE809" s="13" t="s">
        <v>412</v>
      </c>
      <c r="AF809" s="27" t="s">
        <v>412</v>
      </c>
      <c r="AG809" s="41"/>
    </row>
    <row r="810" spans="1:33" s="35" customFormat="1" ht="16.5" x14ac:dyDescent="0.2">
      <c r="A810" s="33" t="s">
        <v>725</v>
      </c>
      <c r="B810" s="33">
        <f t="shared" si="159"/>
        <v>1110320</v>
      </c>
      <c r="C810" s="43">
        <v>3</v>
      </c>
      <c r="D810" s="26">
        <f t="shared" si="158"/>
        <v>11103</v>
      </c>
      <c r="E810" s="45">
        <v>11</v>
      </c>
      <c r="F810" s="13">
        <v>2</v>
      </c>
      <c r="G810" s="14" t="s">
        <v>1030</v>
      </c>
      <c r="H810" s="14" t="s">
        <v>749</v>
      </c>
      <c r="I810" s="13">
        <f t="shared" si="154"/>
        <v>97</v>
      </c>
      <c r="J810" s="13">
        <f t="shared" si="155"/>
        <v>11</v>
      </c>
      <c r="K810" s="13">
        <f t="shared" si="156"/>
        <v>1</v>
      </c>
      <c r="L810" s="13" t="s">
        <v>1485</v>
      </c>
      <c r="M810" s="13">
        <v>101</v>
      </c>
      <c r="N810" s="13" t="s">
        <v>1471</v>
      </c>
      <c r="O810" s="13">
        <v>101</v>
      </c>
      <c r="P810" s="13" t="s">
        <v>1473</v>
      </c>
      <c r="Q810" s="13">
        <v>101</v>
      </c>
      <c r="R810" s="13" t="s">
        <v>1475</v>
      </c>
      <c r="S810" s="13">
        <v>101</v>
      </c>
      <c r="T810" s="13" t="s">
        <v>1477</v>
      </c>
      <c r="U810" s="13">
        <v>101</v>
      </c>
      <c r="V810" s="13" t="s">
        <v>1479</v>
      </c>
      <c r="W810" s="13">
        <v>101</v>
      </c>
      <c r="X810" s="13" t="s">
        <v>1481</v>
      </c>
      <c r="Y810" s="13">
        <v>101</v>
      </c>
      <c r="Z810" s="13" t="s">
        <v>1482</v>
      </c>
      <c r="AA810" s="13">
        <v>101</v>
      </c>
      <c r="AB810" s="100" t="s">
        <v>748</v>
      </c>
      <c r="AC810" s="100" t="str">
        <f t="shared" si="160"/>
        <v>pt-11-3-jlr-loc2</v>
      </c>
      <c r="AD810" s="100">
        <f t="shared" si="157"/>
        <v>6</v>
      </c>
      <c r="AE810" s="13">
        <v>12</v>
      </c>
      <c r="AF810" s="27">
        <v>9</v>
      </c>
      <c r="AG810" s="41"/>
    </row>
    <row r="811" spans="1:33" s="35" customFormat="1" ht="16.5" x14ac:dyDescent="0.2">
      <c r="A811" s="33" t="s">
        <v>725</v>
      </c>
      <c r="B811" s="33">
        <f t="shared" si="159"/>
        <v>1110321</v>
      </c>
      <c r="C811" s="43">
        <v>3</v>
      </c>
      <c r="D811" s="26">
        <f t="shared" si="158"/>
        <v>11103</v>
      </c>
      <c r="E811" s="45">
        <v>11</v>
      </c>
      <c r="F811" s="13">
        <v>2</v>
      </c>
      <c r="G811" s="14" t="s">
        <v>1029</v>
      </c>
      <c r="H811" s="14" t="s">
        <v>1021</v>
      </c>
      <c r="I811" s="13">
        <f t="shared" si="154"/>
        <v>97</v>
      </c>
      <c r="J811" s="13">
        <f t="shared" si="155"/>
        <v>11</v>
      </c>
      <c r="K811" s="13">
        <f t="shared" si="156"/>
        <v>1</v>
      </c>
      <c r="L811" s="13" t="s">
        <v>1484</v>
      </c>
      <c r="M811" s="13">
        <v>102</v>
      </c>
      <c r="N811" s="13" t="s">
        <v>1486</v>
      </c>
      <c r="O811" s="13">
        <v>102</v>
      </c>
      <c r="P811" s="13" t="s">
        <v>1472</v>
      </c>
      <c r="Q811" s="13">
        <v>102</v>
      </c>
      <c r="R811" s="13" t="s">
        <v>1474</v>
      </c>
      <c r="S811" s="13">
        <v>102</v>
      </c>
      <c r="T811" s="13" t="s">
        <v>1476</v>
      </c>
      <c r="U811" s="13">
        <v>102</v>
      </c>
      <c r="V811" s="13" t="s">
        <v>1478</v>
      </c>
      <c r="W811" s="13">
        <v>102</v>
      </c>
      <c r="X811" s="13" t="s">
        <v>1480</v>
      </c>
      <c r="Y811" s="13">
        <v>102</v>
      </c>
      <c r="Z811" s="13" t="s">
        <v>1483</v>
      </c>
      <c r="AA811" s="13">
        <v>102</v>
      </c>
      <c r="AB811" s="100" t="s">
        <v>446</v>
      </c>
      <c r="AC811" s="100" t="str">
        <f t="shared" si="160"/>
        <v>pt-11-3-shl-loc2</v>
      </c>
      <c r="AD811" s="100">
        <f t="shared" si="157"/>
        <v>6</v>
      </c>
      <c r="AE811" s="13">
        <v>16</v>
      </c>
      <c r="AF811" s="27">
        <v>14</v>
      </c>
      <c r="AG811" s="41"/>
    </row>
    <row r="812" spans="1:33" s="35" customFormat="1" ht="16.5" x14ac:dyDescent="0.2">
      <c r="A812" s="33" t="s">
        <v>725</v>
      </c>
      <c r="B812" s="33">
        <f t="shared" si="159"/>
        <v>1110330</v>
      </c>
      <c r="C812" s="43">
        <v>3</v>
      </c>
      <c r="D812" s="26">
        <f t="shared" si="158"/>
        <v>11103</v>
      </c>
      <c r="E812" s="45">
        <v>11</v>
      </c>
      <c r="F812" s="13">
        <v>3</v>
      </c>
      <c r="G812" s="14" t="s">
        <v>1019</v>
      </c>
      <c r="H812" s="14" t="s">
        <v>1031</v>
      </c>
      <c r="I812" s="13">
        <f t="shared" si="154"/>
        <v>97</v>
      </c>
      <c r="J812" s="13">
        <f t="shared" si="155"/>
        <v>11</v>
      </c>
      <c r="K812" s="13">
        <f t="shared" si="156"/>
        <v>1</v>
      </c>
      <c r="L812" s="13" t="s">
        <v>1485</v>
      </c>
      <c r="M812" s="13">
        <v>101</v>
      </c>
      <c r="N812" s="13" t="s">
        <v>1471</v>
      </c>
      <c r="O812" s="13">
        <v>101</v>
      </c>
      <c r="P812" s="13" t="s">
        <v>1473</v>
      </c>
      <c r="Q812" s="13">
        <v>101</v>
      </c>
      <c r="R812" s="13" t="s">
        <v>1475</v>
      </c>
      <c r="S812" s="13">
        <v>101</v>
      </c>
      <c r="T812" s="13" t="s">
        <v>1477</v>
      </c>
      <c r="U812" s="13">
        <v>101</v>
      </c>
      <c r="V812" s="13" t="s">
        <v>1479</v>
      </c>
      <c r="W812" s="13">
        <v>101</v>
      </c>
      <c r="X812" s="13" t="s">
        <v>1481</v>
      </c>
      <c r="Y812" s="13">
        <v>101</v>
      </c>
      <c r="Z812" s="13" t="s">
        <v>1482</v>
      </c>
      <c r="AA812" s="13">
        <v>101</v>
      </c>
      <c r="AB812" s="100" t="s">
        <v>351</v>
      </c>
      <c r="AC812" s="100" t="str">
        <f t="shared" si="160"/>
        <v>pt-11-3-jlr-loc3</v>
      </c>
      <c r="AD812" s="100">
        <f t="shared" si="157"/>
        <v>6</v>
      </c>
      <c r="AE812" s="13">
        <v>12</v>
      </c>
      <c r="AF812" s="27">
        <v>9</v>
      </c>
      <c r="AG812" s="41"/>
    </row>
    <row r="813" spans="1:33" s="35" customFormat="1" ht="17.25" thickBot="1" x14ac:dyDescent="0.25">
      <c r="A813" s="33" t="s">
        <v>725</v>
      </c>
      <c r="B813" s="33">
        <f t="shared" si="159"/>
        <v>1110331</v>
      </c>
      <c r="C813" s="43">
        <v>3</v>
      </c>
      <c r="D813" s="28">
        <f t="shared" si="158"/>
        <v>11103</v>
      </c>
      <c r="E813" s="46">
        <v>11</v>
      </c>
      <c r="F813" s="29">
        <v>3</v>
      </c>
      <c r="G813" s="30" t="s">
        <v>1018</v>
      </c>
      <c r="H813" s="30" t="s">
        <v>1033</v>
      </c>
      <c r="I813" s="29">
        <f t="shared" si="154"/>
        <v>97</v>
      </c>
      <c r="J813" s="29">
        <f t="shared" si="155"/>
        <v>11</v>
      </c>
      <c r="K813" s="29">
        <f t="shared" si="156"/>
        <v>1</v>
      </c>
      <c r="L813" s="29" t="s">
        <v>1484</v>
      </c>
      <c r="M813" s="29">
        <v>102</v>
      </c>
      <c r="N813" s="29" t="s">
        <v>1486</v>
      </c>
      <c r="O813" s="29">
        <v>102</v>
      </c>
      <c r="P813" s="29" t="s">
        <v>1472</v>
      </c>
      <c r="Q813" s="29">
        <v>102</v>
      </c>
      <c r="R813" s="29" t="s">
        <v>1474</v>
      </c>
      <c r="S813" s="29">
        <v>102</v>
      </c>
      <c r="T813" s="29" t="s">
        <v>1476</v>
      </c>
      <c r="U813" s="29">
        <v>102</v>
      </c>
      <c r="V813" s="29" t="s">
        <v>1478</v>
      </c>
      <c r="W813" s="29">
        <v>102</v>
      </c>
      <c r="X813" s="29" t="s">
        <v>1480</v>
      </c>
      <c r="Y813" s="29">
        <v>102</v>
      </c>
      <c r="Z813" s="29" t="s">
        <v>1483</v>
      </c>
      <c r="AA813" s="29">
        <v>102</v>
      </c>
      <c r="AB813" s="101"/>
      <c r="AC813" s="101" t="str">
        <f t="shared" si="160"/>
        <v/>
      </c>
      <c r="AD813" s="101" t="str">
        <f t="shared" si="157"/>
        <v/>
      </c>
      <c r="AE813" s="29" t="s">
        <v>412</v>
      </c>
      <c r="AF813" s="31" t="s">
        <v>412</v>
      </c>
      <c r="AG813" s="41"/>
    </row>
    <row r="814" spans="1:33" s="35" customFormat="1" ht="16.5" x14ac:dyDescent="0.2">
      <c r="A814" s="33" t="s">
        <v>725</v>
      </c>
      <c r="B814" s="33">
        <f t="shared" si="159"/>
        <v>1110410</v>
      </c>
      <c r="C814" s="43">
        <v>4</v>
      </c>
      <c r="D814" s="23">
        <f t="shared" si="158"/>
        <v>11104</v>
      </c>
      <c r="E814" s="44">
        <v>11</v>
      </c>
      <c r="F814" s="24">
        <v>1</v>
      </c>
      <c r="G814" s="32" t="s">
        <v>1030</v>
      </c>
      <c r="H814" s="32" t="s">
        <v>1034</v>
      </c>
      <c r="I814" s="24">
        <f t="shared" si="154"/>
        <v>97</v>
      </c>
      <c r="J814" s="24">
        <f t="shared" si="155"/>
        <v>11</v>
      </c>
      <c r="K814" s="24">
        <f t="shared" si="156"/>
        <v>1</v>
      </c>
      <c r="L814" s="24" t="s">
        <v>1485</v>
      </c>
      <c r="M814" s="24">
        <v>102</v>
      </c>
      <c r="N814" s="24" t="s">
        <v>1487</v>
      </c>
      <c r="O814" s="24">
        <v>102</v>
      </c>
      <c r="P814" s="24" t="s">
        <v>1473</v>
      </c>
      <c r="Q814" s="24">
        <v>102</v>
      </c>
      <c r="R814" s="24" t="s">
        <v>1475</v>
      </c>
      <c r="S814" s="24">
        <v>102</v>
      </c>
      <c r="T814" s="24" t="s">
        <v>1477</v>
      </c>
      <c r="U814" s="24">
        <v>102</v>
      </c>
      <c r="V814" s="24" t="s">
        <v>1479</v>
      </c>
      <c r="W814" s="24">
        <v>102</v>
      </c>
      <c r="X814" s="24" t="s">
        <v>1481</v>
      </c>
      <c r="Y814" s="24">
        <v>102</v>
      </c>
      <c r="Z814" s="24" t="s">
        <v>1482</v>
      </c>
      <c r="AA814" s="24">
        <v>102</v>
      </c>
      <c r="AB814" s="99" t="s">
        <v>357</v>
      </c>
      <c r="AC814" s="99" t="str">
        <f t="shared" si="160"/>
        <v>pt-11-4-jlr-loc1</v>
      </c>
      <c r="AD814" s="99">
        <f t="shared" si="157"/>
        <v>6</v>
      </c>
      <c r="AE814" s="24">
        <v>12</v>
      </c>
      <c r="AF814" s="25">
        <v>9</v>
      </c>
      <c r="AG814" s="41"/>
    </row>
    <row r="815" spans="1:33" s="35" customFormat="1" ht="16.5" x14ac:dyDescent="0.2">
      <c r="A815" s="33" t="s">
        <v>725</v>
      </c>
      <c r="B815" s="33">
        <f t="shared" si="159"/>
        <v>1110411</v>
      </c>
      <c r="C815" s="43">
        <v>4</v>
      </c>
      <c r="D815" s="26">
        <f t="shared" si="158"/>
        <v>11104</v>
      </c>
      <c r="E815" s="45">
        <v>11</v>
      </c>
      <c r="F815" s="13">
        <v>1</v>
      </c>
      <c r="G815" s="14" t="s">
        <v>1029</v>
      </c>
      <c r="H815" s="14" t="s">
        <v>1032</v>
      </c>
      <c r="I815" s="13">
        <f t="shared" si="154"/>
        <v>97</v>
      </c>
      <c r="J815" s="13">
        <f t="shared" si="155"/>
        <v>11</v>
      </c>
      <c r="K815" s="13">
        <f t="shared" si="156"/>
        <v>1</v>
      </c>
      <c r="L815" s="13" t="s">
        <v>1484</v>
      </c>
      <c r="M815" s="13">
        <v>102</v>
      </c>
      <c r="N815" s="13" t="s">
        <v>1486</v>
      </c>
      <c r="O815" s="13">
        <v>102</v>
      </c>
      <c r="P815" s="13" t="s">
        <v>1472</v>
      </c>
      <c r="Q815" s="13">
        <v>102</v>
      </c>
      <c r="R815" s="13" t="s">
        <v>1474</v>
      </c>
      <c r="S815" s="13">
        <v>102</v>
      </c>
      <c r="T815" s="13" t="s">
        <v>1476</v>
      </c>
      <c r="U815" s="13">
        <v>102</v>
      </c>
      <c r="V815" s="13" t="s">
        <v>1478</v>
      </c>
      <c r="W815" s="13">
        <v>102</v>
      </c>
      <c r="X815" s="13" t="s">
        <v>1480</v>
      </c>
      <c r="Y815" s="13">
        <v>102</v>
      </c>
      <c r="Z815" s="13" t="s">
        <v>1483</v>
      </c>
      <c r="AA815" s="13">
        <v>102</v>
      </c>
      <c r="AB815" s="100"/>
      <c r="AC815" s="100" t="str">
        <f t="shared" si="160"/>
        <v/>
      </c>
      <c r="AD815" s="100" t="str">
        <f t="shared" si="157"/>
        <v/>
      </c>
      <c r="AE815" s="13" t="s">
        <v>412</v>
      </c>
      <c r="AF815" s="27" t="s">
        <v>412</v>
      </c>
      <c r="AG815" s="41"/>
    </row>
    <row r="816" spans="1:33" s="35" customFormat="1" ht="16.5" x14ac:dyDescent="0.2">
      <c r="A816" s="33" t="s">
        <v>725</v>
      </c>
      <c r="B816" s="33">
        <f t="shared" si="159"/>
        <v>1110420</v>
      </c>
      <c r="C816" s="43">
        <v>4</v>
      </c>
      <c r="D816" s="26">
        <f t="shared" si="158"/>
        <v>11104</v>
      </c>
      <c r="E816" s="45">
        <v>11</v>
      </c>
      <c r="F816" s="13">
        <v>2</v>
      </c>
      <c r="G816" s="14" t="s">
        <v>1019</v>
      </c>
      <c r="H816" s="14" t="s">
        <v>749</v>
      </c>
      <c r="I816" s="13">
        <f t="shared" ref="I816:I879" si="161">INDEX($AS$4:$AS$210,INDEX($BA$4:$BA$19,E816)+C816)</f>
        <v>97</v>
      </c>
      <c r="J816" s="13">
        <f t="shared" ref="J816:J879" si="162">INDEX($AT$4:$AT$210,INDEX($BA$4:$BA$19,E816)+C816)</f>
        <v>11</v>
      </c>
      <c r="K816" s="13">
        <f t="shared" ref="K816:K879" si="163">INDEX($AU$4:$AU$210,INDEX($BA$4:$BA$19,E816)+C816)</f>
        <v>1</v>
      </c>
      <c r="L816" s="13" t="s">
        <v>1485</v>
      </c>
      <c r="M816" s="13">
        <v>102</v>
      </c>
      <c r="N816" s="13" t="s">
        <v>1487</v>
      </c>
      <c r="O816" s="13">
        <v>102</v>
      </c>
      <c r="P816" s="13" t="s">
        <v>1473</v>
      </c>
      <c r="Q816" s="13">
        <v>102</v>
      </c>
      <c r="R816" s="13" t="s">
        <v>1475</v>
      </c>
      <c r="S816" s="13">
        <v>102</v>
      </c>
      <c r="T816" s="13" t="s">
        <v>1477</v>
      </c>
      <c r="U816" s="13">
        <v>102</v>
      </c>
      <c r="V816" s="13" t="s">
        <v>1479</v>
      </c>
      <c r="W816" s="13">
        <v>102</v>
      </c>
      <c r="X816" s="13" t="s">
        <v>1481</v>
      </c>
      <c r="Y816" s="13">
        <v>102</v>
      </c>
      <c r="Z816" s="13" t="s">
        <v>1482</v>
      </c>
      <c r="AA816" s="13">
        <v>102</v>
      </c>
      <c r="AB816" s="100" t="s">
        <v>347</v>
      </c>
      <c r="AC816" s="100" t="str">
        <f t="shared" si="160"/>
        <v>pt-11-4-jlr-loc2</v>
      </c>
      <c r="AD816" s="100">
        <f t="shared" ref="AD816:AD879" si="164">IF(AB816="","",INDEX($AV$4:$AV$211,INDEX($BA$4:$BA$19,E816)+C816))</f>
        <v>6</v>
      </c>
      <c r="AE816" s="13">
        <v>12</v>
      </c>
      <c r="AF816" s="27">
        <v>9</v>
      </c>
      <c r="AG816" s="41"/>
    </row>
    <row r="817" spans="1:33" s="35" customFormat="1" ht="16.5" x14ac:dyDescent="0.2">
      <c r="A817" s="33" t="s">
        <v>725</v>
      </c>
      <c r="B817" s="33">
        <f t="shared" si="159"/>
        <v>1110421</v>
      </c>
      <c r="C817" s="43">
        <v>4</v>
      </c>
      <c r="D817" s="26">
        <f t="shared" si="158"/>
        <v>11104</v>
      </c>
      <c r="E817" s="45">
        <v>11</v>
      </c>
      <c r="F817" s="13">
        <v>2</v>
      </c>
      <c r="G817" s="14" t="s">
        <v>1029</v>
      </c>
      <c r="H817" s="14" t="s">
        <v>1035</v>
      </c>
      <c r="I817" s="13">
        <f t="shared" si="161"/>
        <v>97</v>
      </c>
      <c r="J817" s="13">
        <f t="shared" si="162"/>
        <v>11</v>
      </c>
      <c r="K817" s="13">
        <f t="shared" si="163"/>
        <v>1</v>
      </c>
      <c r="L817" s="13" t="s">
        <v>1484</v>
      </c>
      <c r="M817" s="13">
        <v>102</v>
      </c>
      <c r="N817" s="13" t="s">
        <v>1486</v>
      </c>
      <c r="O817" s="13">
        <v>102</v>
      </c>
      <c r="P817" s="13" t="s">
        <v>1472</v>
      </c>
      <c r="Q817" s="13">
        <v>102</v>
      </c>
      <c r="R817" s="13" t="s">
        <v>1474</v>
      </c>
      <c r="S817" s="13">
        <v>102</v>
      </c>
      <c r="T817" s="13" t="s">
        <v>1476</v>
      </c>
      <c r="U817" s="13">
        <v>102</v>
      </c>
      <c r="V817" s="13" t="s">
        <v>1478</v>
      </c>
      <c r="W817" s="13">
        <v>102</v>
      </c>
      <c r="X817" s="13" t="s">
        <v>1480</v>
      </c>
      <c r="Y817" s="13">
        <v>102</v>
      </c>
      <c r="Z817" s="13" t="s">
        <v>1483</v>
      </c>
      <c r="AA817" s="13">
        <v>102</v>
      </c>
      <c r="AB817" s="100" t="s">
        <v>447</v>
      </c>
      <c r="AC817" s="100" t="str">
        <f t="shared" si="160"/>
        <v>pt-11-4-shl-loc2</v>
      </c>
      <c r="AD817" s="100">
        <f t="shared" si="164"/>
        <v>6</v>
      </c>
      <c r="AE817" s="13">
        <v>16</v>
      </c>
      <c r="AF817" s="27">
        <v>14</v>
      </c>
      <c r="AG817" s="41"/>
    </row>
    <row r="818" spans="1:33" s="35" customFormat="1" ht="16.5" x14ac:dyDescent="0.2">
      <c r="A818" s="33" t="s">
        <v>725</v>
      </c>
      <c r="B818" s="33">
        <f t="shared" si="159"/>
        <v>1110430</v>
      </c>
      <c r="C818" s="43">
        <v>4</v>
      </c>
      <c r="D818" s="26">
        <f t="shared" si="158"/>
        <v>11104</v>
      </c>
      <c r="E818" s="45">
        <v>11</v>
      </c>
      <c r="F818" s="13">
        <v>3</v>
      </c>
      <c r="G818" s="14" t="s">
        <v>1030</v>
      </c>
      <c r="H818" s="14" t="s">
        <v>1031</v>
      </c>
      <c r="I818" s="13">
        <f t="shared" si="161"/>
        <v>97</v>
      </c>
      <c r="J818" s="13">
        <f t="shared" si="162"/>
        <v>11</v>
      </c>
      <c r="K818" s="13">
        <f t="shared" si="163"/>
        <v>1</v>
      </c>
      <c r="L818" s="13" t="s">
        <v>1485</v>
      </c>
      <c r="M818" s="13">
        <v>102</v>
      </c>
      <c r="N818" s="13" t="s">
        <v>1487</v>
      </c>
      <c r="O818" s="13">
        <v>102</v>
      </c>
      <c r="P818" s="13" t="s">
        <v>1473</v>
      </c>
      <c r="Q818" s="13">
        <v>102</v>
      </c>
      <c r="R818" s="13" t="s">
        <v>1475</v>
      </c>
      <c r="S818" s="13">
        <v>102</v>
      </c>
      <c r="T818" s="13" t="s">
        <v>1477</v>
      </c>
      <c r="U818" s="13">
        <v>102</v>
      </c>
      <c r="V818" s="13" t="s">
        <v>1479</v>
      </c>
      <c r="W818" s="13">
        <v>102</v>
      </c>
      <c r="X818" s="13" t="s">
        <v>1481</v>
      </c>
      <c r="Y818" s="13">
        <v>102</v>
      </c>
      <c r="Z818" s="13" t="s">
        <v>1482</v>
      </c>
      <c r="AA818" s="13">
        <v>102</v>
      </c>
      <c r="AB818" s="100" t="s">
        <v>353</v>
      </c>
      <c r="AC818" s="100" t="str">
        <f t="shared" si="160"/>
        <v>pt-11-4-jlr-loc3</v>
      </c>
      <c r="AD818" s="100">
        <f t="shared" si="164"/>
        <v>6</v>
      </c>
      <c r="AE818" s="13">
        <v>12</v>
      </c>
      <c r="AF818" s="27">
        <v>9</v>
      </c>
      <c r="AG818" s="41"/>
    </row>
    <row r="819" spans="1:33" s="35" customFormat="1" ht="17.25" thickBot="1" x14ac:dyDescent="0.25">
      <c r="A819" s="33" t="s">
        <v>725</v>
      </c>
      <c r="B819" s="33">
        <f t="shared" si="159"/>
        <v>1110431</v>
      </c>
      <c r="C819" s="43">
        <v>4</v>
      </c>
      <c r="D819" s="28">
        <f t="shared" si="158"/>
        <v>11104</v>
      </c>
      <c r="E819" s="46">
        <v>11</v>
      </c>
      <c r="F819" s="29">
        <v>3</v>
      </c>
      <c r="G819" s="30" t="s">
        <v>1029</v>
      </c>
      <c r="H819" s="30" t="s">
        <v>1033</v>
      </c>
      <c r="I819" s="29">
        <f t="shared" si="161"/>
        <v>97</v>
      </c>
      <c r="J819" s="29">
        <f t="shared" si="162"/>
        <v>11</v>
      </c>
      <c r="K819" s="29">
        <f t="shared" si="163"/>
        <v>1</v>
      </c>
      <c r="L819" s="29" t="s">
        <v>1484</v>
      </c>
      <c r="M819" s="29">
        <v>102</v>
      </c>
      <c r="N819" s="29" t="s">
        <v>1486</v>
      </c>
      <c r="O819" s="29">
        <v>102</v>
      </c>
      <c r="P819" s="29" t="s">
        <v>1472</v>
      </c>
      <c r="Q819" s="29">
        <v>102</v>
      </c>
      <c r="R819" s="29" t="s">
        <v>1474</v>
      </c>
      <c r="S819" s="29">
        <v>102</v>
      </c>
      <c r="T819" s="29" t="s">
        <v>1476</v>
      </c>
      <c r="U819" s="29">
        <v>102</v>
      </c>
      <c r="V819" s="29" t="s">
        <v>1478</v>
      </c>
      <c r="W819" s="29">
        <v>102</v>
      </c>
      <c r="X819" s="29" t="s">
        <v>1480</v>
      </c>
      <c r="Y819" s="29">
        <v>102</v>
      </c>
      <c r="Z819" s="29" t="s">
        <v>1483</v>
      </c>
      <c r="AA819" s="29">
        <v>102</v>
      </c>
      <c r="AB819" s="101"/>
      <c r="AC819" s="101" t="str">
        <f t="shared" si="160"/>
        <v/>
      </c>
      <c r="AD819" s="101" t="str">
        <f t="shared" si="164"/>
        <v/>
      </c>
      <c r="AE819" s="29" t="s">
        <v>412</v>
      </c>
      <c r="AF819" s="31" t="s">
        <v>412</v>
      </c>
      <c r="AG819" s="41"/>
    </row>
    <row r="820" spans="1:33" s="35" customFormat="1" ht="16.5" x14ac:dyDescent="0.2">
      <c r="A820" s="33" t="s">
        <v>725</v>
      </c>
      <c r="B820" s="33">
        <f t="shared" si="159"/>
        <v>1110510</v>
      </c>
      <c r="C820" s="43">
        <v>5</v>
      </c>
      <c r="D820" s="23">
        <f t="shared" ref="D820:D883" si="165">(100+E820)*100+C820</f>
        <v>11105</v>
      </c>
      <c r="E820" s="44">
        <v>11</v>
      </c>
      <c r="F820" s="24">
        <v>1</v>
      </c>
      <c r="G820" s="32" t="s">
        <v>1030</v>
      </c>
      <c r="H820" s="32" t="s">
        <v>1034</v>
      </c>
      <c r="I820" s="24">
        <f t="shared" si="161"/>
        <v>101</v>
      </c>
      <c r="J820" s="24">
        <f t="shared" si="162"/>
        <v>12</v>
      </c>
      <c r="K820" s="24">
        <f t="shared" si="163"/>
        <v>1</v>
      </c>
      <c r="L820" s="24" t="s">
        <v>1485</v>
      </c>
      <c r="M820" s="24">
        <v>102</v>
      </c>
      <c r="N820" s="24" t="s">
        <v>1487</v>
      </c>
      <c r="O820" s="24">
        <v>102</v>
      </c>
      <c r="P820" s="24" t="s">
        <v>1473</v>
      </c>
      <c r="Q820" s="24">
        <v>102</v>
      </c>
      <c r="R820" s="24" t="s">
        <v>1475</v>
      </c>
      <c r="S820" s="24">
        <v>102</v>
      </c>
      <c r="T820" s="24" t="s">
        <v>1477</v>
      </c>
      <c r="U820" s="24">
        <v>102</v>
      </c>
      <c r="V820" s="24" t="s">
        <v>1479</v>
      </c>
      <c r="W820" s="24">
        <v>102</v>
      </c>
      <c r="X820" s="24" t="s">
        <v>1481</v>
      </c>
      <c r="Y820" s="24">
        <v>102</v>
      </c>
      <c r="Z820" s="24" t="s">
        <v>1482</v>
      </c>
      <c r="AA820" s="24">
        <v>102</v>
      </c>
      <c r="AB820" s="99" t="s">
        <v>747</v>
      </c>
      <c r="AC820" s="99" t="str">
        <f t="shared" si="160"/>
        <v>pt-11-5-jlr-loc1</v>
      </c>
      <c r="AD820" s="99">
        <f t="shared" si="164"/>
        <v>6</v>
      </c>
      <c r="AE820" s="24">
        <v>12</v>
      </c>
      <c r="AF820" s="25">
        <v>9</v>
      </c>
      <c r="AG820" s="41"/>
    </row>
    <row r="821" spans="1:33" s="35" customFormat="1" ht="16.5" x14ac:dyDescent="0.2">
      <c r="A821" s="33" t="s">
        <v>725</v>
      </c>
      <c r="B821" s="33">
        <f t="shared" si="159"/>
        <v>1110511</v>
      </c>
      <c r="C821" s="43">
        <v>5</v>
      </c>
      <c r="D821" s="26">
        <f t="shared" si="165"/>
        <v>11105</v>
      </c>
      <c r="E821" s="45">
        <v>11</v>
      </c>
      <c r="F821" s="13">
        <v>1</v>
      </c>
      <c r="G821" s="14" t="s">
        <v>1018</v>
      </c>
      <c r="H821" s="14" t="s">
        <v>1032</v>
      </c>
      <c r="I821" s="13">
        <f t="shared" si="161"/>
        <v>101</v>
      </c>
      <c r="J821" s="13">
        <f t="shared" si="162"/>
        <v>12</v>
      </c>
      <c r="K821" s="13">
        <f t="shared" si="163"/>
        <v>1</v>
      </c>
      <c r="L821" s="13" t="s">
        <v>1484</v>
      </c>
      <c r="M821" s="13">
        <v>103</v>
      </c>
      <c r="N821" s="13" t="s">
        <v>1486</v>
      </c>
      <c r="O821" s="13">
        <v>103</v>
      </c>
      <c r="P821" s="13" t="s">
        <v>1488</v>
      </c>
      <c r="Q821" s="13">
        <v>103</v>
      </c>
      <c r="R821" s="13" t="s">
        <v>1474</v>
      </c>
      <c r="S821" s="13">
        <v>103</v>
      </c>
      <c r="T821" s="13" t="s">
        <v>1476</v>
      </c>
      <c r="U821" s="13">
        <v>103</v>
      </c>
      <c r="V821" s="13" t="s">
        <v>1478</v>
      </c>
      <c r="W821" s="13">
        <v>103</v>
      </c>
      <c r="X821" s="13" t="s">
        <v>1480</v>
      </c>
      <c r="Y821" s="13">
        <v>103</v>
      </c>
      <c r="Z821" s="13" t="s">
        <v>1483</v>
      </c>
      <c r="AA821" s="13">
        <v>103</v>
      </c>
      <c r="AB821" s="100"/>
      <c r="AC821" s="100" t="str">
        <f t="shared" si="160"/>
        <v/>
      </c>
      <c r="AD821" s="100" t="str">
        <f t="shared" si="164"/>
        <v/>
      </c>
      <c r="AE821" s="13" t="s">
        <v>412</v>
      </c>
      <c r="AF821" s="27" t="s">
        <v>412</v>
      </c>
      <c r="AG821" s="41"/>
    </row>
    <row r="822" spans="1:33" s="35" customFormat="1" ht="16.5" x14ac:dyDescent="0.2">
      <c r="A822" s="33" t="s">
        <v>725</v>
      </c>
      <c r="B822" s="33">
        <f t="shared" si="159"/>
        <v>1110520</v>
      </c>
      <c r="C822" s="43">
        <v>5</v>
      </c>
      <c r="D822" s="26">
        <f t="shared" si="165"/>
        <v>11105</v>
      </c>
      <c r="E822" s="45">
        <v>11</v>
      </c>
      <c r="F822" s="13">
        <v>2</v>
      </c>
      <c r="G822" s="14" t="s">
        <v>1019</v>
      </c>
      <c r="H822" s="14" t="s">
        <v>749</v>
      </c>
      <c r="I822" s="13">
        <f t="shared" si="161"/>
        <v>101</v>
      </c>
      <c r="J822" s="13">
        <f t="shared" si="162"/>
        <v>12</v>
      </c>
      <c r="K822" s="13">
        <f t="shared" si="163"/>
        <v>1</v>
      </c>
      <c r="L822" s="13" t="s">
        <v>1485</v>
      </c>
      <c r="M822" s="13">
        <v>102</v>
      </c>
      <c r="N822" s="13" t="s">
        <v>1487</v>
      </c>
      <c r="O822" s="13">
        <v>102</v>
      </c>
      <c r="P822" s="13" t="s">
        <v>1473</v>
      </c>
      <c r="Q822" s="13">
        <v>102</v>
      </c>
      <c r="R822" s="13" t="s">
        <v>1475</v>
      </c>
      <c r="S822" s="13">
        <v>102</v>
      </c>
      <c r="T822" s="13" t="s">
        <v>1477</v>
      </c>
      <c r="U822" s="13">
        <v>102</v>
      </c>
      <c r="V822" s="13" t="s">
        <v>1479</v>
      </c>
      <c r="W822" s="13">
        <v>102</v>
      </c>
      <c r="X822" s="13" t="s">
        <v>1481</v>
      </c>
      <c r="Y822" s="13">
        <v>102</v>
      </c>
      <c r="Z822" s="13" t="s">
        <v>1482</v>
      </c>
      <c r="AA822" s="13">
        <v>102</v>
      </c>
      <c r="AB822" s="100" t="s">
        <v>749</v>
      </c>
      <c r="AC822" s="100" t="str">
        <f t="shared" si="160"/>
        <v>pt-11-5-jlr-loc2</v>
      </c>
      <c r="AD822" s="100">
        <f t="shared" si="164"/>
        <v>6</v>
      </c>
      <c r="AE822" s="13">
        <v>12</v>
      </c>
      <c r="AF822" s="27">
        <v>9</v>
      </c>
      <c r="AG822" s="41"/>
    </row>
    <row r="823" spans="1:33" s="35" customFormat="1" ht="16.5" x14ac:dyDescent="0.2">
      <c r="A823" s="33" t="s">
        <v>725</v>
      </c>
      <c r="B823" s="33">
        <f t="shared" si="159"/>
        <v>1110521</v>
      </c>
      <c r="C823" s="43">
        <v>5</v>
      </c>
      <c r="D823" s="26">
        <f t="shared" si="165"/>
        <v>11105</v>
      </c>
      <c r="E823" s="45">
        <v>11</v>
      </c>
      <c r="F823" s="13">
        <v>2</v>
      </c>
      <c r="G823" s="14" t="s">
        <v>1029</v>
      </c>
      <c r="H823" s="14" t="s">
        <v>1035</v>
      </c>
      <c r="I823" s="13">
        <f t="shared" si="161"/>
        <v>101</v>
      </c>
      <c r="J823" s="13">
        <f t="shared" si="162"/>
        <v>12</v>
      </c>
      <c r="K823" s="13">
        <f t="shared" si="163"/>
        <v>1</v>
      </c>
      <c r="L823" s="13" t="s">
        <v>1484</v>
      </c>
      <c r="M823" s="13">
        <v>103</v>
      </c>
      <c r="N823" s="13" t="s">
        <v>1486</v>
      </c>
      <c r="O823" s="13">
        <v>103</v>
      </c>
      <c r="P823" s="13" t="s">
        <v>1488</v>
      </c>
      <c r="Q823" s="13">
        <v>103</v>
      </c>
      <c r="R823" s="13" t="s">
        <v>1474</v>
      </c>
      <c r="S823" s="13">
        <v>103</v>
      </c>
      <c r="T823" s="13" t="s">
        <v>1476</v>
      </c>
      <c r="U823" s="13">
        <v>103</v>
      </c>
      <c r="V823" s="13" t="s">
        <v>1478</v>
      </c>
      <c r="W823" s="13">
        <v>103</v>
      </c>
      <c r="X823" s="13" t="s">
        <v>1480</v>
      </c>
      <c r="Y823" s="13">
        <v>103</v>
      </c>
      <c r="Z823" s="13" t="s">
        <v>1483</v>
      </c>
      <c r="AA823" s="13">
        <v>103</v>
      </c>
      <c r="AB823" s="100" t="s">
        <v>416</v>
      </c>
      <c r="AC823" s="100" t="str">
        <f t="shared" si="160"/>
        <v>pt-11-5-shl-loc2</v>
      </c>
      <c r="AD823" s="100">
        <f t="shared" si="164"/>
        <v>6</v>
      </c>
      <c r="AE823" s="13">
        <v>16</v>
      </c>
      <c r="AF823" s="27">
        <v>14</v>
      </c>
      <c r="AG823" s="41"/>
    </row>
    <row r="824" spans="1:33" s="35" customFormat="1" ht="16.5" x14ac:dyDescent="0.2">
      <c r="A824" s="33" t="s">
        <v>725</v>
      </c>
      <c r="B824" s="33">
        <f t="shared" si="159"/>
        <v>1110530</v>
      </c>
      <c r="C824" s="43">
        <v>5</v>
      </c>
      <c r="D824" s="26">
        <f t="shared" si="165"/>
        <v>11105</v>
      </c>
      <c r="E824" s="45">
        <v>11</v>
      </c>
      <c r="F824" s="13">
        <v>3</v>
      </c>
      <c r="G824" s="14" t="s">
        <v>1030</v>
      </c>
      <c r="H824" s="14" t="s">
        <v>1031</v>
      </c>
      <c r="I824" s="13">
        <f t="shared" si="161"/>
        <v>101</v>
      </c>
      <c r="J824" s="13">
        <f t="shared" si="162"/>
        <v>12</v>
      </c>
      <c r="K824" s="13">
        <f t="shared" si="163"/>
        <v>1</v>
      </c>
      <c r="L824" s="13" t="s">
        <v>1485</v>
      </c>
      <c r="M824" s="13">
        <v>102</v>
      </c>
      <c r="N824" s="13" t="s">
        <v>1487</v>
      </c>
      <c r="O824" s="13">
        <v>102</v>
      </c>
      <c r="P824" s="13" t="s">
        <v>1473</v>
      </c>
      <c r="Q824" s="13">
        <v>102</v>
      </c>
      <c r="R824" s="13" t="s">
        <v>1475</v>
      </c>
      <c r="S824" s="13">
        <v>102</v>
      </c>
      <c r="T824" s="13" t="s">
        <v>1477</v>
      </c>
      <c r="U824" s="13">
        <v>102</v>
      </c>
      <c r="V824" s="13" t="s">
        <v>1479</v>
      </c>
      <c r="W824" s="13">
        <v>102</v>
      </c>
      <c r="X824" s="13" t="s">
        <v>1481</v>
      </c>
      <c r="Y824" s="13">
        <v>102</v>
      </c>
      <c r="Z824" s="13" t="s">
        <v>1482</v>
      </c>
      <c r="AA824" s="13">
        <v>102</v>
      </c>
      <c r="AB824" s="100" t="s">
        <v>354</v>
      </c>
      <c r="AC824" s="100" t="str">
        <f t="shared" si="160"/>
        <v>pt-11-5-jlr-loc3</v>
      </c>
      <c r="AD824" s="100">
        <f t="shared" si="164"/>
        <v>6</v>
      </c>
      <c r="AE824" s="13">
        <v>12</v>
      </c>
      <c r="AF824" s="27">
        <v>9</v>
      </c>
      <c r="AG824" s="41"/>
    </row>
    <row r="825" spans="1:33" s="35" customFormat="1" ht="17.25" thickBot="1" x14ac:dyDescent="0.25">
      <c r="A825" s="33" t="s">
        <v>725</v>
      </c>
      <c r="B825" s="33">
        <f t="shared" si="159"/>
        <v>1110531</v>
      </c>
      <c r="C825" s="43">
        <v>5</v>
      </c>
      <c r="D825" s="28">
        <f t="shared" si="165"/>
        <v>11105</v>
      </c>
      <c r="E825" s="46">
        <v>11</v>
      </c>
      <c r="F825" s="29">
        <v>3</v>
      </c>
      <c r="G825" s="30" t="s">
        <v>1018</v>
      </c>
      <c r="H825" s="30" t="s">
        <v>1025</v>
      </c>
      <c r="I825" s="29">
        <f t="shared" si="161"/>
        <v>101</v>
      </c>
      <c r="J825" s="29">
        <f t="shared" si="162"/>
        <v>12</v>
      </c>
      <c r="K825" s="29">
        <f t="shared" si="163"/>
        <v>1</v>
      </c>
      <c r="L825" s="29" t="s">
        <v>1484</v>
      </c>
      <c r="M825" s="29">
        <v>103</v>
      </c>
      <c r="N825" s="29" t="s">
        <v>1486</v>
      </c>
      <c r="O825" s="29">
        <v>103</v>
      </c>
      <c r="P825" s="29" t="s">
        <v>1488</v>
      </c>
      <c r="Q825" s="29">
        <v>103</v>
      </c>
      <c r="R825" s="29" t="s">
        <v>1474</v>
      </c>
      <c r="S825" s="29">
        <v>103</v>
      </c>
      <c r="T825" s="29" t="s">
        <v>1476</v>
      </c>
      <c r="U825" s="29">
        <v>103</v>
      </c>
      <c r="V825" s="29" t="s">
        <v>1478</v>
      </c>
      <c r="W825" s="29">
        <v>103</v>
      </c>
      <c r="X825" s="29" t="s">
        <v>1480</v>
      </c>
      <c r="Y825" s="29">
        <v>103</v>
      </c>
      <c r="Z825" s="29" t="s">
        <v>1483</v>
      </c>
      <c r="AA825" s="29">
        <v>103</v>
      </c>
      <c r="AB825" s="101"/>
      <c r="AC825" s="101" t="str">
        <f t="shared" si="160"/>
        <v/>
      </c>
      <c r="AD825" s="101" t="str">
        <f t="shared" si="164"/>
        <v/>
      </c>
      <c r="AE825" s="29" t="s">
        <v>412</v>
      </c>
      <c r="AF825" s="31" t="s">
        <v>412</v>
      </c>
      <c r="AG825" s="41"/>
    </row>
    <row r="826" spans="1:33" s="35" customFormat="1" ht="16.5" x14ac:dyDescent="0.2">
      <c r="A826" s="33" t="s">
        <v>725</v>
      </c>
      <c r="B826" s="33">
        <f t="shared" si="159"/>
        <v>1110610</v>
      </c>
      <c r="C826" s="43">
        <v>6</v>
      </c>
      <c r="D826" s="23">
        <f t="shared" si="165"/>
        <v>11106</v>
      </c>
      <c r="E826" s="44">
        <v>11</v>
      </c>
      <c r="F826" s="24">
        <v>1</v>
      </c>
      <c r="G826" s="32" t="s">
        <v>1030</v>
      </c>
      <c r="H826" s="32" t="s">
        <v>1034</v>
      </c>
      <c r="I826" s="24">
        <f t="shared" si="161"/>
        <v>98</v>
      </c>
      <c r="J826" s="24">
        <f t="shared" si="162"/>
        <v>11</v>
      </c>
      <c r="K826" s="24">
        <f t="shared" si="163"/>
        <v>1</v>
      </c>
      <c r="L826" s="24" t="s">
        <v>1485</v>
      </c>
      <c r="M826" s="24">
        <v>104</v>
      </c>
      <c r="N826" s="24" t="s">
        <v>1487</v>
      </c>
      <c r="O826" s="24">
        <v>104</v>
      </c>
      <c r="P826" s="24" t="s">
        <v>1489</v>
      </c>
      <c r="Q826" s="24">
        <v>104</v>
      </c>
      <c r="R826" s="24" t="s">
        <v>1475</v>
      </c>
      <c r="S826" s="24">
        <v>104</v>
      </c>
      <c r="T826" s="24" t="s">
        <v>1477</v>
      </c>
      <c r="U826" s="24">
        <v>104</v>
      </c>
      <c r="V826" s="24" t="s">
        <v>1479</v>
      </c>
      <c r="W826" s="24">
        <v>104</v>
      </c>
      <c r="X826" s="24" t="s">
        <v>1481</v>
      </c>
      <c r="Y826" s="24">
        <v>104</v>
      </c>
      <c r="Z826" s="24" t="s">
        <v>1482</v>
      </c>
      <c r="AA826" s="24">
        <v>104</v>
      </c>
      <c r="AB826" s="99" t="s">
        <v>351</v>
      </c>
      <c r="AC826" s="99" t="str">
        <f t="shared" si="160"/>
        <v>pt-11-6-jlr-loc1</v>
      </c>
      <c r="AD826" s="99">
        <f t="shared" si="164"/>
        <v>6</v>
      </c>
      <c r="AE826" s="24">
        <v>12</v>
      </c>
      <c r="AF826" s="25">
        <v>9</v>
      </c>
      <c r="AG826" s="41"/>
    </row>
    <row r="827" spans="1:33" s="35" customFormat="1" ht="16.5" x14ac:dyDescent="0.2">
      <c r="A827" s="33" t="s">
        <v>725</v>
      </c>
      <c r="B827" s="33">
        <f t="shared" si="159"/>
        <v>1110611</v>
      </c>
      <c r="C827" s="43">
        <v>6</v>
      </c>
      <c r="D827" s="26">
        <f t="shared" si="165"/>
        <v>11106</v>
      </c>
      <c r="E827" s="45">
        <v>11</v>
      </c>
      <c r="F827" s="13">
        <v>1</v>
      </c>
      <c r="G827" s="14" t="s">
        <v>1029</v>
      </c>
      <c r="H827" s="14" t="s">
        <v>1032</v>
      </c>
      <c r="I827" s="13">
        <f t="shared" si="161"/>
        <v>98</v>
      </c>
      <c r="J827" s="13">
        <f t="shared" si="162"/>
        <v>11</v>
      </c>
      <c r="K827" s="13">
        <f t="shared" si="163"/>
        <v>1</v>
      </c>
      <c r="L827" s="13" t="s">
        <v>1484</v>
      </c>
      <c r="M827" s="13">
        <v>103</v>
      </c>
      <c r="N827" s="13" t="s">
        <v>1486</v>
      </c>
      <c r="O827" s="13">
        <v>103</v>
      </c>
      <c r="P827" s="13" t="s">
        <v>1488</v>
      </c>
      <c r="Q827" s="13">
        <v>103</v>
      </c>
      <c r="R827" s="13" t="s">
        <v>1474</v>
      </c>
      <c r="S827" s="13">
        <v>103</v>
      </c>
      <c r="T827" s="13" t="s">
        <v>1476</v>
      </c>
      <c r="U827" s="13">
        <v>103</v>
      </c>
      <c r="V827" s="13" t="s">
        <v>1478</v>
      </c>
      <c r="W827" s="13">
        <v>103</v>
      </c>
      <c r="X827" s="13" t="s">
        <v>1480</v>
      </c>
      <c r="Y827" s="13">
        <v>103</v>
      </c>
      <c r="Z827" s="13" t="s">
        <v>1483</v>
      </c>
      <c r="AA827" s="13">
        <v>103</v>
      </c>
      <c r="AB827" s="100"/>
      <c r="AC827" s="100" t="str">
        <f t="shared" si="160"/>
        <v/>
      </c>
      <c r="AD827" s="100" t="str">
        <f t="shared" si="164"/>
        <v/>
      </c>
      <c r="AE827" s="13" t="s">
        <v>412</v>
      </c>
      <c r="AF827" s="27" t="s">
        <v>412</v>
      </c>
      <c r="AG827" s="41"/>
    </row>
    <row r="828" spans="1:33" s="35" customFormat="1" ht="16.5" x14ac:dyDescent="0.2">
      <c r="A828" s="33" t="s">
        <v>725</v>
      </c>
      <c r="B828" s="33">
        <f t="shared" si="159"/>
        <v>1110620</v>
      </c>
      <c r="C828" s="43">
        <v>6</v>
      </c>
      <c r="D828" s="26">
        <f t="shared" si="165"/>
        <v>11106</v>
      </c>
      <c r="E828" s="45">
        <v>11</v>
      </c>
      <c r="F828" s="13">
        <v>2</v>
      </c>
      <c r="G828" s="14" t="s">
        <v>1030</v>
      </c>
      <c r="H828" s="14" t="s">
        <v>749</v>
      </c>
      <c r="I828" s="13">
        <f t="shared" si="161"/>
        <v>98</v>
      </c>
      <c r="J828" s="13">
        <f t="shared" si="162"/>
        <v>11</v>
      </c>
      <c r="K828" s="13">
        <f t="shared" si="163"/>
        <v>1</v>
      </c>
      <c r="L828" s="13" t="s">
        <v>1485</v>
      </c>
      <c r="M828" s="13">
        <v>104</v>
      </c>
      <c r="N828" s="13" t="s">
        <v>1487</v>
      </c>
      <c r="O828" s="13">
        <v>104</v>
      </c>
      <c r="P828" s="13" t="s">
        <v>1489</v>
      </c>
      <c r="Q828" s="13">
        <v>104</v>
      </c>
      <c r="R828" s="13" t="s">
        <v>1475</v>
      </c>
      <c r="S828" s="13">
        <v>104</v>
      </c>
      <c r="T828" s="13" t="s">
        <v>1477</v>
      </c>
      <c r="U828" s="13">
        <v>104</v>
      </c>
      <c r="V828" s="13" t="s">
        <v>1479</v>
      </c>
      <c r="W828" s="13">
        <v>104</v>
      </c>
      <c r="X828" s="13" t="s">
        <v>1481</v>
      </c>
      <c r="Y828" s="13">
        <v>104</v>
      </c>
      <c r="Z828" s="13" t="s">
        <v>1482</v>
      </c>
      <c r="AA828" s="13">
        <v>104</v>
      </c>
      <c r="AB828" s="100" t="s">
        <v>748</v>
      </c>
      <c r="AC828" s="100" t="str">
        <f t="shared" si="160"/>
        <v>pt-11-6-jlr-loc2</v>
      </c>
      <c r="AD828" s="100">
        <f t="shared" si="164"/>
        <v>6</v>
      </c>
      <c r="AE828" s="13">
        <v>12</v>
      </c>
      <c r="AF828" s="27">
        <v>9</v>
      </c>
      <c r="AG828" s="41"/>
    </row>
    <row r="829" spans="1:33" s="35" customFormat="1" ht="16.5" x14ac:dyDescent="0.2">
      <c r="A829" s="33" t="s">
        <v>725</v>
      </c>
      <c r="B829" s="33">
        <f t="shared" ref="B829:B892" si="166">D829*100+F829*10+IF(G829="jlr",0,1)</f>
        <v>1110621</v>
      </c>
      <c r="C829" s="43">
        <v>6</v>
      </c>
      <c r="D829" s="26">
        <f t="shared" si="165"/>
        <v>11106</v>
      </c>
      <c r="E829" s="45">
        <v>11</v>
      </c>
      <c r="F829" s="13">
        <v>2</v>
      </c>
      <c r="G829" s="14" t="s">
        <v>1018</v>
      </c>
      <c r="H829" s="14" t="s">
        <v>1035</v>
      </c>
      <c r="I829" s="13">
        <f t="shared" si="161"/>
        <v>98</v>
      </c>
      <c r="J829" s="13">
        <f t="shared" si="162"/>
        <v>11</v>
      </c>
      <c r="K829" s="13">
        <f t="shared" si="163"/>
        <v>1</v>
      </c>
      <c r="L829" s="13" t="s">
        <v>1484</v>
      </c>
      <c r="M829" s="13">
        <v>103</v>
      </c>
      <c r="N829" s="13" t="s">
        <v>1486</v>
      </c>
      <c r="O829" s="13">
        <v>103</v>
      </c>
      <c r="P829" s="13" t="s">
        <v>1488</v>
      </c>
      <c r="Q829" s="13">
        <v>103</v>
      </c>
      <c r="R829" s="13" t="s">
        <v>1474</v>
      </c>
      <c r="S829" s="13">
        <v>103</v>
      </c>
      <c r="T829" s="13" t="s">
        <v>1476</v>
      </c>
      <c r="U829" s="13">
        <v>103</v>
      </c>
      <c r="V829" s="13" t="s">
        <v>1478</v>
      </c>
      <c r="W829" s="13">
        <v>103</v>
      </c>
      <c r="X829" s="13" t="s">
        <v>1480</v>
      </c>
      <c r="Y829" s="13">
        <v>103</v>
      </c>
      <c r="Z829" s="13" t="s">
        <v>1483</v>
      </c>
      <c r="AA829" s="13">
        <v>103</v>
      </c>
      <c r="AB829" s="100" t="s">
        <v>446</v>
      </c>
      <c r="AC829" s="100" t="str">
        <f t="shared" si="160"/>
        <v>pt-11-6-shl-loc2</v>
      </c>
      <c r="AD829" s="100">
        <f t="shared" si="164"/>
        <v>6</v>
      </c>
      <c r="AE829" s="13">
        <v>16</v>
      </c>
      <c r="AF829" s="27">
        <v>14</v>
      </c>
      <c r="AG829" s="41"/>
    </row>
    <row r="830" spans="1:33" s="35" customFormat="1" ht="16.5" x14ac:dyDescent="0.2">
      <c r="A830" s="33" t="s">
        <v>725</v>
      </c>
      <c r="B830" s="33">
        <f t="shared" si="166"/>
        <v>1110630</v>
      </c>
      <c r="C830" s="43">
        <v>6</v>
      </c>
      <c r="D830" s="26">
        <f t="shared" si="165"/>
        <v>11106</v>
      </c>
      <c r="E830" s="45">
        <v>11</v>
      </c>
      <c r="F830" s="13">
        <v>3</v>
      </c>
      <c r="G830" s="14" t="s">
        <v>1030</v>
      </c>
      <c r="H830" s="14" t="s">
        <v>1031</v>
      </c>
      <c r="I830" s="13">
        <f t="shared" si="161"/>
        <v>98</v>
      </c>
      <c r="J830" s="13">
        <f t="shared" si="162"/>
        <v>11</v>
      </c>
      <c r="K830" s="13">
        <f t="shared" si="163"/>
        <v>1</v>
      </c>
      <c r="L830" s="13" t="s">
        <v>1485</v>
      </c>
      <c r="M830" s="13">
        <v>104</v>
      </c>
      <c r="N830" s="13" t="s">
        <v>1487</v>
      </c>
      <c r="O830" s="13">
        <v>104</v>
      </c>
      <c r="P830" s="13" t="s">
        <v>1489</v>
      </c>
      <c r="Q830" s="13">
        <v>104</v>
      </c>
      <c r="R830" s="13" t="s">
        <v>1475</v>
      </c>
      <c r="S830" s="13">
        <v>104</v>
      </c>
      <c r="T830" s="13" t="s">
        <v>1477</v>
      </c>
      <c r="U830" s="13">
        <v>104</v>
      </c>
      <c r="V830" s="13" t="s">
        <v>1479</v>
      </c>
      <c r="W830" s="13">
        <v>104</v>
      </c>
      <c r="X830" s="13" t="s">
        <v>1481</v>
      </c>
      <c r="Y830" s="13">
        <v>104</v>
      </c>
      <c r="Z830" s="13" t="s">
        <v>1482</v>
      </c>
      <c r="AA830" s="13">
        <v>104</v>
      </c>
      <c r="AB830" s="100" t="s">
        <v>354</v>
      </c>
      <c r="AC830" s="100" t="str">
        <f t="shared" si="160"/>
        <v>pt-11-6-jlr-loc3</v>
      </c>
      <c r="AD830" s="100">
        <f t="shared" si="164"/>
        <v>6</v>
      </c>
      <c r="AE830" s="13">
        <v>12</v>
      </c>
      <c r="AF830" s="27">
        <v>9</v>
      </c>
      <c r="AG830" s="41"/>
    </row>
    <row r="831" spans="1:33" s="35" customFormat="1" ht="17.25" thickBot="1" x14ac:dyDescent="0.25">
      <c r="A831" s="33" t="s">
        <v>725</v>
      </c>
      <c r="B831" s="33">
        <f t="shared" si="166"/>
        <v>1110631</v>
      </c>
      <c r="C831" s="43">
        <v>6</v>
      </c>
      <c r="D831" s="28">
        <f t="shared" si="165"/>
        <v>11106</v>
      </c>
      <c r="E831" s="46">
        <v>11</v>
      </c>
      <c r="F831" s="29">
        <v>3</v>
      </c>
      <c r="G831" s="30" t="s">
        <v>1029</v>
      </c>
      <c r="H831" s="30" t="s">
        <v>1033</v>
      </c>
      <c r="I831" s="29">
        <f t="shared" si="161"/>
        <v>98</v>
      </c>
      <c r="J831" s="29">
        <f t="shared" si="162"/>
        <v>11</v>
      </c>
      <c r="K831" s="29">
        <f t="shared" si="163"/>
        <v>1</v>
      </c>
      <c r="L831" s="29" t="s">
        <v>1484</v>
      </c>
      <c r="M831" s="29">
        <v>103</v>
      </c>
      <c r="N831" s="29" t="s">
        <v>1486</v>
      </c>
      <c r="O831" s="29">
        <v>103</v>
      </c>
      <c r="P831" s="29" t="s">
        <v>1488</v>
      </c>
      <c r="Q831" s="29">
        <v>103</v>
      </c>
      <c r="R831" s="29" t="s">
        <v>1474</v>
      </c>
      <c r="S831" s="29">
        <v>103</v>
      </c>
      <c r="T831" s="29" t="s">
        <v>1476</v>
      </c>
      <c r="U831" s="29">
        <v>103</v>
      </c>
      <c r="V831" s="29" t="s">
        <v>1478</v>
      </c>
      <c r="W831" s="29">
        <v>103</v>
      </c>
      <c r="X831" s="29" t="s">
        <v>1480</v>
      </c>
      <c r="Y831" s="29">
        <v>103</v>
      </c>
      <c r="Z831" s="29" t="s">
        <v>1483</v>
      </c>
      <c r="AA831" s="29">
        <v>103</v>
      </c>
      <c r="AB831" s="101"/>
      <c r="AC831" s="101" t="str">
        <f t="shared" si="160"/>
        <v/>
      </c>
      <c r="AD831" s="101" t="str">
        <f t="shared" si="164"/>
        <v/>
      </c>
      <c r="AE831" s="29" t="s">
        <v>412</v>
      </c>
      <c r="AF831" s="31" t="s">
        <v>412</v>
      </c>
      <c r="AG831" s="41"/>
    </row>
    <row r="832" spans="1:33" s="35" customFormat="1" ht="16.5" x14ac:dyDescent="0.2">
      <c r="A832" s="33" t="s">
        <v>725</v>
      </c>
      <c r="B832" s="33">
        <f t="shared" si="166"/>
        <v>1110710</v>
      </c>
      <c r="C832" s="43">
        <v>7</v>
      </c>
      <c r="D832" s="23">
        <f t="shared" si="165"/>
        <v>11107</v>
      </c>
      <c r="E832" s="44">
        <v>11</v>
      </c>
      <c r="F832" s="24">
        <v>1</v>
      </c>
      <c r="G832" s="32" t="s">
        <v>1019</v>
      </c>
      <c r="H832" s="32" t="s">
        <v>1034</v>
      </c>
      <c r="I832" s="24">
        <f t="shared" si="161"/>
        <v>98</v>
      </c>
      <c r="J832" s="24">
        <f t="shared" si="162"/>
        <v>11</v>
      </c>
      <c r="K832" s="24">
        <f t="shared" si="163"/>
        <v>1</v>
      </c>
      <c r="L832" s="24" t="s">
        <v>1485</v>
      </c>
      <c r="M832" s="24">
        <v>104</v>
      </c>
      <c r="N832" s="24" t="s">
        <v>1487</v>
      </c>
      <c r="O832" s="24">
        <v>104</v>
      </c>
      <c r="P832" s="24" t="s">
        <v>1489</v>
      </c>
      <c r="Q832" s="24">
        <v>104</v>
      </c>
      <c r="R832" s="24" t="s">
        <v>1475</v>
      </c>
      <c r="S832" s="24">
        <v>104</v>
      </c>
      <c r="T832" s="24" t="s">
        <v>1477</v>
      </c>
      <c r="U832" s="24">
        <v>104</v>
      </c>
      <c r="V832" s="24" t="s">
        <v>1479</v>
      </c>
      <c r="W832" s="24">
        <v>104</v>
      </c>
      <c r="X832" s="24" t="s">
        <v>1481</v>
      </c>
      <c r="Y832" s="24">
        <v>104</v>
      </c>
      <c r="Z832" s="24" t="s">
        <v>1482</v>
      </c>
      <c r="AA832" s="24">
        <v>104</v>
      </c>
      <c r="AB832" s="99" t="s">
        <v>30</v>
      </c>
      <c r="AC832" s="99" t="str">
        <f t="shared" si="160"/>
        <v>pt-11-7-jlr-loc1</v>
      </c>
      <c r="AD832" s="99">
        <f t="shared" si="164"/>
        <v>6</v>
      </c>
      <c r="AE832" s="24">
        <v>12</v>
      </c>
      <c r="AF832" s="25">
        <v>9</v>
      </c>
      <c r="AG832" s="41"/>
    </row>
    <row r="833" spans="1:33" s="35" customFormat="1" ht="16.5" x14ac:dyDescent="0.2">
      <c r="A833" s="33" t="s">
        <v>725</v>
      </c>
      <c r="B833" s="33">
        <f t="shared" si="166"/>
        <v>1110711</v>
      </c>
      <c r="C833" s="43">
        <v>7</v>
      </c>
      <c r="D833" s="26">
        <f t="shared" si="165"/>
        <v>11107</v>
      </c>
      <c r="E833" s="45">
        <v>11</v>
      </c>
      <c r="F833" s="13">
        <v>1</v>
      </c>
      <c r="G833" s="14" t="s">
        <v>1029</v>
      </c>
      <c r="H833" s="14" t="s">
        <v>1032</v>
      </c>
      <c r="I833" s="13">
        <f t="shared" si="161"/>
        <v>98</v>
      </c>
      <c r="J833" s="13">
        <f t="shared" si="162"/>
        <v>11</v>
      </c>
      <c r="K833" s="13">
        <f t="shared" si="163"/>
        <v>1</v>
      </c>
      <c r="L833" s="13" t="s">
        <v>1484</v>
      </c>
      <c r="M833" s="13">
        <v>104</v>
      </c>
      <c r="N833" s="13" t="s">
        <v>1486</v>
      </c>
      <c r="O833" s="13">
        <v>104</v>
      </c>
      <c r="P833" s="13" t="s">
        <v>1488</v>
      </c>
      <c r="Q833" s="13">
        <v>104</v>
      </c>
      <c r="R833" s="13" t="s">
        <v>1490</v>
      </c>
      <c r="S833" s="13">
        <v>104</v>
      </c>
      <c r="T833" s="13" t="s">
        <v>1476</v>
      </c>
      <c r="U833" s="13">
        <v>104</v>
      </c>
      <c r="V833" s="13" t="s">
        <v>1478</v>
      </c>
      <c r="W833" s="13">
        <v>104</v>
      </c>
      <c r="X833" s="13" t="s">
        <v>1480</v>
      </c>
      <c r="Y833" s="13">
        <v>104</v>
      </c>
      <c r="Z833" s="13" t="s">
        <v>1483</v>
      </c>
      <c r="AA833" s="13">
        <v>104</v>
      </c>
      <c r="AB833" s="100"/>
      <c r="AC833" s="100" t="str">
        <f t="shared" si="160"/>
        <v/>
      </c>
      <c r="AD833" s="100" t="str">
        <f t="shared" si="164"/>
        <v/>
      </c>
      <c r="AE833" s="13" t="s">
        <v>412</v>
      </c>
      <c r="AF833" s="27" t="s">
        <v>412</v>
      </c>
      <c r="AG833" s="41"/>
    </row>
    <row r="834" spans="1:33" s="35" customFormat="1" ht="16.5" x14ac:dyDescent="0.2">
      <c r="A834" s="33" t="s">
        <v>725</v>
      </c>
      <c r="B834" s="33">
        <f t="shared" si="166"/>
        <v>1110720</v>
      </c>
      <c r="C834" s="43">
        <v>7</v>
      </c>
      <c r="D834" s="26">
        <f t="shared" si="165"/>
        <v>11107</v>
      </c>
      <c r="E834" s="45">
        <v>11</v>
      </c>
      <c r="F834" s="13">
        <v>2</v>
      </c>
      <c r="G834" s="14" t="s">
        <v>1030</v>
      </c>
      <c r="H834" s="14" t="s">
        <v>749</v>
      </c>
      <c r="I834" s="13">
        <f t="shared" si="161"/>
        <v>98</v>
      </c>
      <c r="J834" s="13">
        <f t="shared" si="162"/>
        <v>11</v>
      </c>
      <c r="K834" s="13">
        <f t="shared" si="163"/>
        <v>1</v>
      </c>
      <c r="L834" s="13" t="s">
        <v>1485</v>
      </c>
      <c r="M834" s="13">
        <v>104</v>
      </c>
      <c r="N834" s="13" t="s">
        <v>1487</v>
      </c>
      <c r="O834" s="13">
        <v>104</v>
      </c>
      <c r="P834" s="13" t="s">
        <v>1489</v>
      </c>
      <c r="Q834" s="13">
        <v>104</v>
      </c>
      <c r="R834" s="13" t="s">
        <v>1475</v>
      </c>
      <c r="S834" s="13">
        <v>104</v>
      </c>
      <c r="T834" s="13" t="s">
        <v>1477</v>
      </c>
      <c r="U834" s="13">
        <v>104</v>
      </c>
      <c r="V834" s="13" t="s">
        <v>1479</v>
      </c>
      <c r="W834" s="13">
        <v>104</v>
      </c>
      <c r="X834" s="13" t="s">
        <v>1481</v>
      </c>
      <c r="Y834" s="13">
        <v>104</v>
      </c>
      <c r="Z834" s="13" t="s">
        <v>1482</v>
      </c>
      <c r="AA834" s="13">
        <v>104</v>
      </c>
      <c r="AB834" s="100" t="s">
        <v>30</v>
      </c>
      <c r="AC834" s="100" t="str">
        <f t="shared" si="160"/>
        <v>pt-11-7-jlr-loc2</v>
      </c>
      <c r="AD834" s="100">
        <f t="shared" si="164"/>
        <v>6</v>
      </c>
      <c r="AE834" s="13">
        <v>12</v>
      </c>
      <c r="AF834" s="27">
        <v>9</v>
      </c>
      <c r="AG834" s="41"/>
    </row>
    <row r="835" spans="1:33" s="35" customFormat="1" ht="16.5" x14ac:dyDescent="0.2">
      <c r="A835" s="33" t="s">
        <v>725</v>
      </c>
      <c r="B835" s="33">
        <f t="shared" si="166"/>
        <v>1110721</v>
      </c>
      <c r="C835" s="43">
        <v>7</v>
      </c>
      <c r="D835" s="26">
        <f t="shared" si="165"/>
        <v>11107</v>
      </c>
      <c r="E835" s="45">
        <v>11</v>
      </c>
      <c r="F835" s="13">
        <v>2</v>
      </c>
      <c r="G835" s="14" t="s">
        <v>1029</v>
      </c>
      <c r="H835" s="14" t="s">
        <v>1021</v>
      </c>
      <c r="I835" s="13">
        <f t="shared" si="161"/>
        <v>98</v>
      </c>
      <c r="J835" s="13">
        <f t="shared" si="162"/>
        <v>11</v>
      </c>
      <c r="K835" s="13">
        <f t="shared" si="163"/>
        <v>1</v>
      </c>
      <c r="L835" s="13" t="s">
        <v>1484</v>
      </c>
      <c r="M835" s="13">
        <v>104</v>
      </c>
      <c r="N835" s="13" t="s">
        <v>1486</v>
      </c>
      <c r="O835" s="13">
        <v>104</v>
      </c>
      <c r="P835" s="13" t="s">
        <v>1488</v>
      </c>
      <c r="Q835" s="13">
        <v>104</v>
      </c>
      <c r="R835" s="13" t="s">
        <v>1490</v>
      </c>
      <c r="S835" s="13">
        <v>104</v>
      </c>
      <c r="T835" s="13" t="s">
        <v>1476</v>
      </c>
      <c r="U835" s="13">
        <v>104</v>
      </c>
      <c r="V835" s="13" t="s">
        <v>1478</v>
      </c>
      <c r="W835" s="13">
        <v>104</v>
      </c>
      <c r="X835" s="13" t="s">
        <v>1480</v>
      </c>
      <c r="Y835" s="13">
        <v>104</v>
      </c>
      <c r="Z835" s="13" t="s">
        <v>1483</v>
      </c>
      <c r="AA835" s="13">
        <v>104</v>
      </c>
      <c r="AB835" s="100" t="s">
        <v>440</v>
      </c>
      <c r="AC835" s="100" t="str">
        <f t="shared" si="160"/>
        <v>pt-11-7-shl-loc2</v>
      </c>
      <c r="AD835" s="100">
        <f t="shared" si="164"/>
        <v>6</v>
      </c>
      <c r="AE835" s="13">
        <v>16</v>
      </c>
      <c r="AF835" s="27">
        <v>14</v>
      </c>
      <c r="AG835" s="41"/>
    </row>
    <row r="836" spans="1:33" s="35" customFormat="1" ht="16.5" x14ac:dyDescent="0.2">
      <c r="A836" s="33" t="s">
        <v>725</v>
      </c>
      <c r="B836" s="33">
        <f t="shared" si="166"/>
        <v>1110730</v>
      </c>
      <c r="C836" s="43">
        <v>7</v>
      </c>
      <c r="D836" s="26">
        <f t="shared" si="165"/>
        <v>11107</v>
      </c>
      <c r="E836" s="45">
        <v>11</v>
      </c>
      <c r="F836" s="13">
        <v>3</v>
      </c>
      <c r="G836" s="14" t="s">
        <v>1030</v>
      </c>
      <c r="H836" s="14" t="s">
        <v>1031</v>
      </c>
      <c r="I836" s="13">
        <f t="shared" si="161"/>
        <v>98</v>
      </c>
      <c r="J836" s="13">
        <f t="shared" si="162"/>
        <v>11</v>
      </c>
      <c r="K836" s="13">
        <f t="shared" si="163"/>
        <v>1</v>
      </c>
      <c r="L836" s="13" t="s">
        <v>1485</v>
      </c>
      <c r="M836" s="13">
        <v>104</v>
      </c>
      <c r="N836" s="13" t="s">
        <v>1487</v>
      </c>
      <c r="O836" s="13">
        <v>104</v>
      </c>
      <c r="P836" s="13" t="s">
        <v>1489</v>
      </c>
      <c r="Q836" s="13">
        <v>104</v>
      </c>
      <c r="R836" s="13" t="s">
        <v>1475</v>
      </c>
      <c r="S836" s="13">
        <v>104</v>
      </c>
      <c r="T836" s="13" t="s">
        <v>1477</v>
      </c>
      <c r="U836" s="13">
        <v>104</v>
      </c>
      <c r="V836" s="13" t="s">
        <v>1479</v>
      </c>
      <c r="W836" s="13">
        <v>104</v>
      </c>
      <c r="X836" s="13" t="s">
        <v>1481</v>
      </c>
      <c r="Y836" s="13">
        <v>104</v>
      </c>
      <c r="Z836" s="13" t="s">
        <v>1482</v>
      </c>
      <c r="AA836" s="13">
        <v>104</v>
      </c>
      <c r="AB836" s="100" t="s">
        <v>353</v>
      </c>
      <c r="AC836" s="100" t="str">
        <f t="shared" si="160"/>
        <v>pt-11-7-jlr-loc3</v>
      </c>
      <c r="AD836" s="100">
        <f t="shared" si="164"/>
        <v>6</v>
      </c>
      <c r="AE836" s="13">
        <v>12</v>
      </c>
      <c r="AF836" s="27">
        <v>9</v>
      </c>
      <c r="AG836" s="41"/>
    </row>
    <row r="837" spans="1:33" s="35" customFormat="1" ht="17.25" thickBot="1" x14ac:dyDescent="0.25">
      <c r="A837" s="33" t="s">
        <v>725</v>
      </c>
      <c r="B837" s="33">
        <f t="shared" si="166"/>
        <v>1110731</v>
      </c>
      <c r="C837" s="43">
        <v>7</v>
      </c>
      <c r="D837" s="28">
        <f t="shared" si="165"/>
        <v>11107</v>
      </c>
      <c r="E837" s="46">
        <v>11</v>
      </c>
      <c r="F837" s="29">
        <v>3</v>
      </c>
      <c r="G837" s="30" t="s">
        <v>1029</v>
      </c>
      <c r="H837" s="30" t="s">
        <v>1033</v>
      </c>
      <c r="I837" s="29">
        <f t="shared" si="161"/>
        <v>98</v>
      </c>
      <c r="J837" s="29">
        <f t="shared" si="162"/>
        <v>11</v>
      </c>
      <c r="K837" s="29">
        <f t="shared" si="163"/>
        <v>1</v>
      </c>
      <c r="L837" s="29" t="s">
        <v>1484</v>
      </c>
      <c r="M837" s="29">
        <v>104</v>
      </c>
      <c r="N837" s="29" t="s">
        <v>1486</v>
      </c>
      <c r="O837" s="29">
        <v>104</v>
      </c>
      <c r="P837" s="29" t="s">
        <v>1488</v>
      </c>
      <c r="Q837" s="29">
        <v>104</v>
      </c>
      <c r="R837" s="29" t="s">
        <v>1490</v>
      </c>
      <c r="S837" s="29">
        <v>104</v>
      </c>
      <c r="T837" s="29" t="s">
        <v>1476</v>
      </c>
      <c r="U837" s="29">
        <v>104</v>
      </c>
      <c r="V837" s="29" t="s">
        <v>1478</v>
      </c>
      <c r="W837" s="29">
        <v>104</v>
      </c>
      <c r="X837" s="29" t="s">
        <v>1480</v>
      </c>
      <c r="Y837" s="29">
        <v>104</v>
      </c>
      <c r="Z837" s="29" t="s">
        <v>1483</v>
      </c>
      <c r="AA837" s="29">
        <v>104</v>
      </c>
      <c r="AB837" s="101"/>
      <c r="AC837" s="101" t="str">
        <f t="shared" si="160"/>
        <v/>
      </c>
      <c r="AD837" s="101" t="str">
        <f t="shared" si="164"/>
        <v/>
      </c>
      <c r="AE837" s="29" t="s">
        <v>412</v>
      </c>
      <c r="AF837" s="31" t="s">
        <v>412</v>
      </c>
      <c r="AG837" s="41"/>
    </row>
    <row r="838" spans="1:33" s="35" customFormat="1" ht="16.5" x14ac:dyDescent="0.2">
      <c r="A838" s="33" t="s">
        <v>725</v>
      </c>
      <c r="B838" s="33">
        <f t="shared" si="166"/>
        <v>1110810</v>
      </c>
      <c r="C838" s="43">
        <v>8</v>
      </c>
      <c r="D838" s="23">
        <f t="shared" si="165"/>
        <v>11108</v>
      </c>
      <c r="E838" s="44">
        <v>11</v>
      </c>
      <c r="F838" s="24">
        <v>1</v>
      </c>
      <c r="G838" s="32" t="s">
        <v>1030</v>
      </c>
      <c r="H838" s="32" t="s">
        <v>1034</v>
      </c>
      <c r="I838" s="24">
        <f t="shared" si="161"/>
        <v>99</v>
      </c>
      <c r="J838" s="24">
        <f t="shared" si="162"/>
        <v>11</v>
      </c>
      <c r="K838" s="24">
        <f t="shared" si="163"/>
        <v>1</v>
      </c>
      <c r="L838" s="24" t="s">
        <v>1485</v>
      </c>
      <c r="M838" s="24">
        <v>105</v>
      </c>
      <c r="N838" s="24" t="s">
        <v>1487</v>
      </c>
      <c r="O838" s="24">
        <v>105</v>
      </c>
      <c r="P838" s="24" t="s">
        <v>1489</v>
      </c>
      <c r="Q838" s="24">
        <v>105</v>
      </c>
      <c r="R838" s="24" t="s">
        <v>1491</v>
      </c>
      <c r="S838" s="24">
        <v>105</v>
      </c>
      <c r="T838" s="24" t="s">
        <v>1477</v>
      </c>
      <c r="U838" s="24">
        <v>105</v>
      </c>
      <c r="V838" s="24" t="s">
        <v>1479</v>
      </c>
      <c r="W838" s="24">
        <v>105</v>
      </c>
      <c r="X838" s="24" t="s">
        <v>1481</v>
      </c>
      <c r="Y838" s="24">
        <v>105</v>
      </c>
      <c r="Z838" s="24" t="s">
        <v>1482</v>
      </c>
      <c r="AA838" s="24">
        <v>105</v>
      </c>
      <c r="AB838" s="99" t="s">
        <v>30</v>
      </c>
      <c r="AC838" s="99" t="str">
        <f t="shared" si="160"/>
        <v>pt-11-8-jlr-loc1</v>
      </c>
      <c r="AD838" s="99">
        <f t="shared" si="164"/>
        <v>6</v>
      </c>
      <c r="AE838" s="24">
        <v>12</v>
      </c>
      <c r="AF838" s="25">
        <v>9</v>
      </c>
      <c r="AG838" s="41"/>
    </row>
    <row r="839" spans="1:33" s="35" customFormat="1" ht="16.5" x14ac:dyDescent="0.2">
      <c r="A839" s="33" t="s">
        <v>725</v>
      </c>
      <c r="B839" s="33">
        <f t="shared" si="166"/>
        <v>1110811</v>
      </c>
      <c r="C839" s="43">
        <v>8</v>
      </c>
      <c r="D839" s="26">
        <f t="shared" si="165"/>
        <v>11108</v>
      </c>
      <c r="E839" s="45">
        <v>11</v>
      </c>
      <c r="F839" s="13">
        <v>1</v>
      </c>
      <c r="G839" s="14" t="s">
        <v>1029</v>
      </c>
      <c r="H839" s="14" t="s">
        <v>1032</v>
      </c>
      <c r="I839" s="13">
        <f t="shared" si="161"/>
        <v>99</v>
      </c>
      <c r="J839" s="13">
        <f t="shared" si="162"/>
        <v>11</v>
      </c>
      <c r="K839" s="13">
        <f t="shared" si="163"/>
        <v>1</v>
      </c>
      <c r="L839" s="13" t="s">
        <v>1484</v>
      </c>
      <c r="M839" s="13">
        <v>104</v>
      </c>
      <c r="N839" s="13" t="s">
        <v>1486</v>
      </c>
      <c r="O839" s="13">
        <v>104</v>
      </c>
      <c r="P839" s="13" t="s">
        <v>1488</v>
      </c>
      <c r="Q839" s="13">
        <v>104</v>
      </c>
      <c r="R839" s="13" t="s">
        <v>1490</v>
      </c>
      <c r="S839" s="13">
        <v>104</v>
      </c>
      <c r="T839" s="13" t="s">
        <v>1476</v>
      </c>
      <c r="U839" s="13">
        <v>104</v>
      </c>
      <c r="V839" s="13" t="s">
        <v>1478</v>
      </c>
      <c r="W839" s="13">
        <v>104</v>
      </c>
      <c r="X839" s="13" t="s">
        <v>1480</v>
      </c>
      <c r="Y839" s="13">
        <v>104</v>
      </c>
      <c r="Z839" s="13" t="s">
        <v>1483</v>
      </c>
      <c r="AA839" s="13">
        <v>104</v>
      </c>
      <c r="AB839" s="100"/>
      <c r="AC839" s="100" t="str">
        <f t="shared" si="160"/>
        <v/>
      </c>
      <c r="AD839" s="100" t="str">
        <f t="shared" si="164"/>
        <v/>
      </c>
      <c r="AE839" s="13" t="s">
        <v>412</v>
      </c>
      <c r="AF839" s="27" t="s">
        <v>412</v>
      </c>
      <c r="AG839" s="41"/>
    </row>
    <row r="840" spans="1:33" s="35" customFormat="1" ht="16.5" x14ac:dyDescent="0.2">
      <c r="A840" s="33" t="s">
        <v>725</v>
      </c>
      <c r="B840" s="33">
        <f t="shared" si="166"/>
        <v>1110820</v>
      </c>
      <c r="C840" s="43">
        <v>8</v>
      </c>
      <c r="D840" s="26">
        <f t="shared" si="165"/>
        <v>11108</v>
      </c>
      <c r="E840" s="45">
        <v>11</v>
      </c>
      <c r="F840" s="13">
        <v>2</v>
      </c>
      <c r="G840" s="14" t="s">
        <v>1030</v>
      </c>
      <c r="H840" s="14" t="s">
        <v>749</v>
      </c>
      <c r="I840" s="13">
        <f t="shared" si="161"/>
        <v>99</v>
      </c>
      <c r="J840" s="13">
        <f t="shared" si="162"/>
        <v>11</v>
      </c>
      <c r="K840" s="13">
        <f t="shared" si="163"/>
        <v>1</v>
      </c>
      <c r="L840" s="13" t="s">
        <v>1485</v>
      </c>
      <c r="M840" s="13">
        <v>105</v>
      </c>
      <c r="N840" s="13" t="s">
        <v>1487</v>
      </c>
      <c r="O840" s="13">
        <v>105</v>
      </c>
      <c r="P840" s="13" t="s">
        <v>1489</v>
      </c>
      <c r="Q840" s="13">
        <v>105</v>
      </c>
      <c r="R840" s="13" t="s">
        <v>1491</v>
      </c>
      <c r="S840" s="13">
        <v>105</v>
      </c>
      <c r="T840" s="13" t="s">
        <v>1477</v>
      </c>
      <c r="U840" s="13">
        <v>105</v>
      </c>
      <c r="V840" s="13" t="s">
        <v>1479</v>
      </c>
      <c r="W840" s="13">
        <v>105</v>
      </c>
      <c r="X840" s="13" t="s">
        <v>1481</v>
      </c>
      <c r="Y840" s="13">
        <v>105</v>
      </c>
      <c r="Z840" s="13" t="s">
        <v>1482</v>
      </c>
      <c r="AA840" s="13">
        <v>105</v>
      </c>
      <c r="AB840" s="100" t="s">
        <v>350</v>
      </c>
      <c r="AC840" s="100" t="str">
        <f t="shared" si="160"/>
        <v>pt-11-8-jlr-loc2</v>
      </c>
      <c r="AD840" s="100">
        <f t="shared" si="164"/>
        <v>6</v>
      </c>
      <c r="AE840" s="13">
        <v>12</v>
      </c>
      <c r="AF840" s="27">
        <v>9</v>
      </c>
      <c r="AG840" s="41"/>
    </row>
    <row r="841" spans="1:33" s="35" customFormat="1" ht="16.5" x14ac:dyDescent="0.2">
      <c r="A841" s="33" t="s">
        <v>725</v>
      </c>
      <c r="B841" s="33">
        <f t="shared" si="166"/>
        <v>1110821</v>
      </c>
      <c r="C841" s="43">
        <v>8</v>
      </c>
      <c r="D841" s="26">
        <f t="shared" si="165"/>
        <v>11108</v>
      </c>
      <c r="E841" s="45">
        <v>11</v>
      </c>
      <c r="F841" s="13">
        <v>2</v>
      </c>
      <c r="G841" s="14" t="s">
        <v>1029</v>
      </c>
      <c r="H841" s="14" t="s">
        <v>1021</v>
      </c>
      <c r="I841" s="13">
        <f t="shared" si="161"/>
        <v>99</v>
      </c>
      <c r="J841" s="13">
        <f t="shared" si="162"/>
        <v>11</v>
      </c>
      <c r="K841" s="13">
        <f t="shared" si="163"/>
        <v>1</v>
      </c>
      <c r="L841" s="13" t="s">
        <v>1484</v>
      </c>
      <c r="M841" s="13">
        <v>104</v>
      </c>
      <c r="N841" s="13" t="s">
        <v>1486</v>
      </c>
      <c r="O841" s="13">
        <v>104</v>
      </c>
      <c r="P841" s="13" t="s">
        <v>1488</v>
      </c>
      <c r="Q841" s="13">
        <v>104</v>
      </c>
      <c r="R841" s="13" t="s">
        <v>1490</v>
      </c>
      <c r="S841" s="13">
        <v>104</v>
      </c>
      <c r="T841" s="13" t="s">
        <v>1476</v>
      </c>
      <c r="U841" s="13">
        <v>104</v>
      </c>
      <c r="V841" s="13" t="s">
        <v>1478</v>
      </c>
      <c r="W841" s="13">
        <v>104</v>
      </c>
      <c r="X841" s="13" t="s">
        <v>1480</v>
      </c>
      <c r="Y841" s="13">
        <v>104</v>
      </c>
      <c r="Z841" s="13" t="s">
        <v>1483</v>
      </c>
      <c r="AA841" s="13">
        <v>104</v>
      </c>
      <c r="AB841" s="100" t="s">
        <v>436</v>
      </c>
      <c r="AC841" s="100" t="str">
        <f t="shared" si="160"/>
        <v>pt-11-8-shl-loc2</v>
      </c>
      <c r="AD841" s="100">
        <f t="shared" si="164"/>
        <v>6</v>
      </c>
      <c r="AE841" s="13">
        <v>16</v>
      </c>
      <c r="AF841" s="27">
        <v>14</v>
      </c>
      <c r="AG841" s="41"/>
    </row>
    <row r="842" spans="1:33" s="35" customFormat="1" ht="16.5" x14ac:dyDescent="0.2">
      <c r="A842" s="33" t="s">
        <v>725</v>
      </c>
      <c r="B842" s="33">
        <f t="shared" si="166"/>
        <v>1110830</v>
      </c>
      <c r="C842" s="43">
        <v>8</v>
      </c>
      <c r="D842" s="26">
        <f t="shared" si="165"/>
        <v>11108</v>
      </c>
      <c r="E842" s="45">
        <v>11</v>
      </c>
      <c r="F842" s="13">
        <v>3</v>
      </c>
      <c r="G842" s="14" t="s">
        <v>1019</v>
      </c>
      <c r="H842" s="14" t="s">
        <v>1026</v>
      </c>
      <c r="I842" s="13">
        <f t="shared" si="161"/>
        <v>99</v>
      </c>
      <c r="J842" s="13">
        <f t="shared" si="162"/>
        <v>11</v>
      </c>
      <c r="K842" s="13">
        <f t="shared" si="163"/>
        <v>1</v>
      </c>
      <c r="L842" s="13" t="s">
        <v>1485</v>
      </c>
      <c r="M842" s="13">
        <v>105</v>
      </c>
      <c r="N842" s="13" t="s">
        <v>1487</v>
      </c>
      <c r="O842" s="13">
        <v>105</v>
      </c>
      <c r="P842" s="13" t="s">
        <v>1489</v>
      </c>
      <c r="Q842" s="13">
        <v>105</v>
      </c>
      <c r="R842" s="13" t="s">
        <v>1491</v>
      </c>
      <c r="S842" s="13">
        <v>105</v>
      </c>
      <c r="T842" s="13" t="s">
        <v>1477</v>
      </c>
      <c r="U842" s="13">
        <v>105</v>
      </c>
      <c r="V842" s="13" t="s">
        <v>1479</v>
      </c>
      <c r="W842" s="13">
        <v>105</v>
      </c>
      <c r="X842" s="13" t="s">
        <v>1481</v>
      </c>
      <c r="Y842" s="13">
        <v>105</v>
      </c>
      <c r="Z842" s="13" t="s">
        <v>1482</v>
      </c>
      <c r="AA842" s="13">
        <v>105</v>
      </c>
      <c r="AB842" s="100" t="s">
        <v>352</v>
      </c>
      <c r="AC842" s="100" t="str">
        <f t="shared" si="160"/>
        <v>pt-11-8-jlr-loc3</v>
      </c>
      <c r="AD842" s="100">
        <f t="shared" si="164"/>
        <v>6</v>
      </c>
      <c r="AE842" s="13">
        <v>12</v>
      </c>
      <c r="AF842" s="27">
        <v>9</v>
      </c>
      <c r="AG842" s="41"/>
    </row>
    <row r="843" spans="1:33" s="35" customFormat="1" ht="17.25" thickBot="1" x14ac:dyDescent="0.25">
      <c r="A843" s="33" t="s">
        <v>725</v>
      </c>
      <c r="B843" s="33">
        <f t="shared" si="166"/>
        <v>1110831</v>
      </c>
      <c r="C843" s="43">
        <v>8</v>
      </c>
      <c r="D843" s="28">
        <f t="shared" si="165"/>
        <v>11108</v>
      </c>
      <c r="E843" s="46">
        <v>11</v>
      </c>
      <c r="F843" s="29">
        <v>3</v>
      </c>
      <c r="G843" s="30" t="s">
        <v>1029</v>
      </c>
      <c r="H843" s="30" t="s">
        <v>1033</v>
      </c>
      <c r="I843" s="29">
        <f t="shared" si="161"/>
        <v>99</v>
      </c>
      <c r="J843" s="29">
        <f t="shared" si="162"/>
        <v>11</v>
      </c>
      <c r="K843" s="29">
        <f t="shared" si="163"/>
        <v>1</v>
      </c>
      <c r="L843" s="29" t="s">
        <v>1484</v>
      </c>
      <c r="M843" s="29">
        <v>104</v>
      </c>
      <c r="N843" s="29" t="s">
        <v>1486</v>
      </c>
      <c r="O843" s="29">
        <v>104</v>
      </c>
      <c r="P843" s="29" t="s">
        <v>1488</v>
      </c>
      <c r="Q843" s="29">
        <v>104</v>
      </c>
      <c r="R843" s="29" t="s">
        <v>1490</v>
      </c>
      <c r="S843" s="29">
        <v>104</v>
      </c>
      <c r="T843" s="29" t="s">
        <v>1476</v>
      </c>
      <c r="U843" s="29">
        <v>104</v>
      </c>
      <c r="V843" s="29" t="s">
        <v>1478</v>
      </c>
      <c r="W843" s="29">
        <v>104</v>
      </c>
      <c r="X843" s="29" t="s">
        <v>1480</v>
      </c>
      <c r="Y843" s="29">
        <v>104</v>
      </c>
      <c r="Z843" s="29" t="s">
        <v>1483</v>
      </c>
      <c r="AA843" s="29">
        <v>104</v>
      </c>
      <c r="AB843" s="101"/>
      <c r="AC843" s="101" t="str">
        <f t="shared" si="160"/>
        <v/>
      </c>
      <c r="AD843" s="101" t="str">
        <f t="shared" si="164"/>
        <v/>
      </c>
      <c r="AE843" s="29" t="s">
        <v>412</v>
      </c>
      <c r="AF843" s="31" t="s">
        <v>412</v>
      </c>
      <c r="AG843" s="41"/>
    </row>
    <row r="844" spans="1:33" s="35" customFormat="1" ht="16.5" x14ac:dyDescent="0.2">
      <c r="A844" s="33" t="s">
        <v>725</v>
      </c>
      <c r="B844" s="33">
        <f t="shared" si="166"/>
        <v>1110910</v>
      </c>
      <c r="C844" s="43">
        <v>9</v>
      </c>
      <c r="D844" s="23">
        <f t="shared" si="165"/>
        <v>11109</v>
      </c>
      <c r="E844" s="44">
        <v>11</v>
      </c>
      <c r="F844" s="24">
        <v>1</v>
      </c>
      <c r="G844" s="32" t="s">
        <v>1030</v>
      </c>
      <c r="H844" s="32" t="s">
        <v>1034</v>
      </c>
      <c r="I844" s="24">
        <f t="shared" si="161"/>
        <v>99</v>
      </c>
      <c r="J844" s="24">
        <f t="shared" si="162"/>
        <v>11</v>
      </c>
      <c r="K844" s="24">
        <f t="shared" si="163"/>
        <v>1</v>
      </c>
      <c r="L844" s="24" t="s">
        <v>1485</v>
      </c>
      <c r="M844" s="24">
        <v>105</v>
      </c>
      <c r="N844" s="24" t="s">
        <v>1487</v>
      </c>
      <c r="O844" s="24">
        <v>105</v>
      </c>
      <c r="P844" s="24" t="s">
        <v>1489</v>
      </c>
      <c r="Q844" s="24">
        <v>105</v>
      </c>
      <c r="R844" s="24" t="s">
        <v>1491</v>
      </c>
      <c r="S844" s="24">
        <v>105</v>
      </c>
      <c r="T844" s="24" t="s">
        <v>1477</v>
      </c>
      <c r="U844" s="24">
        <v>105</v>
      </c>
      <c r="V844" s="24" t="s">
        <v>1479</v>
      </c>
      <c r="W844" s="24">
        <v>105</v>
      </c>
      <c r="X844" s="24" t="s">
        <v>1481</v>
      </c>
      <c r="Y844" s="24">
        <v>105</v>
      </c>
      <c r="Z844" s="24" t="s">
        <v>1482</v>
      </c>
      <c r="AA844" s="24">
        <v>105</v>
      </c>
      <c r="AB844" s="99" t="s">
        <v>354</v>
      </c>
      <c r="AC844" s="99" t="str">
        <f t="shared" si="160"/>
        <v>pt-11-9-jlr-loc1</v>
      </c>
      <c r="AD844" s="99">
        <f t="shared" si="164"/>
        <v>6</v>
      </c>
      <c r="AE844" s="24">
        <v>12</v>
      </c>
      <c r="AF844" s="25">
        <v>9</v>
      </c>
      <c r="AG844" s="41"/>
    </row>
    <row r="845" spans="1:33" s="35" customFormat="1" ht="16.5" x14ac:dyDescent="0.2">
      <c r="A845" s="33" t="s">
        <v>725</v>
      </c>
      <c r="B845" s="33">
        <f t="shared" si="166"/>
        <v>1110911</v>
      </c>
      <c r="C845" s="43">
        <v>9</v>
      </c>
      <c r="D845" s="26">
        <f t="shared" si="165"/>
        <v>11109</v>
      </c>
      <c r="E845" s="45">
        <v>11</v>
      </c>
      <c r="F845" s="13">
        <v>1</v>
      </c>
      <c r="G845" s="14" t="s">
        <v>1029</v>
      </c>
      <c r="H845" s="14" t="s">
        <v>1032</v>
      </c>
      <c r="I845" s="13">
        <f t="shared" si="161"/>
        <v>99</v>
      </c>
      <c r="J845" s="13">
        <f t="shared" si="162"/>
        <v>11</v>
      </c>
      <c r="K845" s="13">
        <f t="shared" si="163"/>
        <v>1</v>
      </c>
      <c r="L845" s="13" t="s">
        <v>1484</v>
      </c>
      <c r="M845" s="13">
        <v>106</v>
      </c>
      <c r="N845" s="13" t="s">
        <v>1486</v>
      </c>
      <c r="O845" s="13">
        <v>106</v>
      </c>
      <c r="P845" s="13" t="s">
        <v>1488</v>
      </c>
      <c r="Q845" s="13">
        <v>106</v>
      </c>
      <c r="R845" s="13" t="s">
        <v>1490</v>
      </c>
      <c r="S845" s="13">
        <v>106</v>
      </c>
      <c r="T845" s="13" t="s">
        <v>1492</v>
      </c>
      <c r="U845" s="13">
        <v>106</v>
      </c>
      <c r="V845" s="13" t="s">
        <v>1478</v>
      </c>
      <c r="W845" s="13">
        <v>106</v>
      </c>
      <c r="X845" s="13" t="s">
        <v>1480</v>
      </c>
      <c r="Y845" s="13">
        <v>106</v>
      </c>
      <c r="Z845" s="13" t="s">
        <v>1483</v>
      </c>
      <c r="AA845" s="13">
        <v>106</v>
      </c>
      <c r="AB845" s="100"/>
      <c r="AC845" s="100" t="str">
        <f t="shared" si="160"/>
        <v/>
      </c>
      <c r="AD845" s="100" t="str">
        <f t="shared" si="164"/>
        <v/>
      </c>
      <c r="AE845" s="13" t="s">
        <v>412</v>
      </c>
      <c r="AF845" s="27" t="s">
        <v>412</v>
      </c>
      <c r="AG845" s="41"/>
    </row>
    <row r="846" spans="1:33" s="35" customFormat="1" ht="16.5" x14ac:dyDescent="0.2">
      <c r="A846" s="33" t="s">
        <v>725</v>
      </c>
      <c r="B846" s="33">
        <f t="shared" si="166"/>
        <v>1110920</v>
      </c>
      <c r="C846" s="43">
        <v>9</v>
      </c>
      <c r="D846" s="26">
        <f t="shared" si="165"/>
        <v>11109</v>
      </c>
      <c r="E846" s="45">
        <v>11</v>
      </c>
      <c r="F846" s="13">
        <v>2</v>
      </c>
      <c r="G846" s="14" t="s">
        <v>1030</v>
      </c>
      <c r="H846" s="14" t="s">
        <v>749</v>
      </c>
      <c r="I846" s="13">
        <f t="shared" si="161"/>
        <v>99</v>
      </c>
      <c r="J846" s="13">
        <f t="shared" si="162"/>
        <v>11</v>
      </c>
      <c r="K846" s="13">
        <f t="shared" si="163"/>
        <v>1</v>
      </c>
      <c r="L846" s="13" t="s">
        <v>1485</v>
      </c>
      <c r="M846" s="13">
        <v>105</v>
      </c>
      <c r="N846" s="13" t="s">
        <v>1487</v>
      </c>
      <c r="O846" s="13">
        <v>105</v>
      </c>
      <c r="P846" s="13" t="s">
        <v>1489</v>
      </c>
      <c r="Q846" s="13">
        <v>105</v>
      </c>
      <c r="R846" s="13" t="s">
        <v>1491</v>
      </c>
      <c r="S846" s="13">
        <v>105</v>
      </c>
      <c r="T846" s="13" t="s">
        <v>1477</v>
      </c>
      <c r="U846" s="13">
        <v>105</v>
      </c>
      <c r="V846" s="13" t="s">
        <v>1479</v>
      </c>
      <c r="W846" s="13">
        <v>105</v>
      </c>
      <c r="X846" s="13" t="s">
        <v>1481</v>
      </c>
      <c r="Y846" s="13">
        <v>105</v>
      </c>
      <c r="Z846" s="13" t="s">
        <v>1482</v>
      </c>
      <c r="AA846" s="13">
        <v>105</v>
      </c>
      <c r="AB846" s="100" t="s">
        <v>748</v>
      </c>
      <c r="AC846" s="100" t="str">
        <f t="shared" si="160"/>
        <v>pt-11-9-jlr-loc2</v>
      </c>
      <c r="AD846" s="100">
        <f t="shared" si="164"/>
        <v>6</v>
      </c>
      <c r="AE846" s="13">
        <v>12</v>
      </c>
      <c r="AF846" s="27">
        <v>9</v>
      </c>
      <c r="AG846" s="41"/>
    </row>
    <row r="847" spans="1:33" s="35" customFormat="1" ht="16.5" x14ac:dyDescent="0.2">
      <c r="A847" s="33" t="s">
        <v>725</v>
      </c>
      <c r="B847" s="33">
        <f t="shared" si="166"/>
        <v>1110921</v>
      </c>
      <c r="C847" s="43">
        <v>9</v>
      </c>
      <c r="D847" s="26">
        <f t="shared" si="165"/>
        <v>11109</v>
      </c>
      <c r="E847" s="45">
        <v>11</v>
      </c>
      <c r="F847" s="13">
        <v>2</v>
      </c>
      <c r="G847" s="14" t="s">
        <v>1029</v>
      </c>
      <c r="H847" s="14" t="s">
        <v>1035</v>
      </c>
      <c r="I847" s="13">
        <f t="shared" si="161"/>
        <v>99</v>
      </c>
      <c r="J847" s="13">
        <f t="shared" si="162"/>
        <v>11</v>
      </c>
      <c r="K847" s="13">
        <f t="shared" si="163"/>
        <v>1</v>
      </c>
      <c r="L847" s="13" t="s">
        <v>1484</v>
      </c>
      <c r="M847" s="13">
        <v>106</v>
      </c>
      <c r="N847" s="13" t="s">
        <v>1486</v>
      </c>
      <c r="O847" s="13">
        <v>106</v>
      </c>
      <c r="P847" s="13" t="s">
        <v>1488</v>
      </c>
      <c r="Q847" s="13">
        <v>106</v>
      </c>
      <c r="R847" s="13" t="s">
        <v>1490</v>
      </c>
      <c r="S847" s="13">
        <v>106</v>
      </c>
      <c r="T847" s="13" t="s">
        <v>1492</v>
      </c>
      <c r="U847" s="13">
        <v>106</v>
      </c>
      <c r="V847" s="13" t="s">
        <v>1478</v>
      </c>
      <c r="W847" s="13">
        <v>106</v>
      </c>
      <c r="X847" s="13" t="s">
        <v>1480</v>
      </c>
      <c r="Y847" s="13">
        <v>106</v>
      </c>
      <c r="Z847" s="13" t="s">
        <v>1483</v>
      </c>
      <c r="AA847" s="13">
        <v>106</v>
      </c>
      <c r="AB847" s="100" t="s">
        <v>446</v>
      </c>
      <c r="AC847" s="100" t="str">
        <f t="shared" si="160"/>
        <v>pt-11-9-shl-loc2</v>
      </c>
      <c r="AD847" s="100">
        <f t="shared" si="164"/>
        <v>6</v>
      </c>
      <c r="AE847" s="13">
        <v>16</v>
      </c>
      <c r="AF847" s="27">
        <v>14</v>
      </c>
      <c r="AG847" s="41"/>
    </row>
    <row r="848" spans="1:33" s="35" customFormat="1" ht="16.5" x14ac:dyDescent="0.2">
      <c r="A848" s="33" t="s">
        <v>725</v>
      </c>
      <c r="B848" s="33">
        <f t="shared" si="166"/>
        <v>1110930</v>
      </c>
      <c r="C848" s="43">
        <v>9</v>
      </c>
      <c r="D848" s="26">
        <f t="shared" si="165"/>
        <v>11109</v>
      </c>
      <c r="E848" s="45">
        <v>11</v>
      </c>
      <c r="F848" s="13">
        <v>3</v>
      </c>
      <c r="G848" s="14" t="s">
        <v>1030</v>
      </c>
      <c r="H848" s="14" t="s">
        <v>1026</v>
      </c>
      <c r="I848" s="13">
        <f t="shared" si="161"/>
        <v>99</v>
      </c>
      <c r="J848" s="13">
        <f t="shared" si="162"/>
        <v>11</v>
      </c>
      <c r="K848" s="13">
        <f t="shared" si="163"/>
        <v>1</v>
      </c>
      <c r="L848" s="13" t="s">
        <v>1485</v>
      </c>
      <c r="M848" s="13">
        <v>105</v>
      </c>
      <c r="N848" s="13" t="s">
        <v>1487</v>
      </c>
      <c r="O848" s="13">
        <v>105</v>
      </c>
      <c r="P848" s="13" t="s">
        <v>1489</v>
      </c>
      <c r="Q848" s="13">
        <v>105</v>
      </c>
      <c r="R848" s="13" t="s">
        <v>1491</v>
      </c>
      <c r="S848" s="13">
        <v>105</v>
      </c>
      <c r="T848" s="13" t="s">
        <v>1477</v>
      </c>
      <c r="U848" s="13">
        <v>105</v>
      </c>
      <c r="V848" s="13" t="s">
        <v>1479</v>
      </c>
      <c r="W848" s="13">
        <v>105</v>
      </c>
      <c r="X848" s="13" t="s">
        <v>1481</v>
      </c>
      <c r="Y848" s="13">
        <v>105</v>
      </c>
      <c r="Z848" s="13" t="s">
        <v>1482</v>
      </c>
      <c r="AA848" s="13">
        <v>105</v>
      </c>
      <c r="AB848" s="100" t="s">
        <v>351</v>
      </c>
      <c r="AC848" s="100" t="str">
        <f t="shared" si="160"/>
        <v>pt-11-9-jlr-loc3</v>
      </c>
      <c r="AD848" s="100">
        <f t="shared" si="164"/>
        <v>6</v>
      </c>
      <c r="AE848" s="13">
        <v>12</v>
      </c>
      <c r="AF848" s="27">
        <v>9</v>
      </c>
      <c r="AG848" s="41"/>
    </row>
    <row r="849" spans="1:33" s="35" customFormat="1" ht="17.25" thickBot="1" x14ac:dyDescent="0.25">
      <c r="A849" s="33" t="s">
        <v>725</v>
      </c>
      <c r="B849" s="33">
        <f t="shared" si="166"/>
        <v>1110931</v>
      </c>
      <c r="C849" s="43">
        <v>9</v>
      </c>
      <c r="D849" s="28">
        <f t="shared" si="165"/>
        <v>11109</v>
      </c>
      <c r="E849" s="46">
        <v>11</v>
      </c>
      <c r="F849" s="29">
        <v>3</v>
      </c>
      <c r="G849" s="30" t="s">
        <v>1029</v>
      </c>
      <c r="H849" s="30" t="s">
        <v>1033</v>
      </c>
      <c r="I849" s="29">
        <f t="shared" si="161"/>
        <v>99</v>
      </c>
      <c r="J849" s="29">
        <f t="shared" si="162"/>
        <v>11</v>
      </c>
      <c r="K849" s="29">
        <f t="shared" si="163"/>
        <v>1</v>
      </c>
      <c r="L849" s="29" t="s">
        <v>1484</v>
      </c>
      <c r="M849" s="29">
        <v>106</v>
      </c>
      <c r="N849" s="29" t="s">
        <v>1486</v>
      </c>
      <c r="O849" s="29">
        <v>106</v>
      </c>
      <c r="P849" s="29" t="s">
        <v>1488</v>
      </c>
      <c r="Q849" s="29">
        <v>106</v>
      </c>
      <c r="R849" s="29" t="s">
        <v>1490</v>
      </c>
      <c r="S849" s="29">
        <v>106</v>
      </c>
      <c r="T849" s="29" t="s">
        <v>1492</v>
      </c>
      <c r="U849" s="29">
        <v>106</v>
      </c>
      <c r="V849" s="29" t="s">
        <v>1478</v>
      </c>
      <c r="W849" s="29">
        <v>106</v>
      </c>
      <c r="X849" s="29" t="s">
        <v>1480</v>
      </c>
      <c r="Y849" s="29">
        <v>106</v>
      </c>
      <c r="Z849" s="29" t="s">
        <v>1483</v>
      </c>
      <c r="AA849" s="29">
        <v>106</v>
      </c>
      <c r="AB849" s="101"/>
      <c r="AC849" s="101" t="str">
        <f t="shared" si="160"/>
        <v/>
      </c>
      <c r="AD849" s="101" t="str">
        <f t="shared" si="164"/>
        <v/>
      </c>
      <c r="AE849" s="29" t="s">
        <v>412</v>
      </c>
      <c r="AF849" s="31" t="s">
        <v>412</v>
      </c>
      <c r="AG849" s="41"/>
    </row>
    <row r="850" spans="1:33" s="35" customFormat="1" ht="16.5" x14ac:dyDescent="0.2">
      <c r="A850" s="33" t="s">
        <v>725</v>
      </c>
      <c r="B850" s="33">
        <f t="shared" si="166"/>
        <v>1111010</v>
      </c>
      <c r="C850" s="43">
        <v>10</v>
      </c>
      <c r="D850" s="23">
        <f t="shared" si="165"/>
        <v>11110</v>
      </c>
      <c r="E850" s="44">
        <v>11</v>
      </c>
      <c r="F850" s="24">
        <v>1</v>
      </c>
      <c r="G850" s="32" t="s">
        <v>1030</v>
      </c>
      <c r="H850" s="32" t="s">
        <v>1034</v>
      </c>
      <c r="I850" s="24">
        <f t="shared" si="161"/>
        <v>103</v>
      </c>
      <c r="J850" s="24">
        <f t="shared" si="162"/>
        <v>12</v>
      </c>
      <c r="K850" s="24">
        <f t="shared" si="163"/>
        <v>1</v>
      </c>
      <c r="L850" s="24" t="s">
        <v>1485</v>
      </c>
      <c r="M850" s="24">
        <v>106</v>
      </c>
      <c r="N850" s="24" t="s">
        <v>1487</v>
      </c>
      <c r="O850" s="24">
        <v>106</v>
      </c>
      <c r="P850" s="24" t="s">
        <v>1489</v>
      </c>
      <c r="Q850" s="24">
        <v>106</v>
      </c>
      <c r="R850" s="24" t="s">
        <v>1491</v>
      </c>
      <c r="S850" s="24">
        <v>106</v>
      </c>
      <c r="T850" s="24" t="s">
        <v>1493</v>
      </c>
      <c r="U850" s="24">
        <v>106</v>
      </c>
      <c r="V850" s="24" t="s">
        <v>1479</v>
      </c>
      <c r="W850" s="24">
        <v>106</v>
      </c>
      <c r="X850" s="24" t="s">
        <v>1481</v>
      </c>
      <c r="Y850" s="24">
        <v>106</v>
      </c>
      <c r="Z850" s="24" t="s">
        <v>1482</v>
      </c>
      <c r="AA850" s="24">
        <v>106</v>
      </c>
      <c r="AB850" s="99" t="s">
        <v>347</v>
      </c>
      <c r="AC850" s="99" t="str">
        <f t="shared" si="160"/>
        <v>pt-11-10-jlr-loc1</v>
      </c>
      <c r="AD850" s="99">
        <f t="shared" si="164"/>
        <v>6</v>
      </c>
      <c r="AE850" s="24">
        <v>12</v>
      </c>
      <c r="AF850" s="25">
        <v>9</v>
      </c>
      <c r="AG850" s="41"/>
    </row>
    <row r="851" spans="1:33" s="35" customFormat="1" ht="16.5" x14ac:dyDescent="0.2">
      <c r="A851" s="33" t="s">
        <v>725</v>
      </c>
      <c r="B851" s="33">
        <f t="shared" si="166"/>
        <v>1111011</v>
      </c>
      <c r="C851" s="43">
        <v>10</v>
      </c>
      <c r="D851" s="26">
        <f t="shared" si="165"/>
        <v>11110</v>
      </c>
      <c r="E851" s="45">
        <v>11</v>
      </c>
      <c r="F851" s="13">
        <v>1</v>
      </c>
      <c r="G851" s="14" t="s">
        <v>1029</v>
      </c>
      <c r="H851" s="14" t="s">
        <v>1032</v>
      </c>
      <c r="I851" s="13">
        <f t="shared" si="161"/>
        <v>103</v>
      </c>
      <c r="J851" s="13">
        <f t="shared" si="162"/>
        <v>12</v>
      </c>
      <c r="K851" s="13">
        <f t="shared" si="163"/>
        <v>1</v>
      </c>
      <c r="L851" s="13" t="s">
        <v>1484</v>
      </c>
      <c r="M851" s="13">
        <v>106</v>
      </c>
      <c r="N851" s="13" t="s">
        <v>1486</v>
      </c>
      <c r="O851" s="13">
        <v>106</v>
      </c>
      <c r="P851" s="13" t="s">
        <v>1488</v>
      </c>
      <c r="Q851" s="13">
        <v>106</v>
      </c>
      <c r="R851" s="13" t="s">
        <v>1490</v>
      </c>
      <c r="S851" s="13">
        <v>106</v>
      </c>
      <c r="T851" s="13" t="s">
        <v>1492</v>
      </c>
      <c r="U851" s="13">
        <v>106</v>
      </c>
      <c r="V851" s="13" t="s">
        <v>1478</v>
      </c>
      <c r="W851" s="13">
        <v>106</v>
      </c>
      <c r="X851" s="13" t="s">
        <v>1480</v>
      </c>
      <c r="Y851" s="13">
        <v>106</v>
      </c>
      <c r="Z851" s="13" t="s">
        <v>1483</v>
      </c>
      <c r="AA851" s="13">
        <v>106</v>
      </c>
      <c r="AB851" s="100"/>
      <c r="AC851" s="100" t="str">
        <f t="shared" si="160"/>
        <v/>
      </c>
      <c r="AD851" s="100" t="str">
        <f t="shared" si="164"/>
        <v/>
      </c>
      <c r="AE851" s="13" t="s">
        <v>412</v>
      </c>
      <c r="AF851" s="27" t="s">
        <v>412</v>
      </c>
      <c r="AG851" s="41"/>
    </row>
    <row r="852" spans="1:33" s="35" customFormat="1" ht="16.5" x14ac:dyDescent="0.2">
      <c r="A852" s="33" t="s">
        <v>725</v>
      </c>
      <c r="B852" s="33">
        <f t="shared" si="166"/>
        <v>1111020</v>
      </c>
      <c r="C852" s="43">
        <v>10</v>
      </c>
      <c r="D852" s="26">
        <f t="shared" si="165"/>
        <v>11110</v>
      </c>
      <c r="E852" s="45">
        <v>11</v>
      </c>
      <c r="F852" s="13">
        <v>2</v>
      </c>
      <c r="G852" s="14" t="s">
        <v>1019</v>
      </c>
      <c r="H852" s="14" t="s">
        <v>749</v>
      </c>
      <c r="I852" s="13">
        <f t="shared" si="161"/>
        <v>103</v>
      </c>
      <c r="J852" s="13">
        <f t="shared" si="162"/>
        <v>12</v>
      </c>
      <c r="K852" s="13">
        <f t="shared" si="163"/>
        <v>1</v>
      </c>
      <c r="L852" s="13" t="s">
        <v>1485</v>
      </c>
      <c r="M852" s="13">
        <v>106</v>
      </c>
      <c r="N852" s="13" t="s">
        <v>1487</v>
      </c>
      <c r="O852" s="13">
        <v>106</v>
      </c>
      <c r="P852" s="13" t="s">
        <v>1489</v>
      </c>
      <c r="Q852" s="13">
        <v>106</v>
      </c>
      <c r="R852" s="13" t="s">
        <v>1491</v>
      </c>
      <c r="S852" s="13">
        <v>106</v>
      </c>
      <c r="T852" s="13" t="s">
        <v>1493</v>
      </c>
      <c r="U852" s="13">
        <v>106</v>
      </c>
      <c r="V852" s="13" t="s">
        <v>1479</v>
      </c>
      <c r="W852" s="13">
        <v>106</v>
      </c>
      <c r="X852" s="13" t="s">
        <v>1481</v>
      </c>
      <c r="Y852" s="13">
        <v>106</v>
      </c>
      <c r="Z852" s="13" t="s">
        <v>1482</v>
      </c>
      <c r="AA852" s="13">
        <v>106</v>
      </c>
      <c r="AB852" s="100" t="s">
        <v>749</v>
      </c>
      <c r="AC852" s="100" t="str">
        <f t="shared" ref="AC852:AC915" si="167">IF(AB852="","",A852&amp;"-"&amp;C852&amp;"-"&amp;G852&amp;"-"&amp;"loc"&amp;F852)</f>
        <v>pt-11-10-jlr-loc2</v>
      </c>
      <c r="AD852" s="100">
        <f t="shared" si="164"/>
        <v>6</v>
      </c>
      <c r="AE852" s="13">
        <v>12</v>
      </c>
      <c r="AF852" s="27">
        <v>9</v>
      </c>
      <c r="AG852" s="41"/>
    </row>
    <row r="853" spans="1:33" s="35" customFormat="1" ht="33" x14ac:dyDescent="0.2">
      <c r="A853" s="33" t="s">
        <v>725</v>
      </c>
      <c r="B853" s="33">
        <f t="shared" si="166"/>
        <v>1111021</v>
      </c>
      <c r="C853" s="43">
        <v>10</v>
      </c>
      <c r="D853" s="26">
        <f t="shared" si="165"/>
        <v>11110</v>
      </c>
      <c r="E853" s="45">
        <v>11</v>
      </c>
      <c r="F853" s="13">
        <v>2</v>
      </c>
      <c r="G853" s="14" t="s">
        <v>1029</v>
      </c>
      <c r="H853" s="14" t="s">
        <v>1021</v>
      </c>
      <c r="I853" s="13">
        <f t="shared" si="161"/>
        <v>103</v>
      </c>
      <c r="J853" s="13">
        <f t="shared" si="162"/>
        <v>12</v>
      </c>
      <c r="K853" s="13">
        <f t="shared" si="163"/>
        <v>1</v>
      </c>
      <c r="L853" s="13" t="s">
        <v>1484</v>
      </c>
      <c r="M853" s="13">
        <v>106</v>
      </c>
      <c r="N853" s="13" t="s">
        <v>1486</v>
      </c>
      <c r="O853" s="13">
        <v>106</v>
      </c>
      <c r="P853" s="13" t="s">
        <v>1488</v>
      </c>
      <c r="Q853" s="13">
        <v>106</v>
      </c>
      <c r="R853" s="13" t="s">
        <v>1490</v>
      </c>
      <c r="S853" s="13">
        <v>106</v>
      </c>
      <c r="T853" s="13" t="s">
        <v>1492</v>
      </c>
      <c r="U853" s="13">
        <v>106</v>
      </c>
      <c r="V853" s="13" t="s">
        <v>1478</v>
      </c>
      <c r="W853" s="13">
        <v>106</v>
      </c>
      <c r="X853" s="13" t="s">
        <v>1480</v>
      </c>
      <c r="Y853" s="13">
        <v>106</v>
      </c>
      <c r="Z853" s="13" t="s">
        <v>1483</v>
      </c>
      <c r="AA853" s="13">
        <v>106</v>
      </c>
      <c r="AB853" s="100" t="s">
        <v>416</v>
      </c>
      <c r="AC853" s="100" t="str">
        <f t="shared" si="167"/>
        <v>pt-11-10-shl-loc2</v>
      </c>
      <c r="AD853" s="100">
        <f t="shared" si="164"/>
        <v>6</v>
      </c>
      <c r="AE853" s="13">
        <v>16</v>
      </c>
      <c r="AF853" s="27">
        <v>14</v>
      </c>
      <c r="AG853" s="41"/>
    </row>
    <row r="854" spans="1:33" s="35" customFormat="1" ht="16.5" x14ac:dyDescent="0.2">
      <c r="A854" s="33" t="s">
        <v>725</v>
      </c>
      <c r="B854" s="33">
        <f t="shared" si="166"/>
        <v>1111030</v>
      </c>
      <c r="C854" s="43">
        <v>10</v>
      </c>
      <c r="D854" s="26">
        <f t="shared" si="165"/>
        <v>11110</v>
      </c>
      <c r="E854" s="45">
        <v>11</v>
      </c>
      <c r="F854" s="13">
        <v>3</v>
      </c>
      <c r="G854" s="14" t="s">
        <v>1030</v>
      </c>
      <c r="H854" s="14" t="s">
        <v>1031</v>
      </c>
      <c r="I854" s="13">
        <f t="shared" si="161"/>
        <v>103</v>
      </c>
      <c r="J854" s="13">
        <f t="shared" si="162"/>
        <v>12</v>
      </c>
      <c r="K854" s="13">
        <f t="shared" si="163"/>
        <v>1</v>
      </c>
      <c r="L854" s="13" t="s">
        <v>1485</v>
      </c>
      <c r="M854" s="13">
        <v>106</v>
      </c>
      <c r="N854" s="13" t="s">
        <v>1487</v>
      </c>
      <c r="O854" s="13">
        <v>106</v>
      </c>
      <c r="P854" s="13" t="s">
        <v>1489</v>
      </c>
      <c r="Q854" s="13">
        <v>106</v>
      </c>
      <c r="R854" s="13" t="s">
        <v>1491</v>
      </c>
      <c r="S854" s="13">
        <v>106</v>
      </c>
      <c r="T854" s="13" t="s">
        <v>1493</v>
      </c>
      <c r="U854" s="13">
        <v>106</v>
      </c>
      <c r="V854" s="13" t="s">
        <v>1479</v>
      </c>
      <c r="W854" s="13">
        <v>106</v>
      </c>
      <c r="X854" s="13" t="s">
        <v>1481</v>
      </c>
      <c r="Y854" s="13">
        <v>106</v>
      </c>
      <c r="Z854" s="13" t="s">
        <v>1482</v>
      </c>
      <c r="AA854" s="13">
        <v>106</v>
      </c>
      <c r="AB854" s="100" t="s">
        <v>356</v>
      </c>
      <c r="AC854" s="100" t="str">
        <f t="shared" si="167"/>
        <v>pt-11-10-jlr-loc3</v>
      </c>
      <c r="AD854" s="100">
        <f t="shared" si="164"/>
        <v>6</v>
      </c>
      <c r="AE854" s="13">
        <v>12</v>
      </c>
      <c r="AF854" s="27">
        <v>9</v>
      </c>
      <c r="AG854" s="41"/>
    </row>
    <row r="855" spans="1:33" s="35" customFormat="1" ht="17.25" thickBot="1" x14ac:dyDescent="0.25">
      <c r="A855" s="33" t="s">
        <v>725</v>
      </c>
      <c r="B855" s="33">
        <f t="shared" si="166"/>
        <v>1111031</v>
      </c>
      <c r="C855" s="43">
        <v>10</v>
      </c>
      <c r="D855" s="28">
        <f t="shared" si="165"/>
        <v>11110</v>
      </c>
      <c r="E855" s="46">
        <v>11</v>
      </c>
      <c r="F855" s="29">
        <v>3</v>
      </c>
      <c r="G855" s="30" t="s">
        <v>1029</v>
      </c>
      <c r="H855" s="30" t="s">
        <v>1033</v>
      </c>
      <c r="I855" s="29">
        <f t="shared" si="161"/>
        <v>103</v>
      </c>
      <c r="J855" s="29">
        <f t="shared" si="162"/>
        <v>12</v>
      </c>
      <c r="K855" s="29">
        <f t="shared" si="163"/>
        <v>1</v>
      </c>
      <c r="L855" s="29" t="s">
        <v>1484</v>
      </c>
      <c r="M855" s="29">
        <v>106</v>
      </c>
      <c r="N855" s="29" t="s">
        <v>1486</v>
      </c>
      <c r="O855" s="29">
        <v>106</v>
      </c>
      <c r="P855" s="29" t="s">
        <v>1488</v>
      </c>
      <c r="Q855" s="29">
        <v>106</v>
      </c>
      <c r="R855" s="29" t="s">
        <v>1490</v>
      </c>
      <c r="S855" s="29">
        <v>106</v>
      </c>
      <c r="T855" s="29" t="s">
        <v>1492</v>
      </c>
      <c r="U855" s="29">
        <v>106</v>
      </c>
      <c r="V855" s="29" t="s">
        <v>1478</v>
      </c>
      <c r="W855" s="29">
        <v>106</v>
      </c>
      <c r="X855" s="29" t="s">
        <v>1480</v>
      </c>
      <c r="Y855" s="29">
        <v>106</v>
      </c>
      <c r="Z855" s="29" t="s">
        <v>1483</v>
      </c>
      <c r="AA855" s="29">
        <v>106</v>
      </c>
      <c r="AB855" s="101"/>
      <c r="AC855" s="101" t="str">
        <f t="shared" si="167"/>
        <v/>
      </c>
      <c r="AD855" s="101" t="str">
        <f t="shared" si="164"/>
        <v/>
      </c>
      <c r="AE855" s="29" t="s">
        <v>412</v>
      </c>
      <c r="AF855" s="31" t="s">
        <v>412</v>
      </c>
      <c r="AG855" s="41"/>
    </row>
    <row r="856" spans="1:33" s="35" customFormat="1" ht="16.5" x14ac:dyDescent="0.2">
      <c r="A856" s="33" t="s">
        <v>725</v>
      </c>
      <c r="B856" s="33">
        <f t="shared" si="166"/>
        <v>1111110</v>
      </c>
      <c r="C856" s="43">
        <v>11</v>
      </c>
      <c r="D856" s="23">
        <f t="shared" si="165"/>
        <v>11111</v>
      </c>
      <c r="E856" s="44">
        <v>11</v>
      </c>
      <c r="F856" s="24">
        <v>1</v>
      </c>
      <c r="G856" s="32" t="s">
        <v>1030</v>
      </c>
      <c r="H856" s="32" t="s">
        <v>1027</v>
      </c>
      <c r="I856" s="24">
        <f t="shared" si="161"/>
        <v>101</v>
      </c>
      <c r="J856" s="24">
        <f t="shared" si="162"/>
        <v>12</v>
      </c>
      <c r="K856" s="24">
        <f t="shared" si="163"/>
        <v>1</v>
      </c>
      <c r="L856" s="24" t="s">
        <v>1485</v>
      </c>
      <c r="M856" s="24">
        <v>106</v>
      </c>
      <c r="N856" s="24" t="s">
        <v>1487</v>
      </c>
      <c r="O856" s="24">
        <v>106</v>
      </c>
      <c r="P856" s="24" t="s">
        <v>1489</v>
      </c>
      <c r="Q856" s="24">
        <v>106</v>
      </c>
      <c r="R856" s="24" t="s">
        <v>1491</v>
      </c>
      <c r="S856" s="24">
        <v>106</v>
      </c>
      <c r="T856" s="24" t="s">
        <v>1493</v>
      </c>
      <c r="U856" s="24">
        <v>106</v>
      </c>
      <c r="V856" s="24" t="s">
        <v>1479</v>
      </c>
      <c r="W856" s="24">
        <v>106</v>
      </c>
      <c r="X856" s="24" t="s">
        <v>1481</v>
      </c>
      <c r="Y856" s="24">
        <v>106</v>
      </c>
      <c r="Z856" s="24" t="s">
        <v>1482</v>
      </c>
      <c r="AA856" s="24">
        <v>106</v>
      </c>
      <c r="AB856" s="99" t="s">
        <v>354</v>
      </c>
      <c r="AC856" s="99" t="str">
        <f t="shared" si="167"/>
        <v>pt-11-11-jlr-loc1</v>
      </c>
      <c r="AD856" s="99">
        <f t="shared" si="164"/>
        <v>6</v>
      </c>
      <c r="AE856" s="24">
        <v>12</v>
      </c>
      <c r="AF856" s="25">
        <v>9</v>
      </c>
      <c r="AG856" s="41"/>
    </row>
    <row r="857" spans="1:33" s="35" customFormat="1" ht="16.5" x14ac:dyDescent="0.2">
      <c r="A857" s="33" t="s">
        <v>725</v>
      </c>
      <c r="B857" s="33">
        <f t="shared" si="166"/>
        <v>1111111</v>
      </c>
      <c r="C857" s="43">
        <v>11</v>
      </c>
      <c r="D857" s="26">
        <f t="shared" si="165"/>
        <v>11111</v>
      </c>
      <c r="E857" s="45">
        <v>11</v>
      </c>
      <c r="F857" s="13">
        <v>1</v>
      </c>
      <c r="G857" s="14" t="s">
        <v>1029</v>
      </c>
      <c r="H857" s="14" t="s">
        <v>1032</v>
      </c>
      <c r="I857" s="13">
        <f t="shared" si="161"/>
        <v>101</v>
      </c>
      <c r="J857" s="13">
        <f t="shared" si="162"/>
        <v>12</v>
      </c>
      <c r="K857" s="13">
        <f t="shared" si="163"/>
        <v>1</v>
      </c>
      <c r="L857" s="13" t="s">
        <v>1484</v>
      </c>
      <c r="M857" s="13">
        <v>107</v>
      </c>
      <c r="N857" s="13" t="s">
        <v>1486</v>
      </c>
      <c r="O857" s="13">
        <v>107</v>
      </c>
      <c r="P857" s="13" t="s">
        <v>1488</v>
      </c>
      <c r="Q857" s="13">
        <v>107</v>
      </c>
      <c r="R857" s="13" t="s">
        <v>1490</v>
      </c>
      <c r="S857" s="13">
        <v>107</v>
      </c>
      <c r="T857" s="13" t="s">
        <v>1492</v>
      </c>
      <c r="U857" s="13">
        <v>107</v>
      </c>
      <c r="V857" s="13" t="s">
        <v>1494</v>
      </c>
      <c r="W857" s="13">
        <v>107</v>
      </c>
      <c r="X857" s="13" t="s">
        <v>1480</v>
      </c>
      <c r="Y857" s="13">
        <v>107</v>
      </c>
      <c r="Z857" s="13" t="s">
        <v>1483</v>
      </c>
      <c r="AA857" s="13">
        <v>107</v>
      </c>
      <c r="AB857" s="100"/>
      <c r="AC857" s="100" t="str">
        <f t="shared" si="167"/>
        <v/>
      </c>
      <c r="AD857" s="100" t="str">
        <f t="shared" si="164"/>
        <v/>
      </c>
      <c r="AE857" s="13" t="s">
        <v>412</v>
      </c>
      <c r="AF857" s="27" t="s">
        <v>412</v>
      </c>
      <c r="AG857" s="41"/>
    </row>
    <row r="858" spans="1:33" s="35" customFormat="1" ht="16.5" x14ac:dyDescent="0.2">
      <c r="A858" s="33" t="s">
        <v>725</v>
      </c>
      <c r="B858" s="33">
        <f t="shared" si="166"/>
        <v>1111120</v>
      </c>
      <c r="C858" s="43">
        <v>11</v>
      </c>
      <c r="D858" s="26">
        <f t="shared" si="165"/>
        <v>11111</v>
      </c>
      <c r="E858" s="45">
        <v>11</v>
      </c>
      <c r="F858" s="13">
        <v>2</v>
      </c>
      <c r="G858" s="14" t="s">
        <v>1030</v>
      </c>
      <c r="H858" s="14" t="s">
        <v>749</v>
      </c>
      <c r="I858" s="13">
        <f t="shared" si="161"/>
        <v>101</v>
      </c>
      <c r="J858" s="13">
        <f t="shared" si="162"/>
        <v>12</v>
      </c>
      <c r="K858" s="13">
        <f t="shared" si="163"/>
        <v>1</v>
      </c>
      <c r="L858" s="13" t="s">
        <v>1485</v>
      </c>
      <c r="M858" s="13">
        <v>106</v>
      </c>
      <c r="N858" s="13" t="s">
        <v>1487</v>
      </c>
      <c r="O858" s="13">
        <v>106</v>
      </c>
      <c r="P858" s="13" t="s">
        <v>1489</v>
      </c>
      <c r="Q858" s="13">
        <v>106</v>
      </c>
      <c r="R858" s="13" t="s">
        <v>1491</v>
      </c>
      <c r="S858" s="13">
        <v>106</v>
      </c>
      <c r="T858" s="13" t="s">
        <v>1493</v>
      </c>
      <c r="U858" s="13">
        <v>106</v>
      </c>
      <c r="V858" s="13" t="s">
        <v>1479</v>
      </c>
      <c r="W858" s="13">
        <v>106</v>
      </c>
      <c r="X858" s="13" t="s">
        <v>1481</v>
      </c>
      <c r="Y858" s="13">
        <v>106</v>
      </c>
      <c r="Z858" s="13" t="s">
        <v>1482</v>
      </c>
      <c r="AA858" s="13">
        <v>106</v>
      </c>
      <c r="AB858" s="100" t="s">
        <v>748</v>
      </c>
      <c r="AC858" s="100" t="str">
        <f t="shared" si="167"/>
        <v>pt-11-11-jlr-loc2</v>
      </c>
      <c r="AD858" s="100">
        <f t="shared" si="164"/>
        <v>6</v>
      </c>
      <c r="AE858" s="13">
        <v>12</v>
      </c>
      <c r="AF858" s="27">
        <v>9</v>
      </c>
      <c r="AG858" s="41"/>
    </row>
    <row r="859" spans="1:33" s="35" customFormat="1" ht="33" x14ac:dyDescent="0.2">
      <c r="A859" s="33" t="s">
        <v>725</v>
      </c>
      <c r="B859" s="33">
        <f t="shared" si="166"/>
        <v>1111121</v>
      </c>
      <c r="C859" s="43">
        <v>11</v>
      </c>
      <c r="D859" s="26">
        <f t="shared" si="165"/>
        <v>11111</v>
      </c>
      <c r="E859" s="45">
        <v>11</v>
      </c>
      <c r="F859" s="13">
        <v>2</v>
      </c>
      <c r="G859" s="14" t="s">
        <v>1029</v>
      </c>
      <c r="H859" s="14" t="s">
        <v>1035</v>
      </c>
      <c r="I859" s="13">
        <f t="shared" si="161"/>
        <v>101</v>
      </c>
      <c r="J859" s="13">
        <f t="shared" si="162"/>
        <v>12</v>
      </c>
      <c r="K859" s="13">
        <f t="shared" si="163"/>
        <v>1</v>
      </c>
      <c r="L859" s="13" t="s">
        <v>1484</v>
      </c>
      <c r="M859" s="13">
        <v>107</v>
      </c>
      <c r="N859" s="13" t="s">
        <v>1486</v>
      </c>
      <c r="O859" s="13">
        <v>107</v>
      </c>
      <c r="P859" s="13" t="s">
        <v>1488</v>
      </c>
      <c r="Q859" s="13">
        <v>107</v>
      </c>
      <c r="R859" s="13" t="s">
        <v>1490</v>
      </c>
      <c r="S859" s="13">
        <v>107</v>
      </c>
      <c r="T859" s="13" t="s">
        <v>1492</v>
      </c>
      <c r="U859" s="13">
        <v>107</v>
      </c>
      <c r="V859" s="13" t="s">
        <v>1494</v>
      </c>
      <c r="W859" s="13">
        <v>107</v>
      </c>
      <c r="X859" s="13" t="s">
        <v>1480</v>
      </c>
      <c r="Y859" s="13">
        <v>107</v>
      </c>
      <c r="Z859" s="13" t="s">
        <v>1483</v>
      </c>
      <c r="AA859" s="13">
        <v>107</v>
      </c>
      <c r="AB859" s="100" t="s">
        <v>446</v>
      </c>
      <c r="AC859" s="100" t="str">
        <f t="shared" si="167"/>
        <v>pt-11-11-shl-loc2</v>
      </c>
      <c r="AD859" s="100">
        <f t="shared" si="164"/>
        <v>6</v>
      </c>
      <c r="AE859" s="13">
        <v>16</v>
      </c>
      <c r="AF859" s="27">
        <v>14</v>
      </c>
      <c r="AG859" s="41"/>
    </row>
    <row r="860" spans="1:33" s="35" customFormat="1" ht="16.5" x14ac:dyDescent="0.2">
      <c r="A860" s="33" t="s">
        <v>725</v>
      </c>
      <c r="B860" s="33">
        <f t="shared" si="166"/>
        <v>1111130</v>
      </c>
      <c r="C860" s="43">
        <v>11</v>
      </c>
      <c r="D860" s="26">
        <f t="shared" si="165"/>
        <v>11111</v>
      </c>
      <c r="E860" s="45">
        <v>11</v>
      </c>
      <c r="F860" s="13">
        <v>3</v>
      </c>
      <c r="G860" s="14" t="s">
        <v>1030</v>
      </c>
      <c r="H860" s="14" t="s">
        <v>1031</v>
      </c>
      <c r="I860" s="13">
        <f t="shared" si="161"/>
        <v>101</v>
      </c>
      <c r="J860" s="13">
        <f t="shared" si="162"/>
        <v>12</v>
      </c>
      <c r="K860" s="13">
        <f t="shared" si="163"/>
        <v>1</v>
      </c>
      <c r="L860" s="13" t="s">
        <v>1485</v>
      </c>
      <c r="M860" s="13">
        <v>106</v>
      </c>
      <c r="N860" s="13" t="s">
        <v>1487</v>
      </c>
      <c r="O860" s="13">
        <v>106</v>
      </c>
      <c r="P860" s="13" t="s">
        <v>1489</v>
      </c>
      <c r="Q860" s="13">
        <v>106</v>
      </c>
      <c r="R860" s="13" t="s">
        <v>1491</v>
      </c>
      <c r="S860" s="13">
        <v>106</v>
      </c>
      <c r="T860" s="13" t="s">
        <v>1493</v>
      </c>
      <c r="U860" s="13">
        <v>106</v>
      </c>
      <c r="V860" s="13" t="s">
        <v>1479</v>
      </c>
      <c r="W860" s="13">
        <v>106</v>
      </c>
      <c r="X860" s="13" t="s">
        <v>1481</v>
      </c>
      <c r="Y860" s="13">
        <v>106</v>
      </c>
      <c r="Z860" s="13" t="s">
        <v>1482</v>
      </c>
      <c r="AA860" s="13">
        <v>106</v>
      </c>
      <c r="AB860" s="100" t="s">
        <v>351</v>
      </c>
      <c r="AC860" s="100" t="str">
        <f t="shared" si="167"/>
        <v>pt-11-11-jlr-loc3</v>
      </c>
      <c r="AD860" s="100">
        <f t="shared" si="164"/>
        <v>6</v>
      </c>
      <c r="AE860" s="13">
        <v>12</v>
      </c>
      <c r="AF860" s="27">
        <v>9</v>
      </c>
      <c r="AG860" s="41"/>
    </row>
    <row r="861" spans="1:33" s="35" customFormat="1" ht="17.25" thickBot="1" x14ac:dyDescent="0.25">
      <c r="A861" s="33" t="s">
        <v>725</v>
      </c>
      <c r="B861" s="33">
        <f t="shared" si="166"/>
        <v>1111131</v>
      </c>
      <c r="C861" s="43">
        <v>11</v>
      </c>
      <c r="D861" s="28">
        <f t="shared" si="165"/>
        <v>11111</v>
      </c>
      <c r="E861" s="46">
        <v>11</v>
      </c>
      <c r="F861" s="29">
        <v>3</v>
      </c>
      <c r="G861" s="30" t="s">
        <v>1029</v>
      </c>
      <c r="H861" s="30" t="s">
        <v>1033</v>
      </c>
      <c r="I861" s="29">
        <f t="shared" si="161"/>
        <v>101</v>
      </c>
      <c r="J861" s="29">
        <f t="shared" si="162"/>
        <v>12</v>
      </c>
      <c r="K861" s="29">
        <f t="shared" si="163"/>
        <v>1</v>
      </c>
      <c r="L861" s="29" t="s">
        <v>1484</v>
      </c>
      <c r="M861" s="29">
        <v>107</v>
      </c>
      <c r="N861" s="29" t="s">
        <v>1486</v>
      </c>
      <c r="O861" s="29">
        <v>107</v>
      </c>
      <c r="P861" s="29" t="s">
        <v>1488</v>
      </c>
      <c r="Q861" s="29">
        <v>107</v>
      </c>
      <c r="R861" s="29" t="s">
        <v>1490</v>
      </c>
      <c r="S861" s="29">
        <v>107</v>
      </c>
      <c r="T861" s="29" t="s">
        <v>1492</v>
      </c>
      <c r="U861" s="29">
        <v>107</v>
      </c>
      <c r="V861" s="29" t="s">
        <v>1494</v>
      </c>
      <c r="W861" s="29">
        <v>107</v>
      </c>
      <c r="X861" s="29" t="s">
        <v>1480</v>
      </c>
      <c r="Y861" s="29">
        <v>107</v>
      </c>
      <c r="Z861" s="29" t="s">
        <v>1483</v>
      </c>
      <c r="AA861" s="29">
        <v>107</v>
      </c>
      <c r="AB861" s="101"/>
      <c r="AC861" s="101" t="str">
        <f t="shared" si="167"/>
        <v/>
      </c>
      <c r="AD861" s="101" t="str">
        <f t="shared" si="164"/>
        <v/>
      </c>
      <c r="AE861" s="29" t="s">
        <v>412</v>
      </c>
      <c r="AF861" s="31" t="s">
        <v>412</v>
      </c>
      <c r="AG861" s="41"/>
    </row>
    <row r="862" spans="1:33" s="35" customFormat="1" ht="16.5" x14ac:dyDescent="0.2">
      <c r="A862" s="33" t="s">
        <v>725</v>
      </c>
      <c r="B862" s="33">
        <f t="shared" si="166"/>
        <v>1111210</v>
      </c>
      <c r="C862" s="43">
        <v>12</v>
      </c>
      <c r="D862" s="23">
        <f t="shared" si="165"/>
        <v>11112</v>
      </c>
      <c r="E862" s="44">
        <v>11</v>
      </c>
      <c r="F862" s="24">
        <v>1</v>
      </c>
      <c r="G862" s="32" t="s">
        <v>1030</v>
      </c>
      <c r="H862" s="32" t="s">
        <v>1027</v>
      </c>
      <c r="I862" s="24">
        <f t="shared" si="161"/>
        <v>101</v>
      </c>
      <c r="J862" s="24">
        <f t="shared" si="162"/>
        <v>12</v>
      </c>
      <c r="K862" s="24">
        <f t="shared" si="163"/>
        <v>1</v>
      </c>
      <c r="L862" s="24" t="s">
        <v>1485</v>
      </c>
      <c r="M862" s="24">
        <v>108</v>
      </c>
      <c r="N862" s="24" t="s">
        <v>1487</v>
      </c>
      <c r="O862" s="24">
        <v>108</v>
      </c>
      <c r="P862" s="24" t="s">
        <v>1489</v>
      </c>
      <c r="Q862" s="24">
        <v>108</v>
      </c>
      <c r="R862" s="24" t="s">
        <v>1491</v>
      </c>
      <c r="S862" s="24">
        <v>108</v>
      </c>
      <c r="T862" s="24" t="s">
        <v>1493</v>
      </c>
      <c r="U862" s="24">
        <v>108</v>
      </c>
      <c r="V862" s="24" t="s">
        <v>1495</v>
      </c>
      <c r="W862" s="24">
        <v>108</v>
      </c>
      <c r="X862" s="24" t="s">
        <v>1481</v>
      </c>
      <c r="Y862" s="24">
        <v>108</v>
      </c>
      <c r="Z862" s="24" t="s">
        <v>1482</v>
      </c>
      <c r="AA862" s="24">
        <v>108</v>
      </c>
      <c r="AB862" s="99" t="s">
        <v>357</v>
      </c>
      <c r="AC862" s="99" t="str">
        <f t="shared" si="167"/>
        <v>pt-11-12-jlr-loc1</v>
      </c>
      <c r="AD862" s="99">
        <f t="shared" si="164"/>
        <v>6</v>
      </c>
      <c r="AE862" s="24">
        <v>12</v>
      </c>
      <c r="AF862" s="25">
        <v>9</v>
      </c>
      <c r="AG862" s="41"/>
    </row>
    <row r="863" spans="1:33" s="35" customFormat="1" ht="16.5" x14ac:dyDescent="0.2">
      <c r="A863" s="33" t="s">
        <v>725</v>
      </c>
      <c r="B863" s="33">
        <f t="shared" si="166"/>
        <v>1111211</v>
      </c>
      <c r="C863" s="43">
        <v>12</v>
      </c>
      <c r="D863" s="26">
        <f t="shared" si="165"/>
        <v>11112</v>
      </c>
      <c r="E863" s="45">
        <v>11</v>
      </c>
      <c r="F863" s="13">
        <v>1</v>
      </c>
      <c r="G863" s="14" t="s">
        <v>1029</v>
      </c>
      <c r="H863" s="14" t="s">
        <v>1028</v>
      </c>
      <c r="I863" s="13">
        <f t="shared" si="161"/>
        <v>101</v>
      </c>
      <c r="J863" s="13">
        <f t="shared" si="162"/>
        <v>12</v>
      </c>
      <c r="K863" s="13">
        <f t="shared" si="163"/>
        <v>1</v>
      </c>
      <c r="L863" s="13" t="s">
        <v>1484</v>
      </c>
      <c r="M863" s="13">
        <v>107</v>
      </c>
      <c r="N863" s="13" t="s">
        <v>1486</v>
      </c>
      <c r="O863" s="13">
        <v>107</v>
      </c>
      <c r="P863" s="13" t="s">
        <v>1488</v>
      </c>
      <c r="Q863" s="13">
        <v>107</v>
      </c>
      <c r="R863" s="13" t="s">
        <v>1490</v>
      </c>
      <c r="S863" s="13">
        <v>107</v>
      </c>
      <c r="T863" s="13" t="s">
        <v>1492</v>
      </c>
      <c r="U863" s="13">
        <v>107</v>
      </c>
      <c r="V863" s="13" t="s">
        <v>1494</v>
      </c>
      <c r="W863" s="13">
        <v>107</v>
      </c>
      <c r="X863" s="13" t="s">
        <v>1480</v>
      </c>
      <c r="Y863" s="13">
        <v>107</v>
      </c>
      <c r="Z863" s="13" t="s">
        <v>1483</v>
      </c>
      <c r="AA863" s="13">
        <v>107</v>
      </c>
      <c r="AB863" s="100"/>
      <c r="AC863" s="100" t="str">
        <f t="shared" si="167"/>
        <v/>
      </c>
      <c r="AD863" s="100" t="str">
        <f t="shared" si="164"/>
        <v/>
      </c>
      <c r="AE863" s="13" t="s">
        <v>412</v>
      </c>
      <c r="AF863" s="27" t="s">
        <v>412</v>
      </c>
      <c r="AG863" s="41"/>
    </row>
    <row r="864" spans="1:33" s="35" customFormat="1" ht="16.5" x14ac:dyDescent="0.2">
      <c r="A864" s="33" t="s">
        <v>725</v>
      </c>
      <c r="B864" s="33">
        <f t="shared" si="166"/>
        <v>1111220</v>
      </c>
      <c r="C864" s="43">
        <v>12</v>
      </c>
      <c r="D864" s="26">
        <f t="shared" si="165"/>
        <v>11112</v>
      </c>
      <c r="E864" s="45">
        <v>11</v>
      </c>
      <c r="F864" s="13">
        <v>2</v>
      </c>
      <c r="G864" s="14" t="s">
        <v>1030</v>
      </c>
      <c r="H864" s="14" t="s">
        <v>749</v>
      </c>
      <c r="I864" s="13">
        <f t="shared" si="161"/>
        <v>101</v>
      </c>
      <c r="J864" s="13">
        <f t="shared" si="162"/>
        <v>12</v>
      </c>
      <c r="K864" s="13">
        <f t="shared" si="163"/>
        <v>1</v>
      </c>
      <c r="L864" s="13" t="s">
        <v>1485</v>
      </c>
      <c r="M864" s="13">
        <v>108</v>
      </c>
      <c r="N864" s="13" t="s">
        <v>1487</v>
      </c>
      <c r="O864" s="13">
        <v>108</v>
      </c>
      <c r="P864" s="13" t="s">
        <v>1489</v>
      </c>
      <c r="Q864" s="13">
        <v>108</v>
      </c>
      <c r="R864" s="13" t="s">
        <v>1491</v>
      </c>
      <c r="S864" s="13">
        <v>108</v>
      </c>
      <c r="T864" s="13" t="s">
        <v>1493</v>
      </c>
      <c r="U864" s="13">
        <v>108</v>
      </c>
      <c r="V864" s="13" t="s">
        <v>1495</v>
      </c>
      <c r="W864" s="13">
        <v>108</v>
      </c>
      <c r="X864" s="13" t="s">
        <v>1481</v>
      </c>
      <c r="Y864" s="13">
        <v>108</v>
      </c>
      <c r="Z864" s="13" t="s">
        <v>1482</v>
      </c>
      <c r="AA864" s="13">
        <v>108</v>
      </c>
      <c r="AB864" s="100" t="s">
        <v>347</v>
      </c>
      <c r="AC864" s="100" t="str">
        <f t="shared" si="167"/>
        <v>pt-11-12-jlr-loc2</v>
      </c>
      <c r="AD864" s="100">
        <f t="shared" si="164"/>
        <v>6</v>
      </c>
      <c r="AE864" s="13">
        <v>12</v>
      </c>
      <c r="AF864" s="27">
        <v>9</v>
      </c>
      <c r="AG864" s="41"/>
    </row>
    <row r="865" spans="1:33" s="35" customFormat="1" ht="33" x14ac:dyDescent="0.2">
      <c r="A865" s="33" t="s">
        <v>725</v>
      </c>
      <c r="B865" s="33">
        <f t="shared" si="166"/>
        <v>1111221</v>
      </c>
      <c r="C865" s="43">
        <v>12</v>
      </c>
      <c r="D865" s="26">
        <f t="shared" si="165"/>
        <v>11112</v>
      </c>
      <c r="E865" s="45">
        <v>11</v>
      </c>
      <c r="F865" s="13">
        <v>2</v>
      </c>
      <c r="G865" s="14" t="s">
        <v>1018</v>
      </c>
      <c r="H865" s="14" t="s">
        <v>1021</v>
      </c>
      <c r="I865" s="13">
        <f t="shared" si="161"/>
        <v>101</v>
      </c>
      <c r="J865" s="13">
        <f t="shared" si="162"/>
        <v>12</v>
      </c>
      <c r="K865" s="13">
        <f t="shared" si="163"/>
        <v>1</v>
      </c>
      <c r="L865" s="13" t="s">
        <v>1484</v>
      </c>
      <c r="M865" s="13">
        <v>107</v>
      </c>
      <c r="N865" s="13" t="s">
        <v>1486</v>
      </c>
      <c r="O865" s="13">
        <v>107</v>
      </c>
      <c r="P865" s="13" t="s">
        <v>1488</v>
      </c>
      <c r="Q865" s="13">
        <v>107</v>
      </c>
      <c r="R865" s="13" t="s">
        <v>1490</v>
      </c>
      <c r="S865" s="13">
        <v>107</v>
      </c>
      <c r="T865" s="13" t="s">
        <v>1492</v>
      </c>
      <c r="U865" s="13">
        <v>107</v>
      </c>
      <c r="V865" s="13" t="s">
        <v>1494</v>
      </c>
      <c r="W865" s="13">
        <v>107</v>
      </c>
      <c r="X865" s="13" t="s">
        <v>1480</v>
      </c>
      <c r="Y865" s="13">
        <v>107</v>
      </c>
      <c r="Z865" s="13" t="s">
        <v>1483</v>
      </c>
      <c r="AA865" s="13">
        <v>107</v>
      </c>
      <c r="AB865" s="100" t="s">
        <v>447</v>
      </c>
      <c r="AC865" s="100" t="str">
        <f t="shared" si="167"/>
        <v>pt-11-12-shl-loc2</v>
      </c>
      <c r="AD865" s="100">
        <f t="shared" si="164"/>
        <v>6</v>
      </c>
      <c r="AE865" s="13">
        <v>16</v>
      </c>
      <c r="AF865" s="27">
        <v>14</v>
      </c>
      <c r="AG865" s="41"/>
    </row>
    <row r="866" spans="1:33" s="35" customFormat="1" ht="16.5" x14ac:dyDescent="0.2">
      <c r="A866" s="33" t="s">
        <v>725</v>
      </c>
      <c r="B866" s="33">
        <f t="shared" si="166"/>
        <v>1111230</v>
      </c>
      <c r="C866" s="43">
        <v>12</v>
      </c>
      <c r="D866" s="26">
        <f t="shared" si="165"/>
        <v>11112</v>
      </c>
      <c r="E866" s="45">
        <v>11</v>
      </c>
      <c r="F866" s="13">
        <v>3</v>
      </c>
      <c r="G866" s="14" t="s">
        <v>1030</v>
      </c>
      <c r="H866" s="14" t="s">
        <v>1031</v>
      </c>
      <c r="I866" s="13">
        <f t="shared" si="161"/>
        <v>101</v>
      </c>
      <c r="J866" s="13">
        <f t="shared" si="162"/>
        <v>12</v>
      </c>
      <c r="K866" s="13">
        <f t="shared" si="163"/>
        <v>1</v>
      </c>
      <c r="L866" s="13" t="s">
        <v>1485</v>
      </c>
      <c r="M866" s="13">
        <v>108</v>
      </c>
      <c r="N866" s="13" t="s">
        <v>1487</v>
      </c>
      <c r="O866" s="13">
        <v>108</v>
      </c>
      <c r="P866" s="13" t="s">
        <v>1489</v>
      </c>
      <c r="Q866" s="13">
        <v>108</v>
      </c>
      <c r="R866" s="13" t="s">
        <v>1491</v>
      </c>
      <c r="S866" s="13">
        <v>108</v>
      </c>
      <c r="T866" s="13" t="s">
        <v>1493</v>
      </c>
      <c r="U866" s="13">
        <v>108</v>
      </c>
      <c r="V866" s="13" t="s">
        <v>1495</v>
      </c>
      <c r="W866" s="13">
        <v>108</v>
      </c>
      <c r="X866" s="13" t="s">
        <v>1481</v>
      </c>
      <c r="Y866" s="13">
        <v>108</v>
      </c>
      <c r="Z866" s="13" t="s">
        <v>1482</v>
      </c>
      <c r="AA866" s="13">
        <v>108</v>
      </c>
      <c r="AB866" s="100" t="s">
        <v>353</v>
      </c>
      <c r="AC866" s="100" t="str">
        <f t="shared" si="167"/>
        <v>pt-11-12-jlr-loc3</v>
      </c>
      <c r="AD866" s="100">
        <f t="shared" si="164"/>
        <v>6</v>
      </c>
      <c r="AE866" s="13">
        <v>12</v>
      </c>
      <c r="AF866" s="27">
        <v>9</v>
      </c>
      <c r="AG866" s="41"/>
    </row>
    <row r="867" spans="1:33" s="35" customFormat="1" ht="17.25" thickBot="1" x14ac:dyDescent="0.25">
      <c r="A867" s="33" t="s">
        <v>725</v>
      </c>
      <c r="B867" s="33">
        <f t="shared" si="166"/>
        <v>1111231</v>
      </c>
      <c r="C867" s="43">
        <v>12</v>
      </c>
      <c r="D867" s="28">
        <f t="shared" si="165"/>
        <v>11112</v>
      </c>
      <c r="E867" s="46">
        <v>11</v>
      </c>
      <c r="F867" s="29">
        <v>3</v>
      </c>
      <c r="G867" s="30" t="s">
        <v>1029</v>
      </c>
      <c r="H867" s="30" t="s">
        <v>1025</v>
      </c>
      <c r="I867" s="29">
        <f t="shared" si="161"/>
        <v>101</v>
      </c>
      <c r="J867" s="29">
        <f t="shared" si="162"/>
        <v>12</v>
      </c>
      <c r="K867" s="29">
        <f t="shared" si="163"/>
        <v>1</v>
      </c>
      <c r="L867" s="29" t="s">
        <v>1484</v>
      </c>
      <c r="M867" s="29">
        <v>107</v>
      </c>
      <c r="N867" s="29" t="s">
        <v>1486</v>
      </c>
      <c r="O867" s="29">
        <v>107</v>
      </c>
      <c r="P867" s="29" t="s">
        <v>1488</v>
      </c>
      <c r="Q867" s="29">
        <v>107</v>
      </c>
      <c r="R867" s="29" t="s">
        <v>1490</v>
      </c>
      <c r="S867" s="29">
        <v>107</v>
      </c>
      <c r="T867" s="29" t="s">
        <v>1492</v>
      </c>
      <c r="U867" s="29">
        <v>107</v>
      </c>
      <c r="V867" s="29" t="s">
        <v>1494</v>
      </c>
      <c r="W867" s="29">
        <v>107</v>
      </c>
      <c r="X867" s="29" t="s">
        <v>1480</v>
      </c>
      <c r="Y867" s="29">
        <v>107</v>
      </c>
      <c r="Z867" s="29" t="s">
        <v>1483</v>
      </c>
      <c r="AA867" s="29">
        <v>107</v>
      </c>
      <c r="AB867" s="101"/>
      <c r="AC867" s="101" t="str">
        <f t="shared" si="167"/>
        <v/>
      </c>
      <c r="AD867" s="101" t="str">
        <f t="shared" si="164"/>
        <v/>
      </c>
      <c r="AE867" s="29" t="s">
        <v>412</v>
      </c>
      <c r="AF867" s="31" t="s">
        <v>412</v>
      </c>
      <c r="AG867" s="41"/>
    </row>
    <row r="868" spans="1:33" s="35" customFormat="1" ht="16.5" x14ac:dyDescent="0.2">
      <c r="A868" s="33" t="s">
        <v>725</v>
      </c>
      <c r="B868" s="33">
        <f t="shared" si="166"/>
        <v>1111310</v>
      </c>
      <c r="C868" s="43">
        <v>13</v>
      </c>
      <c r="D868" s="23">
        <f t="shared" si="165"/>
        <v>11113</v>
      </c>
      <c r="E868" s="44">
        <v>11</v>
      </c>
      <c r="F868" s="24">
        <v>1</v>
      </c>
      <c r="G868" s="32" t="s">
        <v>1030</v>
      </c>
      <c r="H868" s="32" t="s">
        <v>1034</v>
      </c>
      <c r="I868" s="24">
        <f t="shared" si="161"/>
        <v>102</v>
      </c>
      <c r="J868" s="24">
        <f t="shared" si="162"/>
        <v>12</v>
      </c>
      <c r="K868" s="24">
        <f t="shared" si="163"/>
        <v>1</v>
      </c>
      <c r="L868" s="24" t="s">
        <v>1485</v>
      </c>
      <c r="M868" s="24">
        <v>108</v>
      </c>
      <c r="N868" s="24" t="s">
        <v>1487</v>
      </c>
      <c r="O868" s="24">
        <v>108</v>
      </c>
      <c r="P868" s="24" t="s">
        <v>1489</v>
      </c>
      <c r="Q868" s="24">
        <v>108</v>
      </c>
      <c r="R868" s="24" t="s">
        <v>1491</v>
      </c>
      <c r="S868" s="24">
        <v>108</v>
      </c>
      <c r="T868" s="24" t="s">
        <v>1493</v>
      </c>
      <c r="U868" s="24">
        <v>108</v>
      </c>
      <c r="V868" s="24" t="s">
        <v>1495</v>
      </c>
      <c r="W868" s="24">
        <v>108</v>
      </c>
      <c r="X868" s="24" t="s">
        <v>1481</v>
      </c>
      <c r="Y868" s="24">
        <v>108</v>
      </c>
      <c r="Z868" s="24" t="s">
        <v>1482</v>
      </c>
      <c r="AA868" s="24">
        <v>108</v>
      </c>
      <c r="AB868" s="99" t="s">
        <v>351</v>
      </c>
      <c r="AC868" s="99" t="str">
        <f t="shared" si="167"/>
        <v>pt-11-13-jlr-loc1</v>
      </c>
      <c r="AD868" s="99">
        <f t="shared" si="164"/>
        <v>6</v>
      </c>
      <c r="AE868" s="24">
        <v>12</v>
      </c>
      <c r="AF868" s="25">
        <v>9</v>
      </c>
      <c r="AG868" s="41"/>
    </row>
    <row r="869" spans="1:33" s="35" customFormat="1" ht="16.5" x14ac:dyDescent="0.2">
      <c r="A869" s="33" t="s">
        <v>725</v>
      </c>
      <c r="B869" s="33">
        <f t="shared" si="166"/>
        <v>1111311</v>
      </c>
      <c r="C869" s="43">
        <v>13</v>
      </c>
      <c r="D869" s="26">
        <f t="shared" si="165"/>
        <v>11113</v>
      </c>
      <c r="E869" s="45">
        <v>11</v>
      </c>
      <c r="F869" s="13">
        <v>1</v>
      </c>
      <c r="G869" s="14" t="s">
        <v>1029</v>
      </c>
      <c r="H869" s="14" t="s">
        <v>1032</v>
      </c>
      <c r="I869" s="13">
        <f t="shared" si="161"/>
        <v>102</v>
      </c>
      <c r="J869" s="13">
        <f t="shared" si="162"/>
        <v>12</v>
      </c>
      <c r="K869" s="13">
        <f t="shared" si="163"/>
        <v>1</v>
      </c>
      <c r="L869" s="13" t="s">
        <v>1484</v>
      </c>
      <c r="M869" s="13">
        <v>108</v>
      </c>
      <c r="N869" s="13" t="s">
        <v>1486</v>
      </c>
      <c r="O869" s="13">
        <v>108</v>
      </c>
      <c r="P869" s="13" t="s">
        <v>1488</v>
      </c>
      <c r="Q869" s="13">
        <v>108</v>
      </c>
      <c r="R869" s="13" t="s">
        <v>1490</v>
      </c>
      <c r="S869" s="13">
        <v>108</v>
      </c>
      <c r="T869" s="13" t="s">
        <v>1492</v>
      </c>
      <c r="U869" s="13">
        <v>108</v>
      </c>
      <c r="V869" s="13" t="s">
        <v>1494</v>
      </c>
      <c r="W869" s="13">
        <v>108</v>
      </c>
      <c r="X869" s="13" t="s">
        <v>1496</v>
      </c>
      <c r="Y869" s="13">
        <v>108</v>
      </c>
      <c r="Z869" s="13" t="s">
        <v>1483</v>
      </c>
      <c r="AA869" s="13">
        <v>108</v>
      </c>
      <c r="AB869" s="100"/>
      <c r="AC869" s="100" t="str">
        <f t="shared" si="167"/>
        <v/>
      </c>
      <c r="AD869" s="100" t="str">
        <f t="shared" si="164"/>
        <v/>
      </c>
      <c r="AE869" s="13" t="s">
        <v>412</v>
      </c>
      <c r="AF869" s="27" t="s">
        <v>412</v>
      </c>
      <c r="AG869" s="41"/>
    </row>
    <row r="870" spans="1:33" s="35" customFormat="1" ht="16.5" x14ac:dyDescent="0.2">
      <c r="A870" s="33" t="s">
        <v>725</v>
      </c>
      <c r="B870" s="33">
        <f t="shared" si="166"/>
        <v>1111320</v>
      </c>
      <c r="C870" s="43">
        <v>13</v>
      </c>
      <c r="D870" s="26">
        <f t="shared" si="165"/>
        <v>11113</v>
      </c>
      <c r="E870" s="45">
        <v>11</v>
      </c>
      <c r="F870" s="13">
        <v>2</v>
      </c>
      <c r="G870" s="14" t="s">
        <v>1030</v>
      </c>
      <c r="H870" s="14" t="s">
        <v>749</v>
      </c>
      <c r="I870" s="13">
        <f t="shared" si="161"/>
        <v>102</v>
      </c>
      <c r="J870" s="13">
        <f t="shared" si="162"/>
        <v>12</v>
      </c>
      <c r="K870" s="13">
        <f t="shared" si="163"/>
        <v>1</v>
      </c>
      <c r="L870" s="13" t="s">
        <v>1485</v>
      </c>
      <c r="M870" s="13">
        <v>108</v>
      </c>
      <c r="N870" s="13" t="s">
        <v>1487</v>
      </c>
      <c r="O870" s="13">
        <v>108</v>
      </c>
      <c r="P870" s="13" t="s">
        <v>1489</v>
      </c>
      <c r="Q870" s="13">
        <v>108</v>
      </c>
      <c r="R870" s="13" t="s">
        <v>1491</v>
      </c>
      <c r="S870" s="13">
        <v>108</v>
      </c>
      <c r="T870" s="13" t="s">
        <v>1493</v>
      </c>
      <c r="U870" s="13">
        <v>108</v>
      </c>
      <c r="V870" s="13" t="s">
        <v>1495</v>
      </c>
      <c r="W870" s="13">
        <v>108</v>
      </c>
      <c r="X870" s="13" t="s">
        <v>1481</v>
      </c>
      <c r="Y870" s="13">
        <v>108</v>
      </c>
      <c r="Z870" s="13" t="s">
        <v>1482</v>
      </c>
      <c r="AA870" s="13">
        <v>108</v>
      </c>
      <c r="AB870" s="100" t="s">
        <v>748</v>
      </c>
      <c r="AC870" s="100" t="str">
        <f t="shared" si="167"/>
        <v>pt-11-13-jlr-loc2</v>
      </c>
      <c r="AD870" s="100">
        <f t="shared" si="164"/>
        <v>6</v>
      </c>
      <c r="AE870" s="13">
        <v>12</v>
      </c>
      <c r="AF870" s="27">
        <v>9</v>
      </c>
      <c r="AG870" s="41"/>
    </row>
    <row r="871" spans="1:33" s="35" customFormat="1" ht="33" x14ac:dyDescent="0.2">
      <c r="A871" s="33" t="s">
        <v>725</v>
      </c>
      <c r="B871" s="33">
        <f t="shared" si="166"/>
        <v>1111321</v>
      </c>
      <c r="C871" s="43">
        <v>13</v>
      </c>
      <c r="D871" s="26">
        <f t="shared" si="165"/>
        <v>11113</v>
      </c>
      <c r="E871" s="45">
        <v>11</v>
      </c>
      <c r="F871" s="13">
        <v>2</v>
      </c>
      <c r="G871" s="14" t="s">
        <v>1029</v>
      </c>
      <c r="H871" s="14" t="s">
        <v>1035</v>
      </c>
      <c r="I871" s="13">
        <f t="shared" si="161"/>
        <v>102</v>
      </c>
      <c r="J871" s="13">
        <f t="shared" si="162"/>
        <v>12</v>
      </c>
      <c r="K871" s="13">
        <f t="shared" si="163"/>
        <v>1</v>
      </c>
      <c r="L871" s="13" t="s">
        <v>1484</v>
      </c>
      <c r="M871" s="13">
        <v>108</v>
      </c>
      <c r="N871" s="13" t="s">
        <v>1486</v>
      </c>
      <c r="O871" s="13">
        <v>108</v>
      </c>
      <c r="P871" s="13" t="s">
        <v>1488</v>
      </c>
      <c r="Q871" s="13">
        <v>108</v>
      </c>
      <c r="R871" s="13" t="s">
        <v>1490</v>
      </c>
      <c r="S871" s="13">
        <v>108</v>
      </c>
      <c r="T871" s="13" t="s">
        <v>1492</v>
      </c>
      <c r="U871" s="13">
        <v>108</v>
      </c>
      <c r="V871" s="13" t="s">
        <v>1494</v>
      </c>
      <c r="W871" s="13">
        <v>108</v>
      </c>
      <c r="X871" s="13" t="s">
        <v>1496</v>
      </c>
      <c r="Y871" s="13">
        <v>108</v>
      </c>
      <c r="Z871" s="13" t="s">
        <v>1483</v>
      </c>
      <c r="AA871" s="13">
        <v>108</v>
      </c>
      <c r="AB871" s="100" t="s">
        <v>446</v>
      </c>
      <c r="AC871" s="100" t="str">
        <f t="shared" si="167"/>
        <v>pt-11-13-shl-loc2</v>
      </c>
      <c r="AD871" s="100">
        <f t="shared" si="164"/>
        <v>6</v>
      </c>
      <c r="AE871" s="13">
        <v>16</v>
      </c>
      <c r="AF871" s="27">
        <v>14</v>
      </c>
      <c r="AG871" s="41"/>
    </row>
    <row r="872" spans="1:33" s="35" customFormat="1" ht="16.5" x14ac:dyDescent="0.2">
      <c r="A872" s="33" t="s">
        <v>725</v>
      </c>
      <c r="B872" s="33">
        <f t="shared" si="166"/>
        <v>1111330</v>
      </c>
      <c r="C872" s="43">
        <v>13</v>
      </c>
      <c r="D872" s="26">
        <f t="shared" si="165"/>
        <v>11113</v>
      </c>
      <c r="E872" s="45">
        <v>11</v>
      </c>
      <c r="F872" s="13">
        <v>3</v>
      </c>
      <c r="G872" s="14" t="s">
        <v>1030</v>
      </c>
      <c r="H872" s="14" t="s">
        <v>1031</v>
      </c>
      <c r="I872" s="13">
        <f t="shared" si="161"/>
        <v>102</v>
      </c>
      <c r="J872" s="13">
        <f t="shared" si="162"/>
        <v>12</v>
      </c>
      <c r="K872" s="13">
        <f t="shared" si="163"/>
        <v>1</v>
      </c>
      <c r="L872" s="13" t="s">
        <v>1485</v>
      </c>
      <c r="M872" s="13">
        <v>108</v>
      </c>
      <c r="N872" s="13" t="s">
        <v>1487</v>
      </c>
      <c r="O872" s="13">
        <v>108</v>
      </c>
      <c r="P872" s="13" t="s">
        <v>1489</v>
      </c>
      <c r="Q872" s="13">
        <v>108</v>
      </c>
      <c r="R872" s="13" t="s">
        <v>1491</v>
      </c>
      <c r="S872" s="13">
        <v>108</v>
      </c>
      <c r="T872" s="13" t="s">
        <v>1493</v>
      </c>
      <c r="U872" s="13">
        <v>108</v>
      </c>
      <c r="V872" s="13" t="s">
        <v>1495</v>
      </c>
      <c r="W872" s="13">
        <v>108</v>
      </c>
      <c r="X872" s="13" t="s">
        <v>1481</v>
      </c>
      <c r="Y872" s="13">
        <v>108</v>
      </c>
      <c r="Z872" s="13" t="s">
        <v>1482</v>
      </c>
      <c r="AA872" s="13">
        <v>108</v>
      </c>
      <c r="AB872" s="100" t="s">
        <v>354</v>
      </c>
      <c r="AC872" s="100" t="str">
        <f t="shared" si="167"/>
        <v>pt-11-13-jlr-loc3</v>
      </c>
      <c r="AD872" s="100">
        <f t="shared" si="164"/>
        <v>6</v>
      </c>
      <c r="AE872" s="13">
        <v>12</v>
      </c>
      <c r="AF872" s="27">
        <v>9</v>
      </c>
      <c r="AG872" s="41"/>
    </row>
    <row r="873" spans="1:33" s="35" customFormat="1" ht="17.25" thickBot="1" x14ac:dyDescent="0.25">
      <c r="A873" s="33" t="s">
        <v>725</v>
      </c>
      <c r="B873" s="33">
        <f t="shared" si="166"/>
        <v>1111331</v>
      </c>
      <c r="C873" s="43">
        <v>13</v>
      </c>
      <c r="D873" s="28">
        <f t="shared" si="165"/>
        <v>11113</v>
      </c>
      <c r="E873" s="46">
        <v>11</v>
      </c>
      <c r="F873" s="29">
        <v>3</v>
      </c>
      <c r="G873" s="30" t="s">
        <v>1029</v>
      </c>
      <c r="H873" s="30" t="s">
        <v>1033</v>
      </c>
      <c r="I873" s="29">
        <f t="shared" si="161"/>
        <v>102</v>
      </c>
      <c r="J873" s="29">
        <f t="shared" si="162"/>
        <v>12</v>
      </c>
      <c r="K873" s="29">
        <f t="shared" si="163"/>
        <v>1</v>
      </c>
      <c r="L873" s="29" t="s">
        <v>1484</v>
      </c>
      <c r="M873" s="29">
        <v>108</v>
      </c>
      <c r="N873" s="29" t="s">
        <v>1486</v>
      </c>
      <c r="O873" s="29">
        <v>108</v>
      </c>
      <c r="P873" s="29" t="s">
        <v>1488</v>
      </c>
      <c r="Q873" s="29">
        <v>108</v>
      </c>
      <c r="R873" s="29" t="s">
        <v>1490</v>
      </c>
      <c r="S873" s="29">
        <v>108</v>
      </c>
      <c r="T873" s="29" t="s">
        <v>1492</v>
      </c>
      <c r="U873" s="29">
        <v>108</v>
      </c>
      <c r="V873" s="29" t="s">
        <v>1494</v>
      </c>
      <c r="W873" s="29">
        <v>108</v>
      </c>
      <c r="X873" s="29" t="s">
        <v>1496</v>
      </c>
      <c r="Y873" s="29">
        <v>108</v>
      </c>
      <c r="Z873" s="29" t="s">
        <v>1483</v>
      </c>
      <c r="AA873" s="29">
        <v>108</v>
      </c>
      <c r="AB873" s="101"/>
      <c r="AC873" s="101" t="str">
        <f t="shared" si="167"/>
        <v/>
      </c>
      <c r="AD873" s="101" t="str">
        <f t="shared" si="164"/>
        <v/>
      </c>
      <c r="AE873" s="29" t="s">
        <v>412</v>
      </c>
      <c r="AF873" s="31" t="s">
        <v>412</v>
      </c>
      <c r="AG873" s="41"/>
    </row>
    <row r="874" spans="1:33" s="35" customFormat="1" ht="16.5" x14ac:dyDescent="0.2">
      <c r="A874" s="33" t="s">
        <v>725</v>
      </c>
      <c r="B874" s="33">
        <f t="shared" si="166"/>
        <v>1111410</v>
      </c>
      <c r="C874" s="43">
        <v>14</v>
      </c>
      <c r="D874" s="23">
        <f t="shared" si="165"/>
        <v>11114</v>
      </c>
      <c r="E874" s="44">
        <v>11</v>
      </c>
      <c r="F874" s="24">
        <v>1</v>
      </c>
      <c r="G874" s="32" t="s">
        <v>1030</v>
      </c>
      <c r="H874" s="32" t="s">
        <v>1034</v>
      </c>
      <c r="I874" s="24">
        <f t="shared" si="161"/>
        <v>105</v>
      </c>
      <c r="J874" s="24">
        <f t="shared" si="162"/>
        <v>13</v>
      </c>
      <c r="K874" s="24">
        <f t="shared" si="163"/>
        <v>1</v>
      </c>
      <c r="L874" s="24" t="s">
        <v>1485</v>
      </c>
      <c r="M874" s="24">
        <v>109</v>
      </c>
      <c r="N874" s="24" t="s">
        <v>1487</v>
      </c>
      <c r="O874" s="24">
        <v>109</v>
      </c>
      <c r="P874" s="24" t="s">
        <v>1489</v>
      </c>
      <c r="Q874" s="24">
        <v>109</v>
      </c>
      <c r="R874" s="24" t="s">
        <v>1491</v>
      </c>
      <c r="S874" s="24">
        <v>109</v>
      </c>
      <c r="T874" s="24" t="s">
        <v>1493</v>
      </c>
      <c r="U874" s="24">
        <v>109</v>
      </c>
      <c r="V874" s="24" t="s">
        <v>1495</v>
      </c>
      <c r="W874" s="24">
        <v>109</v>
      </c>
      <c r="X874" s="24" t="s">
        <v>1497</v>
      </c>
      <c r="Y874" s="24">
        <v>109</v>
      </c>
      <c r="Z874" s="24" t="s">
        <v>1482</v>
      </c>
      <c r="AA874" s="24">
        <v>109</v>
      </c>
      <c r="AB874" s="99" t="s">
        <v>30</v>
      </c>
      <c r="AC874" s="99" t="str">
        <f t="shared" si="167"/>
        <v>pt-11-14-jlr-loc1</v>
      </c>
      <c r="AD874" s="99">
        <f t="shared" si="164"/>
        <v>6</v>
      </c>
      <c r="AE874" s="24">
        <v>12</v>
      </c>
      <c r="AF874" s="25">
        <v>9</v>
      </c>
      <c r="AG874" s="41"/>
    </row>
    <row r="875" spans="1:33" s="35" customFormat="1" ht="16.5" x14ac:dyDescent="0.2">
      <c r="A875" s="33" t="s">
        <v>725</v>
      </c>
      <c r="B875" s="33">
        <f t="shared" si="166"/>
        <v>1111411</v>
      </c>
      <c r="C875" s="43">
        <v>14</v>
      </c>
      <c r="D875" s="26">
        <f t="shared" si="165"/>
        <v>11114</v>
      </c>
      <c r="E875" s="45">
        <v>11</v>
      </c>
      <c r="F875" s="13">
        <v>1</v>
      </c>
      <c r="G875" s="14" t="s">
        <v>1029</v>
      </c>
      <c r="H875" s="14" t="s">
        <v>1032</v>
      </c>
      <c r="I875" s="13">
        <f t="shared" si="161"/>
        <v>105</v>
      </c>
      <c r="J875" s="13">
        <f t="shared" si="162"/>
        <v>13</v>
      </c>
      <c r="K875" s="13">
        <f t="shared" si="163"/>
        <v>1</v>
      </c>
      <c r="L875" s="13" t="s">
        <v>1484</v>
      </c>
      <c r="M875" s="13">
        <v>108</v>
      </c>
      <c r="N875" s="13" t="s">
        <v>1486</v>
      </c>
      <c r="O875" s="13">
        <v>108</v>
      </c>
      <c r="P875" s="13" t="s">
        <v>1488</v>
      </c>
      <c r="Q875" s="13">
        <v>108</v>
      </c>
      <c r="R875" s="13" t="s">
        <v>1490</v>
      </c>
      <c r="S875" s="13">
        <v>108</v>
      </c>
      <c r="T875" s="13" t="s">
        <v>1492</v>
      </c>
      <c r="U875" s="13">
        <v>108</v>
      </c>
      <c r="V875" s="13" t="s">
        <v>1494</v>
      </c>
      <c r="W875" s="13">
        <v>108</v>
      </c>
      <c r="X875" s="13" t="s">
        <v>1496</v>
      </c>
      <c r="Y875" s="13">
        <v>108</v>
      </c>
      <c r="Z875" s="13" t="s">
        <v>1483</v>
      </c>
      <c r="AA875" s="13">
        <v>108</v>
      </c>
      <c r="AB875" s="100"/>
      <c r="AC875" s="100" t="str">
        <f t="shared" si="167"/>
        <v/>
      </c>
      <c r="AD875" s="100" t="str">
        <f t="shared" si="164"/>
        <v/>
      </c>
      <c r="AE875" s="13" t="s">
        <v>412</v>
      </c>
      <c r="AF875" s="27" t="s">
        <v>412</v>
      </c>
      <c r="AG875" s="41"/>
    </row>
    <row r="876" spans="1:33" s="35" customFormat="1" ht="16.5" x14ac:dyDescent="0.2">
      <c r="A876" s="33" t="s">
        <v>725</v>
      </c>
      <c r="B876" s="33">
        <f t="shared" si="166"/>
        <v>1111420</v>
      </c>
      <c r="C876" s="43">
        <v>14</v>
      </c>
      <c r="D876" s="26">
        <f t="shared" si="165"/>
        <v>11114</v>
      </c>
      <c r="E876" s="45">
        <v>11</v>
      </c>
      <c r="F876" s="13">
        <v>2</v>
      </c>
      <c r="G876" s="14" t="s">
        <v>1030</v>
      </c>
      <c r="H876" s="14" t="s">
        <v>749</v>
      </c>
      <c r="I876" s="13">
        <f t="shared" si="161"/>
        <v>105</v>
      </c>
      <c r="J876" s="13">
        <f t="shared" si="162"/>
        <v>13</v>
      </c>
      <c r="K876" s="13">
        <f t="shared" si="163"/>
        <v>1</v>
      </c>
      <c r="L876" s="13" t="s">
        <v>1485</v>
      </c>
      <c r="M876" s="13">
        <v>109</v>
      </c>
      <c r="N876" s="13" t="s">
        <v>1487</v>
      </c>
      <c r="O876" s="13">
        <v>109</v>
      </c>
      <c r="P876" s="13" t="s">
        <v>1489</v>
      </c>
      <c r="Q876" s="13">
        <v>109</v>
      </c>
      <c r="R876" s="13" t="s">
        <v>1491</v>
      </c>
      <c r="S876" s="13">
        <v>109</v>
      </c>
      <c r="T876" s="13" t="s">
        <v>1493</v>
      </c>
      <c r="U876" s="13">
        <v>109</v>
      </c>
      <c r="V876" s="13" t="s">
        <v>1495</v>
      </c>
      <c r="W876" s="13">
        <v>109</v>
      </c>
      <c r="X876" s="13" t="s">
        <v>1497</v>
      </c>
      <c r="Y876" s="13">
        <v>109</v>
      </c>
      <c r="Z876" s="13" t="s">
        <v>1482</v>
      </c>
      <c r="AA876" s="13">
        <v>109</v>
      </c>
      <c r="AB876" s="100" t="s">
        <v>30</v>
      </c>
      <c r="AC876" s="100" t="str">
        <f t="shared" si="167"/>
        <v>pt-11-14-jlr-loc2</v>
      </c>
      <c r="AD876" s="100">
        <f t="shared" si="164"/>
        <v>6</v>
      </c>
      <c r="AE876" s="13">
        <v>12</v>
      </c>
      <c r="AF876" s="27">
        <v>9</v>
      </c>
      <c r="AG876" s="41"/>
    </row>
    <row r="877" spans="1:33" s="35" customFormat="1" ht="33" x14ac:dyDescent="0.2">
      <c r="A877" s="33" t="s">
        <v>725</v>
      </c>
      <c r="B877" s="33">
        <f t="shared" si="166"/>
        <v>1111421</v>
      </c>
      <c r="C877" s="43">
        <v>14</v>
      </c>
      <c r="D877" s="26">
        <f t="shared" si="165"/>
        <v>11114</v>
      </c>
      <c r="E877" s="45">
        <v>11</v>
      </c>
      <c r="F877" s="13">
        <v>2</v>
      </c>
      <c r="G877" s="14" t="s">
        <v>1029</v>
      </c>
      <c r="H877" s="14" t="s">
        <v>1035</v>
      </c>
      <c r="I877" s="13">
        <f t="shared" si="161"/>
        <v>105</v>
      </c>
      <c r="J877" s="13">
        <f t="shared" si="162"/>
        <v>13</v>
      </c>
      <c r="K877" s="13">
        <f t="shared" si="163"/>
        <v>1</v>
      </c>
      <c r="L877" s="13" t="s">
        <v>1484</v>
      </c>
      <c r="M877" s="13">
        <v>108</v>
      </c>
      <c r="N877" s="13" t="s">
        <v>1486</v>
      </c>
      <c r="O877" s="13">
        <v>108</v>
      </c>
      <c r="P877" s="13" t="s">
        <v>1488</v>
      </c>
      <c r="Q877" s="13">
        <v>108</v>
      </c>
      <c r="R877" s="13" t="s">
        <v>1490</v>
      </c>
      <c r="S877" s="13">
        <v>108</v>
      </c>
      <c r="T877" s="13" t="s">
        <v>1492</v>
      </c>
      <c r="U877" s="13">
        <v>108</v>
      </c>
      <c r="V877" s="13" t="s">
        <v>1494</v>
      </c>
      <c r="W877" s="13">
        <v>108</v>
      </c>
      <c r="X877" s="13" t="s">
        <v>1496</v>
      </c>
      <c r="Y877" s="13">
        <v>108</v>
      </c>
      <c r="Z877" s="13" t="s">
        <v>1483</v>
      </c>
      <c r="AA877" s="13">
        <v>108</v>
      </c>
      <c r="AB877" s="100" t="s">
        <v>440</v>
      </c>
      <c r="AC877" s="100" t="str">
        <f t="shared" si="167"/>
        <v>pt-11-14-shl-loc2</v>
      </c>
      <c r="AD877" s="100">
        <f t="shared" si="164"/>
        <v>6</v>
      </c>
      <c r="AE877" s="13">
        <v>16</v>
      </c>
      <c r="AF877" s="27">
        <v>14</v>
      </c>
      <c r="AG877" s="41"/>
    </row>
    <row r="878" spans="1:33" s="35" customFormat="1" ht="16.5" x14ac:dyDescent="0.2">
      <c r="A878" s="33" t="s">
        <v>725</v>
      </c>
      <c r="B878" s="33">
        <f t="shared" si="166"/>
        <v>1111430</v>
      </c>
      <c r="C878" s="43">
        <v>14</v>
      </c>
      <c r="D878" s="26">
        <f t="shared" si="165"/>
        <v>11114</v>
      </c>
      <c r="E878" s="45">
        <v>11</v>
      </c>
      <c r="F878" s="13">
        <v>3</v>
      </c>
      <c r="G878" s="14" t="s">
        <v>1030</v>
      </c>
      <c r="H878" s="14" t="s">
        <v>1031</v>
      </c>
      <c r="I878" s="13">
        <f t="shared" si="161"/>
        <v>105</v>
      </c>
      <c r="J878" s="13">
        <f t="shared" si="162"/>
        <v>13</v>
      </c>
      <c r="K878" s="13">
        <f t="shared" si="163"/>
        <v>1</v>
      </c>
      <c r="L878" s="13" t="s">
        <v>1485</v>
      </c>
      <c r="M878" s="13">
        <v>109</v>
      </c>
      <c r="N878" s="13" t="s">
        <v>1487</v>
      </c>
      <c r="O878" s="13">
        <v>109</v>
      </c>
      <c r="P878" s="13" t="s">
        <v>1489</v>
      </c>
      <c r="Q878" s="13">
        <v>109</v>
      </c>
      <c r="R878" s="13" t="s">
        <v>1491</v>
      </c>
      <c r="S878" s="13">
        <v>109</v>
      </c>
      <c r="T878" s="13" t="s">
        <v>1493</v>
      </c>
      <c r="U878" s="13">
        <v>109</v>
      </c>
      <c r="V878" s="13" t="s">
        <v>1495</v>
      </c>
      <c r="W878" s="13">
        <v>109</v>
      </c>
      <c r="X878" s="13" t="s">
        <v>1497</v>
      </c>
      <c r="Y878" s="13">
        <v>109</v>
      </c>
      <c r="Z878" s="13" t="s">
        <v>1482</v>
      </c>
      <c r="AA878" s="13">
        <v>109</v>
      </c>
      <c r="AB878" s="100" t="s">
        <v>353</v>
      </c>
      <c r="AC878" s="100" t="str">
        <f t="shared" si="167"/>
        <v>pt-11-14-jlr-loc3</v>
      </c>
      <c r="AD878" s="100">
        <f t="shared" si="164"/>
        <v>6</v>
      </c>
      <c r="AE878" s="13">
        <v>12</v>
      </c>
      <c r="AF878" s="27">
        <v>9</v>
      </c>
      <c r="AG878" s="41"/>
    </row>
    <row r="879" spans="1:33" s="35" customFormat="1" ht="17.25" thickBot="1" x14ac:dyDescent="0.25">
      <c r="A879" s="33" t="s">
        <v>725</v>
      </c>
      <c r="B879" s="33">
        <f t="shared" si="166"/>
        <v>1111431</v>
      </c>
      <c r="C879" s="43">
        <v>14</v>
      </c>
      <c r="D879" s="28">
        <f t="shared" si="165"/>
        <v>11114</v>
      </c>
      <c r="E879" s="46">
        <v>11</v>
      </c>
      <c r="F879" s="29">
        <v>3</v>
      </c>
      <c r="G879" s="30" t="s">
        <v>1029</v>
      </c>
      <c r="H879" s="30" t="s">
        <v>1033</v>
      </c>
      <c r="I879" s="29">
        <f t="shared" si="161"/>
        <v>105</v>
      </c>
      <c r="J879" s="29">
        <f t="shared" si="162"/>
        <v>13</v>
      </c>
      <c r="K879" s="29">
        <f t="shared" si="163"/>
        <v>1</v>
      </c>
      <c r="L879" s="29" t="s">
        <v>1484</v>
      </c>
      <c r="M879" s="29">
        <v>108</v>
      </c>
      <c r="N879" s="29" t="s">
        <v>1486</v>
      </c>
      <c r="O879" s="29">
        <v>108</v>
      </c>
      <c r="P879" s="29" t="s">
        <v>1488</v>
      </c>
      <c r="Q879" s="29">
        <v>108</v>
      </c>
      <c r="R879" s="29" t="s">
        <v>1490</v>
      </c>
      <c r="S879" s="29">
        <v>108</v>
      </c>
      <c r="T879" s="29" t="s">
        <v>1492</v>
      </c>
      <c r="U879" s="29">
        <v>108</v>
      </c>
      <c r="V879" s="29" t="s">
        <v>1494</v>
      </c>
      <c r="W879" s="29">
        <v>108</v>
      </c>
      <c r="X879" s="29" t="s">
        <v>1496</v>
      </c>
      <c r="Y879" s="29">
        <v>108</v>
      </c>
      <c r="Z879" s="29" t="s">
        <v>1483</v>
      </c>
      <c r="AA879" s="29">
        <v>108</v>
      </c>
      <c r="AB879" s="101"/>
      <c r="AC879" s="101" t="str">
        <f t="shared" si="167"/>
        <v/>
      </c>
      <c r="AD879" s="101" t="str">
        <f t="shared" si="164"/>
        <v/>
      </c>
      <c r="AE879" s="29" t="s">
        <v>412</v>
      </c>
      <c r="AF879" s="31" t="s">
        <v>412</v>
      </c>
      <c r="AG879" s="41"/>
    </row>
    <row r="880" spans="1:33" s="35" customFormat="1" ht="16.5" x14ac:dyDescent="0.2">
      <c r="A880" s="33" t="s">
        <v>725</v>
      </c>
      <c r="B880" s="33">
        <f t="shared" si="166"/>
        <v>1111510</v>
      </c>
      <c r="C880" s="43">
        <v>15</v>
      </c>
      <c r="D880" s="23">
        <f t="shared" si="165"/>
        <v>11115</v>
      </c>
      <c r="E880" s="44">
        <v>11</v>
      </c>
      <c r="F880" s="24">
        <v>1</v>
      </c>
      <c r="G880" s="32" t="s">
        <v>1030</v>
      </c>
      <c r="H880" s="32" t="s">
        <v>1034</v>
      </c>
      <c r="I880" s="24">
        <f t="shared" ref="I880:I943" si="168">INDEX($AS$4:$AS$210,INDEX($BA$4:$BA$19,E880)+C880)</f>
        <v>107</v>
      </c>
      <c r="J880" s="24">
        <f t="shared" ref="J880:J943" si="169">INDEX($AT$4:$AT$210,INDEX($BA$4:$BA$19,E880)+C880)</f>
        <v>13</v>
      </c>
      <c r="K880" s="24">
        <f t="shared" ref="K880:K943" si="170">INDEX($AU$4:$AU$210,INDEX($BA$4:$BA$19,E880)+C880)</f>
        <v>1</v>
      </c>
      <c r="L880" s="24" t="s">
        <v>1485</v>
      </c>
      <c r="M880" s="24">
        <v>110</v>
      </c>
      <c r="N880" s="24" t="s">
        <v>1487</v>
      </c>
      <c r="O880" s="24">
        <v>110</v>
      </c>
      <c r="P880" s="24" t="s">
        <v>1489</v>
      </c>
      <c r="Q880" s="24">
        <v>110</v>
      </c>
      <c r="R880" s="24" t="s">
        <v>1491</v>
      </c>
      <c r="S880" s="24">
        <v>110</v>
      </c>
      <c r="T880" s="24" t="s">
        <v>1493</v>
      </c>
      <c r="U880" s="24">
        <v>110</v>
      </c>
      <c r="V880" s="24" t="s">
        <v>1495</v>
      </c>
      <c r="W880" s="24">
        <v>110</v>
      </c>
      <c r="X880" s="24" t="s">
        <v>1497</v>
      </c>
      <c r="Y880" s="24">
        <v>110</v>
      </c>
      <c r="Z880" s="24" t="s">
        <v>1498</v>
      </c>
      <c r="AA880" s="24">
        <v>110</v>
      </c>
      <c r="AB880" s="99" t="s">
        <v>351</v>
      </c>
      <c r="AC880" s="99" t="str">
        <f t="shared" si="167"/>
        <v>pt-11-15-jlr-loc1</v>
      </c>
      <c r="AD880" s="99">
        <f t="shared" ref="AD880:AD943" si="171">IF(AB880="","",INDEX($AV$4:$AV$211,INDEX($BA$4:$BA$19,E880)+C880))</f>
        <v>7</v>
      </c>
      <c r="AE880" s="24">
        <v>12</v>
      </c>
      <c r="AF880" s="25">
        <v>9</v>
      </c>
      <c r="AG880" s="41"/>
    </row>
    <row r="881" spans="1:33" s="35" customFormat="1" ht="33" x14ac:dyDescent="0.2">
      <c r="A881" s="33" t="s">
        <v>725</v>
      </c>
      <c r="B881" s="33">
        <f t="shared" si="166"/>
        <v>1111511</v>
      </c>
      <c r="C881" s="43">
        <v>15</v>
      </c>
      <c r="D881" s="26">
        <f t="shared" si="165"/>
        <v>11115</v>
      </c>
      <c r="E881" s="45">
        <v>11</v>
      </c>
      <c r="F881" s="13">
        <v>1</v>
      </c>
      <c r="G881" s="14" t="s">
        <v>1029</v>
      </c>
      <c r="H881" s="14" t="s">
        <v>1028</v>
      </c>
      <c r="I881" s="13">
        <f t="shared" si="168"/>
        <v>107</v>
      </c>
      <c r="J881" s="13">
        <f t="shared" si="169"/>
        <v>13</v>
      </c>
      <c r="K881" s="13">
        <f t="shared" si="170"/>
        <v>1</v>
      </c>
      <c r="L881" s="13" t="s">
        <v>1484</v>
      </c>
      <c r="M881" s="13">
        <v>110</v>
      </c>
      <c r="N881" s="13" t="s">
        <v>1486</v>
      </c>
      <c r="O881" s="13">
        <v>110</v>
      </c>
      <c r="P881" s="13" t="s">
        <v>1488</v>
      </c>
      <c r="Q881" s="13">
        <v>110</v>
      </c>
      <c r="R881" s="13" t="s">
        <v>1490</v>
      </c>
      <c r="S881" s="13">
        <v>110</v>
      </c>
      <c r="T881" s="13" t="s">
        <v>1492</v>
      </c>
      <c r="U881" s="13">
        <v>110</v>
      </c>
      <c r="V881" s="13" t="s">
        <v>1494</v>
      </c>
      <c r="W881" s="13">
        <v>110</v>
      </c>
      <c r="X881" s="13" t="s">
        <v>1496</v>
      </c>
      <c r="Y881" s="13">
        <v>110</v>
      </c>
      <c r="Z881" s="13" t="s">
        <v>1499</v>
      </c>
      <c r="AA881" s="13">
        <v>110</v>
      </c>
      <c r="AB881" s="100" t="s">
        <v>391</v>
      </c>
      <c r="AC881" s="100" t="str">
        <f t="shared" si="167"/>
        <v>pt-11-15-shl-loc1</v>
      </c>
      <c r="AD881" s="100">
        <f t="shared" si="171"/>
        <v>7</v>
      </c>
      <c r="AE881" s="13">
        <v>16</v>
      </c>
      <c r="AF881" s="27">
        <v>14</v>
      </c>
      <c r="AG881" s="41"/>
    </row>
    <row r="882" spans="1:33" s="35" customFormat="1" ht="16.5" x14ac:dyDescent="0.2">
      <c r="A882" s="33" t="s">
        <v>725</v>
      </c>
      <c r="B882" s="33">
        <f t="shared" si="166"/>
        <v>1111520</v>
      </c>
      <c r="C882" s="43">
        <v>15</v>
      </c>
      <c r="D882" s="26">
        <f t="shared" si="165"/>
        <v>11115</v>
      </c>
      <c r="E882" s="45">
        <v>11</v>
      </c>
      <c r="F882" s="13">
        <v>2</v>
      </c>
      <c r="G882" s="14" t="s">
        <v>1019</v>
      </c>
      <c r="H882" s="14" t="s">
        <v>749</v>
      </c>
      <c r="I882" s="13">
        <f t="shared" si="168"/>
        <v>107</v>
      </c>
      <c r="J882" s="13">
        <f t="shared" si="169"/>
        <v>13</v>
      </c>
      <c r="K882" s="13">
        <f t="shared" si="170"/>
        <v>1</v>
      </c>
      <c r="L882" s="13" t="s">
        <v>1485</v>
      </c>
      <c r="M882" s="13">
        <v>110</v>
      </c>
      <c r="N882" s="13" t="s">
        <v>1487</v>
      </c>
      <c r="O882" s="13">
        <v>110</v>
      </c>
      <c r="P882" s="13" t="s">
        <v>1489</v>
      </c>
      <c r="Q882" s="13">
        <v>110</v>
      </c>
      <c r="R882" s="13" t="s">
        <v>1491</v>
      </c>
      <c r="S882" s="13">
        <v>110</v>
      </c>
      <c r="T882" s="13" t="s">
        <v>1493</v>
      </c>
      <c r="U882" s="13">
        <v>110</v>
      </c>
      <c r="V882" s="13" t="s">
        <v>1495</v>
      </c>
      <c r="W882" s="13">
        <v>110</v>
      </c>
      <c r="X882" s="13" t="s">
        <v>1497</v>
      </c>
      <c r="Y882" s="13">
        <v>110</v>
      </c>
      <c r="Z882" s="13" t="s">
        <v>1498</v>
      </c>
      <c r="AA882" s="13">
        <v>110</v>
      </c>
      <c r="AB882" s="100" t="s">
        <v>748</v>
      </c>
      <c r="AC882" s="100" t="str">
        <f t="shared" si="167"/>
        <v>pt-11-15-jlr-loc2</v>
      </c>
      <c r="AD882" s="100">
        <f t="shared" si="171"/>
        <v>7</v>
      </c>
      <c r="AE882" s="13">
        <v>12</v>
      </c>
      <c r="AF882" s="27">
        <v>9</v>
      </c>
      <c r="AG882" s="41"/>
    </row>
    <row r="883" spans="1:33" s="35" customFormat="1" ht="33" x14ac:dyDescent="0.2">
      <c r="A883" s="33" t="s">
        <v>725</v>
      </c>
      <c r="B883" s="33">
        <f t="shared" si="166"/>
        <v>1111521</v>
      </c>
      <c r="C883" s="43">
        <v>15</v>
      </c>
      <c r="D883" s="26">
        <f t="shared" si="165"/>
        <v>11115</v>
      </c>
      <c r="E883" s="45">
        <v>11</v>
      </c>
      <c r="F883" s="13">
        <v>2</v>
      </c>
      <c r="G883" s="14" t="s">
        <v>1029</v>
      </c>
      <c r="H883" s="14" t="s">
        <v>1035</v>
      </c>
      <c r="I883" s="13">
        <f t="shared" si="168"/>
        <v>107</v>
      </c>
      <c r="J883" s="13">
        <f t="shared" si="169"/>
        <v>13</v>
      </c>
      <c r="K883" s="13">
        <f t="shared" si="170"/>
        <v>1</v>
      </c>
      <c r="L883" s="13" t="s">
        <v>1484</v>
      </c>
      <c r="M883" s="13">
        <v>110</v>
      </c>
      <c r="N883" s="13" t="s">
        <v>1486</v>
      </c>
      <c r="O883" s="13">
        <v>110</v>
      </c>
      <c r="P883" s="13" t="s">
        <v>1488</v>
      </c>
      <c r="Q883" s="13">
        <v>110</v>
      </c>
      <c r="R883" s="13" t="s">
        <v>1490</v>
      </c>
      <c r="S883" s="13">
        <v>110</v>
      </c>
      <c r="T883" s="13" t="s">
        <v>1492</v>
      </c>
      <c r="U883" s="13">
        <v>110</v>
      </c>
      <c r="V883" s="13" t="s">
        <v>1494</v>
      </c>
      <c r="W883" s="13">
        <v>110</v>
      </c>
      <c r="X883" s="13" t="s">
        <v>1496</v>
      </c>
      <c r="Y883" s="13">
        <v>110</v>
      </c>
      <c r="Z883" s="13" t="s">
        <v>1499</v>
      </c>
      <c r="AA883" s="13">
        <v>110</v>
      </c>
      <c r="AB883" s="100" t="s">
        <v>390</v>
      </c>
      <c r="AC883" s="100" t="str">
        <f t="shared" si="167"/>
        <v>pt-11-15-shl-loc2</v>
      </c>
      <c r="AD883" s="100">
        <f t="shared" si="171"/>
        <v>7</v>
      </c>
      <c r="AE883" s="13">
        <v>16</v>
      </c>
      <c r="AF883" s="27">
        <v>14</v>
      </c>
      <c r="AG883" s="41"/>
    </row>
    <row r="884" spans="1:33" s="35" customFormat="1" ht="16.5" x14ac:dyDescent="0.2">
      <c r="A884" s="33" t="s">
        <v>725</v>
      </c>
      <c r="B884" s="33">
        <f t="shared" si="166"/>
        <v>1111530</v>
      </c>
      <c r="C884" s="43">
        <v>15</v>
      </c>
      <c r="D884" s="26">
        <f t="shared" ref="D884:D947" si="172">(100+E884)*100+C884</f>
        <v>11115</v>
      </c>
      <c r="E884" s="45">
        <v>11</v>
      </c>
      <c r="F884" s="13">
        <v>3</v>
      </c>
      <c r="G884" s="14" t="s">
        <v>1030</v>
      </c>
      <c r="H884" s="14" t="s">
        <v>1031</v>
      </c>
      <c r="I884" s="13">
        <f t="shared" si="168"/>
        <v>107</v>
      </c>
      <c r="J884" s="13">
        <f t="shared" si="169"/>
        <v>13</v>
      </c>
      <c r="K884" s="13">
        <f t="shared" si="170"/>
        <v>1</v>
      </c>
      <c r="L884" s="13" t="s">
        <v>1485</v>
      </c>
      <c r="M884" s="13">
        <v>110</v>
      </c>
      <c r="N884" s="13" t="s">
        <v>1487</v>
      </c>
      <c r="O884" s="13">
        <v>110</v>
      </c>
      <c r="P884" s="13" t="s">
        <v>1489</v>
      </c>
      <c r="Q884" s="13">
        <v>110</v>
      </c>
      <c r="R884" s="13" t="s">
        <v>1491</v>
      </c>
      <c r="S884" s="13">
        <v>110</v>
      </c>
      <c r="T884" s="13" t="s">
        <v>1493</v>
      </c>
      <c r="U884" s="13">
        <v>110</v>
      </c>
      <c r="V884" s="13" t="s">
        <v>1495</v>
      </c>
      <c r="W884" s="13">
        <v>110</v>
      </c>
      <c r="X884" s="13" t="s">
        <v>1497</v>
      </c>
      <c r="Y884" s="13">
        <v>110</v>
      </c>
      <c r="Z884" s="13" t="s">
        <v>1498</v>
      </c>
      <c r="AA884" s="13">
        <v>110</v>
      </c>
      <c r="AB884" s="100" t="s">
        <v>354</v>
      </c>
      <c r="AC884" s="100" t="str">
        <f t="shared" si="167"/>
        <v>pt-11-15-jlr-loc3</v>
      </c>
      <c r="AD884" s="100">
        <f t="shared" si="171"/>
        <v>7</v>
      </c>
      <c r="AE884" s="13">
        <v>12</v>
      </c>
      <c r="AF884" s="27">
        <v>9</v>
      </c>
      <c r="AG884" s="41"/>
    </row>
    <row r="885" spans="1:33" s="35" customFormat="1" ht="33.75" thickBot="1" x14ac:dyDescent="0.25">
      <c r="A885" s="33" t="s">
        <v>725</v>
      </c>
      <c r="B885" s="33">
        <f t="shared" si="166"/>
        <v>1111531</v>
      </c>
      <c r="C885" s="43">
        <v>15</v>
      </c>
      <c r="D885" s="28">
        <f t="shared" si="172"/>
        <v>11115</v>
      </c>
      <c r="E885" s="46">
        <v>11</v>
      </c>
      <c r="F885" s="29">
        <v>3</v>
      </c>
      <c r="G885" s="30" t="s">
        <v>1029</v>
      </c>
      <c r="H885" s="30" t="s">
        <v>1033</v>
      </c>
      <c r="I885" s="29">
        <f t="shared" si="168"/>
        <v>107</v>
      </c>
      <c r="J885" s="29">
        <f t="shared" si="169"/>
        <v>13</v>
      </c>
      <c r="K885" s="29">
        <f t="shared" si="170"/>
        <v>1</v>
      </c>
      <c r="L885" s="29" t="s">
        <v>1484</v>
      </c>
      <c r="M885" s="29">
        <v>110</v>
      </c>
      <c r="N885" s="29" t="s">
        <v>1486</v>
      </c>
      <c r="O885" s="29">
        <v>110</v>
      </c>
      <c r="P885" s="29" t="s">
        <v>1488</v>
      </c>
      <c r="Q885" s="29">
        <v>110</v>
      </c>
      <c r="R885" s="29" t="s">
        <v>1490</v>
      </c>
      <c r="S885" s="29">
        <v>110</v>
      </c>
      <c r="T885" s="29" t="s">
        <v>1492</v>
      </c>
      <c r="U885" s="29">
        <v>110</v>
      </c>
      <c r="V885" s="29" t="s">
        <v>1494</v>
      </c>
      <c r="W885" s="29">
        <v>110</v>
      </c>
      <c r="X885" s="29" t="s">
        <v>1496</v>
      </c>
      <c r="Y885" s="29">
        <v>110</v>
      </c>
      <c r="Z885" s="29" t="s">
        <v>1499</v>
      </c>
      <c r="AA885" s="29">
        <v>110</v>
      </c>
      <c r="AB885" s="101" t="s">
        <v>395</v>
      </c>
      <c r="AC885" s="101" t="str">
        <f t="shared" si="167"/>
        <v>pt-11-15-shl-loc3</v>
      </c>
      <c r="AD885" s="101">
        <f t="shared" si="171"/>
        <v>7</v>
      </c>
      <c r="AE885" s="13">
        <v>16</v>
      </c>
      <c r="AF885" s="27">
        <v>14</v>
      </c>
      <c r="AG885" s="41"/>
    </row>
    <row r="886" spans="1:33" s="35" customFormat="1" ht="16.5" x14ac:dyDescent="0.2">
      <c r="A886" s="33" t="s">
        <v>726</v>
      </c>
      <c r="B886" s="33">
        <f t="shared" si="166"/>
        <v>1120110</v>
      </c>
      <c r="C886" s="43">
        <v>1</v>
      </c>
      <c r="D886" s="23">
        <f t="shared" si="172"/>
        <v>11201</v>
      </c>
      <c r="E886" s="44">
        <v>12</v>
      </c>
      <c r="F886" s="24">
        <v>1</v>
      </c>
      <c r="G886" s="32" t="s">
        <v>1030</v>
      </c>
      <c r="H886" s="32" t="s">
        <v>1034</v>
      </c>
      <c r="I886" s="24">
        <f t="shared" si="168"/>
        <v>106</v>
      </c>
      <c r="J886" s="24">
        <f t="shared" si="169"/>
        <v>13</v>
      </c>
      <c r="K886" s="24">
        <f t="shared" si="170"/>
        <v>1</v>
      </c>
      <c r="L886" s="24" t="s">
        <v>1485</v>
      </c>
      <c r="M886" s="24">
        <v>110</v>
      </c>
      <c r="N886" s="24" t="s">
        <v>1487</v>
      </c>
      <c r="O886" s="24">
        <v>110</v>
      </c>
      <c r="P886" s="24" t="s">
        <v>1489</v>
      </c>
      <c r="Q886" s="24">
        <v>110</v>
      </c>
      <c r="R886" s="24" t="s">
        <v>1491</v>
      </c>
      <c r="S886" s="24">
        <v>110</v>
      </c>
      <c r="T886" s="24" t="s">
        <v>1493</v>
      </c>
      <c r="U886" s="24">
        <v>110</v>
      </c>
      <c r="V886" s="24" t="s">
        <v>1495</v>
      </c>
      <c r="W886" s="24">
        <v>110</v>
      </c>
      <c r="X886" s="24" t="s">
        <v>1497</v>
      </c>
      <c r="Y886" s="24">
        <v>110</v>
      </c>
      <c r="Z886" s="24" t="s">
        <v>1498</v>
      </c>
      <c r="AA886" s="24">
        <v>110</v>
      </c>
      <c r="AB886" s="99" t="s">
        <v>354</v>
      </c>
      <c r="AC886" s="99" t="str">
        <f t="shared" si="167"/>
        <v>pt-12-1-jlr-loc1</v>
      </c>
      <c r="AD886" s="99">
        <f t="shared" si="171"/>
        <v>7</v>
      </c>
      <c r="AE886" s="24">
        <v>12</v>
      </c>
      <c r="AF886" s="25">
        <v>9</v>
      </c>
      <c r="AG886" s="41"/>
    </row>
    <row r="887" spans="1:33" s="35" customFormat="1" ht="16.5" x14ac:dyDescent="0.2">
      <c r="A887" s="33" t="s">
        <v>726</v>
      </c>
      <c r="B887" s="33">
        <f t="shared" si="166"/>
        <v>1120111</v>
      </c>
      <c r="C887" s="43">
        <v>1</v>
      </c>
      <c r="D887" s="26">
        <f t="shared" si="172"/>
        <v>11201</v>
      </c>
      <c r="E887" s="45">
        <v>12</v>
      </c>
      <c r="F887" s="13">
        <v>1</v>
      </c>
      <c r="G887" s="14" t="s">
        <v>1029</v>
      </c>
      <c r="H887" s="14" t="s">
        <v>1032</v>
      </c>
      <c r="I887" s="13">
        <f t="shared" si="168"/>
        <v>106</v>
      </c>
      <c r="J887" s="13">
        <f t="shared" si="169"/>
        <v>13</v>
      </c>
      <c r="K887" s="13">
        <f t="shared" si="170"/>
        <v>1</v>
      </c>
      <c r="L887" s="13" t="s">
        <v>1500</v>
      </c>
      <c r="M887" s="13">
        <v>110</v>
      </c>
      <c r="N887" s="13" t="s">
        <v>1486</v>
      </c>
      <c r="O887" s="13">
        <v>110</v>
      </c>
      <c r="P887" s="13" t="s">
        <v>1488</v>
      </c>
      <c r="Q887" s="13">
        <v>110</v>
      </c>
      <c r="R887" s="13" t="s">
        <v>1490</v>
      </c>
      <c r="S887" s="13">
        <v>110</v>
      </c>
      <c r="T887" s="13" t="s">
        <v>1492</v>
      </c>
      <c r="U887" s="13">
        <v>110</v>
      </c>
      <c r="V887" s="13" t="s">
        <v>1494</v>
      </c>
      <c r="W887" s="13">
        <v>110</v>
      </c>
      <c r="X887" s="13" t="s">
        <v>1496</v>
      </c>
      <c r="Y887" s="13">
        <v>110</v>
      </c>
      <c r="Z887" s="13" t="s">
        <v>1499</v>
      </c>
      <c r="AA887" s="13">
        <v>110</v>
      </c>
      <c r="AB887" s="100"/>
      <c r="AC887" s="100" t="str">
        <f t="shared" si="167"/>
        <v/>
      </c>
      <c r="AD887" s="100" t="str">
        <f t="shared" si="171"/>
        <v/>
      </c>
      <c r="AE887" s="13" t="s">
        <v>412</v>
      </c>
      <c r="AF887" s="27" t="s">
        <v>412</v>
      </c>
      <c r="AG887" s="41"/>
    </row>
    <row r="888" spans="1:33" s="35" customFormat="1" ht="16.5" x14ac:dyDescent="0.2">
      <c r="A888" s="33" t="s">
        <v>726</v>
      </c>
      <c r="B888" s="33">
        <f t="shared" si="166"/>
        <v>1120120</v>
      </c>
      <c r="C888" s="43">
        <v>1</v>
      </c>
      <c r="D888" s="26">
        <f t="shared" si="172"/>
        <v>11201</v>
      </c>
      <c r="E888" s="45">
        <v>12</v>
      </c>
      <c r="F888" s="13">
        <v>2</v>
      </c>
      <c r="G888" s="14" t="s">
        <v>1030</v>
      </c>
      <c r="H888" s="14" t="s">
        <v>749</v>
      </c>
      <c r="I888" s="13">
        <f t="shared" si="168"/>
        <v>106</v>
      </c>
      <c r="J888" s="13">
        <f t="shared" si="169"/>
        <v>13</v>
      </c>
      <c r="K888" s="13">
        <f t="shared" si="170"/>
        <v>1</v>
      </c>
      <c r="L888" s="13" t="s">
        <v>1485</v>
      </c>
      <c r="M888" s="13">
        <v>110</v>
      </c>
      <c r="N888" s="13" t="s">
        <v>1487</v>
      </c>
      <c r="O888" s="13">
        <v>110</v>
      </c>
      <c r="P888" s="13" t="s">
        <v>1489</v>
      </c>
      <c r="Q888" s="13">
        <v>110</v>
      </c>
      <c r="R888" s="13" t="s">
        <v>1491</v>
      </c>
      <c r="S888" s="13">
        <v>110</v>
      </c>
      <c r="T888" s="13" t="s">
        <v>1493</v>
      </c>
      <c r="U888" s="13">
        <v>110</v>
      </c>
      <c r="V888" s="13" t="s">
        <v>1495</v>
      </c>
      <c r="W888" s="13">
        <v>110</v>
      </c>
      <c r="X888" s="13" t="s">
        <v>1497</v>
      </c>
      <c r="Y888" s="13">
        <v>110</v>
      </c>
      <c r="Z888" s="13" t="s">
        <v>1498</v>
      </c>
      <c r="AA888" s="13">
        <v>110</v>
      </c>
      <c r="AB888" s="100" t="s">
        <v>748</v>
      </c>
      <c r="AC888" s="100" t="str">
        <f t="shared" si="167"/>
        <v>pt-12-1-jlr-loc2</v>
      </c>
      <c r="AD888" s="100">
        <f t="shared" si="171"/>
        <v>7</v>
      </c>
      <c r="AE888" s="13">
        <v>12</v>
      </c>
      <c r="AF888" s="27">
        <v>9</v>
      </c>
      <c r="AG888" s="41"/>
    </row>
    <row r="889" spans="1:33" s="35" customFormat="1" ht="16.5" x14ac:dyDescent="0.2">
      <c r="A889" s="33" t="s">
        <v>726</v>
      </c>
      <c r="B889" s="33">
        <f t="shared" si="166"/>
        <v>1120121</v>
      </c>
      <c r="C889" s="43">
        <v>1</v>
      </c>
      <c r="D889" s="26">
        <f t="shared" si="172"/>
        <v>11201</v>
      </c>
      <c r="E889" s="45">
        <v>12</v>
      </c>
      <c r="F889" s="13">
        <v>2</v>
      </c>
      <c r="G889" s="14" t="s">
        <v>1018</v>
      </c>
      <c r="H889" s="14" t="s">
        <v>1035</v>
      </c>
      <c r="I889" s="13">
        <f t="shared" si="168"/>
        <v>106</v>
      </c>
      <c r="J889" s="13">
        <f t="shared" si="169"/>
        <v>13</v>
      </c>
      <c r="K889" s="13">
        <f t="shared" si="170"/>
        <v>1</v>
      </c>
      <c r="L889" s="13" t="s">
        <v>1500</v>
      </c>
      <c r="M889" s="13">
        <v>110</v>
      </c>
      <c r="N889" s="13" t="s">
        <v>1486</v>
      </c>
      <c r="O889" s="13">
        <v>110</v>
      </c>
      <c r="P889" s="13" t="s">
        <v>1488</v>
      </c>
      <c r="Q889" s="13">
        <v>110</v>
      </c>
      <c r="R889" s="13" t="s">
        <v>1490</v>
      </c>
      <c r="S889" s="13">
        <v>110</v>
      </c>
      <c r="T889" s="13" t="s">
        <v>1492</v>
      </c>
      <c r="U889" s="13">
        <v>110</v>
      </c>
      <c r="V889" s="13" t="s">
        <v>1494</v>
      </c>
      <c r="W889" s="13">
        <v>110</v>
      </c>
      <c r="X889" s="13" t="s">
        <v>1496</v>
      </c>
      <c r="Y889" s="13">
        <v>110</v>
      </c>
      <c r="Z889" s="13" t="s">
        <v>1499</v>
      </c>
      <c r="AA889" s="13">
        <v>110</v>
      </c>
      <c r="AB889" s="100" t="s">
        <v>446</v>
      </c>
      <c r="AC889" s="100" t="str">
        <f t="shared" si="167"/>
        <v>pt-12-1-shl-loc2</v>
      </c>
      <c r="AD889" s="100">
        <f t="shared" si="171"/>
        <v>7</v>
      </c>
      <c r="AE889" s="13">
        <v>16</v>
      </c>
      <c r="AF889" s="27">
        <v>14</v>
      </c>
      <c r="AG889" s="41"/>
    </row>
    <row r="890" spans="1:33" s="35" customFormat="1" ht="16.5" x14ac:dyDescent="0.2">
      <c r="A890" s="33" t="s">
        <v>726</v>
      </c>
      <c r="B890" s="33">
        <f t="shared" si="166"/>
        <v>1120130</v>
      </c>
      <c r="C890" s="43">
        <v>1</v>
      </c>
      <c r="D890" s="26">
        <f t="shared" si="172"/>
        <v>11201</v>
      </c>
      <c r="E890" s="45">
        <v>12</v>
      </c>
      <c r="F890" s="13">
        <v>3</v>
      </c>
      <c r="G890" s="14" t="s">
        <v>1019</v>
      </c>
      <c r="H890" s="14" t="s">
        <v>1031</v>
      </c>
      <c r="I890" s="13">
        <f t="shared" si="168"/>
        <v>106</v>
      </c>
      <c r="J890" s="13">
        <f t="shared" si="169"/>
        <v>13</v>
      </c>
      <c r="K890" s="13">
        <f t="shared" si="170"/>
        <v>1</v>
      </c>
      <c r="L890" s="13" t="s">
        <v>1485</v>
      </c>
      <c r="M890" s="13">
        <v>110</v>
      </c>
      <c r="N890" s="13" t="s">
        <v>1487</v>
      </c>
      <c r="O890" s="13">
        <v>110</v>
      </c>
      <c r="P890" s="13" t="s">
        <v>1489</v>
      </c>
      <c r="Q890" s="13">
        <v>110</v>
      </c>
      <c r="R890" s="13" t="s">
        <v>1491</v>
      </c>
      <c r="S890" s="13">
        <v>110</v>
      </c>
      <c r="T890" s="13" t="s">
        <v>1493</v>
      </c>
      <c r="U890" s="13">
        <v>110</v>
      </c>
      <c r="V890" s="13" t="s">
        <v>1495</v>
      </c>
      <c r="W890" s="13">
        <v>110</v>
      </c>
      <c r="X890" s="13" t="s">
        <v>1497</v>
      </c>
      <c r="Y890" s="13">
        <v>110</v>
      </c>
      <c r="Z890" s="13" t="s">
        <v>1498</v>
      </c>
      <c r="AA890" s="13">
        <v>110</v>
      </c>
      <c r="AB890" s="100" t="s">
        <v>355</v>
      </c>
      <c r="AC890" s="100" t="str">
        <f t="shared" si="167"/>
        <v>pt-12-1-jlr-loc3</v>
      </c>
      <c r="AD890" s="100">
        <f t="shared" si="171"/>
        <v>7</v>
      </c>
      <c r="AE890" s="13">
        <v>12</v>
      </c>
      <c r="AF890" s="27">
        <v>9</v>
      </c>
      <c r="AG890" s="41"/>
    </row>
    <row r="891" spans="1:33" s="35" customFormat="1" ht="17.25" thickBot="1" x14ac:dyDescent="0.25">
      <c r="A891" s="33" t="s">
        <v>726</v>
      </c>
      <c r="B891" s="33">
        <f t="shared" si="166"/>
        <v>1120131</v>
      </c>
      <c r="C891" s="43">
        <v>1</v>
      </c>
      <c r="D891" s="28">
        <f t="shared" si="172"/>
        <v>11201</v>
      </c>
      <c r="E891" s="46">
        <v>12</v>
      </c>
      <c r="F891" s="29">
        <v>3</v>
      </c>
      <c r="G891" s="30" t="s">
        <v>1029</v>
      </c>
      <c r="H891" s="30" t="s">
        <v>1033</v>
      </c>
      <c r="I891" s="29">
        <f t="shared" si="168"/>
        <v>106</v>
      </c>
      <c r="J891" s="29">
        <f t="shared" si="169"/>
        <v>13</v>
      </c>
      <c r="K891" s="29">
        <f t="shared" si="170"/>
        <v>1</v>
      </c>
      <c r="L891" s="29" t="s">
        <v>1500</v>
      </c>
      <c r="M891" s="29">
        <v>110</v>
      </c>
      <c r="N891" s="29" t="s">
        <v>1486</v>
      </c>
      <c r="O891" s="29">
        <v>110</v>
      </c>
      <c r="P891" s="29" t="s">
        <v>1488</v>
      </c>
      <c r="Q891" s="29">
        <v>110</v>
      </c>
      <c r="R891" s="29" t="s">
        <v>1490</v>
      </c>
      <c r="S891" s="29">
        <v>110</v>
      </c>
      <c r="T891" s="29" t="s">
        <v>1492</v>
      </c>
      <c r="U891" s="29">
        <v>110</v>
      </c>
      <c r="V891" s="29" t="s">
        <v>1494</v>
      </c>
      <c r="W891" s="29">
        <v>110</v>
      </c>
      <c r="X891" s="29" t="s">
        <v>1496</v>
      </c>
      <c r="Y891" s="29">
        <v>110</v>
      </c>
      <c r="Z891" s="29" t="s">
        <v>1499</v>
      </c>
      <c r="AA891" s="29">
        <v>110</v>
      </c>
      <c r="AB891" s="101"/>
      <c r="AC891" s="101" t="str">
        <f t="shared" si="167"/>
        <v/>
      </c>
      <c r="AD891" s="101" t="str">
        <f t="shared" si="171"/>
        <v/>
      </c>
      <c r="AE891" s="29" t="s">
        <v>412</v>
      </c>
      <c r="AF891" s="31" t="s">
        <v>412</v>
      </c>
      <c r="AG891" s="41"/>
    </row>
    <row r="892" spans="1:33" s="35" customFormat="1" ht="16.5" x14ac:dyDescent="0.2">
      <c r="A892" s="33" t="s">
        <v>726</v>
      </c>
      <c r="B892" s="33">
        <f t="shared" si="166"/>
        <v>1120210</v>
      </c>
      <c r="C892" s="43">
        <v>2</v>
      </c>
      <c r="D892" s="23">
        <f t="shared" si="172"/>
        <v>11202</v>
      </c>
      <c r="E892" s="44">
        <v>12</v>
      </c>
      <c r="F892" s="24">
        <v>1</v>
      </c>
      <c r="G892" s="32" t="s">
        <v>1030</v>
      </c>
      <c r="H892" s="32" t="s">
        <v>1034</v>
      </c>
      <c r="I892" s="24">
        <f t="shared" si="168"/>
        <v>106</v>
      </c>
      <c r="J892" s="24">
        <f t="shared" si="169"/>
        <v>13</v>
      </c>
      <c r="K892" s="24">
        <f t="shared" si="170"/>
        <v>1</v>
      </c>
      <c r="L892" s="24" t="s">
        <v>1501</v>
      </c>
      <c r="M892" s="24">
        <v>111</v>
      </c>
      <c r="N892" s="24" t="s">
        <v>1487</v>
      </c>
      <c r="O892" s="24">
        <v>111</v>
      </c>
      <c r="P892" s="24" t="s">
        <v>1489</v>
      </c>
      <c r="Q892" s="24">
        <v>111</v>
      </c>
      <c r="R892" s="24" t="s">
        <v>1491</v>
      </c>
      <c r="S892" s="24">
        <v>111</v>
      </c>
      <c r="T892" s="24" t="s">
        <v>1493</v>
      </c>
      <c r="U892" s="24">
        <v>111</v>
      </c>
      <c r="V892" s="24" t="s">
        <v>1495</v>
      </c>
      <c r="W892" s="24">
        <v>111</v>
      </c>
      <c r="X892" s="24" t="s">
        <v>1497</v>
      </c>
      <c r="Y892" s="24">
        <v>111</v>
      </c>
      <c r="Z892" s="24" t="s">
        <v>1498</v>
      </c>
      <c r="AA892" s="24">
        <v>111</v>
      </c>
      <c r="AB892" s="99" t="s">
        <v>347</v>
      </c>
      <c r="AC892" s="99" t="str">
        <f t="shared" si="167"/>
        <v>pt-12-2-jlr-loc1</v>
      </c>
      <c r="AD892" s="99">
        <f t="shared" si="171"/>
        <v>7</v>
      </c>
      <c r="AE892" s="24">
        <v>12</v>
      </c>
      <c r="AF892" s="25">
        <v>9</v>
      </c>
      <c r="AG892" s="41"/>
    </row>
    <row r="893" spans="1:33" s="35" customFormat="1" ht="16.5" x14ac:dyDescent="0.2">
      <c r="A893" s="33" t="s">
        <v>726</v>
      </c>
      <c r="B893" s="33">
        <f t="shared" ref="B893:B956" si="173">D893*100+F893*10+IF(G893="jlr",0,1)</f>
        <v>1120211</v>
      </c>
      <c r="C893" s="43">
        <v>2</v>
      </c>
      <c r="D893" s="26">
        <f t="shared" si="172"/>
        <v>11202</v>
      </c>
      <c r="E893" s="45">
        <v>12</v>
      </c>
      <c r="F893" s="13">
        <v>1</v>
      </c>
      <c r="G893" s="14" t="s">
        <v>1018</v>
      </c>
      <c r="H893" s="14" t="s">
        <v>1028</v>
      </c>
      <c r="I893" s="13">
        <f t="shared" si="168"/>
        <v>106</v>
      </c>
      <c r="J893" s="13">
        <f t="shared" si="169"/>
        <v>13</v>
      </c>
      <c r="K893" s="13">
        <f t="shared" si="170"/>
        <v>1</v>
      </c>
      <c r="L893" s="13" t="s">
        <v>1500</v>
      </c>
      <c r="M893" s="13">
        <v>110</v>
      </c>
      <c r="N893" s="13" t="s">
        <v>1486</v>
      </c>
      <c r="O893" s="13">
        <v>110</v>
      </c>
      <c r="P893" s="13" t="s">
        <v>1488</v>
      </c>
      <c r="Q893" s="13">
        <v>110</v>
      </c>
      <c r="R893" s="13" t="s">
        <v>1490</v>
      </c>
      <c r="S893" s="13">
        <v>110</v>
      </c>
      <c r="T893" s="13" t="s">
        <v>1492</v>
      </c>
      <c r="U893" s="13">
        <v>110</v>
      </c>
      <c r="V893" s="13" t="s">
        <v>1494</v>
      </c>
      <c r="W893" s="13">
        <v>110</v>
      </c>
      <c r="X893" s="13" t="s">
        <v>1496</v>
      </c>
      <c r="Y893" s="13">
        <v>110</v>
      </c>
      <c r="Z893" s="13" t="s">
        <v>1499</v>
      </c>
      <c r="AA893" s="13">
        <v>110</v>
      </c>
      <c r="AB893" s="100"/>
      <c r="AC893" s="100" t="str">
        <f t="shared" si="167"/>
        <v/>
      </c>
      <c r="AD893" s="100" t="str">
        <f t="shared" si="171"/>
        <v/>
      </c>
      <c r="AE893" s="13" t="s">
        <v>412</v>
      </c>
      <c r="AF893" s="27" t="s">
        <v>412</v>
      </c>
      <c r="AG893" s="41"/>
    </row>
    <row r="894" spans="1:33" s="35" customFormat="1" ht="16.5" x14ac:dyDescent="0.2">
      <c r="A894" s="33" t="s">
        <v>726</v>
      </c>
      <c r="B894" s="33">
        <f t="shared" si="173"/>
        <v>1120220</v>
      </c>
      <c r="C894" s="43">
        <v>2</v>
      </c>
      <c r="D894" s="26">
        <f t="shared" si="172"/>
        <v>11202</v>
      </c>
      <c r="E894" s="45">
        <v>12</v>
      </c>
      <c r="F894" s="13">
        <v>2</v>
      </c>
      <c r="G894" s="14" t="s">
        <v>1030</v>
      </c>
      <c r="H894" s="14" t="s">
        <v>749</v>
      </c>
      <c r="I894" s="13">
        <f t="shared" si="168"/>
        <v>106</v>
      </c>
      <c r="J894" s="13">
        <f t="shared" si="169"/>
        <v>13</v>
      </c>
      <c r="K894" s="13">
        <f t="shared" si="170"/>
        <v>1</v>
      </c>
      <c r="L894" s="13" t="s">
        <v>1501</v>
      </c>
      <c r="M894" s="13">
        <v>111</v>
      </c>
      <c r="N894" s="13" t="s">
        <v>1487</v>
      </c>
      <c r="O894" s="13">
        <v>111</v>
      </c>
      <c r="P894" s="13" t="s">
        <v>1489</v>
      </c>
      <c r="Q894" s="13">
        <v>111</v>
      </c>
      <c r="R894" s="13" t="s">
        <v>1491</v>
      </c>
      <c r="S894" s="13">
        <v>111</v>
      </c>
      <c r="T894" s="13" t="s">
        <v>1493</v>
      </c>
      <c r="U894" s="13">
        <v>111</v>
      </c>
      <c r="V894" s="13" t="s">
        <v>1495</v>
      </c>
      <c r="W894" s="13">
        <v>111</v>
      </c>
      <c r="X894" s="13" t="s">
        <v>1497</v>
      </c>
      <c r="Y894" s="13">
        <v>111</v>
      </c>
      <c r="Z894" s="13" t="s">
        <v>1498</v>
      </c>
      <c r="AA894" s="13">
        <v>111</v>
      </c>
      <c r="AB894" s="100" t="s">
        <v>749</v>
      </c>
      <c r="AC894" s="100" t="str">
        <f t="shared" si="167"/>
        <v>pt-12-2-jlr-loc2</v>
      </c>
      <c r="AD894" s="100">
        <f t="shared" si="171"/>
        <v>7</v>
      </c>
      <c r="AE894" s="13">
        <v>12</v>
      </c>
      <c r="AF894" s="27">
        <v>9</v>
      </c>
      <c r="AG894" s="41"/>
    </row>
    <row r="895" spans="1:33" s="35" customFormat="1" ht="16.5" x14ac:dyDescent="0.2">
      <c r="A895" s="33" t="s">
        <v>726</v>
      </c>
      <c r="B895" s="33">
        <f t="shared" si="173"/>
        <v>1120221</v>
      </c>
      <c r="C895" s="43">
        <v>2</v>
      </c>
      <c r="D895" s="26">
        <f t="shared" si="172"/>
        <v>11202</v>
      </c>
      <c r="E895" s="45">
        <v>12</v>
      </c>
      <c r="F895" s="13">
        <v>2</v>
      </c>
      <c r="G895" s="14" t="s">
        <v>1029</v>
      </c>
      <c r="H895" s="14" t="s">
        <v>1035</v>
      </c>
      <c r="I895" s="13">
        <f t="shared" si="168"/>
        <v>106</v>
      </c>
      <c r="J895" s="13">
        <f t="shared" si="169"/>
        <v>13</v>
      </c>
      <c r="K895" s="13">
        <f t="shared" si="170"/>
        <v>1</v>
      </c>
      <c r="L895" s="13" t="s">
        <v>1500</v>
      </c>
      <c r="M895" s="13">
        <v>110</v>
      </c>
      <c r="N895" s="13" t="s">
        <v>1486</v>
      </c>
      <c r="O895" s="13">
        <v>110</v>
      </c>
      <c r="P895" s="13" t="s">
        <v>1488</v>
      </c>
      <c r="Q895" s="13">
        <v>110</v>
      </c>
      <c r="R895" s="13" t="s">
        <v>1490</v>
      </c>
      <c r="S895" s="13">
        <v>110</v>
      </c>
      <c r="T895" s="13" t="s">
        <v>1492</v>
      </c>
      <c r="U895" s="13">
        <v>110</v>
      </c>
      <c r="V895" s="13" t="s">
        <v>1494</v>
      </c>
      <c r="W895" s="13">
        <v>110</v>
      </c>
      <c r="X895" s="13" t="s">
        <v>1496</v>
      </c>
      <c r="Y895" s="13">
        <v>110</v>
      </c>
      <c r="Z895" s="13" t="s">
        <v>1499</v>
      </c>
      <c r="AA895" s="13">
        <v>110</v>
      </c>
      <c r="AB895" s="100" t="s">
        <v>416</v>
      </c>
      <c r="AC895" s="100" t="str">
        <f t="shared" si="167"/>
        <v>pt-12-2-shl-loc2</v>
      </c>
      <c r="AD895" s="100">
        <f t="shared" si="171"/>
        <v>7</v>
      </c>
      <c r="AE895" s="13">
        <v>16</v>
      </c>
      <c r="AF895" s="27">
        <v>14</v>
      </c>
      <c r="AG895" s="41"/>
    </row>
    <row r="896" spans="1:33" s="35" customFormat="1" ht="16.5" x14ac:dyDescent="0.2">
      <c r="A896" s="33" t="s">
        <v>726</v>
      </c>
      <c r="B896" s="33">
        <f t="shared" si="173"/>
        <v>1120230</v>
      </c>
      <c r="C896" s="43">
        <v>2</v>
      </c>
      <c r="D896" s="26">
        <f t="shared" si="172"/>
        <v>11202</v>
      </c>
      <c r="E896" s="45">
        <v>12</v>
      </c>
      <c r="F896" s="13">
        <v>3</v>
      </c>
      <c r="G896" s="14" t="s">
        <v>1030</v>
      </c>
      <c r="H896" s="14" t="s">
        <v>1031</v>
      </c>
      <c r="I896" s="13">
        <f t="shared" si="168"/>
        <v>106</v>
      </c>
      <c r="J896" s="13">
        <f t="shared" si="169"/>
        <v>13</v>
      </c>
      <c r="K896" s="13">
        <f t="shared" si="170"/>
        <v>1</v>
      </c>
      <c r="L896" s="13" t="s">
        <v>1501</v>
      </c>
      <c r="M896" s="13">
        <v>111</v>
      </c>
      <c r="N896" s="13" t="s">
        <v>1487</v>
      </c>
      <c r="O896" s="13">
        <v>111</v>
      </c>
      <c r="P896" s="13" t="s">
        <v>1489</v>
      </c>
      <c r="Q896" s="13">
        <v>111</v>
      </c>
      <c r="R896" s="13" t="s">
        <v>1491</v>
      </c>
      <c r="S896" s="13">
        <v>111</v>
      </c>
      <c r="T896" s="13" t="s">
        <v>1493</v>
      </c>
      <c r="U896" s="13">
        <v>111</v>
      </c>
      <c r="V896" s="13" t="s">
        <v>1495</v>
      </c>
      <c r="W896" s="13">
        <v>111</v>
      </c>
      <c r="X896" s="13" t="s">
        <v>1497</v>
      </c>
      <c r="Y896" s="13">
        <v>111</v>
      </c>
      <c r="Z896" s="13" t="s">
        <v>1498</v>
      </c>
      <c r="AA896" s="13">
        <v>111</v>
      </c>
      <c r="AB896" s="100" t="s">
        <v>356</v>
      </c>
      <c r="AC896" s="100" t="str">
        <f t="shared" si="167"/>
        <v>pt-12-2-jlr-loc3</v>
      </c>
      <c r="AD896" s="100">
        <f t="shared" si="171"/>
        <v>7</v>
      </c>
      <c r="AE896" s="13">
        <v>12</v>
      </c>
      <c r="AF896" s="27">
        <v>9</v>
      </c>
      <c r="AG896" s="41"/>
    </row>
    <row r="897" spans="1:33" s="35" customFormat="1" ht="17.25" thickBot="1" x14ac:dyDescent="0.25">
      <c r="A897" s="33" t="s">
        <v>726</v>
      </c>
      <c r="B897" s="33">
        <f t="shared" si="173"/>
        <v>1120231</v>
      </c>
      <c r="C897" s="43">
        <v>2</v>
      </c>
      <c r="D897" s="28">
        <f t="shared" si="172"/>
        <v>11202</v>
      </c>
      <c r="E897" s="46">
        <v>12</v>
      </c>
      <c r="F897" s="29">
        <v>3</v>
      </c>
      <c r="G897" s="30" t="s">
        <v>1018</v>
      </c>
      <c r="H897" s="30" t="s">
        <v>1033</v>
      </c>
      <c r="I897" s="29">
        <f t="shared" si="168"/>
        <v>106</v>
      </c>
      <c r="J897" s="29">
        <f t="shared" si="169"/>
        <v>13</v>
      </c>
      <c r="K897" s="29">
        <f t="shared" si="170"/>
        <v>1</v>
      </c>
      <c r="L897" s="29" t="s">
        <v>1500</v>
      </c>
      <c r="M897" s="29">
        <v>110</v>
      </c>
      <c r="N897" s="29" t="s">
        <v>1486</v>
      </c>
      <c r="O897" s="29">
        <v>110</v>
      </c>
      <c r="P897" s="29" t="s">
        <v>1488</v>
      </c>
      <c r="Q897" s="29">
        <v>110</v>
      </c>
      <c r="R897" s="29" t="s">
        <v>1490</v>
      </c>
      <c r="S897" s="29">
        <v>110</v>
      </c>
      <c r="T897" s="29" t="s">
        <v>1492</v>
      </c>
      <c r="U897" s="29">
        <v>110</v>
      </c>
      <c r="V897" s="29" t="s">
        <v>1494</v>
      </c>
      <c r="W897" s="29">
        <v>110</v>
      </c>
      <c r="X897" s="29" t="s">
        <v>1496</v>
      </c>
      <c r="Y897" s="29">
        <v>110</v>
      </c>
      <c r="Z897" s="29" t="s">
        <v>1499</v>
      </c>
      <c r="AA897" s="29">
        <v>110</v>
      </c>
      <c r="AB897" s="101"/>
      <c r="AC897" s="101" t="str">
        <f t="shared" si="167"/>
        <v/>
      </c>
      <c r="AD897" s="101" t="str">
        <f t="shared" si="171"/>
        <v/>
      </c>
      <c r="AE897" s="29" t="s">
        <v>412</v>
      </c>
      <c r="AF897" s="31" t="s">
        <v>412</v>
      </c>
      <c r="AG897" s="41"/>
    </row>
    <row r="898" spans="1:33" s="35" customFormat="1" ht="16.5" x14ac:dyDescent="0.2">
      <c r="A898" s="33" t="s">
        <v>726</v>
      </c>
      <c r="B898" s="33">
        <f t="shared" si="173"/>
        <v>1120310</v>
      </c>
      <c r="C898" s="43">
        <v>3</v>
      </c>
      <c r="D898" s="23">
        <f t="shared" si="172"/>
        <v>11203</v>
      </c>
      <c r="E898" s="44">
        <v>12</v>
      </c>
      <c r="F898" s="24">
        <v>1</v>
      </c>
      <c r="G898" s="32" t="s">
        <v>1030</v>
      </c>
      <c r="H898" s="32" t="s">
        <v>1034</v>
      </c>
      <c r="I898" s="24">
        <f t="shared" si="168"/>
        <v>107</v>
      </c>
      <c r="J898" s="24">
        <f t="shared" si="169"/>
        <v>13</v>
      </c>
      <c r="K898" s="24">
        <f t="shared" si="170"/>
        <v>1</v>
      </c>
      <c r="L898" s="24" t="s">
        <v>1501</v>
      </c>
      <c r="M898" s="24">
        <v>111</v>
      </c>
      <c r="N898" s="24" t="s">
        <v>1487</v>
      </c>
      <c r="O898" s="24">
        <v>111</v>
      </c>
      <c r="P898" s="24" t="s">
        <v>1489</v>
      </c>
      <c r="Q898" s="24">
        <v>111</v>
      </c>
      <c r="R898" s="24" t="s">
        <v>1491</v>
      </c>
      <c r="S898" s="24">
        <v>111</v>
      </c>
      <c r="T898" s="24" t="s">
        <v>1493</v>
      </c>
      <c r="U898" s="24">
        <v>111</v>
      </c>
      <c r="V898" s="24" t="s">
        <v>1495</v>
      </c>
      <c r="W898" s="24">
        <v>111</v>
      </c>
      <c r="X898" s="24" t="s">
        <v>1497</v>
      </c>
      <c r="Y898" s="24">
        <v>111</v>
      </c>
      <c r="Z898" s="24" t="s">
        <v>1498</v>
      </c>
      <c r="AA898" s="24">
        <v>111</v>
      </c>
      <c r="AB898" s="99" t="s">
        <v>354</v>
      </c>
      <c r="AC898" s="99" t="str">
        <f t="shared" si="167"/>
        <v>pt-12-3-jlr-loc1</v>
      </c>
      <c r="AD898" s="99">
        <f t="shared" si="171"/>
        <v>7</v>
      </c>
      <c r="AE898" s="24">
        <v>12</v>
      </c>
      <c r="AF898" s="25">
        <v>9</v>
      </c>
      <c r="AG898" s="41"/>
    </row>
    <row r="899" spans="1:33" s="35" customFormat="1" ht="16.5" x14ac:dyDescent="0.2">
      <c r="A899" s="33" t="s">
        <v>726</v>
      </c>
      <c r="B899" s="33">
        <f t="shared" si="173"/>
        <v>1120311</v>
      </c>
      <c r="C899" s="43">
        <v>3</v>
      </c>
      <c r="D899" s="26">
        <f t="shared" si="172"/>
        <v>11203</v>
      </c>
      <c r="E899" s="45">
        <v>12</v>
      </c>
      <c r="F899" s="13">
        <v>1</v>
      </c>
      <c r="G899" s="14" t="s">
        <v>1029</v>
      </c>
      <c r="H899" s="14" t="s">
        <v>1032</v>
      </c>
      <c r="I899" s="13">
        <f t="shared" si="168"/>
        <v>107</v>
      </c>
      <c r="J899" s="13">
        <f t="shared" si="169"/>
        <v>13</v>
      </c>
      <c r="K899" s="13">
        <f t="shared" si="170"/>
        <v>1</v>
      </c>
      <c r="L899" s="13" t="s">
        <v>1500</v>
      </c>
      <c r="M899" s="13">
        <v>112</v>
      </c>
      <c r="N899" s="13" t="s">
        <v>1502</v>
      </c>
      <c r="O899" s="13">
        <v>112</v>
      </c>
      <c r="P899" s="13" t="s">
        <v>1488</v>
      </c>
      <c r="Q899" s="13">
        <v>112</v>
      </c>
      <c r="R899" s="13" t="s">
        <v>1490</v>
      </c>
      <c r="S899" s="13">
        <v>112</v>
      </c>
      <c r="T899" s="13" t="s">
        <v>1492</v>
      </c>
      <c r="U899" s="13">
        <v>112</v>
      </c>
      <c r="V899" s="13" t="s">
        <v>1494</v>
      </c>
      <c r="W899" s="13">
        <v>112</v>
      </c>
      <c r="X899" s="13" t="s">
        <v>1496</v>
      </c>
      <c r="Y899" s="13">
        <v>112</v>
      </c>
      <c r="Z899" s="13" t="s">
        <v>1499</v>
      </c>
      <c r="AA899" s="13">
        <v>112</v>
      </c>
      <c r="AB899" s="100"/>
      <c r="AC899" s="100" t="str">
        <f t="shared" si="167"/>
        <v/>
      </c>
      <c r="AD899" s="100" t="str">
        <f t="shared" si="171"/>
        <v/>
      </c>
      <c r="AE899" s="13" t="s">
        <v>412</v>
      </c>
      <c r="AF899" s="27" t="s">
        <v>412</v>
      </c>
      <c r="AG899" s="41"/>
    </row>
    <row r="900" spans="1:33" s="35" customFormat="1" ht="16.5" x14ac:dyDescent="0.2">
      <c r="A900" s="33" t="s">
        <v>726</v>
      </c>
      <c r="B900" s="33">
        <f t="shared" si="173"/>
        <v>1120320</v>
      </c>
      <c r="C900" s="43">
        <v>3</v>
      </c>
      <c r="D900" s="26">
        <f t="shared" si="172"/>
        <v>11203</v>
      </c>
      <c r="E900" s="45">
        <v>12</v>
      </c>
      <c r="F900" s="13">
        <v>2</v>
      </c>
      <c r="G900" s="14" t="s">
        <v>1019</v>
      </c>
      <c r="H900" s="14" t="s">
        <v>749</v>
      </c>
      <c r="I900" s="13">
        <f t="shared" si="168"/>
        <v>107</v>
      </c>
      <c r="J900" s="13">
        <f t="shared" si="169"/>
        <v>13</v>
      </c>
      <c r="K900" s="13">
        <f t="shared" si="170"/>
        <v>1</v>
      </c>
      <c r="L900" s="13" t="s">
        <v>1501</v>
      </c>
      <c r="M900" s="13">
        <v>111</v>
      </c>
      <c r="N900" s="13" t="s">
        <v>1487</v>
      </c>
      <c r="O900" s="13">
        <v>111</v>
      </c>
      <c r="P900" s="13" t="s">
        <v>1489</v>
      </c>
      <c r="Q900" s="13">
        <v>111</v>
      </c>
      <c r="R900" s="13" t="s">
        <v>1491</v>
      </c>
      <c r="S900" s="13">
        <v>111</v>
      </c>
      <c r="T900" s="13" t="s">
        <v>1493</v>
      </c>
      <c r="U900" s="13">
        <v>111</v>
      </c>
      <c r="V900" s="13" t="s">
        <v>1495</v>
      </c>
      <c r="W900" s="13">
        <v>111</v>
      </c>
      <c r="X900" s="13" t="s">
        <v>1497</v>
      </c>
      <c r="Y900" s="13">
        <v>111</v>
      </c>
      <c r="Z900" s="13" t="s">
        <v>1498</v>
      </c>
      <c r="AA900" s="13">
        <v>111</v>
      </c>
      <c r="AB900" s="100" t="s">
        <v>748</v>
      </c>
      <c r="AC900" s="100" t="str">
        <f t="shared" si="167"/>
        <v>pt-12-3-jlr-loc2</v>
      </c>
      <c r="AD900" s="100">
        <f t="shared" si="171"/>
        <v>7</v>
      </c>
      <c r="AE900" s="13">
        <v>12</v>
      </c>
      <c r="AF900" s="27">
        <v>9</v>
      </c>
      <c r="AG900" s="41"/>
    </row>
    <row r="901" spans="1:33" s="35" customFormat="1" ht="16.5" x14ac:dyDescent="0.2">
      <c r="A901" s="33" t="s">
        <v>726</v>
      </c>
      <c r="B901" s="33">
        <f t="shared" si="173"/>
        <v>1120321</v>
      </c>
      <c r="C901" s="43">
        <v>3</v>
      </c>
      <c r="D901" s="26">
        <f t="shared" si="172"/>
        <v>11203</v>
      </c>
      <c r="E901" s="45">
        <v>12</v>
      </c>
      <c r="F901" s="13">
        <v>2</v>
      </c>
      <c r="G901" s="14" t="s">
        <v>1029</v>
      </c>
      <c r="H901" s="14" t="s">
        <v>1035</v>
      </c>
      <c r="I901" s="13">
        <f t="shared" si="168"/>
        <v>107</v>
      </c>
      <c r="J901" s="13">
        <f t="shared" si="169"/>
        <v>13</v>
      </c>
      <c r="K901" s="13">
        <f t="shared" si="170"/>
        <v>1</v>
      </c>
      <c r="L901" s="13" t="s">
        <v>1500</v>
      </c>
      <c r="M901" s="13">
        <v>112</v>
      </c>
      <c r="N901" s="13" t="s">
        <v>1502</v>
      </c>
      <c r="O901" s="13">
        <v>112</v>
      </c>
      <c r="P901" s="13" t="s">
        <v>1488</v>
      </c>
      <c r="Q901" s="13">
        <v>112</v>
      </c>
      <c r="R901" s="13" t="s">
        <v>1490</v>
      </c>
      <c r="S901" s="13">
        <v>112</v>
      </c>
      <c r="T901" s="13" t="s">
        <v>1492</v>
      </c>
      <c r="U901" s="13">
        <v>112</v>
      </c>
      <c r="V901" s="13" t="s">
        <v>1494</v>
      </c>
      <c r="W901" s="13">
        <v>112</v>
      </c>
      <c r="X901" s="13" t="s">
        <v>1496</v>
      </c>
      <c r="Y901" s="13">
        <v>112</v>
      </c>
      <c r="Z901" s="13" t="s">
        <v>1499</v>
      </c>
      <c r="AA901" s="13">
        <v>112</v>
      </c>
      <c r="AB901" s="100" t="s">
        <v>446</v>
      </c>
      <c r="AC901" s="100" t="str">
        <f t="shared" si="167"/>
        <v>pt-12-3-shl-loc2</v>
      </c>
      <c r="AD901" s="100">
        <f t="shared" si="171"/>
        <v>7</v>
      </c>
      <c r="AE901" s="13">
        <v>16</v>
      </c>
      <c r="AF901" s="27">
        <v>14</v>
      </c>
      <c r="AG901" s="41"/>
    </row>
    <row r="902" spans="1:33" s="35" customFormat="1" ht="16.5" x14ac:dyDescent="0.2">
      <c r="A902" s="33" t="s">
        <v>726</v>
      </c>
      <c r="B902" s="33">
        <f t="shared" si="173"/>
        <v>1120330</v>
      </c>
      <c r="C902" s="43">
        <v>3</v>
      </c>
      <c r="D902" s="26">
        <f t="shared" si="172"/>
        <v>11203</v>
      </c>
      <c r="E902" s="45">
        <v>12</v>
      </c>
      <c r="F902" s="13">
        <v>3</v>
      </c>
      <c r="G902" s="14" t="s">
        <v>1030</v>
      </c>
      <c r="H902" s="14" t="s">
        <v>1031</v>
      </c>
      <c r="I902" s="13">
        <f t="shared" si="168"/>
        <v>107</v>
      </c>
      <c r="J902" s="13">
        <f t="shared" si="169"/>
        <v>13</v>
      </c>
      <c r="K902" s="13">
        <f t="shared" si="170"/>
        <v>1</v>
      </c>
      <c r="L902" s="13" t="s">
        <v>1501</v>
      </c>
      <c r="M902" s="13">
        <v>111</v>
      </c>
      <c r="N902" s="13" t="s">
        <v>1487</v>
      </c>
      <c r="O902" s="13">
        <v>111</v>
      </c>
      <c r="P902" s="13" t="s">
        <v>1489</v>
      </c>
      <c r="Q902" s="13">
        <v>111</v>
      </c>
      <c r="R902" s="13" t="s">
        <v>1491</v>
      </c>
      <c r="S902" s="13">
        <v>111</v>
      </c>
      <c r="T902" s="13" t="s">
        <v>1493</v>
      </c>
      <c r="U902" s="13">
        <v>111</v>
      </c>
      <c r="V902" s="13" t="s">
        <v>1495</v>
      </c>
      <c r="W902" s="13">
        <v>111</v>
      </c>
      <c r="X902" s="13" t="s">
        <v>1497</v>
      </c>
      <c r="Y902" s="13">
        <v>111</v>
      </c>
      <c r="Z902" s="13" t="s">
        <v>1498</v>
      </c>
      <c r="AA902" s="13">
        <v>111</v>
      </c>
      <c r="AB902" s="100" t="s">
        <v>351</v>
      </c>
      <c r="AC902" s="100" t="str">
        <f t="shared" si="167"/>
        <v>pt-12-3-jlr-loc3</v>
      </c>
      <c r="AD902" s="100">
        <f t="shared" si="171"/>
        <v>7</v>
      </c>
      <c r="AE902" s="13">
        <v>12</v>
      </c>
      <c r="AF902" s="27">
        <v>9</v>
      </c>
      <c r="AG902" s="41"/>
    </row>
    <row r="903" spans="1:33" s="35" customFormat="1" ht="17.25" thickBot="1" x14ac:dyDescent="0.25">
      <c r="A903" s="33" t="s">
        <v>726</v>
      </c>
      <c r="B903" s="33">
        <f t="shared" si="173"/>
        <v>1120331</v>
      </c>
      <c r="C903" s="43">
        <v>3</v>
      </c>
      <c r="D903" s="28">
        <f t="shared" si="172"/>
        <v>11203</v>
      </c>
      <c r="E903" s="46">
        <v>12</v>
      </c>
      <c r="F903" s="29">
        <v>3</v>
      </c>
      <c r="G903" s="30" t="s">
        <v>1029</v>
      </c>
      <c r="H903" s="30" t="s">
        <v>1025</v>
      </c>
      <c r="I903" s="29">
        <f t="shared" si="168"/>
        <v>107</v>
      </c>
      <c r="J903" s="29">
        <f t="shared" si="169"/>
        <v>13</v>
      </c>
      <c r="K903" s="29">
        <f t="shared" si="170"/>
        <v>1</v>
      </c>
      <c r="L903" s="29" t="s">
        <v>1500</v>
      </c>
      <c r="M903" s="29">
        <v>112</v>
      </c>
      <c r="N903" s="29" t="s">
        <v>1502</v>
      </c>
      <c r="O903" s="29">
        <v>112</v>
      </c>
      <c r="P903" s="29" t="s">
        <v>1488</v>
      </c>
      <c r="Q903" s="29">
        <v>112</v>
      </c>
      <c r="R903" s="29" t="s">
        <v>1490</v>
      </c>
      <c r="S903" s="29">
        <v>112</v>
      </c>
      <c r="T903" s="29" t="s">
        <v>1492</v>
      </c>
      <c r="U903" s="29">
        <v>112</v>
      </c>
      <c r="V903" s="29" t="s">
        <v>1494</v>
      </c>
      <c r="W903" s="29">
        <v>112</v>
      </c>
      <c r="X903" s="29" t="s">
        <v>1496</v>
      </c>
      <c r="Y903" s="29">
        <v>112</v>
      </c>
      <c r="Z903" s="29" t="s">
        <v>1499</v>
      </c>
      <c r="AA903" s="29">
        <v>112</v>
      </c>
      <c r="AB903" s="101"/>
      <c r="AC903" s="101" t="str">
        <f t="shared" si="167"/>
        <v/>
      </c>
      <c r="AD903" s="101" t="str">
        <f t="shared" si="171"/>
        <v/>
      </c>
      <c r="AE903" s="29" t="s">
        <v>412</v>
      </c>
      <c r="AF903" s="31" t="s">
        <v>412</v>
      </c>
      <c r="AG903" s="41"/>
    </row>
    <row r="904" spans="1:33" s="35" customFormat="1" ht="16.5" x14ac:dyDescent="0.2">
      <c r="A904" s="33" t="s">
        <v>726</v>
      </c>
      <c r="B904" s="33">
        <f t="shared" si="173"/>
        <v>1120410</v>
      </c>
      <c r="C904" s="43">
        <v>4</v>
      </c>
      <c r="D904" s="23">
        <f t="shared" si="172"/>
        <v>11204</v>
      </c>
      <c r="E904" s="44">
        <v>12</v>
      </c>
      <c r="F904" s="24">
        <v>1</v>
      </c>
      <c r="G904" s="32" t="s">
        <v>1030</v>
      </c>
      <c r="H904" s="32" t="s">
        <v>1034</v>
      </c>
      <c r="I904" s="24">
        <f t="shared" si="168"/>
        <v>107</v>
      </c>
      <c r="J904" s="24">
        <f t="shared" si="169"/>
        <v>13</v>
      </c>
      <c r="K904" s="24">
        <f t="shared" si="170"/>
        <v>1</v>
      </c>
      <c r="L904" s="24" t="s">
        <v>1501</v>
      </c>
      <c r="M904" s="24">
        <v>112</v>
      </c>
      <c r="N904" s="24" t="s">
        <v>1503</v>
      </c>
      <c r="O904" s="24">
        <v>112</v>
      </c>
      <c r="P904" s="24" t="s">
        <v>1489</v>
      </c>
      <c r="Q904" s="24">
        <v>112</v>
      </c>
      <c r="R904" s="24" t="s">
        <v>1491</v>
      </c>
      <c r="S904" s="24">
        <v>112</v>
      </c>
      <c r="T904" s="24" t="s">
        <v>1493</v>
      </c>
      <c r="U904" s="24">
        <v>112</v>
      </c>
      <c r="V904" s="24" t="s">
        <v>1495</v>
      </c>
      <c r="W904" s="24">
        <v>112</v>
      </c>
      <c r="X904" s="24" t="s">
        <v>1497</v>
      </c>
      <c r="Y904" s="24">
        <v>112</v>
      </c>
      <c r="Z904" s="24" t="s">
        <v>1498</v>
      </c>
      <c r="AA904" s="24">
        <v>112</v>
      </c>
      <c r="AB904" s="99" t="s">
        <v>357</v>
      </c>
      <c r="AC904" s="99" t="str">
        <f t="shared" si="167"/>
        <v>pt-12-4-jlr-loc1</v>
      </c>
      <c r="AD904" s="99">
        <f t="shared" si="171"/>
        <v>7</v>
      </c>
      <c r="AE904" s="24">
        <v>12</v>
      </c>
      <c r="AF904" s="25">
        <v>9</v>
      </c>
      <c r="AG904" s="41"/>
    </row>
    <row r="905" spans="1:33" s="35" customFormat="1" ht="16.5" x14ac:dyDescent="0.2">
      <c r="A905" s="33" t="s">
        <v>726</v>
      </c>
      <c r="B905" s="33">
        <f t="shared" si="173"/>
        <v>1120411</v>
      </c>
      <c r="C905" s="43">
        <v>4</v>
      </c>
      <c r="D905" s="26">
        <f t="shared" si="172"/>
        <v>11204</v>
      </c>
      <c r="E905" s="45">
        <v>12</v>
      </c>
      <c r="F905" s="13">
        <v>1</v>
      </c>
      <c r="G905" s="14" t="s">
        <v>1029</v>
      </c>
      <c r="H905" s="14" t="s">
        <v>1032</v>
      </c>
      <c r="I905" s="13">
        <f t="shared" si="168"/>
        <v>107</v>
      </c>
      <c r="J905" s="13">
        <f t="shared" si="169"/>
        <v>13</v>
      </c>
      <c r="K905" s="13">
        <f t="shared" si="170"/>
        <v>1</v>
      </c>
      <c r="L905" s="13" t="s">
        <v>1500</v>
      </c>
      <c r="M905" s="13">
        <v>112</v>
      </c>
      <c r="N905" s="13" t="s">
        <v>1502</v>
      </c>
      <c r="O905" s="13">
        <v>112</v>
      </c>
      <c r="P905" s="13" t="s">
        <v>1488</v>
      </c>
      <c r="Q905" s="13">
        <v>112</v>
      </c>
      <c r="R905" s="13" t="s">
        <v>1490</v>
      </c>
      <c r="S905" s="13">
        <v>112</v>
      </c>
      <c r="T905" s="13" t="s">
        <v>1492</v>
      </c>
      <c r="U905" s="13">
        <v>112</v>
      </c>
      <c r="V905" s="13" t="s">
        <v>1494</v>
      </c>
      <c r="W905" s="13">
        <v>112</v>
      </c>
      <c r="X905" s="13" t="s">
        <v>1496</v>
      </c>
      <c r="Y905" s="13">
        <v>112</v>
      </c>
      <c r="Z905" s="13" t="s">
        <v>1499</v>
      </c>
      <c r="AA905" s="13">
        <v>112</v>
      </c>
      <c r="AB905" s="100"/>
      <c r="AC905" s="100" t="str">
        <f t="shared" si="167"/>
        <v/>
      </c>
      <c r="AD905" s="100" t="str">
        <f t="shared" si="171"/>
        <v/>
      </c>
      <c r="AE905" s="13" t="s">
        <v>412</v>
      </c>
      <c r="AF905" s="27" t="s">
        <v>412</v>
      </c>
      <c r="AG905" s="41"/>
    </row>
    <row r="906" spans="1:33" s="35" customFormat="1" ht="16.5" x14ac:dyDescent="0.2">
      <c r="A906" s="33" t="s">
        <v>726</v>
      </c>
      <c r="B906" s="33">
        <f t="shared" si="173"/>
        <v>1120420</v>
      </c>
      <c r="C906" s="43">
        <v>4</v>
      </c>
      <c r="D906" s="26">
        <f t="shared" si="172"/>
        <v>11204</v>
      </c>
      <c r="E906" s="45">
        <v>12</v>
      </c>
      <c r="F906" s="13">
        <v>2</v>
      </c>
      <c r="G906" s="14" t="s">
        <v>1030</v>
      </c>
      <c r="H906" s="14" t="s">
        <v>749</v>
      </c>
      <c r="I906" s="13">
        <f t="shared" si="168"/>
        <v>107</v>
      </c>
      <c r="J906" s="13">
        <f t="shared" si="169"/>
        <v>13</v>
      </c>
      <c r="K906" s="13">
        <f t="shared" si="170"/>
        <v>1</v>
      </c>
      <c r="L906" s="13" t="s">
        <v>1501</v>
      </c>
      <c r="M906" s="13">
        <v>112</v>
      </c>
      <c r="N906" s="13" t="s">
        <v>1503</v>
      </c>
      <c r="O906" s="13">
        <v>112</v>
      </c>
      <c r="P906" s="13" t="s">
        <v>1489</v>
      </c>
      <c r="Q906" s="13">
        <v>112</v>
      </c>
      <c r="R906" s="13" t="s">
        <v>1491</v>
      </c>
      <c r="S906" s="13">
        <v>112</v>
      </c>
      <c r="T906" s="13" t="s">
        <v>1493</v>
      </c>
      <c r="U906" s="13">
        <v>112</v>
      </c>
      <c r="V906" s="13" t="s">
        <v>1495</v>
      </c>
      <c r="W906" s="13">
        <v>112</v>
      </c>
      <c r="X906" s="13" t="s">
        <v>1497</v>
      </c>
      <c r="Y906" s="13">
        <v>112</v>
      </c>
      <c r="Z906" s="13" t="s">
        <v>1498</v>
      </c>
      <c r="AA906" s="13">
        <v>112</v>
      </c>
      <c r="AB906" s="100" t="s">
        <v>347</v>
      </c>
      <c r="AC906" s="100" t="str">
        <f t="shared" si="167"/>
        <v>pt-12-4-jlr-loc2</v>
      </c>
      <c r="AD906" s="100">
        <f t="shared" si="171"/>
        <v>7</v>
      </c>
      <c r="AE906" s="13">
        <v>12</v>
      </c>
      <c r="AF906" s="27">
        <v>9</v>
      </c>
      <c r="AG906" s="41"/>
    </row>
    <row r="907" spans="1:33" s="35" customFormat="1" ht="16.5" x14ac:dyDescent="0.2">
      <c r="A907" s="33" t="s">
        <v>726</v>
      </c>
      <c r="B907" s="33">
        <f t="shared" si="173"/>
        <v>1120421</v>
      </c>
      <c r="C907" s="43">
        <v>4</v>
      </c>
      <c r="D907" s="26">
        <f t="shared" si="172"/>
        <v>11204</v>
      </c>
      <c r="E907" s="45">
        <v>12</v>
      </c>
      <c r="F907" s="13">
        <v>2</v>
      </c>
      <c r="G907" s="14" t="s">
        <v>1029</v>
      </c>
      <c r="H907" s="14" t="s">
        <v>1035</v>
      </c>
      <c r="I907" s="13">
        <f t="shared" si="168"/>
        <v>107</v>
      </c>
      <c r="J907" s="13">
        <f t="shared" si="169"/>
        <v>13</v>
      </c>
      <c r="K907" s="13">
        <f t="shared" si="170"/>
        <v>1</v>
      </c>
      <c r="L907" s="13" t="s">
        <v>1500</v>
      </c>
      <c r="M907" s="13">
        <v>112</v>
      </c>
      <c r="N907" s="13" t="s">
        <v>1502</v>
      </c>
      <c r="O907" s="13">
        <v>112</v>
      </c>
      <c r="P907" s="13" t="s">
        <v>1488</v>
      </c>
      <c r="Q907" s="13">
        <v>112</v>
      </c>
      <c r="R907" s="13" t="s">
        <v>1490</v>
      </c>
      <c r="S907" s="13">
        <v>112</v>
      </c>
      <c r="T907" s="13" t="s">
        <v>1492</v>
      </c>
      <c r="U907" s="13">
        <v>112</v>
      </c>
      <c r="V907" s="13" t="s">
        <v>1494</v>
      </c>
      <c r="W907" s="13">
        <v>112</v>
      </c>
      <c r="X907" s="13" t="s">
        <v>1496</v>
      </c>
      <c r="Y907" s="13">
        <v>112</v>
      </c>
      <c r="Z907" s="13" t="s">
        <v>1499</v>
      </c>
      <c r="AA907" s="13">
        <v>112</v>
      </c>
      <c r="AB907" s="100" t="s">
        <v>447</v>
      </c>
      <c r="AC907" s="100" t="str">
        <f t="shared" si="167"/>
        <v>pt-12-4-shl-loc2</v>
      </c>
      <c r="AD907" s="100">
        <f t="shared" si="171"/>
        <v>7</v>
      </c>
      <c r="AE907" s="13">
        <v>16</v>
      </c>
      <c r="AF907" s="27">
        <v>14</v>
      </c>
      <c r="AG907" s="41"/>
    </row>
    <row r="908" spans="1:33" s="35" customFormat="1" ht="16.5" x14ac:dyDescent="0.2">
      <c r="A908" s="33" t="s">
        <v>726</v>
      </c>
      <c r="B908" s="33">
        <f t="shared" si="173"/>
        <v>1120430</v>
      </c>
      <c r="C908" s="43">
        <v>4</v>
      </c>
      <c r="D908" s="26">
        <f t="shared" si="172"/>
        <v>11204</v>
      </c>
      <c r="E908" s="45">
        <v>12</v>
      </c>
      <c r="F908" s="13">
        <v>3</v>
      </c>
      <c r="G908" s="14" t="s">
        <v>1030</v>
      </c>
      <c r="H908" s="14" t="s">
        <v>1031</v>
      </c>
      <c r="I908" s="13">
        <f t="shared" si="168"/>
        <v>107</v>
      </c>
      <c r="J908" s="13">
        <f t="shared" si="169"/>
        <v>13</v>
      </c>
      <c r="K908" s="13">
        <f t="shared" si="170"/>
        <v>1</v>
      </c>
      <c r="L908" s="13" t="s">
        <v>1501</v>
      </c>
      <c r="M908" s="13">
        <v>112</v>
      </c>
      <c r="N908" s="13" t="s">
        <v>1503</v>
      </c>
      <c r="O908" s="13">
        <v>112</v>
      </c>
      <c r="P908" s="13" t="s">
        <v>1489</v>
      </c>
      <c r="Q908" s="13">
        <v>112</v>
      </c>
      <c r="R908" s="13" t="s">
        <v>1491</v>
      </c>
      <c r="S908" s="13">
        <v>112</v>
      </c>
      <c r="T908" s="13" t="s">
        <v>1493</v>
      </c>
      <c r="U908" s="13">
        <v>112</v>
      </c>
      <c r="V908" s="13" t="s">
        <v>1495</v>
      </c>
      <c r="W908" s="13">
        <v>112</v>
      </c>
      <c r="X908" s="13" t="s">
        <v>1497</v>
      </c>
      <c r="Y908" s="13">
        <v>112</v>
      </c>
      <c r="Z908" s="13" t="s">
        <v>1498</v>
      </c>
      <c r="AA908" s="13">
        <v>112</v>
      </c>
      <c r="AB908" s="100" t="s">
        <v>353</v>
      </c>
      <c r="AC908" s="100" t="str">
        <f t="shared" si="167"/>
        <v>pt-12-4-jlr-loc3</v>
      </c>
      <c r="AD908" s="100">
        <f t="shared" si="171"/>
        <v>7</v>
      </c>
      <c r="AE908" s="13">
        <v>12</v>
      </c>
      <c r="AF908" s="27">
        <v>9</v>
      </c>
      <c r="AG908" s="41"/>
    </row>
    <row r="909" spans="1:33" s="35" customFormat="1" ht="17.25" thickBot="1" x14ac:dyDescent="0.25">
      <c r="A909" s="33" t="s">
        <v>726</v>
      </c>
      <c r="B909" s="33">
        <f t="shared" si="173"/>
        <v>1120431</v>
      </c>
      <c r="C909" s="43">
        <v>4</v>
      </c>
      <c r="D909" s="28">
        <f t="shared" si="172"/>
        <v>11204</v>
      </c>
      <c r="E909" s="46">
        <v>12</v>
      </c>
      <c r="F909" s="29">
        <v>3</v>
      </c>
      <c r="G909" s="30" t="s">
        <v>1029</v>
      </c>
      <c r="H909" s="30" t="s">
        <v>1033</v>
      </c>
      <c r="I909" s="29">
        <f t="shared" si="168"/>
        <v>107</v>
      </c>
      <c r="J909" s="29">
        <f t="shared" si="169"/>
        <v>13</v>
      </c>
      <c r="K909" s="29">
        <f t="shared" si="170"/>
        <v>1</v>
      </c>
      <c r="L909" s="29" t="s">
        <v>1500</v>
      </c>
      <c r="M909" s="29">
        <v>112</v>
      </c>
      <c r="N909" s="29" t="s">
        <v>1502</v>
      </c>
      <c r="O909" s="29">
        <v>112</v>
      </c>
      <c r="P909" s="29" t="s">
        <v>1488</v>
      </c>
      <c r="Q909" s="29">
        <v>112</v>
      </c>
      <c r="R909" s="29" t="s">
        <v>1490</v>
      </c>
      <c r="S909" s="29">
        <v>112</v>
      </c>
      <c r="T909" s="29" t="s">
        <v>1492</v>
      </c>
      <c r="U909" s="29">
        <v>112</v>
      </c>
      <c r="V909" s="29" t="s">
        <v>1494</v>
      </c>
      <c r="W909" s="29">
        <v>112</v>
      </c>
      <c r="X909" s="29" t="s">
        <v>1496</v>
      </c>
      <c r="Y909" s="29">
        <v>112</v>
      </c>
      <c r="Z909" s="29" t="s">
        <v>1499</v>
      </c>
      <c r="AA909" s="29">
        <v>112</v>
      </c>
      <c r="AB909" s="101"/>
      <c r="AC909" s="101" t="str">
        <f t="shared" si="167"/>
        <v/>
      </c>
      <c r="AD909" s="101" t="str">
        <f t="shared" si="171"/>
        <v/>
      </c>
      <c r="AE909" s="29" t="s">
        <v>412</v>
      </c>
      <c r="AF909" s="31" t="s">
        <v>412</v>
      </c>
      <c r="AG909" s="41"/>
    </row>
    <row r="910" spans="1:33" s="35" customFormat="1" ht="16.5" x14ac:dyDescent="0.2">
      <c r="A910" s="33" t="s">
        <v>726</v>
      </c>
      <c r="B910" s="33">
        <f t="shared" si="173"/>
        <v>1120510</v>
      </c>
      <c r="C910" s="43">
        <v>5</v>
      </c>
      <c r="D910" s="23">
        <f t="shared" si="172"/>
        <v>11205</v>
      </c>
      <c r="E910" s="44">
        <v>12</v>
      </c>
      <c r="F910" s="24">
        <v>1</v>
      </c>
      <c r="G910" s="32" t="s">
        <v>1030</v>
      </c>
      <c r="H910" s="32" t="s">
        <v>1027</v>
      </c>
      <c r="I910" s="24">
        <f t="shared" si="168"/>
        <v>111</v>
      </c>
      <c r="J910" s="24">
        <f t="shared" si="169"/>
        <v>14</v>
      </c>
      <c r="K910" s="24">
        <f t="shared" si="170"/>
        <v>1</v>
      </c>
      <c r="L910" s="24" t="s">
        <v>1501</v>
      </c>
      <c r="M910" s="24">
        <v>112</v>
      </c>
      <c r="N910" s="24" t="s">
        <v>1503</v>
      </c>
      <c r="O910" s="24">
        <v>112</v>
      </c>
      <c r="P910" s="24" t="s">
        <v>1489</v>
      </c>
      <c r="Q910" s="24">
        <v>112</v>
      </c>
      <c r="R910" s="24" t="s">
        <v>1491</v>
      </c>
      <c r="S910" s="24">
        <v>112</v>
      </c>
      <c r="T910" s="24" t="s">
        <v>1493</v>
      </c>
      <c r="U910" s="24">
        <v>112</v>
      </c>
      <c r="V910" s="24" t="s">
        <v>1495</v>
      </c>
      <c r="W910" s="24">
        <v>112</v>
      </c>
      <c r="X910" s="24" t="s">
        <v>1497</v>
      </c>
      <c r="Y910" s="24">
        <v>112</v>
      </c>
      <c r="Z910" s="24" t="s">
        <v>1498</v>
      </c>
      <c r="AA910" s="24">
        <v>112</v>
      </c>
      <c r="AB910" s="99" t="s">
        <v>747</v>
      </c>
      <c r="AC910" s="99" t="str">
        <f t="shared" si="167"/>
        <v>pt-12-5-jlr-loc1</v>
      </c>
      <c r="AD910" s="99">
        <f t="shared" si="171"/>
        <v>7</v>
      </c>
      <c r="AE910" s="24">
        <v>12</v>
      </c>
      <c r="AF910" s="25">
        <v>9</v>
      </c>
      <c r="AG910" s="41"/>
    </row>
    <row r="911" spans="1:33" s="35" customFormat="1" ht="16.5" x14ac:dyDescent="0.2">
      <c r="A911" s="33" t="s">
        <v>726</v>
      </c>
      <c r="B911" s="33">
        <f t="shared" si="173"/>
        <v>1120511</v>
      </c>
      <c r="C911" s="43">
        <v>5</v>
      </c>
      <c r="D911" s="26">
        <f t="shared" si="172"/>
        <v>11205</v>
      </c>
      <c r="E911" s="45">
        <v>12</v>
      </c>
      <c r="F911" s="13">
        <v>1</v>
      </c>
      <c r="G911" s="14" t="s">
        <v>1029</v>
      </c>
      <c r="H911" s="14" t="s">
        <v>1032</v>
      </c>
      <c r="I911" s="13">
        <f t="shared" si="168"/>
        <v>111</v>
      </c>
      <c r="J911" s="13">
        <f t="shared" si="169"/>
        <v>14</v>
      </c>
      <c r="K911" s="13">
        <f t="shared" si="170"/>
        <v>1</v>
      </c>
      <c r="L911" s="13" t="s">
        <v>1500</v>
      </c>
      <c r="M911" s="13">
        <v>113</v>
      </c>
      <c r="N911" s="13" t="s">
        <v>1502</v>
      </c>
      <c r="O911" s="13">
        <v>113</v>
      </c>
      <c r="P911" s="13" t="s">
        <v>1504</v>
      </c>
      <c r="Q911" s="13">
        <v>113</v>
      </c>
      <c r="R911" s="13" t="s">
        <v>1490</v>
      </c>
      <c r="S911" s="13">
        <v>113</v>
      </c>
      <c r="T911" s="13" t="s">
        <v>1492</v>
      </c>
      <c r="U911" s="13">
        <v>113</v>
      </c>
      <c r="V911" s="13" t="s">
        <v>1494</v>
      </c>
      <c r="W911" s="13">
        <v>113</v>
      </c>
      <c r="X911" s="13" t="s">
        <v>1496</v>
      </c>
      <c r="Y911" s="13">
        <v>113</v>
      </c>
      <c r="Z911" s="13" t="s">
        <v>1499</v>
      </c>
      <c r="AA911" s="13">
        <v>113</v>
      </c>
      <c r="AB911" s="100"/>
      <c r="AC911" s="100" t="str">
        <f t="shared" si="167"/>
        <v/>
      </c>
      <c r="AD911" s="100" t="str">
        <f t="shared" si="171"/>
        <v/>
      </c>
      <c r="AE911" s="13" t="s">
        <v>412</v>
      </c>
      <c r="AF911" s="27" t="s">
        <v>412</v>
      </c>
      <c r="AG911" s="41"/>
    </row>
    <row r="912" spans="1:33" s="35" customFormat="1" ht="16.5" x14ac:dyDescent="0.2">
      <c r="A912" s="33" t="s">
        <v>726</v>
      </c>
      <c r="B912" s="33">
        <f t="shared" si="173"/>
        <v>1120520</v>
      </c>
      <c r="C912" s="43">
        <v>5</v>
      </c>
      <c r="D912" s="26">
        <f t="shared" si="172"/>
        <v>11205</v>
      </c>
      <c r="E912" s="45">
        <v>12</v>
      </c>
      <c r="F912" s="13">
        <v>2</v>
      </c>
      <c r="G912" s="14" t="s">
        <v>1019</v>
      </c>
      <c r="H912" s="14" t="s">
        <v>749</v>
      </c>
      <c r="I912" s="13">
        <f t="shared" si="168"/>
        <v>111</v>
      </c>
      <c r="J912" s="13">
        <f t="shared" si="169"/>
        <v>14</v>
      </c>
      <c r="K912" s="13">
        <f t="shared" si="170"/>
        <v>1</v>
      </c>
      <c r="L912" s="13" t="s">
        <v>1501</v>
      </c>
      <c r="M912" s="13">
        <v>112</v>
      </c>
      <c r="N912" s="13" t="s">
        <v>1503</v>
      </c>
      <c r="O912" s="13">
        <v>112</v>
      </c>
      <c r="P912" s="13" t="s">
        <v>1489</v>
      </c>
      <c r="Q912" s="13">
        <v>112</v>
      </c>
      <c r="R912" s="13" t="s">
        <v>1491</v>
      </c>
      <c r="S912" s="13">
        <v>112</v>
      </c>
      <c r="T912" s="13" t="s">
        <v>1493</v>
      </c>
      <c r="U912" s="13">
        <v>112</v>
      </c>
      <c r="V912" s="13" t="s">
        <v>1495</v>
      </c>
      <c r="W912" s="13">
        <v>112</v>
      </c>
      <c r="X912" s="13" t="s">
        <v>1497</v>
      </c>
      <c r="Y912" s="13">
        <v>112</v>
      </c>
      <c r="Z912" s="13" t="s">
        <v>1498</v>
      </c>
      <c r="AA912" s="13">
        <v>112</v>
      </c>
      <c r="AB912" s="100" t="s">
        <v>749</v>
      </c>
      <c r="AC912" s="100" t="str">
        <f t="shared" si="167"/>
        <v>pt-12-5-jlr-loc2</v>
      </c>
      <c r="AD912" s="100">
        <f t="shared" si="171"/>
        <v>7</v>
      </c>
      <c r="AE912" s="13">
        <v>12</v>
      </c>
      <c r="AF912" s="27">
        <v>9</v>
      </c>
      <c r="AG912" s="41"/>
    </row>
    <row r="913" spans="1:33" s="35" customFormat="1" ht="16.5" x14ac:dyDescent="0.2">
      <c r="A913" s="33" t="s">
        <v>726</v>
      </c>
      <c r="B913" s="33">
        <f t="shared" si="173"/>
        <v>1120521</v>
      </c>
      <c r="C913" s="43">
        <v>5</v>
      </c>
      <c r="D913" s="26">
        <f t="shared" si="172"/>
        <v>11205</v>
      </c>
      <c r="E913" s="45">
        <v>12</v>
      </c>
      <c r="F913" s="13">
        <v>2</v>
      </c>
      <c r="G913" s="14" t="s">
        <v>1029</v>
      </c>
      <c r="H913" s="14" t="s">
        <v>1021</v>
      </c>
      <c r="I913" s="13">
        <f t="shared" si="168"/>
        <v>111</v>
      </c>
      <c r="J913" s="13">
        <f t="shared" si="169"/>
        <v>14</v>
      </c>
      <c r="K913" s="13">
        <f t="shared" si="170"/>
        <v>1</v>
      </c>
      <c r="L913" s="13" t="s">
        <v>1500</v>
      </c>
      <c r="M913" s="13">
        <v>113</v>
      </c>
      <c r="N913" s="13" t="s">
        <v>1502</v>
      </c>
      <c r="O913" s="13">
        <v>113</v>
      </c>
      <c r="P913" s="13" t="s">
        <v>1504</v>
      </c>
      <c r="Q913" s="13">
        <v>113</v>
      </c>
      <c r="R913" s="13" t="s">
        <v>1490</v>
      </c>
      <c r="S913" s="13">
        <v>113</v>
      </c>
      <c r="T913" s="13" t="s">
        <v>1492</v>
      </c>
      <c r="U913" s="13">
        <v>113</v>
      </c>
      <c r="V913" s="13" t="s">
        <v>1494</v>
      </c>
      <c r="W913" s="13">
        <v>113</v>
      </c>
      <c r="X913" s="13" t="s">
        <v>1496</v>
      </c>
      <c r="Y913" s="13">
        <v>113</v>
      </c>
      <c r="Z913" s="13" t="s">
        <v>1499</v>
      </c>
      <c r="AA913" s="13">
        <v>113</v>
      </c>
      <c r="AB913" s="100" t="s">
        <v>416</v>
      </c>
      <c r="AC913" s="100" t="str">
        <f t="shared" si="167"/>
        <v>pt-12-5-shl-loc2</v>
      </c>
      <c r="AD913" s="100">
        <f t="shared" si="171"/>
        <v>7</v>
      </c>
      <c r="AE913" s="13">
        <v>16</v>
      </c>
      <c r="AF913" s="27">
        <v>14</v>
      </c>
      <c r="AG913" s="41"/>
    </row>
    <row r="914" spans="1:33" s="35" customFormat="1" ht="16.5" x14ac:dyDescent="0.2">
      <c r="A914" s="33" t="s">
        <v>726</v>
      </c>
      <c r="B914" s="33">
        <f t="shared" si="173"/>
        <v>1120530</v>
      </c>
      <c r="C914" s="43">
        <v>5</v>
      </c>
      <c r="D914" s="26">
        <f t="shared" si="172"/>
        <v>11205</v>
      </c>
      <c r="E914" s="45">
        <v>12</v>
      </c>
      <c r="F914" s="13">
        <v>3</v>
      </c>
      <c r="G914" s="14" t="s">
        <v>1030</v>
      </c>
      <c r="H914" s="14" t="s">
        <v>1031</v>
      </c>
      <c r="I914" s="13">
        <f t="shared" si="168"/>
        <v>111</v>
      </c>
      <c r="J914" s="13">
        <f t="shared" si="169"/>
        <v>14</v>
      </c>
      <c r="K914" s="13">
        <f t="shared" si="170"/>
        <v>1</v>
      </c>
      <c r="L914" s="13" t="s">
        <v>1501</v>
      </c>
      <c r="M914" s="13">
        <v>112</v>
      </c>
      <c r="N914" s="13" t="s">
        <v>1503</v>
      </c>
      <c r="O914" s="13">
        <v>112</v>
      </c>
      <c r="P914" s="13" t="s">
        <v>1489</v>
      </c>
      <c r="Q914" s="13">
        <v>112</v>
      </c>
      <c r="R914" s="13" t="s">
        <v>1491</v>
      </c>
      <c r="S914" s="13">
        <v>112</v>
      </c>
      <c r="T914" s="13" t="s">
        <v>1493</v>
      </c>
      <c r="U914" s="13">
        <v>112</v>
      </c>
      <c r="V914" s="13" t="s">
        <v>1495</v>
      </c>
      <c r="W914" s="13">
        <v>112</v>
      </c>
      <c r="X914" s="13" t="s">
        <v>1497</v>
      </c>
      <c r="Y914" s="13">
        <v>112</v>
      </c>
      <c r="Z914" s="13" t="s">
        <v>1498</v>
      </c>
      <c r="AA914" s="13">
        <v>112</v>
      </c>
      <c r="AB914" s="100" t="s">
        <v>354</v>
      </c>
      <c r="AC914" s="100" t="str">
        <f t="shared" si="167"/>
        <v>pt-12-5-jlr-loc3</v>
      </c>
      <c r="AD914" s="100">
        <f t="shared" si="171"/>
        <v>7</v>
      </c>
      <c r="AE914" s="13">
        <v>12</v>
      </c>
      <c r="AF914" s="27">
        <v>9</v>
      </c>
      <c r="AG914" s="41"/>
    </row>
    <row r="915" spans="1:33" s="35" customFormat="1" ht="17.25" thickBot="1" x14ac:dyDescent="0.25">
      <c r="A915" s="33" t="s">
        <v>726</v>
      </c>
      <c r="B915" s="33">
        <f t="shared" si="173"/>
        <v>1120531</v>
      </c>
      <c r="C915" s="43">
        <v>5</v>
      </c>
      <c r="D915" s="28">
        <f t="shared" si="172"/>
        <v>11205</v>
      </c>
      <c r="E915" s="46">
        <v>12</v>
      </c>
      <c r="F915" s="29">
        <v>3</v>
      </c>
      <c r="G915" s="30" t="s">
        <v>1029</v>
      </c>
      <c r="H915" s="30" t="s">
        <v>1033</v>
      </c>
      <c r="I915" s="29">
        <f t="shared" si="168"/>
        <v>111</v>
      </c>
      <c r="J915" s="29">
        <f t="shared" si="169"/>
        <v>14</v>
      </c>
      <c r="K915" s="29">
        <f t="shared" si="170"/>
        <v>1</v>
      </c>
      <c r="L915" s="29" t="s">
        <v>1500</v>
      </c>
      <c r="M915" s="29">
        <v>113</v>
      </c>
      <c r="N915" s="29" t="s">
        <v>1502</v>
      </c>
      <c r="O915" s="29">
        <v>113</v>
      </c>
      <c r="P915" s="29" t="s">
        <v>1504</v>
      </c>
      <c r="Q915" s="29">
        <v>113</v>
      </c>
      <c r="R915" s="29" t="s">
        <v>1490</v>
      </c>
      <c r="S915" s="29">
        <v>113</v>
      </c>
      <c r="T915" s="29" t="s">
        <v>1492</v>
      </c>
      <c r="U915" s="29">
        <v>113</v>
      </c>
      <c r="V915" s="29" t="s">
        <v>1494</v>
      </c>
      <c r="W915" s="29">
        <v>113</v>
      </c>
      <c r="X915" s="29" t="s">
        <v>1496</v>
      </c>
      <c r="Y915" s="29">
        <v>113</v>
      </c>
      <c r="Z915" s="29" t="s">
        <v>1499</v>
      </c>
      <c r="AA915" s="29">
        <v>113</v>
      </c>
      <c r="AB915" s="101"/>
      <c r="AC915" s="101" t="str">
        <f t="shared" si="167"/>
        <v/>
      </c>
      <c r="AD915" s="101" t="str">
        <f t="shared" si="171"/>
        <v/>
      </c>
      <c r="AE915" s="29" t="s">
        <v>412</v>
      </c>
      <c r="AF915" s="31" t="s">
        <v>412</v>
      </c>
      <c r="AG915" s="41"/>
    </row>
    <row r="916" spans="1:33" s="35" customFormat="1" ht="16.5" x14ac:dyDescent="0.2">
      <c r="A916" s="33" t="s">
        <v>726</v>
      </c>
      <c r="B916" s="33">
        <f t="shared" si="173"/>
        <v>1120610</v>
      </c>
      <c r="C916" s="43">
        <v>6</v>
      </c>
      <c r="D916" s="23">
        <f t="shared" si="172"/>
        <v>11206</v>
      </c>
      <c r="E916" s="44">
        <v>12</v>
      </c>
      <c r="F916" s="24">
        <v>1</v>
      </c>
      <c r="G916" s="32" t="s">
        <v>1019</v>
      </c>
      <c r="H916" s="32" t="s">
        <v>1034</v>
      </c>
      <c r="I916" s="24">
        <f t="shared" si="168"/>
        <v>108</v>
      </c>
      <c r="J916" s="24">
        <f t="shared" si="169"/>
        <v>13</v>
      </c>
      <c r="K916" s="24">
        <f t="shared" si="170"/>
        <v>1</v>
      </c>
      <c r="L916" s="24" t="s">
        <v>1501</v>
      </c>
      <c r="M916" s="24">
        <v>114</v>
      </c>
      <c r="N916" s="24" t="s">
        <v>1503</v>
      </c>
      <c r="O916" s="24">
        <v>114</v>
      </c>
      <c r="P916" s="24" t="s">
        <v>1505</v>
      </c>
      <c r="Q916" s="24">
        <v>114</v>
      </c>
      <c r="R916" s="24" t="s">
        <v>1491</v>
      </c>
      <c r="S916" s="24">
        <v>114</v>
      </c>
      <c r="T916" s="24" t="s">
        <v>1493</v>
      </c>
      <c r="U916" s="24">
        <v>114</v>
      </c>
      <c r="V916" s="24" t="s">
        <v>1495</v>
      </c>
      <c r="W916" s="24">
        <v>114</v>
      </c>
      <c r="X916" s="24" t="s">
        <v>1497</v>
      </c>
      <c r="Y916" s="24">
        <v>114</v>
      </c>
      <c r="Z916" s="24" t="s">
        <v>1498</v>
      </c>
      <c r="AA916" s="24">
        <v>114</v>
      </c>
      <c r="AB916" s="99" t="s">
        <v>351</v>
      </c>
      <c r="AC916" s="99" t="str">
        <f t="shared" ref="AC916:AC979" si="174">IF(AB916="","",A916&amp;"-"&amp;C916&amp;"-"&amp;G916&amp;"-"&amp;"loc"&amp;F916)</f>
        <v>pt-12-6-jlr-loc1</v>
      </c>
      <c r="AD916" s="99">
        <f t="shared" si="171"/>
        <v>7</v>
      </c>
      <c r="AE916" s="24">
        <v>12</v>
      </c>
      <c r="AF916" s="25">
        <v>9</v>
      </c>
      <c r="AG916" s="41"/>
    </row>
    <row r="917" spans="1:33" s="35" customFormat="1" ht="16.5" x14ac:dyDescent="0.2">
      <c r="A917" s="33" t="s">
        <v>726</v>
      </c>
      <c r="B917" s="33">
        <f t="shared" si="173"/>
        <v>1120611</v>
      </c>
      <c r="C917" s="43">
        <v>6</v>
      </c>
      <c r="D917" s="26">
        <f t="shared" si="172"/>
        <v>11206</v>
      </c>
      <c r="E917" s="45">
        <v>12</v>
      </c>
      <c r="F917" s="13">
        <v>1</v>
      </c>
      <c r="G917" s="14" t="s">
        <v>1029</v>
      </c>
      <c r="H917" s="14" t="s">
        <v>1032</v>
      </c>
      <c r="I917" s="13">
        <f t="shared" si="168"/>
        <v>108</v>
      </c>
      <c r="J917" s="13">
        <f t="shared" si="169"/>
        <v>13</v>
      </c>
      <c r="K917" s="13">
        <f t="shared" si="170"/>
        <v>1</v>
      </c>
      <c r="L917" s="13" t="s">
        <v>1500</v>
      </c>
      <c r="M917" s="13">
        <v>113</v>
      </c>
      <c r="N917" s="13" t="s">
        <v>1502</v>
      </c>
      <c r="O917" s="13">
        <v>113</v>
      </c>
      <c r="P917" s="13" t="s">
        <v>1504</v>
      </c>
      <c r="Q917" s="13">
        <v>113</v>
      </c>
      <c r="R917" s="13" t="s">
        <v>1490</v>
      </c>
      <c r="S917" s="13">
        <v>113</v>
      </c>
      <c r="T917" s="13" t="s">
        <v>1492</v>
      </c>
      <c r="U917" s="13">
        <v>113</v>
      </c>
      <c r="V917" s="13" t="s">
        <v>1494</v>
      </c>
      <c r="W917" s="13">
        <v>113</v>
      </c>
      <c r="X917" s="13" t="s">
        <v>1496</v>
      </c>
      <c r="Y917" s="13">
        <v>113</v>
      </c>
      <c r="Z917" s="13" t="s">
        <v>1499</v>
      </c>
      <c r="AA917" s="13">
        <v>113</v>
      </c>
      <c r="AB917" s="100"/>
      <c r="AC917" s="100" t="str">
        <f t="shared" si="174"/>
        <v/>
      </c>
      <c r="AD917" s="100" t="str">
        <f t="shared" si="171"/>
        <v/>
      </c>
      <c r="AE917" s="13" t="s">
        <v>412</v>
      </c>
      <c r="AF917" s="27" t="s">
        <v>412</v>
      </c>
      <c r="AG917" s="41"/>
    </row>
    <row r="918" spans="1:33" s="35" customFormat="1" ht="16.5" x14ac:dyDescent="0.2">
      <c r="A918" s="33" t="s">
        <v>726</v>
      </c>
      <c r="B918" s="33">
        <f t="shared" si="173"/>
        <v>1120620</v>
      </c>
      <c r="C918" s="43">
        <v>6</v>
      </c>
      <c r="D918" s="26">
        <f t="shared" si="172"/>
        <v>11206</v>
      </c>
      <c r="E918" s="45">
        <v>12</v>
      </c>
      <c r="F918" s="13">
        <v>2</v>
      </c>
      <c r="G918" s="14" t="s">
        <v>1030</v>
      </c>
      <c r="H918" s="14" t="s">
        <v>749</v>
      </c>
      <c r="I918" s="13">
        <f t="shared" si="168"/>
        <v>108</v>
      </c>
      <c r="J918" s="13">
        <f t="shared" si="169"/>
        <v>13</v>
      </c>
      <c r="K918" s="13">
        <f t="shared" si="170"/>
        <v>1</v>
      </c>
      <c r="L918" s="13" t="s">
        <v>1501</v>
      </c>
      <c r="M918" s="13">
        <v>114</v>
      </c>
      <c r="N918" s="13" t="s">
        <v>1503</v>
      </c>
      <c r="O918" s="13">
        <v>114</v>
      </c>
      <c r="P918" s="13" t="s">
        <v>1505</v>
      </c>
      <c r="Q918" s="13">
        <v>114</v>
      </c>
      <c r="R918" s="13" t="s">
        <v>1491</v>
      </c>
      <c r="S918" s="13">
        <v>114</v>
      </c>
      <c r="T918" s="13" t="s">
        <v>1493</v>
      </c>
      <c r="U918" s="13">
        <v>114</v>
      </c>
      <c r="V918" s="13" t="s">
        <v>1495</v>
      </c>
      <c r="W918" s="13">
        <v>114</v>
      </c>
      <c r="X918" s="13" t="s">
        <v>1497</v>
      </c>
      <c r="Y918" s="13">
        <v>114</v>
      </c>
      <c r="Z918" s="13" t="s">
        <v>1498</v>
      </c>
      <c r="AA918" s="13">
        <v>114</v>
      </c>
      <c r="AB918" s="100" t="s">
        <v>748</v>
      </c>
      <c r="AC918" s="100" t="str">
        <f t="shared" si="174"/>
        <v>pt-12-6-jlr-loc2</v>
      </c>
      <c r="AD918" s="100">
        <f t="shared" si="171"/>
        <v>7</v>
      </c>
      <c r="AE918" s="13">
        <v>12</v>
      </c>
      <c r="AF918" s="27">
        <v>9</v>
      </c>
      <c r="AG918" s="41"/>
    </row>
    <row r="919" spans="1:33" s="35" customFormat="1" ht="16.5" x14ac:dyDescent="0.2">
      <c r="A919" s="33" t="s">
        <v>726</v>
      </c>
      <c r="B919" s="33">
        <f t="shared" si="173"/>
        <v>1120621</v>
      </c>
      <c r="C919" s="43">
        <v>6</v>
      </c>
      <c r="D919" s="26">
        <f t="shared" si="172"/>
        <v>11206</v>
      </c>
      <c r="E919" s="45">
        <v>12</v>
      </c>
      <c r="F919" s="13">
        <v>2</v>
      </c>
      <c r="G919" s="14" t="s">
        <v>1029</v>
      </c>
      <c r="H919" s="14" t="s">
        <v>1035</v>
      </c>
      <c r="I919" s="13">
        <f t="shared" si="168"/>
        <v>108</v>
      </c>
      <c r="J919" s="13">
        <f t="shared" si="169"/>
        <v>13</v>
      </c>
      <c r="K919" s="13">
        <f t="shared" si="170"/>
        <v>1</v>
      </c>
      <c r="L919" s="13" t="s">
        <v>1500</v>
      </c>
      <c r="M919" s="13">
        <v>113</v>
      </c>
      <c r="N919" s="13" t="s">
        <v>1502</v>
      </c>
      <c r="O919" s="13">
        <v>113</v>
      </c>
      <c r="P919" s="13" t="s">
        <v>1504</v>
      </c>
      <c r="Q919" s="13">
        <v>113</v>
      </c>
      <c r="R919" s="13" t="s">
        <v>1490</v>
      </c>
      <c r="S919" s="13">
        <v>113</v>
      </c>
      <c r="T919" s="13" t="s">
        <v>1492</v>
      </c>
      <c r="U919" s="13">
        <v>113</v>
      </c>
      <c r="V919" s="13" t="s">
        <v>1494</v>
      </c>
      <c r="W919" s="13">
        <v>113</v>
      </c>
      <c r="X919" s="13" t="s">
        <v>1496</v>
      </c>
      <c r="Y919" s="13">
        <v>113</v>
      </c>
      <c r="Z919" s="13" t="s">
        <v>1499</v>
      </c>
      <c r="AA919" s="13">
        <v>113</v>
      </c>
      <c r="AB919" s="100" t="s">
        <v>446</v>
      </c>
      <c r="AC919" s="100" t="str">
        <f t="shared" si="174"/>
        <v>pt-12-6-shl-loc2</v>
      </c>
      <c r="AD919" s="100">
        <f t="shared" si="171"/>
        <v>7</v>
      </c>
      <c r="AE919" s="13">
        <v>16</v>
      </c>
      <c r="AF919" s="27">
        <v>14</v>
      </c>
      <c r="AG919" s="41"/>
    </row>
    <row r="920" spans="1:33" s="35" customFormat="1" ht="16.5" x14ac:dyDescent="0.2">
      <c r="A920" s="33" t="s">
        <v>726</v>
      </c>
      <c r="B920" s="33">
        <f t="shared" si="173"/>
        <v>1120630</v>
      </c>
      <c r="C920" s="43">
        <v>6</v>
      </c>
      <c r="D920" s="26">
        <f t="shared" si="172"/>
        <v>11206</v>
      </c>
      <c r="E920" s="45">
        <v>12</v>
      </c>
      <c r="F920" s="13">
        <v>3</v>
      </c>
      <c r="G920" s="14" t="s">
        <v>1019</v>
      </c>
      <c r="H920" s="14" t="s">
        <v>1031</v>
      </c>
      <c r="I920" s="13">
        <f t="shared" si="168"/>
        <v>108</v>
      </c>
      <c r="J920" s="13">
        <f t="shared" si="169"/>
        <v>13</v>
      </c>
      <c r="K920" s="13">
        <f t="shared" si="170"/>
        <v>1</v>
      </c>
      <c r="L920" s="13" t="s">
        <v>1501</v>
      </c>
      <c r="M920" s="13">
        <v>114</v>
      </c>
      <c r="N920" s="13" t="s">
        <v>1503</v>
      </c>
      <c r="O920" s="13">
        <v>114</v>
      </c>
      <c r="P920" s="13" t="s">
        <v>1505</v>
      </c>
      <c r="Q920" s="13">
        <v>114</v>
      </c>
      <c r="R920" s="13" t="s">
        <v>1491</v>
      </c>
      <c r="S920" s="13">
        <v>114</v>
      </c>
      <c r="T920" s="13" t="s">
        <v>1493</v>
      </c>
      <c r="U920" s="13">
        <v>114</v>
      </c>
      <c r="V920" s="13" t="s">
        <v>1495</v>
      </c>
      <c r="W920" s="13">
        <v>114</v>
      </c>
      <c r="X920" s="13" t="s">
        <v>1497</v>
      </c>
      <c r="Y920" s="13">
        <v>114</v>
      </c>
      <c r="Z920" s="13" t="s">
        <v>1498</v>
      </c>
      <c r="AA920" s="13">
        <v>114</v>
      </c>
      <c r="AB920" s="100" t="s">
        <v>354</v>
      </c>
      <c r="AC920" s="100" t="str">
        <f t="shared" si="174"/>
        <v>pt-12-6-jlr-loc3</v>
      </c>
      <c r="AD920" s="100">
        <f t="shared" si="171"/>
        <v>7</v>
      </c>
      <c r="AE920" s="13">
        <v>12</v>
      </c>
      <c r="AF920" s="27">
        <v>9</v>
      </c>
      <c r="AG920" s="41"/>
    </row>
    <row r="921" spans="1:33" s="35" customFormat="1" ht="17.25" thickBot="1" x14ac:dyDescent="0.25">
      <c r="A921" s="33" t="s">
        <v>726</v>
      </c>
      <c r="B921" s="33">
        <f t="shared" si="173"/>
        <v>1120631</v>
      </c>
      <c r="C921" s="43">
        <v>6</v>
      </c>
      <c r="D921" s="28">
        <f t="shared" si="172"/>
        <v>11206</v>
      </c>
      <c r="E921" s="46">
        <v>12</v>
      </c>
      <c r="F921" s="29">
        <v>3</v>
      </c>
      <c r="G921" s="30" t="s">
        <v>1029</v>
      </c>
      <c r="H921" s="30" t="s">
        <v>1033</v>
      </c>
      <c r="I921" s="29">
        <f t="shared" si="168"/>
        <v>108</v>
      </c>
      <c r="J921" s="29">
        <f t="shared" si="169"/>
        <v>13</v>
      </c>
      <c r="K921" s="29">
        <f t="shared" si="170"/>
        <v>1</v>
      </c>
      <c r="L921" s="29" t="s">
        <v>1500</v>
      </c>
      <c r="M921" s="29">
        <v>113</v>
      </c>
      <c r="N921" s="29" t="s">
        <v>1502</v>
      </c>
      <c r="O921" s="29">
        <v>113</v>
      </c>
      <c r="P921" s="29" t="s">
        <v>1504</v>
      </c>
      <c r="Q921" s="29">
        <v>113</v>
      </c>
      <c r="R921" s="29" t="s">
        <v>1490</v>
      </c>
      <c r="S921" s="29">
        <v>113</v>
      </c>
      <c r="T921" s="29" t="s">
        <v>1492</v>
      </c>
      <c r="U921" s="29">
        <v>113</v>
      </c>
      <c r="V921" s="29" t="s">
        <v>1494</v>
      </c>
      <c r="W921" s="29">
        <v>113</v>
      </c>
      <c r="X921" s="29" t="s">
        <v>1496</v>
      </c>
      <c r="Y921" s="29">
        <v>113</v>
      </c>
      <c r="Z921" s="29" t="s">
        <v>1499</v>
      </c>
      <c r="AA921" s="29">
        <v>113</v>
      </c>
      <c r="AB921" s="101"/>
      <c r="AC921" s="101" t="str">
        <f t="shared" si="174"/>
        <v/>
      </c>
      <c r="AD921" s="101" t="str">
        <f t="shared" si="171"/>
        <v/>
      </c>
      <c r="AE921" s="29" t="s">
        <v>412</v>
      </c>
      <c r="AF921" s="31" t="s">
        <v>412</v>
      </c>
      <c r="AG921" s="41"/>
    </row>
    <row r="922" spans="1:33" s="35" customFormat="1" ht="16.5" x14ac:dyDescent="0.2">
      <c r="A922" s="33" t="s">
        <v>726</v>
      </c>
      <c r="B922" s="33">
        <f t="shared" si="173"/>
        <v>1120710</v>
      </c>
      <c r="C922" s="43">
        <v>7</v>
      </c>
      <c r="D922" s="23">
        <f t="shared" si="172"/>
        <v>11207</v>
      </c>
      <c r="E922" s="44">
        <v>12</v>
      </c>
      <c r="F922" s="24">
        <v>1</v>
      </c>
      <c r="G922" s="32" t="s">
        <v>1030</v>
      </c>
      <c r="H922" s="32" t="s">
        <v>1034</v>
      </c>
      <c r="I922" s="24">
        <f t="shared" si="168"/>
        <v>108</v>
      </c>
      <c r="J922" s="24">
        <f t="shared" si="169"/>
        <v>13</v>
      </c>
      <c r="K922" s="24">
        <f t="shared" si="170"/>
        <v>1</v>
      </c>
      <c r="L922" s="24" t="s">
        <v>1501</v>
      </c>
      <c r="M922" s="24">
        <v>114</v>
      </c>
      <c r="N922" s="24" t="s">
        <v>1503</v>
      </c>
      <c r="O922" s="24">
        <v>114</v>
      </c>
      <c r="P922" s="24" t="s">
        <v>1505</v>
      </c>
      <c r="Q922" s="24">
        <v>114</v>
      </c>
      <c r="R922" s="24" t="s">
        <v>1491</v>
      </c>
      <c r="S922" s="24">
        <v>114</v>
      </c>
      <c r="T922" s="24" t="s">
        <v>1493</v>
      </c>
      <c r="U922" s="24">
        <v>114</v>
      </c>
      <c r="V922" s="24" t="s">
        <v>1495</v>
      </c>
      <c r="W922" s="24">
        <v>114</v>
      </c>
      <c r="X922" s="24" t="s">
        <v>1497</v>
      </c>
      <c r="Y922" s="24">
        <v>114</v>
      </c>
      <c r="Z922" s="24" t="s">
        <v>1498</v>
      </c>
      <c r="AA922" s="24">
        <v>114</v>
      </c>
      <c r="AB922" s="99" t="s">
        <v>30</v>
      </c>
      <c r="AC922" s="99" t="str">
        <f t="shared" si="174"/>
        <v>pt-12-7-jlr-loc1</v>
      </c>
      <c r="AD922" s="99">
        <f t="shared" si="171"/>
        <v>7</v>
      </c>
      <c r="AE922" s="24">
        <v>12</v>
      </c>
      <c r="AF922" s="25">
        <v>9</v>
      </c>
      <c r="AG922" s="41"/>
    </row>
    <row r="923" spans="1:33" s="35" customFormat="1" ht="16.5" x14ac:dyDescent="0.2">
      <c r="A923" s="33" t="s">
        <v>726</v>
      </c>
      <c r="B923" s="33">
        <f t="shared" si="173"/>
        <v>1120711</v>
      </c>
      <c r="C923" s="43">
        <v>7</v>
      </c>
      <c r="D923" s="26">
        <f t="shared" si="172"/>
        <v>11207</v>
      </c>
      <c r="E923" s="45">
        <v>12</v>
      </c>
      <c r="F923" s="13">
        <v>1</v>
      </c>
      <c r="G923" s="14" t="s">
        <v>1029</v>
      </c>
      <c r="H923" s="14" t="s">
        <v>1028</v>
      </c>
      <c r="I923" s="13">
        <f t="shared" si="168"/>
        <v>108</v>
      </c>
      <c r="J923" s="13">
        <f t="shared" si="169"/>
        <v>13</v>
      </c>
      <c r="K923" s="13">
        <f t="shared" si="170"/>
        <v>1</v>
      </c>
      <c r="L923" s="13" t="s">
        <v>1500</v>
      </c>
      <c r="M923" s="13">
        <v>114</v>
      </c>
      <c r="N923" s="13" t="s">
        <v>1502</v>
      </c>
      <c r="O923" s="13">
        <v>114</v>
      </c>
      <c r="P923" s="13" t="s">
        <v>1504</v>
      </c>
      <c r="Q923" s="13">
        <v>114</v>
      </c>
      <c r="R923" s="13" t="s">
        <v>1506</v>
      </c>
      <c r="S923" s="13">
        <v>114</v>
      </c>
      <c r="T923" s="13" t="s">
        <v>1492</v>
      </c>
      <c r="U923" s="13">
        <v>114</v>
      </c>
      <c r="V923" s="13" t="s">
        <v>1494</v>
      </c>
      <c r="W923" s="13">
        <v>114</v>
      </c>
      <c r="X923" s="13" t="s">
        <v>1496</v>
      </c>
      <c r="Y923" s="13">
        <v>114</v>
      </c>
      <c r="Z923" s="13" t="s">
        <v>1499</v>
      </c>
      <c r="AA923" s="13">
        <v>114</v>
      </c>
      <c r="AB923" s="100"/>
      <c r="AC923" s="100" t="str">
        <f t="shared" si="174"/>
        <v/>
      </c>
      <c r="AD923" s="100" t="str">
        <f t="shared" si="171"/>
        <v/>
      </c>
      <c r="AE923" s="13" t="s">
        <v>412</v>
      </c>
      <c r="AF923" s="27" t="s">
        <v>412</v>
      </c>
      <c r="AG923" s="41"/>
    </row>
    <row r="924" spans="1:33" s="35" customFormat="1" ht="16.5" x14ac:dyDescent="0.2">
      <c r="A924" s="33" t="s">
        <v>726</v>
      </c>
      <c r="B924" s="33">
        <f t="shared" si="173"/>
        <v>1120720</v>
      </c>
      <c r="C924" s="43">
        <v>7</v>
      </c>
      <c r="D924" s="26">
        <f t="shared" si="172"/>
        <v>11207</v>
      </c>
      <c r="E924" s="45">
        <v>12</v>
      </c>
      <c r="F924" s="13">
        <v>2</v>
      </c>
      <c r="G924" s="14" t="s">
        <v>1030</v>
      </c>
      <c r="H924" s="14" t="s">
        <v>749</v>
      </c>
      <c r="I924" s="13">
        <f t="shared" si="168"/>
        <v>108</v>
      </c>
      <c r="J924" s="13">
        <f t="shared" si="169"/>
        <v>13</v>
      </c>
      <c r="K924" s="13">
        <f t="shared" si="170"/>
        <v>1</v>
      </c>
      <c r="L924" s="13" t="s">
        <v>1501</v>
      </c>
      <c r="M924" s="13">
        <v>114</v>
      </c>
      <c r="N924" s="13" t="s">
        <v>1503</v>
      </c>
      <c r="O924" s="13">
        <v>114</v>
      </c>
      <c r="P924" s="13" t="s">
        <v>1505</v>
      </c>
      <c r="Q924" s="13">
        <v>114</v>
      </c>
      <c r="R924" s="13" t="s">
        <v>1491</v>
      </c>
      <c r="S924" s="13">
        <v>114</v>
      </c>
      <c r="T924" s="13" t="s">
        <v>1493</v>
      </c>
      <c r="U924" s="13">
        <v>114</v>
      </c>
      <c r="V924" s="13" t="s">
        <v>1495</v>
      </c>
      <c r="W924" s="13">
        <v>114</v>
      </c>
      <c r="X924" s="13" t="s">
        <v>1497</v>
      </c>
      <c r="Y924" s="13">
        <v>114</v>
      </c>
      <c r="Z924" s="13" t="s">
        <v>1498</v>
      </c>
      <c r="AA924" s="13">
        <v>114</v>
      </c>
      <c r="AB924" s="100" t="s">
        <v>30</v>
      </c>
      <c r="AC924" s="100" t="str">
        <f t="shared" si="174"/>
        <v>pt-12-7-jlr-loc2</v>
      </c>
      <c r="AD924" s="100">
        <f t="shared" si="171"/>
        <v>7</v>
      </c>
      <c r="AE924" s="13">
        <v>12</v>
      </c>
      <c r="AF924" s="27">
        <v>9</v>
      </c>
      <c r="AG924" s="41"/>
    </row>
    <row r="925" spans="1:33" s="35" customFormat="1" ht="16.5" x14ac:dyDescent="0.2">
      <c r="A925" s="33" t="s">
        <v>726</v>
      </c>
      <c r="B925" s="33">
        <f t="shared" si="173"/>
        <v>1120721</v>
      </c>
      <c r="C925" s="43">
        <v>7</v>
      </c>
      <c r="D925" s="26">
        <f t="shared" si="172"/>
        <v>11207</v>
      </c>
      <c r="E925" s="45">
        <v>12</v>
      </c>
      <c r="F925" s="13">
        <v>2</v>
      </c>
      <c r="G925" s="14" t="s">
        <v>1029</v>
      </c>
      <c r="H925" s="14" t="s">
        <v>1035</v>
      </c>
      <c r="I925" s="13">
        <f t="shared" si="168"/>
        <v>108</v>
      </c>
      <c r="J925" s="13">
        <f t="shared" si="169"/>
        <v>13</v>
      </c>
      <c r="K925" s="13">
        <f t="shared" si="170"/>
        <v>1</v>
      </c>
      <c r="L925" s="13" t="s">
        <v>1500</v>
      </c>
      <c r="M925" s="13">
        <v>114</v>
      </c>
      <c r="N925" s="13" t="s">
        <v>1502</v>
      </c>
      <c r="O925" s="13">
        <v>114</v>
      </c>
      <c r="P925" s="13" t="s">
        <v>1504</v>
      </c>
      <c r="Q925" s="13">
        <v>114</v>
      </c>
      <c r="R925" s="13" t="s">
        <v>1506</v>
      </c>
      <c r="S925" s="13">
        <v>114</v>
      </c>
      <c r="T925" s="13" t="s">
        <v>1492</v>
      </c>
      <c r="U925" s="13">
        <v>114</v>
      </c>
      <c r="V925" s="13" t="s">
        <v>1494</v>
      </c>
      <c r="W925" s="13">
        <v>114</v>
      </c>
      <c r="X925" s="13" t="s">
        <v>1496</v>
      </c>
      <c r="Y925" s="13">
        <v>114</v>
      </c>
      <c r="Z925" s="13" t="s">
        <v>1499</v>
      </c>
      <c r="AA925" s="13">
        <v>114</v>
      </c>
      <c r="AB925" s="100" t="s">
        <v>440</v>
      </c>
      <c r="AC925" s="100" t="str">
        <f t="shared" si="174"/>
        <v>pt-12-7-shl-loc2</v>
      </c>
      <c r="AD925" s="100">
        <f t="shared" si="171"/>
        <v>7</v>
      </c>
      <c r="AE925" s="13">
        <v>16</v>
      </c>
      <c r="AF925" s="27">
        <v>14</v>
      </c>
      <c r="AG925" s="41"/>
    </row>
    <row r="926" spans="1:33" s="35" customFormat="1" ht="16.5" x14ac:dyDescent="0.2">
      <c r="A926" s="33" t="s">
        <v>726</v>
      </c>
      <c r="B926" s="33">
        <f t="shared" si="173"/>
        <v>1120730</v>
      </c>
      <c r="C926" s="43">
        <v>7</v>
      </c>
      <c r="D926" s="26">
        <f t="shared" si="172"/>
        <v>11207</v>
      </c>
      <c r="E926" s="45">
        <v>12</v>
      </c>
      <c r="F926" s="13">
        <v>3</v>
      </c>
      <c r="G926" s="14" t="s">
        <v>1030</v>
      </c>
      <c r="H926" s="14" t="s">
        <v>1031</v>
      </c>
      <c r="I926" s="13">
        <f t="shared" si="168"/>
        <v>108</v>
      </c>
      <c r="J926" s="13">
        <f t="shared" si="169"/>
        <v>13</v>
      </c>
      <c r="K926" s="13">
        <f t="shared" si="170"/>
        <v>1</v>
      </c>
      <c r="L926" s="13" t="s">
        <v>1501</v>
      </c>
      <c r="M926" s="13">
        <v>114</v>
      </c>
      <c r="N926" s="13" t="s">
        <v>1503</v>
      </c>
      <c r="O926" s="13">
        <v>114</v>
      </c>
      <c r="P926" s="13" t="s">
        <v>1505</v>
      </c>
      <c r="Q926" s="13">
        <v>114</v>
      </c>
      <c r="R926" s="13" t="s">
        <v>1491</v>
      </c>
      <c r="S926" s="13">
        <v>114</v>
      </c>
      <c r="T926" s="13" t="s">
        <v>1493</v>
      </c>
      <c r="U926" s="13">
        <v>114</v>
      </c>
      <c r="V926" s="13" t="s">
        <v>1495</v>
      </c>
      <c r="W926" s="13">
        <v>114</v>
      </c>
      <c r="X926" s="13" t="s">
        <v>1497</v>
      </c>
      <c r="Y926" s="13">
        <v>114</v>
      </c>
      <c r="Z926" s="13" t="s">
        <v>1498</v>
      </c>
      <c r="AA926" s="13">
        <v>114</v>
      </c>
      <c r="AB926" s="100" t="s">
        <v>353</v>
      </c>
      <c r="AC926" s="100" t="str">
        <f t="shared" si="174"/>
        <v>pt-12-7-jlr-loc3</v>
      </c>
      <c r="AD926" s="100">
        <f t="shared" si="171"/>
        <v>7</v>
      </c>
      <c r="AE926" s="13">
        <v>12</v>
      </c>
      <c r="AF926" s="27">
        <v>9</v>
      </c>
      <c r="AG926" s="41"/>
    </row>
    <row r="927" spans="1:33" s="35" customFormat="1" ht="17.25" thickBot="1" x14ac:dyDescent="0.25">
      <c r="A927" s="33" t="s">
        <v>726</v>
      </c>
      <c r="B927" s="33">
        <f t="shared" si="173"/>
        <v>1120731</v>
      </c>
      <c r="C927" s="43">
        <v>7</v>
      </c>
      <c r="D927" s="28">
        <f t="shared" si="172"/>
        <v>11207</v>
      </c>
      <c r="E927" s="46">
        <v>12</v>
      </c>
      <c r="F927" s="29">
        <v>3</v>
      </c>
      <c r="G927" s="30" t="s">
        <v>1029</v>
      </c>
      <c r="H927" s="30" t="s">
        <v>1033</v>
      </c>
      <c r="I927" s="29">
        <f t="shared" si="168"/>
        <v>108</v>
      </c>
      <c r="J927" s="29">
        <f t="shared" si="169"/>
        <v>13</v>
      </c>
      <c r="K927" s="29">
        <f t="shared" si="170"/>
        <v>1</v>
      </c>
      <c r="L927" s="29" t="s">
        <v>1500</v>
      </c>
      <c r="M927" s="29">
        <v>114</v>
      </c>
      <c r="N927" s="29" t="s">
        <v>1502</v>
      </c>
      <c r="O927" s="29">
        <v>114</v>
      </c>
      <c r="P927" s="29" t="s">
        <v>1504</v>
      </c>
      <c r="Q927" s="29">
        <v>114</v>
      </c>
      <c r="R927" s="29" t="s">
        <v>1506</v>
      </c>
      <c r="S927" s="29">
        <v>114</v>
      </c>
      <c r="T927" s="29" t="s">
        <v>1492</v>
      </c>
      <c r="U927" s="29">
        <v>114</v>
      </c>
      <c r="V927" s="29" t="s">
        <v>1494</v>
      </c>
      <c r="W927" s="29">
        <v>114</v>
      </c>
      <c r="X927" s="29" t="s">
        <v>1496</v>
      </c>
      <c r="Y927" s="29">
        <v>114</v>
      </c>
      <c r="Z927" s="29" t="s">
        <v>1499</v>
      </c>
      <c r="AA927" s="29">
        <v>114</v>
      </c>
      <c r="AB927" s="101"/>
      <c r="AC927" s="101" t="str">
        <f t="shared" si="174"/>
        <v/>
      </c>
      <c r="AD927" s="101" t="str">
        <f t="shared" si="171"/>
        <v/>
      </c>
      <c r="AE927" s="29" t="s">
        <v>412</v>
      </c>
      <c r="AF927" s="31" t="s">
        <v>412</v>
      </c>
      <c r="AG927" s="41"/>
    </row>
    <row r="928" spans="1:33" s="35" customFormat="1" ht="16.5" x14ac:dyDescent="0.2">
      <c r="A928" s="33" t="s">
        <v>726</v>
      </c>
      <c r="B928" s="33">
        <f t="shared" si="173"/>
        <v>1120810</v>
      </c>
      <c r="C928" s="43">
        <v>8</v>
      </c>
      <c r="D928" s="23">
        <f t="shared" si="172"/>
        <v>11208</v>
      </c>
      <c r="E928" s="44">
        <v>12</v>
      </c>
      <c r="F928" s="24">
        <v>1</v>
      </c>
      <c r="G928" s="32" t="s">
        <v>1030</v>
      </c>
      <c r="H928" s="32" t="s">
        <v>1034</v>
      </c>
      <c r="I928" s="24">
        <f t="shared" si="168"/>
        <v>109</v>
      </c>
      <c r="J928" s="24">
        <f t="shared" si="169"/>
        <v>13</v>
      </c>
      <c r="K928" s="24">
        <f t="shared" si="170"/>
        <v>1</v>
      </c>
      <c r="L928" s="24" t="s">
        <v>1501</v>
      </c>
      <c r="M928" s="24">
        <v>115</v>
      </c>
      <c r="N928" s="24" t="s">
        <v>1503</v>
      </c>
      <c r="O928" s="24">
        <v>115</v>
      </c>
      <c r="P928" s="24" t="s">
        <v>1505</v>
      </c>
      <c r="Q928" s="24">
        <v>115</v>
      </c>
      <c r="R928" s="24" t="s">
        <v>1507</v>
      </c>
      <c r="S928" s="24">
        <v>115</v>
      </c>
      <c r="T928" s="24" t="s">
        <v>1493</v>
      </c>
      <c r="U928" s="24">
        <v>115</v>
      </c>
      <c r="V928" s="24" t="s">
        <v>1495</v>
      </c>
      <c r="W928" s="24">
        <v>115</v>
      </c>
      <c r="X928" s="24" t="s">
        <v>1497</v>
      </c>
      <c r="Y928" s="24">
        <v>115</v>
      </c>
      <c r="Z928" s="24" t="s">
        <v>1498</v>
      </c>
      <c r="AA928" s="24">
        <v>115</v>
      </c>
      <c r="AB928" s="99" t="s">
        <v>30</v>
      </c>
      <c r="AC928" s="99" t="str">
        <f t="shared" si="174"/>
        <v>pt-12-8-jlr-loc1</v>
      </c>
      <c r="AD928" s="99">
        <f t="shared" si="171"/>
        <v>7</v>
      </c>
      <c r="AE928" s="24">
        <v>12</v>
      </c>
      <c r="AF928" s="25">
        <v>9</v>
      </c>
      <c r="AG928" s="41"/>
    </row>
    <row r="929" spans="1:33" s="35" customFormat="1" ht="16.5" x14ac:dyDescent="0.2">
      <c r="A929" s="33" t="s">
        <v>726</v>
      </c>
      <c r="B929" s="33">
        <f t="shared" si="173"/>
        <v>1120811</v>
      </c>
      <c r="C929" s="43">
        <v>8</v>
      </c>
      <c r="D929" s="26">
        <f t="shared" si="172"/>
        <v>11208</v>
      </c>
      <c r="E929" s="45">
        <v>12</v>
      </c>
      <c r="F929" s="13">
        <v>1</v>
      </c>
      <c r="G929" s="14" t="s">
        <v>1029</v>
      </c>
      <c r="H929" s="14" t="s">
        <v>1032</v>
      </c>
      <c r="I929" s="13">
        <f t="shared" si="168"/>
        <v>109</v>
      </c>
      <c r="J929" s="13">
        <f t="shared" si="169"/>
        <v>13</v>
      </c>
      <c r="K929" s="13">
        <f t="shared" si="170"/>
        <v>1</v>
      </c>
      <c r="L929" s="13" t="s">
        <v>1500</v>
      </c>
      <c r="M929" s="13">
        <v>114</v>
      </c>
      <c r="N929" s="13" t="s">
        <v>1502</v>
      </c>
      <c r="O929" s="13">
        <v>114</v>
      </c>
      <c r="P929" s="13" t="s">
        <v>1504</v>
      </c>
      <c r="Q929" s="13">
        <v>114</v>
      </c>
      <c r="R929" s="13" t="s">
        <v>1506</v>
      </c>
      <c r="S929" s="13">
        <v>114</v>
      </c>
      <c r="T929" s="13" t="s">
        <v>1492</v>
      </c>
      <c r="U929" s="13">
        <v>114</v>
      </c>
      <c r="V929" s="13" t="s">
        <v>1494</v>
      </c>
      <c r="W929" s="13">
        <v>114</v>
      </c>
      <c r="X929" s="13" t="s">
        <v>1496</v>
      </c>
      <c r="Y929" s="13">
        <v>114</v>
      </c>
      <c r="Z929" s="13" t="s">
        <v>1499</v>
      </c>
      <c r="AA929" s="13">
        <v>114</v>
      </c>
      <c r="AB929" s="100"/>
      <c r="AC929" s="100" t="str">
        <f t="shared" si="174"/>
        <v/>
      </c>
      <c r="AD929" s="100" t="str">
        <f t="shared" si="171"/>
        <v/>
      </c>
      <c r="AE929" s="13" t="s">
        <v>412</v>
      </c>
      <c r="AF929" s="27" t="s">
        <v>412</v>
      </c>
      <c r="AG929" s="41"/>
    </row>
    <row r="930" spans="1:33" s="35" customFormat="1" ht="16.5" x14ac:dyDescent="0.2">
      <c r="A930" s="33" t="s">
        <v>726</v>
      </c>
      <c r="B930" s="33">
        <f t="shared" si="173"/>
        <v>1120820</v>
      </c>
      <c r="C930" s="43">
        <v>8</v>
      </c>
      <c r="D930" s="26">
        <f t="shared" si="172"/>
        <v>11208</v>
      </c>
      <c r="E930" s="45">
        <v>12</v>
      </c>
      <c r="F930" s="13">
        <v>2</v>
      </c>
      <c r="G930" s="14" t="s">
        <v>1019</v>
      </c>
      <c r="H930" s="14" t="s">
        <v>749</v>
      </c>
      <c r="I930" s="13">
        <f t="shared" si="168"/>
        <v>109</v>
      </c>
      <c r="J930" s="13">
        <f t="shared" si="169"/>
        <v>13</v>
      </c>
      <c r="K930" s="13">
        <f t="shared" si="170"/>
        <v>1</v>
      </c>
      <c r="L930" s="13" t="s">
        <v>1501</v>
      </c>
      <c r="M930" s="13">
        <v>115</v>
      </c>
      <c r="N930" s="13" t="s">
        <v>1503</v>
      </c>
      <c r="O930" s="13">
        <v>115</v>
      </c>
      <c r="P930" s="13" t="s">
        <v>1505</v>
      </c>
      <c r="Q930" s="13">
        <v>115</v>
      </c>
      <c r="R930" s="13" t="s">
        <v>1507</v>
      </c>
      <c r="S930" s="13">
        <v>115</v>
      </c>
      <c r="T930" s="13" t="s">
        <v>1493</v>
      </c>
      <c r="U930" s="13">
        <v>115</v>
      </c>
      <c r="V930" s="13" t="s">
        <v>1495</v>
      </c>
      <c r="W930" s="13">
        <v>115</v>
      </c>
      <c r="X930" s="13" t="s">
        <v>1497</v>
      </c>
      <c r="Y930" s="13">
        <v>115</v>
      </c>
      <c r="Z930" s="13" t="s">
        <v>1498</v>
      </c>
      <c r="AA930" s="13">
        <v>115</v>
      </c>
      <c r="AB930" s="100" t="s">
        <v>350</v>
      </c>
      <c r="AC930" s="100" t="str">
        <f t="shared" si="174"/>
        <v>pt-12-8-jlr-loc2</v>
      </c>
      <c r="AD930" s="100">
        <f t="shared" si="171"/>
        <v>7</v>
      </c>
      <c r="AE930" s="13">
        <v>12</v>
      </c>
      <c r="AF930" s="27">
        <v>9</v>
      </c>
      <c r="AG930" s="41"/>
    </row>
    <row r="931" spans="1:33" s="35" customFormat="1" ht="16.5" x14ac:dyDescent="0.2">
      <c r="A931" s="33" t="s">
        <v>726</v>
      </c>
      <c r="B931" s="33">
        <f t="shared" si="173"/>
        <v>1120821</v>
      </c>
      <c r="C931" s="43">
        <v>8</v>
      </c>
      <c r="D931" s="26">
        <f t="shared" si="172"/>
        <v>11208</v>
      </c>
      <c r="E931" s="45">
        <v>12</v>
      </c>
      <c r="F931" s="13">
        <v>2</v>
      </c>
      <c r="G931" s="14" t="s">
        <v>1029</v>
      </c>
      <c r="H931" s="14" t="s">
        <v>1035</v>
      </c>
      <c r="I931" s="13">
        <f t="shared" si="168"/>
        <v>109</v>
      </c>
      <c r="J931" s="13">
        <f t="shared" si="169"/>
        <v>13</v>
      </c>
      <c r="K931" s="13">
        <f t="shared" si="170"/>
        <v>1</v>
      </c>
      <c r="L931" s="13" t="s">
        <v>1500</v>
      </c>
      <c r="M931" s="13">
        <v>114</v>
      </c>
      <c r="N931" s="13" t="s">
        <v>1502</v>
      </c>
      <c r="O931" s="13">
        <v>114</v>
      </c>
      <c r="P931" s="13" t="s">
        <v>1504</v>
      </c>
      <c r="Q931" s="13">
        <v>114</v>
      </c>
      <c r="R931" s="13" t="s">
        <v>1506</v>
      </c>
      <c r="S931" s="13">
        <v>114</v>
      </c>
      <c r="T931" s="13" t="s">
        <v>1492</v>
      </c>
      <c r="U931" s="13">
        <v>114</v>
      </c>
      <c r="V931" s="13" t="s">
        <v>1494</v>
      </c>
      <c r="W931" s="13">
        <v>114</v>
      </c>
      <c r="X931" s="13" t="s">
        <v>1496</v>
      </c>
      <c r="Y931" s="13">
        <v>114</v>
      </c>
      <c r="Z931" s="13" t="s">
        <v>1499</v>
      </c>
      <c r="AA931" s="13">
        <v>114</v>
      </c>
      <c r="AB931" s="100" t="s">
        <v>436</v>
      </c>
      <c r="AC931" s="100" t="str">
        <f t="shared" si="174"/>
        <v>pt-12-8-shl-loc2</v>
      </c>
      <c r="AD931" s="100">
        <f t="shared" si="171"/>
        <v>7</v>
      </c>
      <c r="AE931" s="13">
        <v>16</v>
      </c>
      <c r="AF931" s="27">
        <v>14</v>
      </c>
      <c r="AG931" s="41"/>
    </row>
    <row r="932" spans="1:33" s="35" customFormat="1" ht="16.5" x14ac:dyDescent="0.2">
      <c r="A932" s="33" t="s">
        <v>726</v>
      </c>
      <c r="B932" s="33">
        <f t="shared" si="173"/>
        <v>1120830</v>
      </c>
      <c r="C932" s="43">
        <v>8</v>
      </c>
      <c r="D932" s="26">
        <f t="shared" si="172"/>
        <v>11208</v>
      </c>
      <c r="E932" s="45">
        <v>12</v>
      </c>
      <c r="F932" s="13">
        <v>3</v>
      </c>
      <c r="G932" s="14" t="s">
        <v>1030</v>
      </c>
      <c r="H932" s="14" t="s">
        <v>1031</v>
      </c>
      <c r="I932" s="13">
        <f t="shared" si="168"/>
        <v>109</v>
      </c>
      <c r="J932" s="13">
        <f t="shared" si="169"/>
        <v>13</v>
      </c>
      <c r="K932" s="13">
        <f t="shared" si="170"/>
        <v>1</v>
      </c>
      <c r="L932" s="13" t="s">
        <v>1501</v>
      </c>
      <c r="M932" s="13">
        <v>115</v>
      </c>
      <c r="N932" s="13" t="s">
        <v>1503</v>
      </c>
      <c r="O932" s="13">
        <v>115</v>
      </c>
      <c r="P932" s="13" t="s">
        <v>1505</v>
      </c>
      <c r="Q932" s="13">
        <v>115</v>
      </c>
      <c r="R932" s="13" t="s">
        <v>1507</v>
      </c>
      <c r="S932" s="13">
        <v>115</v>
      </c>
      <c r="T932" s="13" t="s">
        <v>1493</v>
      </c>
      <c r="U932" s="13">
        <v>115</v>
      </c>
      <c r="V932" s="13" t="s">
        <v>1495</v>
      </c>
      <c r="W932" s="13">
        <v>115</v>
      </c>
      <c r="X932" s="13" t="s">
        <v>1497</v>
      </c>
      <c r="Y932" s="13">
        <v>115</v>
      </c>
      <c r="Z932" s="13" t="s">
        <v>1498</v>
      </c>
      <c r="AA932" s="13">
        <v>115</v>
      </c>
      <c r="AB932" s="100" t="s">
        <v>352</v>
      </c>
      <c r="AC932" s="100" t="str">
        <f t="shared" si="174"/>
        <v>pt-12-8-jlr-loc3</v>
      </c>
      <c r="AD932" s="100">
        <f t="shared" si="171"/>
        <v>7</v>
      </c>
      <c r="AE932" s="13">
        <v>12</v>
      </c>
      <c r="AF932" s="27">
        <v>9</v>
      </c>
      <c r="AG932" s="41"/>
    </row>
    <row r="933" spans="1:33" s="35" customFormat="1" ht="17.25" thickBot="1" x14ac:dyDescent="0.25">
      <c r="A933" s="33" t="s">
        <v>726</v>
      </c>
      <c r="B933" s="33">
        <f t="shared" si="173"/>
        <v>1120831</v>
      </c>
      <c r="C933" s="43">
        <v>8</v>
      </c>
      <c r="D933" s="28">
        <f t="shared" si="172"/>
        <v>11208</v>
      </c>
      <c r="E933" s="46">
        <v>12</v>
      </c>
      <c r="F933" s="29">
        <v>3</v>
      </c>
      <c r="G933" s="30" t="s">
        <v>1029</v>
      </c>
      <c r="H933" s="30" t="s">
        <v>1033</v>
      </c>
      <c r="I933" s="29">
        <f t="shared" si="168"/>
        <v>109</v>
      </c>
      <c r="J933" s="29">
        <f t="shared" si="169"/>
        <v>13</v>
      </c>
      <c r="K933" s="29">
        <f t="shared" si="170"/>
        <v>1</v>
      </c>
      <c r="L933" s="29" t="s">
        <v>1500</v>
      </c>
      <c r="M933" s="29">
        <v>114</v>
      </c>
      <c r="N933" s="29" t="s">
        <v>1502</v>
      </c>
      <c r="O933" s="29">
        <v>114</v>
      </c>
      <c r="P933" s="29" t="s">
        <v>1504</v>
      </c>
      <c r="Q933" s="29">
        <v>114</v>
      </c>
      <c r="R933" s="29" t="s">
        <v>1506</v>
      </c>
      <c r="S933" s="29">
        <v>114</v>
      </c>
      <c r="T933" s="29" t="s">
        <v>1492</v>
      </c>
      <c r="U933" s="29">
        <v>114</v>
      </c>
      <c r="V933" s="29" t="s">
        <v>1494</v>
      </c>
      <c r="W933" s="29">
        <v>114</v>
      </c>
      <c r="X933" s="29" t="s">
        <v>1496</v>
      </c>
      <c r="Y933" s="29">
        <v>114</v>
      </c>
      <c r="Z933" s="29" t="s">
        <v>1499</v>
      </c>
      <c r="AA933" s="29">
        <v>114</v>
      </c>
      <c r="AB933" s="101"/>
      <c r="AC933" s="101" t="str">
        <f t="shared" si="174"/>
        <v/>
      </c>
      <c r="AD933" s="101" t="str">
        <f t="shared" si="171"/>
        <v/>
      </c>
      <c r="AE933" s="29" t="s">
        <v>412</v>
      </c>
      <c r="AF933" s="31" t="s">
        <v>412</v>
      </c>
      <c r="AG933" s="41"/>
    </row>
    <row r="934" spans="1:33" s="35" customFormat="1" ht="16.5" x14ac:dyDescent="0.2">
      <c r="A934" s="33" t="s">
        <v>726</v>
      </c>
      <c r="B934" s="33">
        <f t="shared" si="173"/>
        <v>1120910</v>
      </c>
      <c r="C934" s="43">
        <v>9</v>
      </c>
      <c r="D934" s="23">
        <f t="shared" si="172"/>
        <v>11209</v>
      </c>
      <c r="E934" s="44">
        <v>12</v>
      </c>
      <c r="F934" s="24">
        <v>1</v>
      </c>
      <c r="G934" s="32" t="s">
        <v>1030</v>
      </c>
      <c r="H934" s="32" t="s">
        <v>1034</v>
      </c>
      <c r="I934" s="24">
        <f t="shared" si="168"/>
        <v>109</v>
      </c>
      <c r="J934" s="24">
        <f t="shared" si="169"/>
        <v>13</v>
      </c>
      <c r="K934" s="24">
        <f t="shared" si="170"/>
        <v>1</v>
      </c>
      <c r="L934" s="24" t="s">
        <v>1501</v>
      </c>
      <c r="M934" s="24">
        <v>115</v>
      </c>
      <c r="N934" s="24" t="s">
        <v>1503</v>
      </c>
      <c r="O934" s="24">
        <v>115</v>
      </c>
      <c r="P934" s="24" t="s">
        <v>1505</v>
      </c>
      <c r="Q934" s="24">
        <v>115</v>
      </c>
      <c r="R934" s="24" t="s">
        <v>1507</v>
      </c>
      <c r="S934" s="24">
        <v>115</v>
      </c>
      <c r="T934" s="24" t="s">
        <v>1493</v>
      </c>
      <c r="U934" s="24">
        <v>115</v>
      </c>
      <c r="V934" s="24" t="s">
        <v>1495</v>
      </c>
      <c r="W934" s="24">
        <v>115</v>
      </c>
      <c r="X934" s="24" t="s">
        <v>1497</v>
      </c>
      <c r="Y934" s="24">
        <v>115</v>
      </c>
      <c r="Z934" s="24" t="s">
        <v>1498</v>
      </c>
      <c r="AA934" s="24">
        <v>115</v>
      </c>
      <c r="AB934" s="99" t="s">
        <v>354</v>
      </c>
      <c r="AC934" s="99" t="str">
        <f t="shared" si="174"/>
        <v>pt-12-9-jlr-loc1</v>
      </c>
      <c r="AD934" s="99">
        <f t="shared" si="171"/>
        <v>7</v>
      </c>
      <c r="AE934" s="24">
        <v>12</v>
      </c>
      <c r="AF934" s="25">
        <v>9</v>
      </c>
      <c r="AG934" s="41"/>
    </row>
    <row r="935" spans="1:33" s="35" customFormat="1" ht="16.5" x14ac:dyDescent="0.2">
      <c r="A935" s="33" t="s">
        <v>726</v>
      </c>
      <c r="B935" s="33">
        <f t="shared" si="173"/>
        <v>1120911</v>
      </c>
      <c r="C935" s="43">
        <v>9</v>
      </c>
      <c r="D935" s="26">
        <f t="shared" si="172"/>
        <v>11209</v>
      </c>
      <c r="E935" s="45">
        <v>12</v>
      </c>
      <c r="F935" s="13">
        <v>1</v>
      </c>
      <c r="G935" s="14" t="s">
        <v>1029</v>
      </c>
      <c r="H935" s="14" t="s">
        <v>1032</v>
      </c>
      <c r="I935" s="13">
        <f t="shared" si="168"/>
        <v>109</v>
      </c>
      <c r="J935" s="13">
        <f t="shared" si="169"/>
        <v>13</v>
      </c>
      <c r="K935" s="13">
        <f t="shared" si="170"/>
        <v>1</v>
      </c>
      <c r="L935" s="13" t="s">
        <v>1500</v>
      </c>
      <c r="M935" s="13">
        <v>116</v>
      </c>
      <c r="N935" s="13" t="s">
        <v>1502</v>
      </c>
      <c r="O935" s="13">
        <v>116</v>
      </c>
      <c r="P935" s="13" t="s">
        <v>1504</v>
      </c>
      <c r="Q935" s="13">
        <v>116</v>
      </c>
      <c r="R935" s="13" t="s">
        <v>1506</v>
      </c>
      <c r="S935" s="13">
        <v>116</v>
      </c>
      <c r="T935" s="13" t="s">
        <v>1508</v>
      </c>
      <c r="U935" s="13">
        <v>116</v>
      </c>
      <c r="V935" s="13" t="s">
        <v>1494</v>
      </c>
      <c r="W935" s="13">
        <v>116</v>
      </c>
      <c r="X935" s="13" t="s">
        <v>1496</v>
      </c>
      <c r="Y935" s="13">
        <v>116</v>
      </c>
      <c r="Z935" s="13" t="s">
        <v>1499</v>
      </c>
      <c r="AA935" s="13">
        <v>116</v>
      </c>
      <c r="AB935" s="100"/>
      <c r="AC935" s="100" t="str">
        <f t="shared" si="174"/>
        <v/>
      </c>
      <c r="AD935" s="100" t="str">
        <f t="shared" si="171"/>
        <v/>
      </c>
      <c r="AE935" s="13" t="s">
        <v>412</v>
      </c>
      <c r="AF935" s="27" t="s">
        <v>412</v>
      </c>
      <c r="AG935" s="41"/>
    </row>
    <row r="936" spans="1:33" s="35" customFormat="1" ht="16.5" x14ac:dyDescent="0.2">
      <c r="A936" s="33" t="s">
        <v>726</v>
      </c>
      <c r="B936" s="33">
        <f t="shared" si="173"/>
        <v>1120920</v>
      </c>
      <c r="C936" s="43">
        <v>9</v>
      </c>
      <c r="D936" s="26">
        <f t="shared" si="172"/>
        <v>11209</v>
      </c>
      <c r="E936" s="45">
        <v>12</v>
      </c>
      <c r="F936" s="13">
        <v>2</v>
      </c>
      <c r="G936" s="14" t="s">
        <v>1030</v>
      </c>
      <c r="H936" s="14" t="s">
        <v>749</v>
      </c>
      <c r="I936" s="13">
        <f t="shared" si="168"/>
        <v>109</v>
      </c>
      <c r="J936" s="13">
        <f t="shared" si="169"/>
        <v>13</v>
      </c>
      <c r="K936" s="13">
        <f t="shared" si="170"/>
        <v>1</v>
      </c>
      <c r="L936" s="13" t="s">
        <v>1501</v>
      </c>
      <c r="M936" s="13">
        <v>115</v>
      </c>
      <c r="N936" s="13" t="s">
        <v>1503</v>
      </c>
      <c r="O936" s="13">
        <v>115</v>
      </c>
      <c r="P936" s="13" t="s">
        <v>1505</v>
      </c>
      <c r="Q936" s="13">
        <v>115</v>
      </c>
      <c r="R936" s="13" t="s">
        <v>1507</v>
      </c>
      <c r="S936" s="13">
        <v>115</v>
      </c>
      <c r="T936" s="13" t="s">
        <v>1493</v>
      </c>
      <c r="U936" s="13">
        <v>115</v>
      </c>
      <c r="V936" s="13" t="s">
        <v>1495</v>
      </c>
      <c r="W936" s="13">
        <v>115</v>
      </c>
      <c r="X936" s="13" t="s">
        <v>1497</v>
      </c>
      <c r="Y936" s="13">
        <v>115</v>
      </c>
      <c r="Z936" s="13" t="s">
        <v>1498</v>
      </c>
      <c r="AA936" s="13">
        <v>115</v>
      </c>
      <c r="AB936" s="100" t="s">
        <v>748</v>
      </c>
      <c r="AC936" s="100" t="str">
        <f t="shared" si="174"/>
        <v>pt-12-9-jlr-loc2</v>
      </c>
      <c r="AD936" s="100">
        <f t="shared" si="171"/>
        <v>7</v>
      </c>
      <c r="AE936" s="13">
        <v>12</v>
      </c>
      <c r="AF936" s="27">
        <v>9</v>
      </c>
      <c r="AG936" s="41"/>
    </row>
    <row r="937" spans="1:33" s="35" customFormat="1" ht="16.5" x14ac:dyDescent="0.2">
      <c r="A937" s="33" t="s">
        <v>726</v>
      </c>
      <c r="B937" s="33">
        <f t="shared" si="173"/>
        <v>1120921</v>
      </c>
      <c r="C937" s="43">
        <v>9</v>
      </c>
      <c r="D937" s="26">
        <f t="shared" si="172"/>
        <v>11209</v>
      </c>
      <c r="E937" s="45">
        <v>12</v>
      </c>
      <c r="F937" s="13">
        <v>2</v>
      </c>
      <c r="G937" s="14" t="s">
        <v>1029</v>
      </c>
      <c r="H937" s="14" t="s">
        <v>1035</v>
      </c>
      <c r="I937" s="13">
        <f t="shared" si="168"/>
        <v>109</v>
      </c>
      <c r="J937" s="13">
        <f t="shared" si="169"/>
        <v>13</v>
      </c>
      <c r="K937" s="13">
        <f t="shared" si="170"/>
        <v>1</v>
      </c>
      <c r="L937" s="13" t="s">
        <v>1500</v>
      </c>
      <c r="M937" s="13">
        <v>116</v>
      </c>
      <c r="N937" s="13" t="s">
        <v>1502</v>
      </c>
      <c r="O937" s="13">
        <v>116</v>
      </c>
      <c r="P937" s="13" t="s">
        <v>1504</v>
      </c>
      <c r="Q937" s="13">
        <v>116</v>
      </c>
      <c r="R937" s="13" t="s">
        <v>1506</v>
      </c>
      <c r="S937" s="13">
        <v>116</v>
      </c>
      <c r="T937" s="13" t="s">
        <v>1508</v>
      </c>
      <c r="U937" s="13">
        <v>116</v>
      </c>
      <c r="V937" s="13" t="s">
        <v>1494</v>
      </c>
      <c r="W937" s="13">
        <v>116</v>
      </c>
      <c r="X937" s="13" t="s">
        <v>1496</v>
      </c>
      <c r="Y937" s="13">
        <v>116</v>
      </c>
      <c r="Z937" s="13" t="s">
        <v>1499</v>
      </c>
      <c r="AA937" s="13">
        <v>116</v>
      </c>
      <c r="AB937" s="100" t="s">
        <v>446</v>
      </c>
      <c r="AC937" s="100" t="str">
        <f t="shared" si="174"/>
        <v>pt-12-9-shl-loc2</v>
      </c>
      <c r="AD937" s="100">
        <f t="shared" si="171"/>
        <v>7</v>
      </c>
      <c r="AE937" s="13">
        <v>16</v>
      </c>
      <c r="AF937" s="27">
        <v>14</v>
      </c>
      <c r="AG937" s="41"/>
    </row>
    <row r="938" spans="1:33" s="35" customFormat="1" ht="16.5" x14ac:dyDescent="0.2">
      <c r="A938" s="33" t="s">
        <v>726</v>
      </c>
      <c r="B938" s="33">
        <f t="shared" si="173"/>
        <v>1120930</v>
      </c>
      <c r="C938" s="43">
        <v>9</v>
      </c>
      <c r="D938" s="26">
        <f t="shared" si="172"/>
        <v>11209</v>
      </c>
      <c r="E938" s="45">
        <v>12</v>
      </c>
      <c r="F938" s="13">
        <v>3</v>
      </c>
      <c r="G938" s="14" t="s">
        <v>1030</v>
      </c>
      <c r="H938" s="14" t="s">
        <v>1031</v>
      </c>
      <c r="I938" s="13">
        <f t="shared" si="168"/>
        <v>109</v>
      </c>
      <c r="J938" s="13">
        <f t="shared" si="169"/>
        <v>13</v>
      </c>
      <c r="K938" s="13">
        <f t="shared" si="170"/>
        <v>1</v>
      </c>
      <c r="L938" s="13" t="s">
        <v>1501</v>
      </c>
      <c r="M938" s="13">
        <v>115</v>
      </c>
      <c r="N938" s="13" t="s">
        <v>1503</v>
      </c>
      <c r="O938" s="13">
        <v>115</v>
      </c>
      <c r="P938" s="13" t="s">
        <v>1505</v>
      </c>
      <c r="Q938" s="13">
        <v>115</v>
      </c>
      <c r="R938" s="13" t="s">
        <v>1507</v>
      </c>
      <c r="S938" s="13">
        <v>115</v>
      </c>
      <c r="T938" s="13" t="s">
        <v>1493</v>
      </c>
      <c r="U938" s="13">
        <v>115</v>
      </c>
      <c r="V938" s="13" t="s">
        <v>1495</v>
      </c>
      <c r="W938" s="13">
        <v>115</v>
      </c>
      <c r="X938" s="13" t="s">
        <v>1497</v>
      </c>
      <c r="Y938" s="13">
        <v>115</v>
      </c>
      <c r="Z938" s="13" t="s">
        <v>1498</v>
      </c>
      <c r="AA938" s="13">
        <v>115</v>
      </c>
      <c r="AB938" s="100" t="s">
        <v>351</v>
      </c>
      <c r="AC938" s="100" t="str">
        <f t="shared" si="174"/>
        <v>pt-12-9-jlr-loc3</v>
      </c>
      <c r="AD938" s="100">
        <f t="shared" si="171"/>
        <v>7</v>
      </c>
      <c r="AE938" s="13">
        <v>12</v>
      </c>
      <c r="AF938" s="27">
        <v>9</v>
      </c>
      <c r="AG938" s="41"/>
    </row>
    <row r="939" spans="1:33" s="35" customFormat="1" ht="17.25" thickBot="1" x14ac:dyDescent="0.25">
      <c r="A939" s="33" t="s">
        <v>726</v>
      </c>
      <c r="B939" s="33">
        <f t="shared" si="173"/>
        <v>1120931</v>
      </c>
      <c r="C939" s="43">
        <v>9</v>
      </c>
      <c r="D939" s="28">
        <f t="shared" si="172"/>
        <v>11209</v>
      </c>
      <c r="E939" s="46">
        <v>12</v>
      </c>
      <c r="F939" s="29">
        <v>3</v>
      </c>
      <c r="G939" s="30" t="s">
        <v>1029</v>
      </c>
      <c r="H939" s="30" t="s">
        <v>1033</v>
      </c>
      <c r="I939" s="29">
        <f t="shared" si="168"/>
        <v>109</v>
      </c>
      <c r="J939" s="29">
        <f t="shared" si="169"/>
        <v>13</v>
      </c>
      <c r="K939" s="29">
        <f t="shared" si="170"/>
        <v>1</v>
      </c>
      <c r="L939" s="29" t="s">
        <v>1500</v>
      </c>
      <c r="M939" s="29">
        <v>116</v>
      </c>
      <c r="N939" s="29" t="s">
        <v>1502</v>
      </c>
      <c r="O939" s="29">
        <v>116</v>
      </c>
      <c r="P939" s="29" t="s">
        <v>1504</v>
      </c>
      <c r="Q939" s="29">
        <v>116</v>
      </c>
      <c r="R939" s="29" t="s">
        <v>1506</v>
      </c>
      <c r="S939" s="29">
        <v>116</v>
      </c>
      <c r="T939" s="29" t="s">
        <v>1508</v>
      </c>
      <c r="U939" s="29">
        <v>116</v>
      </c>
      <c r="V939" s="29" t="s">
        <v>1494</v>
      </c>
      <c r="W939" s="29">
        <v>116</v>
      </c>
      <c r="X939" s="29" t="s">
        <v>1496</v>
      </c>
      <c r="Y939" s="29">
        <v>116</v>
      </c>
      <c r="Z939" s="29" t="s">
        <v>1499</v>
      </c>
      <c r="AA939" s="29">
        <v>116</v>
      </c>
      <c r="AB939" s="101"/>
      <c r="AC939" s="101" t="str">
        <f t="shared" si="174"/>
        <v/>
      </c>
      <c r="AD939" s="101" t="str">
        <f t="shared" si="171"/>
        <v/>
      </c>
      <c r="AE939" s="29" t="s">
        <v>412</v>
      </c>
      <c r="AF939" s="31" t="s">
        <v>412</v>
      </c>
      <c r="AG939" s="41"/>
    </row>
    <row r="940" spans="1:33" s="35" customFormat="1" ht="16.5" x14ac:dyDescent="0.2">
      <c r="A940" s="33" t="s">
        <v>726</v>
      </c>
      <c r="B940" s="33">
        <f t="shared" si="173"/>
        <v>1121010</v>
      </c>
      <c r="C940" s="43">
        <v>10</v>
      </c>
      <c r="D940" s="23">
        <f t="shared" si="172"/>
        <v>11210</v>
      </c>
      <c r="E940" s="44">
        <v>12</v>
      </c>
      <c r="F940" s="24">
        <v>1</v>
      </c>
      <c r="G940" s="32" t="s">
        <v>1030</v>
      </c>
      <c r="H940" s="32" t="s">
        <v>1034</v>
      </c>
      <c r="I940" s="24">
        <f t="shared" si="168"/>
        <v>113</v>
      </c>
      <c r="J940" s="24">
        <f t="shared" si="169"/>
        <v>14</v>
      </c>
      <c r="K940" s="24">
        <f t="shared" si="170"/>
        <v>1</v>
      </c>
      <c r="L940" s="24" t="s">
        <v>1501</v>
      </c>
      <c r="M940" s="24">
        <v>116</v>
      </c>
      <c r="N940" s="24" t="s">
        <v>1503</v>
      </c>
      <c r="O940" s="24">
        <v>116</v>
      </c>
      <c r="P940" s="24" t="s">
        <v>1505</v>
      </c>
      <c r="Q940" s="24">
        <v>116</v>
      </c>
      <c r="R940" s="24" t="s">
        <v>1507</v>
      </c>
      <c r="S940" s="24">
        <v>116</v>
      </c>
      <c r="T940" s="24" t="s">
        <v>1509</v>
      </c>
      <c r="U940" s="24">
        <v>116</v>
      </c>
      <c r="V940" s="24" t="s">
        <v>1495</v>
      </c>
      <c r="W940" s="24">
        <v>116</v>
      </c>
      <c r="X940" s="24" t="s">
        <v>1497</v>
      </c>
      <c r="Y940" s="24">
        <v>116</v>
      </c>
      <c r="Z940" s="24" t="s">
        <v>1498</v>
      </c>
      <c r="AA940" s="24">
        <v>116</v>
      </c>
      <c r="AB940" s="99" t="s">
        <v>347</v>
      </c>
      <c r="AC940" s="99" t="str">
        <f t="shared" si="174"/>
        <v>pt-12-10-jlr-loc1</v>
      </c>
      <c r="AD940" s="99">
        <f t="shared" si="171"/>
        <v>7</v>
      </c>
      <c r="AE940" s="24">
        <v>12</v>
      </c>
      <c r="AF940" s="25">
        <v>9</v>
      </c>
      <c r="AG940" s="41"/>
    </row>
    <row r="941" spans="1:33" s="35" customFormat="1" ht="16.5" x14ac:dyDescent="0.2">
      <c r="A941" s="33" t="s">
        <v>726</v>
      </c>
      <c r="B941" s="33">
        <f t="shared" si="173"/>
        <v>1121011</v>
      </c>
      <c r="C941" s="43">
        <v>10</v>
      </c>
      <c r="D941" s="26">
        <f t="shared" si="172"/>
        <v>11210</v>
      </c>
      <c r="E941" s="45">
        <v>12</v>
      </c>
      <c r="F941" s="13">
        <v>1</v>
      </c>
      <c r="G941" s="14" t="s">
        <v>1029</v>
      </c>
      <c r="H941" s="14" t="s">
        <v>1032</v>
      </c>
      <c r="I941" s="13">
        <f t="shared" si="168"/>
        <v>113</v>
      </c>
      <c r="J941" s="13">
        <f t="shared" si="169"/>
        <v>14</v>
      </c>
      <c r="K941" s="13">
        <f t="shared" si="170"/>
        <v>1</v>
      </c>
      <c r="L941" s="13" t="s">
        <v>1500</v>
      </c>
      <c r="M941" s="13">
        <v>116</v>
      </c>
      <c r="N941" s="13" t="s">
        <v>1502</v>
      </c>
      <c r="O941" s="13">
        <v>116</v>
      </c>
      <c r="P941" s="13" t="s">
        <v>1504</v>
      </c>
      <c r="Q941" s="13">
        <v>116</v>
      </c>
      <c r="R941" s="13" t="s">
        <v>1506</v>
      </c>
      <c r="S941" s="13">
        <v>116</v>
      </c>
      <c r="T941" s="13" t="s">
        <v>1508</v>
      </c>
      <c r="U941" s="13">
        <v>116</v>
      </c>
      <c r="V941" s="13" t="s">
        <v>1494</v>
      </c>
      <c r="W941" s="13">
        <v>116</v>
      </c>
      <c r="X941" s="13" t="s">
        <v>1496</v>
      </c>
      <c r="Y941" s="13">
        <v>116</v>
      </c>
      <c r="Z941" s="13" t="s">
        <v>1499</v>
      </c>
      <c r="AA941" s="13">
        <v>116</v>
      </c>
      <c r="AB941" s="100"/>
      <c r="AC941" s="100" t="str">
        <f t="shared" si="174"/>
        <v/>
      </c>
      <c r="AD941" s="100" t="str">
        <f t="shared" si="171"/>
        <v/>
      </c>
      <c r="AE941" s="13" t="s">
        <v>412</v>
      </c>
      <c r="AF941" s="27" t="s">
        <v>412</v>
      </c>
      <c r="AG941" s="41"/>
    </row>
    <row r="942" spans="1:33" s="35" customFormat="1" ht="16.5" x14ac:dyDescent="0.2">
      <c r="A942" s="33" t="s">
        <v>726</v>
      </c>
      <c r="B942" s="33">
        <f t="shared" si="173"/>
        <v>1121020</v>
      </c>
      <c r="C942" s="43">
        <v>10</v>
      </c>
      <c r="D942" s="26">
        <f t="shared" si="172"/>
        <v>11210</v>
      </c>
      <c r="E942" s="45">
        <v>12</v>
      </c>
      <c r="F942" s="13">
        <v>2</v>
      </c>
      <c r="G942" s="14" t="s">
        <v>1030</v>
      </c>
      <c r="H942" s="14" t="s">
        <v>749</v>
      </c>
      <c r="I942" s="13">
        <f t="shared" si="168"/>
        <v>113</v>
      </c>
      <c r="J942" s="13">
        <f t="shared" si="169"/>
        <v>14</v>
      </c>
      <c r="K942" s="13">
        <f t="shared" si="170"/>
        <v>1</v>
      </c>
      <c r="L942" s="13" t="s">
        <v>1501</v>
      </c>
      <c r="M942" s="13">
        <v>116</v>
      </c>
      <c r="N942" s="13" t="s">
        <v>1503</v>
      </c>
      <c r="O942" s="13">
        <v>116</v>
      </c>
      <c r="P942" s="13" t="s">
        <v>1505</v>
      </c>
      <c r="Q942" s="13">
        <v>116</v>
      </c>
      <c r="R942" s="13" t="s">
        <v>1507</v>
      </c>
      <c r="S942" s="13">
        <v>116</v>
      </c>
      <c r="T942" s="13" t="s">
        <v>1509</v>
      </c>
      <c r="U942" s="13">
        <v>116</v>
      </c>
      <c r="V942" s="13" t="s">
        <v>1495</v>
      </c>
      <c r="W942" s="13">
        <v>116</v>
      </c>
      <c r="X942" s="13" t="s">
        <v>1497</v>
      </c>
      <c r="Y942" s="13">
        <v>116</v>
      </c>
      <c r="Z942" s="13" t="s">
        <v>1498</v>
      </c>
      <c r="AA942" s="13">
        <v>116</v>
      </c>
      <c r="AB942" s="100" t="s">
        <v>749</v>
      </c>
      <c r="AC942" s="100" t="str">
        <f t="shared" si="174"/>
        <v>pt-12-10-jlr-loc2</v>
      </c>
      <c r="AD942" s="100">
        <f t="shared" si="171"/>
        <v>7</v>
      </c>
      <c r="AE942" s="13">
        <v>12</v>
      </c>
      <c r="AF942" s="27">
        <v>9</v>
      </c>
      <c r="AG942" s="41"/>
    </row>
    <row r="943" spans="1:33" s="35" customFormat="1" ht="33" x14ac:dyDescent="0.2">
      <c r="A943" s="33" t="s">
        <v>726</v>
      </c>
      <c r="B943" s="33">
        <f t="shared" si="173"/>
        <v>1121021</v>
      </c>
      <c r="C943" s="43">
        <v>10</v>
      </c>
      <c r="D943" s="26">
        <f t="shared" si="172"/>
        <v>11210</v>
      </c>
      <c r="E943" s="45">
        <v>12</v>
      </c>
      <c r="F943" s="13">
        <v>2</v>
      </c>
      <c r="G943" s="14" t="s">
        <v>1029</v>
      </c>
      <c r="H943" s="14" t="s">
        <v>1035</v>
      </c>
      <c r="I943" s="13">
        <f t="shared" si="168"/>
        <v>113</v>
      </c>
      <c r="J943" s="13">
        <f t="shared" si="169"/>
        <v>14</v>
      </c>
      <c r="K943" s="13">
        <f t="shared" si="170"/>
        <v>1</v>
      </c>
      <c r="L943" s="13" t="s">
        <v>1500</v>
      </c>
      <c r="M943" s="13">
        <v>116</v>
      </c>
      <c r="N943" s="13" t="s">
        <v>1502</v>
      </c>
      <c r="O943" s="13">
        <v>116</v>
      </c>
      <c r="P943" s="13" t="s">
        <v>1504</v>
      </c>
      <c r="Q943" s="13">
        <v>116</v>
      </c>
      <c r="R943" s="13" t="s">
        <v>1506</v>
      </c>
      <c r="S943" s="13">
        <v>116</v>
      </c>
      <c r="T943" s="13" t="s">
        <v>1508</v>
      </c>
      <c r="U943" s="13">
        <v>116</v>
      </c>
      <c r="V943" s="13" t="s">
        <v>1494</v>
      </c>
      <c r="W943" s="13">
        <v>116</v>
      </c>
      <c r="X943" s="13" t="s">
        <v>1496</v>
      </c>
      <c r="Y943" s="13">
        <v>116</v>
      </c>
      <c r="Z943" s="13" t="s">
        <v>1499</v>
      </c>
      <c r="AA943" s="13">
        <v>116</v>
      </c>
      <c r="AB943" s="100" t="s">
        <v>416</v>
      </c>
      <c r="AC943" s="100" t="str">
        <f t="shared" si="174"/>
        <v>pt-12-10-shl-loc2</v>
      </c>
      <c r="AD943" s="100">
        <f t="shared" si="171"/>
        <v>7</v>
      </c>
      <c r="AE943" s="13">
        <v>16</v>
      </c>
      <c r="AF943" s="27">
        <v>14</v>
      </c>
      <c r="AG943" s="41"/>
    </row>
    <row r="944" spans="1:33" s="35" customFormat="1" ht="16.5" x14ac:dyDescent="0.2">
      <c r="A944" s="33" t="s">
        <v>726</v>
      </c>
      <c r="B944" s="33">
        <f t="shared" si="173"/>
        <v>1121030</v>
      </c>
      <c r="C944" s="43">
        <v>10</v>
      </c>
      <c r="D944" s="26">
        <f t="shared" si="172"/>
        <v>11210</v>
      </c>
      <c r="E944" s="45">
        <v>12</v>
      </c>
      <c r="F944" s="13">
        <v>3</v>
      </c>
      <c r="G944" s="14" t="s">
        <v>1030</v>
      </c>
      <c r="H944" s="14" t="s">
        <v>1026</v>
      </c>
      <c r="I944" s="13">
        <f t="shared" ref="I944:I1007" si="175">INDEX($AS$4:$AS$210,INDEX($BA$4:$BA$19,E944)+C944)</f>
        <v>113</v>
      </c>
      <c r="J944" s="13">
        <f t="shared" ref="J944:J1007" si="176">INDEX($AT$4:$AT$210,INDEX($BA$4:$BA$19,E944)+C944)</f>
        <v>14</v>
      </c>
      <c r="K944" s="13">
        <f t="shared" ref="K944:K1007" si="177">INDEX($AU$4:$AU$210,INDEX($BA$4:$BA$19,E944)+C944)</f>
        <v>1</v>
      </c>
      <c r="L944" s="13" t="s">
        <v>1501</v>
      </c>
      <c r="M944" s="13">
        <v>116</v>
      </c>
      <c r="N944" s="13" t="s">
        <v>1503</v>
      </c>
      <c r="O944" s="13">
        <v>116</v>
      </c>
      <c r="P944" s="13" t="s">
        <v>1505</v>
      </c>
      <c r="Q944" s="13">
        <v>116</v>
      </c>
      <c r="R944" s="13" t="s">
        <v>1507</v>
      </c>
      <c r="S944" s="13">
        <v>116</v>
      </c>
      <c r="T944" s="13" t="s">
        <v>1509</v>
      </c>
      <c r="U944" s="13">
        <v>116</v>
      </c>
      <c r="V944" s="13" t="s">
        <v>1495</v>
      </c>
      <c r="W944" s="13">
        <v>116</v>
      </c>
      <c r="X944" s="13" t="s">
        <v>1497</v>
      </c>
      <c r="Y944" s="13">
        <v>116</v>
      </c>
      <c r="Z944" s="13" t="s">
        <v>1498</v>
      </c>
      <c r="AA944" s="13">
        <v>116</v>
      </c>
      <c r="AB944" s="100" t="s">
        <v>356</v>
      </c>
      <c r="AC944" s="100" t="str">
        <f t="shared" si="174"/>
        <v>pt-12-10-jlr-loc3</v>
      </c>
      <c r="AD944" s="100">
        <f t="shared" ref="AD944:AD1007" si="178">IF(AB944="","",INDEX($AV$4:$AV$211,INDEX($BA$4:$BA$19,E944)+C944))</f>
        <v>7</v>
      </c>
      <c r="AE944" s="13">
        <v>12</v>
      </c>
      <c r="AF944" s="27">
        <v>9</v>
      </c>
      <c r="AG944" s="41"/>
    </row>
    <row r="945" spans="1:33" s="35" customFormat="1" ht="17.25" thickBot="1" x14ac:dyDescent="0.25">
      <c r="A945" s="33" t="s">
        <v>726</v>
      </c>
      <c r="B945" s="33">
        <f t="shared" si="173"/>
        <v>1121031</v>
      </c>
      <c r="C945" s="43">
        <v>10</v>
      </c>
      <c r="D945" s="28">
        <f t="shared" si="172"/>
        <v>11210</v>
      </c>
      <c r="E945" s="46">
        <v>12</v>
      </c>
      <c r="F945" s="29">
        <v>3</v>
      </c>
      <c r="G945" s="30" t="s">
        <v>1029</v>
      </c>
      <c r="H945" s="30" t="s">
        <v>1033</v>
      </c>
      <c r="I945" s="29">
        <f t="shared" si="175"/>
        <v>113</v>
      </c>
      <c r="J945" s="29">
        <f t="shared" si="176"/>
        <v>14</v>
      </c>
      <c r="K945" s="29">
        <f t="shared" si="177"/>
        <v>1</v>
      </c>
      <c r="L945" s="29" t="s">
        <v>1500</v>
      </c>
      <c r="M945" s="29">
        <v>116</v>
      </c>
      <c r="N945" s="29" t="s">
        <v>1502</v>
      </c>
      <c r="O945" s="29">
        <v>116</v>
      </c>
      <c r="P945" s="29" t="s">
        <v>1504</v>
      </c>
      <c r="Q945" s="29">
        <v>116</v>
      </c>
      <c r="R945" s="29" t="s">
        <v>1506</v>
      </c>
      <c r="S945" s="29">
        <v>116</v>
      </c>
      <c r="T945" s="29" t="s">
        <v>1508</v>
      </c>
      <c r="U945" s="29">
        <v>116</v>
      </c>
      <c r="V945" s="29" t="s">
        <v>1494</v>
      </c>
      <c r="W945" s="29">
        <v>116</v>
      </c>
      <c r="X945" s="29" t="s">
        <v>1496</v>
      </c>
      <c r="Y945" s="29">
        <v>116</v>
      </c>
      <c r="Z945" s="29" t="s">
        <v>1499</v>
      </c>
      <c r="AA945" s="29">
        <v>116</v>
      </c>
      <c r="AB945" s="101"/>
      <c r="AC945" s="101" t="str">
        <f t="shared" si="174"/>
        <v/>
      </c>
      <c r="AD945" s="101" t="str">
        <f t="shared" si="178"/>
        <v/>
      </c>
      <c r="AE945" s="29" t="s">
        <v>412</v>
      </c>
      <c r="AF945" s="31" t="s">
        <v>412</v>
      </c>
      <c r="AG945" s="41"/>
    </row>
    <row r="946" spans="1:33" s="35" customFormat="1" ht="16.5" x14ac:dyDescent="0.2">
      <c r="A946" s="33" t="s">
        <v>726</v>
      </c>
      <c r="B946" s="33">
        <f t="shared" si="173"/>
        <v>1121110</v>
      </c>
      <c r="C946" s="43">
        <v>11</v>
      </c>
      <c r="D946" s="23">
        <f t="shared" si="172"/>
        <v>11211</v>
      </c>
      <c r="E946" s="44">
        <v>12</v>
      </c>
      <c r="F946" s="24">
        <v>1</v>
      </c>
      <c r="G946" s="32" t="s">
        <v>1030</v>
      </c>
      <c r="H946" s="32" t="s">
        <v>1034</v>
      </c>
      <c r="I946" s="24">
        <f t="shared" si="175"/>
        <v>111</v>
      </c>
      <c r="J946" s="24">
        <f t="shared" si="176"/>
        <v>14</v>
      </c>
      <c r="K946" s="24">
        <f t="shared" si="177"/>
        <v>1</v>
      </c>
      <c r="L946" s="24" t="s">
        <v>1501</v>
      </c>
      <c r="M946" s="24">
        <v>116</v>
      </c>
      <c r="N946" s="24" t="s">
        <v>1503</v>
      </c>
      <c r="O946" s="24">
        <v>116</v>
      </c>
      <c r="P946" s="24" t="s">
        <v>1505</v>
      </c>
      <c r="Q946" s="24">
        <v>116</v>
      </c>
      <c r="R946" s="24" t="s">
        <v>1507</v>
      </c>
      <c r="S946" s="24">
        <v>116</v>
      </c>
      <c r="T946" s="24" t="s">
        <v>1509</v>
      </c>
      <c r="U946" s="24">
        <v>116</v>
      </c>
      <c r="V946" s="24" t="s">
        <v>1495</v>
      </c>
      <c r="W946" s="24">
        <v>116</v>
      </c>
      <c r="X946" s="24" t="s">
        <v>1497</v>
      </c>
      <c r="Y946" s="24">
        <v>116</v>
      </c>
      <c r="Z946" s="24" t="s">
        <v>1498</v>
      </c>
      <c r="AA946" s="24">
        <v>116</v>
      </c>
      <c r="AB946" s="99" t="s">
        <v>354</v>
      </c>
      <c r="AC946" s="99" t="str">
        <f t="shared" si="174"/>
        <v>pt-12-11-jlr-loc1</v>
      </c>
      <c r="AD946" s="99">
        <f t="shared" si="178"/>
        <v>7</v>
      </c>
      <c r="AE946" s="24">
        <v>12</v>
      </c>
      <c r="AF946" s="25">
        <v>9</v>
      </c>
      <c r="AG946" s="41"/>
    </row>
    <row r="947" spans="1:33" s="35" customFormat="1" ht="16.5" x14ac:dyDescent="0.2">
      <c r="A947" s="33" t="s">
        <v>726</v>
      </c>
      <c r="B947" s="33">
        <f t="shared" si="173"/>
        <v>1121111</v>
      </c>
      <c r="C947" s="43">
        <v>11</v>
      </c>
      <c r="D947" s="26">
        <f t="shared" si="172"/>
        <v>11211</v>
      </c>
      <c r="E947" s="45">
        <v>12</v>
      </c>
      <c r="F947" s="13">
        <v>1</v>
      </c>
      <c r="G947" s="14" t="s">
        <v>1029</v>
      </c>
      <c r="H947" s="14" t="s">
        <v>1032</v>
      </c>
      <c r="I947" s="13">
        <f t="shared" si="175"/>
        <v>111</v>
      </c>
      <c r="J947" s="13">
        <f t="shared" si="176"/>
        <v>14</v>
      </c>
      <c r="K947" s="13">
        <f t="shared" si="177"/>
        <v>1</v>
      </c>
      <c r="L947" s="13" t="s">
        <v>1500</v>
      </c>
      <c r="M947" s="13">
        <v>117</v>
      </c>
      <c r="N947" s="13" t="s">
        <v>1502</v>
      </c>
      <c r="O947" s="13">
        <v>117</v>
      </c>
      <c r="P947" s="13" t="s">
        <v>1504</v>
      </c>
      <c r="Q947" s="13">
        <v>117</v>
      </c>
      <c r="R947" s="13" t="s">
        <v>1506</v>
      </c>
      <c r="S947" s="13">
        <v>117</v>
      </c>
      <c r="T947" s="13" t="s">
        <v>1508</v>
      </c>
      <c r="U947" s="13">
        <v>117</v>
      </c>
      <c r="V947" s="13" t="s">
        <v>1510</v>
      </c>
      <c r="W947" s="13">
        <v>117</v>
      </c>
      <c r="X947" s="13" t="s">
        <v>1496</v>
      </c>
      <c r="Y947" s="13">
        <v>117</v>
      </c>
      <c r="Z947" s="13" t="s">
        <v>1499</v>
      </c>
      <c r="AA947" s="13">
        <v>117</v>
      </c>
      <c r="AB947" s="100"/>
      <c r="AC947" s="100" t="str">
        <f t="shared" si="174"/>
        <v/>
      </c>
      <c r="AD947" s="100" t="str">
        <f t="shared" si="178"/>
        <v/>
      </c>
      <c r="AE947" s="13" t="s">
        <v>412</v>
      </c>
      <c r="AF947" s="27" t="s">
        <v>412</v>
      </c>
      <c r="AG947" s="41"/>
    </row>
    <row r="948" spans="1:33" s="35" customFormat="1" ht="16.5" x14ac:dyDescent="0.2">
      <c r="A948" s="33" t="s">
        <v>726</v>
      </c>
      <c r="B948" s="33">
        <f t="shared" si="173"/>
        <v>1121120</v>
      </c>
      <c r="C948" s="43">
        <v>11</v>
      </c>
      <c r="D948" s="26">
        <f t="shared" ref="D948:D1011" si="179">(100+E948)*100+C948</f>
        <v>11211</v>
      </c>
      <c r="E948" s="45">
        <v>12</v>
      </c>
      <c r="F948" s="13">
        <v>2</v>
      </c>
      <c r="G948" s="14" t="s">
        <v>1030</v>
      </c>
      <c r="H948" s="14" t="s">
        <v>749</v>
      </c>
      <c r="I948" s="13">
        <f t="shared" si="175"/>
        <v>111</v>
      </c>
      <c r="J948" s="13">
        <f t="shared" si="176"/>
        <v>14</v>
      </c>
      <c r="K948" s="13">
        <f t="shared" si="177"/>
        <v>1</v>
      </c>
      <c r="L948" s="13" t="s">
        <v>1501</v>
      </c>
      <c r="M948" s="13">
        <v>116</v>
      </c>
      <c r="N948" s="13" t="s">
        <v>1503</v>
      </c>
      <c r="O948" s="13">
        <v>116</v>
      </c>
      <c r="P948" s="13" t="s">
        <v>1505</v>
      </c>
      <c r="Q948" s="13">
        <v>116</v>
      </c>
      <c r="R948" s="13" t="s">
        <v>1507</v>
      </c>
      <c r="S948" s="13">
        <v>116</v>
      </c>
      <c r="T948" s="13" t="s">
        <v>1509</v>
      </c>
      <c r="U948" s="13">
        <v>116</v>
      </c>
      <c r="V948" s="13" t="s">
        <v>1495</v>
      </c>
      <c r="W948" s="13">
        <v>116</v>
      </c>
      <c r="X948" s="13" t="s">
        <v>1497</v>
      </c>
      <c r="Y948" s="13">
        <v>116</v>
      </c>
      <c r="Z948" s="13" t="s">
        <v>1498</v>
      </c>
      <c r="AA948" s="13">
        <v>116</v>
      </c>
      <c r="AB948" s="100" t="s">
        <v>748</v>
      </c>
      <c r="AC948" s="100" t="str">
        <f t="shared" si="174"/>
        <v>pt-12-11-jlr-loc2</v>
      </c>
      <c r="AD948" s="100">
        <f t="shared" si="178"/>
        <v>7</v>
      </c>
      <c r="AE948" s="13">
        <v>12</v>
      </c>
      <c r="AF948" s="27">
        <v>9</v>
      </c>
      <c r="AG948" s="41"/>
    </row>
    <row r="949" spans="1:33" s="35" customFormat="1" ht="33" x14ac:dyDescent="0.2">
      <c r="A949" s="33" t="s">
        <v>726</v>
      </c>
      <c r="B949" s="33">
        <f t="shared" si="173"/>
        <v>1121121</v>
      </c>
      <c r="C949" s="43">
        <v>11</v>
      </c>
      <c r="D949" s="26">
        <f t="shared" si="179"/>
        <v>11211</v>
      </c>
      <c r="E949" s="45">
        <v>12</v>
      </c>
      <c r="F949" s="13">
        <v>2</v>
      </c>
      <c r="G949" s="14" t="s">
        <v>1029</v>
      </c>
      <c r="H949" s="14" t="s">
        <v>1035</v>
      </c>
      <c r="I949" s="13">
        <f t="shared" si="175"/>
        <v>111</v>
      </c>
      <c r="J949" s="13">
        <f t="shared" si="176"/>
        <v>14</v>
      </c>
      <c r="K949" s="13">
        <f t="shared" si="177"/>
        <v>1</v>
      </c>
      <c r="L949" s="13" t="s">
        <v>1500</v>
      </c>
      <c r="M949" s="13">
        <v>117</v>
      </c>
      <c r="N949" s="13" t="s">
        <v>1502</v>
      </c>
      <c r="O949" s="13">
        <v>117</v>
      </c>
      <c r="P949" s="13" t="s">
        <v>1504</v>
      </c>
      <c r="Q949" s="13">
        <v>117</v>
      </c>
      <c r="R949" s="13" t="s">
        <v>1506</v>
      </c>
      <c r="S949" s="13">
        <v>117</v>
      </c>
      <c r="T949" s="13" t="s">
        <v>1508</v>
      </c>
      <c r="U949" s="13">
        <v>117</v>
      </c>
      <c r="V949" s="13" t="s">
        <v>1510</v>
      </c>
      <c r="W949" s="13">
        <v>117</v>
      </c>
      <c r="X949" s="13" t="s">
        <v>1496</v>
      </c>
      <c r="Y949" s="13">
        <v>117</v>
      </c>
      <c r="Z949" s="13" t="s">
        <v>1499</v>
      </c>
      <c r="AA949" s="13">
        <v>117</v>
      </c>
      <c r="AB949" s="100" t="s">
        <v>446</v>
      </c>
      <c r="AC949" s="100" t="str">
        <f t="shared" si="174"/>
        <v>pt-12-11-shl-loc2</v>
      </c>
      <c r="AD949" s="100">
        <f t="shared" si="178"/>
        <v>7</v>
      </c>
      <c r="AE949" s="13">
        <v>16</v>
      </c>
      <c r="AF949" s="27">
        <v>14</v>
      </c>
      <c r="AG949" s="41"/>
    </row>
    <row r="950" spans="1:33" s="35" customFormat="1" ht="16.5" x14ac:dyDescent="0.2">
      <c r="A950" s="33" t="s">
        <v>726</v>
      </c>
      <c r="B950" s="33">
        <f t="shared" si="173"/>
        <v>1121130</v>
      </c>
      <c r="C950" s="43">
        <v>11</v>
      </c>
      <c r="D950" s="26">
        <f t="shared" si="179"/>
        <v>11211</v>
      </c>
      <c r="E950" s="45">
        <v>12</v>
      </c>
      <c r="F950" s="13">
        <v>3</v>
      </c>
      <c r="G950" s="14" t="s">
        <v>1019</v>
      </c>
      <c r="H950" s="14" t="s">
        <v>1031</v>
      </c>
      <c r="I950" s="13">
        <f t="shared" si="175"/>
        <v>111</v>
      </c>
      <c r="J950" s="13">
        <f t="shared" si="176"/>
        <v>14</v>
      </c>
      <c r="K950" s="13">
        <f t="shared" si="177"/>
        <v>1</v>
      </c>
      <c r="L950" s="13" t="s">
        <v>1501</v>
      </c>
      <c r="M950" s="13">
        <v>116</v>
      </c>
      <c r="N950" s="13" t="s">
        <v>1503</v>
      </c>
      <c r="O950" s="13">
        <v>116</v>
      </c>
      <c r="P950" s="13" t="s">
        <v>1505</v>
      </c>
      <c r="Q950" s="13">
        <v>116</v>
      </c>
      <c r="R950" s="13" t="s">
        <v>1507</v>
      </c>
      <c r="S950" s="13">
        <v>116</v>
      </c>
      <c r="T950" s="13" t="s">
        <v>1509</v>
      </c>
      <c r="U950" s="13">
        <v>116</v>
      </c>
      <c r="V950" s="13" t="s">
        <v>1495</v>
      </c>
      <c r="W950" s="13">
        <v>116</v>
      </c>
      <c r="X950" s="13" t="s">
        <v>1497</v>
      </c>
      <c r="Y950" s="13">
        <v>116</v>
      </c>
      <c r="Z950" s="13" t="s">
        <v>1498</v>
      </c>
      <c r="AA950" s="13">
        <v>116</v>
      </c>
      <c r="AB950" s="100" t="s">
        <v>351</v>
      </c>
      <c r="AC950" s="100" t="str">
        <f t="shared" si="174"/>
        <v>pt-12-11-jlr-loc3</v>
      </c>
      <c r="AD950" s="100">
        <f t="shared" si="178"/>
        <v>7</v>
      </c>
      <c r="AE950" s="13">
        <v>12</v>
      </c>
      <c r="AF950" s="27">
        <v>9</v>
      </c>
      <c r="AG950" s="41"/>
    </row>
    <row r="951" spans="1:33" s="35" customFormat="1" ht="17.25" thickBot="1" x14ac:dyDescent="0.25">
      <c r="A951" s="33" t="s">
        <v>726</v>
      </c>
      <c r="B951" s="33">
        <f t="shared" si="173"/>
        <v>1121131</v>
      </c>
      <c r="C951" s="43">
        <v>11</v>
      </c>
      <c r="D951" s="28">
        <f t="shared" si="179"/>
        <v>11211</v>
      </c>
      <c r="E951" s="46">
        <v>12</v>
      </c>
      <c r="F951" s="29">
        <v>3</v>
      </c>
      <c r="G951" s="30" t="s">
        <v>1029</v>
      </c>
      <c r="H951" s="30" t="s">
        <v>1033</v>
      </c>
      <c r="I951" s="29">
        <f t="shared" si="175"/>
        <v>111</v>
      </c>
      <c r="J951" s="29">
        <f t="shared" si="176"/>
        <v>14</v>
      </c>
      <c r="K951" s="29">
        <f t="shared" si="177"/>
        <v>1</v>
      </c>
      <c r="L951" s="29" t="s">
        <v>1500</v>
      </c>
      <c r="M951" s="29">
        <v>117</v>
      </c>
      <c r="N951" s="29" t="s">
        <v>1502</v>
      </c>
      <c r="O951" s="29">
        <v>117</v>
      </c>
      <c r="P951" s="29" t="s">
        <v>1504</v>
      </c>
      <c r="Q951" s="29">
        <v>117</v>
      </c>
      <c r="R951" s="29" t="s">
        <v>1506</v>
      </c>
      <c r="S951" s="29">
        <v>117</v>
      </c>
      <c r="T951" s="29" t="s">
        <v>1508</v>
      </c>
      <c r="U951" s="29">
        <v>117</v>
      </c>
      <c r="V951" s="29" t="s">
        <v>1510</v>
      </c>
      <c r="W951" s="29">
        <v>117</v>
      </c>
      <c r="X951" s="29" t="s">
        <v>1496</v>
      </c>
      <c r="Y951" s="29">
        <v>117</v>
      </c>
      <c r="Z951" s="29" t="s">
        <v>1499</v>
      </c>
      <c r="AA951" s="29">
        <v>117</v>
      </c>
      <c r="AB951" s="101"/>
      <c r="AC951" s="101" t="str">
        <f t="shared" si="174"/>
        <v/>
      </c>
      <c r="AD951" s="101" t="str">
        <f t="shared" si="178"/>
        <v/>
      </c>
      <c r="AE951" s="29" t="s">
        <v>412</v>
      </c>
      <c r="AF951" s="31" t="s">
        <v>412</v>
      </c>
      <c r="AG951" s="41"/>
    </row>
    <row r="952" spans="1:33" s="35" customFormat="1" ht="16.5" x14ac:dyDescent="0.2">
      <c r="A952" s="33" t="s">
        <v>726</v>
      </c>
      <c r="B952" s="33">
        <f t="shared" si="173"/>
        <v>1121210</v>
      </c>
      <c r="C952" s="43">
        <v>12</v>
      </c>
      <c r="D952" s="23">
        <f t="shared" si="179"/>
        <v>11212</v>
      </c>
      <c r="E952" s="44">
        <v>12</v>
      </c>
      <c r="F952" s="24">
        <v>1</v>
      </c>
      <c r="G952" s="32" t="s">
        <v>1030</v>
      </c>
      <c r="H952" s="32" t="s">
        <v>1034</v>
      </c>
      <c r="I952" s="24">
        <f t="shared" si="175"/>
        <v>111</v>
      </c>
      <c r="J952" s="24">
        <f t="shared" si="176"/>
        <v>14</v>
      </c>
      <c r="K952" s="24">
        <f t="shared" si="177"/>
        <v>1</v>
      </c>
      <c r="L952" s="24" t="s">
        <v>1501</v>
      </c>
      <c r="M952" s="24">
        <v>118</v>
      </c>
      <c r="N952" s="24" t="s">
        <v>1503</v>
      </c>
      <c r="O952" s="24">
        <v>118</v>
      </c>
      <c r="P952" s="24" t="s">
        <v>1505</v>
      </c>
      <c r="Q952" s="24">
        <v>118</v>
      </c>
      <c r="R952" s="24" t="s">
        <v>1507</v>
      </c>
      <c r="S952" s="24">
        <v>118</v>
      </c>
      <c r="T952" s="24" t="s">
        <v>1509</v>
      </c>
      <c r="U952" s="24">
        <v>118</v>
      </c>
      <c r="V952" s="24" t="s">
        <v>1511</v>
      </c>
      <c r="W952" s="24">
        <v>118</v>
      </c>
      <c r="X952" s="24" t="s">
        <v>1497</v>
      </c>
      <c r="Y952" s="24">
        <v>118</v>
      </c>
      <c r="Z952" s="24" t="s">
        <v>1498</v>
      </c>
      <c r="AA952" s="24">
        <v>118</v>
      </c>
      <c r="AB952" s="99" t="s">
        <v>357</v>
      </c>
      <c r="AC952" s="99" t="str">
        <f t="shared" si="174"/>
        <v>pt-12-12-jlr-loc1</v>
      </c>
      <c r="AD952" s="99">
        <f t="shared" si="178"/>
        <v>7</v>
      </c>
      <c r="AE952" s="24">
        <v>12</v>
      </c>
      <c r="AF952" s="25">
        <v>9</v>
      </c>
      <c r="AG952" s="41"/>
    </row>
    <row r="953" spans="1:33" s="35" customFormat="1" ht="16.5" x14ac:dyDescent="0.2">
      <c r="A953" s="33" t="s">
        <v>726</v>
      </c>
      <c r="B953" s="33">
        <f t="shared" si="173"/>
        <v>1121211</v>
      </c>
      <c r="C953" s="43">
        <v>12</v>
      </c>
      <c r="D953" s="26">
        <f t="shared" si="179"/>
        <v>11212</v>
      </c>
      <c r="E953" s="45">
        <v>12</v>
      </c>
      <c r="F953" s="13">
        <v>1</v>
      </c>
      <c r="G953" s="14" t="s">
        <v>1029</v>
      </c>
      <c r="H953" s="14" t="s">
        <v>1032</v>
      </c>
      <c r="I953" s="13">
        <f t="shared" si="175"/>
        <v>111</v>
      </c>
      <c r="J953" s="13">
        <f t="shared" si="176"/>
        <v>14</v>
      </c>
      <c r="K953" s="13">
        <f t="shared" si="177"/>
        <v>1</v>
      </c>
      <c r="L953" s="13" t="s">
        <v>1500</v>
      </c>
      <c r="M953" s="13">
        <v>117</v>
      </c>
      <c r="N953" s="13" t="s">
        <v>1502</v>
      </c>
      <c r="O953" s="13">
        <v>117</v>
      </c>
      <c r="P953" s="13" t="s">
        <v>1504</v>
      </c>
      <c r="Q953" s="13">
        <v>117</v>
      </c>
      <c r="R953" s="13" t="s">
        <v>1506</v>
      </c>
      <c r="S953" s="13">
        <v>117</v>
      </c>
      <c r="T953" s="13" t="s">
        <v>1508</v>
      </c>
      <c r="U953" s="13">
        <v>117</v>
      </c>
      <c r="V953" s="13" t="s">
        <v>1510</v>
      </c>
      <c r="W953" s="13">
        <v>117</v>
      </c>
      <c r="X953" s="13" t="s">
        <v>1496</v>
      </c>
      <c r="Y953" s="13">
        <v>117</v>
      </c>
      <c r="Z953" s="13" t="s">
        <v>1499</v>
      </c>
      <c r="AA953" s="13">
        <v>117</v>
      </c>
      <c r="AB953" s="100"/>
      <c r="AC953" s="100" t="str">
        <f t="shared" si="174"/>
        <v/>
      </c>
      <c r="AD953" s="100" t="str">
        <f t="shared" si="178"/>
        <v/>
      </c>
      <c r="AE953" s="13" t="s">
        <v>412</v>
      </c>
      <c r="AF953" s="27" t="s">
        <v>412</v>
      </c>
      <c r="AG953" s="41"/>
    </row>
    <row r="954" spans="1:33" s="35" customFormat="1" ht="16.5" x14ac:dyDescent="0.2">
      <c r="A954" s="33" t="s">
        <v>726</v>
      </c>
      <c r="B954" s="33">
        <f t="shared" si="173"/>
        <v>1121220</v>
      </c>
      <c r="C954" s="43">
        <v>12</v>
      </c>
      <c r="D954" s="26">
        <f t="shared" si="179"/>
        <v>11212</v>
      </c>
      <c r="E954" s="45">
        <v>12</v>
      </c>
      <c r="F954" s="13">
        <v>2</v>
      </c>
      <c r="G954" s="14" t="s">
        <v>1030</v>
      </c>
      <c r="H954" s="14" t="s">
        <v>749</v>
      </c>
      <c r="I954" s="13">
        <f t="shared" si="175"/>
        <v>111</v>
      </c>
      <c r="J954" s="13">
        <f t="shared" si="176"/>
        <v>14</v>
      </c>
      <c r="K954" s="13">
        <f t="shared" si="177"/>
        <v>1</v>
      </c>
      <c r="L954" s="13" t="s">
        <v>1501</v>
      </c>
      <c r="M954" s="13">
        <v>118</v>
      </c>
      <c r="N954" s="13" t="s">
        <v>1503</v>
      </c>
      <c r="O954" s="13">
        <v>118</v>
      </c>
      <c r="P954" s="13" t="s">
        <v>1505</v>
      </c>
      <c r="Q954" s="13">
        <v>118</v>
      </c>
      <c r="R954" s="13" t="s">
        <v>1507</v>
      </c>
      <c r="S954" s="13">
        <v>118</v>
      </c>
      <c r="T954" s="13" t="s">
        <v>1509</v>
      </c>
      <c r="U954" s="13">
        <v>118</v>
      </c>
      <c r="V954" s="13" t="s">
        <v>1511</v>
      </c>
      <c r="W954" s="13">
        <v>118</v>
      </c>
      <c r="X954" s="13" t="s">
        <v>1497</v>
      </c>
      <c r="Y954" s="13">
        <v>118</v>
      </c>
      <c r="Z954" s="13" t="s">
        <v>1498</v>
      </c>
      <c r="AA954" s="13">
        <v>118</v>
      </c>
      <c r="AB954" s="100" t="s">
        <v>347</v>
      </c>
      <c r="AC954" s="100" t="str">
        <f t="shared" si="174"/>
        <v>pt-12-12-jlr-loc2</v>
      </c>
      <c r="AD954" s="100">
        <f t="shared" si="178"/>
        <v>7</v>
      </c>
      <c r="AE954" s="13">
        <v>12</v>
      </c>
      <c r="AF954" s="27">
        <v>9</v>
      </c>
      <c r="AG954" s="41"/>
    </row>
    <row r="955" spans="1:33" s="35" customFormat="1" ht="33" x14ac:dyDescent="0.2">
      <c r="A955" s="33" t="s">
        <v>726</v>
      </c>
      <c r="B955" s="33">
        <f t="shared" si="173"/>
        <v>1121221</v>
      </c>
      <c r="C955" s="43">
        <v>12</v>
      </c>
      <c r="D955" s="26">
        <f t="shared" si="179"/>
        <v>11212</v>
      </c>
      <c r="E955" s="45">
        <v>12</v>
      </c>
      <c r="F955" s="13">
        <v>2</v>
      </c>
      <c r="G955" s="14" t="s">
        <v>1029</v>
      </c>
      <c r="H955" s="14" t="s">
        <v>1035</v>
      </c>
      <c r="I955" s="13">
        <f t="shared" si="175"/>
        <v>111</v>
      </c>
      <c r="J955" s="13">
        <f t="shared" si="176"/>
        <v>14</v>
      </c>
      <c r="K955" s="13">
        <f t="shared" si="177"/>
        <v>1</v>
      </c>
      <c r="L955" s="13" t="s">
        <v>1500</v>
      </c>
      <c r="M955" s="13">
        <v>117</v>
      </c>
      <c r="N955" s="13" t="s">
        <v>1502</v>
      </c>
      <c r="O955" s="13">
        <v>117</v>
      </c>
      <c r="P955" s="13" t="s">
        <v>1504</v>
      </c>
      <c r="Q955" s="13">
        <v>117</v>
      </c>
      <c r="R955" s="13" t="s">
        <v>1506</v>
      </c>
      <c r="S955" s="13">
        <v>117</v>
      </c>
      <c r="T955" s="13" t="s">
        <v>1508</v>
      </c>
      <c r="U955" s="13">
        <v>117</v>
      </c>
      <c r="V955" s="13" t="s">
        <v>1510</v>
      </c>
      <c r="W955" s="13">
        <v>117</v>
      </c>
      <c r="X955" s="13" t="s">
        <v>1496</v>
      </c>
      <c r="Y955" s="13">
        <v>117</v>
      </c>
      <c r="Z955" s="13" t="s">
        <v>1499</v>
      </c>
      <c r="AA955" s="13">
        <v>117</v>
      </c>
      <c r="AB955" s="100" t="s">
        <v>447</v>
      </c>
      <c r="AC955" s="100" t="str">
        <f t="shared" si="174"/>
        <v>pt-12-12-shl-loc2</v>
      </c>
      <c r="AD955" s="100">
        <f t="shared" si="178"/>
        <v>7</v>
      </c>
      <c r="AE955" s="13">
        <v>16</v>
      </c>
      <c r="AF955" s="27">
        <v>14</v>
      </c>
      <c r="AG955" s="41"/>
    </row>
    <row r="956" spans="1:33" s="35" customFormat="1" ht="16.5" x14ac:dyDescent="0.2">
      <c r="A956" s="33" t="s">
        <v>726</v>
      </c>
      <c r="B956" s="33">
        <f t="shared" si="173"/>
        <v>1121230</v>
      </c>
      <c r="C956" s="43">
        <v>12</v>
      </c>
      <c r="D956" s="26">
        <f t="shared" si="179"/>
        <v>11212</v>
      </c>
      <c r="E956" s="45">
        <v>12</v>
      </c>
      <c r="F956" s="13">
        <v>3</v>
      </c>
      <c r="G956" s="14" t="s">
        <v>1030</v>
      </c>
      <c r="H956" s="14" t="s">
        <v>1031</v>
      </c>
      <c r="I956" s="13">
        <f t="shared" si="175"/>
        <v>111</v>
      </c>
      <c r="J956" s="13">
        <f t="shared" si="176"/>
        <v>14</v>
      </c>
      <c r="K956" s="13">
        <f t="shared" si="177"/>
        <v>1</v>
      </c>
      <c r="L956" s="13" t="s">
        <v>1501</v>
      </c>
      <c r="M956" s="13">
        <v>118</v>
      </c>
      <c r="N956" s="13" t="s">
        <v>1503</v>
      </c>
      <c r="O956" s="13">
        <v>118</v>
      </c>
      <c r="P956" s="13" t="s">
        <v>1505</v>
      </c>
      <c r="Q956" s="13">
        <v>118</v>
      </c>
      <c r="R956" s="13" t="s">
        <v>1507</v>
      </c>
      <c r="S956" s="13">
        <v>118</v>
      </c>
      <c r="T956" s="13" t="s">
        <v>1509</v>
      </c>
      <c r="U956" s="13">
        <v>118</v>
      </c>
      <c r="V956" s="13" t="s">
        <v>1511</v>
      </c>
      <c r="W956" s="13">
        <v>118</v>
      </c>
      <c r="X956" s="13" t="s">
        <v>1497</v>
      </c>
      <c r="Y956" s="13">
        <v>118</v>
      </c>
      <c r="Z956" s="13" t="s">
        <v>1498</v>
      </c>
      <c r="AA956" s="13">
        <v>118</v>
      </c>
      <c r="AB956" s="100" t="s">
        <v>353</v>
      </c>
      <c r="AC956" s="100" t="str">
        <f t="shared" si="174"/>
        <v>pt-12-12-jlr-loc3</v>
      </c>
      <c r="AD956" s="100">
        <f t="shared" si="178"/>
        <v>7</v>
      </c>
      <c r="AE956" s="13">
        <v>12</v>
      </c>
      <c r="AF956" s="27">
        <v>9</v>
      </c>
      <c r="AG956" s="41"/>
    </row>
    <row r="957" spans="1:33" s="35" customFormat="1" ht="17.25" thickBot="1" x14ac:dyDescent="0.25">
      <c r="A957" s="33" t="s">
        <v>726</v>
      </c>
      <c r="B957" s="33">
        <f t="shared" ref="B957:B1020" si="180">D957*100+F957*10+IF(G957="jlr",0,1)</f>
        <v>1121231</v>
      </c>
      <c r="C957" s="43">
        <v>12</v>
      </c>
      <c r="D957" s="28">
        <f t="shared" si="179"/>
        <v>11212</v>
      </c>
      <c r="E957" s="46">
        <v>12</v>
      </c>
      <c r="F957" s="29">
        <v>3</v>
      </c>
      <c r="G957" s="30" t="s">
        <v>1029</v>
      </c>
      <c r="H957" s="30" t="s">
        <v>1033</v>
      </c>
      <c r="I957" s="29">
        <f t="shared" si="175"/>
        <v>111</v>
      </c>
      <c r="J957" s="29">
        <f t="shared" si="176"/>
        <v>14</v>
      </c>
      <c r="K957" s="29">
        <f t="shared" si="177"/>
        <v>1</v>
      </c>
      <c r="L957" s="29" t="s">
        <v>1500</v>
      </c>
      <c r="M957" s="29">
        <v>117</v>
      </c>
      <c r="N957" s="29" t="s">
        <v>1502</v>
      </c>
      <c r="O957" s="29">
        <v>117</v>
      </c>
      <c r="P957" s="29" t="s">
        <v>1504</v>
      </c>
      <c r="Q957" s="29">
        <v>117</v>
      </c>
      <c r="R957" s="29" t="s">
        <v>1506</v>
      </c>
      <c r="S957" s="29">
        <v>117</v>
      </c>
      <c r="T957" s="29" t="s">
        <v>1508</v>
      </c>
      <c r="U957" s="29">
        <v>117</v>
      </c>
      <c r="V957" s="29" t="s">
        <v>1510</v>
      </c>
      <c r="W957" s="29">
        <v>117</v>
      </c>
      <c r="X957" s="29" t="s">
        <v>1496</v>
      </c>
      <c r="Y957" s="29">
        <v>117</v>
      </c>
      <c r="Z957" s="29" t="s">
        <v>1499</v>
      </c>
      <c r="AA957" s="29">
        <v>117</v>
      </c>
      <c r="AB957" s="101"/>
      <c r="AC957" s="101" t="str">
        <f t="shared" si="174"/>
        <v/>
      </c>
      <c r="AD957" s="101" t="str">
        <f t="shared" si="178"/>
        <v/>
      </c>
      <c r="AE957" s="29" t="s">
        <v>412</v>
      </c>
      <c r="AF957" s="31" t="s">
        <v>412</v>
      </c>
      <c r="AG957" s="41"/>
    </row>
    <row r="958" spans="1:33" s="35" customFormat="1" ht="16.5" x14ac:dyDescent="0.2">
      <c r="A958" s="33" t="s">
        <v>726</v>
      </c>
      <c r="B958" s="33">
        <f t="shared" si="180"/>
        <v>1121310</v>
      </c>
      <c r="C958" s="43">
        <v>13</v>
      </c>
      <c r="D958" s="23">
        <f t="shared" si="179"/>
        <v>11213</v>
      </c>
      <c r="E958" s="44">
        <v>12</v>
      </c>
      <c r="F958" s="24">
        <v>1</v>
      </c>
      <c r="G958" s="32" t="s">
        <v>1030</v>
      </c>
      <c r="H958" s="32" t="s">
        <v>1034</v>
      </c>
      <c r="I958" s="24">
        <f t="shared" si="175"/>
        <v>112</v>
      </c>
      <c r="J958" s="24">
        <f t="shared" si="176"/>
        <v>14</v>
      </c>
      <c r="K958" s="24">
        <f t="shared" si="177"/>
        <v>1</v>
      </c>
      <c r="L958" s="24" t="s">
        <v>1501</v>
      </c>
      <c r="M958" s="24">
        <v>118</v>
      </c>
      <c r="N958" s="24" t="s">
        <v>1503</v>
      </c>
      <c r="O958" s="24">
        <v>118</v>
      </c>
      <c r="P958" s="24" t="s">
        <v>1505</v>
      </c>
      <c r="Q958" s="24">
        <v>118</v>
      </c>
      <c r="R958" s="24" t="s">
        <v>1507</v>
      </c>
      <c r="S958" s="24">
        <v>118</v>
      </c>
      <c r="T958" s="24" t="s">
        <v>1509</v>
      </c>
      <c r="U958" s="24">
        <v>118</v>
      </c>
      <c r="V958" s="24" t="s">
        <v>1511</v>
      </c>
      <c r="W958" s="24">
        <v>118</v>
      </c>
      <c r="X958" s="24" t="s">
        <v>1497</v>
      </c>
      <c r="Y958" s="24">
        <v>118</v>
      </c>
      <c r="Z958" s="24" t="s">
        <v>1498</v>
      </c>
      <c r="AA958" s="24">
        <v>118</v>
      </c>
      <c r="AB958" s="99" t="s">
        <v>351</v>
      </c>
      <c r="AC958" s="99" t="str">
        <f t="shared" si="174"/>
        <v>pt-12-13-jlr-loc1</v>
      </c>
      <c r="AD958" s="99">
        <f t="shared" si="178"/>
        <v>7</v>
      </c>
      <c r="AE958" s="24">
        <v>12</v>
      </c>
      <c r="AF958" s="25">
        <v>9</v>
      </c>
      <c r="AG958" s="41"/>
    </row>
    <row r="959" spans="1:33" s="35" customFormat="1" ht="16.5" x14ac:dyDescent="0.2">
      <c r="A959" s="33" t="s">
        <v>726</v>
      </c>
      <c r="B959" s="33">
        <f t="shared" si="180"/>
        <v>1121311</v>
      </c>
      <c r="C959" s="43">
        <v>13</v>
      </c>
      <c r="D959" s="26">
        <f t="shared" si="179"/>
        <v>11213</v>
      </c>
      <c r="E959" s="45">
        <v>12</v>
      </c>
      <c r="F959" s="13">
        <v>1</v>
      </c>
      <c r="G959" s="14" t="s">
        <v>1029</v>
      </c>
      <c r="H959" s="14" t="s">
        <v>1032</v>
      </c>
      <c r="I959" s="13">
        <f t="shared" si="175"/>
        <v>112</v>
      </c>
      <c r="J959" s="13">
        <f t="shared" si="176"/>
        <v>14</v>
      </c>
      <c r="K959" s="13">
        <f t="shared" si="177"/>
        <v>1</v>
      </c>
      <c r="L959" s="13" t="s">
        <v>1500</v>
      </c>
      <c r="M959" s="13">
        <v>118</v>
      </c>
      <c r="N959" s="13" t="s">
        <v>1502</v>
      </c>
      <c r="O959" s="13">
        <v>118</v>
      </c>
      <c r="P959" s="13" t="s">
        <v>1504</v>
      </c>
      <c r="Q959" s="13">
        <v>118</v>
      </c>
      <c r="R959" s="13" t="s">
        <v>1506</v>
      </c>
      <c r="S959" s="13">
        <v>118</v>
      </c>
      <c r="T959" s="13" t="s">
        <v>1508</v>
      </c>
      <c r="U959" s="13">
        <v>118</v>
      </c>
      <c r="V959" s="13" t="s">
        <v>1510</v>
      </c>
      <c r="W959" s="13">
        <v>118</v>
      </c>
      <c r="X959" s="13" t="s">
        <v>1512</v>
      </c>
      <c r="Y959" s="13">
        <v>118</v>
      </c>
      <c r="Z959" s="13" t="s">
        <v>1499</v>
      </c>
      <c r="AA959" s="13">
        <v>118</v>
      </c>
      <c r="AB959" s="100"/>
      <c r="AC959" s="100" t="str">
        <f t="shared" si="174"/>
        <v/>
      </c>
      <c r="AD959" s="100" t="str">
        <f t="shared" si="178"/>
        <v/>
      </c>
      <c r="AE959" s="13" t="s">
        <v>412</v>
      </c>
      <c r="AF959" s="27" t="s">
        <v>412</v>
      </c>
      <c r="AG959" s="41"/>
    </row>
    <row r="960" spans="1:33" s="35" customFormat="1" ht="16.5" x14ac:dyDescent="0.2">
      <c r="A960" s="33" t="s">
        <v>726</v>
      </c>
      <c r="B960" s="33">
        <f t="shared" si="180"/>
        <v>1121320</v>
      </c>
      <c r="C960" s="43">
        <v>13</v>
      </c>
      <c r="D960" s="26">
        <f t="shared" si="179"/>
        <v>11213</v>
      </c>
      <c r="E960" s="45">
        <v>12</v>
      </c>
      <c r="F960" s="13">
        <v>2</v>
      </c>
      <c r="G960" s="14" t="s">
        <v>1030</v>
      </c>
      <c r="H960" s="14" t="s">
        <v>749</v>
      </c>
      <c r="I960" s="13">
        <f t="shared" si="175"/>
        <v>112</v>
      </c>
      <c r="J960" s="13">
        <f t="shared" si="176"/>
        <v>14</v>
      </c>
      <c r="K960" s="13">
        <f t="shared" si="177"/>
        <v>1</v>
      </c>
      <c r="L960" s="13" t="s">
        <v>1501</v>
      </c>
      <c r="M960" s="13">
        <v>118</v>
      </c>
      <c r="N960" s="13" t="s">
        <v>1503</v>
      </c>
      <c r="O960" s="13">
        <v>118</v>
      </c>
      <c r="P960" s="13" t="s">
        <v>1505</v>
      </c>
      <c r="Q960" s="13">
        <v>118</v>
      </c>
      <c r="R960" s="13" t="s">
        <v>1507</v>
      </c>
      <c r="S960" s="13">
        <v>118</v>
      </c>
      <c r="T960" s="13" t="s">
        <v>1509</v>
      </c>
      <c r="U960" s="13">
        <v>118</v>
      </c>
      <c r="V960" s="13" t="s">
        <v>1511</v>
      </c>
      <c r="W960" s="13">
        <v>118</v>
      </c>
      <c r="X960" s="13" t="s">
        <v>1497</v>
      </c>
      <c r="Y960" s="13">
        <v>118</v>
      </c>
      <c r="Z960" s="13" t="s">
        <v>1498</v>
      </c>
      <c r="AA960" s="13">
        <v>118</v>
      </c>
      <c r="AB960" s="100" t="s">
        <v>748</v>
      </c>
      <c r="AC960" s="100" t="str">
        <f t="shared" si="174"/>
        <v>pt-12-13-jlr-loc2</v>
      </c>
      <c r="AD960" s="100">
        <f t="shared" si="178"/>
        <v>7</v>
      </c>
      <c r="AE960" s="13">
        <v>12</v>
      </c>
      <c r="AF960" s="27">
        <v>9</v>
      </c>
      <c r="AG960" s="41"/>
    </row>
    <row r="961" spans="1:33" s="35" customFormat="1" ht="33" x14ac:dyDescent="0.2">
      <c r="A961" s="33" t="s">
        <v>726</v>
      </c>
      <c r="B961" s="33">
        <f t="shared" si="180"/>
        <v>1121321</v>
      </c>
      <c r="C961" s="43">
        <v>13</v>
      </c>
      <c r="D961" s="26">
        <f t="shared" si="179"/>
        <v>11213</v>
      </c>
      <c r="E961" s="45">
        <v>12</v>
      </c>
      <c r="F961" s="13">
        <v>2</v>
      </c>
      <c r="G961" s="14" t="s">
        <v>1029</v>
      </c>
      <c r="H961" s="14" t="s">
        <v>1035</v>
      </c>
      <c r="I961" s="13">
        <f t="shared" si="175"/>
        <v>112</v>
      </c>
      <c r="J961" s="13">
        <f t="shared" si="176"/>
        <v>14</v>
      </c>
      <c r="K961" s="13">
        <f t="shared" si="177"/>
        <v>1</v>
      </c>
      <c r="L961" s="13" t="s">
        <v>1500</v>
      </c>
      <c r="M961" s="13">
        <v>118</v>
      </c>
      <c r="N961" s="13" t="s">
        <v>1502</v>
      </c>
      <c r="O961" s="13">
        <v>118</v>
      </c>
      <c r="P961" s="13" t="s">
        <v>1504</v>
      </c>
      <c r="Q961" s="13">
        <v>118</v>
      </c>
      <c r="R961" s="13" t="s">
        <v>1506</v>
      </c>
      <c r="S961" s="13">
        <v>118</v>
      </c>
      <c r="T961" s="13" t="s">
        <v>1508</v>
      </c>
      <c r="U961" s="13">
        <v>118</v>
      </c>
      <c r="V961" s="13" t="s">
        <v>1510</v>
      </c>
      <c r="W961" s="13">
        <v>118</v>
      </c>
      <c r="X961" s="13" t="s">
        <v>1512</v>
      </c>
      <c r="Y961" s="13">
        <v>118</v>
      </c>
      <c r="Z961" s="13" t="s">
        <v>1499</v>
      </c>
      <c r="AA961" s="13">
        <v>118</v>
      </c>
      <c r="AB961" s="100" t="s">
        <v>446</v>
      </c>
      <c r="AC961" s="100" t="str">
        <f t="shared" si="174"/>
        <v>pt-12-13-shl-loc2</v>
      </c>
      <c r="AD961" s="100">
        <f t="shared" si="178"/>
        <v>7</v>
      </c>
      <c r="AE961" s="13">
        <v>16</v>
      </c>
      <c r="AF961" s="27">
        <v>14</v>
      </c>
      <c r="AG961" s="41"/>
    </row>
    <row r="962" spans="1:33" s="35" customFormat="1" ht="16.5" x14ac:dyDescent="0.2">
      <c r="A962" s="33" t="s">
        <v>726</v>
      </c>
      <c r="B962" s="33">
        <f t="shared" si="180"/>
        <v>1121330</v>
      </c>
      <c r="C962" s="43">
        <v>13</v>
      </c>
      <c r="D962" s="26">
        <f t="shared" si="179"/>
        <v>11213</v>
      </c>
      <c r="E962" s="45">
        <v>12</v>
      </c>
      <c r="F962" s="13">
        <v>3</v>
      </c>
      <c r="G962" s="14" t="s">
        <v>1030</v>
      </c>
      <c r="H962" s="14" t="s">
        <v>1031</v>
      </c>
      <c r="I962" s="13">
        <f t="shared" si="175"/>
        <v>112</v>
      </c>
      <c r="J962" s="13">
        <f t="shared" si="176"/>
        <v>14</v>
      </c>
      <c r="K962" s="13">
        <f t="shared" si="177"/>
        <v>1</v>
      </c>
      <c r="L962" s="13" t="s">
        <v>1501</v>
      </c>
      <c r="M962" s="13">
        <v>118</v>
      </c>
      <c r="N962" s="13" t="s">
        <v>1503</v>
      </c>
      <c r="O962" s="13">
        <v>118</v>
      </c>
      <c r="P962" s="13" t="s">
        <v>1505</v>
      </c>
      <c r="Q962" s="13">
        <v>118</v>
      </c>
      <c r="R962" s="13" t="s">
        <v>1507</v>
      </c>
      <c r="S962" s="13">
        <v>118</v>
      </c>
      <c r="T962" s="13" t="s">
        <v>1509</v>
      </c>
      <c r="U962" s="13">
        <v>118</v>
      </c>
      <c r="V962" s="13" t="s">
        <v>1511</v>
      </c>
      <c r="W962" s="13">
        <v>118</v>
      </c>
      <c r="X962" s="13" t="s">
        <v>1497</v>
      </c>
      <c r="Y962" s="13">
        <v>118</v>
      </c>
      <c r="Z962" s="13" t="s">
        <v>1498</v>
      </c>
      <c r="AA962" s="13">
        <v>118</v>
      </c>
      <c r="AB962" s="100" t="s">
        <v>354</v>
      </c>
      <c r="AC962" s="100" t="str">
        <f t="shared" si="174"/>
        <v>pt-12-13-jlr-loc3</v>
      </c>
      <c r="AD962" s="100">
        <f t="shared" si="178"/>
        <v>7</v>
      </c>
      <c r="AE962" s="13">
        <v>12</v>
      </c>
      <c r="AF962" s="27">
        <v>9</v>
      </c>
      <c r="AG962" s="41"/>
    </row>
    <row r="963" spans="1:33" s="35" customFormat="1" ht="17.25" thickBot="1" x14ac:dyDescent="0.25">
      <c r="A963" s="33" t="s">
        <v>726</v>
      </c>
      <c r="B963" s="33">
        <f t="shared" si="180"/>
        <v>1121331</v>
      </c>
      <c r="C963" s="43">
        <v>13</v>
      </c>
      <c r="D963" s="28">
        <f t="shared" si="179"/>
        <v>11213</v>
      </c>
      <c r="E963" s="46">
        <v>12</v>
      </c>
      <c r="F963" s="29">
        <v>3</v>
      </c>
      <c r="G963" s="30" t="s">
        <v>1029</v>
      </c>
      <c r="H963" s="30" t="s">
        <v>1033</v>
      </c>
      <c r="I963" s="29">
        <f t="shared" si="175"/>
        <v>112</v>
      </c>
      <c r="J963" s="29">
        <f t="shared" si="176"/>
        <v>14</v>
      </c>
      <c r="K963" s="29">
        <f t="shared" si="177"/>
        <v>1</v>
      </c>
      <c r="L963" s="29" t="s">
        <v>1500</v>
      </c>
      <c r="M963" s="29">
        <v>118</v>
      </c>
      <c r="N963" s="29" t="s">
        <v>1502</v>
      </c>
      <c r="O963" s="29">
        <v>118</v>
      </c>
      <c r="P963" s="29" t="s">
        <v>1504</v>
      </c>
      <c r="Q963" s="29">
        <v>118</v>
      </c>
      <c r="R963" s="29" t="s">
        <v>1506</v>
      </c>
      <c r="S963" s="29">
        <v>118</v>
      </c>
      <c r="T963" s="29" t="s">
        <v>1508</v>
      </c>
      <c r="U963" s="29">
        <v>118</v>
      </c>
      <c r="V963" s="29" t="s">
        <v>1510</v>
      </c>
      <c r="W963" s="29">
        <v>118</v>
      </c>
      <c r="X963" s="29" t="s">
        <v>1512</v>
      </c>
      <c r="Y963" s="29">
        <v>118</v>
      </c>
      <c r="Z963" s="29" t="s">
        <v>1499</v>
      </c>
      <c r="AA963" s="29">
        <v>118</v>
      </c>
      <c r="AB963" s="101"/>
      <c r="AC963" s="101" t="str">
        <f t="shared" si="174"/>
        <v/>
      </c>
      <c r="AD963" s="101" t="str">
        <f t="shared" si="178"/>
        <v/>
      </c>
      <c r="AE963" s="29" t="s">
        <v>412</v>
      </c>
      <c r="AF963" s="31" t="s">
        <v>412</v>
      </c>
      <c r="AG963" s="41"/>
    </row>
    <row r="964" spans="1:33" s="35" customFormat="1" ht="16.5" x14ac:dyDescent="0.2">
      <c r="A964" s="33" t="s">
        <v>726</v>
      </c>
      <c r="B964" s="33">
        <f t="shared" si="180"/>
        <v>1121410</v>
      </c>
      <c r="C964" s="43">
        <v>14</v>
      </c>
      <c r="D964" s="23">
        <f t="shared" si="179"/>
        <v>11214</v>
      </c>
      <c r="E964" s="44">
        <v>12</v>
      </c>
      <c r="F964" s="24">
        <v>1</v>
      </c>
      <c r="G964" s="32" t="s">
        <v>1030</v>
      </c>
      <c r="H964" s="32" t="s">
        <v>1034</v>
      </c>
      <c r="I964" s="24">
        <f t="shared" si="175"/>
        <v>115</v>
      </c>
      <c r="J964" s="24">
        <f t="shared" si="176"/>
        <v>15</v>
      </c>
      <c r="K964" s="24">
        <f t="shared" si="177"/>
        <v>1</v>
      </c>
      <c r="L964" s="24" t="s">
        <v>1501</v>
      </c>
      <c r="M964" s="24">
        <v>119</v>
      </c>
      <c r="N964" s="24" t="s">
        <v>1503</v>
      </c>
      <c r="O964" s="24">
        <v>119</v>
      </c>
      <c r="P964" s="24" t="s">
        <v>1505</v>
      </c>
      <c r="Q964" s="24">
        <v>119</v>
      </c>
      <c r="R964" s="24" t="s">
        <v>1507</v>
      </c>
      <c r="S964" s="24">
        <v>119</v>
      </c>
      <c r="T964" s="24" t="s">
        <v>1509</v>
      </c>
      <c r="U964" s="24">
        <v>119</v>
      </c>
      <c r="V964" s="24" t="s">
        <v>1511</v>
      </c>
      <c r="W964" s="24">
        <v>119</v>
      </c>
      <c r="X964" s="24" t="s">
        <v>1513</v>
      </c>
      <c r="Y964" s="24">
        <v>119</v>
      </c>
      <c r="Z964" s="24" t="s">
        <v>1498</v>
      </c>
      <c r="AA964" s="24">
        <v>119</v>
      </c>
      <c r="AB964" s="99" t="s">
        <v>30</v>
      </c>
      <c r="AC964" s="99" t="str">
        <f t="shared" si="174"/>
        <v>pt-12-14-jlr-loc1</v>
      </c>
      <c r="AD964" s="99">
        <f t="shared" si="178"/>
        <v>7</v>
      </c>
      <c r="AE964" s="24">
        <v>12</v>
      </c>
      <c r="AF964" s="25">
        <v>9</v>
      </c>
      <c r="AG964" s="41"/>
    </row>
    <row r="965" spans="1:33" s="35" customFormat="1" ht="16.5" x14ac:dyDescent="0.2">
      <c r="A965" s="33" t="s">
        <v>726</v>
      </c>
      <c r="B965" s="33">
        <f t="shared" si="180"/>
        <v>1121411</v>
      </c>
      <c r="C965" s="43">
        <v>14</v>
      </c>
      <c r="D965" s="26">
        <f t="shared" si="179"/>
        <v>11214</v>
      </c>
      <c r="E965" s="45">
        <v>12</v>
      </c>
      <c r="F965" s="13">
        <v>1</v>
      </c>
      <c r="G965" s="14" t="s">
        <v>1018</v>
      </c>
      <c r="H965" s="14" t="s">
        <v>1032</v>
      </c>
      <c r="I965" s="13">
        <f t="shared" si="175"/>
        <v>115</v>
      </c>
      <c r="J965" s="13">
        <f t="shared" si="176"/>
        <v>15</v>
      </c>
      <c r="K965" s="13">
        <f t="shared" si="177"/>
        <v>1</v>
      </c>
      <c r="L965" s="13" t="s">
        <v>1500</v>
      </c>
      <c r="M965" s="13">
        <v>118</v>
      </c>
      <c r="N965" s="13" t="s">
        <v>1502</v>
      </c>
      <c r="O965" s="13">
        <v>118</v>
      </c>
      <c r="P965" s="13" t="s">
        <v>1504</v>
      </c>
      <c r="Q965" s="13">
        <v>118</v>
      </c>
      <c r="R965" s="13" t="s">
        <v>1506</v>
      </c>
      <c r="S965" s="13">
        <v>118</v>
      </c>
      <c r="T965" s="13" t="s">
        <v>1508</v>
      </c>
      <c r="U965" s="13">
        <v>118</v>
      </c>
      <c r="V965" s="13" t="s">
        <v>1510</v>
      </c>
      <c r="W965" s="13">
        <v>118</v>
      </c>
      <c r="X965" s="13" t="s">
        <v>1512</v>
      </c>
      <c r="Y965" s="13">
        <v>118</v>
      </c>
      <c r="Z965" s="13" t="s">
        <v>1499</v>
      </c>
      <c r="AA965" s="13">
        <v>118</v>
      </c>
      <c r="AB965" s="100"/>
      <c r="AC965" s="100" t="str">
        <f t="shared" si="174"/>
        <v/>
      </c>
      <c r="AD965" s="100" t="str">
        <f t="shared" si="178"/>
        <v/>
      </c>
      <c r="AE965" s="13" t="s">
        <v>412</v>
      </c>
      <c r="AF965" s="27" t="s">
        <v>412</v>
      </c>
      <c r="AG965" s="41"/>
    </row>
    <row r="966" spans="1:33" s="35" customFormat="1" ht="16.5" x14ac:dyDescent="0.2">
      <c r="A966" s="33" t="s">
        <v>726</v>
      </c>
      <c r="B966" s="33">
        <f t="shared" si="180"/>
        <v>1121420</v>
      </c>
      <c r="C966" s="43">
        <v>14</v>
      </c>
      <c r="D966" s="26">
        <f t="shared" si="179"/>
        <v>11214</v>
      </c>
      <c r="E966" s="45">
        <v>12</v>
      </c>
      <c r="F966" s="13">
        <v>2</v>
      </c>
      <c r="G966" s="14" t="s">
        <v>1030</v>
      </c>
      <c r="H966" s="14" t="s">
        <v>749</v>
      </c>
      <c r="I966" s="13">
        <f t="shared" si="175"/>
        <v>115</v>
      </c>
      <c r="J966" s="13">
        <f t="shared" si="176"/>
        <v>15</v>
      </c>
      <c r="K966" s="13">
        <f t="shared" si="177"/>
        <v>1</v>
      </c>
      <c r="L966" s="13" t="s">
        <v>1501</v>
      </c>
      <c r="M966" s="13">
        <v>119</v>
      </c>
      <c r="N966" s="13" t="s">
        <v>1503</v>
      </c>
      <c r="O966" s="13">
        <v>119</v>
      </c>
      <c r="P966" s="13" t="s">
        <v>1505</v>
      </c>
      <c r="Q966" s="13">
        <v>119</v>
      </c>
      <c r="R966" s="13" t="s">
        <v>1507</v>
      </c>
      <c r="S966" s="13">
        <v>119</v>
      </c>
      <c r="T966" s="13" t="s">
        <v>1509</v>
      </c>
      <c r="U966" s="13">
        <v>119</v>
      </c>
      <c r="V966" s="13" t="s">
        <v>1511</v>
      </c>
      <c r="W966" s="13">
        <v>119</v>
      </c>
      <c r="X966" s="13" t="s">
        <v>1513</v>
      </c>
      <c r="Y966" s="13">
        <v>119</v>
      </c>
      <c r="Z966" s="13" t="s">
        <v>1498</v>
      </c>
      <c r="AA966" s="13">
        <v>119</v>
      </c>
      <c r="AB966" s="100" t="s">
        <v>30</v>
      </c>
      <c r="AC966" s="100" t="str">
        <f t="shared" si="174"/>
        <v>pt-12-14-jlr-loc2</v>
      </c>
      <c r="AD966" s="100">
        <f t="shared" si="178"/>
        <v>7</v>
      </c>
      <c r="AE966" s="13">
        <v>12</v>
      </c>
      <c r="AF966" s="27">
        <v>9</v>
      </c>
      <c r="AG966" s="41"/>
    </row>
    <row r="967" spans="1:33" s="35" customFormat="1" ht="33" x14ac:dyDescent="0.2">
      <c r="A967" s="33" t="s">
        <v>726</v>
      </c>
      <c r="B967" s="33">
        <f t="shared" si="180"/>
        <v>1121421</v>
      </c>
      <c r="C967" s="43">
        <v>14</v>
      </c>
      <c r="D967" s="26">
        <f t="shared" si="179"/>
        <v>11214</v>
      </c>
      <c r="E967" s="45">
        <v>12</v>
      </c>
      <c r="F967" s="13">
        <v>2</v>
      </c>
      <c r="G967" s="14" t="s">
        <v>1029</v>
      </c>
      <c r="H967" s="14" t="s">
        <v>1035</v>
      </c>
      <c r="I967" s="13">
        <f t="shared" si="175"/>
        <v>115</v>
      </c>
      <c r="J967" s="13">
        <f t="shared" si="176"/>
        <v>15</v>
      </c>
      <c r="K967" s="13">
        <f t="shared" si="177"/>
        <v>1</v>
      </c>
      <c r="L967" s="13" t="s">
        <v>1500</v>
      </c>
      <c r="M967" s="13">
        <v>118</v>
      </c>
      <c r="N967" s="13" t="s">
        <v>1502</v>
      </c>
      <c r="O967" s="13">
        <v>118</v>
      </c>
      <c r="P967" s="13" t="s">
        <v>1504</v>
      </c>
      <c r="Q967" s="13">
        <v>118</v>
      </c>
      <c r="R967" s="13" t="s">
        <v>1506</v>
      </c>
      <c r="S967" s="13">
        <v>118</v>
      </c>
      <c r="T967" s="13" t="s">
        <v>1508</v>
      </c>
      <c r="U967" s="13">
        <v>118</v>
      </c>
      <c r="V967" s="13" t="s">
        <v>1510</v>
      </c>
      <c r="W967" s="13">
        <v>118</v>
      </c>
      <c r="X967" s="13" t="s">
        <v>1512</v>
      </c>
      <c r="Y967" s="13">
        <v>118</v>
      </c>
      <c r="Z967" s="13" t="s">
        <v>1499</v>
      </c>
      <c r="AA967" s="13">
        <v>118</v>
      </c>
      <c r="AB967" s="100" t="s">
        <v>440</v>
      </c>
      <c r="AC967" s="100" t="str">
        <f t="shared" si="174"/>
        <v>pt-12-14-shl-loc2</v>
      </c>
      <c r="AD967" s="100">
        <f t="shared" si="178"/>
        <v>7</v>
      </c>
      <c r="AE967" s="13">
        <v>16</v>
      </c>
      <c r="AF967" s="27">
        <v>14</v>
      </c>
      <c r="AG967" s="41"/>
    </row>
    <row r="968" spans="1:33" s="35" customFormat="1" ht="16.5" x14ac:dyDescent="0.2">
      <c r="A968" s="33" t="s">
        <v>726</v>
      </c>
      <c r="B968" s="33">
        <f t="shared" si="180"/>
        <v>1121430</v>
      </c>
      <c r="C968" s="43">
        <v>14</v>
      </c>
      <c r="D968" s="26">
        <f t="shared" si="179"/>
        <v>11214</v>
      </c>
      <c r="E968" s="45">
        <v>12</v>
      </c>
      <c r="F968" s="13">
        <v>3</v>
      </c>
      <c r="G968" s="14" t="s">
        <v>1030</v>
      </c>
      <c r="H968" s="14" t="s">
        <v>1031</v>
      </c>
      <c r="I968" s="13">
        <f t="shared" si="175"/>
        <v>115</v>
      </c>
      <c r="J968" s="13">
        <f t="shared" si="176"/>
        <v>15</v>
      </c>
      <c r="K968" s="13">
        <f t="shared" si="177"/>
        <v>1</v>
      </c>
      <c r="L968" s="13" t="s">
        <v>1501</v>
      </c>
      <c r="M968" s="13">
        <v>119</v>
      </c>
      <c r="N968" s="13" t="s">
        <v>1503</v>
      </c>
      <c r="O968" s="13">
        <v>119</v>
      </c>
      <c r="P968" s="13" t="s">
        <v>1505</v>
      </c>
      <c r="Q968" s="13">
        <v>119</v>
      </c>
      <c r="R968" s="13" t="s">
        <v>1507</v>
      </c>
      <c r="S968" s="13">
        <v>119</v>
      </c>
      <c r="T968" s="13" t="s">
        <v>1509</v>
      </c>
      <c r="U968" s="13">
        <v>119</v>
      </c>
      <c r="V968" s="13" t="s">
        <v>1511</v>
      </c>
      <c r="W968" s="13">
        <v>119</v>
      </c>
      <c r="X968" s="13" t="s">
        <v>1513</v>
      </c>
      <c r="Y968" s="13">
        <v>119</v>
      </c>
      <c r="Z968" s="13" t="s">
        <v>1498</v>
      </c>
      <c r="AA968" s="13">
        <v>119</v>
      </c>
      <c r="AB968" s="100" t="s">
        <v>353</v>
      </c>
      <c r="AC968" s="100" t="str">
        <f t="shared" si="174"/>
        <v>pt-12-14-jlr-loc3</v>
      </c>
      <c r="AD968" s="100">
        <f t="shared" si="178"/>
        <v>7</v>
      </c>
      <c r="AE968" s="13">
        <v>12</v>
      </c>
      <c r="AF968" s="27">
        <v>9</v>
      </c>
      <c r="AG968" s="41"/>
    </row>
    <row r="969" spans="1:33" s="35" customFormat="1" ht="17.25" thickBot="1" x14ac:dyDescent="0.25">
      <c r="A969" s="33" t="s">
        <v>726</v>
      </c>
      <c r="B969" s="33">
        <f t="shared" si="180"/>
        <v>1121431</v>
      </c>
      <c r="C969" s="43">
        <v>14</v>
      </c>
      <c r="D969" s="28">
        <f t="shared" si="179"/>
        <v>11214</v>
      </c>
      <c r="E969" s="46">
        <v>12</v>
      </c>
      <c r="F969" s="29">
        <v>3</v>
      </c>
      <c r="G969" s="30" t="s">
        <v>1029</v>
      </c>
      <c r="H969" s="30" t="s">
        <v>1033</v>
      </c>
      <c r="I969" s="29">
        <f t="shared" si="175"/>
        <v>115</v>
      </c>
      <c r="J969" s="29">
        <f t="shared" si="176"/>
        <v>15</v>
      </c>
      <c r="K969" s="29">
        <f t="shared" si="177"/>
        <v>1</v>
      </c>
      <c r="L969" s="29" t="s">
        <v>1500</v>
      </c>
      <c r="M969" s="29">
        <v>118</v>
      </c>
      <c r="N969" s="29" t="s">
        <v>1502</v>
      </c>
      <c r="O969" s="29">
        <v>118</v>
      </c>
      <c r="P969" s="29" t="s">
        <v>1504</v>
      </c>
      <c r="Q969" s="29">
        <v>118</v>
      </c>
      <c r="R969" s="29" t="s">
        <v>1506</v>
      </c>
      <c r="S969" s="29">
        <v>118</v>
      </c>
      <c r="T969" s="29" t="s">
        <v>1508</v>
      </c>
      <c r="U969" s="29">
        <v>118</v>
      </c>
      <c r="V969" s="29" t="s">
        <v>1510</v>
      </c>
      <c r="W969" s="29">
        <v>118</v>
      </c>
      <c r="X969" s="29" t="s">
        <v>1512</v>
      </c>
      <c r="Y969" s="29">
        <v>118</v>
      </c>
      <c r="Z969" s="29" t="s">
        <v>1499</v>
      </c>
      <c r="AA969" s="29">
        <v>118</v>
      </c>
      <c r="AB969" s="101"/>
      <c r="AC969" s="101" t="str">
        <f t="shared" si="174"/>
        <v/>
      </c>
      <c r="AD969" s="101" t="str">
        <f t="shared" si="178"/>
        <v/>
      </c>
      <c r="AE969" s="29" t="s">
        <v>412</v>
      </c>
      <c r="AF969" s="31" t="s">
        <v>412</v>
      </c>
      <c r="AG969" s="41"/>
    </row>
    <row r="970" spans="1:33" s="35" customFormat="1" ht="16.5" x14ac:dyDescent="0.2">
      <c r="A970" s="33" t="s">
        <v>726</v>
      </c>
      <c r="B970" s="33">
        <f t="shared" si="180"/>
        <v>1121510</v>
      </c>
      <c r="C970" s="43">
        <v>15</v>
      </c>
      <c r="D970" s="23">
        <f t="shared" si="179"/>
        <v>11215</v>
      </c>
      <c r="E970" s="44">
        <v>12</v>
      </c>
      <c r="F970" s="24">
        <v>1</v>
      </c>
      <c r="G970" s="32" t="s">
        <v>1030</v>
      </c>
      <c r="H970" s="32" t="s">
        <v>1034</v>
      </c>
      <c r="I970" s="24">
        <f t="shared" si="175"/>
        <v>117</v>
      </c>
      <c r="J970" s="24">
        <f t="shared" si="176"/>
        <v>15</v>
      </c>
      <c r="K970" s="24">
        <f t="shared" si="177"/>
        <v>1</v>
      </c>
      <c r="L970" s="24" t="s">
        <v>1501</v>
      </c>
      <c r="M970" s="24">
        <v>120</v>
      </c>
      <c r="N970" s="24" t="s">
        <v>1503</v>
      </c>
      <c r="O970" s="24">
        <v>120</v>
      </c>
      <c r="P970" s="24" t="s">
        <v>1505</v>
      </c>
      <c r="Q970" s="24">
        <v>120</v>
      </c>
      <c r="R970" s="24" t="s">
        <v>1507</v>
      </c>
      <c r="S970" s="24">
        <v>120</v>
      </c>
      <c r="T970" s="24" t="s">
        <v>1509</v>
      </c>
      <c r="U970" s="24">
        <v>120</v>
      </c>
      <c r="V970" s="24" t="s">
        <v>1511</v>
      </c>
      <c r="W970" s="24">
        <v>120</v>
      </c>
      <c r="X970" s="24" t="s">
        <v>1513</v>
      </c>
      <c r="Y970" s="24">
        <v>120</v>
      </c>
      <c r="Z970" s="24" t="s">
        <v>1514</v>
      </c>
      <c r="AA970" s="24">
        <v>120</v>
      </c>
      <c r="AB970" s="99" t="s">
        <v>30</v>
      </c>
      <c r="AC970" s="99" t="str">
        <f t="shared" si="174"/>
        <v>pt-12-15-jlr-loc1</v>
      </c>
      <c r="AD970" s="99">
        <f t="shared" si="178"/>
        <v>7</v>
      </c>
      <c r="AE970" s="24">
        <v>12</v>
      </c>
      <c r="AF970" s="25">
        <v>9</v>
      </c>
      <c r="AG970" s="41"/>
    </row>
    <row r="971" spans="1:33" s="35" customFormat="1" ht="33" x14ac:dyDescent="0.2">
      <c r="A971" s="33" t="s">
        <v>726</v>
      </c>
      <c r="B971" s="33">
        <f t="shared" si="180"/>
        <v>1121511</v>
      </c>
      <c r="C971" s="43">
        <v>15</v>
      </c>
      <c r="D971" s="26">
        <f t="shared" si="179"/>
        <v>11215</v>
      </c>
      <c r="E971" s="45">
        <v>12</v>
      </c>
      <c r="F971" s="13">
        <v>1</v>
      </c>
      <c r="G971" s="14" t="s">
        <v>1029</v>
      </c>
      <c r="H971" s="14" t="s">
        <v>1032</v>
      </c>
      <c r="I971" s="13">
        <f t="shared" si="175"/>
        <v>117</v>
      </c>
      <c r="J971" s="13">
        <f t="shared" si="176"/>
        <v>15</v>
      </c>
      <c r="K971" s="13">
        <f t="shared" si="177"/>
        <v>1</v>
      </c>
      <c r="L971" s="13" t="s">
        <v>1500</v>
      </c>
      <c r="M971" s="13">
        <v>120</v>
      </c>
      <c r="N971" s="13" t="s">
        <v>1502</v>
      </c>
      <c r="O971" s="13">
        <v>120</v>
      </c>
      <c r="P971" s="13" t="s">
        <v>1504</v>
      </c>
      <c r="Q971" s="13">
        <v>120</v>
      </c>
      <c r="R971" s="13" t="s">
        <v>1506</v>
      </c>
      <c r="S971" s="13">
        <v>120</v>
      </c>
      <c r="T971" s="13" t="s">
        <v>1508</v>
      </c>
      <c r="U971" s="13">
        <v>120</v>
      </c>
      <c r="V971" s="13" t="s">
        <v>1510</v>
      </c>
      <c r="W971" s="13">
        <v>120</v>
      </c>
      <c r="X971" s="13" t="s">
        <v>1512</v>
      </c>
      <c r="Y971" s="13">
        <v>120</v>
      </c>
      <c r="Z971" s="13" t="s">
        <v>1515</v>
      </c>
      <c r="AA971" s="13">
        <v>120</v>
      </c>
      <c r="AB971" s="100" t="s">
        <v>389</v>
      </c>
      <c r="AC971" s="100" t="str">
        <f t="shared" si="174"/>
        <v>pt-12-15-shl-loc1</v>
      </c>
      <c r="AD971" s="100">
        <f t="shared" si="178"/>
        <v>7</v>
      </c>
      <c r="AE971" s="13">
        <v>16</v>
      </c>
      <c r="AF971" s="27">
        <v>14</v>
      </c>
      <c r="AG971" s="41"/>
    </row>
    <row r="972" spans="1:33" s="35" customFormat="1" ht="16.5" x14ac:dyDescent="0.2">
      <c r="A972" s="33" t="s">
        <v>726</v>
      </c>
      <c r="B972" s="33">
        <f t="shared" si="180"/>
        <v>1121520</v>
      </c>
      <c r="C972" s="43">
        <v>15</v>
      </c>
      <c r="D972" s="26">
        <f t="shared" si="179"/>
        <v>11215</v>
      </c>
      <c r="E972" s="45">
        <v>12</v>
      </c>
      <c r="F972" s="13">
        <v>2</v>
      </c>
      <c r="G972" s="14" t="s">
        <v>1019</v>
      </c>
      <c r="H972" s="14" t="s">
        <v>749</v>
      </c>
      <c r="I972" s="13">
        <f t="shared" si="175"/>
        <v>117</v>
      </c>
      <c r="J972" s="13">
        <f t="shared" si="176"/>
        <v>15</v>
      </c>
      <c r="K972" s="13">
        <f t="shared" si="177"/>
        <v>1</v>
      </c>
      <c r="L972" s="13" t="s">
        <v>1501</v>
      </c>
      <c r="M972" s="13">
        <v>120</v>
      </c>
      <c r="N972" s="13" t="s">
        <v>1503</v>
      </c>
      <c r="O972" s="13">
        <v>120</v>
      </c>
      <c r="P972" s="13" t="s">
        <v>1505</v>
      </c>
      <c r="Q972" s="13">
        <v>120</v>
      </c>
      <c r="R972" s="13" t="s">
        <v>1507</v>
      </c>
      <c r="S972" s="13">
        <v>120</v>
      </c>
      <c r="T972" s="13" t="s">
        <v>1509</v>
      </c>
      <c r="U972" s="13">
        <v>120</v>
      </c>
      <c r="V972" s="13" t="s">
        <v>1511</v>
      </c>
      <c r="W972" s="13">
        <v>120</v>
      </c>
      <c r="X972" s="13" t="s">
        <v>1513</v>
      </c>
      <c r="Y972" s="13">
        <v>120</v>
      </c>
      <c r="Z972" s="13" t="s">
        <v>1514</v>
      </c>
      <c r="AA972" s="13">
        <v>120</v>
      </c>
      <c r="AB972" s="100" t="s">
        <v>350</v>
      </c>
      <c r="AC972" s="100" t="str">
        <f t="shared" si="174"/>
        <v>pt-12-15-jlr-loc2</v>
      </c>
      <c r="AD972" s="100">
        <f t="shared" si="178"/>
        <v>7</v>
      </c>
      <c r="AE972" s="13">
        <v>12</v>
      </c>
      <c r="AF972" s="27">
        <v>9</v>
      </c>
      <c r="AG972" s="41"/>
    </row>
    <row r="973" spans="1:33" s="35" customFormat="1" ht="33" x14ac:dyDescent="0.2">
      <c r="A973" s="33" t="s">
        <v>726</v>
      </c>
      <c r="B973" s="33">
        <f t="shared" si="180"/>
        <v>1121521</v>
      </c>
      <c r="C973" s="43">
        <v>15</v>
      </c>
      <c r="D973" s="26">
        <f t="shared" si="179"/>
        <v>11215</v>
      </c>
      <c r="E973" s="45">
        <v>12</v>
      </c>
      <c r="F973" s="13">
        <v>2</v>
      </c>
      <c r="G973" s="14" t="s">
        <v>1029</v>
      </c>
      <c r="H973" s="14" t="s">
        <v>1021</v>
      </c>
      <c r="I973" s="13">
        <f t="shared" si="175"/>
        <v>117</v>
      </c>
      <c r="J973" s="13">
        <f t="shared" si="176"/>
        <v>15</v>
      </c>
      <c r="K973" s="13">
        <f t="shared" si="177"/>
        <v>1</v>
      </c>
      <c r="L973" s="13" t="s">
        <v>1500</v>
      </c>
      <c r="M973" s="13">
        <v>120</v>
      </c>
      <c r="N973" s="13" t="s">
        <v>1502</v>
      </c>
      <c r="O973" s="13">
        <v>120</v>
      </c>
      <c r="P973" s="13" t="s">
        <v>1504</v>
      </c>
      <c r="Q973" s="13">
        <v>120</v>
      </c>
      <c r="R973" s="13" t="s">
        <v>1506</v>
      </c>
      <c r="S973" s="13">
        <v>120</v>
      </c>
      <c r="T973" s="13" t="s">
        <v>1508</v>
      </c>
      <c r="U973" s="13">
        <v>120</v>
      </c>
      <c r="V973" s="13" t="s">
        <v>1510</v>
      </c>
      <c r="W973" s="13">
        <v>120</v>
      </c>
      <c r="X973" s="13" t="s">
        <v>1512</v>
      </c>
      <c r="Y973" s="13">
        <v>120</v>
      </c>
      <c r="Z973" s="13" t="s">
        <v>1515</v>
      </c>
      <c r="AA973" s="13">
        <v>120</v>
      </c>
      <c r="AB973" s="100" t="s">
        <v>388</v>
      </c>
      <c r="AC973" s="100" t="str">
        <f t="shared" si="174"/>
        <v>pt-12-15-shl-loc2</v>
      </c>
      <c r="AD973" s="100">
        <f t="shared" si="178"/>
        <v>7</v>
      </c>
      <c r="AE973" s="13">
        <v>16</v>
      </c>
      <c r="AF973" s="27">
        <v>14</v>
      </c>
      <c r="AG973" s="41"/>
    </row>
    <row r="974" spans="1:33" s="35" customFormat="1" ht="16.5" x14ac:dyDescent="0.2">
      <c r="A974" s="33" t="s">
        <v>726</v>
      </c>
      <c r="B974" s="33">
        <f t="shared" si="180"/>
        <v>1121530</v>
      </c>
      <c r="C974" s="43">
        <v>15</v>
      </c>
      <c r="D974" s="26">
        <f t="shared" si="179"/>
        <v>11215</v>
      </c>
      <c r="E974" s="45">
        <v>12</v>
      </c>
      <c r="F974" s="13">
        <v>3</v>
      </c>
      <c r="G974" s="14" t="s">
        <v>1030</v>
      </c>
      <c r="H974" s="14" t="s">
        <v>1031</v>
      </c>
      <c r="I974" s="13">
        <f t="shared" si="175"/>
        <v>117</v>
      </c>
      <c r="J974" s="13">
        <f t="shared" si="176"/>
        <v>15</v>
      </c>
      <c r="K974" s="13">
        <f t="shared" si="177"/>
        <v>1</v>
      </c>
      <c r="L974" s="13" t="s">
        <v>1501</v>
      </c>
      <c r="M974" s="13">
        <v>120</v>
      </c>
      <c r="N974" s="13" t="s">
        <v>1503</v>
      </c>
      <c r="O974" s="13">
        <v>120</v>
      </c>
      <c r="P974" s="13" t="s">
        <v>1505</v>
      </c>
      <c r="Q974" s="13">
        <v>120</v>
      </c>
      <c r="R974" s="13" t="s">
        <v>1507</v>
      </c>
      <c r="S974" s="13">
        <v>120</v>
      </c>
      <c r="T974" s="13" t="s">
        <v>1509</v>
      </c>
      <c r="U974" s="13">
        <v>120</v>
      </c>
      <c r="V974" s="13" t="s">
        <v>1511</v>
      </c>
      <c r="W974" s="13">
        <v>120</v>
      </c>
      <c r="X974" s="13" t="s">
        <v>1513</v>
      </c>
      <c r="Y974" s="13">
        <v>120</v>
      </c>
      <c r="Z974" s="13" t="s">
        <v>1514</v>
      </c>
      <c r="AA974" s="13">
        <v>120</v>
      </c>
      <c r="AB974" s="100" t="s">
        <v>352</v>
      </c>
      <c r="AC974" s="100" t="str">
        <f t="shared" si="174"/>
        <v>pt-12-15-jlr-loc3</v>
      </c>
      <c r="AD974" s="100">
        <f t="shared" si="178"/>
        <v>7</v>
      </c>
      <c r="AE974" s="13">
        <v>12</v>
      </c>
      <c r="AF974" s="27">
        <v>9</v>
      </c>
      <c r="AG974" s="41"/>
    </row>
    <row r="975" spans="1:33" s="35" customFormat="1" ht="33.75" thickBot="1" x14ac:dyDescent="0.25">
      <c r="A975" s="33" t="s">
        <v>726</v>
      </c>
      <c r="B975" s="33">
        <f t="shared" si="180"/>
        <v>1121531</v>
      </c>
      <c r="C975" s="43">
        <v>15</v>
      </c>
      <c r="D975" s="28">
        <f t="shared" si="179"/>
        <v>11215</v>
      </c>
      <c r="E975" s="46">
        <v>12</v>
      </c>
      <c r="F975" s="29">
        <v>3</v>
      </c>
      <c r="G975" s="30" t="s">
        <v>1018</v>
      </c>
      <c r="H975" s="30" t="s">
        <v>1033</v>
      </c>
      <c r="I975" s="29">
        <f t="shared" si="175"/>
        <v>117</v>
      </c>
      <c r="J975" s="29">
        <f t="shared" si="176"/>
        <v>15</v>
      </c>
      <c r="K975" s="29">
        <f t="shared" si="177"/>
        <v>1</v>
      </c>
      <c r="L975" s="29" t="s">
        <v>1500</v>
      </c>
      <c r="M975" s="29">
        <v>120</v>
      </c>
      <c r="N975" s="29" t="s">
        <v>1502</v>
      </c>
      <c r="O975" s="29">
        <v>120</v>
      </c>
      <c r="P975" s="29" t="s">
        <v>1504</v>
      </c>
      <c r="Q975" s="29">
        <v>120</v>
      </c>
      <c r="R975" s="29" t="s">
        <v>1506</v>
      </c>
      <c r="S975" s="29">
        <v>120</v>
      </c>
      <c r="T975" s="29" t="s">
        <v>1508</v>
      </c>
      <c r="U975" s="29">
        <v>120</v>
      </c>
      <c r="V975" s="29" t="s">
        <v>1510</v>
      </c>
      <c r="W975" s="29">
        <v>120</v>
      </c>
      <c r="X975" s="29" t="s">
        <v>1512</v>
      </c>
      <c r="Y975" s="29">
        <v>120</v>
      </c>
      <c r="Z975" s="29" t="s">
        <v>1515</v>
      </c>
      <c r="AA975" s="29">
        <v>120</v>
      </c>
      <c r="AB975" s="101" t="s">
        <v>393</v>
      </c>
      <c r="AC975" s="101" t="str">
        <f t="shared" si="174"/>
        <v>pt-12-15-shl-loc3</v>
      </c>
      <c r="AD975" s="101">
        <f t="shared" si="178"/>
        <v>7</v>
      </c>
      <c r="AE975" s="13">
        <v>16</v>
      </c>
      <c r="AF975" s="27">
        <v>14</v>
      </c>
      <c r="AG975" s="41"/>
    </row>
    <row r="976" spans="1:33" s="35" customFormat="1" ht="16.5" x14ac:dyDescent="0.2">
      <c r="A976" s="33" t="s">
        <v>727</v>
      </c>
      <c r="B976" s="33">
        <f t="shared" si="180"/>
        <v>1130110</v>
      </c>
      <c r="C976" s="43">
        <v>1</v>
      </c>
      <c r="D976" s="23">
        <f t="shared" si="179"/>
        <v>11301</v>
      </c>
      <c r="E976" s="44">
        <v>13</v>
      </c>
      <c r="F976" s="24">
        <v>1</v>
      </c>
      <c r="G976" s="32" t="s">
        <v>1030</v>
      </c>
      <c r="H976" s="32" t="s">
        <v>1034</v>
      </c>
      <c r="I976" s="24">
        <f t="shared" si="175"/>
        <v>116</v>
      </c>
      <c r="J976" s="24">
        <f t="shared" si="176"/>
        <v>15</v>
      </c>
      <c r="K976" s="24">
        <f t="shared" si="177"/>
        <v>1</v>
      </c>
      <c r="L976" s="24" t="s">
        <v>1501</v>
      </c>
      <c r="M976" s="24">
        <v>120</v>
      </c>
      <c r="N976" s="24" t="s">
        <v>1503</v>
      </c>
      <c r="O976" s="24">
        <v>120</v>
      </c>
      <c r="P976" s="24" t="s">
        <v>1505</v>
      </c>
      <c r="Q976" s="24">
        <v>120</v>
      </c>
      <c r="R976" s="24" t="s">
        <v>1507</v>
      </c>
      <c r="S976" s="24">
        <v>120</v>
      </c>
      <c r="T976" s="24" t="s">
        <v>1509</v>
      </c>
      <c r="U976" s="24">
        <v>120</v>
      </c>
      <c r="V976" s="24" t="s">
        <v>1511</v>
      </c>
      <c r="W976" s="24">
        <v>120</v>
      </c>
      <c r="X976" s="24" t="s">
        <v>1513</v>
      </c>
      <c r="Y976" s="24">
        <v>120</v>
      </c>
      <c r="Z976" s="24" t="s">
        <v>1514</v>
      </c>
      <c r="AA976" s="24">
        <v>120</v>
      </c>
      <c r="AB976" s="99" t="s">
        <v>354</v>
      </c>
      <c r="AC976" s="99" t="str">
        <f t="shared" si="174"/>
        <v>pt-13-1-jlr-loc1</v>
      </c>
      <c r="AD976" s="99">
        <f t="shared" si="178"/>
        <v>7</v>
      </c>
      <c r="AE976" s="24">
        <v>12</v>
      </c>
      <c r="AF976" s="25">
        <v>9</v>
      </c>
      <c r="AG976" s="41"/>
    </row>
    <row r="977" spans="1:33" s="35" customFormat="1" ht="16.5" x14ac:dyDescent="0.2">
      <c r="A977" s="33" t="s">
        <v>727</v>
      </c>
      <c r="B977" s="33">
        <f t="shared" si="180"/>
        <v>1130111</v>
      </c>
      <c r="C977" s="43">
        <v>1</v>
      </c>
      <c r="D977" s="26">
        <f t="shared" si="179"/>
        <v>11301</v>
      </c>
      <c r="E977" s="45">
        <v>13</v>
      </c>
      <c r="F977" s="13">
        <v>1</v>
      </c>
      <c r="G977" s="14" t="s">
        <v>1029</v>
      </c>
      <c r="H977" s="14" t="s">
        <v>1028</v>
      </c>
      <c r="I977" s="13">
        <f t="shared" si="175"/>
        <v>116</v>
      </c>
      <c r="J977" s="13">
        <f t="shared" si="176"/>
        <v>15</v>
      </c>
      <c r="K977" s="13">
        <f t="shared" si="177"/>
        <v>1</v>
      </c>
      <c r="L977" s="13" t="s">
        <v>1516</v>
      </c>
      <c r="M977" s="13">
        <v>120</v>
      </c>
      <c r="N977" s="13" t="s">
        <v>1502</v>
      </c>
      <c r="O977" s="13">
        <v>120</v>
      </c>
      <c r="P977" s="13" t="s">
        <v>1504</v>
      </c>
      <c r="Q977" s="13">
        <v>120</v>
      </c>
      <c r="R977" s="13" t="s">
        <v>1506</v>
      </c>
      <c r="S977" s="13">
        <v>120</v>
      </c>
      <c r="T977" s="13" t="s">
        <v>1508</v>
      </c>
      <c r="U977" s="13">
        <v>120</v>
      </c>
      <c r="V977" s="13" t="s">
        <v>1510</v>
      </c>
      <c r="W977" s="13">
        <v>120</v>
      </c>
      <c r="X977" s="13" t="s">
        <v>1512</v>
      </c>
      <c r="Y977" s="13">
        <v>120</v>
      </c>
      <c r="Z977" s="13" t="s">
        <v>1515</v>
      </c>
      <c r="AA977" s="13">
        <v>120</v>
      </c>
      <c r="AB977" s="100"/>
      <c r="AC977" s="100" t="str">
        <f t="shared" si="174"/>
        <v/>
      </c>
      <c r="AD977" s="100" t="str">
        <f t="shared" si="178"/>
        <v/>
      </c>
      <c r="AE977" s="13" t="s">
        <v>412</v>
      </c>
      <c r="AF977" s="27" t="s">
        <v>412</v>
      </c>
      <c r="AG977" s="41"/>
    </row>
    <row r="978" spans="1:33" s="35" customFormat="1" ht="16.5" x14ac:dyDescent="0.2">
      <c r="A978" s="33" t="s">
        <v>727</v>
      </c>
      <c r="B978" s="33">
        <f t="shared" si="180"/>
        <v>1130120</v>
      </c>
      <c r="C978" s="43">
        <v>1</v>
      </c>
      <c r="D978" s="26">
        <f t="shared" si="179"/>
        <v>11301</v>
      </c>
      <c r="E978" s="45">
        <v>13</v>
      </c>
      <c r="F978" s="13">
        <v>2</v>
      </c>
      <c r="G978" s="14" t="s">
        <v>1030</v>
      </c>
      <c r="H978" s="14" t="s">
        <v>749</v>
      </c>
      <c r="I978" s="13">
        <f t="shared" si="175"/>
        <v>116</v>
      </c>
      <c r="J978" s="13">
        <f t="shared" si="176"/>
        <v>15</v>
      </c>
      <c r="K978" s="13">
        <f t="shared" si="177"/>
        <v>1</v>
      </c>
      <c r="L978" s="13" t="s">
        <v>1501</v>
      </c>
      <c r="M978" s="13">
        <v>120</v>
      </c>
      <c r="N978" s="13" t="s">
        <v>1503</v>
      </c>
      <c r="O978" s="13">
        <v>120</v>
      </c>
      <c r="P978" s="13" t="s">
        <v>1505</v>
      </c>
      <c r="Q978" s="13">
        <v>120</v>
      </c>
      <c r="R978" s="13" t="s">
        <v>1507</v>
      </c>
      <c r="S978" s="13">
        <v>120</v>
      </c>
      <c r="T978" s="13" t="s">
        <v>1509</v>
      </c>
      <c r="U978" s="13">
        <v>120</v>
      </c>
      <c r="V978" s="13" t="s">
        <v>1511</v>
      </c>
      <c r="W978" s="13">
        <v>120</v>
      </c>
      <c r="X978" s="13" t="s">
        <v>1513</v>
      </c>
      <c r="Y978" s="13">
        <v>120</v>
      </c>
      <c r="Z978" s="13" t="s">
        <v>1514</v>
      </c>
      <c r="AA978" s="13">
        <v>120</v>
      </c>
      <c r="AB978" s="100" t="s">
        <v>748</v>
      </c>
      <c r="AC978" s="100" t="str">
        <f t="shared" si="174"/>
        <v>pt-13-1-jlr-loc2</v>
      </c>
      <c r="AD978" s="100">
        <f t="shared" si="178"/>
        <v>7</v>
      </c>
      <c r="AE978" s="13">
        <v>12</v>
      </c>
      <c r="AF978" s="27">
        <v>9</v>
      </c>
      <c r="AG978" s="41"/>
    </row>
    <row r="979" spans="1:33" s="35" customFormat="1" ht="16.5" x14ac:dyDescent="0.2">
      <c r="A979" s="33" t="s">
        <v>727</v>
      </c>
      <c r="B979" s="33">
        <f t="shared" si="180"/>
        <v>1130121</v>
      </c>
      <c r="C979" s="43">
        <v>1</v>
      </c>
      <c r="D979" s="26">
        <f t="shared" si="179"/>
        <v>11301</v>
      </c>
      <c r="E979" s="45">
        <v>13</v>
      </c>
      <c r="F979" s="13">
        <v>2</v>
      </c>
      <c r="G979" s="14" t="s">
        <v>1029</v>
      </c>
      <c r="H979" s="14" t="s">
        <v>1035</v>
      </c>
      <c r="I979" s="13">
        <f t="shared" si="175"/>
        <v>116</v>
      </c>
      <c r="J979" s="13">
        <f t="shared" si="176"/>
        <v>15</v>
      </c>
      <c r="K979" s="13">
        <f t="shared" si="177"/>
        <v>1</v>
      </c>
      <c r="L979" s="13" t="s">
        <v>1516</v>
      </c>
      <c r="M979" s="13">
        <v>120</v>
      </c>
      <c r="N979" s="13" t="s">
        <v>1502</v>
      </c>
      <c r="O979" s="13">
        <v>120</v>
      </c>
      <c r="P979" s="13" t="s">
        <v>1504</v>
      </c>
      <c r="Q979" s="13">
        <v>120</v>
      </c>
      <c r="R979" s="13" t="s">
        <v>1506</v>
      </c>
      <c r="S979" s="13">
        <v>120</v>
      </c>
      <c r="T979" s="13" t="s">
        <v>1508</v>
      </c>
      <c r="U979" s="13">
        <v>120</v>
      </c>
      <c r="V979" s="13" t="s">
        <v>1510</v>
      </c>
      <c r="W979" s="13">
        <v>120</v>
      </c>
      <c r="X979" s="13" t="s">
        <v>1512</v>
      </c>
      <c r="Y979" s="13">
        <v>120</v>
      </c>
      <c r="Z979" s="13" t="s">
        <v>1515</v>
      </c>
      <c r="AA979" s="13">
        <v>120</v>
      </c>
      <c r="AB979" s="100" t="s">
        <v>446</v>
      </c>
      <c r="AC979" s="100" t="str">
        <f t="shared" si="174"/>
        <v>pt-13-1-shl-loc2</v>
      </c>
      <c r="AD979" s="100">
        <f t="shared" si="178"/>
        <v>7</v>
      </c>
      <c r="AE979" s="13">
        <v>16</v>
      </c>
      <c r="AF979" s="27">
        <v>14</v>
      </c>
      <c r="AG979" s="41"/>
    </row>
    <row r="980" spans="1:33" s="35" customFormat="1" ht="16.5" x14ac:dyDescent="0.2">
      <c r="A980" s="33" t="s">
        <v>727</v>
      </c>
      <c r="B980" s="33">
        <f t="shared" si="180"/>
        <v>1130130</v>
      </c>
      <c r="C980" s="43">
        <v>1</v>
      </c>
      <c r="D980" s="26">
        <f t="shared" si="179"/>
        <v>11301</v>
      </c>
      <c r="E980" s="45">
        <v>13</v>
      </c>
      <c r="F980" s="13">
        <v>3</v>
      </c>
      <c r="G980" s="14" t="s">
        <v>1030</v>
      </c>
      <c r="H980" s="14" t="s">
        <v>1031</v>
      </c>
      <c r="I980" s="13">
        <f t="shared" si="175"/>
        <v>116</v>
      </c>
      <c r="J980" s="13">
        <f t="shared" si="176"/>
        <v>15</v>
      </c>
      <c r="K980" s="13">
        <f t="shared" si="177"/>
        <v>1</v>
      </c>
      <c r="L980" s="13" t="s">
        <v>1501</v>
      </c>
      <c r="M980" s="13">
        <v>120</v>
      </c>
      <c r="N980" s="13" t="s">
        <v>1503</v>
      </c>
      <c r="O980" s="13">
        <v>120</v>
      </c>
      <c r="P980" s="13" t="s">
        <v>1505</v>
      </c>
      <c r="Q980" s="13">
        <v>120</v>
      </c>
      <c r="R980" s="13" t="s">
        <v>1507</v>
      </c>
      <c r="S980" s="13">
        <v>120</v>
      </c>
      <c r="T980" s="13" t="s">
        <v>1509</v>
      </c>
      <c r="U980" s="13">
        <v>120</v>
      </c>
      <c r="V980" s="13" t="s">
        <v>1511</v>
      </c>
      <c r="W980" s="13">
        <v>120</v>
      </c>
      <c r="X980" s="13" t="s">
        <v>1513</v>
      </c>
      <c r="Y980" s="13">
        <v>120</v>
      </c>
      <c r="Z980" s="13" t="s">
        <v>1514</v>
      </c>
      <c r="AA980" s="13">
        <v>120</v>
      </c>
      <c r="AB980" s="100" t="s">
        <v>355</v>
      </c>
      <c r="AC980" s="100" t="str">
        <f t="shared" ref="AC980:AC1043" si="181">IF(AB980="","",A980&amp;"-"&amp;C980&amp;"-"&amp;G980&amp;"-"&amp;"loc"&amp;F980)</f>
        <v>pt-13-1-jlr-loc3</v>
      </c>
      <c r="AD980" s="100">
        <f t="shared" si="178"/>
        <v>7</v>
      </c>
      <c r="AE980" s="13">
        <v>12</v>
      </c>
      <c r="AF980" s="27">
        <v>9</v>
      </c>
      <c r="AG980" s="41"/>
    </row>
    <row r="981" spans="1:33" s="35" customFormat="1" ht="17.25" thickBot="1" x14ac:dyDescent="0.25">
      <c r="A981" s="33" t="s">
        <v>727</v>
      </c>
      <c r="B981" s="33">
        <f t="shared" si="180"/>
        <v>1130131</v>
      </c>
      <c r="C981" s="43">
        <v>1</v>
      </c>
      <c r="D981" s="28">
        <f t="shared" si="179"/>
        <v>11301</v>
      </c>
      <c r="E981" s="46">
        <v>13</v>
      </c>
      <c r="F981" s="29">
        <v>3</v>
      </c>
      <c r="G981" s="30" t="s">
        <v>1029</v>
      </c>
      <c r="H981" s="30" t="s">
        <v>1025</v>
      </c>
      <c r="I981" s="29">
        <f t="shared" si="175"/>
        <v>116</v>
      </c>
      <c r="J981" s="29">
        <f t="shared" si="176"/>
        <v>15</v>
      </c>
      <c r="K981" s="29">
        <f t="shared" si="177"/>
        <v>1</v>
      </c>
      <c r="L981" s="29" t="s">
        <v>1516</v>
      </c>
      <c r="M981" s="29">
        <v>120</v>
      </c>
      <c r="N981" s="29" t="s">
        <v>1502</v>
      </c>
      <c r="O981" s="29">
        <v>120</v>
      </c>
      <c r="P981" s="29" t="s">
        <v>1504</v>
      </c>
      <c r="Q981" s="29">
        <v>120</v>
      </c>
      <c r="R981" s="29" t="s">
        <v>1506</v>
      </c>
      <c r="S981" s="29">
        <v>120</v>
      </c>
      <c r="T981" s="29" t="s">
        <v>1508</v>
      </c>
      <c r="U981" s="29">
        <v>120</v>
      </c>
      <c r="V981" s="29" t="s">
        <v>1510</v>
      </c>
      <c r="W981" s="29">
        <v>120</v>
      </c>
      <c r="X981" s="29" t="s">
        <v>1512</v>
      </c>
      <c r="Y981" s="29">
        <v>120</v>
      </c>
      <c r="Z981" s="29" t="s">
        <v>1515</v>
      </c>
      <c r="AA981" s="29">
        <v>120</v>
      </c>
      <c r="AB981" s="101"/>
      <c r="AC981" s="101" t="str">
        <f t="shared" si="181"/>
        <v/>
      </c>
      <c r="AD981" s="101" t="str">
        <f t="shared" si="178"/>
        <v/>
      </c>
      <c r="AE981" s="29" t="s">
        <v>412</v>
      </c>
      <c r="AF981" s="31" t="s">
        <v>412</v>
      </c>
      <c r="AG981" s="41"/>
    </row>
    <row r="982" spans="1:33" s="35" customFormat="1" ht="16.5" x14ac:dyDescent="0.2">
      <c r="A982" s="33" t="s">
        <v>727</v>
      </c>
      <c r="B982" s="33">
        <f t="shared" si="180"/>
        <v>1130210</v>
      </c>
      <c r="C982" s="43">
        <v>2</v>
      </c>
      <c r="D982" s="23">
        <f t="shared" si="179"/>
        <v>11302</v>
      </c>
      <c r="E982" s="44">
        <v>13</v>
      </c>
      <c r="F982" s="24">
        <v>1</v>
      </c>
      <c r="G982" s="32" t="s">
        <v>1030</v>
      </c>
      <c r="H982" s="32" t="s">
        <v>1034</v>
      </c>
      <c r="I982" s="24">
        <f t="shared" si="175"/>
        <v>116</v>
      </c>
      <c r="J982" s="24">
        <f t="shared" si="176"/>
        <v>15</v>
      </c>
      <c r="K982" s="24">
        <f t="shared" si="177"/>
        <v>1</v>
      </c>
      <c r="L982" s="24" t="s">
        <v>1517</v>
      </c>
      <c r="M982" s="24">
        <v>121</v>
      </c>
      <c r="N982" s="24" t="s">
        <v>1503</v>
      </c>
      <c r="O982" s="24">
        <v>121</v>
      </c>
      <c r="P982" s="24" t="s">
        <v>1505</v>
      </c>
      <c r="Q982" s="24">
        <v>121</v>
      </c>
      <c r="R982" s="24" t="s">
        <v>1507</v>
      </c>
      <c r="S982" s="24">
        <v>121</v>
      </c>
      <c r="T982" s="24" t="s">
        <v>1509</v>
      </c>
      <c r="U982" s="24">
        <v>121</v>
      </c>
      <c r="V982" s="24" t="s">
        <v>1511</v>
      </c>
      <c r="W982" s="24">
        <v>121</v>
      </c>
      <c r="X982" s="24" t="s">
        <v>1513</v>
      </c>
      <c r="Y982" s="24">
        <v>121</v>
      </c>
      <c r="Z982" s="24" t="s">
        <v>1514</v>
      </c>
      <c r="AA982" s="24">
        <v>121</v>
      </c>
      <c r="AB982" s="99" t="s">
        <v>347</v>
      </c>
      <c r="AC982" s="99" t="str">
        <f t="shared" si="181"/>
        <v>pt-13-2-jlr-loc1</v>
      </c>
      <c r="AD982" s="99">
        <f t="shared" si="178"/>
        <v>7</v>
      </c>
      <c r="AE982" s="24">
        <v>12</v>
      </c>
      <c r="AF982" s="25">
        <v>9</v>
      </c>
      <c r="AG982" s="41"/>
    </row>
    <row r="983" spans="1:33" s="35" customFormat="1" ht="16.5" x14ac:dyDescent="0.2">
      <c r="A983" s="33" t="s">
        <v>727</v>
      </c>
      <c r="B983" s="33">
        <f t="shared" si="180"/>
        <v>1130211</v>
      </c>
      <c r="C983" s="43">
        <v>2</v>
      </c>
      <c r="D983" s="26">
        <f t="shared" si="179"/>
        <v>11302</v>
      </c>
      <c r="E983" s="45">
        <v>13</v>
      </c>
      <c r="F983" s="13">
        <v>1</v>
      </c>
      <c r="G983" s="14" t="s">
        <v>1029</v>
      </c>
      <c r="H983" s="14" t="s">
        <v>1032</v>
      </c>
      <c r="I983" s="13">
        <f t="shared" si="175"/>
        <v>116</v>
      </c>
      <c r="J983" s="13">
        <f t="shared" si="176"/>
        <v>15</v>
      </c>
      <c r="K983" s="13">
        <f t="shared" si="177"/>
        <v>1</v>
      </c>
      <c r="L983" s="13" t="s">
        <v>1516</v>
      </c>
      <c r="M983" s="13">
        <v>120</v>
      </c>
      <c r="N983" s="13" t="s">
        <v>1502</v>
      </c>
      <c r="O983" s="13">
        <v>120</v>
      </c>
      <c r="P983" s="13" t="s">
        <v>1504</v>
      </c>
      <c r="Q983" s="13">
        <v>120</v>
      </c>
      <c r="R983" s="13" t="s">
        <v>1506</v>
      </c>
      <c r="S983" s="13">
        <v>120</v>
      </c>
      <c r="T983" s="13" t="s">
        <v>1508</v>
      </c>
      <c r="U983" s="13">
        <v>120</v>
      </c>
      <c r="V983" s="13" t="s">
        <v>1510</v>
      </c>
      <c r="W983" s="13">
        <v>120</v>
      </c>
      <c r="X983" s="13" t="s">
        <v>1512</v>
      </c>
      <c r="Y983" s="13">
        <v>120</v>
      </c>
      <c r="Z983" s="13" t="s">
        <v>1515</v>
      </c>
      <c r="AA983" s="13">
        <v>120</v>
      </c>
      <c r="AB983" s="100"/>
      <c r="AC983" s="100" t="str">
        <f t="shared" si="181"/>
        <v/>
      </c>
      <c r="AD983" s="100" t="str">
        <f t="shared" si="178"/>
        <v/>
      </c>
      <c r="AE983" s="13" t="s">
        <v>412</v>
      </c>
      <c r="AF983" s="27" t="s">
        <v>412</v>
      </c>
      <c r="AG983" s="41"/>
    </row>
    <row r="984" spans="1:33" s="35" customFormat="1" ht="16.5" x14ac:dyDescent="0.2">
      <c r="A984" s="33" t="s">
        <v>727</v>
      </c>
      <c r="B984" s="33">
        <f t="shared" si="180"/>
        <v>1130220</v>
      </c>
      <c r="C984" s="43">
        <v>2</v>
      </c>
      <c r="D984" s="26">
        <f t="shared" si="179"/>
        <v>11302</v>
      </c>
      <c r="E984" s="45">
        <v>13</v>
      </c>
      <c r="F984" s="13">
        <v>2</v>
      </c>
      <c r="G984" s="14" t="s">
        <v>1030</v>
      </c>
      <c r="H984" s="14" t="s">
        <v>749</v>
      </c>
      <c r="I984" s="13">
        <f t="shared" si="175"/>
        <v>116</v>
      </c>
      <c r="J984" s="13">
        <f t="shared" si="176"/>
        <v>15</v>
      </c>
      <c r="K984" s="13">
        <f t="shared" si="177"/>
        <v>1</v>
      </c>
      <c r="L984" s="13" t="s">
        <v>1517</v>
      </c>
      <c r="M984" s="13">
        <v>121</v>
      </c>
      <c r="N984" s="13" t="s">
        <v>1503</v>
      </c>
      <c r="O984" s="13">
        <v>121</v>
      </c>
      <c r="P984" s="13" t="s">
        <v>1505</v>
      </c>
      <c r="Q984" s="13">
        <v>121</v>
      </c>
      <c r="R984" s="13" t="s">
        <v>1507</v>
      </c>
      <c r="S984" s="13">
        <v>121</v>
      </c>
      <c r="T984" s="13" t="s">
        <v>1509</v>
      </c>
      <c r="U984" s="13">
        <v>121</v>
      </c>
      <c r="V984" s="13" t="s">
        <v>1511</v>
      </c>
      <c r="W984" s="13">
        <v>121</v>
      </c>
      <c r="X984" s="13" t="s">
        <v>1513</v>
      </c>
      <c r="Y984" s="13">
        <v>121</v>
      </c>
      <c r="Z984" s="13" t="s">
        <v>1514</v>
      </c>
      <c r="AA984" s="13">
        <v>121</v>
      </c>
      <c r="AB984" s="100" t="s">
        <v>749</v>
      </c>
      <c r="AC984" s="100" t="str">
        <f t="shared" si="181"/>
        <v>pt-13-2-jlr-loc2</v>
      </c>
      <c r="AD984" s="100">
        <f t="shared" si="178"/>
        <v>7</v>
      </c>
      <c r="AE984" s="13">
        <v>12</v>
      </c>
      <c r="AF984" s="27">
        <v>9</v>
      </c>
      <c r="AG984" s="41"/>
    </row>
    <row r="985" spans="1:33" s="35" customFormat="1" ht="16.5" x14ac:dyDescent="0.2">
      <c r="A985" s="33" t="s">
        <v>727</v>
      </c>
      <c r="B985" s="33">
        <f t="shared" si="180"/>
        <v>1130221</v>
      </c>
      <c r="C985" s="43">
        <v>2</v>
      </c>
      <c r="D985" s="26">
        <f t="shared" si="179"/>
        <v>11302</v>
      </c>
      <c r="E985" s="45">
        <v>13</v>
      </c>
      <c r="F985" s="13">
        <v>2</v>
      </c>
      <c r="G985" s="14" t="s">
        <v>1018</v>
      </c>
      <c r="H985" s="14" t="s">
        <v>1035</v>
      </c>
      <c r="I985" s="13">
        <f t="shared" si="175"/>
        <v>116</v>
      </c>
      <c r="J985" s="13">
        <f t="shared" si="176"/>
        <v>15</v>
      </c>
      <c r="K985" s="13">
        <f t="shared" si="177"/>
        <v>1</v>
      </c>
      <c r="L985" s="13" t="s">
        <v>1516</v>
      </c>
      <c r="M985" s="13">
        <v>120</v>
      </c>
      <c r="N985" s="13" t="s">
        <v>1502</v>
      </c>
      <c r="O985" s="13">
        <v>120</v>
      </c>
      <c r="P985" s="13" t="s">
        <v>1504</v>
      </c>
      <c r="Q985" s="13">
        <v>120</v>
      </c>
      <c r="R985" s="13" t="s">
        <v>1506</v>
      </c>
      <c r="S985" s="13">
        <v>120</v>
      </c>
      <c r="T985" s="13" t="s">
        <v>1508</v>
      </c>
      <c r="U985" s="13">
        <v>120</v>
      </c>
      <c r="V985" s="13" t="s">
        <v>1510</v>
      </c>
      <c r="W985" s="13">
        <v>120</v>
      </c>
      <c r="X985" s="13" t="s">
        <v>1512</v>
      </c>
      <c r="Y985" s="13">
        <v>120</v>
      </c>
      <c r="Z985" s="13" t="s">
        <v>1515</v>
      </c>
      <c r="AA985" s="13">
        <v>120</v>
      </c>
      <c r="AB985" s="100" t="s">
        <v>416</v>
      </c>
      <c r="AC985" s="100" t="str">
        <f t="shared" si="181"/>
        <v>pt-13-2-shl-loc2</v>
      </c>
      <c r="AD985" s="100">
        <f t="shared" si="178"/>
        <v>7</v>
      </c>
      <c r="AE985" s="13">
        <v>16</v>
      </c>
      <c r="AF985" s="27">
        <v>14</v>
      </c>
      <c r="AG985" s="41"/>
    </row>
    <row r="986" spans="1:33" s="35" customFormat="1" ht="16.5" x14ac:dyDescent="0.2">
      <c r="A986" s="33" t="s">
        <v>727</v>
      </c>
      <c r="B986" s="33">
        <f t="shared" si="180"/>
        <v>1130230</v>
      </c>
      <c r="C986" s="43">
        <v>2</v>
      </c>
      <c r="D986" s="26">
        <f t="shared" si="179"/>
        <v>11302</v>
      </c>
      <c r="E986" s="45">
        <v>13</v>
      </c>
      <c r="F986" s="13">
        <v>3</v>
      </c>
      <c r="G986" s="14" t="s">
        <v>1030</v>
      </c>
      <c r="H986" s="14" t="s">
        <v>1031</v>
      </c>
      <c r="I986" s="13">
        <f t="shared" si="175"/>
        <v>116</v>
      </c>
      <c r="J986" s="13">
        <f t="shared" si="176"/>
        <v>15</v>
      </c>
      <c r="K986" s="13">
        <f t="shared" si="177"/>
        <v>1</v>
      </c>
      <c r="L986" s="13" t="s">
        <v>1517</v>
      </c>
      <c r="M986" s="13">
        <v>121</v>
      </c>
      <c r="N986" s="13" t="s">
        <v>1503</v>
      </c>
      <c r="O986" s="13">
        <v>121</v>
      </c>
      <c r="P986" s="13" t="s">
        <v>1505</v>
      </c>
      <c r="Q986" s="13">
        <v>121</v>
      </c>
      <c r="R986" s="13" t="s">
        <v>1507</v>
      </c>
      <c r="S986" s="13">
        <v>121</v>
      </c>
      <c r="T986" s="13" t="s">
        <v>1509</v>
      </c>
      <c r="U986" s="13">
        <v>121</v>
      </c>
      <c r="V986" s="13" t="s">
        <v>1511</v>
      </c>
      <c r="W986" s="13">
        <v>121</v>
      </c>
      <c r="X986" s="13" t="s">
        <v>1513</v>
      </c>
      <c r="Y986" s="13">
        <v>121</v>
      </c>
      <c r="Z986" s="13" t="s">
        <v>1514</v>
      </c>
      <c r="AA986" s="13">
        <v>121</v>
      </c>
      <c r="AB986" s="100" t="s">
        <v>356</v>
      </c>
      <c r="AC986" s="100" t="str">
        <f t="shared" si="181"/>
        <v>pt-13-2-jlr-loc3</v>
      </c>
      <c r="AD986" s="100">
        <f t="shared" si="178"/>
        <v>7</v>
      </c>
      <c r="AE986" s="13">
        <v>12</v>
      </c>
      <c r="AF986" s="27">
        <v>9</v>
      </c>
      <c r="AG986" s="41"/>
    </row>
    <row r="987" spans="1:33" s="35" customFormat="1" ht="17.25" thickBot="1" x14ac:dyDescent="0.25">
      <c r="A987" s="33" t="s">
        <v>727</v>
      </c>
      <c r="B987" s="33">
        <f t="shared" si="180"/>
        <v>1130231</v>
      </c>
      <c r="C987" s="43">
        <v>2</v>
      </c>
      <c r="D987" s="28">
        <f t="shared" si="179"/>
        <v>11302</v>
      </c>
      <c r="E987" s="46">
        <v>13</v>
      </c>
      <c r="F987" s="29">
        <v>3</v>
      </c>
      <c r="G987" s="30" t="s">
        <v>1029</v>
      </c>
      <c r="H987" s="30" t="s">
        <v>1033</v>
      </c>
      <c r="I987" s="29">
        <f t="shared" si="175"/>
        <v>116</v>
      </c>
      <c r="J987" s="29">
        <f t="shared" si="176"/>
        <v>15</v>
      </c>
      <c r="K987" s="29">
        <f t="shared" si="177"/>
        <v>1</v>
      </c>
      <c r="L987" s="29" t="s">
        <v>1516</v>
      </c>
      <c r="M987" s="29">
        <v>120</v>
      </c>
      <c r="N987" s="29" t="s">
        <v>1502</v>
      </c>
      <c r="O987" s="29">
        <v>120</v>
      </c>
      <c r="P987" s="29" t="s">
        <v>1504</v>
      </c>
      <c r="Q987" s="29">
        <v>120</v>
      </c>
      <c r="R987" s="29" t="s">
        <v>1506</v>
      </c>
      <c r="S987" s="29">
        <v>120</v>
      </c>
      <c r="T987" s="29" t="s">
        <v>1508</v>
      </c>
      <c r="U987" s="29">
        <v>120</v>
      </c>
      <c r="V987" s="29" t="s">
        <v>1510</v>
      </c>
      <c r="W987" s="29">
        <v>120</v>
      </c>
      <c r="X987" s="29" t="s">
        <v>1512</v>
      </c>
      <c r="Y987" s="29">
        <v>120</v>
      </c>
      <c r="Z987" s="29" t="s">
        <v>1515</v>
      </c>
      <c r="AA987" s="29">
        <v>120</v>
      </c>
      <c r="AB987" s="101"/>
      <c r="AC987" s="101" t="str">
        <f t="shared" si="181"/>
        <v/>
      </c>
      <c r="AD987" s="101" t="str">
        <f t="shared" si="178"/>
        <v/>
      </c>
      <c r="AE987" s="29" t="s">
        <v>412</v>
      </c>
      <c r="AF987" s="31" t="s">
        <v>412</v>
      </c>
      <c r="AG987" s="41"/>
    </row>
    <row r="988" spans="1:33" s="35" customFormat="1" ht="16.5" x14ac:dyDescent="0.2">
      <c r="A988" s="33" t="s">
        <v>727</v>
      </c>
      <c r="B988" s="33">
        <f t="shared" si="180"/>
        <v>1130310</v>
      </c>
      <c r="C988" s="43">
        <v>3</v>
      </c>
      <c r="D988" s="23">
        <f t="shared" si="179"/>
        <v>11303</v>
      </c>
      <c r="E988" s="44">
        <v>13</v>
      </c>
      <c r="F988" s="24">
        <v>1</v>
      </c>
      <c r="G988" s="32" t="s">
        <v>1030</v>
      </c>
      <c r="H988" s="32" t="s">
        <v>1034</v>
      </c>
      <c r="I988" s="24">
        <f t="shared" si="175"/>
        <v>117</v>
      </c>
      <c r="J988" s="24">
        <f t="shared" si="176"/>
        <v>15</v>
      </c>
      <c r="K988" s="24">
        <f t="shared" si="177"/>
        <v>1</v>
      </c>
      <c r="L988" s="24" t="s">
        <v>1517</v>
      </c>
      <c r="M988" s="24">
        <v>121</v>
      </c>
      <c r="N988" s="24" t="s">
        <v>1503</v>
      </c>
      <c r="O988" s="24">
        <v>121</v>
      </c>
      <c r="P988" s="24" t="s">
        <v>1505</v>
      </c>
      <c r="Q988" s="24">
        <v>121</v>
      </c>
      <c r="R988" s="24" t="s">
        <v>1507</v>
      </c>
      <c r="S988" s="24">
        <v>121</v>
      </c>
      <c r="T988" s="24" t="s">
        <v>1509</v>
      </c>
      <c r="U988" s="24">
        <v>121</v>
      </c>
      <c r="V988" s="24" t="s">
        <v>1511</v>
      </c>
      <c r="W988" s="24">
        <v>121</v>
      </c>
      <c r="X988" s="24" t="s">
        <v>1513</v>
      </c>
      <c r="Y988" s="24">
        <v>121</v>
      </c>
      <c r="Z988" s="24" t="s">
        <v>1514</v>
      </c>
      <c r="AA988" s="24">
        <v>121</v>
      </c>
      <c r="AB988" s="99" t="s">
        <v>354</v>
      </c>
      <c r="AC988" s="99" t="str">
        <f t="shared" si="181"/>
        <v>pt-13-3-jlr-loc1</v>
      </c>
      <c r="AD988" s="99">
        <f t="shared" si="178"/>
        <v>7</v>
      </c>
      <c r="AE988" s="24">
        <v>12</v>
      </c>
      <c r="AF988" s="25">
        <v>9</v>
      </c>
      <c r="AG988" s="41"/>
    </row>
    <row r="989" spans="1:33" s="35" customFormat="1" ht="16.5" x14ac:dyDescent="0.2">
      <c r="A989" s="33" t="s">
        <v>727</v>
      </c>
      <c r="B989" s="33">
        <f t="shared" si="180"/>
        <v>1130311</v>
      </c>
      <c r="C989" s="43">
        <v>3</v>
      </c>
      <c r="D989" s="26">
        <f t="shared" si="179"/>
        <v>11303</v>
      </c>
      <c r="E989" s="45">
        <v>13</v>
      </c>
      <c r="F989" s="13">
        <v>1</v>
      </c>
      <c r="G989" s="14" t="s">
        <v>1029</v>
      </c>
      <c r="H989" s="14" t="s">
        <v>1032</v>
      </c>
      <c r="I989" s="13">
        <f t="shared" si="175"/>
        <v>117</v>
      </c>
      <c r="J989" s="13">
        <f t="shared" si="176"/>
        <v>15</v>
      </c>
      <c r="K989" s="13">
        <f t="shared" si="177"/>
        <v>1</v>
      </c>
      <c r="L989" s="13" t="s">
        <v>1516</v>
      </c>
      <c r="M989" s="13">
        <v>122</v>
      </c>
      <c r="N989" s="13" t="s">
        <v>1518</v>
      </c>
      <c r="O989" s="13">
        <v>122</v>
      </c>
      <c r="P989" s="13" t="s">
        <v>1504</v>
      </c>
      <c r="Q989" s="13">
        <v>122</v>
      </c>
      <c r="R989" s="13" t="s">
        <v>1506</v>
      </c>
      <c r="S989" s="13">
        <v>122</v>
      </c>
      <c r="T989" s="13" t="s">
        <v>1508</v>
      </c>
      <c r="U989" s="13">
        <v>122</v>
      </c>
      <c r="V989" s="13" t="s">
        <v>1510</v>
      </c>
      <c r="W989" s="13">
        <v>122</v>
      </c>
      <c r="X989" s="13" t="s">
        <v>1512</v>
      </c>
      <c r="Y989" s="13">
        <v>122</v>
      </c>
      <c r="Z989" s="13" t="s">
        <v>1515</v>
      </c>
      <c r="AA989" s="13">
        <v>122</v>
      </c>
      <c r="AB989" s="100"/>
      <c r="AC989" s="100" t="str">
        <f t="shared" si="181"/>
        <v/>
      </c>
      <c r="AD989" s="100" t="str">
        <f t="shared" si="178"/>
        <v/>
      </c>
      <c r="AE989" s="13" t="s">
        <v>412</v>
      </c>
      <c r="AF989" s="27" t="s">
        <v>412</v>
      </c>
      <c r="AG989" s="41"/>
    </row>
    <row r="990" spans="1:33" s="35" customFormat="1" ht="16.5" x14ac:dyDescent="0.2">
      <c r="A990" s="33" t="s">
        <v>727</v>
      </c>
      <c r="B990" s="33">
        <f t="shared" si="180"/>
        <v>1130320</v>
      </c>
      <c r="C990" s="43">
        <v>3</v>
      </c>
      <c r="D990" s="26">
        <f t="shared" si="179"/>
        <v>11303</v>
      </c>
      <c r="E990" s="45">
        <v>13</v>
      </c>
      <c r="F990" s="13">
        <v>2</v>
      </c>
      <c r="G990" s="14" t="s">
        <v>1030</v>
      </c>
      <c r="H990" s="14" t="s">
        <v>749</v>
      </c>
      <c r="I990" s="13">
        <f t="shared" si="175"/>
        <v>117</v>
      </c>
      <c r="J990" s="13">
        <f t="shared" si="176"/>
        <v>15</v>
      </c>
      <c r="K990" s="13">
        <f t="shared" si="177"/>
        <v>1</v>
      </c>
      <c r="L990" s="13" t="s">
        <v>1517</v>
      </c>
      <c r="M990" s="13">
        <v>121</v>
      </c>
      <c r="N990" s="13" t="s">
        <v>1503</v>
      </c>
      <c r="O990" s="13">
        <v>121</v>
      </c>
      <c r="P990" s="13" t="s">
        <v>1505</v>
      </c>
      <c r="Q990" s="13">
        <v>121</v>
      </c>
      <c r="R990" s="13" t="s">
        <v>1507</v>
      </c>
      <c r="S990" s="13">
        <v>121</v>
      </c>
      <c r="T990" s="13" t="s">
        <v>1509</v>
      </c>
      <c r="U990" s="13">
        <v>121</v>
      </c>
      <c r="V990" s="13" t="s">
        <v>1511</v>
      </c>
      <c r="W990" s="13">
        <v>121</v>
      </c>
      <c r="X990" s="13" t="s">
        <v>1513</v>
      </c>
      <c r="Y990" s="13">
        <v>121</v>
      </c>
      <c r="Z990" s="13" t="s">
        <v>1514</v>
      </c>
      <c r="AA990" s="13">
        <v>121</v>
      </c>
      <c r="AB990" s="100" t="s">
        <v>748</v>
      </c>
      <c r="AC990" s="100" t="str">
        <f t="shared" si="181"/>
        <v>pt-13-3-jlr-loc2</v>
      </c>
      <c r="AD990" s="100">
        <f t="shared" si="178"/>
        <v>7</v>
      </c>
      <c r="AE990" s="13">
        <v>12</v>
      </c>
      <c r="AF990" s="27">
        <v>9</v>
      </c>
      <c r="AG990" s="41"/>
    </row>
    <row r="991" spans="1:33" s="35" customFormat="1" ht="16.5" x14ac:dyDescent="0.2">
      <c r="A991" s="33" t="s">
        <v>727</v>
      </c>
      <c r="B991" s="33">
        <f t="shared" si="180"/>
        <v>1130321</v>
      </c>
      <c r="C991" s="43">
        <v>3</v>
      </c>
      <c r="D991" s="26">
        <f t="shared" si="179"/>
        <v>11303</v>
      </c>
      <c r="E991" s="45">
        <v>13</v>
      </c>
      <c r="F991" s="13">
        <v>2</v>
      </c>
      <c r="G991" s="14" t="s">
        <v>1029</v>
      </c>
      <c r="H991" s="14" t="s">
        <v>1035</v>
      </c>
      <c r="I991" s="13">
        <f t="shared" si="175"/>
        <v>117</v>
      </c>
      <c r="J991" s="13">
        <f t="shared" si="176"/>
        <v>15</v>
      </c>
      <c r="K991" s="13">
        <f t="shared" si="177"/>
        <v>1</v>
      </c>
      <c r="L991" s="13" t="s">
        <v>1516</v>
      </c>
      <c r="M991" s="13">
        <v>122</v>
      </c>
      <c r="N991" s="13" t="s">
        <v>1518</v>
      </c>
      <c r="O991" s="13">
        <v>122</v>
      </c>
      <c r="P991" s="13" t="s">
        <v>1504</v>
      </c>
      <c r="Q991" s="13">
        <v>122</v>
      </c>
      <c r="R991" s="13" t="s">
        <v>1506</v>
      </c>
      <c r="S991" s="13">
        <v>122</v>
      </c>
      <c r="T991" s="13" t="s">
        <v>1508</v>
      </c>
      <c r="U991" s="13">
        <v>122</v>
      </c>
      <c r="V991" s="13" t="s">
        <v>1510</v>
      </c>
      <c r="W991" s="13">
        <v>122</v>
      </c>
      <c r="X991" s="13" t="s">
        <v>1512</v>
      </c>
      <c r="Y991" s="13">
        <v>122</v>
      </c>
      <c r="Z991" s="13" t="s">
        <v>1515</v>
      </c>
      <c r="AA991" s="13">
        <v>122</v>
      </c>
      <c r="AB991" s="100" t="s">
        <v>446</v>
      </c>
      <c r="AC991" s="100" t="str">
        <f t="shared" si="181"/>
        <v>pt-13-3-shl-loc2</v>
      </c>
      <c r="AD991" s="100">
        <f t="shared" si="178"/>
        <v>7</v>
      </c>
      <c r="AE991" s="13">
        <v>16</v>
      </c>
      <c r="AF991" s="27">
        <v>14</v>
      </c>
      <c r="AG991" s="41"/>
    </row>
    <row r="992" spans="1:33" s="35" customFormat="1" ht="16.5" x14ac:dyDescent="0.2">
      <c r="A992" s="33" t="s">
        <v>727</v>
      </c>
      <c r="B992" s="33">
        <f t="shared" si="180"/>
        <v>1130330</v>
      </c>
      <c r="C992" s="43">
        <v>3</v>
      </c>
      <c r="D992" s="26">
        <f t="shared" si="179"/>
        <v>11303</v>
      </c>
      <c r="E992" s="45">
        <v>13</v>
      </c>
      <c r="F992" s="13">
        <v>3</v>
      </c>
      <c r="G992" s="14" t="s">
        <v>1030</v>
      </c>
      <c r="H992" s="14" t="s">
        <v>1031</v>
      </c>
      <c r="I992" s="13">
        <f t="shared" si="175"/>
        <v>117</v>
      </c>
      <c r="J992" s="13">
        <f t="shared" si="176"/>
        <v>15</v>
      </c>
      <c r="K992" s="13">
        <f t="shared" si="177"/>
        <v>1</v>
      </c>
      <c r="L992" s="13" t="s">
        <v>1517</v>
      </c>
      <c r="M992" s="13">
        <v>121</v>
      </c>
      <c r="N992" s="13" t="s">
        <v>1503</v>
      </c>
      <c r="O992" s="13">
        <v>121</v>
      </c>
      <c r="P992" s="13" t="s">
        <v>1505</v>
      </c>
      <c r="Q992" s="13">
        <v>121</v>
      </c>
      <c r="R992" s="13" t="s">
        <v>1507</v>
      </c>
      <c r="S992" s="13">
        <v>121</v>
      </c>
      <c r="T992" s="13" t="s">
        <v>1509</v>
      </c>
      <c r="U992" s="13">
        <v>121</v>
      </c>
      <c r="V992" s="13" t="s">
        <v>1511</v>
      </c>
      <c r="W992" s="13">
        <v>121</v>
      </c>
      <c r="X992" s="13" t="s">
        <v>1513</v>
      </c>
      <c r="Y992" s="13">
        <v>121</v>
      </c>
      <c r="Z992" s="13" t="s">
        <v>1514</v>
      </c>
      <c r="AA992" s="13">
        <v>121</v>
      </c>
      <c r="AB992" s="100" t="s">
        <v>351</v>
      </c>
      <c r="AC992" s="100" t="str">
        <f t="shared" si="181"/>
        <v>pt-13-3-jlr-loc3</v>
      </c>
      <c r="AD992" s="100">
        <f t="shared" si="178"/>
        <v>7</v>
      </c>
      <c r="AE992" s="13">
        <v>12</v>
      </c>
      <c r="AF992" s="27">
        <v>9</v>
      </c>
      <c r="AG992" s="41"/>
    </row>
    <row r="993" spans="1:33" s="35" customFormat="1" ht="17.25" thickBot="1" x14ac:dyDescent="0.25">
      <c r="A993" s="33" t="s">
        <v>727</v>
      </c>
      <c r="B993" s="33">
        <f t="shared" si="180"/>
        <v>1130331</v>
      </c>
      <c r="C993" s="43">
        <v>3</v>
      </c>
      <c r="D993" s="28">
        <f t="shared" si="179"/>
        <v>11303</v>
      </c>
      <c r="E993" s="46">
        <v>13</v>
      </c>
      <c r="F993" s="29">
        <v>3</v>
      </c>
      <c r="G993" s="30" t="s">
        <v>1029</v>
      </c>
      <c r="H993" s="30" t="s">
        <v>1033</v>
      </c>
      <c r="I993" s="29">
        <f t="shared" si="175"/>
        <v>117</v>
      </c>
      <c r="J993" s="29">
        <f t="shared" si="176"/>
        <v>15</v>
      </c>
      <c r="K993" s="29">
        <f t="shared" si="177"/>
        <v>1</v>
      </c>
      <c r="L993" s="29" t="s">
        <v>1516</v>
      </c>
      <c r="M993" s="29">
        <v>122</v>
      </c>
      <c r="N993" s="29" t="s">
        <v>1518</v>
      </c>
      <c r="O993" s="29">
        <v>122</v>
      </c>
      <c r="P993" s="29" t="s">
        <v>1504</v>
      </c>
      <c r="Q993" s="29">
        <v>122</v>
      </c>
      <c r="R993" s="29" t="s">
        <v>1506</v>
      </c>
      <c r="S993" s="29">
        <v>122</v>
      </c>
      <c r="T993" s="29" t="s">
        <v>1508</v>
      </c>
      <c r="U993" s="29">
        <v>122</v>
      </c>
      <c r="V993" s="29" t="s">
        <v>1510</v>
      </c>
      <c r="W993" s="29">
        <v>122</v>
      </c>
      <c r="X993" s="29" t="s">
        <v>1512</v>
      </c>
      <c r="Y993" s="29">
        <v>122</v>
      </c>
      <c r="Z993" s="29" t="s">
        <v>1515</v>
      </c>
      <c r="AA993" s="29">
        <v>122</v>
      </c>
      <c r="AB993" s="101"/>
      <c r="AC993" s="101" t="str">
        <f t="shared" si="181"/>
        <v/>
      </c>
      <c r="AD993" s="101" t="str">
        <f t="shared" si="178"/>
        <v/>
      </c>
      <c r="AE993" s="29" t="s">
        <v>412</v>
      </c>
      <c r="AF993" s="31" t="s">
        <v>412</v>
      </c>
      <c r="AG993" s="41"/>
    </row>
    <row r="994" spans="1:33" s="35" customFormat="1" ht="16.5" x14ac:dyDescent="0.2">
      <c r="A994" s="33" t="s">
        <v>727</v>
      </c>
      <c r="B994" s="33">
        <f t="shared" si="180"/>
        <v>1130410</v>
      </c>
      <c r="C994" s="43">
        <v>4</v>
      </c>
      <c r="D994" s="23">
        <f t="shared" si="179"/>
        <v>11304</v>
      </c>
      <c r="E994" s="44">
        <v>13</v>
      </c>
      <c r="F994" s="24">
        <v>1</v>
      </c>
      <c r="G994" s="32" t="s">
        <v>1030</v>
      </c>
      <c r="H994" s="32" t="s">
        <v>1034</v>
      </c>
      <c r="I994" s="24">
        <f t="shared" si="175"/>
        <v>117</v>
      </c>
      <c r="J994" s="24">
        <f t="shared" si="176"/>
        <v>15</v>
      </c>
      <c r="K994" s="24">
        <f t="shared" si="177"/>
        <v>1</v>
      </c>
      <c r="L994" s="24" t="s">
        <v>1517</v>
      </c>
      <c r="M994" s="24">
        <v>122</v>
      </c>
      <c r="N994" s="24" t="s">
        <v>1519</v>
      </c>
      <c r="O994" s="24">
        <v>122</v>
      </c>
      <c r="P994" s="24" t="s">
        <v>1505</v>
      </c>
      <c r="Q994" s="24">
        <v>122</v>
      </c>
      <c r="R994" s="24" t="s">
        <v>1507</v>
      </c>
      <c r="S994" s="24">
        <v>122</v>
      </c>
      <c r="T994" s="24" t="s">
        <v>1509</v>
      </c>
      <c r="U994" s="24">
        <v>122</v>
      </c>
      <c r="V994" s="24" t="s">
        <v>1511</v>
      </c>
      <c r="W994" s="24">
        <v>122</v>
      </c>
      <c r="X994" s="24" t="s">
        <v>1513</v>
      </c>
      <c r="Y994" s="24">
        <v>122</v>
      </c>
      <c r="Z994" s="24" t="s">
        <v>1514</v>
      </c>
      <c r="AA994" s="24">
        <v>122</v>
      </c>
      <c r="AB994" s="99" t="s">
        <v>357</v>
      </c>
      <c r="AC994" s="99" t="str">
        <f t="shared" si="181"/>
        <v>pt-13-4-jlr-loc1</v>
      </c>
      <c r="AD994" s="99">
        <f t="shared" si="178"/>
        <v>7</v>
      </c>
      <c r="AE994" s="24">
        <v>12</v>
      </c>
      <c r="AF994" s="25">
        <v>9</v>
      </c>
      <c r="AG994" s="41"/>
    </row>
    <row r="995" spans="1:33" s="35" customFormat="1" ht="16.5" x14ac:dyDescent="0.2">
      <c r="A995" s="33" t="s">
        <v>727</v>
      </c>
      <c r="B995" s="33">
        <f t="shared" si="180"/>
        <v>1130411</v>
      </c>
      <c r="C995" s="43">
        <v>4</v>
      </c>
      <c r="D995" s="26">
        <f t="shared" si="179"/>
        <v>11304</v>
      </c>
      <c r="E995" s="45">
        <v>13</v>
      </c>
      <c r="F995" s="13">
        <v>1</v>
      </c>
      <c r="G995" s="14" t="s">
        <v>1029</v>
      </c>
      <c r="H995" s="14" t="s">
        <v>1032</v>
      </c>
      <c r="I995" s="13">
        <f t="shared" si="175"/>
        <v>117</v>
      </c>
      <c r="J995" s="13">
        <f t="shared" si="176"/>
        <v>15</v>
      </c>
      <c r="K995" s="13">
        <f t="shared" si="177"/>
        <v>1</v>
      </c>
      <c r="L995" s="13" t="s">
        <v>1516</v>
      </c>
      <c r="M995" s="13">
        <v>122</v>
      </c>
      <c r="N995" s="13" t="s">
        <v>1518</v>
      </c>
      <c r="O995" s="13">
        <v>122</v>
      </c>
      <c r="P995" s="13" t="s">
        <v>1504</v>
      </c>
      <c r="Q995" s="13">
        <v>122</v>
      </c>
      <c r="R995" s="13" t="s">
        <v>1506</v>
      </c>
      <c r="S995" s="13">
        <v>122</v>
      </c>
      <c r="T995" s="13" t="s">
        <v>1508</v>
      </c>
      <c r="U995" s="13">
        <v>122</v>
      </c>
      <c r="V995" s="13" t="s">
        <v>1510</v>
      </c>
      <c r="W995" s="13">
        <v>122</v>
      </c>
      <c r="X995" s="13" t="s">
        <v>1512</v>
      </c>
      <c r="Y995" s="13">
        <v>122</v>
      </c>
      <c r="Z995" s="13" t="s">
        <v>1515</v>
      </c>
      <c r="AA995" s="13">
        <v>122</v>
      </c>
      <c r="AB995" s="100"/>
      <c r="AC995" s="100" t="str">
        <f t="shared" si="181"/>
        <v/>
      </c>
      <c r="AD995" s="100" t="str">
        <f t="shared" si="178"/>
        <v/>
      </c>
      <c r="AE995" s="13" t="s">
        <v>412</v>
      </c>
      <c r="AF995" s="27" t="s">
        <v>412</v>
      </c>
      <c r="AG995" s="41"/>
    </row>
    <row r="996" spans="1:33" s="35" customFormat="1" ht="16.5" x14ac:dyDescent="0.2">
      <c r="A996" s="33" t="s">
        <v>727</v>
      </c>
      <c r="B996" s="33">
        <f t="shared" si="180"/>
        <v>1130420</v>
      </c>
      <c r="C996" s="43">
        <v>4</v>
      </c>
      <c r="D996" s="26">
        <f t="shared" si="179"/>
        <v>11304</v>
      </c>
      <c r="E996" s="45">
        <v>13</v>
      </c>
      <c r="F996" s="13">
        <v>2</v>
      </c>
      <c r="G996" s="14" t="s">
        <v>1030</v>
      </c>
      <c r="H996" s="14" t="s">
        <v>749</v>
      </c>
      <c r="I996" s="13">
        <f t="shared" si="175"/>
        <v>117</v>
      </c>
      <c r="J996" s="13">
        <f t="shared" si="176"/>
        <v>15</v>
      </c>
      <c r="K996" s="13">
        <f t="shared" si="177"/>
        <v>1</v>
      </c>
      <c r="L996" s="13" t="s">
        <v>1517</v>
      </c>
      <c r="M996" s="13">
        <v>122</v>
      </c>
      <c r="N996" s="13" t="s">
        <v>1519</v>
      </c>
      <c r="O996" s="13">
        <v>122</v>
      </c>
      <c r="P996" s="13" t="s">
        <v>1505</v>
      </c>
      <c r="Q996" s="13">
        <v>122</v>
      </c>
      <c r="R996" s="13" t="s">
        <v>1507</v>
      </c>
      <c r="S996" s="13">
        <v>122</v>
      </c>
      <c r="T996" s="13" t="s">
        <v>1509</v>
      </c>
      <c r="U996" s="13">
        <v>122</v>
      </c>
      <c r="V996" s="13" t="s">
        <v>1511</v>
      </c>
      <c r="W996" s="13">
        <v>122</v>
      </c>
      <c r="X996" s="13" t="s">
        <v>1513</v>
      </c>
      <c r="Y996" s="13">
        <v>122</v>
      </c>
      <c r="Z996" s="13" t="s">
        <v>1514</v>
      </c>
      <c r="AA996" s="13">
        <v>122</v>
      </c>
      <c r="AB996" s="100" t="s">
        <v>347</v>
      </c>
      <c r="AC996" s="100" t="str">
        <f t="shared" si="181"/>
        <v>pt-13-4-jlr-loc2</v>
      </c>
      <c r="AD996" s="100">
        <f t="shared" si="178"/>
        <v>7</v>
      </c>
      <c r="AE996" s="13">
        <v>12</v>
      </c>
      <c r="AF996" s="27">
        <v>9</v>
      </c>
      <c r="AG996" s="41"/>
    </row>
    <row r="997" spans="1:33" s="35" customFormat="1" ht="16.5" x14ac:dyDescent="0.2">
      <c r="A997" s="33" t="s">
        <v>727</v>
      </c>
      <c r="B997" s="33">
        <f t="shared" si="180"/>
        <v>1130421</v>
      </c>
      <c r="C997" s="43">
        <v>4</v>
      </c>
      <c r="D997" s="26">
        <f t="shared" si="179"/>
        <v>11304</v>
      </c>
      <c r="E997" s="45">
        <v>13</v>
      </c>
      <c r="F997" s="13">
        <v>2</v>
      </c>
      <c r="G997" s="14" t="s">
        <v>1029</v>
      </c>
      <c r="H997" s="14" t="s">
        <v>1035</v>
      </c>
      <c r="I997" s="13">
        <f t="shared" si="175"/>
        <v>117</v>
      </c>
      <c r="J997" s="13">
        <f t="shared" si="176"/>
        <v>15</v>
      </c>
      <c r="K997" s="13">
        <f t="shared" si="177"/>
        <v>1</v>
      </c>
      <c r="L997" s="13" t="s">
        <v>1516</v>
      </c>
      <c r="M997" s="13">
        <v>122</v>
      </c>
      <c r="N997" s="13" t="s">
        <v>1518</v>
      </c>
      <c r="O997" s="13">
        <v>122</v>
      </c>
      <c r="P997" s="13" t="s">
        <v>1504</v>
      </c>
      <c r="Q997" s="13">
        <v>122</v>
      </c>
      <c r="R997" s="13" t="s">
        <v>1506</v>
      </c>
      <c r="S997" s="13">
        <v>122</v>
      </c>
      <c r="T997" s="13" t="s">
        <v>1508</v>
      </c>
      <c r="U997" s="13">
        <v>122</v>
      </c>
      <c r="V997" s="13" t="s">
        <v>1510</v>
      </c>
      <c r="W997" s="13">
        <v>122</v>
      </c>
      <c r="X997" s="13" t="s">
        <v>1512</v>
      </c>
      <c r="Y997" s="13">
        <v>122</v>
      </c>
      <c r="Z997" s="13" t="s">
        <v>1515</v>
      </c>
      <c r="AA997" s="13">
        <v>122</v>
      </c>
      <c r="AB997" s="100" t="s">
        <v>447</v>
      </c>
      <c r="AC997" s="100" t="str">
        <f t="shared" si="181"/>
        <v>pt-13-4-shl-loc2</v>
      </c>
      <c r="AD997" s="100">
        <f t="shared" si="178"/>
        <v>7</v>
      </c>
      <c r="AE997" s="13">
        <v>16</v>
      </c>
      <c r="AF997" s="27">
        <v>14</v>
      </c>
      <c r="AG997" s="41"/>
    </row>
    <row r="998" spans="1:33" s="35" customFormat="1" ht="16.5" x14ac:dyDescent="0.2">
      <c r="A998" s="33" t="s">
        <v>727</v>
      </c>
      <c r="B998" s="33">
        <f t="shared" si="180"/>
        <v>1130430</v>
      </c>
      <c r="C998" s="43">
        <v>4</v>
      </c>
      <c r="D998" s="26">
        <f t="shared" si="179"/>
        <v>11304</v>
      </c>
      <c r="E998" s="45">
        <v>13</v>
      </c>
      <c r="F998" s="13">
        <v>3</v>
      </c>
      <c r="G998" s="14" t="s">
        <v>1030</v>
      </c>
      <c r="H998" s="14" t="s">
        <v>1031</v>
      </c>
      <c r="I998" s="13">
        <f t="shared" si="175"/>
        <v>117</v>
      </c>
      <c r="J998" s="13">
        <f t="shared" si="176"/>
        <v>15</v>
      </c>
      <c r="K998" s="13">
        <f t="shared" si="177"/>
        <v>1</v>
      </c>
      <c r="L998" s="13" t="s">
        <v>1517</v>
      </c>
      <c r="M998" s="13">
        <v>122</v>
      </c>
      <c r="N998" s="13" t="s">
        <v>1519</v>
      </c>
      <c r="O998" s="13">
        <v>122</v>
      </c>
      <c r="P998" s="13" t="s">
        <v>1505</v>
      </c>
      <c r="Q998" s="13">
        <v>122</v>
      </c>
      <c r="R998" s="13" t="s">
        <v>1507</v>
      </c>
      <c r="S998" s="13">
        <v>122</v>
      </c>
      <c r="T998" s="13" t="s">
        <v>1509</v>
      </c>
      <c r="U998" s="13">
        <v>122</v>
      </c>
      <c r="V998" s="13" t="s">
        <v>1511</v>
      </c>
      <c r="W998" s="13">
        <v>122</v>
      </c>
      <c r="X998" s="13" t="s">
        <v>1513</v>
      </c>
      <c r="Y998" s="13">
        <v>122</v>
      </c>
      <c r="Z998" s="13" t="s">
        <v>1514</v>
      </c>
      <c r="AA998" s="13">
        <v>122</v>
      </c>
      <c r="AB998" s="100" t="s">
        <v>353</v>
      </c>
      <c r="AC998" s="100" t="str">
        <f t="shared" si="181"/>
        <v>pt-13-4-jlr-loc3</v>
      </c>
      <c r="AD998" s="100">
        <f t="shared" si="178"/>
        <v>7</v>
      </c>
      <c r="AE998" s="13">
        <v>12</v>
      </c>
      <c r="AF998" s="27">
        <v>9</v>
      </c>
      <c r="AG998" s="41"/>
    </row>
    <row r="999" spans="1:33" s="35" customFormat="1" ht="17.25" thickBot="1" x14ac:dyDescent="0.25">
      <c r="A999" s="33" t="s">
        <v>727</v>
      </c>
      <c r="B999" s="33">
        <f t="shared" si="180"/>
        <v>1130431</v>
      </c>
      <c r="C999" s="43">
        <v>4</v>
      </c>
      <c r="D999" s="28">
        <f t="shared" si="179"/>
        <v>11304</v>
      </c>
      <c r="E999" s="46">
        <v>13</v>
      </c>
      <c r="F999" s="29">
        <v>3</v>
      </c>
      <c r="G999" s="30" t="s">
        <v>1029</v>
      </c>
      <c r="H999" s="30" t="s">
        <v>1033</v>
      </c>
      <c r="I999" s="29">
        <f t="shared" si="175"/>
        <v>117</v>
      </c>
      <c r="J999" s="29">
        <f t="shared" si="176"/>
        <v>15</v>
      </c>
      <c r="K999" s="29">
        <f t="shared" si="177"/>
        <v>1</v>
      </c>
      <c r="L999" s="29" t="s">
        <v>1516</v>
      </c>
      <c r="M999" s="29">
        <v>122</v>
      </c>
      <c r="N999" s="29" t="s">
        <v>1518</v>
      </c>
      <c r="O999" s="29">
        <v>122</v>
      </c>
      <c r="P999" s="29" t="s">
        <v>1504</v>
      </c>
      <c r="Q999" s="29">
        <v>122</v>
      </c>
      <c r="R999" s="29" t="s">
        <v>1506</v>
      </c>
      <c r="S999" s="29">
        <v>122</v>
      </c>
      <c r="T999" s="29" t="s">
        <v>1508</v>
      </c>
      <c r="U999" s="29">
        <v>122</v>
      </c>
      <c r="V999" s="29" t="s">
        <v>1510</v>
      </c>
      <c r="W999" s="29">
        <v>122</v>
      </c>
      <c r="X999" s="29" t="s">
        <v>1512</v>
      </c>
      <c r="Y999" s="29">
        <v>122</v>
      </c>
      <c r="Z999" s="29" t="s">
        <v>1515</v>
      </c>
      <c r="AA999" s="29">
        <v>122</v>
      </c>
      <c r="AB999" s="101"/>
      <c r="AC999" s="101" t="str">
        <f t="shared" si="181"/>
        <v/>
      </c>
      <c r="AD999" s="101" t="str">
        <f t="shared" si="178"/>
        <v/>
      </c>
      <c r="AE999" s="29" t="s">
        <v>412</v>
      </c>
      <c r="AF999" s="31" t="s">
        <v>412</v>
      </c>
      <c r="AG999" s="41"/>
    </row>
    <row r="1000" spans="1:33" s="35" customFormat="1" ht="16.5" x14ac:dyDescent="0.2">
      <c r="A1000" s="33" t="s">
        <v>727</v>
      </c>
      <c r="B1000" s="33">
        <f t="shared" si="180"/>
        <v>1130510</v>
      </c>
      <c r="C1000" s="43">
        <v>5</v>
      </c>
      <c r="D1000" s="23">
        <f t="shared" si="179"/>
        <v>11305</v>
      </c>
      <c r="E1000" s="44">
        <v>13</v>
      </c>
      <c r="F1000" s="24">
        <v>1</v>
      </c>
      <c r="G1000" s="32" t="s">
        <v>1030</v>
      </c>
      <c r="H1000" s="32" t="s">
        <v>1027</v>
      </c>
      <c r="I1000" s="24">
        <f t="shared" si="175"/>
        <v>121</v>
      </c>
      <c r="J1000" s="24">
        <f t="shared" si="176"/>
        <v>16</v>
      </c>
      <c r="K1000" s="24">
        <f t="shared" si="177"/>
        <v>1</v>
      </c>
      <c r="L1000" s="24" t="s">
        <v>1517</v>
      </c>
      <c r="M1000" s="24">
        <v>122</v>
      </c>
      <c r="N1000" s="24" t="s">
        <v>1519</v>
      </c>
      <c r="O1000" s="24">
        <v>122</v>
      </c>
      <c r="P1000" s="24" t="s">
        <v>1505</v>
      </c>
      <c r="Q1000" s="24">
        <v>122</v>
      </c>
      <c r="R1000" s="24" t="s">
        <v>1507</v>
      </c>
      <c r="S1000" s="24">
        <v>122</v>
      </c>
      <c r="T1000" s="24" t="s">
        <v>1509</v>
      </c>
      <c r="U1000" s="24">
        <v>122</v>
      </c>
      <c r="V1000" s="24" t="s">
        <v>1511</v>
      </c>
      <c r="W1000" s="24">
        <v>122</v>
      </c>
      <c r="X1000" s="24" t="s">
        <v>1513</v>
      </c>
      <c r="Y1000" s="24">
        <v>122</v>
      </c>
      <c r="Z1000" s="24" t="s">
        <v>1514</v>
      </c>
      <c r="AA1000" s="24">
        <v>122</v>
      </c>
      <c r="AB1000" s="99" t="s">
        <v>747</v>
      </c>
      <c r="AC1000" s="99" t="str">
        <f t="shared" si="181"/>
        <v>pt-13-5-jlr-loc1</v>
      </c>
      <c r="AD1000" s="99">
        <f t="shared" si="178"/>
        <v>7</v>
      </c>
      <c r="AE1000" s="24">
        <v>12</v>
      </c>
      <c r="AF1000" s="25">
        <v>9</v>
      </c>
      <c r="AG1000" s="41"/>
    </row>
    <row r="1001" spans="1:33" s="35" customFormat="1" ht="16.5" x14ac:dyDescent="0.2">
      <c r="A1001" s="33" t="s">
        <v>727</v>
      </c>
      <c r="B1001" s="33">
        <f t="shared" si="180"/>
        <v>1130511</v>
      </c>
      <c r="C1001" s="43">
        <v>5</v>
      </c>
      <c r="D1001" s="26">
        <f t="shared" si="179"/>
        <v>11305</v>
      </c>
      <c r="E1001" s="45">
        <v>13</v>
      </c>
      <c r="F1001" s="13">
        <v>1</v>
      </c>
      <c r="G1001" s="14" t="s">
        <v>1029</v>
      </c>
      <c r="H1001" s="14" t="s">
        <v>1032</v>
      </c>
      <c r="I1001" s="13">
        <f t="shared" si="175"/>
        <v>121</v>
      </c>
      <c r="J1001" s="13">
        <f t="shared" si="176"/>
        <v>16</v>
      </c>
      <c r="K1001" s="13">
        <f t="shared" si="177"/>
        <v>1</v>
      </c>
      <c r="L1001" s="13" t="s">
        <v>1516</v>
      </c>
      <c r="M1001" s="13">
        <v>123</v>
      </c>
      <c r="N1001" s="13" t="s">
        <v>1518</v>
      </c>
      <c r="O1001" s="13">
        <v>123</v>
      </c>
      <c r="P1001" s="13" t="s">
        <v>1520</v>
      </c>
      <c r="Q1001" s="13">
        <v>123</v>
      </c>
      <c r="R1001" s="13" t="s">
        <v>1506</v>
      </c>
      <c r="S1001" s="13">
        <v>123</v>
      </c>
      <c r="T1001" s="13" t="s">
        <v>1508</v>
      </c>
      <c r="U1001" s="13">
        <v>123</v>
      </c>
      <c r="V1001" s="13" t="s">
        <v>1510</v>
      </c>
      <c r="W1001" s="13">
        <v>123</v>
      </c>
      <c r="X1001" s="13" t="s">
        <v>1512</v>
      </c>
      <c r="Y1001" s="13">
        <v>123</v>
      </c>
      <c r="Z1001" s="13" t="s">
        <v>1515</v>
      </c>
      <c r="AA1001" s="13">
        <v>123</v>
      </c>
      <c r="AB1001" s="100"/>
      <c r="AC1001" s="100" t="str">
        <f t="shared" si="181"/>
        <v/>
      </c>
      <c r="AD1001" s="100" t="str">
        <f t="shared" si="178"/>
        <v/>
      </c>
      <c r="AE1001" s="13" t="s">
        <v>412</v>
      </c>
      <c r="AF1001" s="27" t="s">
        <v>412</v>
      </c>
      <c r="AG1001" s="41"/>
    </row>
    <row r="1002" spans="1:33" s="35" customFormat="1" ht="16.5" x14ac:dyDescent="0.2">
      <c r="A1002" s="33" t="s">
        <v>727</v>
      </c>
      <c r="B1002" s="33">
        <f t="shared" si="180"/>
        <v>1130520</v>
      </c>
      <c r="C1002" s="43">
        <v>5</v>
      </c>
      <c r="D1002" s="26">
        <f t="shared" si="179"/>
        <v>11305</v>
      </c>
      <c r="E1002" s="45">
        <v>13</v>
      </c>
      <c r="F1002" s="13">
        <v>2</v>
      </c>
      <c r="G1002" s="14" t="s">
        <v>1030</v>
      </c>
      <c r="H1002" s="14" t="s">
        <v>749</v>
      </c>
      <c r="I1002" s="13">
        <f t="shared" si="175"/>
        <v>121</v>
      </c>
      <c r="J1002" s="13">
        <f t="shared" si="176"/>
        <v>16</v>
      </c>
      <c r="K1002" s="13">
        <f t="shared" si="177"/>
        <v>1</v>
      </c>
      <c r="L1002" s="13" t="s">
        <v>1517</v>
      </c>
      <c r="M1002" s="13">
        <v>122</v>
      </c>
      <c r="N1002" s="13" t="s">
        <v>1519</v>
      </c>
      <c r="O1002" s="13">
        <v>122</v>
      </c>
      <c r="P1002" s="13" t="s">
        <v>1505</v>
      </c>
      <c r="Q1002" s="13">
        <v>122</v>
      </c>
      <c r="R1002" s="13" t="s">
        <v>1507</v>
      </c>
      <c r="S1002" s="13">
        <v>122</v>
      </c>
      <c r="T1002" s="13" t="s">
        <v>1509</v>
      </c>
      <c r="U1002" s="13">
        <v>122</v>
      </c>
      <c r="V1002" s="13" t="s">
        <v>1511</v>
      </c>
      <c r="W1002" s="13">
        <v>122</v>
      </c>
      <c r="X1002" s="13" t="s">
        <v>1513</v>
      </c>
      <c r="Y1002" s="13">
        <v>122</v>
      </c>
      <c r="Z1002" s="13" t="s">
        <v>1514</v>
      </c>
      <c r="AA1002" s="13">
        <v>122</v>
      </c>
      <c r="AB1002" s="100" t="s">
        <v>749</v>
      </c>
      <c r="AC1002" s="100" t="str">
        <f t="shared" si="181"/>
        <v>pt-13-5-jlr-loc2</v>
      </c>
      <c r="AD1002" s="100">
        <f t="shared" si="178"/>
        <v>7</v>
      </c>
      <c r="AE1002" s="13">
        <v>12</v>
      </c>
      <c r="AF1002" s="27">
        <v>9</v>
      </c>
      <c r="AG1002" s="41"/>
    </row>
    <row r="1003" spans="1:33" s="35" customFormat="1" ht="16.5" x14ac:dyDescent="0.2">
      <c r="A1003" s="33" t="s">
        <v>727</v>
      </c>
      <c r="B1003" s="33">
        <f t="shared" si="180"/>
        <v>1130521</v>
      </c>
      <c r="C1003" s="43">
        <v>5</v>
      </c>
      <c r="D1003" s="26">
        <f t="shared" si="179"/>
        <v>11305</v>
      </c>
      <c r="E1003" s="45">
        <v>13</v>
      </c>
      <c r="F1003" s="13">
        <v>2</v>
      </c>
      <c r="G1003" s="14" t="s">
        <v>1029</v>
      </c>
      <c r="H1003" s="14" t="s">
        <v>1035</v>
      </c>
      <c r="I1003" s="13">
        <f t="shared" si="175"/>
        <v>121</v>
      </c>
      <c r="J1003" s="13">
        <f t="shared" si="176"/>
        <v>16</v>
      </c>
      <c r="K1003" s="13">
        <f t="shared" si="177"/>
        <v>1</v>
      </c>
      <c r="L1003" s="13" t="s">
        <v>1516</v>
      </c>
      <c r="M1003" s="13">
        <v>123</v>
      </c>
      <c r="N1003" s="13" t="s">
        <v>1518</v>
      </c>
      <c r="O1003" s="13">
        <v>123</v>
      </c>
      <c r="P1003" s="13" t="s">
        <v>1520</v>
      </c>
      <c r="Q1003" s="13">
        <v>123</v>
      </c>
      <c r="R1003" s="13" t="s">
        <v>1506</v>
      </c>
      <c r="S1003" s="13">
        <v>123</v>
      </c>
      <c r="T1003" s="13" t="s">
        <v>1508</v>
      </c>
      <c r="U1003" s="13">
        <v>123</v>
      </c>
      <c r="V1003" s="13" t="s">
        <v>1510</v>
      </c>
      <c r="W1003" s="13">
        <v>123</v>
      </c>
      <c r="X1003" s="13" t="s">
        <v>1512</v>
      </c>
      <c r="Y1003" s="13">
        <v>123</v>
      </c>
      <c r="Z1003" s="13" t="s">
        <v>1515</v>
      </c>
      <c r="AA1003" s="13">
        <v>123</v>
      </c>
      <c r="AB1003" s="100" t="s">
        <v>416</v>
      </c>
      <c r="AC1003" s="100" t="str">
        <f t="shared" si="181"/>
        <v>pt-13-5-shl-loc2</v>
      </c>
      <c r="AD1003" s="100">
        <f t="shared" si="178"/>
        <v>7</v>
      </c>
      <c r="AE1003" s="13">
        <v>16</v>
      </c>
      <c r="AF1003" s="27">
        <v>14</v>
      </c>
      <c r="AG1003" s="41"/>
    </row>
    <row r="1004" spans="1:33" s="35" customFormat="1" ht="16.5" x14ac:dyDescent="0.2">
      <c r="A1004" s="33" t="s">
        <v>727</v>
      </c>
      <c r="B1004" s="33">
        <f t="shared" si="180"/>
        <v>1130530</v>
      </c>
      <c r="C1004" s="43">
        <v>5</v>
      </c>
      <c r="D1004" s="26">
        <f t="shared" si="179"/>
        <v>11305</v>
      </c>
      <c r="E1004" s="45">
        <v>13</v>
      </c>
      <c r="F1004" s="13">
        <v>3</v>
      </c>
      <c r="G1004" s="14" t="s">
        <v>1030</v>
      </c>
      <c r="H1004" s="14" t="s">
        <v>1031</v>
      </c>
      <c r="I1004" s="13">
        <f t="shared" si="175"/>
        <v>121</v>
      </c>
      <c r="J1004" s="13">
        <f t="shared" si="176"/>
        <v>16</v>
      </c>
      <c r="K1004" s="13">
        <f t="shared" si="177"/>
        <v>1</v>
      </c>
      <c r="L1004" s="13" t="s">
        <v>1517</v>
      </c>
      <c r="M1004" s="13">
        <v>122</v>
      </c>
      <c r="N1004" s="13" t="s">
        <v>1519</v>
      </c>
      <c r="O1004" s="13">
        <v>122</v>
      </c>
      <c r="P1004" s="13" t="s">
        <v>1505</v>
      </c>
      <c r="Q1004" s="13">
        <v>122</v>
      </c>
      <c r="R1004" s="13" t="s">
        <v>1507</v>
      </c>
      <c r="S1004" s="13">
        <v>122</v>
      </c>
      <c r="T1004" s="13" t="s">
        <v>1509</v>
      </c>
      <c r="U1004" s="13">
        <v>122</v>
      </c>
      <c r="V1004" s="13" t="s">
        <v>1511</v>
      </c>
      <c r="W1004" s="13">
        <v>122</v>
      </c>
      <c r="X1004" s="13" t="s">
        <v>1513</v>
      </c>
      <c r="Y1004" s="13">
        <v>122</v>
      </c>
      <c r="Z1004" s="13" t="s">
        <v>1514</v>
      </c>
      <c r="AA1004" s="13">
        <v>122</v>
      </c>
      <c r="AB1004" s="100" t="s">
        <v>354</v>
      </c>
      <c r="AC1004" s="100" t="str">
        <f t="shared" si="181"/>
        <v>pt-13-5-jlr-loc3</v>
      </c>
      <c r="AD1004" s="100">
        <f t="shared" si="178"/>
        <v>7</v>
      </c>
      <c r="AE1004" s="13">
        <v>12</v>
      </c>
      <c r="AF1004" s="27">
        <v>9</v>
      </c>
      <c r="AG1004" s="41"/>
    </row>
    <row r="1005" spans="1:33" s="35" customFormat="1" ht="17.25" thickBot="1" x14ac:dyDescent="0.25">
      <c r="A1005" s="33" t="s">
        <v>727</v>
      </c>
      <c r="B1005" s="33">
        <f t="shared" si="180"/>
        <v>1130531</v>
      </c>
      <c r="C1005" s="43">
        <v>5</v>
      </c>
      <c r="D1005" s="28">
        <f t="shared" si="179"/>
        <v>11305</v>
      </c>
      <c r="E1005" s="46">
        <v>13</v>
      </c>
      <c r="F1005" s="29">
        <v>3</v>
      </c>
      <c r="G1005" s="30" t="s">
        <v>1029</v>
      </c>
      <c r="H1005" s="30" t="s">
        <v>1033</v>
      </c>
      <c r="I1005" s="29">
        <f t="shared" si="175"/>
        <v>121</v>
      </c>
      <c r="J1005" s="29">
        <f t="shared" si="176"/>
        <v>16</v>
      </c>
      <c r="K1005" s="29">
        <f t="shared" si="177"/>
        <v>1</v>
      </c>
      <c r="L1005" s="29" t="s">
        <v>1516</v>
      </c>
      <c r="M1005" s="29">
        <v>123</v>
      </c>
      <c r="N1005" s="29" t="s">
        <v>1518</v>
      </c>
      <c r="O1005" s="29">
        <v>123</v>
      </c>
      <c r="P1005" s="29" t="s">
        <v>1520</v>
      </c>
      <c r="Q1005" s="29">
        <v>123</v>
      </c>
      <c r="R1005" s="29" t="s">
        <v>1506</v>
      </c>
      <c r="S1005" s="29">
        <v>123</v>
      </c>
      <c r="T1005" s="29" t="s">
        <v>1508</v>
      </c>
      <c r="U1005" s="29">
        <v>123</v>
      </c>
      <c r="V1005" s="29" t="s">
        <v>1510</v>
      </c>
      <c r="W1005" s="29">
        <v>123</v>
      </c>
      <c r="X1005" s="29" t="s">
        <v>1512</v>
      </c>
      <c r="Y1005" s="29">
        <v>123</v>
      </c>
      <c r="Z1005" s="29" t="s">
        <v>1515</v>
      </c>
      <c r="AA1005" s="29">
        <v>123</v>
      </c>
      <c r="AB1005" s="101"/>
      <c r="AC1005" s="101" t="str">
        <f t="shared" si="181"/>
        <v/>
      </c>
      <c r="AD1005" s="101" t="str">
        <f t="shared" si="178"/>
        <v/>
      </c>
      <c r="AE1005" s="29" t="s">
        <v>412</v>
      </c>
      <c r="AF1005" s="31" t="s">
        <v>412</v>
      </c>
      <c r="AG1005" s="41"/>
    </row>
    <row r="1006" spans="1:33" s="35" customFormat="1" ht="16.5" x14ac:dyDescent="0.2">
      <c r="A1006" s="33" t="s">
        <v>727</v>
      </c>
      <c r="B1006" s="33">
        <f t="shared" si="180"/>
        <v>1130610</v>
      </c>
      <c r="C1006" s="43">
        <v>6</v>
      </c>
      <c r="D1006" s="23">
        <f t="shared" si="179"/>
        <v>11306</v>
      </c>
      <c r="E1006" s="44">
        <v>13</v>
      </c>
      <c r="F1006" s="24">
        <v>1</v>
      </c>
      <c r="G1006" s="32" t="s">
        <v>1030</v>
      </c>
      <c r="H1006" s="32" t="s">
        <v>1034</v>
      </c>
      <c r="I1006" s="24">
        <f t="shared" si="175"/>
        <v>118</v>
      </c>
      <c r="J1006" s="24">
        <f t="shared" si="176"/>
        <v>15</v>
      </c>
      <c r="K1006" s="24">
        <f t="shared" si="177"/>
        <v>4</v>
      </c>
      <c r="L1006" s="24" t="s">
        <v>1517</v>
      </c>
      <c r="M1006" s="24">
        <v>124</v>
      </c>
      <c r="N1006" s="24" t="s">
        <v>1519</v>
      </c>
      <c r="O1006" s="24">
        <v>124</v>
      </c>
      <c r="P1006" s="24" t="s">
        <v>1521</v>
      </c>
      <c r="Q1006" s="24">
        <v>124</v>
      </c>
      <c r="R1006" s="24" t="s">
        <v>1507</v>
      </c>
      <c r="S1006" s="24">
        <v>124</v>
      </c>
      <c r="T1006" s="24" t="s">
        <v>1509</v>
      </c>
      <c r="U1006" s="24">
        <v>124</v>
      </c>
      <c r="V1006" s="24" t="s">
        <v>1511</v>
      </c>
      <c r="W1006" s="24">
        <v>124</v>
      </c>
      <c r="X1006" s="24" t="s">
        <v>1513</v>
      </c>
      <c r="Y1006" s="24">
        <v>124</v>
      </c>
      <c r="Z1006" s="24" t="s">
        <v>1514</v>
      </c>
      <c r="AA1006" s="24">
        <v>124</v>
      </c>
      <c r="AB1006" s="99" t="s">
        <v>351</v>
      </c>
      <c r="AC1006" s="99" t="str">
        <f t="shared" si="181"/>
        <v>pt-13-6-jlr-loc1</v>
      </c>
      <c r="AD1006" s="99">
        <f t="shared" si="178"/>
        <v>7</v>
      </c>
      <c r="AE1006" s="24">
        <v>12</v>
      </c>
      <c r="AF1006" s="25">
        <v>9</v>
      </c>
      <c r="AG1006" s="41"/>
    </row>
    <row r="1007" spans="1:33" s="35" customFormat="1" ht="16.5" x14ac:dyDescent="0.2">
      <c r="A1007" s="33" t="s">
        <v>727</v>
      </c>
      <c r="B1007" s="33">
        <f t="shared" si="180"/>
        <v>1130611</v>
      </c>
      <c r="C1007" s="43">
        <v>6</v>
      </c>
      <c r="D1007" s="26">
        <f t="shared" si="179"/>
        <v>11306</v>
      </c>
      <c r="E1007" s="45">
        <v>13</v>
      </c>
      <c r="F1007" s="13">
        <v>1</v>
      </c>
      <c r="G1007" s="14" t="s">
        <v>1029</v>
      </c>
      <c r="H1007" s="14" t="s">
        <v>1028</v>
      </c>
      <c r="I1007" s="13">
        <f t="shared" si="175"/>
        <v>118</v>
      </c>
      <c r="J1007" s="13">
        <f t="shared" si="176"/>
        <v>15</v>
      </c>
      <c r="K1007" s="13">
        <f t="shared" si="177"/>
        <v>4</v>
      </c>
      <c r="L1007" s="13" t="s">
        <v>1516</v>
      </c>
      <c r="M1007" s="13">
        <v>123</v>
      </c>
      <c r="N1007" s="13" t="s">
        <v>1518</v>
      </c>
      <c r="O1007" s="13">
        <v>123</v>
      </c>
      <c r="P1007" s="13" t="s">
        <v>1520</v>
      </c>
      <c r="Q1007" s="13">
        <v>123</v>
      </c>
      <c r="R1007" s="13" t="s">
        <v>1506</v>
      </c>
      <c r="S1007" s="13">
        <v>123</v>
      </c>
      <c r="T1007" s="13" t="s">
        <v>1508</v>
      </c>
      <c r="U1007" s="13">
        <v>123</v>
      </c>
      <c r="V1007" s="13" t="s">
        <v>1510</v>
      </c>
      <c r="W1007" s="13">
        <v>123</v>
      </c>
      <c r="X1007" s="13" t="s">
        <v>1512</v>
      </c>
      <c r="Y1007" s="13">
        <v>123</v>
      </c>
      <c r="Z1007" s="13" t="s">
        <v>1515</v>
      </c>
      <c r="AA1007" s="13">
        <v>123</v>
      </c>
      <c r="AB1007" s="100"/>
      <c r="AC1007" s="100" t="str">
        <f t="shared" si="181"/>
        <v/>
      </c>
      <c r="AD1007" s="100" t="str">
        <f t="shared" si="178"/>
        <v/>
      </c>
      <c r="AE1007" s="13" t="s">
        <v>412</v>
      </c>
      <c r="AF1007" s="27" t="s">
        <v>412</v>
      </c>
      <c r="AG1007" s="41"/>
    </row>
    <row r="1008" spans="1:33" s="35" customFormat="1" ht="16.5" x14ac:dyDescent="0.2">
      <c r="A1008" s="33" t="s">
        <v>727</v>
      </c>
      <c r="B1008" s="33">
        <f t="shared" si="180"/>
        <v>1130620</v>
      </c>
      <c r="C1008" s="43">
        <v>6</v>
      </c>
      <c r="D1008" s="26">
        <f t="shared" si="179"/>
        <v>11306</v>
      </c>
      <c r="E1008" s="45">
        <v>13</v>
      </c>
      <c r="F1008" s="13">
        <v>2</v>
      </c>
      <c r="G1008" s="14" t="s">
        <v>1030</v>
      </c>
      <c r="H1008" s="14" t="s">
        <v>749</v>
      </c>
      <c r="I1008" s="13">
        <f t="shared" ref="I1008:I1071" si="182">INDEX($AS$4:$AS$210,INDEX($BA$4:$BA$19,E1008)+C1008)</f>
        <v>118</v>
      </c>
      <c r="J1008" s="13">
        <f t="shared" ref="J1008:J1071" si="183">INDEX($AT$4:$AT$210,INDEX($BA$4:$BA$19,E1008)+C1008)</f>
        <v>15</v>
      </c>
      <c r="K1008" s="13">
        <f t="shared" ref="K1008:K1071" si="184">INDEX($AU$4:$AU$210,INDEX($BA$4:$BA$19,E1008)+C1008)</f>
        <v>4</v>
      </c>
      <c r="L1008" s="13" t="s">
        <v>1517</v>
      </c>
      <c r="M1008" s="13">
        <v>124</v>
      </c>
      <c r="N1008" s="13" t="s">
        <v>1519</v>
      </c>
      <c r="O1008" s="13">
        <v>124</v>
      </c>
      <c r="P1008" s="13" t="s">
        <v>1521</v>
      </c>
      <c r="Q1008" s="13">
        <v>124</v>
      </c>
      <c r="R1008" s="13" t="s">
        <v>1507</v>
      </c>
      <c r="S1008" s="13">
        <v>124</v>
      </c>
      <c r="T1008" s="13" t="s">
        <v>1509</v>
      </c>
      <c r="U1008" s="13">
        <v>124</v>
      </c>
      <c r="V1008" s="13" t="s">
        <v>1511</v>
      </c>
      <c r="W1008" s="13">
        <v>124</v>
      </c>
      <c r="X1008" s="13" t="s">
        <v>1513</v>
      </c>
      <c r="Y1008" s="13">
        <v>124</v>
      </c>
      <c r="Z1008" s="13" t="s">
        <v>1514</v>
      </c>
      <c r="AA1008" s="13">
        <v>124</v>
      </c>
      <c r="AB1008" s="100" t="s">
        <v>748</v>
      </c>
      <c r="AC1008" s="100" t="str">
        <f t="shared" si="181"/>
        <v>pt-13-6-jlr-loc2</v>
      </c>
      <c r="AD1008" s="100">
        <f t="shared" ref="AD1008:AD1071" si="185">IF(AB1008="","",INDEX($AV$4:$AV$211,INDEX($BA$4:$BA$19,E1008)+C1008))</f>
        <v>7</v>
      </c>
      <c r="AE1008" s="13">
        <v>12</v>
      </c>
      <c r="AF1008" s="27">
        <v>9</v>
      </c>
      <c r="AG1008" s="41"/>
    </row>
    <row r="1009" spans="1:33" s="35" customFormat="1" ht="16.5" x14ac:dyDescent="0.2">
      <c r="A1009" s="33" t="s">
        <v>727</v>
      </c>
      <c r="B1009" s="33">
        <f t="shared" si="180"/>
        <v>1130621</v>
      </c>
      <c r="C1009" s="43">
        <v>6</v>
      </c>
      <c r="D1009" s="26">
        <f t="shared" si="179"/>
        <v>11306</v>
      </c>
      <c r="E1009" s="45">
        <v>13</v>
      </c>
      <c r="F1009" s="13">
        <v>2</v>
      </c>
      <c r="G1009" s="14" t="s">
        <v>1018</v>
      </c>
      <c r="H1009" s="14" t="s">
        <v>1035</v>
      </c>
      <c r="I1009" s="13">
        <f t="shared" si="182"/>
        <v>118</v>
      </c>
      <c r="J1009" s="13">
        <f t="shared" si="183"/>
        <v>15</v>
      </c>
      <c r="K1009" s="13">
        <f t="shared" si="184"/>
        <v>4</v>
      </c>
      <c r="L1009" s="13" t="s">
        <v>1516</v>
      </c>
      <c r="M1009" s="13">
        <v>123</v>
      </c>
      <c r="N1009" s="13" t="s">
        <v>1518</v>
      </c>
      <c r="O1009" s="13">
        <v>123</v>
      </c>
      <c r="P1009" s="13" t="s">
        <v>1520</v>
      </c>
      <c r="Q1009" s="13">
        <v>123</v>
      </c>
      <c r="R1009" s="13" t="s">
        <v>1506</v>
      </c>
      <c r="S1009" s="13">
        <v>123</v>
      </c>
      <c r="T1009" s="13" t="s">
        <v>1508</v>
      </c>
      <c r="U1009" s="13">
        <v>123</v>
      </c>
      <c r="V1009" s="13" t="s">
        <v>1510</v>
      </c>
      <c r="W1009" s="13">
        <v>123</v>
      </c>
      <c r="X1009" s="13" t="s">
        <v>1512</v>
      </c>
      <c r="Y1009" s="13">
        <v>123</v>
      </c>
      <c r="Z1009" s="13" t="s">
        <v>1515</v>
      </c>
      <c r="AA1009" s="13">
        <v>123</v>
      </c>
      <c r="AB1009" s="100" t="s">
        <v>446</v>
      </c>
      <c r="AC1009" s="100" t="str">
        <f t="shared" si="181"/>
        <v>pt-13-6-shl-loc2</v>
      </c>
      <c r="AD1009" s="100">
        <f t="shared" si="185"/>
        <v>7</v>
      </c>
      <c r="AE1009" s="13">
        <v>16</v>
      </c>
      <c r="AF1009" s="27">
        <v>14</v>
      </c>
      <c r="AG1009" s="41"/>
    </row>
    <row r="1010" spans="1:33" s="35" customFormat="1" ht="16.5" x14ac:dyDescent="0.2">
      <c r="A1010" s="33" t="s">
        <v>727</v>
      </c>
      <c r="B1010" s="33">
        <f t="shared" si="180"/>
        <v>1130630</v>
      </c>
      <c r="C1010" s="43">
        <v>6</v>
      </c>
      <c r="D1010" s="26">
        <f t="shared" si="179"/>
        <v>11306</v>
      </c>
      <c r="E1010" s="45">
        <v>13</v>
      </c>
      <c r="F1010" s="13">
        <v>3</v>
      </c>
      <c r="G1010" s="14" t="s">
        <v>1030</v>
      </c>
      <c r="H1010" s="14" t="s">
        <v>1026</v>
      </c>
      <c r="I1010" s="13">
        <f t="shared" si="182"/>
        <v>118</v>
      </c>
      <c r="J1010" s="13">
        <f t="shared" si="183"/>
        <v>15</v>
      </c>
      <c r="K1010" s="13">
        <f t="shared" si="184"/>
        <v>4</v>
      </c>
      <c r="L1010" s="13" t="s">
        <v>1517</v>
      </c>
      <c r="M1010" s="13">
        <v>124</v>
      </c>
      <c r="N1010" s="13" t="s">
        <v>1519</v>
      </c>
      <c r="O1010" s="13">
        <v>124</v>
      </c>
      <c r="P1010" s="13" t="s">
        <v>1521</v>
      </c>
      <c r="Q1010" s="13">
        <v>124</v>
      </c>
      <c r="R1010" s="13" t="s">
        <v>1507</v>
      </c>
      <c r="S1010" s="13">
        <v>124</v>
      </c>
      <c r="T1010" s="13" t="s">
        <v>1509</v>
      </c>
      <c r="U1010" s="13">
        <v>124</v>
      </c>
      <c r="V1010" s="13" t="s">
        <v>1511</v>
      </c>
      <c r="W1010" s="13">
        <v>124</v>
      </c>
      <c r="X1010" s="13" t="s">
        <v>1513</v>
      </c>
      <c r="Y1010" s="13">
        <v>124</v>
      </c>
      <c r="Z1010" s="13" t="s">
        <v>1514</v>
      </c>
      <c r="AA1010" s="13">
        <v>124</v>
      </c>
      <c r="AB1010" s="100" t="s">
        <v>354</v>
      </c>
      <c r="AC1010" s="100" t="str">
        <f t="shared" si="181"/>
        <v>pt-13-6-jlr-loc3</v>
      </c>
      <c r="AD1010" s="100">
        <f t="shared" si="185"/>
        <v>7</v>
      </c>
      <c r="AE1010" s="13">
        <v>12</v>
      </c>
      <c r="AF1010" s="27">
        <v>9</v>
      </c>
      <c r="AG1010" s="41"/>
    </row>
    <row r="1011" spans="1:33" s="35" customFormat="1" ht="17.25" thickBot="1" x14ac:dyDescent="0.25">
      <c r="A1011" s="33" t="s">
        <v>727</v>
      </c>
      <c r="B1011" s="33">
        <f t="shared" si="180"/>
        <v>1130631</v>
      </c>
      <c r="C1011" s="43">
        <v>6</v>
      </c>
      <c r="D1011" s="28">
        <f t="shared" si="179"/>
        <v>11306</v>
      </c>
      <c r="E1011" s="46">
        <v>13</v>
      </c>
      <c r="F1011" s="29">
        <v>3</v>
      </c>
      <c r="G1011" s="30" t="s">
        <v>1029</v>
      </c>
      <c r="H1011" s="30" t="s">
        <v>1033</v>
      </c>
      <c r="I1011" s="29">
        <f t="shared" si="182"/>
        <v>118</v>
      </c>
      <c r="J1011" s="29">
        <f t="shared" si="183"/>
        <v>15</v>
      </c>
      <c r="K1011" s="29">
        <f t="shared" si="184"/>
        <v>4</v>
      </c>
      <c r="L1011" s="29" t="s">
        <v>1516</v>
      </c>
      <c r="M1011" s="29">
        <v>123</v>
      </c>
      <c r="N1011" s="29" t="s">
        <v>1518</v>
      </c>
      <c r="O1011" s="29">
        <v>123</v>
      </c>
      <c r="P1011" s="29" t="s">
        <v>1520</v>
      </c>
      <c r="Q1011" s="29">
        <v>123</v>
      </c>
      <c r="R1011" s="29" t="s">
        <v>1506</v>
      </c>
      <c r="S1011" s="29">
        <v>123</v>
      </c>
      <c r="T1011" s="29" t="s">
        <v>1508</v>
      </c>
      <c r="U1011" s="29">
        <v>123</v>
      </c>
      <c r="V1011" s="29" t="s">
        <v>1510</v>
      </c>
      <c r="W1011" s="29">
        <v>123</v>
      </c>
      <c r="X1011" s="29" t="s">
        <v>1512</v>
      </c>
      <c r="Y1011" s="29">
        <v>123</v>
      </c>
      <c r="Z1011" s="29" t="s">
        <v>1515</v>
      </c>
      <c r="AA1011" s="29">
        <v>123</v>
      </c>
      <c r="AB1011" s="101"/>
      <c r="AC1011" s="101" t="str">
        <f t="shared" si="181"/>
        <v/>
      </c>
      <c r="AD1011" s="101" t="str">
        <f t="shared" si="185"/>
        <v/>
      </c>
      <c r="AE1011" s="29" t="s">
        <v>412</v>
      </c>
      <c r="AF1011" s="31" t="s">
        <v>412</v>
      </c>
      <c r="AG1011" s="41"/>
    </row>
    <row r="1012" spans="1:33" s="35" customFormat="1" ht="16.5" x14ac:dyDescent="0.2">
      <c r="A1012" s="33" t="s">
        <v>727</v>
      </c>
      <c r="B1012" s="33">
        <f t="shared" si="180"/>
        <v>1130710</v>
      </c>
      <c r="C1012" s="43">
        <v>7</v>
      </c>
      <c r="D1012" s="23">
        <f t="shared" ref="D1012:D1075" si="186">(100+E1012)*100+C1012</f>
        <v>11307</v>
      </c>
      <c r="E1012" s="44">
        <v>13</v>
      </c>
      <c r="F1012" s="24">
        <v>1</v>
      </c>
      <c r="G1012" s="32" t="s">
        <v>1030</v>
      </c>
      <c r="H1012" s="32" t="s">
        <v>1034</v>
      </c>
      <c r="I1012" s="24">
        <f t="shared" si="182"/>
        <v>118</v>
      </c>
      <c r="J1012" s="24">
        <f t="shared" si="183"/>
        <v>15</v>
      </c>
      <c r="K1012" s="24">
        <f t="shared" si="184"/>
        <v>4</v>
      </c>
      <c r="L1012" s="24" t="s">
        <v>1517</v>
      </c>
      <c r="M1012" s="24">
        <v>124</v>
      </c>
      <c r="N1012" s="24" t="s">
        <v>1519</v>
      </c>
      <c r="O1012" s="24">
        <v>124</v>
      </c>
      <c r="P1012" s="24" t="s">
        <v>1521</v>
      </c>
      <c r="Q1012" s="24">
        <v>124</v>
      </c>
      <c r="R1012" s="24" t="s">
        <v>1507</v>
      </c>
      <c r="S1012" s="24">
        <v>124</v>
      </c>
      <c r="T1012" s="24" t="s">
        <v>1509</v>
      </c>
      <c r="U1012" s="24">
        <v>124</v>
      </c>
      <c r="V1012" s="24" t="s">
        <v>1511</v>
      </c>
      <c r="W1012" s="24">
        <v>124</v>
      </c>
      <c r="X1012" s="24" t="s">
        <v>1513</v>
      </c>
      <c r="Y1012" s="24">
        <v>124</v>
      </c>
      <c r="Z1012" s="24" t="s">
        <v>1514</v>
      </c>
      <c r="AA1012" s="24">
        <v>124</v>
      </c>
      <c r="AB1012" s="99" t="s">
        <v>30</v>
      </c>
      <c r="AC1012" s="99" t="str">
        <f t="shared" si="181"/>
        <v>pt-13-7-jlr-loc1</v>
      </c>
      <c r="AD1012" s="99">
        <f t="shared" si="185"/>
        <v>7</v>
      </c>
      <c r="AE1012" s="24">
        <v>12</v>
      </c>
      <c r="AF1012" s="25">
        <v>9</v>
      </c>
      <c r="AG1012" s="41"/>
    </row>
    <row r="1013" spans="1:33" s="35" customFormat="1" ht="16.5" x14ac:dyDescent="0.2">
      <c r="A1013" s="33" t="s">
        <v>727</v>
      </c>
      <c r="B1013" s="33">
        <f t="shared" si="180"/>
        <v>1130711</v>
      </c>
      <c r="C1013" s="43">
        <v>7</v>
      </c>
      <c r="D1013" s="26">
        <f t="shared" si="186"/>
        <v>11307</v>
      </c>
      <c r="E1013" s="45">
        <v>13</v>
      </c>
      <c r="F1013" s="13">
        <v>1</v>
      </c>
      <c r="G1013" s="14" t="s">
        <v>1018</v>
      </c>
      <c r="H1013" s="14" t="s">
        <v>1032</v>
      </c>
      <c r="I1013" s="13">
        <f t="shared" si="182"/>
        <v>118</v>
      </c>
      <c r="J1013" s="13">
        <f t="shared" si="183"/>
        <v>15</v>
      </c>
      <c r="K1013" s="13">
        <f t="shared" si="184"/>
        <v>4</v>
      </c>
      <c r="L1013" s="13" t="s">
        <v>1516</v>
      </c>
      <c r="M1013" s="13">
        <v>124</v>
      </c>
      <c r="N1013" s="13" t="s">
        <v>1518</v>
      </c>
      <c r="O1013" s="13">
        <v>124</v>
      </c>
      <c r="P1013" s="13" t="s">
        <v>1520</v>
      </c>
      <c r="Q1013" s="13">
        <v>124</v>
      </c>
      <c r="R1013" s="13" t="s">
        <v>1522</v>
      </c>
      <c r="S1013" s="13">
        <v>124</v>
      </c>
      <c r="T1013" s="13" t="s">
        <v>1508</v>
      </c>
      <c r="U1013" s="13">
        <v>124</v>
      </c>
      <c r="V1013" s="13" t="s">
        <v>1510</v>
      </c>
      <c r="W1013" s="13">
        <v>124</v>
      </c>
      <c r="X1013" s="13" t="s">
        <v>1512</v>
      </c>
      <c r="Y1013" s="13">
        <v>124</v>
      </c>
      <c r="Z1013" s="13" t="s">
        <v>1515</v>
      </c>
      <c r="AA1013" s="13">
        <v>124</v>
      </c>
      <c r="AB1013" s="100"/>
      <c r="AC1013" s="100" t="str">
        <f t="shared" si="181"/>
        <v/>
      </c>
      <c r="AD1013" s="100" t="str">
        <f t="shared" si="185"/>
        <v/>
      </c>
      <c r="AE1013" s="13" t="s">
        <v>412</v>
      </c>
      <c r="AF1013" s="27" t="s">
        <v>412</v>
      </c>
      <c r="AG1013" s="41"/>
    </row>
    <row r="1014" spans="1:33" s="35" customFormat="1" ht="16.5" x14ac:dyDescent="0.2">
      <c r="A1014" s="33" t="s">
        <v>727</v>
      </c>
      <c r="B1014" s="33">
        <f t="shared" si="180"/>
        <v>1130720</v>
      </c>
      <c r="C1014" s="43">
        <v>7</v>
      </c>
      <c r="D1014" s="26">
        <f t="shared" si="186"/>
        <v>11307</v>
      </c>
      <c r="E1014" s="45">
        <v>13</v>
      </c>
      <c r="F1014" s="13">
        <v>2</v>
      </c>
      <c r="G1014" s="14" t="s">
        <v>1030</v>
      </c>
      <c r="H1014" s="14" t="s">
        <v>749</v>
      </c>
      <c r="I1014" s="13">
        <f t="shared" si="182"/>
        <v>118</v>
      </c>
      <c r="J1014" s="13">
        <f t="shared" si="183"/>
        <v>15</v>
      </c>
      <c r="K1014" s="13">
        <f t="shared" si="184"/>
        <v>4</v>
      </c>
      <c r="L1014" s="13" t="s">
        <v>1517</v>
      </c>
      <c r="M1014" s="13">
        <v>124</v>
      </c>
      <c r="N1014" s="13" t="s">
        <v>1519</v>
      </c>
      <c r="O1014" s="13">
        <v>124</v>
      </c>
      <c r="P1014" s="13" t="s">
        <v>1521</v>
      </c>
      <c r="Q1014" s="13">
        <v>124</v>
      </c>
      <c r="R1014" s="13" t="s">
        <v>1507</v>
      </c>
      <c r="S1014" s="13">
        <v>124</v>
      </c>
      <c r="T1014" s="13" t="s">
        <v>1509</v>
      </c>
      <c r="U1014" s="13">
        <v>124</v>
      </c>
      <c r="V1014" s="13" t="s">
        <v>1511</v>
      </c>
      <c r="W1014" s="13">
        <v>124</v>
      </c>
      <c r="X1014" s="13" t="s">
        <v>1513</v>
      </c>
      <c r="Y1014" s="13">
        <v>124</v>
      </c>
      <c r="Z1014" s="13" t="s">
        <v>1514</v>
      </c>
      <c r="AA1014" s="13">
        <v>124</v>
      </c>
      <c r="AB1014" s="100" t="s">
        <v>30</v>
      </c>
      <c r="AC1014" s="100" t="str">
        <f t="shared" si="181"/>
        <v>pt-13-7-jlr-loc2</v>
      </c>
      <c r="AD1014" s="100">
        <f t="shared" si="185"/>
        <v>7</v>
      </c>
      <c r="AE1014" s="13">
        <v>12</v>
      </c>
      <c r="AF1014" s="27">
        <v>9</v>
      </c>
      <c r="AG1014" s="41"/>
    </row>
    <row r="1015" spans="1:33" s="35" customFormat="1" ht="16.5" x14ac:dyDescent="0.2">
      <c r="A1015" s="33" t="s">
        <v>727</v>
      </c>
      <c r="B1015" s="33">
        <f t="shared" si="180"/>
        <v>1130721</v>
      </c>
      <c r="C1015" s="43">
        <v>7</v>
      </c>
      <c r="D1015" s="26">
        <f t="shared" si="186"/>
        <v>11307</v>
      </c>
      <c r="E1015" s="45">
        <v>13</v>
      </c>
      <c r="F1015" s="13">
        <v>2</v>
      </c>
      <c r="G1015" s="14" t="s">
        <v>1029</v>
      </c>
      <c r="H1015" s="14" t="s">
        <v>1035</v>
      </c>
      <c r="I1015" s="13">
        <f t="shared" si="182"/>
        <v>118</v>
      </c>
      <c r="J1015" s="13">
        <f t="shared" si="183"/>
        <v>15</v>
      </c>
      <c r="K1015" s="13">
        <f t="shared" si="184"/>
        <v>4</v>
      </c>
      <c r="L1015" s="13" t="s">
        <v>1516</v>
      </c>
      <c r="M1015" s="13">
        <v>124</v>
      </c>
      <c r="N1015" s="13" t="s">
        <v>1518</v>
      </c>
      <c r="O1015" s="13">
        <v>124</v>
      </c>
      <c r="P1015" s="13" t="s">
        <v>1520</v>
      </c>
      <c r="Q1015" s="13">
        <v>124</v>
      </c>
      <c r="R1015" s="13" t="s">
        <v>1522</v>
      </c>
      <c r="S1015" s="13">
        <v>124</v>
      </c>
      <c r="T1015" s="13" t="s">
        <v>1508</v>
      </c>
      <c r="U1015" s="13">
        <v>124</v>
      </c>
      <c r="V1015" s="13" t="s">
        <v>1510</v>
      </c>
      <c r="W1015" s="13">
        <v>124</v>
      </c>
      <c r="X1015" s="13" t="s">
        <v>1512</v>
      </c>
      <c r="Y1015" s="13">
        <v>124</v>
      </c>
      <c r="Z1015" s="13" t="s">
        <v>1515</v>
      </c>
      <c r="AA1015" s="13">
        <v>124</v>
      </c>
      <c r="AB1015" s="100" t="s">
        <v>440</v>
      </c>
      <c r="AC1015" s="100" t="str">
        <f t="shared" si="181"/>
        <v>pt-13-7-shl-loc2</v>
      </c>
      <c r="AD1015" s="100">
        <f t="shared" si="185"/>
        <v>7</v>
      </c>
      <c r="AE1015" s="13">
        <v>16</v>
      </c>
      <c r="AF1015" s="27">
        <v>14</v>
      </c>
      <c r="AG1015" s="41"/>
    </row>
    <row r="1016" spans="1:33" s="35" customFormat="1" ht="16.5" x14ac:dyDescent="0.2">
      <c r="A1016" s="33" t="s">
        <v>727</v>
      </c>
      <c r="B1016" s="33">
        <f t="shared" si="180"/>
        <v>1130730</v>
      </c>
      <c r="C1016" s="43">
        <v>7</v>
      </c>
      <c r="D1016" s="26">
        <f t="shared" si="186"/>
        <v>11307</v>
      </c>
      <c r="E1016" s="45">
        <v>13</v>
      </c>
      <c r="F1016" s="13">
        <v>3</v>
      </c>
      <c r="G1016" s="14" t="s">
        <v>1030</v>
      </c>
      <c r="H1016" s="14" t="s">
        <v>1031</v>
      </c>
      <c r="I1016" s="13">
        <f t="shared" si="182"/>
        <v>118</v>
      </c>
      <c r="J1016" s="13">
        <f t="shared" si="183"/>
        <v>15</v>
      </c>
      <c r="K1016" s="13">
        <f t="shared" si="184"/>
        <v>4</v>
      </c>
      <c r="L1016" s="13" t="s">
        <v>1517</v>
      </c>
      <c r="M1016" s="13">
        <v>124</v>
      </c>
      <c r="N1016" s="13" t="s">
        <v>1519</v>
      </c>
      <c r="O1016" s="13">
        <v>124</v>
      </c>
      <c r="P1016" s="13" t="s">
        <v>1521</v>
      </c>
      <c r="Q1016" s="13">
        <v>124</v>
      </c>
      <c r="R1016" s="13" t="s">
        <v>1507</v>
      </c>
      <c r="S1016" s="13">
        <v>124</v>
      </c>
      <c r="T1016" s="13" t="s">
        <v>1509</v>
      </c>
      <c r="U1016" s="13">
        <v>124</v>
      </c>
      <c r="V1016" s="13" t="s">
        <v>1511</v>
      </c>
      <c r="W1016" s="13">
        <v>124</v>
      </c>
      <c r="X1016" s="13" t="s">
        <v>1513</v>
      </c>
      <c r="Y1016" s="13">
        <v>124</v>
      </c>
      <c r="Z1016" s="13" t="s">
        <v>1514</v>
      </c>
      <c r="AA1016" s="13">
        <v>124</v>
      </c>
      <c r="AB1016" s="100" t="s">
        <v>353</v>
      </c>
      <c r="AC1016" s="100" t="str">
        <f t="shared" si="181"/>
        <v>pt-13-7-jlr-loc3</v>
      </c>
      <c r="AD1016" s="100">
        <f t="shared" si="185"/>
        <v>7</v>
      </c>
      <c r="AE1016" s="13">
        <v>12</v>
      </c>
      <c r="AF1016" s="27">
        <v>9</v>
      </c>
      <c r="AG1016" s="41"/>
    </row>
    <row r="1017" spans="1:33" s="35" customFormat="1" ht="17.25" thickBot="1" x14ac:dyDescent="0.25">
      <c r="A1017" s="33" t="s">
        <v>727</v>
      </c>
      <c r="B1017" s="33">
        <f t="shared" si="180"/>
        <v>1130731</v>
      </c>
      <c r="C1017" s="43">
        <v>7</v>
      </c>
      <c r="D1017" s="28">
        <f t="shared" si="186"/>
        <v>11307</v>
      </c>
      <c r="E1017" s="46">
        <v>13</v>
      </c>
      <c r="F1017" s="29">
        <v>3</v>
      </c>
      <c r="G1017" s="30" t="s">
        <v>1018</v>
      </c>
      <c r="H1017" s="30" t="s">
        <v>1033</v>
      </c>
      <c r="I1017" s="29">
        <f t="shared" si="182"/>
        <v>118</v>
      </c>
      <c r="J1017" s="29">
        <f t="shared" si="183"/>
        <v>15</v>
      </c>
      <c r="K1017" s="29">
        <f t="shared" si="184"/>
        <v>4</v>
      </c>
      <c r="L1017" s="29" t="s">
        <v>1516</v>
      </c>
      <c r="M1017" s="29">
        <v>124</v>
      </c>
      <c r="N1017" s="29" t="s">
        <v>1518</v>
      </c>
      <c r="O1017" s="29">
        <v>124</v>
      </c>
      <c r="P1017" s="29" t="s">
        <v>1520</v>
      </c>
      <c r="Q1017" s="29">
        <v>124</v>
      </c>
      <c r="R1017" s="29" t="s">
        <v>1522</v>
      </c>
      <c r="S1017" s="29">
        <v>124</v>
      </c>
      <c r="T1017" s="29" t="s">
        <v>1508</v>
      </c>
      <c r="U1017" s="29">
        <v>124</v>
      </c>
      <c r="V1017" s="29" t="s">
        <v>1510</v>
      </c>
      <c r="W1017" s="29">
        <v>124</v>
      </c>
      <c r="X1017" s="29" t="s">
        <v>1512</v>
      </c>
      <c r="Y1017" s="29">
        <v>124</v>
      </c>
      <c r="Z1017" s="29" t="s">
        <v>1515</v>
      </c>
      <c r="AA1017" s="29">
        <v>124</v>
      </c>
      <c r="AB1017" s="101"/>
      <c r="AC1017" s="101" t="str">
        <f t="shared" si="181"/>
        <v/>
      </c>
      <c r="AD1017" s="101" t="str">
        <f t="shared" si="185"/>
        <v/>
      </c>
      <c r="AE1017" s="29" t="s">
        <v>412</v>
      </c>
      <c r="AF1017" s="31" t="s">
        <v>412</v>
      </c>
      <c r="AG1017" s="41"/>
    </row>
    <row r="1018" spans="1:33" s="35" customFormat="1" ht="16.5" x14ac:dyDescent="0.2">
      <c r="A1018" s="33" t="s">
        <v>727</v>
      </c>
      <c r="B1018" s="33">
        <f t="shared" si="180"/>
        <v>1130810</v>
      </c>
      <c r="C1018" s="43">
        <v>8</v>
      </c>
      <c r="D1018" s="23">
        <f t="shared" si="186"/>
        <v>11308</v>
      </c>
      <c r="E1018" s="44">
        <v>13</v>
      </c>
      <c r="F1018" s="24">
        <v>1</v>
      </c>
      <c r="G1018" s="32" t="s">
        <v>1030</v>
      </c>
      <c r="H1018" s="32" t="s">
        <v>1034</v>
      </c>
      <c r="I1018" s="24">
        <f t="shared" si="182"/>
        <v>119</v>
      </c>
      <c r="J1018" s="24">
        <f t="shared" si="183"/>
        <v>15</v>
      </c>
      <c r="K1018" s="24">
        <f t="shared" si="184"/>
        <v>4</v>
      </c>
      <c r="L1018" s="24" t="s">
        <v>1517</v>
      </c>
      <c r="M1018" s="24">
        <v>125</v>
      </c>
      <c r="N1018" s="24" t="s">
        <v>1519</v>
      </c>
      <c r="O1018" s="24">
        <v>125</v>
      </c>
      <c r="P1018" s="24" t="s">
        <v>1521</v>
      </c>
      <c r="Q1018" s="24">
        <v>125</v>
      </c>
      <c r="R1018" s="24" t="s">
        <v>1523</v>
      </c>
      <c r="S1018" s="24">
        <v>125</v>
      </c>
      <c r="T1018" s="24" t="s">
        <v>1509</v>
      </c>
      <c r="U1018" s="24">
        <v>125</v>
      </c>
      <c r="V1018" s="24" t="s">
        <v>1511</v>
      </c>
      <c r="W1018" s="24">
        <v>125</v>
      </c>
      <c r="X1018" s="24" t="s">
        <v>1513</v>
      </c>
      <c r="Y1018" s="24">
        <v>125</v>
      </c>
      <c r="Z1018" s="24" t="s">
        <v>1514</v>
      </c>
      <c r="AA1018" s="24">
        <v>125</v>
      </c>
      <c r="AB1018" s="99" t="s">
        <v>30</v>
      </c>
      <c r="AC1018" s="99" t="str">
        <f t="shared" si="181"/>
        <v>pt-13-8-jlr-loc1</v>
      </c>
      <c r="AD1018" s="99">
        <f t="shared" si="185"/>
        <v>7</v>
      </c>
      <c r="AE1018" s="24">
        <v>12</v>
      </c>
      <c r="AF1018" s="25">
        <v>9</v>
      </c>
      <c r="AG1018" s="41"/>
    </row>
    <row r="1019" spans="1:33" s="35" customFormat="1" ht="16.5" x14ac:dyDescent="0.2">
      <c r="A1019" s="33" t="s">
        <v>727</v>
      </c>
      <c r="B1019" s="33">
        <f t="shared" si="180"/>
        <v>1130811</v>
      </c>
      <c r="C1019" s="43">
        <v>8</v>
      </c>
      <c r="D1019" s="26">
        <f t="shared" si="186"/>
        <v>11308</v>
      </c>
      <c r="E1019" s="45">
        <v>13</v>
      </c>
      <c r="F1019" s="13">
        <v>1</v>
      </c>
      <c r="G1019" s="14" t="s">
        <v>1029</v>
      </c>
      <c r="H1019" s="14" t="s">
        <v>1032</v>
      </c>
      <c r="I1019" s="13">
        <f t="shared" si="182"/>
        <v>119</v>
      </c>
      <c r="J1019" s="13">
        <f t="shared" si="183"/>
        <v>15</v>
      </c>
      <c r="K1019" s="13">
        <f t="shared" si="184"/>
        <v>4</v>
      </c>
      <c r="L1019" s="13" t="s">
        <v>1516</v>
      </c>
      <c r="M1019" s="13">
        <v>124</v>
      </c>
      <c r="N1019" s="13" t="s">
        <v>1518</v>
      </c>
      <c r="O1019" s="13">
        <v>124</v>
      </c>
      <c r="P1019" s="13" t="s">
        <v>1520</v>
      </c>
      <c r="Q1019" s="13">
        <v>124</v>
      </c>
      <c r="R1019" s="13" t="s">
        <v>1522</v>
      </c>
      <c r="S1019" s="13">
        <v>124</v>
      </c>
      <c r="T1019" s="13" t="s">
        <v>1508</v>
      </c>
      <c r="U1019" s="13">
        <v>124</v>
      </c>
      <c r="V1019" s="13" t="s">
        <v>1510</v>
      </c>
      <c r="W1019" s="13">
        <v>124</v>
      </c>
      <c r="X1019" s="13" t="s">
        <v>1512</v>
      </c>
      <c r="Y1019" s="13">
        <v>124</v>
      </c>
      <c r="Z1019" s="13" t="s">
        <v>1515</v>
      </c>
      <c r="AA1019" s="13">
        <v>124</v>
      </c>
      <c r="AB1019" s="100"/>
      <c r="AC1019" s="100" t="str">
        <f t="shared" si="181"/>
        <v/>
      </c>
      <c r="AD1019" s="100" t="str">
        <f t="shared" si="185"/>
        <v/>
      </c>
      <c r="AE1019" s="13" t="s">
        <v>412</v>
      </c>
      <c r="AF1019" s="27" t="s">
        <v>412</v>
      </c>
      <c r="AG1019" s="41"/>
    </row>
    <row r="1020" spans="1:33" s="35" customFormat="1" ht="16.5" x14ac:dyDescent="0.2">
      <c r="A1020" s="33" t="s">
        <v>727</v>
      </c>
      <c r="B1020" s="33">
        <f t="shared" si="180"/>
        <v>1130820</v>
      </c>
      <c r="C1020" s="43">
        <v>8</v>
      </c>
      <c r="D1020" s="26">
        <f t="shared" si="186"/>
        <v>11308</v>
      </c>
      <c r="E1020" s="45">
        <v>13</v>
      </c>
      <c r="F1020" s="13">
        <v>2</v>
      </c>
      <c r="G1020" s="14" t="s">
        <v>1030</v>
      </c>
      <c r="H1020" s="14" t="s">
        <v>749</v>
      </c>
      <c r="I1020" s="13">
        <f t="shared" si="182"/>
        <v>119</v>
      </c>
      <c r="J1020" s="13">
        <f t="shared" si="183"/>
        <v>15</v>
      </c>
      <c r="K1020" s="13">
        <f t="shared" si="184"/>
        <v>4</v>
      </c>
      <c r="L1020" s="13" t="s">
        <v>1517</v>
      </c>
      <c r="M1020" s="13">
        <v>125</v>
      </c>
      <c r="N1020" s="13" t="s">
        <v>1519</v>
      </c>
      <c r="O1020" s="13">
        <v>125</v>
      </c>
      <c r="P1020" s="13" t="s">
        <v>1521</v>
      </c>
      <c r="Q1020" s="13">
        <v>125</v>
      </c>
      <c r="R1020" s="13" t="s">
        <v>1523</v>
      </c>
      <c r="S1020" s="13">
        <v>125</v>
      </c>
      <c r="T1020" s="13" t="s">
        <v>1509</v>
      </c>
      <c r="U1020" s="13">
        <v>125</v>
      </c>
      <c r="V1020" s="13" t="s">
        <v>1511</v>
      </c>
      <c r="W1020" s="13">
        <v>125</v>
      </c>
      <c r="X1020" s="13" t="s">
        <v>1513</v>
      </c>
      <c r="Y1020" s="13">
        <v>125</v>
      </c>
      <c r="Z1020" s="13" t="s">
        <v>1514</v>
      </c>
      <c r="AA1020" s="13">
        <v>125</v>
      </c>
      <c r="AB1020" s="100" t="s">
        <v>350</v>
      </c>
      <c r="AC1020" s="100" t="str">
        <f t="shared" si="181"/>
        <v>pt-13-8-jlr-loc2</v>
      </c>
      <c r="AD1020" s="100">
        <f t="shared" si="185"/>
        <v>7</v>
      </c>
      <c r="AE1020" s="13">
        <v>12</v>
      </c>
      <c r="AF1020" s="27">
        <v>9</v>
      </c>
      <c r="AG1020" s="41"/>
    </row>
    <row r="1021" spans="1:33" s="35" customFormat="1" ht="16.5" x14ac:dyDescent="0.2">
      <c r="A1021" s="33" t="s">
        <v>727</v>
      </c>
      <c r="B1021" s="33">
        <f t="shared" ref="B1021:B1084" si="187">D1021*100+F1021*10+IF(G1021="jlr",0,1)</f>
        <v>1130821</v>
      </c>
      <c r="C1021" s="43">
        <v>8</v>
      </c>
      <c r="D1021" s="26">
        <f t="shared" si="186"/>
        <v>11308</v>
      </c>
      <c r="E1021" s="45">
        <v>13</v>
      </c>
      <c r="F1021" s="13">
        <v>2</v>
      </c>
      <c r="G1021" s="14" t="s">
        <v>1029</v>
      </c>
      <c r="H1021" s="14" t="s">
        <v>1035</v>
      </c>
      <c r="I1021" s="13">
        <f t="shared" si="182"/>
        <v>119</v>
      </c>
      <c r="J1021" s="13">
        <f t="shared" si="183"/>
        <v>15</v>
      </c>
      <c r="K1021" s="13">
        <f t="shared" si="184"/>
        <v>4</v>
      </c>
      <c r="L1021" s="13" t="s">
        <v>1516</v>
      </c>
      <c r="M1021" s="13">
        <v>124</v>
      </c>
      <c r="N1021" s="13" t="s">
        <v>1518</v>
      </c>
      <c r="O1021" s="13">
        <v>124</v>
      </c>
      <c r="P1021" s="13" t="s">
        <v>1520</v>
      </c>
      <c r="Q1021" s="13">
        <v>124</v>
      </c>
      <c r="R1021" s="13" t="s">
        <v>1522</v>
      </c>
      <c r="S1021" s="13">
        <v>124</v>
      </c>
      <c r="T1021" s="13" t="s">
        <v>1508</v>
      </c>
      <c r="U1021" s="13">
        <v>124</v>
      </c>
      <c r="V1021" s="13" t="s">
        <v>1510</v>
      </c>
      <c r="W1021" s="13">
        <v>124</v>
      </c>
      <c r="X1021" s="13" t="s">
        <v>1512</v>
      </c>
      <c r="Y1021" s="13">
        <v>124</v>
      </c>
      <c r="Z1021" s="13" t="s">
        <v>1515</v>
      </c>
      <c r="AA1021" s="13">
        <v>124</v>
      </c>
      <c r="AB1021" s="100" t="s">
        <v>436</v>
      </c>
      <c r="AC1021" s="100" t="str">
        <f t="shared" si="181"/>
        <v>pt-13-8-shl-loc2</v>
      </c>
      <c r="AD1021" s="100">
        <f t="shared" si="185"/>
        <v>7</v>
      </c>
      <c r="AE1021" s="13">
        <v>16</v>
      </c>
      <c r="AF1021" s="27">
        <v>14</v>
      </c>
      <c r="AG1021" s="41"/>
    </row>
    <row r="1022" spans="1:33" s="35" customFormat="1" ht="16.5" x14ac:dyDescent="0.2">
      <c r="A1022" s="33" t="s">
        <v>727</v>
      </c>
      <c r="B1022" s="33">
        <f t="shared" si="187"/>
        <v>1130830</v>
      </c>
      <c r="C1022" s="43">
        <v>8</v>
      </c>
      <c r="D1022" s="26">
        <f t="shared" si="186"/>
        <v>11308</v>
      </c>
      <c r="E1022" s="45">
        <v>13</v>
      </c>
      <c r="F1022" s="13">
        <v>3</v>
      </c>
      <c r="G1022" s="14" t="s">
        <v>1030</v>
      </c>
      <c r="H1022" s="14" t="s">
        <v>1031</v>
      </c>
      <c r="I1022" s="13">
        <f t="shared" si="182"/>
        <v>119</v>
      </c>
      <c r="J1022" s="13">
        <f t="shared" si="183"/>
        <v>15</v>
      </c>
      <c r="K1022" s="13">
        <f t="shared" si="184"/>
        <v>4</v>
      </c>
      <c r="L1022" s="13" t="s">
        <v>1517</v>
      </c>
      <c r="M1022" s="13">
        <v>125</v>
      </c>
      <c r="N1022" s="13" t="s">
        <v>1519</v>
      </c>
      <c r="O1022" s="13">
        <v>125</v>
      </c>
      <c r="P1022" s="13" t="s">
        <v>1521</v>
      </c>
      <c r="Q1022" s="13">
        <v>125</v>
      </c>
      <c r="R1022" s="13" t="s">
        <v>1523</v>
      </c>
      <c r="S1022" s="13">
        <v>125</v>
      </c>
      <c r="T1022" s="13" t="s">
        <v>1509</v>
      </c>
      <c r="U1022" s="13">
        <v>125</v>
      </c>
      <c r="V1022" s="13" t="s">
        <v>1511</v>
      </c>
      <c r="W1022" s="13">
        <v>125</v>
      </c>
      <c r="X1022" s="13" t="s">
        <v>1513</v>
      </c>
      <c r="Y1022" s="13">
        <v>125</v>
      </c>
      <c r="Z1022" s="13" t="s">
        <v>1514</v>
      </c>
      <c r="AA1022" s="13">
        <v>125</v>
      </c>
      <c r="AB1022" s="100" t="s">
        <v>352</v>
      </c>
      <c r="AC1022" s="100" t="str">
        <f t="shared" si="181"/>
        <v>pt-13-8-jlr-loc3</v>
      </c>
      <c r="AD1022" s="100">
        <f t="shared" si="185"/>
        <v>7</v>
      </c>
      <c r="AE1022" s="13">
        <v>12</v>
      </c>
      <c r="AF1022" s="27">
        <v>9</v>
      </c>
      <c r="AG1022" s="41"/>
    </row>
    <row r="1023" spans="1:33" s="35" customFormat="1" ht="17.25" thickBot="1" x14ac:dyDescent="0.25">
      <c r="A1023" s="33" t="s">
        <v>727</v>
      </c>
      <c r="B1023" s="33">
        <f t="shared" si="187"/>
        <v>1130831</v>
      </c>
      <c r="C1023" s="43">
        <v>8</v>
      </c>
      <c r="D1023" s="28">
        <f t="shared" si="186"/>
        <v>11308</v>
      </c>
      <c r="E1023" s="46">
        <v>13</v>
      </c>
      <c r="F1023" s="29">
        <v>3</v>
      </c>
      <c r="G1023" s="30" t="s">
        <v>1029</v>
      </c>
      <c r="H1023" s="30" t="s">
        <v>1033</v>
      </c>
      <c r="I1023" s="29">
        <f t="shared" si="182"/>
        <v>119</v>
      </c>
      <c r="J1023" s="29">
        <f t="shared" si="183"/>
        <v>15</v>
      </c>
      <c r="K1023" s="29">
        <f t="shared" si="184"/>
        <v>4</v>
      </c>
      <c r="L1023" s="29" t="s">
        <v>1516</v>
      </c>
      <c r="M1023" s="29">
        <v>124</v>
      </c>
      <c r="N1023" s="29" t="s">
        <v>1518</v>
      </c>
      <c r="O1023" s="29">
        <v>124</v>
      </c>
      <c r="P1023" s="29" t="s">
        <v>1520</v>
      </c>
      <c r="Q1023" s="29">
        <v>124</v>
      </c>
      <c r="R1023" s="29" t="s">
        <v>1522</v>
      </c>
      <c r="S1023" s="29">
        <v>124</v>
      </c>
      <c r="T1023" s="29" t="s">
        <v>1508</v>
      </c>
      <c r="U1023" s="29">
        <v>124</v>
      </c>
      <c r="V1023" s="29" t="s">
        <v>1510</v>
      </c>
      <c r="W1023" s="29">
        <v>124</v>
      </c>
      <c r="X1023" s="29" t="s">
        <v>1512</v>
      </c>
      <c r="Y1023" s="29">
        <v>124</v>
      </c>
      <c r="Z1023" s="29" t="s">
        <v>1515</v>
      </c>
      <c r="AA1023" s="29">
        <v>124</v>
      </c>
      <c r="AB1023" s="101"/>
      <c r="AC1023" s="101" t="str">
        <f t="shared" si="181"/>
        <v/>
      </c>
      <c r="AD1023" s="101" t="str">
        <f t="shared" si="185"/>
        <v/>
      </c>
      <c r="AE1023" s="29" t="s">
        <v>412</v>
      </c>
      <c r="AF1023" s="31" t="s">
        <v>412</v>
      </c>
      <c r="AG1023" s="41"/>
    </row>
    <row r="1024" spans="1:33" s="35" customFormat="1" ht="16.5" x14ac:dyDescent="0.2">
      <c r="A1024" s="33" t="s">
        <v>727</v>
      </c>
      <c r="B1024" s="33">
        <f t="shared" si="187"/>
        <v>1130910</v>
      </c>
      <c r="C1024" s="43">
        <v>9</v>
      </c>
      <c r="D1024" s="23">
        <f t="shared" si="186"/>
        <v>11309</v>
      </c>
      <c r="E1024" s="44">
        <v>13</v>
      </c>
      <c r="F1024" s="24">
        <v>1</v>
      </c>
      <c r="G1024" s="32" t="s">
        <v>1030</v>
      </c>
      <c r="H1024" s="32" t="s">
        <v>1034</v>
      </c>
      <c r="I1024" s="24">
        <f t="shared" si="182"/>
        <v>119</v>
      </c>
      <c r="J1024" s="24">
        <f t="shared" si="183"/>
        <v>15</v>
      </c>
      <c r="K1024" s="24">
        <f t="shared" si="184"/>
        <v>4</v>
      </c>
      <c r="L1024" s="24" t="s">
        <v>1517</v>
      </c>
      <c r="M1024" s="24">
        <v>125</v>
      </c>
      <c r="N1024" s="24" t="s">
        <v>1519</v>
      </c>
      <c r="O1024" s="24">
        <v>125</v>
      </c>
      <c r="P1024" s="24" t="s">
        <v>1521</v>
      </c>
      <c r="Q1024" s="24">
        <v>125</v>
      </c>
      <c r="R1024" s="24" t="s">
        <v>1523</v>
      </c>
      <c r="S1024" s="24">
        <v>125</v>
      </c>
      <c r="T1024" s="24" t="s">
        <v>1509</v>
      </c>
      <c r="U1024" s="24">
        <v>125</v>
      </c>
      <c r="V1024" s="24" t="s">
        <v>1511</v>
      </c>
      <c r="W1024" s="24">
        <v>125</v>
      </c>
      <c r="X1024" s="24" t="s">
        <v>1513</v>
      </c>
      <c r="Y1024" s="24">
        <v>125</v>
      </c>
      <c r="Z1024" s="24" t="s">
        <v>1514</v>
      </c>
      <c r="AA1024" s="24">
        <v>125</v>
      </c>
      <c r="AB1024" s="99" t="s">
        <v>354</v>
      </c>
      <c r="AC1024" s="99" t="str">
        <f t="shared" si="181"/>
        <v>pt-13-9-jlr-loc1</v>
      </c>
      <c r="AD1024" s="99">
        <f t="shared" si="185"/>
        <v>7</v>
      </c>
      <c r="AE1024" s="24">
        <v>12</v>
      </c>
      <c r="AF1024" s="25">
        <v>9</v>
      </c>
      <c r="AG1024" s="41"/>
    </row>
    <row r="1025" spans="1:33" s="35" customFormat="1" ht="16.5" x14ac:dyDescent="0.2">
      <c r="A1025" s="33" t="s">
        <v>727</v>
      </c>
      <c r="B1025" s="33">
        <f t="shared" si="187"/>
        <v>1130911</v>
      </c>
      <c r="C1025" s="43">
        <v>9</v>
      </c>
      <c r="D1025" s="26">
        <f t="shared" si="186"/>
        <v>11309</v>
      </c>
      <c r="E1025" s="45">
        <v>13</v>
      </c>
      <c r="F1025" s="13">
        <v>1</v>
      </c>
      <c r="G1025" s="14" t="s">
        <v>1029</v>
      </c>
      <c r="H1025" s="14" t="s">
        <v>1032</v>
      </c>
      <c r="I1025" s="13">
        <f t="shared" si="182"/>
        <v>119</v>
      </c>
      <c r="J1025" s="13">
        <f t="shared" si="183"/>
        <v>15</v>
      </c>
      <c r="K1025" s="13">
        <f t="shared" si="184"/>
        <v>4</v>
      </c>
      <c r="L1025" s="13" t="s">
        <v>1516</v>
      </c>
      <c r="M1025" s="13">
        <v>126</v>
      </c>
      <c r="N1025" s="13" t="s">
        <v>1518</v>
      </c>
      <c r="O1025" s="13">
        <v>126</v>
      </c>
      <c r="P1025" s="13" t="s">
        <v>1520</v>
      </c>
      <c r="Q1025" s="13">
        <v>126</v>
      </c>
      <c r="R1025" s="13" t="s">
        <v>1522</v>
      </c>
      <c r="S1025" s="13">
        <v>126</v>
      </c>
      <c r="T1025" s="13" t="s">
        <v>1524</v>
      </c>
      <c r="U1025" s="13">
        <v>126</v>
      </c>
      <c r="V1025" s="13" t="s">
        <v>1510</v>
      </c>
      <c r="W1025" s="13">
        <v>126</v>
      </c>
      <c r="X1025" s="13" t="s">
        <v>1512</v>
      </c>
      <c r="Y1025" s="13">
        <v>126</v>
      </c>
      <c r="Z1025" s="13" t="s">
        <v>1515</v>
      </c>
      <c r="AA1025" s="13">
        <v>126</v>
      </c>
      <c r="AB1025" s="100"/>
      <c r="AC1025" s="100" t="str">
        <f t="shared" si="181"/>
        <v/>
      </c>
      <c r="AD1025" s="100" t="str">
        <f t="shared" si="185"/>
        <v/>
      </c>
      <c r="AE1025" s="13" t="s">
        <v>412</v>
      </c>
      <c r="AF1025" s="27" t="s">
        <v>412</v>
      </c>
      <c r="AG1025" s="41"/>
    </row>
    <row r="1026" spans="1:33" s="35" customFormat="1" ht="16.5" x14ac:dyDescent="0.2">
      <c r="A1026" s="33" t="s">
        <v>727</v>
      </c>
      <c r="B1026" s="33">
        <f t="shared" si="187"/>
        <v>1130920</v>
      </c>
      <c r="C1026" s="43">
        <v>9</v>
      </c>
      <c r="D1026" s="26">
        <f t="shared" si="186"/>
        <v>11309</v>
      </c>
      <c r="E1026" s="45">
        <v>13</v>
      </c>
      <c r="F1026" s="13">
        <v>2</v>
      </c>
      <c r="G1026" s="14" t="s">
        <v>1030</v>
      </c>
      <c r="H1026" s="14" t="s">
        <v>749</v>
      </c>
      <c r="I1026" s="13">
        <f t="shared" si="182"/>
        <v>119</v>
      </c>
      <c r="J1026" s="13">
        <f t="shared" si="183"/>
        <v>15</v>
      </c>
      <c r="K1026" s="13">
        <f t="shared" si="184"/>
        <v>4</v>
      </c>
      <c r="L1026" s="13" t="s">
        <v>1517</v>
      </c>
      <c r="M1026" s="13">
        <v>125</v>
      </c>
      <c r="N1026" s="13" t="s">
        <v>1519</v>
      </c>
      <c r="O1026" s="13">
        <v>125</v>
      </c>
      <c r="P1026" s="13" t="s">
        <v>1521</v>
      </c>
      <c r="Q1026" s="13">
        <v>125</v>
      </c>
      <c r="R1026" s="13" t="s">
        <v>1523</v>
      </c>
      <c r="S1026" s="13">
        <v>125</v>
      </c>
      <c r="T1026" s="13" t="s">
        <v>1509</v>
      </c>
      <c r="U1026" s="13">
        <v>125</v>
      </c>
      <c r="V1026" s="13" t="s">
        <v>1511</v>
      </c>
      <c r="W1026" s="13">
        <v>125</v>
      </c>
      <c r="X1026" s="13" t="s">
        <v>1513</v>
      </c>
      <c r="Y1026" s="13">
        <v>125</v>
      </c>
      <c r="Z1026" s="13" t="s">
        <v>1514</v>
      </c>
      <c r="AA1026" s="13">
        <v>125</v>
      </c>
      <c r="AB1026" s="100" t="s">
        <v>748</v>
      </c>
      <c r="AC1026" s="100" t="str">
        <f t="shared" si="181"/>
        <v>pt-13-9-jlr-loc2</v>
      </c>
      <c r="AD1026" s="100">
        <f t="shared" si="185"/>
        <v>7</v>
      </c>
      <c r="AE1026" s="13">
        <v>12</v>
      </c>
      <c r="AF1026" s="27">
        <v>9</v>
      </c>
      <c r="AG1026" s="41"/>
    </row>
    <row r="1027" spans="1:33" s="35" customFormat="1" ht="16.5" x14ac:dyDescent="0.2">
      <c r="A1027" s="33" t="s">
        <v>727</v>
      </c>
      <c r="B1027" s="33">
        <f t="shared" si="187"/>
        <v>1130921</v>
      </c>
      <c r="C1027" s="43">
        <v>9</v>
      </c>
      <c r="D1027" s="26">
        <f t="shared" si="186"/>
        <v>11309</v>
      </c>
      <c r="E1027" s="45">
        <v>13</v>
      </c>
      <c r="F1027" s="13">
        <v>2</v>
      </c>
      <c r="G1027" s="14" t="s">
        <v>1018</v>
      </c>
      <c r="H1027" s="14" t="s">
        <v>1035</v>
      </c>
      <c r="I1027" s="13">
        <f t="shared" si="182"/>
        <v>119</v>
      </c>
      <c r="J1027" s="13">
        <f t="shared" si="183"/>
        <v>15</v>
      </c>
      <c r="K1027" s="13">
        <f t="shared" si="184"/>
        <v>4</v>
      </c>
      <c r="L1027" s="13" t="s">
        <v>1516</v>
      </c>
      <c r="M1027" s="13">
        <v>126</v>
      </c>
      <c r="N1027" s="13" t="s">
        <v>1518</v>
      </c>
      <c r="O1027" s="13">
        <v>126</v>
      </c>
      <c r="P1027" s="13" t="s">
        <v>1520</v>
      </c>
      <c r="Q1027" s="13">
        <v>126</v>
      </c>
      <c r="R1027" s="13" t="s">
        <v>1522</v>
      </c>
      <c r="S1027" s="13">
        <v>126</v>
      </c>
      <c r="T1027" s="13" t="s">
        <v>1524</v>
      </c>
      <c r="U1027" s="13">
        <v>126</v>
      </c>
      <c r="V1027" s="13" t="s">
        <v>1510</v>
      </c>
      <c r="W1027" s="13">
        <v>126</v>
      </c>
      <c r="X1027" s="13" t="s">
        <v>1512</v>
      </c>
      <c r="Y1027" s="13">
        <v>126</v>
      </c>
      <c r="Z1027" s="13" t="s">
        <v>1515</v>
      </c>
      <c r="AA1027" s="13">
        <v>126</v>
      </c>
      <c r="AB1027" s="100" t="s">
        <v>446</v>
      </c>
      <c r="AC1027" s="100" t="str">
        <f t="shared" si="181"/>
        <v>pt-13-9-shl-loc2</v>
      </c>
      <c r="AD1027" s="100">
        <f t="shared" si="185"/>
        <v>7</v>
      </c>
      <c r="AE1027" s="13">
        <v>16</v>
      </c>
      <c r="AF1027" s="27">
        <v>14</v>
      </c>
      <c r="AG1027" s="41"/>
    </row>
    <row r="1028" spans="1:33" s="35" customFormat="1" ht="16.5" x14ac:dyDescent="0.2">
      <c r="A1028" s="33" t="s">
        <v>727</v>
      </c>
      <c r="B1028" s="33">
        <f t="shared" si="187"/>
        <v>1130930</v>
      </c>
      <c r="C1028" s="43">
        <v>9</v>
      </c>
      <c r="D1028" s="26">
        <f t="shared" si="186"/>
        <v>11309</v>
      </c>
      <c r="E1028" s="45">
        <v>13</v>
      </c>
      <c r="F1028" s="13">
        <v>3</v>
      </c>
      <c r="G1028" s="14" t="s">
        <v>1030</v>
      </c>
      <c r="H1028" s="14" t="s">
        <v>1031</v>
      </c>
      <c r="I1028" s="13">
        <f t="shared" si="182"/>
        <v>119</v>
      </c>
      <c r="J1028" s="13">
        <f t="shared" si="183"/>
        <v>15</v>
      </c>
      <c r="K1028" s="13">
        <f t="shared" si="184"/>
        <v>4</v>
      </c>
      <c r="L1028" s="13" t="s">
        <v>1517</v>
      </c>
      <c r="M1028" s="13">
        <v>125</v>
      </c>
      <c r="N1028" s="13" t="s">
        <v>1519</v>
      </c>
      <c r="O1028" s="13">
        <v>125</v>
      </c>
      <c r="P1028" s="13" t="s">
        <v>1521</v>
      </c>
      <c r="Q1028" s="13">
        <v>125</v>
      </c>
      <c r="R1028" s="13" t="s">
        <v>1523</v>
      </c>
      <c r="S1028" s="13">
        <v>125</v>
      </c>
      <c r="T1028" s="13" t="s">
        <v>1509</v>
      </c>
      <c r="U1028" s="13">
        <v>125</v>
      </c>
      <c r="V1028" s="13" t="s">
        <v>1511</v>
      </c>
      <c r="W1028" s="13">
        <v>125</v>
      </c>
      <c r="X1028" s="13" t="s">
        <v>1513</v>
      </c>
      <c r="Y1028" s="13">
        <v>125</v>
      </c>
      <c r="Z1028" s="13" t="s">
        <v>1514</v>
      </c>
      <c r="AA1028" s="13">
        <v>125</v>
      </c>
      <c r="AB1028" s="100" t="s">
        <v>351</v>
      </c>
      <c r="AC1028" s="100" t="str">
        <f t="shared" si="181"/>
        <v>pt-13-9-jlr-loc3</v>
      </c>
      <c r="AD1028" s="100">
        <f t="shared" si="185"/>
        <v>7</v>
      </c>
      <c r="AE1028" s="13">
        <v>12</v>
      </c>
      <c r="AF1028" s="27">
        <v>9</v>
      </c>
      <c r="AG1028" s="41"/>
    </row>
    <row r="1029" spans="1:33" s="35" customFormat="1" ht="17.25" thickBot="1" x14ac:dyDescent="0.25">
      <c r="A1029" s="33" t="s">
        <v>727</v>
      </c>
      <c r="B1029" s="33">
        <f t="shared" si="187"/>
        <v>1130931</v>
      </c>
      <c r="C1029" s="43">
        <v>9</v>
      </c>
      <c r="D1029" s="28">
        <f t="shared" si="186"/>
        <v>11309</v>
      </c>
      <c r="E1029" s="46">
        <v>13</v>
      </c>
      <c r="F1029" s="29">
        <v>3</v>
      </c>
      <c r="G1029" s="30" t="s">
        <v>1029</v>
      </c>
      <c r="H1029" s="30" t="s">
        <v>1033</v>
      </c>
      <c r="I1029" s="29">
        <f t="shared" si="182"/>
        <v>119</v>
      </c>
      <c r="J1029" s="29">
        <f t="shared" si="183"/>
        <v>15</v>
      </c>
      <c r="K1029" s="29">
        <f t="shared" si="184"/>
        <v>4</v>
      </c>
      <c r="L1029" s="29" t="s">
        <v>1516</v>
      </c>
      <c r="M1029" s="29">
        <v>126</v>
      </c>
      <c r="N1029" s="29" t="s">
        <v>1518</v>
      </c>
      <c r="O1029" s="29">
        <v>126</v>
      </c>
      <c r="P1029" s="29" t="s">
        <v>1520</v>
      </c>
      <c r="Q1029" s="29">
        <v>126</v>
      </c>
      <c r="R1029" s="29" t="s">
        <v>1522</v>
      </c>
      <c r="S1029" s="29">
        <v>126</v>
      </c>
      <c r="T1029" s="29" t="s">
        <v>1524</v>
      </c>
      <c r="U1029" s="29">
        <v>126</v>
      </c>
      <c r="V1029" s="29" t="s">
        <v>1510</v>
      </c>
      <c r="W1029" s="29">
        <v>126</v>
      </c>
      <c r="X1029" s="29" t="s">
        <v>1512</v>
      </c>
      <c r="Y1029" s="29">
        <v>126</v>
      </c>
      <c r="Z1029" s="29" t="s">
        <v>1515</v>
      </c>
      <c r="AA1029" s="29">
        <v>126</v>
      </c>
      <c r="AB1029" s="101"/>
      <c r="AC1029" s="101" t="str">
        <f t="shared" si="181"/>
        <v/>
      </c>
      <c r="AD1029" s="101" t="str">
        <f t="shared" si="185"/>
        <v/>
      </c>
      <c r="AE1029" s="29" t="s">
        <v>412</v>
      </c>
      <c r="AF1029" s="31" t="s">
        <v>412</v>
      </c>
      <c r="AG1029" s="41"/>
    </row>
    <row r="1030" spans="1:33" s="35" customFormat="1" ht="16.5" x14ac:dyDescent="0.2">
      <c r="A1030" s="33" t="s">
        <v>727</v>
      </c>
      <c r="B1030" s="33">
        <f t="shared" si="187"/>
        <v>1131010</v>
      </c>
      <c r="C1030" s="43">
        <v>10</v>
      </c>
      <c r="D1030" s="23">
        <f t="shared" si="186"/>
        <v>11310</v>
      </c>
      <c r="E1030" s="44">
        <v>13</v>
      </c>
      <c r="F1030" s="24">
        <v>1</v>
      </c>
      <c r="G1030" s="32" t="s">
        <v>1030</v>
      </c>
      <c r="H1030" s="32" t="s">
        <v>1034</v>
      </c>
      <c r="I1030" s="24">
        <f t="shared" si="182"/>
        <v>123</v>
      </c>
      <c r="J1030" s="24">
        <f t="shared" si="183"/>
        <v>16</v>
      </c>
      <c r="K1030" s="24">
        <f t="shared" si="184"/>
        <v>4</v>
      </c>
      <c r="L1030" s="24" t="s">
        <v>1517</v>
      </c>
      <c r="M1030" s="24">
        <v>126</v>
      </c>
      <c r="N1030" s="24" t="s">
        <v>1519</v>
      </c>
      <c r="O1030" s="24">
        <v>126</v>
      </c>
      <c r="P1030" s="24" t="s">
        <v>1521</v>
      </c>
      <c r="Q1030" s="24">
        <v>126</v>
      </c>
      <c r="R1030" s="24" t="s">
        <v>1523</v>
      </c>
      <c r="S1030" s="24">
        <v>126</v>
      </c>
      <c r="T1030" s="24" t="s">
        <v>1525</v>
      </c>
      <c r="U1030" s="24">
        <v>126</v>
      </c>
      <c r="V1030" s="24" t="s">
        <v>1511</v>
      </c>
      <c r="W1030" s="24">
        <v>126</v>
      </c>
      <c r="X1030" s="24" t="s">
        <v>1513</v>
      </c>
      <c r="Y1030" s="24">
        <v>126</v>
      </c>
      <c r="Z1030" s="24" t="s">
        <v>1514</v>
      </c>
      <c r="AA1030" s="24">
        <v>126</v>
      </c>
      <c r="AB1030" s="99" t="s">
        <v>347</v>
      </c>
      <c r="AC1030" s="99" t="str">
        <f t="shared" si="181"/>
        <v>pt-13-10-jlr-loc1</v>
      </c>
      <c r="AD1030" s="99">
        <f t="shared" si="185"/>
        <v>7</v>
      </c>
      <c r="AE1030" s="24">
        <v>12</v>
      </c>
      <c r="AF1030" s="25">
        <v>9</v>
      </c>
      <c r="AG1030" s="41"/>
    </row>
    <row r="1031" spans="1:33" s="35" customFormat="1" ht="16.5" x14ac:dyDescent="0.2">
      <c r="A1031" s="33" t="s">
        <v>727</v>
      </c>
      <c r="B1031" s="33">
        <f t="shared" si="187"/>
        <v>1131011</v>
      </c>
      <c r="C1031" s="43">
        <v>10</v>
      </c>
      <c r="D1031" s="26">
        <f t="shared" si="186"/>
        <v>11310</v>
      </c>
      <c r="E1031" s="45">
        <v>13</v>
      </c>
      <c r="F1031" s="13">
        <v>1</v>
      </c>
      <c r="G1031" s="14" t="s">
        <v>1018</v>
      </c>
      <c r="H1031" s="14" t="s">
        <v>1032</v>
      </c>
      <c r="I1031" s="13">
        <f t="shared" si="182"/>
        <v>123</v>
      </c>
      <c r="J1031" s="13">
        <f t="shared" si="183"/>
        <v>16</v>
      </c>
      <c r="K1031" s="13">
        <f t="shared" si="184"/>
        <v>4</v>
      </c>
      <c r="L1031" s="13" t="s">
        <v>1516</v>
      </c>
      <c r="M1031" s="13">
        <v>126</v>
      </c>
      <c r="N1031" s="13" t="s">
        <v>1518</v>
      </c>
      <c r="O1031" s="13">
        <v>126</v>
      </c>
      <c r="P1031" s="13" t="s">
        <v>1520</v>
      </c>
      <c r="Q1031" s="13">
        <v>126</v>
      </c>
      <c r="R1031" s="13" t="s">
        <v>1522</v>
      </c>
      <c r="S1031" s="13">
        <v>126</v>
      </c>
      <c r="T1031" s="13" t="s">
        <v>1524</v>
      </c>
      <c r="U1031" s="13">
        <v>126</v>
      </c>
      <c r="V1031" s="13" t="s">
        <v>1510</v>
      </c>
      <c r="W1031" s="13">
        <v>126</v>
      </c>
      <c r="X1031" s="13" t="s">
        <v>1512</v>
      </c>
      <c r="Y1031" s="13">
        <v>126</v>
      </c>
      <c r="Z1031" s="13" t="s">
        <v>1515</v>
      </c>
      <c r="AA1031" s="13">
        <v>126</v>
      </c>
      <c r="AB1031" s="100"/>
      <c r="AC1031" s="100" t="str">
        <f t="shared" si="181"/>
        <v/>
      </c>
      <c r="AD1031" s="100" t="str">
        <f t="shared" si="185"/>
        <v/>
      </c>
      <c r="AE1031" s="13" t="s">
        <v>412</v>
      </c>
      <c r="AF1031" s="27" t="s">
        <v>412</v>
      </c>
      <c r="AG1031" s="41"/>
    </row>
    <row r="1032" spans="1:33" s="35" customFormat="1" ht="16.5" x14ac:dyDescent="0.2">
      <c r="A1032" s="33" t="s">
        <v>727</v>
      </c>
      <c r="B1032" s="33">
        <f t="shared" si="187"/>
        <v>1131020</v>
      </c>
      <c r="C1032" s="43">
        <v>10</v>
      </c>
      <c r="D1032" s="26">
        <f t="shared" si="186"/>
        <v>11310</v>
      </c>
      <c r="E1032" s="45">
        <v>13</v>
      </c>
      <c r="F1032" s="13">
        <v>2</v>
      </c>
      <c r="G1032" s="14" t="s">
        <v>1030</v>
      </c>
      <c r="H1032" s="14" t="s">
        <v>749</v>
      </c>
      <c r="I1032" s="13">
        <f t="shared" si="182"/>
        <v>123</v>
      </c>
      <c r="J1032" s="13">
        <f t="shared" si="183"/>
        <v>16</v>
      </c>
      <c r="K1032" s="13">
        <f t="shared" si="184"/>
        <v>4</v>
      </c>
      <c r="L1032" s="13" t="s">
        <v>1517</v>
      </c>
      <c r="M1032" s="13">
        <v>126</v>
      </c>
      <c r="N1032" s="13" t="s">
        <v>1519</v>
      </c>
      <c r="O1032" s="13">
        <v>126</v>
      </c>
      <c r="P1032" s="13" t="s">
        <v>1521</v>
      </c>
      <c r="Q1032" s="13">
        <v>126</v>
      </c>
      <c r="R1032" s="13" t="s">
        <v>1523</v>
      </c>
      <c r="S1032" s="13">
        <v>126</v>
      </c>
      <c r="T1032" s="13" t="s">
        <v>1525</v>
      </c>
      <c r="U1032" s="13">
        <v>126</v>
      </c>
      <c r="V1032" s="13" t="s">
        <v>1511</v>
      </c>
      <c r="W1032" s="13">
        <v>126</v>
      </c>
      <c r="X1032" s="13" t="s">
        <v>1513</v>
      </c>
      <c r="Y1032" s="13">
        <v>126</v>
      </c>
      <c r="Z1032" s="13" t="s">
        <v>1514</v>
      </c>
      <c r="AA1032" s="13">
        <v>126</v>
      </c>
      <c r="AB1032" s="100" t="s">
        <v>749</v>
      </c>
      <c r="AC1032" s="100" t="str">
        <f t="shared" si="181"/>
        <v>pt-13-10-jlr-loc2</v>
      </c>
      <c r="AD1032" s="100">
        <f t="shared" si="185"/>
        <v>7</v>
      </c>
      <c r="AE1032" s="13">
        <v>12</v>
      </c>
      <c r="AF1032" s="27">
        <v>9</v>
      </c>
      <c r="AG1032" s="41"/>
    </row>
    <row r="1033" spans="1:33" s="35" customFormat="1" ht="33" x14ac:dyDescent="0.2">
      <c r="A1033" s="33" t="s">
        <v>727</v>
      </c>
      <c r="B1033" s="33">
        <f t="shared" si="187"/>
        <v>1131021</v>
      </c>
      <c r="C1033" s="43">
        <v>10</v>
      </c>
      <c r="D1033" s="26">
        <f t="shared" si="186"/>
        <v>11310</v>
      </c>
      <c r="E1033" s="45">
        <v>13</v>
      </c>
      <c r="F1033" s="13">
        <v>2</v>
      </c>
      <c r="G1033" s="14" t="s">
        <v>1029</v>
      </c>
      <c r="H1033" s="14" t="s">
        <v>1035</v>
      </c>
      <c r="I1033" s="13">
        <f t="shared" si="182"/>
        <v>123</v>
      </c>
      <c r="J1033" s="13">
        <f t="shared" si="183"/>
        <v>16</v>
      </c>
      <c r="K1033" s="13">
        <f t="shared" si="184"/>
        <v>4</v>
      </c>
      <c r="L1033" s="13" t="s">
        <v>1516</v>
      </c>
      <c r="M1033" s="13">
        <v>126</v>
      </c>
      <c r="N1033" s="13" t="s">
        <v>1518</v>
      </c>
      <c r="O1033" s="13">
        <v>126</v>
      </c>
      <c r="P1033" s="13" t="s">
        <v>1520</v>
      </c>
      <c r="Q1033" s="13">
        <v>126</v>
      </c>
      <c r="R1033" s="13" t="s">
        <v>1522</v>
      </c>
      <c r="S1033" s="13">
        <v>126</v>
      </c>
      <c r="T1033" s="13" t="s">
        <v>1524</v>
      </c>
      <c r="U1033" s="13">
        <v>126</v>
      </c>
      <c r="V1033" s="13" t="s">
        <v>1510</v>
      </c>
      <c r="W1033" s="13">
        <v>126</v>
      </c>
      <c r="X1033" s="13" t="s">
        <v>1512</v>
      </c>
      <c r="Y1033" s="13">
        <v>126</v>
      </c>
      <c r="Z1033" s="13" t="s">
        <v>1515</v>
      </c>
      <c r="AA1033" s="13">
        <v>126</v>
      </c>
      <c r="AB1033" s="100" t="s">
        <v>416</v>
      </c>
      <c r="AC1033" s="100" t="str">
        <f t="shared" si="181"/>
        <v>pt-13-10-shl-loc2</v>
      </c>
      <c r="AD1033" s="100">
        <f t="shared" si="185"/>
        <v>7</v>
      </c>
      <c r="AE1033" s="13">
        <v>16</v>
      </c>
      <c r="AF1033" s="27">
        <v>14</v>
      </c>
      <c r="AG1033" s="41"/>
    </row>
    <row r="1034" spans="1:33" s="35" customFormat="1" ht="16.5" x14ac:dyDescent="0.2">
      <c r="A1034" s="33" t="s">
        <v>727</v>
      </c>
      <c r="B1034" s="33">
        <f t="shared" si="187"/>
        <v>1131030</v>
      </c>
      <c r="C1034" s="43">
        <v>10</v>
      </c>
      <c r="D1034" s="26">
        <f t="shared" si="186"/>
        <v>11310</v>
      </c>
      <c r="E1034" s="45">
        <v>13</v>
      </c>
      <c r="F1034" s="13">
        <v>3</v>
      </c>
      <c r="G1034" s="14" t="s">
        <v>1030</v>
      </c>
      <c r="H1034" s="14" t="s">
        <v>1031</v>
      </c>
      <c r="I1034" s="13">
        <f t="shared" si="182"/>
        <v>123</v>
      </c>
      <c r="J1034" s="13">
        <f t="shared" si="183"/>
        <v>16</v>
      </c>
      <c r="K1034" s="13">
        <f t="shared" si="184"/>
        <v>4</v>
      </c>
      <c r="L1034" s="13" t="s">
        <v>1517</v>
      </c>
      <c r="M1034" s="13">
        <v>126</v>
      </c>
      <c r="N1034" s="13" t="s">
        <v>1519</v>
      </c>
      <c r="O1034" s="13">
        <v>126</v>
      </c>
      <c r="P1034" s="13" t="s">
        <v>1521</v>
      </c>
      <c r="Q1034" s="13">
        <v>126</v>
      </c>
      <c r="R1034" s="13" t="s">
        <v>1523</v>
      </c>
      <c r="S1034" s="13">
        <v>126</v>
      </c>
      <c r="T1034" s="13" t="s">
        <v>1525</v>
      </c>
      <c r="U1034" s="13">
        <v>126</v>
      </c>
      <c r="V1034" s="13" t="s">
        <v>1511</v>
      </c>
      <c r="W1034" s="13">
        <v>126</v>
      </c>
      <c r="X1034" s="13" t="s">
        <v>1513</v>
      </c>
      <c r="Y1034" s="13">
        <v>126</v>
      </c>
      <c r="Z1034" s="13" t="s">
        <v>1514</v>
      </c>
      <c r="AA1034" s="13">
        <v>126</v>
      </c>
      <c r="AB1034" s="100" t="s">
        <v>356</v>
      </c>
      <c r="AC1034" s="100" t="str">
        <f t="shared" si="181"/>
        <v>pt-13-10-jlr-loc3</v>
      </c>
      <c r="AD1034" s="100">
        <f t="shared" si="185"/>
        <v>7</v>
      </c>
      <c r="AE1034" s="13">
        <v>12</v>
      </c>
      <c r="AF1034" s="27">
        <v>9</v>
      </c>
      <c r="AG1034" s="41"/>
    </row>
    <row r="1035" spans="1:33" s="35" customFormat="1" ht="17.25" thickBot="1" x14ac:dyDescent="0.25">
      <c r="A1035" s="33" t="s">
        <v>727</v>
      </c>
      <c r="B1035" s="33">
        <f t="shared" si="187"/>
        <v>1131031</v>
      </c>
      <c r="C1035" s="43">
        <v>10</v>
      </c>
      <c r="D1035" s="28">
        <f t="shared" si="186"/>
        <v>11310</v>
      </c>
      <c r="E1035" s="46">
        <v>13</v>
      </c>
      <c r="F1035" s="29">
        <v>3</v>
      </c>
      <c r="G1035" s="30" t="s">
        <v>1029</v>
      </c>
      <c r="H1035" s="30" t="s">
        <v>1033</v>
      </c>
      <c r="I1035" s="29">
        <f t="shared" si="182"/>
        <v>123</v>
      </c>
      <c r="J1035" s="29">
        <f t="shared" si="183"/>
        <v>16</v>
      </c>
      <c r="K1035" s="29">
        <f t="shared" si="184"/>
        <v>4</v>
      </c>
      <c r="L1035" s="29" t="s">
        <v>1516</v>
      </c>
      <c r="M1035" s="29">
        <v>126</v>
      </c>
      <c r="N1035" s="29" t="s">
        <v>1518</v>
      </c>
      <c r="O1035" s="29">
        <v>126</v>
      </c>
      <c r="P1035" s="29" t="s">
        <v>1520</v>
      </c>
      <c r="Q1035" s="29">
        <v>126</v>
      </c>
      <c r="R1035" s="29" t="s">
        <v>1522</v>
      </c>
      <c r="S1035" s="29">
        <v>126</v>
      </c>
      <c r="T1035" s="29" t="s">
        <v>1524</v>
      </c>
      <c r="U1035" s="29">
        <v>126</v>
      </c>
      <c r="V1035" s="29" t="s">
        <v>1510</v>
      </c>
      <c r="W1035" s="29">
        <v>126</v>
      </c>
      <c r="X1035" s="29" t="s">
        <v>1512</v>
      </c>
      <c r="Y1035" s="29">
        <v>126</v>
      </c>
      <c r="Z1035" s="29" t="s">
        <v>1515</v>
      </c>
      <c r="AA1035" s="29">
        <v>126</v>
      </c>
      <c r="AB1035" s="101"/>
      <c r="AC1035" s="101" t="str">
        <f t="shared" si="181"/>
        <v/>
      </c>
      <c r="AD1035" s="101" t="str">
        <f t="shared" si="185"/>
        <v/>
      </c>
      <c r="AE1035" s="29" t="s">
        <v>412</v>
      </c>
      <c r="AF1035" s="31" t="s">
        <v>412</v>
      </c>
      <c r="AG1035" s="41"/>
    </row>
    <row r="1036" spans="1:33" s="35" customFormat="1" ht="16.5" x14ac:dyDescent="0.2">
      <c r="A1036" s="33" t="s">
        <v>727</v>
      </c>
      <c r="B1036" s="33">
        <f t="shared" si="187"/>
        <v>1131110</v>
      </c>
      <c r="C1036" s="43">
        <v>11</v>
      </c>
      <c r="D1036" s="23">
        <f t="shared" si="186"/>
        <v>11311</v>
      </c>
      <c r="E1036" s="44">
        <v>13</v>
      </c>
      <c r="F1036" s="24">
        <v>1</v>
      </c>
      <c r="G1036" s="32" t="s">
        <v>1030</v>
      </c>
      <c r="H1036" s="32" t="s">
        <v>1034</v>
      </c>
      <c r="I1036" s="24">
        <f t="shared" si="182"/>
        <v>121</v>
      </c>
      <c r="J1036" s="24">
        <f t="shared" si="183"/>
        <v>16</v>
      </c>
      <c r="K1036" s="24">
        <f t="shared" si="184"/>
        <v>4</v>
      </c>
      <c r="L1036" s="24" t="s">
        <v>1517</v>
      </c>
      <c r="M1036" s="24">
        <v>126</v>
      </c>
      <c r="N1036" s="24" t="s">
        <v>1519</v>
      </c>
      <c r="O1036" s="24">
        <v>126</v>
      </c>
      <c r="P1036" s="24" t="s">
        <v>1521</v>
      </c>
      <c r="Q1036" s="24">
        <v>126</v>
      </c>
      <c r="R1036" s="24" t="s">
        <v>1523</v>
      </c>
      <c r="S1036" s="24">
        <v>126</v>
      </c>
      <c r="T1036" s="24" t="s">
        <v>1525</v>
      </c>
      <c r="U1036" s="24">
        <v>126</v>
      </c>
      <c r="V1036" s="24" t="s">
        <v>1511</v>
      </c>
      <c r="W1036" s="24">
        <v>126</v>
      </c>
      <c r="X1036" s="24" t="s">
        <v>1513</v>
      </c>
      <c r="Y1036" s="24">
        <v>126</v>
      </c>
      <c r="Z1036" s="24" t="s">
        <v>1514</v>
      </c>
      <c r="AA1036" s="24">
        <v>126</v>
      </c>
      <c r="AB1036" s="99" t="s">
        <v>354</v>
      </c>
      <c r="AC1036" s="99" t="str">
        <f t="shared" si="181"/>
        <v>pt-13-11-jlr-loc1</v>
      </c>
      <c r="AD1036" s="99">
        <f t="shared" si="185"/>
        <v>7</v>
      </c>
      <c r="AE1036" s="24">
        <v>12</v>
      </c>
      <c r="AF1036" s="25">
        <v>9</v>
      </c>
      <c r="AG1036" s="41"/>
    </row>
    <row r="1037" spans="1:33" s="35" customFormat="1" ht="16.5" x14ac:dyDescent="0.2">
      <c r="A1037" s="33" t="s">
        <v>727</v>
      </c>
      <c r="B1037" s="33">
        <f t="shared" si="187"/>
        <v>1131111</v>
      </c>
      <c r="C1037" s="43">
        <v>11</v>
      </c>
      <c r="D1037" s="26">
        <f t="shared" si="186"/>
        <v>11311</v>
      </c>
      <c r="E1037" s="45">
        <v>13</v>
      </c>
      <c r="F1037" s="13">
        <v>1</v>
      </c>
      <c r="G1037" s="14" t="s">
        <v>1029</v>
      </c>
      <c r="H1037" s="14" t="s">
        <v>1028</v>
      </c>
      <c r="I1037" s="13">
        <f t="shared" si="182"/>
        <v>121</v>
      </c>
      <c r="J1037" s="13">
        <f t="shared" si="183"/>
        <v>16</v>
      </c>
      <c r="K1037" s="13">
        <f t="shared" si="184"/>
        <v>4</v>
      </c>
      <c r="L1037" s="13" t="s">
        <v>1516</v>
      </c>
      <c r="M1037" s="13">
        <v>127</v>
      </c>
      <c r="N1037" s="13" t="s">
        <v>1518</v>
      </c>
      <c r="O1037" s="13">
        <v>127</v>
      </c>
      <c r="P1037" s="13" t="s">
        <v>1520</v>
      </c>
      <c r="Q1037" s="13">
        <v>127</v>
      </c>
      <c r="R1037" s="13" t="s">
        <v>1522</v>
      </c>
      <c r="S1037" s="13">
        <v>127</v>
      </c>
      <c r="T1037" s="13" t="s">
        <v>1524</v>
      </c>
      <c r="U1037" s="13">
        <v>127</v>
      </c>
      <c r="V1037" s="13" t="s">
        <v>1526</v>
      </c>
      <c r="W1037" s="13">
        <v>127</v>
      </c>
      <c r="X1037" s="13" t="s">
        <v>1512</v>
      </c>
      <c r="Y1037" s="13">
        <v>127</v>
      </c>
      <c r="Z1037" s="13" t="s">
        <v>1515</v>
      </c>
      <c r="AA1037" s="13">
        <v>127</v>
      </c>
      <c r="AB1037" s="100"/>
      <c r="AC1037" s="100" t="str">
        <f t="shared" si="181"/>
        <v/>
      </c>
      <c r="AD1037" s="100" t="str">
        <f t="shared" si="185"/>
        <v/>
      </c>
      <c r="AE1037" s="13" t="s">
        <v>412</v>
      </c>
      <c r="AF1037" s="27" t="s">
        <v>412</v>
      </c>
      <c r="AG1037" s="41"/>
    </row>
    <row r="1038" spans="1:33" s="35" customFormat="1" ht="16.5" x14ac:dyDescent="0.2">
      <c r="A1038" s="33" t="s">
        <v>727</v>
      </c>
      <c r="B1038" s="33">
        <f t="shared" si="187"/>
        <v>1131120</v>
      </c>
      <c r="C1038" s="43">
        <v>11</v>
      </c>
      <c r="D1038" s="26">
        <f t="shared" si="186"/>
        <v>11311</v>
      </c>
      <c r="E1038" s="45">
        <v>13</v>
      </c>
      <c r="F1038" s="13">
        <v>2</v>
      </c>
      <c r="G1038" s="14" t="s">
        <v>1030</v>
      </c>
      <c r="H1038" s="14" t="s">
        <v>749</v>
      </c>
      <c r="I1038" s="13">
        <f t="shared" si="182"/>
        <v>121</v>
      </c>
      <c r="J1038" s="13">
        <f t="shared" si="183"/>
        <v>16</v>
      </c>
      <c r="K1038" s="13">
        <f t="shared" si="184"/>
        <v>4</v>
      </c>
      <c r="L1038" s="13" t="s">
        <v>1517</v>
      </c>
      <c r="M1038" s="13">
        <v>126</v>
      </c>
      <c r="N1038" s="13" t="s">
        <v>1519</v>
      </c>
      <c r="O1038" s="13">
        <v>126</v>
      </c>
      <c r="P1038" s="13" t="s">
        <v>1521</v>
      </c>
      <c r="Q1038" s="13">
        <v>126</v>
      </c>
      <c r="R1038" s="13" t="s">
        <v>1523</v>
      </c>
      <c r="S1038" s="13">
        <v>126</v>
      </c>
      <c r="T1038" s="13" t="s">
        <v>1525</v>
      </c>
      <c r="U1038" s="13">
        <v>126</v>
      </c>
      <c r="V1038" s="13" t="s">
        <v>1511</v>
      </c>
      <c r="W1038" s="13">
        <v>126</v>
      </c>
      <c r="X1038" s="13" t="s">
        <v>1513</v>
      </c>
      <c r="Y1038" s="13">
        <v>126</v>
      </c>
      <c r="Z1038" s="13" t="s">
        <v>1514</v>
      </c>
      <c r="AA1038" s="13">
        <v>126</v>
      </c>
      <c r="AB1038" s="100" t="s">
        <v>748</v>
      </c>
      <c r="AC1038" s="100" t="str">
        <f t="shared" si="181"/>
        <v>pt-13-11-jlr-loc2</v>
      </c>
      <c r="AD1038" s="100">
        <f t="shared" si="185"/>
        <v>7</v>
      </c>
      <c r="AE1038" s="13">
        <v>12</v>
      </c>
      <c r="AF1038" s="27">
        <v>9</v>
      </c>
      <c r="AG1038" s="41"/>
    </row>
    <row r="1039" spans="1:33" s="35" customFormat="1" ht="33" x14ac:dyDescent="0.2">
      <c r="A1039" s="33" t="s">
        <v>727</v>
      </c>
      <c r="B1039" s="33">
        <f t="shared" si="187"/>
        <v>1131121</v>
      </c>
      <c r="C1039" s="43">
        <v>11</v>
      </c>
      <c r="D1039" s="26">
        <f t="shared" si="186"/>
        <v>11311</v>
      </c>
      <c r="E1039" s="45">
        <v>13</v>
      </c>
      <c r="F1039" s="13">
        <v>2</v>
      </c>
      <c r="G1039" s="14" t="s">
        <v>1029</v>
      </c>
      <c r="H1039" s="14" t="s">
        <v>1035</v>
      </c>
      <c r="I1039" s="13">
        <f t="shared" si="182"/>
        <v>121</v>
      </c>
      <c r="J1039" s="13">
        <f t="shared" si="183"/>
        <v>16</v>
      </c>
      <c r="K1039" s="13">
        <f t="shared" si="184"/>
        <v>4</v>
      </c>
      <c r="L1039" s="13" t="s">
        <v>1516</v>
      </c>
      <c r="M1039" s="13">
        <v>127</v>
      </c>
      <c r="N1039" s="13" t="s">
        <v>1518</v>
      </c>
      <c r="O1039" s="13">
        <v>127</v>
      </c>
      <c r="P1039" s="13" t="s">
        <v>1520</v>
      </c>
      <c r="Q1039" s="13">
        <v>127</v>
      </c>
      <c r="R1039" s="13" t="s">
        <v>1522</v>
      </c>
      <c r="S1039" s="13">
        <v>127</v>
      </c>
      <c r="T1039" s="13" t="s">
        <v>1524</v>
      </c>
      <c r="U1039" s="13">
        <v>127</v>
      </c>
      <c r="V1039" s="13" t="s">
        <v>1526</v>
      </c>
      <c r="W1039" s="13">
        <v>127</v>
      </c>
      <c r="X1039" s="13" t="s">
        <v>1512</v>
      </c>
      <c r="Y1039" s="13">
        <v>127</v>
      </c>
      <c r="Z1039" s="13" t="s">
        <v>1515</v>
      </c>
      <c r="AA1039" s="13">
        <v>127</v>
      </c>
      <c r="AB1039" s="100" t="s">
        <v>446</v>
      </c>
      <c r="AC1039" s="100" t="str">
        <f t="shared" si="181"/>
        <v>pt-13-11-shl-loc2</v>
      </c>
      <c r="AD1039" s="100">
        <f t="shared" si="185"/>
        <v>7</v>
      </c>
      <c r="AE1039" s="13">
        <v>16</v>
      </c>
      <c r="AF1039" s="27">
        <v>14</v>
      </c>
      <c r="AG1039" s="41"/>
    </row>
    <row r="1040" spans="1:33" s="35" customFormat="1" ht="16.5" x14ac:dyDescent="0.2">
      <c r="A1040" s="33" t="s">
        <v>727</v>
      </c>
      <c r="B1040" s="33">
        <f t="shared" si="187"/>
        <v>1131130</v>
      </c>
      <c r="C1040" s="43">
        <v>11</v>
      </c>
      <c r="D1040" s="26">
        <f t="shared" si="186"/>
        <v>11311</v>
      </c>
      <c r="E1040" s="45">
        <v>13</v>
      </c>
      <c r="F1040" s="13">
        <v>3</v>
      </c>
      <c r="G1040" s="14" t="s">
        <v>1030</v>
      </c>
      <c r="H1040" s="14" t="s">
        <v>1031</v>
      </c>
      <c r="I1040" s="13">
        <f t="shared" si="182"/>
        <v>121</v>
      </c>
      <c r="J1040" s="13">
        <f t="shared" si="183"/>
        <v>16</v>
      </c>
      <c r="K1040" s="13">
        <f t="shared" si="184"/>
        <v>4</v>
      </c>
      <c r="L1040" s="13" t="s">
        <v>1517</v>
      </c>
      <c r="M1040" s="13">
        <v>126</v>
      </c>
      <c r="N1040" s="13" t="s">
        <v>1519</v>
      </c>
      <c r="O1040" s="13">
        <v>126</v>
      </c>
      <c r="P1040" s="13" t="s">
        <v>1521</v>
      </c>
      <c r="Q1040" s="13">
        <v>126</v>
      </c>
      <c r="R1040" s="13" t="s">
        <v>1523</v>
      </c>
      <c r="S1040" s="13">
        <v>126</v>
      </c>
      <c r="T1040" s="13" t="s">
        <v>1525</v>
      </c>
      <c r="U1040" s="13">
        <v>126</v>
      </c>
      <c r="V1040" s="13" t="s">
        <v>1511</v>
      </c>
      <c r="W1040" s="13">
        <v>126</v>
      </c>
      <c r="X1040" s="13" t="s">
        <v>1513</v>
      </c>
      <c r="Y1040" s="13">
        <v>126</v>
      </c>
      <c r="Z1040" s="13" t="s">
        <v>1514</v>
      </c>
      <c r="AA1040" s="13">
        <v>126</v>
      </c>
      <c r="AB1040" s="100" t="s">
        <v>351</v>
      </c>
      <c r="AC1040" s="100" t="str">
        <f t="shared" si="181"/>
        <v>pt-13-11-jlr-loc3</v>
      </c>
      <c r="AD1040" s="100">
        <f t="shared" si="185"/>
        <v>7</v>
      </c>
      <c r="AE1040" s="13">
        <v>12</v>
      </c>
      <c r="AF1040" s="27">
        <v>9</v>
      </c>
      <c r="AG1040" s="41"/>
    </row>
    <row r="1041" spans="1:33" s="35" customFormat="1" ht="17.25" thickBot="1" x14ac:dyDescent="0.25">
      <c r="A1041" s="33" t="s">
        <v>727</v>
      </c>
      <c r="B1041" s="33">
        <f t="shared" si="187"/>
        <v>1131131</v>
      </c>
      <c r="C1041" s="43">
        <v>11</v>
      </c>
      <c r="D1041" s="28">
        <f t="shared" si="186"/>
        <v>11311</v>
      </c>
      <c r="E1041" s="46">
        <v>13</v>
      </c>
      <c r="F1041" s="29">
        <v>3</v>
      </c>
      <c r="G1041" s="30" t="s">
        <v>1029</v>
      </c>
      <c r="H1041" s="30" t="s">
        <v>1033</v>
      </c>
      <c r="I1041" s="29">
        <f t="shared" si="182"/>
        <v>121</v>
      </c>
      <c r="J1041" s="29">
        <f t="shared" si="183"/>
        <v>16</v>
      </c>
      <c r="K1041" s="29">
        <f t="shared" si="184"/>
        <v>4</v>
      </c>
      <c r="L1041" s="29" t="s">
        <v>1516</v>
      </c>
      <c r="M1041" s="29">
        <v>127</v>
      </c>
      <c r="N1041" s="29" t="s">
        <v>1518</v>
      </c>
      <c r="O1041" s="29">
        <v>127</v>
      </c>
      <c r="P1041" s="29" t="s">
        <v>1520</v>
      </c>
      <c r="Q1041" s="29">
        <v>127</v>
      </c>
      <c r="R1041" s="29" t="s">
        <v>1522</v>
      </c>
      <c r="S1041" s="29">
        <v>127</v>
      </c>
      <c r="T1041" s="29" t="s">
        <v>1524</v>
      </c>
      <c r="U1041" s="29">
        <v>127</v>
      </c>
      <c r="V1041" s="29" t="s">
        <v>1526</v>
      </c>
      <c r="W1041" s="29">
        <v>127</v>
      </c>
      <c r="X1041" s="29" t="s">
        <v>1512</v>
      </c>
      <c r="Y1041" s="29">
        <v>127</v>
      </c>
      <c r="Z1041" s="29" t="s">
        <v>1515</v>
      </c>
      <c r="AA1041" s="29">
        <v>127</v>
      </c>
      <c r="AB1041" s="101"/>
      <c r="AC1041" s="101" t="str">
        <f t="shared" si="181"/>
        <v/>
      </c>
      <c r="AD1041" s="101" t="str">
        <f t="shared" si="185"/>
        <v/>
      </c>
      <c r="AE1041" s="29" t="s">
        <v>412</v>
      </c>
      <c r="AF1041" s="31" t="s">
        <v>412</v>
      </c>
      <c r="AG1041" s="41"/>
    </row>
    <row r="1042" spans="1:33" s="35" customFormat="1" ht="16.5" x14ac:dyDescent="0.2">
      <c r="A1042" s="33" t="s">
        <v>727</v>
      </c>
      <c r="B1042" s="33">
        <f t="shared" si="187"/>
        <v>1131210</v>
      </c>
      <c r="C1042" s="43">
        <v>12</v>
      </c>
      <c r="D1042" s="23">
        <f t="shared" si="186"/>
        <v>11312</v>
      </c>
      <c r="E1042" s="44">
        <v>13</v>
      </c>
      <c r="F1042" s="24">
        <v>1</v>
      </c>
      <c r="G1042" s="32" t="s">
        <v>1030</v>
      </c>
      <c r="H1042" s="32" t="s">
        <v>1034</v>
      </c>
      <c r="I1042" s="24">
        <f t="shared" si="182"/>
        <v>121</v>
      </c>
      <c r="J1042" s="24">
        <f t="shared" si="183"/>
        <v>16</v>
      </c>
      <c r="K1042" s="24">
        <f t="shared" si="184"/>
        <v>4</v>
      </c>
      <c r="L1042" s="24" t="s">
        <v>1517</v>
      </c>
      <c r="M1042" s="24">
        <v>128</v>
      </c>
      <c r="N1042" s="24" t="s">
        <v>1519</v>
      </c>
      <c r="O1042" s="24">
        <v>128</v>
      </c>
      <c r="P1042" s="24" t="s">
        <v>1521</v>
      </c>
      <c r="Q1042" s="24">
        <v>128</v>
      </c>
      <c r="R1042" s="24" t="s">
        <v>1523</v>
      </c>
      <c r="S1042" s="24">
        <v>128</v>
      </c>
      <c r="T1042" s="24" t="s">
        <v>1525</v>
      </c>
      <c r="U1042" s="24">
        <v>128</v>
      </c>
      <c r="V1042" s="24" t="s">
        <v>1527</v>
      </c>
      <c r="W1042" s="24">
        <v>128</v>
      </c>
      <c r="X1042" s="24" t="s">
        <v>1513</v>
      </c>
      <c r="Y1042" s="24">
        <v>128</v>
      </c>
      <c r="Z1042" s="24" t="s">
        <v>1514</v>
      </c>
      <c r="AA1042" s="24">
        <v>128</v>
      </c>
      <c r="AB1042" s="99" t="s">
        <v>357</v>
      </c>
      <c r="AC1042" s="99" t="str">
        <f t="shared" si="181"/>
        <v>pt-13-12-jlr-loc1</v>
      </c>
      <c r="AD1042" s="99">
        <f t="shared" si="185"/>
        <v>7</v>
      </c>
      <c r="AE1042" s="24">
        <v>12</v>
      </c>
      <c r="AF1042" s="25">
        <v>9</v>
      </c>
      <c r="AG1042" s="41"/>
    </row>
    <row r="1043" spans="1:33" s="35" customFormat="1" ht="16.5" x14ac:dyDescent="0.2">
      <c r="A1043" s="33" t="s">
        <v>727</v>
      </c>
      <c r="B1043" s="33">
        <f t="shared" si="187"/>
        <v>1131211</v>
      </c>
      <c r="C1043" s="43">
        <v>12</v>
      </c>
      <c r="D1043" s="26">
        <f t="shared" si="186"/>
        <v>11312</v>
      </c>
      <c r="E1043" s="45">
        <v>13</v>
      </c>
      <c r="F1043" s="13">
        <v>1</v>
      </c>
      <c r="G1043" s="14" t="s">
        <v>1029</v>
      </c>
      <c r="H1043" s="14" t="s">
        <v>1032</v>
      </c>
      <c r="I1043" s="13">
        <f t="shared" si="182"/>
        <v>121</v>
      </c>
      <c r="J1043" s="13">
        <f t="shared" si="183"/>
        <v>16</v>
      </c>
      <c r="K1043" s="13">
        <f t="shared" si="184"/>
        <v>4</v>
      </c>
      <c r="L1043" s="13" t="s">
        <v>1516</v>
      </c>
      <c r="M1043" s="13">
        <v>127</v>
      </c>
      <c r="N1043" s="13" t="s">
        <v>1518</v>
      </c>
      <c r="O1043" s="13">
        <v>127</v>
      </c>
      <c r="P1043" s="13" t="s">
        <v>1520</v>
      </c>
      <c r="Q1043" s="13">
        <v>127</v>
      </c>
      <c r="R1043" s="13" t="s">
        <v>1522</v>
      </c>
      <c r="S1043" s="13">
        <v>127</v>
      </c>
      <c r="T1043" s="13" t="s">
        <v>1524</v>
      </c>
      <c r="U1043" s="13">
        <v>127</v>
      </c>
      <c r="V1043" s="13" t="s">
        <v>1526</v>
      </c>
      <c r="W1043" s="13">
        <v>127</v>
      </c>
      <c r="X1043" s="13" t="s">
        <v>1512</v>
      </c>
      <c r="Y1043" s="13">
        <v>127</v>
      </c>
      <c r="Z1043" s="13" t="s">
        <v>1515</v>
      </c>
      <c r="AA1043" s="13">
        <v>127</v>
      </c>
      <c r="AB1043" s="100"/>
      <c r="AC1043" s="100" t="str">
        <f t="shared" si="181"/>
        <v/>
      </c>
      <c r="AD1043" s="100" t="str">
        <f t="shared" si="185"/>
        <v/>
      </c>
      <c r="AE1043" s="13" t="s">
        <v>412</v>
      </c>
      <c r="AF1043" s="27" t="s">
        <v>412</v>
      </c>
      <c r="AG1043" s="41"/>
    </row>
    <row r="1044" spans="1:33" s="35" customFormat="1" ht="16.5" x14ac:dyDescent="0.2">
      <c r="A1044" s="33" t="s">
        <v>727</v>
      </c>
      <c r="B1044" s="33">
        <f t="shared" si="187"/>
        <v>1131220</v>
      </c>
      <c r="C1044" s="43">
        <v>12</v>
      </c>
      <c r="D1044" s="26">
        <f t="shared" si="186"/>
        <v>11312</v>
      </c>
      <c r="E1044" s="45">
        <v>13</v>
      </c>
      <c r="F1044" s="13">
        <v>2</v>
      </c>
      <c r="G1044" s="14" t="s">
        <v>1019</v>
      </c>
      <c r="H1044" s="14" t="s">
        <v>749</v>
      </c>
      <c r="I1044" s="13">
        <f t="shared" si="182"/>
        <v>121</v>
      </c>
      <c r="J1044" s="13">
        <f t="shared" si="183"/>
        <v>16</v>
      </c>
      <c r="K1044" s="13">
        <f t="shared" si="184"/>
        <v>4</v>
      </c>
      <c r="L1044" s="13" t="s">
        <v>1517</v>
      </c>
      <c r="M1044" s="13">
        <v>128</v>
      </c>
      <c r="N1044" s="13" t="s">
        <v>1519</v>
      </c>
      <c r="O1044" s="13">
        <v>128</v>
      </c>
      <c r="P1044" s="13" t="s">
        <v>1521</v>
      </c>
      <c r="Q1044" s="13">
        <v>128</v>
      </c>
      <c r="R1044" s="13" t="s">
        <v>1523</v>
      </c>
      <c r="S1044" s="13">
        <v>128</v>
      </c>
      <c r="T1044" s="13" t="s">
        <v>1525</v>
      </c>
      <c r="U1044" s="13">
        <v>128</v>
      </c>
      <c r="V1044" s="13" t="s">
        <v>1527</v>
      </c>
      <c r="W1044" s="13">
        <v>128</v>
      </c>
      <c r="X1044" s="13" t="s">
        <v>1513</v>
      </c>
      <c r="Y1044" s="13">
        <v>128</v>
      </c>
      <c r="Z1044" s="13" t="s">
        <v>1514</v>
      </c>
      <c r="AA1044" s="13">
        <v>128</v>
      </c>
      <c r="AB1044" s="100" t="s">
        <v>347</v>
      </c>
      <c r="AC1044" s="100" t="str">
        <f t="shared" ref="AC1044:AC1107" si="188">IF(AB1044="","",A1044&amp;"-"&amp;C1044&amp;"-"&amp;G1044&amp;"-"&amp;"loc"&amp;F1044)</f>
        <v>pt-13-12-jlr-loc2</v>
      </c>
      <c r="AD1044" s="100">
        <f t="shared" si="185"/>
        <v>7</v>
      </c>
      <c r="AE1044" s="13">
        <v>12</v>
      </c>
      <c r="AF1044" s="27">
        <v>9</v>
      </c>
      <c r="AG1044" s="41"/>
    </row>
    <row r="1045" spans="1:33" s="35" customFormat="1" ht="33" x14ac:dyDescent="0.2">
      <c r="A1045" s="33" t="s">
        <v>727</v>
      </c>
      <c r="B1045" s="33">
        <f t="shared" si="187"/>
        <v>1131221</v>
      </c>
      <c r="C1045" s="43">
        <v>12</v>
      </c>
      <c r="D1045" s="26">
        <f t="shared" si="186"/>
        <v>11312</v>
      </c>
      <c r="E1045" s="45">
        <v>13</v>
      </c>
      <c r="F1045" s="13">
        <v>2</v>
      </c>
      <c r="G1045" s="14" t="s">
        <v>1029</v>
      </c>
      <c r="H1045" s="14" t="s">
        <v>1035</v>
      </c>
      <c r="I1045" s="13">
        <f t="shared" si="182"/>
        <v>121</v>
      </c>
      <c r="J1045" s="13">
        <f t="shared" si="183"/>
        <v>16</v>
      </c>
      <c r="K1045" s="13">
        <f t="shared" si="184"/>
        <v>4</v>
      </c>
      <c r="L1045" s="13" t="s">
        <v>1516</v>
      </c>
      <c r="M1045" s="13">
        <v>127</v>
      </c>
      <c r="N1045" s="13" t="s">
        <v>1518</v>
      </c>
      <c r="O1045" s="13">
        <v>127</v>
      </c>
      <c r="P1045" s="13" t="s">
        <v>1520</v>
      </c>
      <c r="Q1045" s="13">
        <v>127</v>
      </c>
      <c r="R1045" s="13" t="s">
        <v>1522</v>
      </c>
      <c r="S1045" s="13">
        <v>127</v>
      </c>
      <c r="T1045" s="13" t="s">
        <v>1524</v>
      </c>
      <c r="U1045" s="13">
        <v>127</v>
      </c>
      <c r="V1045" s="13" t="s">
        <v>1526</v>
      </c>
      <c r="W1045" s="13">
        <v>127</v>
      </c>
      <c r="X1045" s="13" t="s">
        <v>1512</v>
      </c>
      <c r="Y1045" s="13">
        <v>127</v>
      </c>
      <c r="Z1045" s="13" t="s">
        <v>1515</v>
      </c>
      <c r="AA1045" s="13">
        <v>127</v>
      </c>
      <c r="AB1045" s="100" t="s">
        <v>447</v>
      </c>
      <c r="AC1045" s="100" t="str">
        <f t="shared" si="188"/>
        <v>pt-13-12-shl-loc2</v>
      </c>
      <c r="AD1045" s="100">
        <f t="shared" si="185"/>
        <v>7</v>
      </c>
      <c r="AE1045" s="13">
        <v>16</v>
      </c>
      <c r="AF1045" s="27">
        <v>14</v>
      </c>
      <c r="AG1045" s="41"/>
    </row>
    <row r="1046" spans="1:33" s="35" customFormat="1" ht="16.5" x14ac:dyDescent="0.2">
      <c r="A1046" s="33" t="s">
        <v>727</v>
      </c>
      <c r="B1046" s="33">
        <f t="shared" si="187"/>
        <v>1131230</v>
      </c>
      <c r="C1046" s="43">
        <v>12</v>
      </c>
      <c r="D1046" s="26">
        <f t="shared" si="186"/>
        <v>11312</v>
      </c>
      <c r="E1046" s="45">
        <v>13</v>
      </c>
      <c r="F1046" s="13">
        <v>3</v>
      </c>
      <c r="G1046" s="14" t="s">
        <v>1030</v>
      </c>
      <c r="H1046" s="14" t="s">
        <v>1031</v>
      </c>
      <c r="I1046" s="13">
        <f t="shared" si="182"/>
        <v>121</v>
      </c>
      <c r="J1046" s="13">
        <f t="shared" si="183"/>
        <v>16</v>
      </c>
      <c r="K1046" s="13">
        <f t="shared" si="184"/>
        <v>4</v>
      </c>
      <c r="L1046" s="13" t="s">
        <v>1517</v>
      </c>
      <c r="M1046" s="13">
        <v>128</v>
      </c>
      <c r="N1046" s="13" t="s">
        <v>1519</v>
      </c>
      <c r="O1046" s="13">
        <v>128</v>
      </c>
      <c r="P1046" s="13" t="s">
        <v>1521</v>
      </c>
      <c r="Q1046" s="13">
        <v>128</v>
      </c>
      <c r="R1046" s="13" t="s">
        <v>1523</v>
      </c>
      <c r="S1046" s="13">
        <v>128</v>
      </c>
      <c r="T1046" s="13" t="s">
        <v>1525</v>
      </c>
      <c r="U1046" s="13">
        <v>128</v>
      </c>
      <c r="V1046" s="13" t="s">
        <v>1527</v>
      </c>
      <c r="W1046" s="13">
        <v>128</v>
      </c>
      <c r="X1046" s="13" t="s">
        <v>1513</v>
      </c>
      <c r="Y1046" s="13">
        <v>128</v>
      </c>
      <c r="Z1046" s="13" t="s">
        <v>1514</v>
      </c>
      <c r="AA1046" s="13">
        <v>128</v>
      </c>
      <c r="AB1046" s="100" t="s">
        <v>353</v>
      </c>
      <c r="AC1046" s="100" t="str">
        <f t="shared" si="188"/>
        <v>pt-13-12-jlr-loc3</v>
      </c>
      <c r="AD1046" s="100">
        <f t="shared" si="185"/>
        <v>7</v>
      </c>
      <c r="AE1046" s="13">
        <v>12</v>
      </c>
      <c r="AF1046" s="27">
        <v>9</v>
      </c>
      <c r="AG1046" s="41"/>
    </row>
    <row r="1047" spans="1:33" s="35" customFormat="1" ht="17.25" thickBot="1" x14ac:dyDescent="0.25">
      <c r="A1047" s="33" t="s">
        <v>727</v>
      </c>
      <c r="B1047" s="33">
        <f t="shared" si="187"/>
        <v>1131231</v>
      </c>
      <c r="C1047" s="43">
        <v>12</v>
      </c>
      <c r="D1047" s="28">
        <f t="shared" si="186"/>
        <v>11312</v>
      </c>
      <c r="E1047" s="46">
        <v>13</v>
      </c>
      <c r="F1047" s="29">
        <v>3</v>
      </c>
      <c r="G1047" s="30" t="s">
        <v>1029</v>
      </c>
      <c r="H1047" s="30" t="s">
        <v>1033</v>
      </c>
      <c r="I1047" s="29">
        <f t="shared" si="182"/>
        <v>121</v>
      </c>
      <c r="J1047" s="29">
        <f t="shared" si="183"/>
        <v>16</v>
      </c>
      <c r="K1047" s="29">
        <f t="shared" si="184"/>
        <v>4</v>
      </c>
      <c r="L1047" s="29" t="s">
        <v>1516</v>
      </c>
      <c r="M1047" s="29">
        <v>127</v>
      </c>
      <c r="N1047" s="29" t="s">
        <v>1518</v>
      </c>
      <c r="O1047" s="29">
        <v>127</v>
      </c>
      <c r="P1047" s="29" t="s">
        <v>1520</v>
      </c>
      <c r="Q1047" s="29">
        <v>127</v>
      </c>
      <c r="R1047" s="29" t="s">
        <v>1522</v>
      </c>
      <c r="S1047" s="29">
        <v>127</v>
      </c>
      <c r="T1047" s="29" t="s">
        <v>1524</v>
      </c>
      <c r="U1047" s="29">
        <v>127</v>
      </c>
      <c r="V1047" s="29" t="s">
        <v>1526</v>
      </c>
      <c r="W1047" s="29">
        <v>127</v>
      </c>
      <c r="X1047" s="29" t="s">
        <v>1512</v>
      </c>
      <c r="Y1047" s="29">
        <v>127</v>
      </c>
      <c r="Z1047" s="29" t="s">
        <v>1515</v>
      </c>
      <c r="AA1047" s="29">
        <v>127</v>
      </c>
      <c r="AB1047" s="101"/>
      <c r="AC1047" s="101" t="str">
        <f t="shared" si="188"/>
        <v/>
      </c>
      <c r="AD1047" s="101" t="str">
        <f t="shared" si="185"/>
        <v/>
      </c>
      <c r="AE1047" s="29" t="s">
        <v>412</v>
      </c>
      <c r="AF1047" s="31" t="s">
        <v>412</v>
      </c>
      <c r="AG1047" s="41"/>
    </row>
    <row r="1048" spans="1:33" s="35" customFormat="1" ht="16.5" x14ac:dyDescent="0.2">
      <c r="A1048" s="33" t="s">
        <v>727</v>
      </c>
      <c r="B1048" s="33">
        <f t="shared" si="187"/>
        <v>1131310</v>
      </c>
      <c r="C1048" s="43">
        <v>13</v>
      </c>
      <c r="D1048" s="23">
        <f t="shared" si="186"/>
        <v>11313</v>
      </c>
      <c r="E1048" s="44">
        <v>13</v>
      </c>
      <c r="F1048" s="24">
        <v>1</v>
      </c>
      <c r="G1048" s="32" t="s">
        <v>1030</v>
      </c>
      <c r="H1048" s="32" t="s">
        <v>1034</v>
      </c>
      <c r="I1048" s="24">
        <f t="shared" si="182"/>
        <v>122</v>
      </c>
      <c r="J1048" s="24">
        <f t="shared" si="183"/>
        <v>16</v>
      </c>
      <c r="K1048" s="24">
        <f t="shared" si="184"/>
        <v>4</v>
      </c>
      <c r="L1048" s="24" t="s">
        <v>1517</v>
      </c>
      <c r="M1048" s="24">
        <v>128</v>
      </c>
      <c r="N1048" s="24" t="s">
        <v>1519</v>
      </c>
      <c r="O1048" s="24">
        <v>128</v>
      </c>
      <c r="P1048" s="24" t="s">
        <v>1521</v>
      </c>
      <c r="Q1048" s="24">
        <v>128</v>
      </c>
      <c r="R1048" s="24" t="s">
        <v>1523</v>
      </c>
      <c r="S1048" s="24">
        <v>128</v>
      </c>
      <c r="T1048" s="24" t="s">
        <v>1525</v>
      </c>
      <c r="U1048" s="24">
        <v>128</v>
      </c>
      <c r="V1048" s="24" t="s">
        <v>1527</v>
      </c>
      <c r="W1048" s="24">
        <v>128</v>
      </c>
      <c r="X1048" s="24" t="s">
        <v>1513</v>
      </c>
      <c r="Y1048" s="24">
        <v>128</v>
      </c>
      <c r="Z1048" s="24" t="s">
        <v>1514</v>
      </c>
      <c r="AA1048" s="24">
        <v>128</v>
      </c>
      <c r="AB1048" s="99" t="s">
        <v>351</v>
      </c>
      <c r="AC1048" s="99" t="str">
        <f t="shared" si="188"/>
        <v>pt-13-13-jlr-loc1</v>
      </c>
      <c r="AD1048" s="99">
        <f t="shared" si="185"/>
        <v>7</v>
      </c>
      <c r="AE1048" s="24">
        <v>12</v>
      </c>
      <c r="AF1048" s="25">
        <v>9</v>
      </c>
      <c r="AG1048" s="41"/>
    </row>
    <row r="1049" spans="1:33" s="35" customFormat="1" ht="16.5" x14ac:dyDescent="0.2">
      <c r="A1049" s="33" t="s">
        <v>727</v>
      </c>
      <c r="B1049" s="33">
        <f t="shared" si="187"/>
        <v>1131311</v>
      </c>
      <c r="C1049" s="43">
        <v>13</v>
      </c>
      <c r="D1049" s="26">
        <f t="shared" si="186"/>
        <v>11313</v>
      </c>
      <c r="E1049" s="45">
        <v>13</v>
      </c>
      <c r="F1049" s="13">
        <v>1</v>
      </c>
      <c r="G1049" s="14" t="s">
        <v>1029</v>
      </c>
      <c r="H1049" s="14" t="s">
        <v>1032</v>
      </c>
      <c r="I1049" s="13">
        <f t="shared" si="182"/>
        <v>122</v>
      </c>
      <c r="J1049" s="13">
        <f t="shared" si="183"/>
        <v>16</v>
      </c>
      <c r="K1049" s="13">
        <f t="shared" si="184"/>
        <v>4</v>
      </c>
      <c r="L1049" s="13" t="s">
        <v>1516</v>
      </c>
      <c r="M1049" s="13">
        <v>128</v>
      </c>
      <c r="N1049" s="13" t="s">
        <v>1518</v>
      </c>
      <c r="O1049" s="13">
        <v>128</v>
      </c>
      <c r="P1049" s="13" t="s">
        <v>1520</v>
      </c>
      <c r="Q1049" s="13">
        <v>128</v>
      </c>
      <c r="R1049" s="13" t="s">
        <v>1522</v>
      </c>
      <c r="S1049" s="13">
        <v>128</v>
      </c>
      <c r="T1049" s="13" t="s">
        <v>1524</v>
      </c>
      <c r="U1049" s="13">
        <v>128</v>
      </c>
      <c r="V1049" s="13" t="s">
        <v>1526</v>
      </c>
      <c r="W1049" s="13">
        <v>128</v>
      </c>
      <c r="X1049" s="13" t="s">
        <v>1528</v>
      </c>
      <c r="Y1049" s="13">
        <v>128</v>
      </c>
      <c r="Z1049" s="13" t="s">
        <v>1515</v>
      </c>
      <c r="AA1049" s="13">
        <v>128</v>
      </c>
      <c r="AB1049" s="100"/>
      <c r="AC1049" s="100" t="str">
        <f t="shared" si="188"/>
        <v/>
      </c>
      <c r="AD1049" s="100" t="str">
        <f t="shared" si="185"/>
        <v/>
      </c>
      <c r="AE1049" s="13" t="s">
        <v>412</v>
      </c>
      <c r="AF1049" s="27" t="s">
        <v>412</v>
      </c>
      <c r="AG1049" s="41"/>
    </row>
    <row r="1050" spans="1:33" s="35" customFormat="1" ht="16.5" x14ac:dyDescent="0.2">
      <c r="A1050" s="33" t="s">
        <v>727</v>
      </c>
      <c r="B1050" s="33">
        <f t="shared" si="187"/>
        <v>1131320</v>
      </c>
      <c r="C1050" s="43">
        <v>13</v>
      </c>
      <c r="D1050" s="26">
        <f t="shared" si="186"/>
        <v>11313</v>
      </c>
      <c r="E1050" s="45">
        <v>13</v>
      </c>
      <c r="F1050" s="13">
        <v>2</v>
      </c>
      <c r="G1050" s="14" t="s">
        <v>1030</v>
      </c>
      <c r="H1050" s="14" t="s">
        <v>749</v>
      </c>
      <c r="I1050" s="13">
        <f t="shared" si="182"/>
        <v>122</v>
      </c>
      <c r="J1050" s="13">
        <f t="shared" si="183"/>
        <v>16</v>
      </c>
      <c r="K1050" s="13">
        <f t="shared" si="184"/>
        <v>4</v>
      </c>
      <c r="L1050" s="13" t="s">
        <v>1517</v>
      </c>
      <c r="M1050" s="13">
        <v>128</v>
      </c>
      <c r="N1050" s="13" t="s">
        <v>1519</v>
      </c>
      <c r="O1050" s="13">
        <v>128</v>
      </c>
      <c r="P1050" s="13" t="s">
        <v>1521</v>
      </c>
      <c r="Q1050" s="13">
        <v>128</v>
      </c>
      <c r="R1050" s="13" t="s">
        <v>1523</v>
      </c>
      <c r="S1050" s="13">
        <v>128</v>
      </c>
      <c r="T1050" s="13" t="s">
        <v>1525</v>
      </c>
      <c r="U1050" s="13">
        <v>128</v>
      </c>
      <c r="V1050" s="13" t="s">
        <v>1527</v>
      </c>
      <c r="W1050" s="13">
        <v>128</v>
      </c>
      <c r="X1050" s="13" t="s">
        <v>1513</v>
      </c>
      <c r="Y1050" s="13">
        <v>128</v>
      </c>
      <c r="Z1050" s="13" t="s">
        <v>1514</v>
      </c>
      <c r="AA1050" s="13">
        <v>128</v>
      </c>
      <c r="AB1050" s="100" t="s">
        <v>748</v>
      </c>
      <c r="AC1050" s="100" t="str">
        <f t="shared" si="188"/>
        <v>pt-13-13-jlr-loc2</v>
      </c>
      <c r="AD1050" s="100">
        <f t="shared" si="185"/>
        <v>7</v>
      </c>
      <c r="AE1050" s="13">
        <v>12</v>
      </c>
      <c r="AF1050" s="27">
        <v>9</v>
      </c>
      <c r="AG1050" s="41"/>
    </row>
    <row r="1051" spans="1:33" s="35" customFormat="1" ht="33" x14ac:dyDescent="0.2">
      <c r="A1051" s="33" t="s">
        <v>727</v>
      </c>
      <c r="B1051" s="33">
        <f t="shared" si="187"/>
        <v>1131321</v>
      </c>
      <c r="C1051" s="43">
        <v>13</v>
      </c>
      <c r="D1051" s="26">
        <f t="shared" si="186"/>
        <v>11313</v>
      </c>
      <c r="E1051" s="45">
        <v>13</v>
      </c>
      <c r="F1051" s="13">
        <v>2</v>
      </c>
      <c r="G1051" s="14" t="s">
        <v>1029</v>
      </c>
      <c r="H1051" s="14" t="s">
        <v>1035</v>
      </c>
      <c r="I1051" s="13">
        <f t="shared" si="182"/>
        <v>122</v>
      </c>
      <c r="J1051" s="13">
        <f t="shared" si="183"/>
        <v>16</v>
      </c>
      <c r="K1051" s="13">
        <f t="shared" si="184"/>
        <v>4</v>
      </c>
      <c r="L1051" s="13" t="s">
        <v>1516</v>
      </c>
      <c r="M1051" s="13">
        <v>128</v>
      </c>
      <c r="N1051" s="13" t="s">
        <v>1518</v>
      </c>
      <c r="O1051" s="13">
        <v>128</v>
      </c>
      <c r="P1051" s="13" t="s">
        <v>1520</v>
      </c>
      <c r="Q1051" s="13">
        <v>128</v>
      </c>
      <c r="R1051" s="13" t="s">
        <v>1522</v>
      </c>
      <c r="S1051" s="13">
        <v>128</v>
      </c>
      <c r="T1051" s="13" t="s">
        <v>1524</v>
      </c>
      <c r="U1051" s="13">
        <v>128</v>
      </c>
      <c r="V1051" s="13" t="s">
        <v>1526</v>
      </c>
      <c r="W1051" s="13">
        <v>128</v>
      </c>
      <c r="X1051" s="13" t="s">
        <v>1528</v>
      </c>
      <c r="Y1051" s="13">
        <v>128</v>
      </c>
      <c r="Z1051" s="13" t="s">
        <v>1515</v>
      </c>
      <c r="AA1051" s="13">
        <v>128</v>
      </c>
      <c r="AB1051" s="100" t="s">
        <v>446</v>
      </c>
      <c r="AC1051" s="100" t="str">
        <f t="shared" si="188"/>
        <v>pt-13-13-shl-loc2</v>
      </c>
      <c r="AD1051" s="100">
        <f t="shared" si="185"/>
        <v>7</v>
      </c>
      <c r="AE1051" s="13">
        <v>16</v>
      </c>
      <c r="AF1051" s="27">
        <v>14</v>
      </c>
      <c r="AG1051" s="41"/>
    </row>
    <row r="1052" spans="1:33" s="35" customFormat="1" ht="16.5" x14ac:dyDescent="0.2">
      <c r="A1052" s="33" t="s">
        <v>727</v>
      </c>
      <c r="B1052" s="33">
        <f t="shared" si="187"/>
        <v>1131330</v>
      </c>
      <c r="C1052" s="43">
        <v>13</v>
      </c>
      <c r="D1052" s="26">
        <f t="shared" si="186"/>
        <v>11313</v>
      </c>
      <c r="E1052" s="45">
        <v>13</v>
      </c>
      <c r="F1052" s="13">
        <v>3</v>
      </c>
      <c r="G1052" s="14" t="s">
        <v>1019</v>
      </c>
      <c r="H1052" s="14" t="s">
        <v>1031</v>
      </c>
      <c r="I1052" s="13">
        <f t="shared" si="182"/>
        <v>122</v>
      </c>
      <c r="J1052" s="13">
        <f t="shared" si="183"/>
        <v>16</v>
      </c>
      <c r="K1052" s="13">
        <f t="shared" si="184"/>
        <v>4</v>
      </c>
      <c r="L1052" s="13" t="s">
        <v>1517</v>
      </c>
      <c r="M1052" s="13">
        <v>128</v>
      </c>
      <c r="N1052" s="13" t="s">
        <v>1519</v>
      </c>
      <c r="O1052" s="13">
        <v>128</v>
      </c>
      <c r="P1052" s="13" t="s">
        <v>1521</v>
      </c>
      <c r="Q1052" s="13">
        <v>128</v>
      </c>
      <c r="R1052" s="13" t="s">
        <v>1523</v>
      </c>
      <c r="S1052" s="13">
        <v>128</v>
      </c>
      <c r="T1052" s="13" t="s">
        <v>1525</v>
      </c>
      <c r="U1052" s="13">
        <v>128</v>
      </c>
      <c r="V1052" s="13" t="s">
        <v>1527</v>
      </c>
      <c r="W1052" s="13">
        <v>128</v>
      </c>
      <c r="X1052" s="13" t="s">
        <v>1513</v>
      </c>
      <c r="Y1052" s="13">
        <v>128</v>
      </c>
      <c r="Z1052" s="13" t="s">
        <v>1514</v>
      </c>
      <c r="AA1052" s="13">
        <v>128</v>
      </c>
      <c r="AB1052" s="100" t="s">
        <v>354</v>
      </c>
      <c r="AC1052" s="100" t="str">
        <f t="shared" si="188"/>
        <v>pt-13-13-jlr-loc3</v>
      </c>
      <c r="AD1052" s="100">
        <f t="shared" si="185"/>
        <v>7</v>
      </c>
      <c r="AE1052" s="13">
        <v>12</v>
      </c>
      <c r="AF1052" s="27">
        <v>9</v>
      </c>
      <c r="AG1052" s="41"/>
    </row>
    <row r="1053" spans="1:33" s="35" customFormat="1" ht="17.25" thickBot="1" x14ac:dyDescent="0.25">
      <c r="A1053" s="33" t="s">
        <v>727</v>
      </c>
      <c r="B1053" s="33">
        <f t="shared" si="187"/>
        <v>1131331</v>
      </c>
      <c r="C1053" s="43">
        <v>13</v>
      </c>
      <c r="D1053" s="28">
        <f t="shared" si="186"/>
        <v>11313</v>
      </c>
      <c r="E1053" s="46">
        <v>13</v>
      </c>
      <c r="F1053" s="29">
        <v>3</v>
      </c>
      <c r="G1053" s="30" t="s">
        <v>1029</v>
      </c>
      <c r="H1053" s="30" t="s">
        <v>1033</v>
      </c>
      <c r="I1053" s="29">
        <f t="shared" si="182"/>
        <v>122</v>
      </c>
      <c r="J1053" s="29">
        <f t="shared" si="183"/>
        <v>16</v>
      </c>
      <c r="K1053" s="29">
        <f t="shared" si="184"/>
        <v>4</v>
      </c>
      <c r="L1053" s="29" t="s">
        <v>1516</v>
      </c>
      <c r="M1053" s="29">
        <v>128</v>
      </c>
      <c r="N1053" s="29" t="s">
        <v>1518</v>
      </c>
      <c r="O1053" s="29">
        <v>128</v>
      </c>
      <c r="P1053" s="29" t="s">
        <v>1520</v>
      </c>
      <c r="Q1053" s="29">
        <v>128</v>
      </c>
      <c r="R1053" s="29" t="s">
        <v>1522</v>
      </c>
      <c r="S1053" s="29">
        <v>128</v>
      </c>
      <c r="T1053" s="29" t="s">
        <v>1524</v>
      </c>
      <c r="U1053" s="29">
        <v>128</v>
      </c>
      <c r="V1053" s="29" t="s">
        <v>1526</v>
      </c>
      <c r="W1053" s="29">
        <v>128</v>
      </c>
      <c r="X1053" s="29" t="s">
        <v>1528</v>
      </c>
      <c r="Y1053" s="29">
        <v>128</v>
      </c>
      <c r="Z1053" s="29" t="s">
        <v>1515</v>
      </c>
      <c r="AA1053" s="29">
        <v>128</v>
      </c>
      <c r="AB1053" s="101"/>
      <c r="AC1053" s="101" t="str">
        <f t="shared" si="188"/>
        <v/>
      </c>
      <c r="AD1053" s="101" t="str">
        <f t="shared" si="185"/>
        <v/>
      </c>
      <c r="AE1053" s="29" t="s">
        <v>412</v>
      </c>
      <c r="AF1053" s="31" t="s">
        <v>412</v>
      </c>
      <c r="AG1053" s="41"/>
    </row>
    <row r="1054" spans="1:33" s="35" customFormat="1" ht="16.5" x14ac:dyDescent="0.2">
      <c r="A1054" s="33" t="s">
        <v>727</v>
      </c>
      <c r="B1054" s="33">
        <f t="shared" si="187"/>
        <v>1131410</v>
      </c>
      <c r="C1054" s="43">
        <v>14</v>
      </c>
      <c r="D1054" s="23">
        <f t="shared" si="186"/>
        <v>11314</v>
      </c>
      <c r="E1054" s="44">
        <v>13</v>
      </c>
      <c r="F1054" s="24">
        <v>1</v>
      </c>
      <c r="G1054" s="32" t="s">
        <v>1030</v>
      </c>
      <c r="H1054" s="32" t="s">
        <v>1034</v>
      </c>
      <c r="I1054" s="24">
        <f t="shared" si="182"/>
        <v>125</v>
      </c>
      <c r="J1054" s="24">
        <f t="shared" si="183"/>
        <v>17</v>
      </c>
      <c r="K1054" s="24">
        <f t="shared" si="184"/>
        <v>4</v>
      </c>
      <c r="L1054" s="24" t="s">
        <v>1517</v>
      </c>
      <c r="M1054" s="24">
        <v>129</v>
      </c>
      <c r="N1054" s="24" t="s">
        <v>1519</v>
      </c>
      <c r="O1054" s="24">
        <v>129</v>
      </c>
      <c r="P1054" s="24" t="s">
        <v>1521</v>
      </c>
      <c r="Q1054" s="24">
        <v>129</v>
      </c>
      <c r="R1054" s="24" t="s">
        <v>1523</v>
      </c>
      <c r="S1054" s="24">
        <v>129</v>
      </c>
      <c r="T1054" s="24" t="s">
        <v>1525</v>
      </c>
      <c r="U1054" s="24">
        <v>129</v>
      </c>
      <c r="V1054" s="24" t="s">
        <v>1527</v>
      </c>
      <c r="W1054" s="24">
        <v>129</v>
      </c>
      <c r="X1054" s="24" t="s">
        <v>1529</v>
      </c>
      <c r="Y1054" s="24">
        <v>129</v>
      </c>
      <c r="Z1054" s="24" t="s">
        <v>1514</v>
      </c>
      <c r="AA1054" s="24">
        <v>129</v>
      </c>
      <c r="AB1054" s="99" t="s">
        <v>30</v>
      </c>
      <c r="AC1054" s="99" t="str">
        <f t="shared" si="188"/>
        <v>pt-13-14-jlr-loc1</v>
      </c>
      <c r="AD1054" s="99">
        <f t="shared" si="185"/>
        <v>7</v>
      </c>
      <c r="AE1054" s="24">
        <v>12</v>
      </c>
      <c r="AF1054" s="25">
        <v>9</v>
      </c>
      <c r="AG1054" s="41"/>
    </row>
    <row r="1055" spans="1:33" s="35" customFormat="1" ht="16.5" x14ac:dyDescent="0.2">
      <c r="A1055" s="33" t="s">
        <v>727</v>
      </c>
      <c r="B1055" s="33">
        <f t="shared" si="187"/>
        <v>1131411</v>
      </c>
      <c r="C1055" s="43">
        <v>14</v>
      </c>
      <c r="D1055" s="26">
        <f t="shared" si="186"/>
        <v>11314</v>
      </c>
      <c r="E1055" s="45">
        <v>13</v>
      </c>
      <c r="F1055" s="13">
        <v>1</v>
      </c>
      <c r="G1055" s="14" t="s">
        <v>1029</v>
      </c>
      <c r="H1055" s="14" t="s">
        <v>1032</v>
      </c>
      <c r="I1055" s="13">
        <f t="shared" si="182"/>
        <v>125</v>
      </c>
      <c r="J1055" s="13">
        <f t="shared" si="183"/>
        <v>17</v>
      </c>
      <c r="K1055" s="13">
        <f t="shared" si="184"/>
        <v>4</v>
      </c>
      <c r="L1055" s="13" t="s">
        <v>1516</v>
      </c>
      <c r="M1055" s="13">
        <v>128</v>
      </c>
      <c r="N1055" s="13" t="s">
        <v>1518</v>
      </c>
      <c r="O1055" s="13">
        <v>128</v>
      </c>
      <c r="P1055" s="13" t="s">
        <v>1520</v>
      </c>
      <c r="Q1055" s="13">
        <v>128</v>
      </c>
      <c r="R1055" s="13" t="s">
        <v>1522</v>
      </c>
      <c r="S1055" s="13">
        <v>128</v>
      </c>
      <c r="T1055" s="13" t="s">
        <v>1524</v>
      </c>
      <c r="U1055" s="13">
        <v>128</v>
      </c>
      <c r="V1055" s="13" t="s">
        <v>1526</v>
      </c>
      <c r="W1055" s="13">
        <v>128</v>
      </c>
      <c r="X1055" s="13" t="s">
        <v>1528</v>
      </c>
      <c r="Y1055" s="13">
        <v>128</v>
      </c>
      <c r="Z1055" s="13" t="s">
        <v>1515</v>
      </c>
      <c r="AA1055" s="13">
        <v>128</v>
      </c>
      <c r="AB1055" s="100"/>
      <c r="AC1055" s="100" t="str">
        <f t="shared" si="188"/>
        <v/>
      </c>
      <c r="AD1055" s="100" t="str">
        <f t="shared" si="185"/>
        <v/>
      </c>
      <c r="AE1055" s="13" t="s">
        <v>412</v>
      </c>
      <c r="AF1055" s="27" t="s">
        <v>412</v>
      </c>
      <c r="AG1055" s="41"/>
    </row>
    <row r="1056" spans="1:33" s="35" customFormat="1" ht="16.5" x14ac:dyDescent="0.2">
      <c r="A1056" s="33" t="s">
        <v>727</v>
      </c>
      <c r="B1056" s="33">
        <f t="shared" si="187"/>
        <v>1131420</v>
      </c>
      <c r="C1056" s="43">
        <v>14</v>
      </c>
      <c r="D1056" s="26">
        <f t="shared" si="186"/>
        <v>11314</v>
      </c>
      <c r="E1056" s="45">
        <v>13</v>
      </c>
      <c r="F1056" s="13">
        <v>2</v>
      </c>
      <c r="G1056" s="14" t="s">
        <v>1019</v>
      </c>
      <c r="H1056" s="14" t="s">
        <v>749</v>
      </c>
      <c r="I1056" s="13">
        <f t="shared" si="182"/>
        <v>125</v>
      </c>
      <c r="J1056" s="13">
        <f t="shared" si="183"/>
        <v>17</v>
      </c>
      <c r="K1056" s="13">
        <f t="shared" si="184"/>
        <v>4</v>
      </c>
      <c r="L1056" s="13" t="s">
        <v>1517</v>
      </c>
      <c r="M1056" s="13">
        <v>129</v>
      </c>
      <c r="N1056" s="13" t="s">
        <v>1519</v>
      </c>
      <c r="O1056" s="13">
        <v>129</v>
      </c>
      <c r="P1056" s="13" t="s">
        <v>1521</v>
      </c>
      <c r="Q1056" s="13">
        <v>129</v>
      </c>
      <c r="R1056" s="13" t="s">
        <v>1523</v>
      </c>
      <c r="S1056" s="13">
        <v>129</v>
      </c>
      <c r="T1056" s="13" t="s">
        <v>1525</v>
      </c>
      <c r="U1056" s="13">
        <v>129</v>
      </c>
      <c r="V1056" s="13" t="s">
        <v>1527</v>
      </c>
      <c r="W1056" s="13">
        <v>129</v>
      </c>
      <c r="X1056" s="13" t="s">
        <v>1529</v>
      </c>
      <c r="Y1056" s="13">
        <v>129</v>
      </c>
      <c r="Z1056" s="13" t="s">
        <v>1514</v>
      </c>
      <c r="AA1056" s="13">
        <v>129</v>
      </c>
      <c r="AB1056" s="100" t="s">
        <v>30</v>
      </c>
      <c r="AC1056" s="100" t="str">
        <f t="shared" si="188"/>
        <v>pt-13-14-jlr-loc2</v>
      </c>
      <c r="AD1056" s="100">
        <f t="shared" si="185"/>
        <v>7</v>
      </c>
      <c r="AE1056" s="13">
        <v>12</v>
      </c>
      <c r="AF1056" s="27">
        <v>9</v>
      </c>
      <c r="AG1056" s="41"/>
    </row>
    <row r="1057" spans="1:33" s="35" customFormat="1" ht="33" x14ac:dyDescent="0.2">
      <c r="A1057" s="33" t="s">
        <v>727</v>
      </c>
      <c r="B1057" s="33">
        <f t="shared" si="187"/>
        <v>1131421</v>
      </c>
      <c r="C1057" s="43">
        <v>14</v>
      </c>
      <c r="D1057" s="26">
        <f t="shared" si="186"/>
        <v>11314</v>
      </c>
      <c r="E1057" s="45">
        <v>13</v>
      </c>
      <c r="F1057" s="13">
        <v>2</v>
      </c>
      <c r="G1057" s="14" t="s">
        <v>1018</v>
      </c>
      <c r="H1057" s="14" t="s">
        <v>1035</v>
      </c>
      <c r="I1057" s="13">
        <f t="shared" si="182"/>
        <v>125</v>
      </c>
      <c r="J1057" s="13">
        <f t="shared" si="183"/>
        <v>17</v>
      </c>
      <c r="K1057" s="13">
        <f t="shared" si="184"/>
        <v>4</v>
      </c>
      <c r="L1057" s="13" t="s">
        <v>1516</v>
      </c>
      <c r="M1057" s="13">
        <v>128</v>
      </c>
      <c r="N1057" s="13" t="s">
        <v>1518</v>
      </c>
      <c r="O1057" s="13">
        <v>128</v>
      </c>
      <c r="P1057" s="13" t="s">
        <v>1520</v>
      </c>
      <c r="Q1057" s="13">
        <v>128</v>
      </c>
      <c r="R1057" s="13" t="s">
        <v>1522</v>
      </c>
      <c r="S1057" s="13">
        <v>128</v>
      </c>
      <c r="T1057" s="13" t="s">
        <v>1524</v>
      </c>
      <c r="U1057" s="13">
        <v>128</v>
      </c>
      <c r="V1057" s="13" t="s">
        <v>1526</v>
      </c>
      <c r="W1057" s="13">
        <v>128</v>
      </c>
      <c r="X1057" s="13" t="s">
        <v>1528</v>
      </c>
      <c r="Y1057" s="13">
        <v>128</v>
      </c>
      <c r="Z1057" s="13" t="s">
        <v>1515</v>
      </c>
      <c r="AA1057" s="13">
        <v>128</v>
      </c>
      <c r="AB1057" s="100" t="s">
        <v>440</v>
      </c>
      <c r="AC1057" s="100" t="str">
        <f t="shared" si="188"/>
        <v>pt-13-14-shl-loc2</v>
      </c>
      <c r="AD1057" s="100">
        <f t="shared" si="185"/>
        <v>7</v>
      </c>
      <c r="AE1057" s="13">
        <v>16</v>
      </c>
      <c r="AF1057" s="27">
        <v>14</v>
      </c>
      <c r="AG1057" s="41"/>
    </row>
    <row r="1058" spans="1:33" s="35" customFormat="1" ht="16.5" x14ac:dyDescent="0.2">
      <c r="A1058" s="33" t="s">
        <v>727</v>
      </c>
      <c r="B1058" s="33">
        <f t="shared" si="187"/>
        <v>1131430</v>
      </c>
      <c r="C1058" s="43">
        <v>14</v>
      </c>
      <c r="D1058" s="26">
        <f t="shared" si="186"/>
        <v>11314</v>
      </c>
      <c r="E1058" s="45">
        <v>13</v>
      </c>
      <c r="F1058" s="13">
        <v>3</v>
      </c>
      <c r="G1058" s="14" t="s">
        <v>1019</v>
      </c>
      <c r="H1058" s="14" t="s">
        <v>1026</v>
      </c>
      <c r="I1058" s="13">
        <f t="shared" si="182"/>
        <v>125</v>
      </c>
      <c r="J1058" s="13">
        <f t="shared" si="183"/>
        <v>17</v>
      </c>
      <c r="K1058" s="13">
        <f t="shared" si="184"/>
        <v>4</v>
      </c>
      <c r="L1058" s="13" t="s">
        <v>1517</v>
      </c>
      <c r="M1058" s="13">
        <v>129</v>
      </c>
      <c r="N1058" s="13" t="s">
        <v>1519</v>
      </c>
      <c r="O1058" s="13">
        <v>129</v>
      </c>
      <c r="P1058" s="13" t="s">
        <v>1521</v>
      </c>
      <c r="Q1058" s="13">
        <v>129</v>
      </c>
      <c r="R1058" s="13" t="s">
        <v>1523</v>
      </c>
      <c r="S1058" s="13">
        <v>129</v>
      </c>
      <c r="T1058" s="13" t="s">
        <v>1525</v>
      </c>
      <c r="U1058" s="13">
        <v>129</v>
      </c>
      <c r="V1058" s="13" t="s">
        <v>1527</v>
      </c>
      <c r="W1058" s="13">
        <v>129</v>
      </c>
      <c r="X1058" s="13" t="s">
        <v>1529</v>
      </c>
      <c r="Y1058" s="13">
        <v>129</v>
      </c>
      <c r="Z1058" s="13" t="s">
        <v>1514</v>
      </c>
      <c r="AA1058" s="13">
        <v>129</v>
      </c>
      <c r="AB1058" s="100" t="s">
        <v>353</v>
      </c>
      <c r="AC1058" s="100" t="str">
        <f t="shared" si="188"/>
        <v>pt-13-14-jlr-loc3</v>
      </c>
      <c r="AD1058" s="100">
        <f t="shared" si="185"/>
        <v>7</v>
      </c>
      <c r="AE1058" s="13">
        <v>12</v>
      </c>
      <c r="AF1058" s="27">
        <v>9</v>
      </c>
      <c r="AG1058" s="41"/>
    </row>
    <row r="1059" spans="1:33" s="35" customFormat="1" ht="17.25" thickBot="1" x14ac:dyDescent="0.25">
      <c r="A1059" s="33" t="s">
        <v>727</v>
      </c>
      <c r="B1059" s="33">
        <f t="shared" si="187"/>
        <v>1131431</v>
      </c>
      <c r="C1059" s="43">
        <v>14</v>
      </c>
      <c r="D1059" s="28">
        <f t="shared" si="186"/>
        <v>11314</v>
      </c>
      <c r="E1059" s="46">
        <v>13</v>
      </c>
      <c r="F1059" s="29">
        <v>3</v>
      </c>
      <c r="G1059" s="30" t="s">
        <v>1018</v>
      </c>
      <c r="H1059" s="30" t="s">
        <v>1033</v>
      </c>
      <c r="I1059" s="29">
        <f t="shared" si="182"/>
        <v>125</v>
      </c>
      <c r="J1059" s="29">
        <f t="shared" si="183"/>
        <v>17</v>
      </c>
      <c r="K1059" s="29">
        <f t="shared" si="184"/>
        <v>4</v>
      </c>
      <c r="L1059" s="29" t="s">
        <v>1516</v>
      </c>
      <c r="M1059" s="29">
        <v>128</v>
      </c>
      <c r="N1059" s="29" t="s">
        <v>1518</v>
      </c>
      <c r="O1059" s="29">
        <v>128</v>
      </c>
      <c r="P1059" s="29" t="s">
        <v>1520</v>
      </c>
      <c r="Q1059" s="29">
        <v>128</v>
      </c>
      <c r="R1059" s="29" t="s">
        <v>1522</v>
      </c>
      <c r="S1059" s="29">
        <v>128</v>
      </c>
      <c r="T1059" s="29" t="s">
        <v>1524</v>
      </c>
      <c r="U1059" s="29">
        <v>128</v>
      </c>
      <c r="V1059" s="29" t="s">
        <v>1526</v>
      </c>
      <c r="W1059" s="29">
        <v>128</v>
      </c>
      <c r="X1059" s="29" t="s">
        <v>1528</v>
      </c>
      <c r="Y1059" s="29">
        <v>128</v>
      </c>
      <c r="Z1059" s="29" t="s">
        <v>1515</v>
      </c>
      <c r="AA1059" s="29">
        <v>128</v>
      </c>
      <c r="AB1059" s="101"/>
      <c r="AC1059" s="101" t="str">
        <f t="shared" si="188"/>
        <v/>
      </c>
      <c r="AD1059" s="101" t="str">
        <f t="shared" si="185"/>
        <v/>
      </c>
      <c r="AE1059" s="29" t="s">
        <v>412</v>
      </c>
      <c r="AF1059" s="31" t="s">
        <v>412</v>
      </c>
      <c r="AG1059" s="41"/>
    </row>
    <row r="1060" spans="1:33" s="35" customFormat="1" ht="16.5" x14ac:dyDescent="0.2">
      <c r="A1060" s="33" t="s">
        <v>727</v>
      </c>
      <c r="B1060" s="33">
        <f t="shared" si="187"/>
        <v>1131510</v>
      </c>
      <c r="C1060" s="43">
        <v>15</v>
      </c>
      <c r="D1060" s="23">
        <f t="shared" si="186"/>
        <v>11315</v>
      </c>
      <c r="E1060" s="44">
        <v>13</v>
      </c>
      <c r="F1060" s="24">
        <v>1</v>
      </c>
      <c r="G1060" s="32" t="s">
        <v>1030</v>
      </c>
      <c r="H1060" s="32" t="s">
        <v>1034</v>
      </c>
      <c r="I1060" s="24">
        <f t="shared" si="182"/>
        <v>127</v>
      </c>
      <c r="J1060" s="24">
        <f t="shared" si="183"/>
        <v>17</v>
      </c>
      <c r="K1060" s="24">
        <f t="shared" si="184"/>
        <v>4</v>
      </c>
      <c r="L1060" s="24" t="s">
        <v>1517</v>
      </c>
      <c r="M1060" s="24">
        <v>130</v>
      </c>
      <c r="N1060" s="24" t="s">
        <v>1519</v>
      </c>
      <c r="O1060" s="24">
        <v>130</v>
      </c>
      <c r="P1060" s="24" t="s">
        <v>1521</v>
      </c>
      <c r="Q1060" s="24">
        <v>130</v>
      </c>
      <c r="R1060" s="24" t="s">
        <v>1523</v>
      </c>
      <c r="S1060" s="24">
        <v>130</v>
      </c>
      <c r="T1060" s="24" t="s">
        <v>1525</v>
      </c>
      <c r="U1060" s="24">
        <v>130</v>
      </c>
      <c r="V1060" s="24" t="s">
        <v>1527</v>
      </c>
      <c r="W1060" s="24">
        <v>130</v>
      </c>
      <c r="X1060" s="24" t="s">
        <v>1529</v>
      </c>
      <c r="Y1060" s="24">
        <v>130</v>
      </c>
      <c r="Z1060" s="24" t="s">
        <v>1530</v>
      </c>
      <c r="AA1060" s="24">
        <v>130</v>
      </c>
      <c r="AB1060" s="99" t="s">
        <v>347</v>
      </c>
      <c r="AC1060" s="99" t="str">
        <f t="shared" si="188"/>
        <v>pt-13-15-jlr-loc1</v>
      </c>
      <c r="AD1060" s="99">
        <f t="shared" si="185"/>
        <v>8</v>
      </c>
      <c r="AE1060" s="24">
        <v>12</v>
      </c>
      <c r="AF1060" s="25">
        <v>9</v>
      </c>
      <c r="AG1060" s="41"/>
    </row>
    <row r="1061" spans="1:33" s="35" customFormat="1" ht="33" x14ac:dyDescent="0.2">
      <c r="A1061" s="33" t="s">
        <v>727</v>
      </c>
      <c r="B1061" s="33">
        <f t="shared" si="187"/>
        <v>1131511</v>
      </c>
      <c r="C1061" s="43">
        <v>15</v>
      </c>
      <c r="D1061" s="26">
        <f t="shared" si="186"/>
        <v>11315</v>
      </c>
      <c r="E1061" s="45">
        <v>13</v>
      </c>
      <c r="F1061" s="13">
        <v>1</v>
      </c>
      <c r="G1061" s="14" t="s">
        <v>1018</v>
      </c>
      <c r="H1061" s="14" t="s">
        <v>1032</v>
      </c>
      <c r="I1061" s="13">
        <f t="shared" si="182"/>
        <v>127</v>
      </c>
      <c r="J1061" s="13">
        <f t="shared" si="183"/>
        <v>17</v>
      </c>
      <c r="K1061" s="13">
        <f t="shared" si="184"/>
        <v>4</v>
      </c>
      <c r="L1061" s="13" t="s">
        <v>1516</v>
      </c>
      <c r="M1061" s="13">
        <v>130</v>
      </c>
      <c r="N1061" s="13" t="s">
        <v>1518</v>
      </c>
      <c r="O1061" s="13">
        <v>130</v>
      </c>
      <c r="P1061" s="13" t="s">
        <v>1520</v>
      </c>
      <c r="Q1061" s="13">
        <v>130</v>
      </c>
      <c r="R1061" s="13" t="s">
        <v>1522</v>
      </c>
      <c r="S1061" s="13">
        <v>130</v>
      </c>
      <c r="T1061" s="13" t="s">
        <v>1524</v>
      </c>
      <c r="U1061" s="13">
        <v>130</v>
      </c>
      <c r="V1061" s="13" t="s">
        <v>1526</v>
      </c>
      <c r="W1061" s="13">
        <v>130</v>
      </c>
      <c r="X1061" s="13" t="s">
        <v>1528</v>
      </c>
      <c r="Y1061" s="13">
        <v>130</v>
      </c>
      <c r="Z1061" s="13" t="s">
        <v>1531</v>
      </c>
      <c r="AA1061" s="13">
        <v>130</v>
      </c>
      <c r="AB1061" s="100" t="s">
        <v>379</v>
      </c>
      <c r="AC1061" s="100" t="str">
        <f t="shared" si="188"/>
        <v>pt-13-15-shl-loc1</v>
      </c>
      <c r="AD1061" s="100">
        <f t="shared" si="185"/>
        <v>8</v>
      </c>
      <c r="AE1061" s="13">
        <v>16</v>
      </c>
      <c r="AF1061" s="27">
        <v>14</v>
      </c>
      <c r="AG1061" s="41"/>
    </row>
    <row r="1062" spans="1:33" s="35" customFormat="1" ht="16.5" x14ac:dyDescent="0.2">
      <c r="A1062" s="33" t="s">
        <v>727</v>
      </c>
      <c r="B1062" s="33">
        <f t="shared" si="187"/>
        <v>1131520</v>
      </c>
      <c r="C1062" s="43">
        <v>15</v>
      </c>
      <c r="D1062" s="26">
        <f t="shared" si="186"/>
        <v>11315</v>
      </c>
      <c r="E1062" s="45">
        <v>13</v>
      </c>
      <c r="F1062" s="13">
        <v>2</v>
      </c>
      <c r="G1062" s="14" t="s">
        <v>1030</v>
      </c>
      <c r="H1062" s="14" t="s">
        <v>749</v>
      </c>
      <c r="I1062" s="13">
        <f t="shared" si="182"/>
        <v>127</v>
      </c>
      <c r="J1062" s="13">
        <f t="shared" si="183"/>
        <v>17</v>
      </c>
      <c r="K1062" s="13">
        <f t="shared" si="184"/>
        <v>4</v>
      </c>
      <c r="L1062" s="13" t="s">
        <v>1517</v>
      </c>
      <c r="M1062" s="13">
        <v>130</v>
      </c>
      <c r="N1062" s="13" t="s">
        <v>1519</v>
      </c>
      <c r="O1062" s="13">
        <v>130</v>
      </c>
      <c r="P1062" s="13" t="s">
        <v>1521</v>
      </c>
      <c r="Q1062" s="13">
        <v>130</v>
      </c>
      <c r="R1062" s="13" t="s">
        <v>1523</v>
      </c>
      <c r="S1062" s="13">
        <v>130</v>
      </c>
      <c r="T1062" s="13" t="s">
        <v>1525</v>
      </c>
      <c r="U1062" s="13">
        <v>130</v>
      </c>
      <c r="V1062" s="13" t="s">
        <v>1527</v>
      </c>
      <c r="W1062" s="13">
        <v>130</v>
      </c>
      <c r="X1062" s="13" t="s">
        <v>1529</v>
      </c>
      <c r="Y1062" s="13">
        <v>130</v>
      </c>
      <c r="Z1062" s="13" t="s">
        <v>1530</v>
      </c>
      <c r="AA1062" s="13">
        <v>130</v>
      </c>
      <c r="AB1062" s="100" t="s">
        <v>749</v>
      </c>
      <c r="AC1062" s="100" t="str">
        <f t="shared" si="188"/>
        <v>pt-13-15-jlr-loc2</v>
      </c>
      <c r="AD1062" s="100">
        <f t="shared" si="185"/>
        <v>8</v>
      </c>
      <c r="AE1062" s="13">
        <v>12</v>
      </c>
      <c r="AF1062" s="27">
        <v>9</v>
      </c>
      <c r="AG1062" s="41"/>
    </row>
    <row r="1063" spans="1:33" s="35" customFormat="1" ht="33" x14ac:dyDescent="0.2">
      <c r="A1063" s="33" t="s">
        <v>727</v>
      </c>
      <c r="B1063" s="33">
        <f t="shared" si="187"/>
        <v>1131521</v>
      </c>
      <c r="C1063" s="43">
        <v>15</v>
      </c>
      <c r="D1063" s="26">
        <f t="shared" si="186"/>
        <v>11315</v>
      </c>
      <c r="E1063" s="45">
        <v>13</v>
      </c>
      <c r="F1063" s="13">
        <v>2</v>
      </c>
      <c r="G1063" s="14" t="s">
        <v>1029</v>
      </c>
      <c r="H1063" s="14" t="s">
        <v>1035</v>
      </c>
      <c r="I1063" s="13">
        <f t="shared" si="182"/>
        <v>127</v>
      </c>
      <c r="J1063" s="13">
        <f t="shared" si="183"/>
        <v>17</v>
      </c>
      <c r="K1063" s="13">
        <f t="shared" si="184"/>
        <v>4</v>
      </c>
      <c r="L1063" s="13" t="s">
        <v>1516</v>
      </c>
      <c r="M1063" s="13">
        <v>130</v>
      </c>
      <c r="N1063" s="13" t="s">
        <v>1518</v>
      </c>
      <c r="O1063" s="13">
        <v>130</v>
      </c>
      <c r="P1063" s="13" t="s">
        <v>1520</v>
      </c>
      <c r="Q1063" s="13">
        <v>130</v>
      </c>
      <c r="R1063" s="13" t="s">
        <v>1522</v>
      </c>
      <c r="S1063" s="13">
        <v>130</v>
      </c>
      <c r="T1063" s="13" t="s">
        <v>1524</v>
      </c>
      <c r="U1063" s="13">
        <v>130</v>
      </c>
      <c r="V1063" s="13" t="s">
        <v>1526</v>
      </c>
      <c r="W1063" s="13">
        <v>130</v>
      </c>
      <c r="X1063" s="13" t="s">
        <v>1528</v>
      </c>
      <c r="Y1063" s="13">
        <v>130</v>
      </c>
      <c r="Z1063" s="13" t="s">
        <v>1531</v>
      </c>
      <c r="AA1063" s="13">
        <v>130</v>
      </c>
      <c r="AB1063" s="100" t="s">
        <v>382</v>
      </c>
      <c r="AC1063" s="100" t="str">
        <f t="shared" si="188"/>
        <v>pt-13-15-shl-loc2</v>
      </c>
      <c r="AD1063" s="100">
        <f t="shared" si="185"/>
        <v>8</v>
      </c>
      <c r="AE1063" s="13">
        <v>16</v>
      </c>
      <c r="AF1063" s="27">
        <v>14</v>
      </c>
      <c r="AG1063" s="41"/>
    </row>
    <row r="1064" spans="1:33" s="35" customFormat="1" ht="16.5" x14ac:dyDescent="0.2">
      <c r="A1064" s="33" t="s">
        <v>727</v>
      </c>
      <c r="B1064" s="33">
        <f t="shared" si="187"/>
        <v>1131530</v>
      </c>
      <c r="C1064" s="43">
        <v>15</v>
      </c>
      <c r="D1064" s="26">
        <f t="shared" si="186"/>
        <v>11315</v>
      </c>
      <c r="E1064" s="45">
        <v>13</v>
      </c>
      <c r="F1064" s="13">
        <v>3</v>
      </c>
      <c r="G1064" s="14" t="s">
        <v>1030</v>
      </c>
      <c r="H1064" s="14" t="s">
        <v>1031</v>
      </c>
      <c r="I1064" s="13">
        <f t="shared" si="182"/>
        <v>127</v>
      </c>
      <c r="J1064" s="13">
        <f t="shared" si="183"/>
        <v>17</v>
      </c>
      <c r="K1064" s="13">
        <f t="shared" si="184"/>
        <v>4</v>
      </c>
      <c r="L1064" s="13" t="s">
        <v>1517</v>
      </c>
      <c r="M1064" s="13">
        <v>130</v>
      </c>
      <c r="N1064" s="13" t="s">
        <v>1519</v>
      </c>
      <c r="O1064" s="13">
        <v>130</v>
      </c>
      <c r="P1064" s="13" t="s">
        <v>1521</v>
      </c>
      <c r="Q1064" s="13">
        <v>130</v>
      </c>
      <c r="R1064" s="13" t="s">
        <v>1523</v>
      </c>
      <c r="S1064" s="13">
        <v>130</v>
      </c>
      <c r="T1064" s="13" t="s">
        <v>1525</v>
      </c>
      <c r="U1064" s="13">
        <v>130</v>
      </c>
      <c r="V1064" s="13" t="s">
        <v>1527</v>
      </c>
      <c r="W1064" s="13">
        <v>130</v>
      </c>
      <c r="X1064" s="13" t="s">
        <v>1529</v>
      </c>
      <c r="Y1064" s="13">
        <v>130</v>
      </c>
      <c r="Z1064" s="13" t="s">
        <v>1530</v>
      </c>
      <c r="AA1064" s="13">
        <v>130</v>
      </c>
      <c r="AB1064" s="100" t="s">
        <v>356</v>
      </c>
      <c r="AC1064" s="100" t="str">
        <f t="shared" si="188"/>
        <v>pt-13-15-jlr-loc3</v>
      </c>
      <c r="AD1064" s="100">
        <f t="shared" si="185"/>
        <v>8</v>
      </c>
      <c r="AE1064" s="13">
        <v>12</v>
      </c>
      <c r="AF1064" s="27">
        <v>9</v>
      </c>
      <c r="AG1064" s="41"/>
    </row>
    <row r="1065" spans="1:33" s="35" customFormat="1" ht="33.75" thickBot="1" x14ac:dyDescent="0.25">
      <c r="A1065" s="33" t="s">
        <v>727</v>
      </c>
      <c r="B1065" s="33">
        <f t="shared" si="187"/>
        <v>1131531</v>
      </c>
      <c r="C1065" s="43">
        <v>15</v>
      </c>
      <c r="D1065" s="28">
        <f t="shared" si="186"/>
        <v>11315</v>
      </c>
      <c r="E1065" s="46">
        <v>13</v>
      </c>
      <c r="F1065" s="29">
        <v>3</v>
      </c>
      <c r="G1065" s="30" t="s">
        <v>1029</v>
      </c>
      <c r="H1065" s="30" t="s">
        <v>1033</v>
      </c>
      <c r="I1065" s="29">
        <f t="shared" si="182"/>
        <v>127</v>
      </c>
      <c r="J1065" s="29">
        <f t="shared" si="183"/>
        <v>17</v>
      </c>
      <c r="K1065" s="29">
        <f t="shared" si="184"/>
        <v>4</v>
      </c>
      <c r="L1065" s="29" t="s">
        <v>1516</v>
      </c>
      <c r="M1065" s="29">
        <v>130</v>
      </c>
      <c r="N1065" s="29" t="s">
        <v>1518</v>
      </c>
      <c r="O1065" s="29">
        <v>130</v>
      </c>
      <c r="P1065" s="29" t="s">
        <v>1520</v>
      </c>
      <c r="Q1065" s="29">
        <v>130</v>
      </c>
      <c r="R1065" s="29" t="s">
        <v>1522</v>
      </c>
      <c r="S1065" s="29">
        <v>130</v>
      </c>
      <c r="T1065" s="29" t="s">
        <v>1524</v>
      </c>
      <c r="U1065" s="29">
        <v>130</v>
      </c>
      <c r="V1065" s="29" t="s">
        <v>1526</v>
      </c>
      <c r="W1065" s="29">
        <v>130</v>
      </c>
      <c r="X1065" s="29" t="s">
        <v>1528</v>
      </c>
      <c r="Y1065" s="29">
        <v>130</v>
      </c>
      <c r="Z1065" s="29" t="s">
        <v>1531</v>
      </c>
      <c r="AA1065" s="29">
        <v>130</v>
      </c>
      <c r="AB1065" s="101" t="s">
        <v>397</v>
      </c>
      <c r="AC1065" s="101" t="str">
        <f t="shared" si="188"/>
        <v>pt-13-15-shl-loc3</v>
      </c>
      <c r="AD1065" s="101">
        <f t="shared" si="185"/>
        <v>8</v>
      </c>
      <c r="AE1065" s="13">
        <v>16</v>
      </c>
      <c r="AF1065" s="27">
        <v>14</v>
      </c>
      <c r="AG1065" s="41"/>
    </row>
    <row r="1066" spans="1:33" s="35" customFormat="1" ht="16.5" x14ac:dyDescent="0.2">
      <c r="A1066" s="33" t="s">
        <v>728</v>
      </c>
      <c r="B1066" s="33">
        <f t="shared" si="187"/>
        <v>1140110</v>
      </c>
      <c r="C1066" s="43">
        <v>1</v>
      </c>
      <c r="D1066" s="23">
        <f t="shared" si="186"/>
        <v>11401</v>
      </c>
      <c r="E1066" s="44">
        <v>14</v>
      </c>
      <c r="F1066" s="24">
        <v>1</v>
      </c>
      <c r="G1066" s="32" t="s">
        <v>1030</v>
      </c>
      <c r="H1066" s="32" t="s">
        <v>1034</v>
      </c>
      <c r="I1066" s="24">
        <f t="shared" si="182"/>
        <v>126</v>
      </c>
      <c r="J1066" s="24">
        <f t="shared" si="183"/>
        <v>17</v>
      </c>
      <c r="K1066" s="24">
        <f t="shared" si="184"/>
        <v>4</v>
      </c>
      <c r="L1066" s="24" t="s">
        <v>1517</v>
      </c>
      <c r="M1066" s="24">
        <v>130</v>
      </c>
      <c r="N1066" s="24" t="s">
        <v>1519</v>
      </c>
      <c r="O1066" s="24">
        <v>130</v>
      </c>
      <c r="P1066" s="24" t="s">
        <v>1521</v>
      </c>
      <c r="Q1066" s="24">
        <v>130</v>
      </c>
      <c r="R1066" s="24" t="s">
        <v>1523</v>
      </c>
      <c r="S1066" s="24">
        <v>130</v>
      </c>
      <c r="T1066" s="24" t="s">
        <v>1525</v>
      </c>
      <c r="U1066" s="24">
        <v>130</v>
      </c>
      <c r="V1066" s="24" t="s">
        <v>1527</v>
      </c>
      <c r="W1066" s="24">
        <v>130</v>
      </c>
      <c r="X1066" s="24" t="s">
        <v>1529</v>
      </c>
      <c r="Y1066" s="24">
        <v>130</v>
      </c>
      <c r="Z1066" s="24" t="s">
        <v>1530</v>
      </c>
      <c r="AA1066" s="24">
        <v>130</v>
      </c>
      <c r="AB1066" s="99" t="s">
        <v>354</v>
      </c>
      <c r="AC1066" s="99" t="str">
        <f t="shared" si="188"/>
        <v>pt-14-1-jlr-loc1</v>
      </c>
      <c r="AD1066" s="99">
        <f t="shared" si="185"/>
        <v>8</v>
      </c>
      <c r="AE1066" s="24">
        <v>12</v>
      </c>
      <c r="AF1066" s="25">
        <v>9</v>
      </c>
      <c r="AG1066" s="41"/>
    </row>
    <row r="1067" spans="1:33" s="35" customFormat="1" ht="16.5" x14ac:dyDescent="0.2">
      <c r="A1067" s="33" t="s">
        <v>728</v>
      </c>
      <c r="B1067" s="33">
        <f t="shared" si="187"/>
        <v>1140111</v>
      </c>
      <c r="C1067" s="43">
        <v>1</v>
      </c>
      <c r="D1067" s="26">
        <f t="shared" si="186"/>
        <v>11401</v>
      </c>
      <c r="E1067" s="45">
        <v>14</v>
      </c>
      <c r="F1067" s="13">
        <v>1</v>
      </c>
      <c r="G1067" s="14" t="s">
        <v>1029</v>
      </c>
      <c r="H1067" s="14" t="s">
        <v>1032</v>
      </c>
      <c r="I1067" s="13">
        <f t="shared" si="182"/>
        <v>126</v>
      </c>
      <c r="J1067" s="13">
        <f t="shared" si="183"/>
        <v>17</v>
      </c>
      <c r="K1067" s="13">
        <f t="shared" si="184"/>
        <v>4</v>
      </c>
      <c r="L1067" s="13" t="s">
        <v>1532</v>
      </c>
      <c r="M1067" s="13">
        <v>130</v>
      </c>
      <c r="N1067" s="13" t="s">
        <v>1518</v>
      </c>
      <c r="O1067" s="13">
        <v>130</v>
      </c>
      <c r="P1067" s="13" t="s">
        <v>1520</v>
      </c>
      <c r="Q1067" s="13">
        <v>130</v>
      </c>
      <c r="R1067" s="13" t="s">
        <v>1522</v>
      </c>
      <c r="S1067" s="13">
        <v>130</v>
      </c>
      <c r="T1067" s="13" t="s">
        <v>1524</v>
      </c>
      <c r="U1067" s="13">
        <v>130</v>
      </c>
      <c r="V1067" s="13" t="s">
        <v>1526</v>
      </c>
      <c r="W1067" s="13">
        <v>130</v>
      </c>
      <c r="X1067" s="13" t="s">
        <v>1528</v>
      </c>
      <c r="Y1067" s="13">
        <v>130</v>
      </c>
      <c r="Z1067" s="13" t="s">
        <v>1531</v>
      </c>
      <c r="AA1067" s="13">
        <v>130</v>
      </c>
      <c r="AB1067" s="100"/>
      <c r="AC1067" s="100" t="str">
        <f t="shared" si="188"/>
        <v/>
      </c>
      <c r="AD1067" s="100" t="str">
        <f t="shared" si="185"/>
        <v/>
      </c>
      <c r="AE1067" s="13" t="s">
        <v>412</v>
      </c>
      <c r="AF1067" s="27" t="s">
        <v>412</v>
      </c>
      <c r="AG1067" s="41"/>
    </row>
    <row r="1068" spans="1:33" s="35" customFormat="1" ht="16.5" x14ac:dyDescent="0.2">
      <c r="A1068" s="33" t="s">
        <v>728</v>
      </c>
      <c r="B1068" s="33">
        <f t="shared" si="187"/>
        <v>1140120</v>
      </c>
      <c r="C1068" s="43">
        <v>1</v>
      </c>
      <c r="D1068" s="26">
        <f t="shared" si="186"/>
        <v>11401</v>
      </c>
      <c r="E1068" s="45">
        <v>14</v>
      </c>
      <c r="F1068" s="13">
        <v>2</v>
      </c>
      <c r="G1068" s="14" t="s">
        <v>1030</v>
      </c>
      <c r="H1068" s="14" t="s">
        <v>749</v>
      </c>
      <c r="I1068" s="13">
        <f t="shared" si="182"/>
        <v>126</v>
      </c>
      <c r="J1068" s="13">
        <f t="shared" si="183"/>
        <v>17</v>
      </c>
      <c r="K1068" s="13">
        <f t="shared" si="184"/>
        <v>4</v>
      </c>
      <c r="L1068" s="13" t="s">
        <v>1517</v>
      </c>
      <c r="M1068" s="13">
        <v>130</v>
      </c>
      <c r="N1068" s="13" t="s">
        <v>1519</v>
      </c>
      <c r="O1068" s="13">
        <v>130</v>
      </c>
      <c r="P1068" s="13" t="s">
        <v>1521</v>
      </c>
      <c r="Q1068" s="13">
        <v>130</v>
      </c>
      <c r="R1068" s="13" t="s">
        <v>1523</v>
      </c>
      <c r="S1068" s="13">
        <v>130</v>
      </c>
      <c r="T1068" s="13" t="s">
        <v>1525</v>
      </c>
      <c r="U1068" s="13">
        <v>130</v>
      </c>
      <c r="V1068" s="13" t="s">
        <v>1527</v>
      </c>
      <c r="W1068" s="13">
        <v>130</v>
      </c>
      <c r="X1068" s="13" t="s">
        <v>1529</v>
      </c>
      <c r="Y1068" s="13">
        <v>130</v>
      </c>
      <c r="Z1068" s="13" t="s">
        <v>1530</v>
      </c>
      <c r="AA1068" s="13">
        <v>130</v>
      </c>
      <c r="AB1068" s="100" t="s">
        <v>748</v>
      </c>
      <c r="AC1068" s="100" t="str">
        <f t="shared" si="188"/>
        <v>pt-14-1-jlr-loc2</v>
      </c>
      <c r="AD1068" s="100">
        <f t="shared" si="185"/>
        <v>8</v>
      </c>
      <c r="AE1068" s="13">
        <v>12</v>
      </c>
      <c r="AF1068" s="27">
        <v>9</v>
      </c>
      <c r="AG1068" s="41"/>
    </row>
    <row r="1069" spans="1:33" s="35" customFormat="1" ht="16.5" x14ac:dyDescent="0.2">
      <c r="A1069" s="33" t="s">
        <v>728</v>
      </c>
      <c r="B1069" s="33">
        <f t="shared" si="187"/>
        <v>1140121</v>
      </c>
      <c r="C1069" s="43">
        <v>1</v>
      </c>
      <c r="D1069" s="26">
        <f t="shared" si="186"/>
        <v>11401</v>
      </c>
      <c r="E1069" s="45">
        <v>14</v>
      </c>
      <c r="F1069" s="13">
        <v>2</v>
      </c>
      <c r="G1069" s="14" t="s">
        <v>1029</v>
      </c>
      <c r="H1069" s="14" t="s">
        <v>1035</v>
      </c>
      <c r="I1069" s="13">
        <f t="shared" si="182"/>
        <v>126</v>
      </c>
      <c r="J1069" s="13">
        <f t="shared" si="183"/>
        <v>17</v>
      </c>
      <c r="K1069" s="13">
        <f t="shared" si="184"/>
        <v>4</v>
      </c>
      <c r="L1069" s="13" t="s">
        <v>1532</v>
      </c>
      <c r="M1069" s="13">
        <v>130</v>
      </c>
      <c r="N1069" s="13" t="s">
        <v>1518</v>
      </c>
      <c r="O1069" s="13">
        <v>130</v>
      </c>
      <c r="P1069" s="13" t="s">
        <v>1520</v>
      </c>
      <c r="Q1069" s="13">
        <v>130</v>
      </c>
      <c r="R1069" s="13" t="s">
        <v>1522</v>
      </c>
      <c r="S1069" s="13">
        <v>130</v>
      </c>
      <c r="T1069" s="13" t="s">
        <v>1524</v>
      </c>
      <c r="U1069" s="13">
        <v>130</v>
      </c>
      <c r="V1069" s="13" t="s">
        <v>1526</v>
      </c>
      <c r="W1069" s="13">
        <v>130</v>
      </c>
      <c r="X1069" s="13" t="s">
        <v>1528</v>
      </c>
      <c r="Y1069" s="13">
        <v>130</v>
      </c>
      <c r="Z1069" s="13" t="s">
        <v>1531</v>
      </c>
      <c r="AA1069" s="13">
        <v>130</v>
      </c>
      <c r="AB1069" s="100" t="s">
        <v>446</v>
      </c>
      <c r="AC1069" s="100" t="str">
        <f t="shared" si="188"/>
        <v>pt-14-1-shl-loc2</v>
      </c>
      <c r="AD1069" s="100">
        <f t="shared" si="185"/>
        <v>8</v>
      </c>
      <c r="AE1069" s="13">
        <v>16</v>
      </c>
      <c r="AF1069" s="27">
        <v>14</v>
      </c>
      <c r="AG1069" s="41"/>
    </row>
    <row r="1070" spans="1:33" s="35" customFormat="1" ht="16.5" x14ac:dyDescent="0.2">
      <c r="A1070" s="33" t="s">
        <v>728</v>
      </c>
      <c r="B1070" s="33">
        <f t="shared" si="187"/>
        <v>1140130</v>
      </c>
      <c r="C1070" s="43">
        <v>1</v>
      </c>
      <c r="D1070" s="26">
        <f t="shared" si="186"/>
        <v>11401</v>
      </c>
      <c r="E1070" s="45">
        <v>14</v>
      </c>
      <c r="F1070" s="13">
        <v>3</v>
      </c>
      <c r="G1070" s="14" t="s">
        <v>1030</v>
      </c>
      <c r="H1070" s="14" t="s">
        <v>1031</v>
      </c>
      <c r="I1070" s="13">
        <f t="shared" si="182"/>
        <v>126</v>
      </c>
      <c r="J1070" s="13">
        <f t="shared" si="183"/>
        <v>17</v>
      </c>
      <c r="K1070" s="13">
        <f t="shared" si="184"/>
        <v>4</v>
      </c>
      <c r="L1070" s="13" t="s">
        <v>1517</v>
      </c>
      <c r="M1070" s="13">
        <v>130</v>
      </c>
      <c r="N1070" s="13" t="s">
        <v>1519</v>
      </c>
      <c r="O1070" s="13">
        <v>130</v>
      </c>
      <c r="P1070" s="13" t="s">
        <v>1521</v>
      </c>
      <c r="Q1070" s="13">
        <v>130</v>
      </c>
      <c r="R1070" s="13" t="s">
        <v>1523</v>
      </c>
      <c r="S1070" s="13">
        <v>130</v>
      </c>
      <c r="T1070" s="13" t="s">
        <v>1525</v>
      </c>
      <c r="U1070" s="13">
        <v>130</v>
      </c>
      <c r="V1070" s="13" t="s">
        <v>1527</v>
      </c>
      <c r="W1070" s="13">
        <v>130</v>
      </c>
      <c r="X1070" s="13" t="s">
        <v>1529</v>
      </c>
      <c r="Y1070" s="13">
        <v>130</v>
      </c>
      <c r="Z1070" s="13" t="s">
        <v>1530</v>
      </c>
      <c r="AA1070" s="13">
        <v>130</v>
      </c>
      <c r="AB1070" s="100" t="s">
        <v>355</v>
      </c>
      <c r="AC1070" s="100" t="str">
        <f t="shared" si="188"/>
        <v>pt-14-1-jlr-loc3</v>
      </c>
      <c r="AD1070" s="100">
        <f t="shared" si="185"/>
        <v>8</v>
      </c>
      <c r="AE1070" s="13">
        <v>12</v>
      </c>
      <c r="AF1070" s="27">
        <v>9</v>
      </c>
      <c r="AG1070" s="41"/>
    </row>
    <row r="1071" spans="1:33" s="35" customFormat="1" ht="17.25" thickBot="1" x14ac:dyDescent="0.25">
      <c r="A1071" s="33" t="s">
        <v>728</v>
      </c>
      <c r="B1071" s="33">
        <f t="shared" si="187"/>
        <v>1140131</v>
      </c>
      <c r="C1071" s="43">
        <v>1</v>
      </c>
      <c r="D1071" s="28">
        <f t="shared" si="186"/>
        <v>11401</v>
      </c>
      <c r="E1071" s="46">
        <v>14</v>
      </c>
      <c r="F1071" s="29">
        <v>3</v>
      </c>
      <c r="G1071" s="30" t="s">
        <v>1029</v>
      </c>
      <c r="H1071" s="30" t="s">
        <v>1033</v>
      </c>
      <c r="I1071" s="29">
        <f t="shared" si="182"/>
        <v>126</v>
      </c>
      <c r="J1071" s="29">
        <f t="shared" si="183"/>
        <v>17</v>
      </c>
      <c r="K1071" s="29">
        <f t="shared" si="184"/>
        <v>4</v>
      </c>
      <c r="L1071" s="29" t="s">
        <v>1532</v>
      </c>
      <c r="M1071" s="29">
        <v>130</v>
      </c>
      <c r="N1071" s="29" t="s">
        <v>1518</v>
      </c>
      <c r="O1071" s="29">
        <v>130</v>
      </c>
      <c r="P1071" s="29" t="s">
        <v>1520</v>
      </c>
      <c r="Q1071" s="29">
        <v>130</v>
      </c>
      <c r="R1071" s="29" t="s">
        <v>1522</v>
      </c>
      <c r="S1071" s="29">
        <v>130</v>
      </c>
      <c r="T1071" s="29" t="s">
        <v>1524</v>
      </c>
      <c r="U1071" s="29">
        <v>130</v>
      </c>
      <c r="V1071" s="29" t="s">
        <v>1526</v>
      </c>
      <c r="W1071" s="29">
        <v>130</v>
      </c>
      <c r="X1071" s="29" t="s">
        <v>1528</v>
      </c>
      <c r="Y1071" s="29">
        <v>130</v>
      </c>
      <c r="Z1071" s="29" t="s">
        <v>1531</v>
      </c>
      <c r="AA1071" s="29">
        <v>130</v>
      </c>
      <c r="AB1071" s="101"/>
      <c r="AC1071" s="101" t="str">
        <f t="shared" si="188"/>
        <v/>
      </c>
      <c r="AD1071" s="101" t="str">
        <f t="shared" si="185"/>
        <v/>
      </c>
      <c r="AE1071" s="29" t="s">
        <v>412</v>
      </c>
      <c r="AF1071" s="31" t="s">
        <v>412</v>
      </c>
      <c r="AG1071" s="41"/>
    </row>
    <row r="1072" spans="1:33" s="35" customFormat="1" ht="16.5" x14ac:dyDescent="0.2">
      <c r="A1072" s="33" t="s">
        <v>728</v>
      </c>
      <c r="B1072" s="33">
        <f t="shared" si="187"/>
        <v>1140210</v>
      </c>
      <c r="C1072" s="43">
        <v>2</v>
      </c>
      <c r="D1072" s="23">
        <f t="shared" si="186"/>
        <v>11402</v>
      </c>
      <c r="E1072" s="44">
        <v>14</v>
      </c>
      <c r="F1072" s="24">
        <v>1</v>
      </c>
      <c r="G1072" s="32" t="s">
        <v>1030</v>
      </c>
      <c r="H1072" s="32" t="s">
        <v>1034</v>
      </c>
      <c r="I1072" s="24">
        <f t="shared" ref="I1072:I1135" si="189">INDEX($AS$4:$AS$210,INDEX($BA$4:$BA$19,E1072)+C1072)</f>
        <v>126</v>
      </c>
      <c r="J1072" s="24">
        <f t="shared" ref="J1072:J1135" si="190">INDEX($AT$4:$AT$210,INDEX($BA$4:$BA$19,E1072)+C1072)</f>
        <v>17</v>
      </c>
      <c r="K1072" s="24">
        <f t="shared" ref="K1072:K1135" si="191">INDEX($AU$4:$AU$210,INDEX($BA$4:$BA$19,E1072)+C1072)</f>
        <v>4</v>
      </c>
      <c r="L1072" s="24" t="s">
        <v>1533</v>
      </c>
      <c r="M1072" s="24">
        <v>131</v>
      </c>
      <c r="N1072" s="24" t="s">
        <v>1519</v>
      </c>
      <c r="O1072" s="24">
        <v>131</v>
      </c>
      <c r="P1072" s="24" t="s">
        <v>1521</v>
      </c>
      <c r="Q1072" s="24">
        <v>131</v>
      </c>
      <c r="R1072" s="24" t="s">
        <v>1523</v>
      </c>
      <c r="S1072" s="24">
        <v>131</v>
      </c>
      <c r="T1072" s="24" t="s">
        <v>1525</v>
      </c>
      <c r="U1072" s="24">
        <v>131</v>
      </c>
      <c r="V1072" s="24" t="s">
        <v>1527</v>
      </c>
      <c r="W1072" s="24">
        <v>131</v>
      </c>
      <c r="X1072" s="24" t="s">
        <v>1529</v>
      </c>
      <c r="Y1072" s="24">
        <v>131</v>
      </c>
      <c r="Z1072" s="24" t="s">
        <v>1530</v>
      </c>
      <c r="AA1072" s="24">
        <v>131</v>
      </c>
      <c r="AB1072" s="99" t="s">
        <v>347</v>
      </c>
      <c r="AC1072" s="99" t="str">
        <f t="shared" si="188"/>
        <v>pt-14-2-jlr-loc1</v>
      </c>
      <c r="AD1072" s="99">
        <f t="shared" ref="AD1072:AD1135" si="192">IF(AB1072="","",INDEX($AV$4:$AV$211,INDEX($BA$4:$BA$19,E1072)+C1072))</f>
        <v>8</v>
      </c>
      <c r="AE1072" s="24">
        <v>12</v>
      </c>
      <c r="AF1072" s="25">
        <v>9</v>
      </c>
      <c r="AG1072" s="41"/>
    </row>
    <row r="1073" spans="1:33" s="35" customFormat="1" ht="16.5" x14ac:dyDescent="0.2">
      <c r="A1073" s="33" t="s">
        <v>728</v>
      </c>
      <c r="B1073" s="33">
        <f t="shared" si="187"/>
        <v>1140211</v>
      </c>
      <c r="C1073" s="43">
        <v>2</v>
      </c>
      <c r="D1073" s="26">
        <f t="shared" si="186"/>
        <v>11402</v>
      </c>
      <c r="E1073" s="45">
        <v>14</v>
      </c>
      <c r="F1073" s="13">
        <v>1</v>
      </c>
      <c r="G1073" s="14" t="s">
        <v>1029</v>
      </c>
      <c r="H1073" s="14" t="s">
        <v>1032</v>
      </c>
      <c r="I1073" s="13">
        <f t="shared" si="189"/>
        <v>126</v>
      </c>
      <c r="J1073" s="13">
        <f t="shared" si="190"/>
        <v>17</v>
      </c>
      <c r="K1073" s="13">
        <f t="shared" si="191"/>
        <v>4</v>
      </c>
      <c r="L1073" s="13" t="s">
        <v>1532</v>
      </c>
      <c r="M1073" s="13">
        <v>130</v>
      </c>
      <c r="N1073" s="13" t="s">
        <v>1518</v>
      </c>
      <c r="O1073" s="13">
        <v>130</v>
      </c>
      <c r="P1073" s="13" t="s">
        <v>1520</v>
      </c>
      <c r="Q1073" s="13">
        <v>130</v>
      </c>
      <c r="R1073" s="13" t="s">
        <v>1522</v>
      </c>
      <c r="S1073" s="13">
        <v>130</v>
      </c>
      <c r="T1073" s="13" t="s">
        <v>1524</v>
      </c>
      <c r="U1073" s="13">
        <v>130</v>
      </c>
      <c r="V1073" s="13" t="s">
        <v>1526</v>
      </c>
      <c r="W1073" s="13">
        <v>130</v>
      </c>
      <c r="X1073" s="13" t="s">
        <v>1528</v>
      </c>
      <c r="Y1073" s="13">
        <v>130</v>
      </c>
      <c r="Z1073" s="13" t="s">
        <v>1531</v>
      </c>
      <c r="AA1073" s="13">
        <v>130</v>
      </c>
      <c r="AB1073" s="100"/>
      <c r="AC1073" s="100" t="str">
        <f t="shared" si="188"/>
        <v/>
      </c>
      <c r="AD1073" s="100" t="str">
        <f t="shared" si="192"/>
        <v/>
      </c>
      <c r="AE1073" s="13" t="s">
        <v>412</v>
      </c>
      <c r="AF1073" s="27" t="s">
        <v>412</v>
      </c>
      <c r="AG1073" s="41"/>
    </row>
    <row r="1074" spans="1:33" s="35" customFormat="1" ht="16.5" x14ac:dyDescent="0.2">
      <c r="A1074" s="33" t="s">
        <v>728</v>
      </c>
      <c r="B1074" s="33">
        <f t="shared" si="187"/>
        <v>1140220</v>
      </c>
      <c r="C1074" s="43">
        <v>2</v>
      </c>
      <c r="D1074" s="26">
        <f t="shared" si="186"/>
        <v>11402</v>
      </c>
      <c r="E1074" s="45">
        <v>14</v>
      </c>
      <c r="F1074" s="13">
        <v>2</v>
      </c>
      <c r="G1074" s="14" t="s">
        <v>1030</v>
      </c>
      <c r="H1074" s="14" t="s">
        <v>749</v>
      </c>
      <c r="I1074" s="13">
        <f t="shared" si="189"/>
        <v>126</v>
      </c>
      <c r="J1074" s="13">
        <f t="shared" si="190"/>
        <v>17</v>
      </c>
      <c r="K1074" s="13">
        <f t="shared" si="191"/>
        <v>4</v>
      </c>
      <c r="L1074" s="13" t="s">
        <v>1533</v>
      </c>
      <c r="M1074" s="13">
        <v>131</v>
      </c>
      <c r="N1074" s="13" t="s">
        <v>1519</v>
      </c>
      <c r="O1074" s="13">
        <v>131</v>
      </c>
      <c r="P1074" s="13" t="s">
        <v>1521</v>
      </c>
      <c r="Q1074" s="13">
        <v>131</v>
      </c>
      <c r="R1074" s="13" t="s">
        <v>1523</v>
      </c>
      <c r="S1074" s="13">
        <v>131</v>
      </c>
      <c r="T1074" s="13" t="s">
        <v>1525</v>
      </c>
      <c r="U1074" s="13">
        <v>131</v>
      </c>
      <c r="V1074" s="13" t="s">
        <v>1527</v>
      </c>
      <c r="W1074" s="13">
        <v>131</v>
      </c>
      <c r="X1074" s="13" t="s">
        <v>1529</v>
      </c>
      <c r="Y1074" s="13">
        <v>131</v>
      </c>
      <c r="Z1074" s="13" t="s">
        <v>1530</v>
      </c>
      <c r="AA1074" s="13">
        <v>131</v>
      </c>
      <c r="AB1074" s="100" t="s">
        <v>749</v>
      </c>
      <c r="AC1074" s="100" t="str">
        <f t="shared" si="188"/>
        <v>pt-14-2-jlr-loc2</v>
      </c>
      <c r="AD1074" s="100">
        <f t="shared" si="192"/>
        <v>8</v>
      </c>
      <c r="AE1074" s="13">
        <v>12</v>
      </c>
      <c r="AF1074" s="27">
        <v>9</v>
      </c>
      <c r="AG1074" s="41"/>
    </row>
    <row r="1075" spans="1:33" s="35" customFormat="1" ht="16.5" x14ac:dyDescent="0.2">
      <c r="A1075" s="33" t="s">
        <v>728</v>
      </c>
      <c r="B1075" s="33">
        <f t="shared" si="187"/>
        <v>1140221</v>
      </c>
      <c r="C1075" s="43">
        <v>2</v>
      </c>
      <c r="D1075" s="26">
        <f t="shared" si="186"/>
        <v>11402</v>
      </c>
      <c r="E1075" s="45">
        <v>14</v>
      </c>
      <c r="F1075" s="13">
        <v>2</v>
      </c>
      <c r="G1075" s="14" t="s">
        <v>1029</v>
      </c>
      <c r="H1075" s="14" t="s">
        <v>1035</v>
      </c>
      <c r="I1075" s="13">
        <f t="shared" si="189"/>
        <v>126</v>
      </c>
      <c r="J1075" s="13">
        <f t="shared" si="190"/>
        <v>17</v>
      </c>
      <c r="K1075" s="13">
        <f t="shared" si="191"/>
        <v>4</v>
      </c>
      <c r="L1075" s="13" t="s">
        <v>1532</v>
      </c>
      <c r="M1075" s="13">
        <v>130</v>
      </c>
      <c r="N1075" s="13" t="s">
        <v>1518</v>
      </c>
      <c r="O1075" s="13">
        <v>130</v>
      </c>
      <c r="P1075" s="13" t="s">
        <v>1520</v>
      </c>
      <c r="Q1075" s="13">
        <v>130</v>
      </c>
      <c r="R1075" s="13" t="s">
        <v>1522</v>
      </c>
      <c r="S1075" s="13">
        <v>130</v>
      </c>
      <c r="T1075" s="13" t="s">
        <v>1524</v>
      </c>
      <c r="U1075" s="13">
        <v>130</v>
      </c>
      <c r="V1075" s="13" t="s">
        <v>1526</v>
      </c>
      <c r="W1075" s="13">
        <v>130</v>
      </c>
      <c r="X1075" s="13" t="s">
        <v>1528</v>
      </c>
      <c r="Y1075" s="13">
        <v>130</v>
      </c>
      <c r="Z1075" s="13" t="s">
        <v>1531</v>
      </c>
      <c r="AA1075" s="13">
        <v>130</v>
      </c>
      <c r="AB1075" s="100" t="s">
        <v>416</v>
      </c>
      <c r="AC1075" s="100" t="str">
        <f t="shared" si="188"/>
        <v>pt-14-2-shl-loc2</v>
      </c>
      <c r="AD1075" s="100">
        <f t="shared" si="192"/>
        <v>8</v>
      </c>
      <c r="AE1075" s="13">
        <v>16</v>
      </c>
      <c r="AF1075" s="27">
        <v>14</v>
      </c>
      <c r="AG1075" s="41"/>
    </row>
    <row r="1076" spans="1:33" s="35" customFormat="1" ht="16.5" x14ac:dyDescent="0.2">
      <c r="A1076" s="33" t="s">
        <v>728</v>
      </c>
      <c r="B1076" s="33">
        <f t="shared" si="187"/>
        <v>1140230</v>
      </c>
      <c r="C1076" s="43">
        <v>2</v>
      </c>
      <c r="D1076" s="26">
        <f t="shared" ref="D1076:D1139" si="193">(100+E1076)*100+C1076</f>
        <v>11402</v>
      </c>
      <c r="E1076" s="45">
        <v>14</v>
      </c>
      <c r="F1076" s="13">
        <v>3</v>
      </c>
      <c r="G1076" s="14" t="s">
        <v>1030</v>
      </c>
      <c r="H1076" s="14" t="s">
        <v>1026</v>
      </c>
      <c r="I1076" s="13">
        <f t="shared" si="189"/>
        <v>126</v>
      </c>
      <c r="J1076" s="13">
        <f t="shared" si="190"/>
        <v>17</v>
      </c>
      <c r="K1076" s="13">
        <f t="shared" si="191"/>
        <v>4</v>
      </c>
      <c r="L1076" s="13" t="s">
        <v>1533</v>
      </c>
      <c r="M1076" s="13">
        <v>131</v>
      </c>
      <c r="N1076" s="13" t="s">
        <v>1519</v>
      </c>
      <c r="O1076" s="13">
        <v>131</v>
      </c>
      <c r="P1076" s="13" t="s">
        <v>1521</v>
      </c>
      <c r="Q1076" s="13">
        <v>131</v>
      </c>
      <c r="R1076" s="13" t="s">
        <v>1523</v>
      </c>
      <c r="S1076" s="13">
        <v>131</v>
      </c>
      <c r="T1076" s="13" t="s">
        <v>1525</v>
      </c>
      <c r="U1076" s="13">
        <v>131</v>
      </c>
      <c r="V1076" s="13" t="s">
        <v>1527</v>
      </c>
      <c r="W1076" s="13">
        <v>131</v>
      </c>
      <c r="X1076" s="13" t="s">
        <v>1529</v>
      </c>
      <c r="Y1076" s="13">
        <v>131</v>
      </c>
      <c r="Z1076" s="13" t="s">
        <v>1530</v>
      </c>
      <c r="AA1076" s="13">
        <v>131</v>
      </c>
      <c r="AB1076" s="100" t="s">
        <v>356</v>
      </c>
      <c r="AC1076" s="100" t="str">
        <f t="shared" si="188"/>
        <v>pt-14-2-jlr-loc3</v>
      </c>
      <c r="AD1076" s="100">
        <f t="shared" si="192"/>
        <v>8</v>
      </c>
      <c r="AE1076" s="13">
        <v>12</v>
      </c>
      <c r="AF1076" s="27">
        <v>9</v>
      </c>
      <c r="AG1076" s="41"/>
    </row>
    <row r="1077" spans="1:33" s="35" customFormat="1" ht="17.25" thickBot="1" x14ac:dyDescent="0.25">
      <c r="A1077" s="33" t="s">
        <v>728</v>
      </c>
      <c r="B1077" s="33">
        <f t="shared" si="187"/>
        <v>1140231</v>
      </c>
      <c r="C1077" s="43">
        <v>2</v>
      </c>
      <c r="D1077" s="28">
        <f t="shared" si="193"/>
        <v>11402</v>
      </c>
      <c r="E1077" s="46">
        <v>14</v>
      </c>
      <c r="F1077" s="29">
        <v>3</v>
      </c>
      <c r="G1077" s="30" t="s">
        <v>1029</v>
      </c>
      <c r="H1077" s="30" t="s">
        <v>1033</v>
      </c>
      <c r="I1077" s="29">
        <f t="shared" si="189"/>
        <v>126</v>
      </c>
      <c r="J1077" s="29">
        <f t="shared" si="190"/>
        <v>17</v>
      </c>
      <c r="K1077" s="29">
        <f t="shared" si="191"/>
        <v>4</v>
      </c>
      <c r="L1077" s="29" t="s">
        <v>1532</v>
      </c>
      <c r="M1077" s="29">
        <v>130</v>
      </c>
      <c r="N1077" s="29" t="s">
        <v>1518</v>
      </c>
      <c r="O1077" s="29">
        <v>130</v>
      </c>
      <c r="P1077" s="29" t="s">
        <v>1520</v>
      </c>
      <c r="Q1077" s="29">
        <v>130</v>
      </c>
      <c r="R1077" s="29" t="s">
        <v>1522</v>
      </c>
      <c r="S1077" s="29">
        <v>130</v>
      </c>
      <c r="T1077" s="29" t="s">
        <v>1524</v>
      </c>
      <c r="U1077" s="29">
        <v>130</v>
      </c>
      <c r="V1077" s="29" t="s">
        <v>1526</v>
      </c>
      <c r="W1077" s="29">
        <v>130</v>
      </c>
      <c r="X1077" s="29" t="s">
        <v>1528</v>
      </c>
      <c r="Y1077" s="29">
        <v>130</v>
      </c>
      <c r="Z1077" s="29" t="s">
        <v>1531</v>
      </c>
      <c r="AA1077" s="29">
        <v>130</v>
      </c>
      <c r="AB1077" s="101"/>
      <c r="AC1077" s="101" t="str">
        <f t="shared" si="188"/>
        <v/>
      </c>
      <c r="AD1077" s="101" t="str">
        <f t="shared" si="192"/>
        <v/>
      </c>
      <c r="AE1077" s="29" t="s">
        <v>412</v>
      </c>
      <c r="AF1077" s="31" t="s">
        <v>412</v>
      </c>
      <c r="AG1077" s="41"/>
    </row>
    <row r="1078" spans="1:33" s="35" customFormat="1" ht="16.5" x14ac:dyDescent="0.2">
      <c r="A1078" s="33" t="s">
        <v>728</v>
      </c>
      <c r="B1078" s="33">
        <f t="shared" si="187"/>
        <v>1140310</v>
      </c>
      <c r="C1078" s="43">
        <v>3</v>
      </c>
      <c r="D1078" s="23">
        <f t="shared" si="193"/>
        <v>11403</v>
      </c>
      <c r="E1078" s="44">
        <v>14</v>
      </c>
      <c r="F1078" s="24">
        <v>1</v>
      </c>
      <c r="G1078" s="32" t="s">
        <v>1030</v>
      </c>
      <c r="H1078" s="32" t="s">
        <v>1034</v>
      </c>
      <c r="I1078" s="24">
        <f t="shared" si="189"/>
        <v>127</v>
      </c>
      <c r="J1078" s="24">
        <f t="shared" si="190"/>
        <v>17</v>
      </c>
      <c r="K1078" s="24">
        <f t="shared" si="191"/>
        <v>4</v>
      </c>
      <c r="L1078" s="24" t="s">
        <v>1533</v>
      </c>
      <c r="M1078" s="24">
        <v>131</v>
      </c>
      <c r="N1078" s="24" t="s">
        <v>1519</v>
      </c>
      <c r="O1078" s="24">
        <v>131</v>
      </c>
      <c r="P1078" s="24" t="s">
        <v>1521</v>
      </c>
      <c r="Q1078" s="24">
        <v>131</v>
      </c>
      <c r="R1078" s="24" t="s">
        <v>1523</v>
      </c>
      <c r="S1078" s="24">
        <v>131</v>
      </c>
      <c r="T1078" s="24" t="s">
        <v>1525</v>
      </c>
      <c r="U1078" s="24">
        <v>131</v>
      </c>
      <c r="V1078" s="24" t="s">
        <v>1527</v>
      </c>
      <c r="W1078" s="24">
        <v>131</v>
      </c>
      <c r="X1078" s="24" t="s">
        <v>1529</v>
      </c>
      <c r="Y1078" s="24">
        <v>131</v>
      </c>
      <c r="Z1078" s="24" t="s">
        <v>1530</v>
      </c>
      <c r="AA1078" s="24">
        <v>131</v>
      </c>
      <c r="AB1078" s="99" t="s">
        <v>354</v>
      </c>
      <c r="AC1078" s="99" t="str">
        <f t="shared" si="188"/>
        <v>pt-14-3-jlr-loc1</v>
      </c>
      <c r="AD1078" s="99">
        <f t="shared" si="192"/>
        <v>8</v>
      </c>
      <c r="AE1078" s="24">
        <v>12</v>
      </c>
      <c r="AF1078" s="25">
        <v>9</v>
      </c>
      <c r="AG1078" s="41"/>
    </row>
    <row r="1079" spans="1:33" s="35" customFormat="1" ht="16.5" x14ac:dyDescent="0.2">
      <c r="A1079" s="33" t="s">
        <v>728</v>
      </c>
      <c r="B1079" s="33">
        <f t="shared" si="187"/>
        <v>1140311</v>
      </c>
      <c r="C1079" s="43">
        <v>3</v>
      </c>
      <c r="D1079" s="26">
        <f t="shared" si="193"/>
        <v>11403</v>
      </c>
      <c r="E1079" s="45">
        <v>14</v>
      </c>
      <c r="F1079" s="13">
        <v>1</v>
      </c>
      <c r="G1079" s="14" t="s">
        <v>1029</v>
      </c>
      <c r="H1079" s="14" t="s">
        <v>1028</v>
      </c>
      <c r="I1079" s="13">
        <f t="shared" si="189"/>
        <v>127</v>
      </c>
      <c r="J1079" s="13">
        <f t="shared" si="190"/>
        <v>17</v>
      </c>
      <c r="K1079" s="13">
        <f t="shared" si="191"/>
        <v>4</v>
      </c>
      <c r="L1079" s="13" t="s">
        <v>1532</v>
      </c>
      <c r="M1079" s="13">
        <v>132</v>
      </c>
      <c r="N1079" s="13" t="s">
        <v>1534</v>
      </c>
      <c r="O1079" s="13">
        <v>132</v>
      </c>
      <c r="P1079" s="13" t="s">
        <v>1520</v>
      </c>
      <c r="Q1079" s="13">
        <v>132</v>
      </c>
      <c r="R1079" s="13" t="s">
        <v>1522</v>
      </c>
      <c r="S1079" s="13">
        <v>132</v>
      </c>
      <c r="T1079" s="13" t="s">
        <v>1524</v>
      </c>
      <c r="U1079" s="13">
        <v>132</v>
      </c>
      <c r="V1079" s="13" t="s">
        <v>1526</v>
      </c>
      <c r="W1079" s="13">
        <v>132</v>
      </c>
      <c r="X1079" s="13" t="s">
        <v>1528</v>
      </c>
      <c r="Y1079" s="13">
        <v>132</v>
      </c>
      <c r="Z1079" s="13" t="s">
        <v>1531</v>
      </c>
      <c r="AA1079" s="13">
        <v>132</v>
      </c>
      <c r="AB1079" s="100"/>
      <c r="AC1079" s="100" t="str">
        <f t="shared" si="188"/>
        <v/>
      </c>
      <c r="AD1079" s="100" t="str">
        <f t="shared" si="192"/>
        <v/>
      </c>
      <c r="AE1079" s="13" t="s">
        <v>412</v>
      </c>
      <c r="AF1079" s="27" t="s">
        <v>412</v>
      </c>
      <c r="AG1079" s="41"/>
    </row>
    <row r="1080" spans="1:33" s="35" customFormat="1" ht="16.5" x14ac:dyDescent="0.2">
      <c r="A1080" s="33" t="s">
        <v>728</v>
      </c>
      <c r="B1080" s="33">
        <f t="shared" si="187"/>
        <v>1140320</v>
      </c>
      <c r="C1080" s="43">
        <v>3</v>
      </c>
      <c r="D1080" s="26">
        <f t="shared" si="193"/>
        <v>11403</v>
      </c>
      <c r="E1080" s="45">
        <v>14</v>
      </c>
      <c r="F1080" s="13">
        <v>2</v>
      </c>
      <c r="G1080" s="14" t="s">
        <v>1030</v>
      </c>
      <c r="H1080" s="14" t="s">
        <v>749</v>
      </c>
      <c r="I1080" s="13">
        <f t="shared" si="189"/>
        <v>127</v>
      </c>
      <c r="J1080" s="13">
        <f t="shared" si="190"/>
        <v>17</v>
      </c>
      <c r="K1080" s="13">
        <f t="shared" si="191"/>
        <v>4</v>
      </c>
      <c r="L1080" s="13" t="s">
        <v>1533</v>
      </c>
      <c r="M1080" s="13">
        <v>131</v>
      </c>
      <c r="N1080" s="13" t="s">
        <v>1519</v>
      </c>
      <c r="O1080" s="13">
        <v>131</v>
      </c>
      <c r="P1080" s="13" t="s">
        <v>1521</v>
      </c>
      <c r="Q1080" s="13">
        <v>131</v>
      </c>
      <c r="R1080" s="13" t="s">
        <v>1523</v>
      </c>
      <c r="S1080" s="13">
        <v>131</v>
      </c>
      <c r="T1080" s="13" t="s">
        <v>1525</v>
      </c>
      <c r="U1080" s="13">
        <v>131</v>
      </c>
      <c r="V1080" s="13" t="s">
        <v>1527</v>
      </c>
      <c r="W1080" s="13">
        <v>131</v>
      </c>
      <c r="X1080" s="13" t="s">
        <v>1529</v>
      </c>
      <c r="Y1080" s="13">
        <v>131</v>
      </c>
      <c r="Z1080" s="13" t="s">
        <v>1530</v>
      </c>
      <c r="AA1080" s="13">
        <v>131</v>
      </c>
      <c r="AB1080" s="100" t="s">
        <v>748</v>
      </c>
      <c r="AC1080" s="100" t="str">
        <f t="shared" si="188"/>
        <v>pt-14-3-jlr-loc2</v>
      </c>
      <c r="AD1080" s="100">
        <f t="shared" si="192"/>
        <v>8</v>
      </c>
      <c r="AE1080" s="13">
        <v>12</v>
      </c>
      <c r="AF1080" s="27">
        <v>9</v>
      </c>
      <c r="AG1080" s="41"/>
    </row>
    <row r="1081" spans="1:33" s="35" customFormat="1" ht="16.5" x14ac:dyDescent="0.2">
      <c r="A1081" s="33" t="s">
        <v>728</v>
      </c>
      <c r="B1081" s="33">
        <f t="shared" si="187"/>
        <v>1140321</v>
      </c>
      <c r="C1081" s="43">
        <v>3</v>
      </c>
      <c r="D1081" s="26">
        <f t="shared" si="193"/>
        <v>11403</v>
      </c>
      <c r="E1081" s="45">
        <v>14</v>
      </c>
      <c r="F1081" s="13">
        <v>2</v>
      </c>
      <c r="G1081" s="14" t="s">
        <v>1029</v>
      </c>
      <c r="H1081" s="14" t="s">
        <v>1035</v>
      </c>
      <c r="I1081" s="13">
        <f t="shared" si="189"/>
        <v>127</v>
      </c>
      <c r="J1081" s="13">
        <f t="shared" si="190"/>
        <v>17</v>
      </c>
      <c r="K1081" s="13">
        <f t="shared" si="191"/>
        <v>4</v>
      </c>
      <c r="L1081" s="13" t="s">
        <v>1532</v>
      </c>
      <c r="M1081" s="13">
        <v>132</v>
      </c>
      <c r="N1081" s="13" t="s">
        <v>1534</v>
      </c>
      <c r="O1081" s="13">
        <v>132</v>
      </c>
      <c r="P1081" s="13" t="s">
        <v>1520</v>
      </c>
      <c r="Q1081" s="13">
        <v>132</v>
      </c>
      <c r="R1081" s="13" t="s">
        <v>1522</v>
      </c>
      <c r="S1081" s="13">
        <v>132</v>
      </c>
      <c r="T1081" s="13" t="s">
        <v>1524</v>
      </c>
      <c r="U1081" s="13">
        <v>132</v>
      </c>
      <c r="V1081" s="13" t="s">
        <v>1526</v>
      </c>
      <c r="W1081" s="13">
        <v>132</v>
      </c>
      <c r="X1081" s="13" t="s">
        <v>1528</v>
      </c>
      <c r="Y1081" s="13">
        <v>132</v>
      </c>
      <c r="Z1081" s="13" t="s">
        <v>1531</v>
      </c>
      <c r="AA1081" s="13">
        <v>132</v>
      </c>
      <c r="AB1081" s="100" t="s">
        <v>446</v>
      </c>
      <c r="AC1081" s="100" t="str">
        <f t="shared" si="188"/>
        <v>pt-14-3-shl-loc2</v>
      </c>
      <c r="AD1081" s="100">
        <f t="shared" si="192"/>
        <v>8</v>
      </c>
      <c r="AE1081" s="13">
        <v>16</v>
      </c>
      <c r="AF1081" s="27">
        <v>14</v>
      </c>
      <c r="AG1081" s="41"/>
    </row>
    <row r="1082" spans="1:33" s="35" customFormat="1" ht="16.5" x14ac:dyDescent="0.2">
      <c r="A1082" s="33" t="s">
        <v>728</v>
      </c>
      <c r="B1082" s="33">
        <f t="shared" si="187"/>
        <v>1140330</v>
      </c>
      <c r="C1082" s="43">
        <v>3</v>
      </c>
      <c r="D1082" s="26">
        <f t="shared" si="193"/>
        <v>11403</v>
      </c>
      <c r="E1082" s="45">
        <v>14</v>
      </c>
      <c r="F1082" s="13">
        <v>3</v>
      </c>
      <c r="G1082" s="14" t="s">
        <v>1030</v>
      </c>
      <c r="H1082" s="14" t="s">
        <v>1031</v>
      </c>
      <c r="I1082" s="13">
        <f t="shared" si="189"/>
        <v>127</v>
      </c>
      <c r="J1082" s="13">
        <f t="shared" si="190"/>
        <v>17</v>
      </c>
      <c r="K1082" s="13">
        <f t="shared" si="191"/>
        <v>4</v>
      </c>
      <c r="L1082" s="13" t="s">
        <v>1533</v>
      </c>
      <c r="M1082" s="13">
        <v>131</v>
      </c>
      <c r="N1082" s="13" t="s">
        <v>1519</v>
      </c>
      <c r="O1082" s="13">
        <v>131</v>
      </c>
      <c r="P1082" s="13" t="s">
        <v>1521</v>
      </c>
      <c r="Q1082" s="13">
        <v>131</v>
      </c>
      <c r="R1082" s="13" t="s">
        <v>1523</v>
      </c>
      <c r="S1082" s="13">
        <v>131</v>
      </c>
      <c r="T1082" s="13" t="s">
        <v>1525</v>
      </c>
      <c r="U1082" s="13">
        <v>131</v>
      </c>
      <c r="V1082" s="13" t="s">
        <v>1527</v>
      </c>
      <c r="W1082" s="13">
        <v>131</v>
      </c>
      <c r="X1082" s="13" t="s">
        <v>1529</v>
      </c>
      <c r="Y1082" s="13">
        <v>131</v>
      </c>
      <c r="Z1082" s="13" t="s">
        <v>1530</v>
      </c>
      <c r="AA1082" s="13">
        <v>131</v>
      </c>
      <c r="AB1082" s="100" t="s">
        <v>351</v>
      </c>
      <c r="AC1082" s="100" t="str">
        <f t="shared" si="188"/>
        <v>pt-14-3-jlr-loc3</v>
      </c>
      <c r="AD1082" s="100">
        <f t="shared" si="192"/>
        <v>8</v>
      </c>
      <c r="AE1082" s="13">
        <v>12</v>
      </c>
      <c r="AF1082" s="27">
        <v>9</v>
      </c>
      <c r="AG1082" s="41"/>
    </row>
    <row r="1083" spans="1:33" s="35" customFormat="1" ht="17.25" thickBot="1" x14ac:dyDescent="0.25">
      <c r="A1083" s="33" t="s">
        <v>728</v>
      </c>
      <c r="B1083" s="33">
        <f t="shared" si="187"/>
        <v>1140331</v>
      </c>
      <c r="C1083" s="43">
        <v>3</v>
      </c>
      <c r="D1083" s="28">
        <f t="shared" si="193"/>
        <v>11403</v>
      </c>
      <c r="E1083" s="46">
        <v>14</v>
      </c>
      <c r="F1083" s="29">
        <v>3</v>
      </c>
      <c r="G1083" s="30" t="s">
        <v>1018</v>
      </c>
      <c r="H1083" s="30" t="s">
        <v>1033</v>
      </c>
      <c r="I1083" s="29">
        <f t="shared" si="189"/>
        <v>127</v>
      </c>
      <c r="J1083" s="29">
        <f t="shared" si="190"/>
        <v>17</v>
      </c>
      <c r="K1083" s="29">
        <f t="shared" si="191"/>
        <v>4</v>
      </c>
      <c r="L1083" s="29" t="s">
        <v>1532</v>
      </c>
      <c r="M1083" s="29">
        <v>132</v>
      </c>
      <c r="N1083" s="29" t="s">
        <v>1534</v>
      </c>
      <c r="O1083" s="29">
        <v>132</v>
      </c>
      <c r="P1083" s="29" t="s">
        <v>1520</v>
      </c>
      <c r="Q1083" s="29">
        <v>132</v>
      </c>
      <c r="R1083" s="29" t="s">
        <v>1522</v>
      </c>
      <c r="S1083" s="29">
        <v>132</v>
      </c>
      <c r="T1083" s="29" t="s">
        <v>1524</v>
      </c>
      <c r="U1083" s="29">
        <v>132</v>
      </c>
      <c r="V1083" s="29" t="s">
        <v>1526</v>
      </c>
      <c r="W1083" s="29">
        <v>132</v>
      </c>
      <c r="X1083" s="29" t="s">
        <v>1528</v>
      </c>
      <c r="Y1083" s="29">
        <v>132</v>
      </c>
      <c r="Z1083" s="29" t="s">
        <v>1531</v>
      </c>
      <c r="AA1083" s="29">
        <v>132</v>
      </c>
      <c r="AB1083" s="101"/>
      <c r="AC1083" s="101" t="str">
        <f t="shared" si="188"/>
        <v/>
      </c>
      <c r="AD1083" s="101" t="str">
        <f t="shared" si="192"/>
        <v/>
      </c>
      <c r="AE1083" s="29" t="s">
        <v>412</v>
      </c>
      <c r="AF1083" s="31" t="s">
        <v>412</v>
      </c>
      <c r="AG1083" s="41"/>
    </row>
    <row r="1084" spans="1:33" s="35" customFormat="1" ht="16.5" x14ac:dyDescent="0.2">
      <c r="A1084" s="33" t="s">
        <v>728</v>
      </c>
      <c r="B1084" s="33">
        <f t="shared" si="187"/>
        <v>1140410</v>
      </c>
      <c r="C1084" s="43">
        <v>4</v>
      </c>
      <c r="D1084" s="23">
        <f t="shared" si="193"/>
        <v>11404</v>
      </c>
      <c r="E1084" s="44">
        <v>14</v>
      </c>
      <c r="F1084" s="24">
        <v>1</v>
      </c>
      <c r="G1084" s="32" t="s">
        <v>1030</v>
      </c>
      <c r="H1084" s="32" t="s">
        <v>1034</v>
      </c>
      <c r="I1084" s="24">
        <f t="shared" si="189"/>
        <v>127</v>
      </c>
      <c r="J1084" s="24">
        <f t="shared" si="190"/>
        <v>17</v>
      </c>
      <c r="K1084" s="24">
        <f t="shared" si="191"/>
        <v>4</v>
      </c>
      <c r="L1084" s="24" t="s">
        <v>1533</v>
      </c>
      <c r="M1084" s="24">
        <v>132</v>
      </c>
      <c r="N1084" s="24" t="s">
        <v>1535</v>
      </c>
      <c r="O1084" s="24">
        <v>132</v>
      </c>
      <c r="P1084" s="24" t="s">
        <v>1521</v>
      </c>
      <c r="Q1084" s="24">
        <v>132</v>
      </c>
      <c r="R1084" s="24" t="s">
        <v>1523</v>
      </c>
      <c r="S1084" s="24">
        <v>132</v>
      </c>
      <c r="T1084" s="24" t="s">
        <v>1525</v>
      </c>
      <c r="U1084" s="24">
        <v>132</v>
      </c>
      <c r="V1084" s="24" t="s">
        <v>1527</v>
      </c>
      <c r="W1084" s="24">
        <v>132</v>
      </c>
      <c r="X1084" s="24" t="s">
        <v>1529</v>
      </c>
      <c r="Y1084" s="24">
        <v>132</v>
      </c>
      <c r="Z1084" s="24" t="s">
        <v>1530</v>
      </c>
      <c r="AA1084" s="24">
        <v>132</v>
      </c>
      <c r="AB1084" s="99" t="s">
        <v>357</v>
      </c>
      <c r="AC1084" s="99" t="str">
        <f t="shared" si="188"/>
        <v>pt-14-4-jlr-loc1</v>
      </c>
      <c r="AD1084" s="99">
        <f t="shared" si="192"/>
        <v>8</v>
      </c>
      <c r="AE1084" s="24">
        <v>12</v>
      </c>
      <c r="AF1084" s="25">
        <v>9</v>
      </c>
      <c r="AG1084" s="41"/>
    </row>
    <row r="1085" spans="1:33" s="35" customFormat="1" ht="16.5" x14ac:dyDescent="0.2">
      <c r="A1085" s="33" t="s">
        <v>728</v>
      </c>
      <c r="B1085" s="33">
        <f t="shared" ref="B1085:B1148" si="194">D1085*100+F1085*10+IF(G1085="jlr",0,1)</f>
        <v>1140411</v>
      </c>
      <c r="C1085" s="43">
        <v>4</v>
      </c>
      <c r="D1085" s="26">
        <f t="shared" si="193"/>
        <v>11404</v>
      </c>
      <c r="E1085" s="45">
        <v>14</v>
      </c>
      <c r="F1085" s="13">
        <v>1</v>
      </c>
      <c r="G1085" s="14" t="s">
        <v>1029</v>
      </c>
      <c r="H1085" s="14" t="s">
        <v>1032</v>
      </c>
      <c r="I1085" s="13">
        <f t="shared" si="189"/>
        <v>127</v>
      </c>
      <c r="J1085" s="13">
        <f t="shared" si="190"/>
        <v>17</v>
      </c>
      <c r="K1085" s="13">
        <f t="shared" si="191"/>
        <v>4</v>
      </c>
      <c r="L1085" s="13" t="s">
        <v>1532</v>
      </c>
      <c r="M1085" s="13">
        <v>132</v>
      </c>
      <c r="N1085" s="13" t="s">
        <v>1534</v>
      </c>
      <c r="O1085" s="13">
        <v>132</v>
      </c>
      <c r="P1085" s="13" t="s">
        <v>1520</v>
      </c>
      <c r="Q1085" s="13">
        <v>132</v>
      </c>
      <c r="R1085" s="13" t="s">
        <v>1522</v>
      </c>
      <c r="S1085" s="13">
        <v>132</v>
      </c>
      <c r="T1085" s="13" t="s">
        <v>1524</v>
      </c>
      <c r="U1085" s="13">
        <v>132</v>
      </c>
      <c r="V1085" s="13" t="s">
        <v>1526</v>
      </c>
      <c r="W1085" s="13">
        <v>132</v>
      </c>
      <c r="X1085" s="13" t="s">
        <v>1528</v>
      </c>
      <c r="Y1085" s="13">
        <v>132</v>
      </c>
      <c r="Z1085" s="13" t="s">
        <v>1531</v>
      </c>
      <c r="AA1085" s="13">
        <v>132</v>
      </c>
      <c r="AB1085" s="100"/>
      <c r="AC1085" s="100" t="str">
        <f t="shared" si="188"/>
        <v/>
      </c>
      <c r="AD1085" s="100" t="str">
        <f t="shared" si="192"/>
        <v/>
      </c>
      <c r="AE1085" s="13" t="s">
        <v>412</v>
      </c>
      <c r="AF1085" s="27" t="s">
        <v>412</v>
      </c>
      <c r="AG1085" s="41"/>
    </row>
    <row r="1086" spans="1:33" s="35" customFormat="1" ht="16.5" x14ac:dyDescent="0.2">
      <c r="A1086" s="33" t="s">
        <v>728</v>
      </c>
      <c r="B1086" s="33">
        <f t="shared" si="194"/>
        <v>1140420</v>
      </c>
      <c r="C1086" s="43">
        <v>4</v>
      </c>
      <c r="D1086" s="26">
        <f t="shared" si="193"/>
        <v>11404</v>
      </c>
      <c r="E1086" s="45">
        <v>14</v>
      </c>
      <c r="F1086" s="13">
        <v>2</v>
      </c>
      <c r="G1086" s="14" t="s">
        <v>1030</v>
      </c>
      <c r="H1086" s="14" t="s">
        <v>749</v>
      </c>
      <c r="I1086" s="13">
        <f t="shared" si="189"/>
        <v>127</v>
      </c>
      <c r="J1086" s="13">
        <f t="shared" si="190"/>
        <v>17</v>
      </c>
      <c r="K1086" s="13">
        <f t="shared" si="191"/>
        <v>4</v>
      </c>
      <c r="L1086" s="13" t="s">
        <v>1533</v>
      </c>
      <c r="M1086" s="13">
        <v>132</v>
      </c>
      <c r="N1086" s="13" t="s">
        <v>1535</v>
      </c>
      <c r="O1086" s="13">
        <v>132</v>
      </c>
      <c r="P1086" s="13" t="s">
        <v>1521</v>
      </c>
      <c r="Q1086" s="13">
        <v>132</v>
      </c>
      <c r="R1086" s="13" t="s">
        <v>1523</v>
      </c>
      <c r="S1086" s="13">
        <v>132</v>
      </c>
      <c r="T1086" s="13" t="s">
        <v>1525</v>
      </c>
      <c r="U1086" s="13">
        <v>132</v>
      </c>
      <c r="V1086" s="13" t="s">
        <v>1527</v>
      </c>
      <c r="W1086" s="13">
        <v>132</v>
      </c>
      <c r="X1086" s="13" t="s">
        <v>1529</v>
      </c>
      <c r="Y1086" s="13">
        <v>132</v>
      </c>
      <c r="Z1086" s="13" t="s">
        <v>1530</v>
      </c>
      <c r="AA1086" s="13">
        <v>132</v>
      </c>
      <c r="AB1086" s="100" t="s">
        <v>347</v>
      </c>
      <c r="AC1086" s="100" t="str">
        <f t="shared" si="188"/>
        <v>pt-14-4-jlr-loc2</v>
      </c>
      <c r="AD1086" s="100">
        <f t="shared" si="192"/>
        <v>8</v>
      </c>
      <c r="AE1086" s="13">
        <v>12</v>
      </c>
      <c r="AF1086" s="27">
        <v>9</v>
      </c>
      <c r="AG1086" s="41"/>
    </row>
    <row r="1087" spans="1:33" s="35" customFormat="1" ht="16.5" x14ac:dyDescent="0.2">
      <c r="A1087" s="33" t="s">
        <v>728</v>
      </c>
      <c r="B1087" s="33">
        <f t="shared" si="194"/>
        <v>1140421</v>
      </c>
      <c r="C1087" s="43">
        <v>4</v>
      </c>
      <c r="D1087" s="26">
        <f t="shared" si="193"/>
        <v>11404</v>
      </c>
      <c r="E1087" s="45">
        <v>14</v>
      </c>
      <c r="F1087" s="13">
        <v>2</v>
      </c>
      <c r="G1087" s="14" t="s">
        <v>1029</v>
      </c>
      <c r="H1087" s="14" t="s">
        <v>1035</v>
      </c>
      <c r="I1087" s="13">
        <f t="shared" si="189"/>
        <v>127</v>
      </c>
      <c r="J1087" s="13">
        <f t="shared" si="190"/>
        <v>17</v>
      </c>
      <c r="K1087" s="13">
        <f t="shared" si="191"/>
        <v>4</v>
      </c>
      <c r="L1087" s="13" t="s">
        <v>1532</v>
      </c>
      <c r="M1087" s="13">
        <v>132</v>
      </c>
      <c r="N1087" s="13" t="s">
        <v>1534</v>
      </c>
      <c r="O1087" s="13">
        <v>132</v>
      </c>
      <c r="P1087" s="13" t="s">
        <v>1520</v>
      </c>
      <c r="Q1087" s="13">
        <v>132</v>
      </c>
      <c r="R1087" s="13" t="s">
        <v>1522</v>
      </c>
      <c r="S1087" s="13">
        <v>132</v>
      </c>
      <c r="T1087" s="13" t="s">
        <v>1524</v>
      </c>
      <c r="U1087" s="13">
        <v>132</v>
      </c>
      <c r="V1087" s="13" t="s">
        <v>1526</v>
      </c>
      <c r="W1087" s="13">
        <v>132</v>
      </c>
      <c r="X1087" s="13" t="s">
        <v>1528</v>
      </c>
      <c r="Y1087" s="13">
        <v>132</v>
      </c>
      <c r="Z1087" s="13" t="s">
        <v>1531</v>
      </c>
      <c r="AA1087" s="13">
        <v>132</v>
      </c>
      <c r="AB1087" s="100" t="s">
        <v>447</v>
      </c>
      <c r="AC1087" s="100" t="str">
        <f t="shared" si="188"/>
        <v>pt-14-4-shl-loc2</v>
      </c>
      <c r="AD1087" s="100">
        <f t="shared" si="192"/>
        <v>8</v>
      </c>
      <c r="AE1087" s="13">
        <v>16</v>
      </c>
      <c r="AF1087" s="27">
        <v>14</v>
      </c>
      <c r="AG1087" s="41"/>
    </row>
    <row r="1088" spans="1:33" s="35" customFormat="1" ht="16.5" x14ac:dyDescent="0.2">
      <c r="A1088" s="33" t="s">
        <v>728</v>
      </c>
      <c r="B1088" s="33">
        <f t="shared" si="194"/>
        <v>1140430</v>
      </c>
      <c r="C1088" s="43">
        <v>4</v>
      </c>
      <c r="D1088" s="26">
        <f t="shared" si="193"/>
        <v>11404</v>
      </c>
      <c r="E1088" s="45">
        <v>14</v>
      </c>
      <c r="F1088" s="13">
        <v>3</v>
      </c>
      <c r="G1088" s="14" t="s">
        <v>1030</v>
      </c>
      <c r="H1088" s="14" t="s">
        <v>1031</v>
      </c>
      <c r="I1088" s="13">
        <f t="shared" si="189"/>
        <v>127</v>
      </c>
      <c r="J1088" s="13">
        <f t="shared" si="190"/>
        <v>17</v>
      </c>
      <c r="K1088" s="13">
        <f t="shared" si="191"/>
        <v>4</v>
      </c>
      <c r="L1088" s="13" t="s">
        <v>1533</v>
      </c>
      <c r="M1088" s="13">
        <v>132</v>
      </c>
      <c r="N1088" s="13" t="s">
        <v>1535</v>
      </c>
      <c r="O1088" s="13">
        <v>132</v>
      </c>
      <c r="P1088" s="13" t="s">
        <v>1521</v>
      </c>
      <c r="Q1088" s="13">
        <v>132</v>
      </c>
      <c r="R1088" s="13" t="s">
        <v>1523</v>
      </c>
      <c r="S1088" s="13">
        <v>132</v>
      </c>
      <c r="T1088" s="13" t="s">
        <v>1525</v>
      </c>
      <c r="U1088" s="13">
        <v>132</v>
      </c>
      <c r="V1088" s="13" t="s">
        <v>1527</v>
      </c>
      <c r="W1088" s="13">
        <v>132</v>
      </c>
      <c r="X1088" s="13" t="s">
        <v>1529</v>
      </c>
      <c r="Y1088" s="13">
        <v>132</v>
      </c>
      <c r="Z1088" s="13" t="s">
        <v>1530</v>
      </c>
      <c r="AA1088" s="13">
        <v>132</v>
      </c>
      <c r="AB1088" s="100" t="s">
        <v>353</v>
      </c>
      <c r="AC1088" s="100" t="str">
        <f t="shared" si="188"/>
        <v>pt-14-4-jlr-loc3</v>
      </c>
      <c r="AD1088" s="100">
        <f t="shared" si="192"/>
        <v>8</v>
      </c>
      <c r="AE1088" s="13">
        <v>12</v>
      </c>
      <c r="AF1088" s="27">
        <v>9</v>
      </c>
      <c r="AG1088" s="41"/>
    </row>
    <row r="1089" spans="1:33" s="35" customFormat="1" ht="17.25" thickBot="1" x14ac:dyDescent="0.25">
      <c r="A1089" s="33" t="s">
        <v>728</v>
      </c>
      <c r="B1089" s="33">
        <f t="shared" si="194"/>
        <v>1140431</v>
      </c>
      <c r="C1089" s="43">
        <v>4</v>
      </c>
      <c r="D1089" s="28">
        <f t="shared" si="193"/>
        <v>11404</v>
      </c>
      <c r="E1089" s="46">
        <v>14</v>
      </c>
      <c r="F1089" s="29">
        <v>3</v>
      </c>
      <c r="G1089" s="30" t="s">
        <v>1018</v>
      </c>
      <c r="H1089" s="30" t="s">
        <v>1025</v>
      </c>
      <c r="I1089" s="29">
        <f t="shared" si="189"/>
        <v>127</v>
      </c>
      <c r="J1089" s="29">
        <f t="shared" si="190"/>
        <v>17</v>
      </c>
      <c r="K1089" s="29">
        <f t="shared" si="191"/>
        <v>4</v>
      </c>
      <c r="L1089" s="29" t="s">
        <v>1532</v>
      </c>
      <c r="M1089" s="29">
        <v>132</v>
      </c>
      <c r="N1089" s="29" t="s">
        <v>1534</v>
      </c>
      <c r="O1089" s="29">
        <v>132</v>
      </c>
      <c r="P1089" s="29" t="s">
        <v>1520</v>
      </c>
      <c r="Q1089" s="29">
        <v>132</v>
      </c>
      <c r="R1089" s="29" t="s">
        <v>1522</v>
      </c>
      <c r="S1089" s="29">
        <v>132</v>
      </c>
      <c r="T1089" s="29" t="s">
        <v>1524</v>
      </c>
      <c r="U1089" s="29">
        <v>132</v>
      </c>
      <c r="V1089" s="29" t="s">
        <v>1526</v>
      </c>
      <c r="W1089" s="29">
        <v>132</v>
      </c>
      <c r="X1089" s="29" t="s">
        <v>1528</v>
      </c>
      <c r="Y1089" s="29">
        <v>132</v>
      </c>
      <c r="Z1089" s="29" t="s">
        <v>1531</v>
      </c>
      <c r="AA1089" s="29">
        <v>132</v>
      </c>
      <c r="AB1089" s="101"/>
      <c r="AC1089" s="101" t="str">
        <f t="shared" si="188"/>
        <v/>
      </c>
      <c r="AD1089" s="101" t="str">
        <f t="shared" si="192"/>
        <v/>
      </c>
      <c r="AE1089" s="29" t="s">
        <v>412</v>
      </c>
      <c r="AF1089" s="31" t="s">
        <v>412</v>
      </c>
      <c r="AG1089" s="41"/>
    </row>
    <row r="1090" spans="1:33" s="35" customFormat="1" ht="16.5" x14ac:dyDescent="0.2">
      <c r="A1090" s="33" t="s">
        <v>728</v>
      </c>
      <c r="B1090" s="33">
        <f t="shared" si="194"/>
        <v>1140510</v>
      </c>
      <c r="C1090" s="43">
        <v>5</v>
      </c>
      <c r="D1090" s="23">
        <f t="shared" si="193"/>
        <v>11405</v>
      </c>
      <c r="E1090" s="44">
        <v>14</v>
      </c>
      <c r="F1090" s="24">
        <v>1</v>
      </c>
      <c r="G1090" s="32" t="s">
        <v>1019</v>
      </c>
      <c r="H1090" s="32" t="s">
        <v>1034</v>
      </c>
      <c r="I1090" s="24">
        <f t="shared" si="189"/>
        <v>131</v>
      </c>
      <c r="J1090" s="24">
        <f t="shared" si="190"/>
        <v>18</v>
      </c>
      <c r="K1090" s="24">
        <f t="shared" si="191"/>
        <v>4</v>
      </c>
      <c r="L1090" s="24" t="s">
        <v>1533</v>
      </c>
      <c r="M1090" s="24">
        <v>132</v>
      </c>
      <c r="N1090" s="24" t="s">
        <v>1535</v>
      </c>
      <c r="O1090" s="24">
        <v>132</v>
      </c>
      <c r="P1090" s="24" t="s">
        <v>1521</v>
      </c>
      <c r="Q1090" s="24">
        <v>132</v>
      </c>
      <c r="R1090" s="24" t="s">
        <v>1523</v>
      </c>
      <c r="S1090" s="24">
        <v>132</v>
      </c>
      <c r="T1090" s="24" t="s">
        <v>1525</v>
      </c>
      <c r="U1090" s="24">
        <v>132</v>
      </c>
      <c r="V1090" s="24" t="s">
        <v>1527</v>
      </c>
      <c r="W1090" s="24">
        <v>132</v>
      </c>
      <c r="X1090" s="24" t="s">
        <v>1529</v>
      </c>
      <c r="Y1090" s="24">
        <v>132</v>
      </c>
      <c r="Z1090" s="24" t="s">
        <v>1530</v>
      </c>
      <c r="AA1090" s="24">
        <v>132</v>
      </c>
      <c r="AB1090" s="99" t="s">
        <v>747</v>
      </c>
      <c r="AC1090" s="99" t="str">
        <f t="shared" si="188"/>
        <v>pt-14-5-jlr-loc1</v>
      </c>
      <c r="AD1090" s="99">
        <f t="shared" si="192"/>
        <v>8</v>
      </c>
      <c r="AE1090" s="24">
        <v>12</v>
      </c>
      <c r="AF1090" s="25">
        <v>9</v>
      </c>
      <c r="AG1090" s="41"/>
    </row>
    <row r="1091" spans="1:33" s="35" customFormat="1" ht="16.5" x14ac:dyDescent="0.2">
      <c r="A1091" s="33" t="s">
        <v>728</v>
      </c>
      <c r="B1091" s="33">
        <f t="shared" si="194"/>
        <v>1140511</v>
      </c>
      <c r="C1091" s="43">
        <v>5</v>
      </c>
      <c r="D1091" s="26">
        <f t="shared" si="193"/>
        <v>11405</v>
      </c>
      <c r="E1091" s="45">
        <v>14</v>
      </c>
      <c r="F1091" s="13">
        <v>1</v>
      </c>
      <c r="G1091" s="14" t="s">
        <v>1029</v>
      </c>
      <c r="H1091" s="14" t="s">
        <v>1032</v>
      </c>
      <c r="I1091" s="13">
        <f t="shared" si="189"/>
        <v>131</v>
      </c>
      <c r="J1091" s="13">
        <f t="shared" si="190"/>
        <v>18</v>
      </c>
      <c r="K1091" s="13">
        <f t="shared" si="191"/>
        <v>4</v>
      </c>
      <c r="L1091" s="13" t="s">
        <v>1532</v>
      </c>
      <c r="M1091" s="13">
        <v>133</v>
      </c>
      <c r="N1091" s="13" t="s">
        <v>1534</v>
      </c>
      <c r="O1091" s="13">
        <v>133</v>
      </c>
      <c r="P1091" s="13" t="s">
        <v>1536</v>
      </c>
      <c r="Q1091" s="13">
        <v>133</v>
      </c>
      <c r="R1091" s="13" t="s">
        <v>1522</v>
      </c>
      <c r="S1091" s="13">
        <v>133</v>
      </c>
      <c r="T1091" s="13" t="s">
        <v>1524</v>
      </c>
      <c r="U1091" s="13">
        <v>133</v>
      </c>
      <c r="V1091" s="13" t="s">
        <v>1526</v>
      </c>
      <c r="W1091" s="13">
        <v>133</v>
      </c>
      <c r="X1091" s="13" t="s">
        <v>1528</v>
      </c>
      <c r="Y1091" s="13">
        <v>133</v>
      </c>
      <c r="Z1091" s="13" t="s">
        <v>1531</v>
      </c>
      <c r="AA1091" s="13">
        <v>133</v>
      </c>
      <c r="AB1091" s="100"/>
      <c r="AC1091" s="100" t="str">
        <f t="shared" si="188"/>
        <v/>
      </c>
      <c r="AD1091" s="100" t="str">
        <f t="shared" si="192"/>
        <v/>
      </c>
      <c r="AE1091" s="13" t="s">
        <v>412</v>
      </c>
      <c r="AF1091" s="27" t="s">
        <v>412</v>
      </c>
      <c r="AG1091" s="41"/>
    </row>
    <row r="1092" spans="1:33" s="35" customFormat="1" ht="16.5" x14ac:dyDescent="0.2">
      <c r="A1092" s="33" t="s">
        <v>728</v>
      </c>
      <c r="B1092" s="33">
        <f t="shared" si="194"/>
        <v>1140520</v>
      </c>
      <c r="C1092" s="43">
        <v>5</v>
      </c>
      <c r="D1092" s="26">
        <f t="shared" si="193"/>
        <v>11405</v>
      </c>
      <c r="E1092" s="45">
        <v>14</v>
      </c>
      <c r="F1092" s="13">
        <v>2</v>
      </c>
      <c r="G1092" s="14" t="s">
        <v>1030</v>
      </c>
      <c r="H1092" s="14" t="s">
        <v>749</v>
      </c>
      <c r="I1092" s="13">
        <f t="shared" si="189"/>
        <v>131</v>
      </c>
      <c r="J1092" s="13">
        <f t="shared" si="190"/>
        <v>18</v>
      </c>
      <c r="K1092" s="13">
        <f t="shared" si="191"/>
        <v>4</v>
      </c>
      <c r="L1092" s="13" t="s">
        <v>1533</v>
      </c>
      <c r="M1092" s="13">
        <v>132</v>
      </c>
      <c r="N1092" s="13" t="s">
        <v>1535</v>
      </c>
      <c r="O1092" s="13">
        <v>132</v>
      </c>
      <c r="P1092" s="13" t="s">
        <v>1521</v>
      </c>
      <c r="Q1092" s="13">
        <v>132</v>
      </c>
      <c r="R1092" s="13" t="s">
        <v>1523</v>
      </c>
      <c r="S1092" s="13">
        <v>132</v>
      </c>
      <c r="T1092" s="13" t="s">
        <v>1525</v>
      </c>
      <c r="U1092" s="13">
        <v>132</v>
      </c>
      <c r="V1092" s="13" t="s">
        <v>1527</v>
      </c>
      <c r="W1092" s="13">
        <v>132</v>
      </c>
      <c r="X1092" s="13" t="s">
        <v>1529</v>
      </c>
      <c r="Y1092" s="13">
        <v>132</v>
      </c>
      <c r="Z1092" s="13" t="s">
        <v>1530</v>
      </c>
      <c r="AA1092" s="13">
        <v>132</v>
      </c>
      <c r="AB1092" s="100" t="s">
        <v>749</v>
      </c>
      <c r="AC1092" s="100" t="str">
        <f t="shared" si="188"/>
        <v>pt-14-5-jlr-loc2</v>
      </c>
      <c r="AD1092" s="100">
        <f t="shared" si="192"/>
        <v>8</v>
      </c>
      <c r="AE1092" s="13">
        <v>12</v>
      </c>
      <c r="AF1092" s="27">
        <v>9</v>
      </c>
      <c r="AG1092" s="41"/>
    </row>
    <row r="1093" spans="1:33" s="35" customFormat="1" ht="16.5" x14ac:dyDescent="0.2">
      <c r="A1093" s="33" t="s">
        <v>728</v>
      </c>
      <c r="B1093" s="33">
        <f t="shared" si="194"/>
        <v>1140521</v>
      </c>
      <c r="C1093" s="43">
        <v>5</v>
      </c>
      <c r="D1093" s="26">
        <f t="shared" si="193"/>
        <v>11405</v>
      </c>
      <c r="E1093" s="45">
        <v>14</v>
      </c>
      <c r="F1093" s="13">
        <v>2</v>
      </c>
      <c r="G1093" s="14" t="s">
        <v>1029</v>
      </c>
      <c r="H1093" s="14" t="s">
        <v>1035</v>
      </c>
      <c r="I1093" s="13">
        <f t="shared" si="189"/>
        <v>131</v>
      </c>
      <c r="J1093" s="13">
        <f t="shared" si="190"/>
        <v>18</v>
      </c>
      <c r="K1093" s="13">
        <f t="shared" si="191"/>
        <v>4</v>
      </c>
      <c r="L1093" s="13" t="s">
        <v>1532</v>
      </c>
      <c r="M1093" s="13">
        <v>133</v>
      </c>
      <c r="N1093" s="13" t="s">
        <v>1534</v>
      </c>
      <c r="O1093" s="13">
        <v>133</v>
      </c>
      <c r="P1093" s="13" t="s">
        <v>1536</v>
      </c>
      <c r="Q1093" s="13">
        <v>133</v>
      </c>
      <c r="R1093" s="13" t="s">
        <v>1522</v>
      </c>
      <c r="S1093" s="13">
        <v>133</v>
      </c>
      <c r="T1093" s="13" t="s">
        <v>1524</v>
      </c>
      <c r="U1093" s="13">
        <v>133</v>
      </c>
      <c r="V1093" s="13" t="s">
        <v>1526</v>
      </c>
      <c r="W1093" s="13">
        <v>133</v>
      </c>
      <c r="X1093" s="13" t="s">
        <v>1528</v>
      </c>
      <c r="Y1093" s="13">
        <v>133</v>
      </c>
      <c r="Z1093" s="13" t="s">
        <v>1531</v>
      </c>
      <c r="AA1093" s="13">
        <v>133</v>
      </c>
      <c r="AB1093" s="100" t="s">
        <v>416</v>
      </c>
      <c r="AC1093" s="100" t="str">
        <f t="shared" si="188"/>
        <v>pt-14-5-shl-loc2</v>
      </c>
      <c r="AD1093" s="100">
        <f t="shared" si="192"/>
        <v>8</v>
      </c>
      <c r="AE1093" s="13">
        <v>16</v>
      </c>
      <c r="AF1093" s="27">
        <v>14</v>
      </c>
      <c r="AG1093" s="41"/>
    </row>
    <row r="1094" spans="1:33" s="35" customFormat="1" ht="16.5" x14ac:dyDescent="0.2">
      <c r="A1094" s="33" t="s">
        <v>728</v>
      </c>
      <c r="B1094" s="33">
        <f t="shared" si="194"/>
        <v>1140530</v>
      </c>
      <c r="C1094" s="43">
        <v>5</v>
      </c>
      <c r="D1094" s="26">
        <f t="shared" si="193"/>
        <v>11405</v>
      </c>
      <c r="E1094" s="45">
        <v>14</v>
      </c>
      <c r="F1094" s="13">
        <v>3</v>
      </c>
      <c r="G1094" s="14" t="s">
        <v>1019</v>
      </c>
      <c r="H1094" s="14" t="s">
        <v>1031</v>
      </c>
      <c r="I1094" s="13">
        <f t="shared" si="189"/>
        <v>131</v>
      </c>
      <c r="J1094" s="13">
        <f t="shared" si="190"/>
        <v>18</v>
      </c>
      <c r="K1094" s="13">
        <f t="shared" si="191"/>
        <v>4</v>
      </c>
      <c r="L1094" s="13" t="s">
        <v>1533</v>
      </c>
      <c r="M1094" s="13">
        <v>132</v>
      </c>
      <c r="N1094" s="13" t="s">
        <v>1535</v>
      </c>
      <c r="O1094" s="13">
        <v>132</v>
      </c>
      <c r="P1094" s="13" t="s">
        <v>1521</v>
      </c>
      <c r="Q1094" s="13">
        <v>132</v>
      </c>
      <c r="R1094" s="13" t="s">
        <v>1523</v>
      </c>
      <c r="S1094" s="13">
        <v>132</v>
      </c>
      <c r="T1094" s="13" t="s">
        <v>1525</v>
      </c>
      <c r="U1094" s="13">
        <v>132</v>
      </c>
      <c r="V1094" s="13" t="s">
        <v>1527</v>
      </c>
      <c r="W1094" s="13">
        <v>132</v>
      </c>
      <c r="X1094" s="13" t="s">
        <v>1529</v>
      </c>
      <c r="Y1094" s="13">
        <v>132</v>
      </c>
      <c r="Z1094" s="13" t="s">
        <v>1530</v>
      </c>
      <c r="AA1094" s="13">
        <v>132</v>
      </c>
      <c r="AB1094" s="100" t="s">
        <v>354</v>
      </c>
      <c r="AC1094" s="100" t="str">
        <f t="shared" si="188"/>
        <v>pt-14-5-jlr-loc3</v>
      </c>
      <c r="AD1094" s="100">
        <f t="shared" si="192"/>
        <v>8</v>
      </c>
      <c r="AE1094" s="13">
        <v>12</v>
      </c>
      <c r="AF1094" s="27">
        <v>9</v>
      </c>
      <c r="AG1094" s="41"/>
    </row>
    <row r="1095" spans="1:33" s="35" customFormat="1" ht="17.25" thickBot="1" x14ac:dyDescent="0.25">
      <c r="A1095" s="33" t="s">
        <v>728</v>
      </c>
      <c r="B1095" s="33">
        <f t="shared" si="194"/>
        <v>1140531</v>
      </c>
      <c r="C1095" s="43">
        <v>5</v>
      </c>
      <c r="D1095" s="28">
        <f t="shared" si="193"/>
        <v>11405</v>
      </c>
      <c r="E1095" s="46">
        <v>14</v>
      </c>
      <c r="F1095" s="29">
        <v>3</v>
      </c>
      <c r="G1095" s="30" t="s">
        <v>1029</v>
      </c>
      <c r="H1095" s="30" t="s">
        <v>1033</v>
      </c>
      <c r="I1095" s="29">
        <f t="shared" si="189"/>
        <v>131</v>
      </c>
      <c r="J1095" s="29">
        <f t="shared" si="190"/>
        <v>18</v>
      </c>
      <c r="K1095" s="29">
        <f t="shared" si="191"/>
        <v>4</v>
      </c>
      <c r="L1095" s="29" t="s">
        <v>1532</v>
      </c>
      <c r="M1095" s="29">
        <v>133</v>
      </c>
      <c r="N1095" s="29" t="s">
        <v>1534</v>
      </c>
      <c r="O1095" s="29">
        <v>133</v>
      </c>
      <c r="P1095" s="29" t="s">
        <v>1536</v>
      </c>
      <c r="Q1095" s="29">
        <v>133</v>
      </c>
      <c r="R1095" s="29" t="s">
        <v>1522</v>
      </c>
      <c r="S1095" s="29">
        <v>133</v>
      </c>
      <c r="T1095" s="29" t="s">
        <v>1524</v>
      </c>
      <c r="U1095" s="29">
        <v>133</v>
      </c>
      <c r="V1095" s="29" t="s">
        <v>1526</v>
      </c>
      <c r="W1095" s="29">
        <v>133</v>
      </c>
      <c r="X1095" s="29" t="s">
        <v>1528</v>
      </c>
      <c r="Y1095" s="29">
        <v>133</v>
      </c>
      <c r="Z1095" s="29" t="s">
        <v>1531</v>
      </c>
      <c r="AA1095" s="29">
        <v>133</v>
      </c>
      <c r="AB1095" s="101"/>
      <c r="AC1095" s="101" t="str">
        <f t="shared" si="188"/>
        <v/>
      </c>
      <c r="AD1095" s="101" t="str">
        <f t="shared" si="192"/>
        <v/>
      </c>
      <c r="AE1095" s="29" t="s">
        <v>412</v>
      </c>
      <c r="AF1095" s="31" t="s">
        <v>412</v>
      </c>
      <c r="AG1095" s="41"/>
    </row>
    <row r="1096" spans="1:33" s="35" customFormat="1" ht="16.5" x14ac:dyDescent="0.2">
      <c r="A1096" s="33" t="s">
        <v>728</v>
      </c>
      <c r="B1096" s="33">
        <f t="shared" si="194"/>
        <v>1140610</v>
      </c>
      <c r="C1096" s="43">
        <v>6</v>
      </c>
      <c r="D1096" s="23">
        <f t="shared" si="193"/>
        <v>11406</v>
      </c>
      <c r="E1096" s="44">
        <v>14</v>
      </c>
      <c r="F1096" s="24">
        <v>1</v>
      </c>
      <c r="G1096" s="32" t="s">
        <v>1019</v>
      </c>
      <c r="H1096" s="32" t="s">
        <v>1034</v>
      </c>
      <c r="I1096" s="24">
        <f t="shared" si="189"/>
        <v>128</v>
      </c>
      <c r="J1096" s="24">
        <f t="shared" si="190"/>
        <v>17</v>
      </c>
      <c r="K1096" s="24">
        <f t="shared" si="191"/>
        <v>4</v>
      </c>
      <c r="L1096" s="24" t="s">
        <v>1533</v>
      </c>
      <c r="M1096" s="24">
        <v>134</v>
      </c>
      <c r="N1096" s="24" t="s">
        <v>1535</v>
      </c>
      <c r="O1096" s="24">
        <v>134</v>
      </c>
      <c r="P1096" s="24" t="s">
        <v>1537</v>
      </c>
      <c r="Q1096" s="24">
        <v>134</v>
      </c>
      <c r="R1096" s="24" t="s">
        <v>1523</v>
      </c>
      <c r="S1096" s="24">
        <v>134</v>
      </c>
      <c r="T1096" s="24" t="s">
        <v>1525</v>
      </c>
      <c r="U1096" s="24">
        <v>134</v>
      </c>
      <c r="V1096" s="24" t="s">
        <v>1527</v>
      </c>
      <c r="W1096" s="24">
        <v>134</v>
      </c>
      <c r="X1096" s="24" t="s">
        <v>1529</v>
      </c>
      <c r="Y1096" s="24">
        <v>134</v>
      </c>
      <c r="Z1096" s="24" t="s">
        <v>1530</v>
      </c>
      <c r="AA1096" s="24">
        <v>134</v>
      </c>
      <c r="AB1096" s="99" t="s">
        <v>351</v>
      </c>
      <c r="AC1096" s="99" t="str">
        <f t="shared" si="188"/>
        <v>pt-14-6-jlr-loc1</v>
      </c>
      <c r="AD1096" s="99">
        <f t="shared" si="192"/>
        <v>8</v>
      </c>
      <c r="AE1096" s="24">
        <v>12</v>
      </c>
      <c r="AF1096" s="25">
        <v>9</v>
      </c>
      <c r="AG1096" s="41"/>
    </row>
    <row r="1097" spans="1:33" s="35" customFormat="1" ht="16.5" x14ac:dyDescent="0.2">
      <c r="A1097" s="33" t="s">
        <v>728</v>
      </c>
      <c r="B1097" s="33">
        <f t="shared" si="194"/>
        <v>1140611</v>
      </c>
      <c r="C1097" s="43">
        <v>6</v>
      </c>
      <c r="D1097" s="26">
        <f t="shared" si="193"/>
        <v>11406</v>
      </c>
      <c r="E1097" s="45">
        <v>14</v>
      </c>
      <c r="F1097" s="13">
        <v>1</v>
      </c>
      <c r="G1097" s="14" t="s">
        <v>1029</v>
      </c>
      <c r="H1097" s="14" t="s">
        <v>1032</v>
      </c>
      <c r="I1097" s="13">
        <f t="shared" si="189"/>
        <v>128</v>
      </c>
      <c r="J1097" s="13">
        <f t="shared" si="190"/>
        <v>17</v>
      </c>
      <c r="K1097" s="13">
        <f t="shared" si="191"/>
        <v>4</v>
      </c>
      <c r="L1097" s="13" t="s">
        <v>1532</v>
      </c>
      <c r="M1097" s="13">
        <v>133</v>
      </c>
      <c r="N1097" s="13" t="s">
        <v>1534</v>
      </c>
      <c r="O1097" s="13">
        <v>133</v>
      </c>
      <c r="P1097" s="13" t="s">
        <v>1536</v>
      </c>
      <c r="Q1097" s="13">
        <v>133</v>
      </c>
      <c r="R1097" s="13" t="s">
        <v>1522</v>
      </c>
      <c r="S1097" s="13">
        <v>133</v>
      </c>
      <c r="T1097" s="13" t="s">
        <v>1524</v>
      </c>
      <c r="U1097" s="13">
        <v>133</v>
      </c>
      <c r="V1097" s="13" t="s">
        <v>1526</v>
      </c>
      <c r="W1097" s="13">
        <v>133</v>
      </c>
      <c r="X1097" s="13" t="s">
        <v>1528</v>
      </c>
      <c r="Y1097" s="13">
        <v>133</v>
      </c>
      <c r="Z1097" s="13" t="s">
        <v>1531</v>
      </c>
      <c r="AA1097" s="13">
        <v>133</v>
      </c>
      <c r="AB1097" s="100"/>
      <c r="AC1097" s="100" t="str">
        <f t="shared" si="188"/>
        <v/>
      </c>
      <c r="AD1097" s="100" t="str">
        <f t="shared" si="192"/>
        <v/>
      </c>
      <c r="AE1097" s="13" t="s">
        <v>412</v>
      </c>
      <c r="AF1097" s="27" t="s">
        <v>412</v>
      </c>
      <c r="AG1097" s="41"/>
    </row>
    <row r="1098" spans="1:33" s="35" customFormat="1" ht="16.5" x14ac:dyDescent="0.2">
      <c r="A1098" s="33" t="s">
        <v>728</v>
      </c>
      <c r="B1098" s="33">
        <f t="shared" si="194"/>
        <v>1140620</v>
      </c>
      <c r="C1098" s="43">
        <v>6</v>
      </c>
      <c r="D1098" s="26">
        <f t="shared" si="193"/>
        <v>11406</v>
      </c>
      <c r="E1098" s="45">
        <v>14</v>
      </c>
      <c r="F1098" s="13">
        <v>2</v>
      </c>
      <c r="G1098" s="14" t="s">
        <v>1030</v>
      </c>
      <c r="H1098" s="14" t="s">
        <v>749</v>
      </c>
      <c r="I1098" s="13">
        <f t="shared" si="189"/>
        <v>128</v>
      </c>
      <c r="J1098" s="13">
        <f t="shared" si="190"/>
        <v>17</v>
      </c>
      <c r="K1098" s="13">
        <f t="shared" si="191"/>
        <v>4</v>
      </c>
      <c r="L1098" s="13" t="s">
        <v>1533</v>
      </c>
      <c r="M1098" s="13">
        <v>134</v>
      </c>
      <c r="N1098" s="13" t="s">
        <v>1535</v>
      </c>
      <c r="O1098" s="13">
        <v>134</v>
      </c>
      <c r="P1098" s="13" t="s">
        <v>1537</v>
      </c>
      <c r="Q1098" s="13">
        <v>134</v>
      </c>
      <c r="R1098" s="13" t="s">
        <v>1523</v>
      </c>
      <c r="S1098" s="13">
        <v>134</v>
      </c>
      <c r="T1098" s="13" t="s">
        <v>1525</v>
      </c>
      <c r="U1098" s="13">
        <v>134</v>
      </c>
      <c r="V1098" s="13" t="s">
        <v>1527</v>
      </c>
      <c r="W1098" s="13">
        <v>134</v>
      </c>
      <c r="X1098" s="13" t="s">
        <v>1529</v>
      </c>
      <c r="Y1098" s="13">
        <v>134</v>
      </c>
      <c r="Z1098" s="13" t="s">
        <v>1530</v>
      </c>
      <c r="AA1098" s="13">
        <v>134</v>
      </c>
      <c r="AB1098" s="100" t="s">
        <v>748</v>
      </c>
      <c r="AC1098" s="100" t="str">
        <f t="shared" si="188"/>
        <v>pt-14-6-jlr-loc2</v>
      </c>
      <c r="AD1098" s="100">
        <f t="shared" si="192"/>
        <v>8</v>
      </c>
      <c r="AE1098" s="13">
        <v>12</v>
      </c>
      <c r="AF1098" s="27">
        <v>9</v>
      </c>
      <c r="AG1098" s="41"/>
    </row>
    <row r="1099" spans="1:33" s="35" customFormat="1" ht="16.5" x14ac:dyDescent="0.2">
      <c r="A1099" s="33" t="s">
        <v>728</v>
      </c>
      <c r="B1099" s="33">
        <f t="shared" si="194"/>
        <v>1140621</v>
      </c>
      <c r="C1099" s="43">
        <v>6</v>
      </c>
      <c r="D1099" s="26">
        <f t="shared" si="193"/>
        <v>11406</v>
      </c>
      <c r="E1099" s="45">
        <v>14</v>
      </c>
      <c r="F1099" s="13">
        <v>2</v>
      </c>
      <c r="G1099" s="14" t="s">
        <v>1029</v>
      </c>
      <c r="H1099" s="14" t="s">
        <v>1021</v>
      </c>
      <c r="I1099" s="13">
        <f t="shared" si="189"/>
        <v>128</v>
      </c>
      <c r="J1099" s="13">
        <f t="shared" si="190"/>
        <v>17</v>
      </c>
      <c r="K1099" s="13">
        <f t="shared" si="191"/>
        <v>4</v>
      </c>
      <c r="L1099" s="13" t="s">
        <v>1532</v>
      </c>
      <c r="M1099" s="13">
        <v>133</v>
      </c>
      <c r="N1099" s="13" t="s">
        <v>1534</v>
      </c>
      <c r="O1099" s="13">
        <v>133</v>
      </c>
      <c r="P1099" s="13" t="s">
        <v>1536</v>
      </c>
      <c r="Q1099" s="13">
        <v>133</v>
      </c>
      <c r="R1099" s="13" t="s">
        <v>1522</v>
      </c>
      <c r="S1099" s="13">
        <v>133</v>
      </c>
      <c r="T1099" s="13" t="s">
        <v>1524</v>
      </c>
      <c r="U1099" s="13">
        <v>133</v>
      </c>
      <c r="V1099" s="13" t="s">
        <v>1526</v>
      </c>
      <c r="W1099" s="13">
        <v>133</v>
      </c>
      <c r="X1099" s="13" t="s">
        <v>1528</v>
      </c>
      <c r="Y1099" s="13">
        <v>133</v>
      </c>
      <c r="Z1099" s="13" t="s">
        <v>1531</v>
      </c>
      <c r="AA1099" s="13">
        <v>133</v>
      </c>
      <c r="AB1099" s="100" t="s">
        <v>446</v>
      </c>
      <c r="AC1099" s="100" t="str">
        <f t="shared" si="188"/>
        <v>pt-14-6-shl-loc2</v>
      </c>
      <c r="AD1099" s="100">
        <f t="shared" si="192"/>
        <v>8</v>
      </c>
      <c r="AE1099" s="13">
        <v>16</v>
      </c>
      <c r="AF1099" s="27">
        <v>14</v>
      </c>
      <c r="AG1099" s="41"/>
    </row>
    <row r="1100" spans="1:33" s="35" customFormat="1" ht="16.5" x14ac:dyDescent="0.2">
      <c r="A1100" s="33" t="s">
        <v>728</v>
      </c>
      <c r="B1100" s="33">
        <f t="shared" si="194"/>
        <v>1140630</v>
      </c>
      <c r="C1100" s="43">
        <v>6</v>
      </c>
      <c r="D1100" s="26">
        <f t="shared" si="193"/>
        <v>11406</v>
      </c>
      <c r="E1100" s="45">
        <v>14</v>
      </c>
      <c r="F1100" s="13">
        <v>3</v>
      </c>
      <c r="G1100" s="14" t="s">
        <v>1019</v>
      </c>
      <c r="H1100" s="14" t="s">
        <v>1031</v>
      </c>
      <c r="I1100" s="13">
        <f t="shared" si="189"/>
        <v>128</v>
      </c>
      <c r="J1100" s="13">
        <f t="shared" si="190"/>
        <v>17</v>
      </c>
      <c r="K1100" s="13">
        <f t="shared" si="191"/>
        <v>4</v>
      </c>
      <c r="L1100" s="13" t="s">
        <v>1533</v>
      </c>
      <c r="M1100" s="13">
        <v>134</v>
      </c>
      <c r="N1100" s="13" t="s">
        <v>1535</v>
      </c>
      <c r="O1100" s="13">
        <v>134</v>
      </c>
      <c r="P1100" s="13" t="s">
        <v>1537</v>
      </c>
      <c r="Q1100" s="13">
        <v>134</v>
      </c>
      <c r="R1100" s="13" t="s">
        <v>1523</v>
      </c>
      <c r="S1100" s="13">
        <v>134</v>
      </c>
      <c r="T1100" s="13" t="s">
        <v>1525</v>
      </c>
      <c r="U1100" s="13">
        <v>134</v>
      </c>
      <c r="V1100" s="13" t="s">
        <v>1527</v>
      </c>
      <c r="W1100" s="13">
        <v>134</v>
      </c>
      <c r="X1100" s="13" t="s">
        <v>1529</v>
      </c>
      <c r="Y1100" s="13">
        <v>134</v>
      </c>
      <c r="Z1100" s="13" t="s">
        <v>1530</v>
      </c>
      <c r="AA1100" s="13">
        <v>134</v>
      </c>
      <c r="AB1100" s="100" t="s">
        <v>354</v>
      </c>
      <c r="AC1100" s="100" t="str">
        <f t="shared" si="188"/>
        <v>pt-14-6-jlr-loc3</v>
      </c>
      <c r="AD1100" s="100">
        <f t="shared" si="192"/>
        <v>8</v>
      </c>
      <c r="AE1100" s="13">
        <v>12</v>
      </c>
      <c r="AF1100" s="27">
        <v>9</v>
      </c>
      <c r="AG1100" s="41"/>
    </row>
    <row r="1101" spans="1:33" s="35" customFormat="1" ht="17.25" thickBot="1" x14ac:dyDescent="0.25">
      <c r="A1101" s="33" t="s">
        <v>728</v>
      </c>
      <c r="B1101" s="33">
        <f t="shared" si="194"/>
        <v>1140631</v>
      </c>
      <c r="C1101" s="43">
        <v>6</v>
      </c>
      <c r="D1101" s="28">
        <f t="shared" si="193"/>
        <v>11406</v>
      </c>
      <c r="E1101" s="46">
        <v>14</v>
      </c>
      <c r="F1101" s="29">
        <v>3</v>
      </c>
      <c r="G1101" s="30" t="s">
        <v>1018</v>
      </c>
      <c r="H1101" s="30" t="s">
        <v>1033</v>
      </c>
      <c r="I1101" s="29">
        <f t="shared" si="189"/>
        <v>128</v>
      </c>
      <c r="J1101" s="29">
        <f t="shared" si="190"/>
        <v>17</v>
      </c>
      <c r="K1101" s="29">
        <f t="shared" si="191"/>
        <v>4</v>
      </c>
      <c r="L1101" s="29" t="s">
        <v>1532</v>
      </c>
      <c r="M1101" s="29">
        <v>133</v>
      </c>
      <c r="N1101" s="29" t="s">
        <v>1534</v>
      </c>
      <c r="O1101" s="29">
        <v>133</v>
      </c>
      <c r="P1101" s="29" t="s">
        <v>1536</v>
      </c>
      <c r="Q1101" s="29">
        <v>133</v>
      </c>
      <c r="R1101" s="29" t="s">
        <v>1522</v>
      </c>
      <c r="S1101" s="29">
        <v>133</v>
      </c>
      <c r="T1101" s="29" t="s">
        <v>1524</v>
      </c>
      <c r="U1101" s="29">
        <v>133</v>
      </c>
      <c r="V1101" s="29" t="s">
        <v>1526</v>
      </c>
      <c r="W1101" s="29">
        <v>133</v>
      </c>
      <c r="X1101" s="29" t="s">
        <v>1528</v>
      </c>
      <c r="Y1101" s="29">
        <v>133</v>
      </c>
      <c r="Z1101" s="29" t="s">
        <v>1531</v>
      </c>
      <c r="AA1101" s="29">
        <v>133</v>
      </c>
      <c r="AB1101" s="101"/>
      <c r="AC1101" s="101" t="str">
        <f t="shared" si="188"/>
        <v/>
      </c>
      <c r="AD1101" s="101" t="str">
        <f t="shared" si="192"/>
        <v/>
      </c>
      <c r="AE1101" s="29" t="s">
        <v>412</v>
      </c>
      <c r="AF1101" s="31" t="s">
        <v>412</v>
      </c>
      <c r="AG1101" s="41"/>
    </row>
    <row r="1102" spans="1:33" s="35" customFormat="1" ht="16.5" x14ac:dyDescent="0.2">
      <c r="A1102" s="33" t="s">
        <v>728</v>
      </c>
      <c r="B1102" s="33">
        <f t="shared" si="194"/>
        <v>1140710</v>
      </c>
      <c r="C1102" s="43">
        <v>7</v>
      </c>
      <c r="D1102" s="23">
        <f t="shared" si="193"/>
        <v>11407</v>
      </c>
      <c r="E1102" s="44">
        <v>14</v>
      </c>
      <c r="F1102" s="24">
        <v>1</v>
      </c>
      <c r="G1102" s="32" t="s">
        <v>1030</v>
      </c>
      <c r="H1102" s="32" t="s">
        <v>1034</v>
      </c>
      <c r="I1102" s="24">
        <f t="shared" si="189"/>
        <v>128</v>
      </c>
      <c r="J1102" s="24">
        <f t="shared" si="190"/>
        <v>17</v>
      </c>
      <c r="K1102" s="24">
        <f t="shared" si="191"/>
        <v>4</v>
      </c>
      <c r="L1102" s="24" t="s">
        <v>1533</v>
      </c>
      <c r="M1102" s="24">
        <v>134</v>
      </c>
      <c r="N1102" s="24" t="s">
        <v>1535</v>
      </c>
      <c r="O1102" s="24">
        <v>134</v>
      </c>
      <c r="P1102" s="24" t="s">
        <v>1537</v>
      </c>
      <c r="Q1102" s="24">
        <v>134</v>
      </c>
      <c r="R1102" s="24" t="s">
        <v>1523</v>
      </c>
      <c r="S1102" s="24">
        <v>134</v>
      </c>
      <c r="T1102" s="24" t="s">
        <v>1525</v>
      </c>
      <c r="U1102" s="24">
        <v>134</v>
      </c>
      <c r="V1102" s="24" t="s">
        <v>1527</v>
      </c>
      <c r="W1102" s="24">
        <v>134</v>
      </c>
      <c r="X1102" s="24" t="s">
        <v>1529</v>
      </c>
      <c r="Y1102" s="24">
        <v>134</v>
      </c>
      <c r="Z1102" s="24" t="s">
        <v>1530</v>
      </c>
      <c r="AA1102" s="24">
        <v>134</v>
      </c>
      <c r="AB1102" s="99" t="s">
        <v>30</v>
      </c>
      <c r="AC1102" s="99" t="str">
        <f t="shared" si="188"/>
        <v>pt-14-7-jlr-loc1</v>
      </c>
      <c r="AD1102" s="99">
        <f t="shared" si="192"/>
        <v>8</v>
      </c>
      <c r="AE1102" s="24">
        <v>12</v>
      </c>
      <c r="AF1102" s="25">
        <v>9</v>
      </c>
      <c r="AG1102" s="41"/>
    </row>
    <row r="1103" spans="1:33" s="35" customFormat="1" ht="16.5" x14ac:dyDescent="0.2">
      <c r="A1103" s="33" t="s">
        <v>728</v>
      </c>
      <c r="B1103" s="33">
        <f t="shared" si="194"/>
        <v>1140711</v>
      </c>
      <c r="C1103" s="43">
        <v>7</v>
      </c>
      <c r="D1103" s="26">
        <f t="shared" si="193"/>
        <v>11407</v>
      </c>
      <c r="E1103" s="45">
        <v>14</v>
      </c>
      <c r="F1103" s="13">
        <v>1</v>
      </c>
      <c r="G1103" s="14" t="s">
        <v>1029</v>
      </c>
      <c r="H1103" s="14" t="s">
        <v>1032</v>
      </c>
      <c r="I1103" s="13">
        <f t="shared" si="189"/>
        <v>128</v>
      </c>
      <c r="J1103" s="13">
        <f t="shared" si="190"/>
        <v>17</v>
      </c>
      <c r="K1103" s="13">
        <f t="shared" si="191"/>
        <v>4</v>
      </c>
      <c r="L1103" s="13" t="s">
        <v>1532</v>
      </c>
      <c r="M1103" s="13">
        <v>134</v>
      </c>
      <c r="N1103" s="13" t="s">
        <v>1534</v>
      </c>
      <c r="O1103" s="13">
        <v>134</v>
      </c>
      <c r="P1103" s="13" t="s">
        <v>1536</v>
      </c>
      <c r="Q1103" s="13">
        <v>134</v>
      </c>
      <c r="R1103" s="13" t="s">
        <v>1538</v>
      </c>
      <c r="S1103" s="13">
        <v>134</v>
      </c>
      <c r="T1103" s="13" t="s">
        <v>1524</v>
      </c>
      <c r="U1103" s="13">
        <v>134</v>
      </c>
      <c r="V1103" s="13" t="s">
        <v>1526</v>
      </c>
      <c r="W1103" s="13">
        <v>134</v>
      </c>
      <c r="X1103" s="13" t="s">
        <v>1528</v>
      </c>
      <c r="Y1103" s="13">
        <v>134</v>
      </c>
      <c r="Z1103" s="13" t="s">
        <v>1531</v>
      </c>
      <c r="AA1103" s="13">
        <v>134</v>
      </c>
      <c r="AB1103" s="100"/>
      <c r="AC1103" s="100" t="str">
        <f t="shared" si="188"/>
        <v/>
      </c>
      <c r="AD1103" s="100" t="str">
        <f t="shared" si="192"/>
        <v/>
      </c>
      <c r="AE1103" s="13" t="s">
        <v>412</v>
      </c>
      <c r="AF1103" s="27" t="s">
        <v>412</v>
      </c>
      <c r="AG1103" s="41"/>
    </row>
    <row r="1104" spans="1:33" s="35" customFormat="1" ht="16.5" x14ac:dyDescent="0.2">
      <c r="A1104" s="33" t="s">
        <v>728</v>
      </c>
      <c r="B1104" s="33">
        <f t="shared" si="194"/>
        <v>1140720</v>
      </c>
      <c r="C1104" s="43">
        <v>7</v>
      </c>
      <c r="D1104" s="26">
        <f t="shared" si="193"/>
        <v>11407</v>
      </c>
      <c r="E1104" s="45">
        <v>14</v>
      </c>
      <c r="F1104" s="13">
        <v>2</v>
      </c>
      <c r="G1104" s="14" t="s">
        <v>1019</v>
      </c>
      <c r="H1104" s="14" t="s">
        <v>749</v>
      </c>
      <c r="I1104" s="13">
        <f t="shared" si="189"/>
        <v>128</v>
      </c>
      <c r="J1104" s="13">
        <f t="shared" si="190"/>
        <v>17</v>
      </c>
      <c r="K1104" s="13">
        <f t="shared" si="191"/>
        <v>4</v>
      </c>
      <c r="L1104" s="13" t="s">
        <v>1533</v>
      </c>
      <c r="M1104" s="13">
        <v>134</v>
      </c>
      <c r="N1104" s="13" t="s">
        <v>1535</v>
      </c>
      <c r="O1104" s="13">
        <v>134</v>
      </c>
      <c r="P1104" s="13" t="s">
        <v>1537</v>
      </c>
      <c r="Q1104" s="13">
        <v>134</v>
      </c>
      <c r="R1104" s="13" t="s">
        <v>1523</v>
      </c>
      <c r="S1104" s="13">
        <v>134</v>
      </c>
      <c r="T1104" s="13" t="s">
        <v>1525</v>
      </c>
      <c r="U1104" s="13">
        <v>134</v>
      </c>
      <c r="V1104" s="13" t="s">
        <v>1527</v>
      </c>
      <c r="W1104" s="13">
        <v>134</v>
      </c>
      <c r="X1104" s="13" t="s">
        <v>1529</v>
      </c>
      <c r="Y1104" s="13">
        <v>134</v>
      </c>
      <c r="Z1104" s="13" t="s">
        <v>1530</v>
      </c>
      <c r="AA1104" s="13">
        <v>134</v>
      </c>
      <c r="AB1104" s="100" t="s">
        <v>30</v>
      </c>
      <c r="AC1104" s="100" t="str">
        <f t="shared" si="188"/>
        <v>pt-14-7-jlr-loc2</v>
      </c>
      <c r="AD1104" s="100">
        <f t="shared" si="192"/>
        <v>8</v>
      </c>
      <c r="AE1104" s="13">
        <v>12</v>
      </c>
      <c r="AF1104" s="27">
        <v>9</v>
      </c>
      <c r="AG1104" s="41"/>
    </row>
    <row r="1105" spans="1:33" s="35" customFormat="1" ht="16.5" x14ac:dyDescent="0.2">
      <c r="A1105" s="33" t="s">
        <v>728</v>
      </c>
      <c r="B1105" s="33">
        <f t="shared" si="194"/>
        <v>1140721</v>
      </c>
      <c r="C1105" s="43">
        <v>7</v>
      </c>
      <c r="D1105" s="26">
        <f t="shared" si="193"/>
        <v>11407</v>
      </c>
      <c r="E1105" s="45">
        <v>14</v>
      </c>
      <c r="F1105" s="13">
        <v>2</v>
      </c>
      <c r="G1105" s="14" t="s">
        <v>1029</v>
      </c>
      <c r="H1105" s="14" t="s">
        <v>1035</v>
      </c>
      <c r="I1105" s="13">
        <f t="shared" si="189"/>
        <v>128</v>
      </c>
      <c r="J1105" s="13">
        <f t="shared" si="190"/>
        <v>17</v>
      </c>
      <c r="K1105" s="13">
        <f t="shared" si="191"/>
        <v>4</v>
      </c>
      <c r="L1105" s="13" t="s">
        <v>1532</v>
      </c>
      <c r="M1105" s="13">
        <v>134</v>
      </c>
      <c r="N1105" s="13" t="s">
        <v>1534</v>
      </c>
      <c r="O1105" s="13">
        <v>134</v>
      </c>
      <c r="P1105" s="13" t="s">
        <v>1536</v>
      </c>
      <c r="Q1105" s="13">
        <v>134</v>
      </c>
      <c r="R1105" s="13" t="s">
        <v>1538</v>
      </c>
      <c r="S1105" s="13">
        <v>134</v>
      </c>
      <c r="T1105" s="13" t="s">
        <v>1524</v>
      </c>
      <c r="U1105" s="13">
        <v>134</v>
      </c>
      <c r="V1105" s="13" t="s">
        <v>1526</v>
      </c>
      <c r="W1105" s="13">
        <v>134</v>
      </c>
      <c r="X1105" s="13" t="s">
        <v>1528</v>
      </c>
      <c r="Y1105" s="13">
        <v>134</v>
      </c>
      <c r="Z1105" s="13" t="s">
        <v>1531</v>
      </c>
      <c r="AA1105" s="13">
        <v>134</v>
      </c>
      <c r="AB1105" s="100" t="s">
        <v>440</v>
      </c>
      <c r="AC1105" s="100" t="str">
        <f t="shared" si="188"/>
        <v>pt-14-7-shl-loc2</v>
      </c>
      <c r="AD1105" s="100">
        <f t="shared" si="192"/>
        <v>8</v>
      </c>
      <c r="AE1105" s="13">
        <v>16</v>
      </c>
      <c r="AF1105" s="27">
        <v>14</v>
      </c>
      <c r="AG1105" s="41"/>
    </row>
    <row r="1106" spans="1:33" s="35" customFormat="1" ht="16.5" x14ac:dyDescent="0.2">
      <c r="A1106" s="33" t="s">
        <v>728</v>
      </c>
      <c r="B1106" s="33">
        <f t="shared" si="194"/>
        <v>1140730</v>
      </c>
      <c r="C1106" s="43">
        <v>7</v>
      </c>
      <c r="D1106" s="26">
        <f t="shared" si="193"/>
        <v>11407</v>
      </c>
      <c r="E1106" s="45">
        <v>14</v>
      </c>
      <c r="F1106" s="13">
        <v>3</v>
      </c>
      <c r="G1106" s="14" t="s">
        <v>1030</v>
      </c>
      <c r="H1106" s="14" t="s">
        <v>1031</v>
      </c>
      <c r="I1106" s="13">
        <f t="shared" si="189"/>
        <v>128</v>
      </c>
      <c r="J1106" s="13">
        <f t="shared" si="190"/>
        <v>17</v>
      </c>
      <c r="K1106" s="13">
        <f t="shared" si="191"/>
        <v>4</v>
      </c>
      <c r="L1106" s="13" t="s">
        <v>1533</v>
      </c>
      <c r="M1106" s="13">
        <v>134</v>
      </c>
      <c r="N1106" s="13" t="s">
        <v>1535</v>
      </c>
      <c r="O1106" s="13">
        <v>134</v>
      </c>
      <c r="P1106" s="13" t="s">
        <v>1537</v>
      </c>
      <c r="Q1106" s="13">
        <v>134</v>
      </c>
      <c r="R1106" s="13" t="s">
        <v>1523</v>
      </c>
      <c r="S1106" s="13">
        <v>134</v>
      </c>
      <c r="T1106" s="13" t="s">
        <v>1525</v>
      </c>
      <c r="U1106" s="13">
        <v>134</v>
      </c>
      <c r="V1106" s="13" t="s">
        <v>1527</v>
      </c>
      <c r="W1106" s="13">
        <v>134</v>
      </c>
      <c r="X1106" s="13" t="s">
        <v>1529</v>
      </c>
      <c r="Y1106" s="13">
        <v>134</v>
      </c>
      <c r="Z1106" s="13" t="s">
        <v>1530</v>
      </c>
      <c r="AA1106" s="13">
        <v>134</v>
      </c>
      <c r="AB1106" s="100" t="s">
        <v>353</v>
      </c>
      <c r="AC1106" s="100" t="str">
        <f t="shared" si="188"/>
        <v>pt-14-7-jlr-loc3</v>
      </c>
      <c r="AD1106" s="100">
        <f t="shared" si="192"/>
        <v>8</v>
      </c>
      <c r="AE1106" s="13">
        <v>12</v>
      </c>
      <c r="AF1106" s="27">
        <v>9</v>
      </c>
      <c r="AG1106" s="41"/>
    </row>
    <row r="1107" spans="1:33" s="35" customFormat="1" ht="17.25" thickBot="1" x14ac:dyDescent="0.25">
      <c r="A1107" s="33" t="s">
        <v>728</v>
      </c>
      <c r="B1107" s="33">
        <f t="shared" si="194"/>
        <v>1140731</v>
      </c>
      <c r="C1107" s="43">
        <v>7</v>
      </c>
      <c r="D1107" s="28">
        <f t="shared" si="193"/>
        <v>11407</v>
      </c>
      <c r="E1107" s="46">
        <v>14</v>
      </c>
      <c r="F1107" s="29">
        <v>3</v>
      </c>
      <c r="G1107" s="30" t="s">
        <v>1029</v>
      </c>
      <c r="H1107" s="30" t="s">
        <v>1033</v>
      </c>
      <c r="I1107" s="29">
        <f t="shared" si="189"/>
        <v>128</v>
      </c>
      <c r="J1107" s="29">
        <f t="shared" si="190"/>
        <v>17</v>
      </c>
      <c r="K1107" s="29">
        <f t="shared" si="191"/>
        <v>4</v>
      </c>
      <c r="L1107" s="29" t="s">
        <v>1532</v>
      </c>
      <c r="M1107" s="29">
        <v>134</v>
      </c>
      <c r="N1107" s="29" t="s">
        <v>1534</v>
      </c>
      <c r="O1107" s="29">
        <v>134</v>
      </c>
      <c r="P1107" s="29" t="s">
        <v>1536</v>
      </c>
      <c r="Q1107" s="29">
        <v>134</v>
      </c>
      <c r="R1107" s="29" t="s">
        <v>1538</v>
      </c>
      <c r="S1107" s="29">
        <v>134</v>
      </c>
      <c r="T1107" s="29" t="s">
        <v>1524</v>
      </c>
      <c r="U1107" s="29">
        <v>134</v>
      </c>
      <c r="V1107" s="29" t="s">
        <v>1526</v>
      </c>
      <c r="W1107" s="29">
        <v>134</v>
      </c>
      <c r="X1107" s="29" t="s">
        <v>1528</v>
      </c>
      <c r="Y1107" s="29">
        <v>134</v>
      </c>
      <c r="Z1107" s="29" t="s">
        <v>1531</v>
      </c>
      <c r="AA1107" s="29">
        <v>134</v>
      </c>
      <c r="AB1107" s="101"/>
      <c r="AC1107" s="101" t="str">
        <f t="shared" si="188"/>
        <v/>
      </c>
      <c r="AD1107" s="101" t="str">
        <f t="shared" si="192"/>
        <v/>
      </c>
      <c r="AE1107" s="29" t="s">
        <v>412</v>
      </c>
      <c r="AF1107" s="31" t="s">
        <v>412</v>
      </c>
      <c r="AG1107" s="41"/>
    </row>
    <row r="1108" spans="1:33" s="35" customFormat="1" ht="16.5" x14ac:dyDescent="0.2">
      <c r="A1108" s="33" t="s">
        <v>728</v>
      </c>
      <c r="B1108" s="33">
        <f t="shared" si="194"/>
        <v>1140810</v>
      </c>
      <c r="C1108" s="43">
        <v>8</v>
      </c>
      <c r="D1108" s="23">
        <f t="shared" si="193"/>
        <v>11408</v>
      </c>
      <c r="E1108" s="44">
        <v>14</v>
      </c>
      <c r="F1108" s="24">
        <v>1</v>
      </c>
      <c r="G1108" s="32" t="s">
        <v>1030</v>
      </c>
      <c r="H1108" s="32" t="s">
        <v>1034</v>
      </c>
      <c r="I1108" s="24">
        <f t="shared" si="189"/>
        <v>129</v>
      </c>
      <c r="J1108" s="24">
        <f t="shared" si="190"/>
        <v>17</v>
      </c>
      <c r="K1108" s="24">
        <f t="shared" si="191"/>
        <v>4</v>
      </c>
      <c r="L1108" s="24" t="s">
        <v>1533</v>
      </c>
      <c r="M1108" s="24">
        <v>135</v>
      </c>
      <c r="N1108" s="24" t="s">
        <v>1535</v>
      </c>
      <c r="O1108" s="24">
        <v>135</v>
      </c>
      <c r="P1108" s="24" t="s">
        <v>1537</v>
      </c>
      <c r="Q1108" s="24">
        <v>135</v>
      </c>
      <c r="R1108" s="24" t="s">
        <v>1539</v>
      </c>
      <c r="S1108" s="24">
        <v>135</v>
      </c>
      <c r="T1108" s="24" t="s">
        <v>1525</v>
      </c>
      <c r="U1108" s="24">
        <v>135</v>
      </c>
      <c r="V1108" s="24" t="s">
        <v>1527</v>
      </c>
      <c r="W1108" s="24">
        <v>135</v>
      </c>
      <c r="X1108" s="24" t="s">
        <v>1529</v>
      </c>
      <c r="Y1108" s="24">
        <v>135</v>
      </c>
      <c r="Z1108" s="24" t="s">
        <v>1530</v>
      </c>
      <c r="AA1108" s="24">
        <v>135</v>
      </c>
      <c r="AB1108" s="99" t="s">
        <v>30</v>
      </c>
      <c r="AC1108" s="99" t="str">
        <f t="shared" ref="AC1108:AC1171" si="195">IF(AB1108="","",A1108&amp;"-"&amp;C1108&amp;"-"&amp;G1108&amp;"-"&amp;"loc"&amp;F1108)</f>
        <v>pt-14-8-jlr-loc1</v>
      </c>
      <c r="AD1108" s="99">
        <f t="shared" si="192"/>
        <v>8</v>
      </c>
      <c r="AE1108" s="24">
        <v>12</v>
      </c>
      <c r="AF1108" s="25">
        <v>9</v>
      </c>
      <c r="AG1108" s="41"/>
    </row>
    <row r="1109" spans="1:33" s="35" customFormat="1" ht="16.5" x14ac:dyDescent="0.2">
      <c r="A1109" s="33" t="s">
        <v>728</v>
      </c>
      <c r="B1109" s="33">
        <f t="shared" si="194"/>
        <v>1140811</v>
      </c>
      <c r="C1109" s="43">
        <v>8</v>
      </c>
      <c r="D1109" s="26">
        <f t="shared" si="193"/>
        <v>11408</v>
      </c>
      <c r="E1109" s="45">
        <v>14</v>
      </c>
      <c r="F1109" s="13">
        <v>1</v>
      </c>
      <c r="G1109" s="14" t="s">
        <v>1029</v>
      </c>
      <c r="H1109" s="14" t="s">
        <v>1032</v>
      </c>
      <c r="I1109" s="13">
        <f t="shared" si="189"/>
        <v>129</v>
      </c>
      <c r="J1109" s="13">
        <f t="shared" si="190"/>
        <v>17</v>
      </c>
      <c r="K1109" s="13">
        <f t="shared" si="191"/>
        <v>4</v>
      </c>
      <c r="L1109" s="13" t="s">
        <v>1532</v>
      </c>
      <c r="M1109" s="13">
        <v>134</v>
      </c>
      <c r="N1109" s="13" t="s">
        <v>1534</v>
      </c>
      <c r="O1109" s="13">
        <v>134</v>
      </c>
      <c r="P1109" s="13" t="s">
        <v>1536</v>
      </c>
      <c r="Q1109" s="13">
        <v>134</v>
      </c>
      <c r="R1109" s="13" t="s">
        <v>1538</v>
      </c>
      <c r="S1109" s="13">
        <v>134</v>
      </c>
      <c r="T1109" s="13" t="s">
        <v>1524</v>
      </c>
      <c r="U1109" s="13">
        <v>134</v>
      </c>
      <c r="V1109" s="13" t="s">
        <v>1526</v>
      </c>
      <c r="W1109" s="13">
        <v>134</v>
      </c>
      <c r="X1109" s="13" t="s">
        <v>1528</v>
      </c>
      <c r="Y1109" s="13">
        <v>134</v>
      </c>
      <c r="Z1109" s="13" t="s">
        <v>1531</v>
      </c>
      <c r="AA1109" s="13">
        <v>134</v>
      </c>
      <c r="AB1109" s="100"/>
      <c r="AC1109" s="100" t="str">
        <f t="shared" si="195"/>
        <v/>
      </c>
      <c r="AD1109" s="100" t="str">
        <f t="shared" si="192"/>
        <v/>
      </c>
      <c r="AE1109" s="13" t="s">
        <v>412</v>
      </c>
      <c r="AF1109" s="27" t="s">
        <v>412</v>
      </c>
      <c r="AG1109" s="41"/>
    </row>
    <row r="1110" spans="1:33" s="35" customFormat="1" ht="16.5" x14ac:dyDescent="0.2">
      <c r="A1110" s="33" t="s">
        <v>728</v>
      </c>
      <c r="B1110" s="33">
        <f t="shared" si="194"/>
        <v>1140820</v>
      </c>
      <c r="C1110" s="43">
        <v>8</v>
      </c>
      <c r="D1110" s="26">
        <f t="shared" si="193"/>
        <v>11408</v>
      </c>
      <c r="E1110" s="45">
        <v>14</v>
      </c>
      <c r="F1110" s="13">
        <v>2</v>
      </c>
      <c r="G1110" s="14" t="s">
        <v>1019</v>
      </c>
      <c r="H1110" s="14" t="s">
        <v>749</v>
      </c>
      <c r="I1110" s="13">
        <f t="shared" si="189"/>
        <v>129</v>
      </c>
      <c r="J1110" s="13">
        <f t="shared" si="190"/>
        <v>17</v>
      </c>
      <c r="K1110" s="13">
        <f t="shared" si="191"/>
        <v>4</v>
      </c>
      <c r="L1110" s="13" t="s">
        <v>1533</v>
      </c>
      <c r="M1110" s="13">
        <v>135</v>
      </c>
      <c r="N1110" s="13" t="s">
        <v>1535</v>
      </c>
      <c r="O1110" s="13">
        <v>135</v>
      </c>
      <c r="P1110" s="13" t="s">
        <v>1537</v>
      </c>
      <c r="Q1110" s="13">
        <v>135</v>
      </c>
      <c r="R1110" s="13" t="s">
        <v>1539</v>
      </c>
      <c r="S1110" s="13">
        <v>135</v>
      </c>
      <c r="T1110" s="13" t="s">
        <v>1525</v>
      </c>
      <c r="U1110" s="13">
        <v>135</v>
      </c>
      <c r="V1110" s="13" t="s">
        <v>1527</v>
      </c>
      <c r="W1110" s="13">
        <v>135</v>
      </c>
      <c r="X1110" s="13" t="s">
        <v>1529</v>
      </c>
      <c r="Y1110" s="13">
        <v>135</v>
      </c>
      <c r="Z1110" s="13" t="s">
        <v>1530</v>
      </c>
      <c r="AA1110" s="13">
        <v>135</v>
      </c>
      <c r="AB1110" s="100" t="s">
        <v>350</v>
      </c>
      <c r="AC1110" s="100" t="str">
        <f t="shared" si="195"/>
        <v>pt-14-8-jlr-loc2</v>
      </c>
      <c r="AD1110" s="100">
        <f t="shared" si="192"/>
        <v>8</v>
      </c>
      <c r="AE1110" s="13">
        <v>12</v>
      </c>
      <c r="AF1110" s="27">
        <v>9</v>
      </c>
      <c r="AG1110" s="41"/>
    </row>
    <row r="1111" spans="1:33" s="35" customFormat="1" ht="16.5" x14ac:dyDescent="0.2">
      <c r="A1111" s="33" t="s">
        <v>728</v>
      </c>
      <c r="B1111" s="33">
        <f t="shared" si="194"/>
        <v>1140821</v>
      </c>
      <c r="C1111" s="43">
        <v>8</v>
      </c>
      <c r="D1111" s="26">
        <f t="shared" si="193"/>
        <v>11408</v>
      </c>
      <c r="E1111" s="45">
        <v>14</v>
      </c>
      <c r="F1111" s="13">
        <v>2</v>
      </c>
      <c r="G1111" s="14" t="s">
        <v>1029</v>
      </c>
      <c r="H1111" s="14" t="s">
        <v>1035</v>
      </c>
      <c r="I1111" s="13">
        <f t="shared" si="189"/>
        <v>129</v>
      </c>
      <c r="J1111" s="13">
        <f t="shared" si="190"/>
        <v>17</v>
      </c>
      <c r="K1111" s="13">
        <f t="shared" si="191"/>
        <v>4</v>
      </c>
      <c r="L1111" s="13" t="s">
        <v>1532</v>
      </c>
      <c r="M1111" s="13">
        <v>134</v>
      </c>
      <c r="N1111" s="13" t="s">
        <v>1534</v>
      </c>
      <c r="O1111" s="13">
        <v>134</v>
      </c>
      <c r="P1111" s="13" t="s">
        <v>1536</v>
      </c>
      <c r="Q1111" s="13">
        <v>134</v>
      </c>
      <c r="R1111" s="13" t="s">
        <v>1538</v>
      </c>
      <c r="S1111" s="13">
        <v>134</v>
      </c>
      <c r="T1111" s="13" t="s">
        <v>1524</v>
      </c>
      <c r="U1111" s="13">
        <v>134</v>
      </c>
      <c r="V1111" s="13" t="s">
        <v>1526</v>
      </c>
      <c r="W1111" s="13">
        <v>134</v>
      </c>
      <c r="X1111" s="13" t="s">
        <v>1528</v>
      </c>
      <c r="Y1111" s="13">
        <v>134</v>
      </c>
      <c r="Z1111" s="13" t="s">
        <v>1531</v>
      </c>
      <c r="AA1111" s="13">
        <v>134</v>
      </c>
      <c r="AB1111" s="100" t="s">
        <v>436</v>
      </c>
      <c r="AC1111" s="100" t="str">
        <f t="shared" si="195"/>
        <v>pt-14-8-shl-loc2</v>
      </c>
      <c r="AD1111" s="100">
        <f t="shared" si="192"/>
        <v>8</v>
      </c>
      <c r="AE1111" s="13">
        <v>16</v>
      </c>
      <c r="AF1111" s="27">
        <v>14</v>
      </c>
      <c r="AG1111" s="41"/>
    </row>
    <row r="1112" spans="1:33" s="35" customFormat="1" ht="16.5" x14ac:dyDescent="0.2">
      <c r="A1112" s="33" t="s">
        <v>728</v>
      </c>
      <c r="B1112" s="33">
        <f t="shared" si="194"/>
        <v>1140830</v>
      </c>
      <c r="C1112" s="43">
        <v>8</v>
      </c>
      <c r="D1112" s="26">
        <f t="shared" si="193"/>
        <v>11408</v>
      </c>
      <c r="E1112" s="45">
        <v>14</v>
      </c>
      <c r="F1112" s="13">
        <v>3</v>
      </c>
      <c r="G1112" s="14" t="s">
        <v>1030</v>
      </c>
      <c r="H1112" s="14" t="s">
        <v>1031</v>
      </c>
      <c r="I1112" s="13">
        <f t="shared" si="189"/>
        <v>129</v>
      </c>
      <c r="J1112" s="13">
        <f t="shared" si="190"/>
        <v>17</v>
      </c>
      <c r="K1112" s="13">
        <f t="shared" si="191"/>
        <v>4</v>
      </c>
      <c r="L1112" s="13" t="s">
        <v>1533</v>
      </c>
      <c r="M1112" s="13">
        <v>135</v>
      </c>
      <c r="N1112" s="13" t="s">
        <v>1535</v>
      </c>
      <c r="O1112" s="13">
        <v>135</v>
      </c>
      <c r="P1112" s="13" t="s">
        <v>1537</v>
      </c>
      <c r="Q1112" s="13">
        <v>135</v>
      </c>
      <c r="R1112" s="13" t="s">
        <v>1539</v>
      </c>
      <c r="S1112" s="13">
        <v>135</v>
      </c>
      <c r="T1112" s="13" t="s">
        <v>1525</v>
      </c>
      <c r="U1112" s="13">
        <v>135</v>
      </c>
      <c r="V1112" s="13" t="s">
        <v>1527</v>
      </c>
      <c r="W1112" s="13">
        <v>135</v>
      </c>
      <c r="X1112" s="13" t="s">
        <v>1529</v>
      </c>
      <c r="Y1112" s="13">
        <v>135</v>
      </c>
      <c r="Z1112" s="13" t="s">
        <v>1530</v>
      </c>
      <c r="AA1112" s="13">
        <v>135</v>
      </c>
      <c r="AB1112" s="100" t="s">
        <v>352</v>
      </c>
      <c r="AC1112" s="100" t="str">
        <f t="shared" si="195"/>
        <v>pt-14-8-jlr-loc3</v>
      </c>
      <c r="AD1112" s="100">
        <f t="shared" si="192"/>
        <v>8</v>
      </c>
      <c r="AE1112" s="13">
        <v>12</v>
      </c>
      <c r="AF1112" s="27">
        <v>9</v>
      </c>
      <c r="AG1112" s="41"/>
    </row>
    <row r="1113" spans="1:33" s="35" customFormat="1" ht="17.25" thickBot="1" x14ac:dyDescent="0.25">
      <c r="A1113" s="33" t="s">
        <v>728</v>
      </c>
      <c r="B1113" s="33">
        <f t="shared" si="194"/>
        <v>1140831</v>
      </c>
      <c r="C1113" s="43">
        <v>8</v>
      </c>
      <c r="D1113" s="28">
        <f t="shared" si="193"/>
        <v>11408</v>
      </c>
      <c r="E1113" s="46">
        <v>14</v>
      </c>
      <c r="F1113" s="29">
        <v>3</v>
      </c>
      <c r="G1113" s="30" t="s">
        <v>1029</v>
      </c>
      <c r="H1113" s="30" t="s">
        <v>1033</v>
      </c>
      <c r="I1113" s="29">
        <f t="shared" si="189"/>
        <v>129</v>
      </c>
      <c r="J1113" s="29">
        <f t="shared" si="190"/>
        <v>17</v>
      </c>
      <c r="K1113" s="29">
        <f t="shared" si="191"/>
        <v>4</v>
      </c>
      <c r="L1113" s="29" t="s">
        <v>1532</v>
      </c>
      <c r="M1113" s="29">
        <v>134</v>
      </c>
      <c r="N1113" s="29" t="s">
        <v>1534</v>
      </c>
      <c r="O1113" s="29">
        <v>134</v>
      </c>
      <c r="P1113" s="29" t="s">
        <v>1536</v>
      </c>
      <c r="Q1113" s="29">
        <v>134</v>
      </c>
      <c r="R1113" s="29" t="s">
        <v>1538</v>
      </c>
      <c r="S1113" s="29">
        <v>134</v>
      </c>
      <c r="T1113" s="29" t="s">
        <v>1524</v>
      </c>
      <c r="U1113" s="29">
        <v>134</v>
      </c>
      <c r="V1113" s="29" t="s">
        <v>1526</v>
      </c>
      <c r="W1113" s="29">
        <v>134</v>
      </c>
      <c r="X1113" s="29" t="s">
        <v>1528</v>
      </c>
      <c r="Y1113" s="29">
        <v>134</v>
      </c>
      <c r="Z1113" s="29" t="s">
        <v>1531</v>
      </c>
      <c r="AA1113" s="29">
        <v>134</v>
      </c>
      <c r="AB1113" s="101"/>
      <c r="AC1113" s="101" t="str">
        <f t="shared" si="195"/>
        <v/>
      </c>
      <c r="AD1113" s="101" t="str">
        <f t="shared" si="192"/>
        <v/>
      </c>
      <c r="AE1113" s="29" t="s">
        <v>412</v>
      </c>
      <c r="AF1113" s="31" t="s">
        <v>412</v>
      </c>
      <c r="AG1113" s="41"/>
    </row>
    <row r="1114" spans="1:33" s="35" customFormat="1" ht="16.5" x14ac:dyDescent="0.2">
      <c r="A1114" s="33" t="s">
        <v>728</v>
      </c>
      <c r="B1114" s="33">
        <f t="shared" si="194"/>
        <v>1140910</v>
      </c>
      <c r="C1114" s="43">
        <v>9</v>
      </c>
      <c r="D1114" s="23">
        <f t="shared" si="193"/>
        <v>11409</v>
      </c>
      <c r="E1114" s="44">
        <v>14</v>
      </c>
      <c r="F1114" s="24">
        <v>1</v>
      </c>
      <c r="G1114" s="32" t="s">
        <v>1030</v>
      </c>
      <c r="H1114" s="32" t="s">
        <v>1034</v>
      </c>
      <c r="I1114" s="24">
        <f t="shared" si="189"/>
        <v>129</v>
      </c>
      <c r="J1114" s="24">
        <f t="shared" si="190"/>
        <v>17</v>
      </c>
      <c r="K1114" s="24">
        <f t="shared" si="191"/>
        <v>4</v>
      </c>
      <c r="L1114" s="24" t="s">
        <v>1533</v>
      </c>
      <c r="M1114" s="24">
        <v>135</v>
      </c>
      <c r="N1114" s="24" t="s">
        <v>1535</v>
      </c>
      <c r="O1114" s="24">
        <v>135</v>
      </c>
      <c r="P1114" s="24" t="s">
        <v>1537</v>
      </c>
      <c r="Q1114" s="24">
        <v>135</v>
      </c>
      <c r="R1114" s="24" t="s">
        <v>1539</v>
      </c>
      <c r="S1114" s="24">
        <v>135</v>
      </c>
      <c r="T1114" s="24" t="s">
        <v>1525</v>
      </c>
      <c r="U1114" s="24">
        <v>135</v>
      </c>
      <c r="V1114" s="24" t="s">
        <v>1527</v>
      </c>
      <c r="W1114" s="24">
        <v>135</v>
      </c>
      <c r="X1114" s="24" t="s">
        <v>1529</v>
      </c>
      <c r="Y1114" s="24">
        <v>135</v>
      </c>
      <c r="Z1114" s="24" t="s">
        <v>1530</v>
      </c>
      <c r="AA1114" s="24">
        <v>135</v>
      </c>
      <c r="AB1114" s="99" t="s">
        <v>354</v>
      </c>
      <c r="AC1114" s="99" t="str">
        <f t="shared" si="195"/>
        <v>pt-14-9-jlr-loc1</v>
      </c>
      <c r="AD1114" s="99">
        <f t="shared" si="192"/>
        <v>8</v>
      </c>
      <c r="AE1114" s="24">
        <v>12</v>
      </c>
      <c r="AF1114" s="25">
        <v>9</v>
      </c>
      <c r="AG1114" s="41"/>
    </row>
    <row r="1115" spans="1:33" s="35" customFormat="1" ht="16.5" x14ac:dyDescent="0.2">
      <c r="A1115" s="33" t="s">
        <v>728</v>
      </c>
      <c r="B1115" s="33">
        <f t="shared" si="194"/>
        <v>1140911</v>
      </c>
      <c r="C1115" s="43">
        <v>9</v>
      </c>
      <c r="D1115" s="26">
        <f t="shared" si="193"/>
        <v>11409</v>
      </c>
      <c r="E1115" s="45">
        <v>14</v>
      </c>
      <c r="F1115" s="13">
        <v>1</v>
      </c>
      <c r="G1115" s="14" t="s">
        <v>1029</v>
      </c>
      <c r="H1115" s="14" t="s">
        <v>1032</v>
      </c>
      <c r="I1115" s="13">
        <f t="shared" si="189"/>
        <v>129</v>
      </c>
      <c r="J1115" s="13">
        <f t="shared" si="190"/>
        <v>17</v>
      </c>
      <c r="K1115" s="13">
        <f t="shared" si="191"/>
        <v>4</v>
      </c>
      <c r="L1115" s="13" t="s">
        <v>1532</v>
      </c>
      <c r="M1115" s="13">
        <v>136</v>
      </c>
      <c r="N1115" s="13" t="s">
        <v>1534</v>
      </c>
      <c r="O1115" s="13">
        <v>136</v>
      </c>
      <c r="P1115" s="13" t="s">
        <v>1536</v>
      </c>
      <c r="Q1115" s="13">
        <v>136</v>
      </c>
      <c r="R1115" s="13" t="s">
        <v>1538</v>
      </c>
      <c r="S1115" s="13">
        <v>136</v>
      </c>
      <c r="T1115" s="13" t="s">
        <v>1540</v>
      </c>
      <c r="U1115" s="13">
        <v>136</v>
      </c>
      <c r="V1115" s="13" t="s">
        <v>1526</v>
      </c>
      <c r="W1115" s="13">
        <v>136</v>
      </c>
      <c r="X1115" s="13" t="s">
        <v>1528</v>
      </c>
      <c r="Y1115" s="13">
        <v>136</v>
      </c>
      <c r="Z1115" s="13" t="s">
        <v>1531</v>
      </c>
      <c r="AA1115" s="13">
        <v>136</v>
      </c>
      <c r="AB1115" s="100"/>
      <c r="AC1115" s="100" t="str">
        <f t="shared" si="195"/>
        <v/>
      </c>
      <c r="AD1115" s="100" t="str">
        <f t="shared" si="192"/>
        <v/>
      </c>
      <c r="AE1115" s="13" t="s">
        <v>412</v>
      </c>
      <c r="AF1115" s="27" t="s">
        <v>412</v>
      </c>
      <c r="AG1115" s="41"/>
    </row>
    <row r="1116" spans="1:33" s="35" customFormat="1" ht="16.5" x14ac:dyDescent="0.2">
      <c r="A1116" s="33" t="s">
        <v>728</v>
      </c>
      <c r="B1116" s="33">
        <f t="shared" si="194"/>
        <v>1140920</v>
      </c>
      <c r="C1116" s="43">
        <v>9</v>
      </c>
      <c r="D1116" s="26">
        <f t="shared" si="193"/>
        <v>11409</v>
      </c>
      <c r="E1116" s="45">
        <v>14</v>
      </c>
      <c r="F1116" s="13">
        <v>2</v>
      </c>
      <c r="G1116" s="14" t="s">
        <v>1030</v>
      </c>
      <c r="H1116" s="14" t="s">
        <v>749</v>
      </c>
      <c r="I1116" s="13">
        <f t="shared" si="189"/>
        <v>129</v>
      </c>
      <c r="J1116" s="13">
        <f t="shared" si="190"/>
        <v>17</v>
      </c>
      <c r="K1116" s="13">
        <f t="shared" si="191"/>
        <v>4</v>
      </c>
      <c r="L1116" s="13" t="s">
        <v>1533</v>
      </c>
      <c r="M1116" s="13">
        <v>135</v>
      </c>
      <c r="N1116" s="13" t="s">
        <v>1535</v>
      </c>
      <c r="O1116" s="13">
        <v>135</v>
      </c>
      <c r="P1116" s="13" t="s">
        <v>1537</v>
      </c>
      <c r="Q1116" s="13">
        <v>135</v>
      </c>
      <c r="R1116" s="13" t="s">
        <v>1539</v>
      </c>
      <c r="S1116" s="13">
        <v>135</v>
      </c>
      <c r="T1116" s="13" t="s">
        <v>1525</v>
      </c>
      <c r="U1116" s="13">
        <v>135</v>
      </c>
      <c r="V1116" s="13" t="s">
        <v>1527</v>
      </c>
      <c r="W1116" s="13">
        <v>135</v>
      </c>
      <c r="X1116" s="13" t="s">
        <v>1529</v>
      </c>
      <c r="Y1116" s="13">
        <v>135</v>
      </c>
      <c r="Z1116" s="13" t="s">
        <v>1530</v>
      </c>
      <c r="AA1116" s="13">
        <v>135</v>
      </c>
      <c r="AB1116" s="100" t="s">
        <v>748</v>
      </c>
      <c r="AC1116" s="100" t="str">
        <f t="shared" si="195"/>
        <v>pt-14-9-jlr-loc2</v>
      </c>
      <c r="AD1116" s="100">
        <f t="shared" si="192"/>
        <v>8</v>
      </c>
      <c r="AE1116" s="13">
        <v>12</v>
      </c>
      <c r="AF1116" s="27">
        <v>9</v>
      </c>
      <c r="AG1116" s="41"/>
    </row>
    <row r="1117" spans="1:33" s="35" customFormat="1" ht="16.5" x14ac:dyDescent="0.2">
      <c r="A1117" s="33" t="s">
        <v>728</v>
      </c>
      <c r="B1117" s="33">
        <f t="shared" si="194"/>
        <v>1140921</v>
      </c>
      <c r="C1117" s="43">
        <v>9</v>
      </c>
      <c r="D1117" s="26">
        <f t="shared" si="193"/>
        <v>11409</v>
      </c>
      <c r="E1117" s="45">
        <v>14</v>
      </c>
      <c r="F1117" s="13">
        <v>2</v>
      </c>
      <c r="G1117" s="14" t="s">
        <v>1018</v>
      </c>
      <c r="H1117" s="14" t="s">
        <v>1035</v>
      </c>
      <c r="I1117" s="13">
        <f t="shared" si="189"/>
        <v>129</v>
      </c>
      <c r="J1117" s="13">
        <f t="shared" si="190"/>
        <v>17</v>
      </c>
      <c r="K1117" s="13">
        <f t="shared" si="191"/>
        <v>4</v>
      </c>
      <c r="L1117" s="13" t="s">
        <v>1532</v>
      </c>
      <c r="M1117" s="13">
        <v>136</v>
      </c>
      <c r="N1117" s="13" t="s">
        <v>1534</v>
      </c>
      <c r="O1117" s="13">
        <v>136</v>
      </c>
      <c r="P1117" s="13" t="s">
        <v>1536</v>
      </c>
      <c r="Q1117" s="13">
        <v>136</v>
      </c>
      <c r="R1117" s="13" t="s">
        <v>1538</v>
      </c>
      <c r="S1117" s="13">
        <v>136</v>
      </c>
      <c r="T1117" s="13" t="s">
        <v>1540</v>
      </c>
      <c r="U1117" s="13">
        <v>136</v>
      </c>
      <c r="V1117" s="13" t="s">
        <v>1526</v>
      </c>
      <c r="W1117" s="13">
        <v>136</v>
      </c>
      <c r="X1117" s="13" t="s">
        <v>1528</v>
      </c>
      <c r="Y1117" s="13">
        <v>136</v>
      </c>
      <c r="Z1117" s="13" t="s">
        <v>1531</v>
      </c>
      <c r="AA1117" s="13">
        <v>136</v>
      </c>
      <c r="AB1117" s="100" t="s">
        <v>446</v>
      </c>
      <c r="AC1117" s="100" t="str">
        <f t="shared" si="195"/>
        <v>pt-14-9-shl-loc2</v>
      </c>
      <c r="AD1117" s="100">
        <f t="shared" si="192"/>
        <v>8</v>
      </c>
      <c r="AE1117" s="13">
        <v>16</v>
      </c>
      <c r="AF1117" s="27">
        <v>14</v>
      </c>
      <c r="AG1117" s="41"/>
    </row>
    <row r="1118" spans="1:33" s="35" customFormat="1" ht="16.5" x14ac:dyDescent="0.2">
      <c r="A1118" s="33" t="s">
        <v>728</v>
      </c>
      <c r="B1118" s="33">
        <f t="shared" si="194"/>
        <v>1140930</v>
      </c>
      <c r="C1118" s="43">
        <v>9</v>
      </c>
      <c r="D1118" s="26">
        <f t="shared" si="193"/>
        <v>11409</v>
      </c>
      <c r="E1118" s="45">
        <v>14</v>
      </c>
      <c r="F1118" s="13">
        <v>3</v>
      </c>
      <c r="G1118" s="14" t="s">
        <v>1030</v>
      </c>
      <c r="H1118" s="14" t="s">
        <v>1031</v>
      </c>
      <c r="I1118" s="13">
        <f t="shared" si="189"/>
        <v>129</v>
      </c>
      <c r="J1118" s="13">
        <f t="shared" si="190"/>
        <v>17</v>
      </c>
      <c r="K1118" s="13">
        <f t="shared" si="191"/>
        <v>4</v>
      </c>
      <c r="L1118" s="13" t="s">
        <v>1533</v>
      </c>
      <c r="M1118" s="13">
        <v>135</v>
      </c>
      <c r="N1118" s="13" t="s">
        <v>1535</v>
      </c>
      <c r="O1118" s="13">
        <v>135</v>
      </c>
      <c r="P1118" s="13" t="s">
        <v>1537</v>
      </c>
      <c r="Q1118" s="13">
        <v>135</v>
      </c>
      <c r="R1118" s="13" t="s">
        <v>1539</v>
      </c>
      <c r="S1118" s="13">
        <v>135</v>
      </c>
      <c r="T1118" s="13" t="s">
        <v>1525</v>
      </c>
      <c r="U1118" s="13">
        <v>135</v>
      </c>
      <c r="V1118" s="13" t="s">
        <v>1527</v>
      </c>
      <c r="W1118" s="13">
        <v>135</v>
      </c>
      <c r="X1118" s="13" t="s">
        <v>1529</v>
      </c>
      <c r="Y1118" s="13">
        <v>135</v>
      </c>
      <c r="Z1118" s="13" t="s">
        <v>1530</v>
      </c>
      <c r="AA1118" s="13">
        <v>135</v>
      </c>
      <c r="AB1118" s="100" t="s">
        <v>351</v>
      </c>
      <c r="AC1118" s="100" t="str">
        <f t="shared" si="195"/>
        <v>pt-14-9-jlr-loc3</v>
      </c>
      <c r="AD1118" s="100">
        <f t="shared" si="192"/>
        <v>8</v>
      </c>
      <c r="AE1118" s="13">
        <v>12</v>
      </c>
      <c r="AF1118" s="27">
        <v>9</v>
      </c>
      <c r="AG1118" s="41"/>
    </row>
    <row r="1119" spans="1:33" s="35" customFormat="1" ht="17.25" thickBot="1" x14ac:dyDescent="0.25">
      <c r="A1119" s="33" t="s">
        <v>728</v>
      </c>
      <c r="B1119" s="33">
        <f t="shared" si="194"/>
        <v>1140931</v>
      </c>
      <c r="C1119" s="43">
        <v>9</v>
      </c>
      <c r="D1119" s="28">
        <f t="shared" si="193"/>
        <v>11409</v>
      </c>
      <c r="E1119" s="46">
        <v>14</v>
      </c>
      <c r="F1119" s="29">
        <v>3</v>
      </c>
      <c r="G1119" s="30" t="s">
        <v>1018</v>
      </c>
      <c r="H1119" s="30" t="s">
        <v>1033</v>
      </c>
      <c r="I1119" s="29">
        <f t="shared" si="189"/>
        <v>129</v>
      </c>
      <c r="J1119" s="29">
        <f t="shared" si="190"/>
        <v>17</v>
      </c>
      <c r="K1119" s="29">
        <f t="shared" si="191"/>
        <v>4</v>
      </c>
      <c r="L1119" s="29" t="s">
        <v>1532</v>
      </c>
      <c r="M1119" s="29">
        <v>136</v>
      </c>
      <c r="N1119" s="29" t="s">
        <v>1534</v>
      </c>
      <c r="O1119" s="29">
        <v>136</v>
      </c>
      <c r="P1119" s="29" t="s">
        <v>1536</v>
      </c>
      <c r="Q1119" s="29">
        <v>136</v>
      </c>
      <c r="R1119" s="29" t="s">
        <v>1538</v>
      </c>
      <c r="S1119" s="29">
        <v>136</v>
      </c>
      <c r="T1119" s="29" t="s">
        <v>1540</v>
      </c>
      <c r="U1119" s="29">
        <v>136</v>
      </c>
      <c r="V1119" s="29" t="s">
        <v>1526</v>
      </c>
      <c r="W1119" s="29">
        <v>136</v>
      </c>
      <c r="X1119" s="29" t="s">
        <v>1528</v>
      </c>
      <c r="Y1119" s="29">
        <v>136</v>
      </c>
      <c r="Z1119" s="29" t="s">
        <v>1531</v>
      </c>
      <c r="AA1119" s="29">
        <v>136</v>
      </c>
      <c r="AB1119" s="101"/>
      <c r="AC1119" s="101" t="str">
        <f t="shared" si="195"/>
        <v/>
      </c>
      <c r="AD1119" s="101" t="str">
        <f t="shared" si="192"/>
        <v/>
      </c>
      <c r="AE1119" s="29" t="s">
        <v>412</v>
      </c>
      <c r="AF1119" s="31" t="s">
        <v>412</v>
      </c>
      <c r="AG1119" s="41"/>
    </row>
    <row r="1120" spans="1:33" s="35" customFormat="1" ht="16.5" x14ac:dyDescent="0.2">
      <c r="A1120" s="33" t="s">
        <v>728</v>
      </c>
      <c r="B1120" s="33">
        <f t="shared" si="194"/>
        <v>1141010</v>
      </c>
      <c r="C1120" s="43">
        <v>10</v>
      </c>
      <c r="D1120" s="23">
        <f t="shared" si="193"/>
        <v>11410</v>
      </c>
      <c r="E1120" s="44">
        <v>14</v>
      </c>
      <c r="F1120" s="24">
        <v>1</v>
      </c>
      <c r="G1120" s="32" t="s">
        <v>1030</v>
      </c>
      <c r="H1120" s="32" t="s">
        <v>1034</v>
      </c>
      <c r="I1120" s="24">
        <f t="shared" si="189"/>
        <v>133</v>
      </c>
      <c r="J1120" s="24">
        <f t="shared" si="190"/>
        <v>18</v>
      </c>
      <c r="K1120" s="24">
        <f t="shared" si="191"/>
        <v>4</v>
      </c>
      <c r="L1120" s="24" t="s">
        <v>1533</v>
      </c>
      <c r="M1120" s="24">
        <v>136</v>
      </c>
      <c r="N1120" s="24" t="s">
        <v>1535</v>
      </c>
      <c r="O1120" s="24">
        <v>136</v>
      </c>
      <c r="P1120" s="24" t="s">
        <v>1537</v>
      </c>
      <c r="Q1120" s="24">
        <v>136</v>
      </c>
      <c r="R1120" s="24" t="s">
        <v>1539</v>
      </c>
      <c r="S1120" s="24">
        <v>136</v>
      </c>
      <c r="T1120" s="24" t="s">
        <v>1541</v>
      </c>
      <c r="U1120" s="24">
        <v>136</v>
      </c>
      <c r="V1120" s="24" t="s">
        <v>1527</v>
      </c>
      <c r="W1120" s="24">
        <v>136</v>
      </c>
      <c r="X1120" s="24" t="s">
        <v>1529</v>
      </c>
      <c r="Y1120" s="24">
        <v>136</v>
      </c>
      <c r="Z1120" s="24" t="s">
        <v>1530</v>
      </c>
      <c r="AA1120" s="24">
        <v>136</v>
      </c>
      <c r="AB1120" s="99" t="s">
        <v>347</v>
      </c>
      <c r="AC1120" s="99" t="str">
        <f t="shared" si="195"/>
        <v>pt-14-10-jlr-loc1</v>
      </c>
      <c r="AD1120" s="99">
        <f t="shared" si="192"/>
        <v>8</v>
      </c>
      <c r="AE1120" s="24">
        <v>12</v>
      </c>
      <c r="AF1120" s="25">
        <v>9</v>
      </c>
      <c r="AG1120" s="41"/>
    </row>
    <row r="1121" spans="1:33" s="35" customFormat="1" ht="16.5" x14ac:dyDescent="0.2">
      <c r="A1121" s="33" t="s">
        <v>728</v>
      </c>
      <c r="B1121" s="33">
        <f t="shared" si="194"/>
        <v>1141011</v>
      </c>
      <c r="C1121" s="43">
        <v>10</v>
      </c>
      <c r="D1121" s="26">
        <f t="shared" si="193"/>
        <v>11410</v>
      </c>
      <c r="E1121" s="45">
        <v>14</v>
      </c>
      <c r="F1121" s="13">
        <v>1</v>
      </c>
      <c r="G1121" s="14" t="s">
        <v>1029</v>
      </c>
      <c r="H1121" s="14" t="s">
        <v>1032</v>
      </c>
      <c r="I1121" s="13">
        <f t="shared" si="189"/>
        <v>133</v>
      </c>
      <c r="J1121" s="13">
        <f t="shared" si="190"/>
        <v>18</v>
      </c>
      <c r="K1121" s="13">
        <f t="shared" si="191"/>
        <v>4</v>
      </c>
      <c r="L1121" s="13" t="s">
        <v>1532</v>
      </c>
      <c r="M1121" s="13">
        <v>136</v>
      </c>
      <c r="N1121" s="13" t="s">
        <v>1534</v>
      </c>
      <c r="O1121" s="13">
        <v>136</v>
      </c>
      <c r="P1121" s="13" t="s">
        <v>1536</v>
      </c>
      <c r="Q1121" s="13">
        <v>136</v>
      </c>
      <c r="R1121" s="13" t="s">
        <v>1538</v>
      </c>
      <c r="S1121" s="13">
        <v>136</v>
      </c>
      <c r="T1121" s="13" t="s">
        <v>1540</v>
      </c>
      <c r="U1121" s="13">
        <v>136</v>
      </c>
      <c r="V1121" s="13" t="s">
        <v>1526</v>
      </c>
      <c r="W1121" s="13">
        <v>136</v>
      </c>
      <c r="X1121" s="13" t="s">
        <v>1528</v>
      </c>
      <c r="Y1121" s="13">
        <v>136</v>
      </c>
      <c r="Z1121" s="13" t="s">
        <v>1531</v>
      </c>
      <c r="AA1121" s="13">
        <v>136</v>
      </c>
      <c r="AB1121" s="100"/>
      <c r="AC1121" s="100" t="str">
        <f t="shared" si="195"/>
        <v/>
      </c>
      <c r="AD1121" s="100" t="str">
        <f t="shared" si="192"/>
        <v/>
      </c>
      <c r="AE1121" s="13" t="s">
        <v>412</v>
      </c>
      <c r="AF1121" s="27" t="s">
        <v>412</v>
      </c>
      <c r="AG1121" s="41"/>
    </row>
    <row r="1122" spans="1:33" s="35" customFormat="1" ht="16.5" x14ac:dyDescent="0.2">
      <c r="A1122" s="33" t="s">
        <v>728</v>
      </c>
      <c r="B1122" s="33">
        <f t="shared" si="194"/>
        <v>1141020</v>
      </c>
      <c r="C1122" s="43">
        <v>10</v>
      </c>
      <c r="D1122" s="26">
        <f t="shared" si="193"/>
        <v>11410</v>
      </c>
      <c r="E1122" s="45">
        <v>14</v>
      </c>
      <c r="F1122" s="13">
        <v>2</v>
      </c>
      <c r="G1122" s="14" t="s">
        <v>1030</v>
      </c>
      <c r="H1122" s="14" t="s">
        <v>749</v>
      </c>
      <c r="I1122" s="13">
        <f t="shared" si="189"/>
        <v>133</v>
      </c>
      <c r="J1122" s="13">
        <f t="shared" si="190"/>
        <v>18</v>
      </c>
      <c r="K1122" s="13">
        <f t="shared" si="191"/>
        <v>4</v>
      </c>
      <c r="L1122" s="13" t="s">
        <v>1533</v>
      </c>
      <c r="M1122" s="13">
        <v>136</v>
      </c>
      <c r="N1122" s="13" t="s">
        <v>1535</v>
      </c>
      <c r="O1122" s="13">
        <v>136</v>
      </c>
      <c r="P1122" s="13" t="s">
        <v>1537</v>
      </c>
      <c r="Q1122" s="13">
        <v>136</v>
      </c>
      <c r="R1122" s="13" t="s">
        <v>1539</v>
      </c>
      <c r="S1122" s="13">
        <v>136</v>
      </c>
      <c r="T1122" s="13" t="s">
        <v>1541</v>
      </c>
      <c r="U1122" s="13">
        <v>136</v>
      </c>
      <c r="V1122" s="13" t="s">
        <v>1527</v>
      </c>
      <c r="W1122" s="13">
        <v>136</v>
      </c>
      <c r="X1122" s="13" t="s">
        <v>1529</v>
      </c>
      <c r="Y1122" s="13">
        <v>136</v>
      </c>
      <c r="Z1122" s="13" t="s">
        <v>1530</v>
      </c>
      <c r="AA1122" s="13">
        <v>136</v>
      </c>
      <c r="AB1122" s="100" t="s">
        <v>749</v>
      </c>
      <c r="AC1122" s="100" t="str">
        <f t="shared" si="195"/>
        <v>pt-14-10-jlr-loc2</v>
      </c>
      <c r="AD1122" s="100">
        <f t="shared" si="192"/>
        <v>8</v>
      </c>
      <c r="AE1122" s="13">
        <v>12</v>
      </c>
      <c r="AF1122" s="27">
        <v>9</v>
      </c>
      <c r="AG1122" s="41"/>
    </row>
    <row r="1123" spans="1:33" s="35" customFormat="1" ht="33" x14ac:dyDescent="0.2">
      <c r="A1123" s="33" t="s">
        <v>728</v>
      </c>
      <c r="B1123" s="33">
        <f t="shared" si="194"/>
        <v>1141021</v>
      </c>
      <c r="C1123" s="43">
        <v>10</v>
      </c>
      <c r="D1123" s="26">
        <f t="shared" si="193"/>
        <v>11410</v>
      </c>
      <c r="E1123" s="45">
        <v>14</v>
      </c>
      <c r="F1123" s="13">
        <v>2</v>
      </c>
      <c r="G1123" s="14" t="s">
        <v>1018</v>
      </c>
      <c r="H1123" s="14" t="s">
        <v>1035</v>
      </c>
      <c r="I1123" s="13">
        <f t="shared" si="189"/>
        <v>133</v>
      </c>
      <c r="J1123" s="13">
        <f t="shared" si="190"/>
        <v>18</v>
      </c>
      <c r="K1123" s="13">
        <f t="shared" si="191"/>
        <v>4</v>
      </c>
      <c r="L1123" s="13" t="s">
        <v>1532</v>
      </c>
      <c r="M1123" s="13">
        <v>136</v>
      </c>
      <c r="N1123" s="13" t="s">
        <v>1534</v>
      </c>
      <c r="O1123" s="13">
        <v>136</v>
      </c>
      <c r="P1123" s="13" t="s">
        <v>1536</v>
      </c>
      <c r="Q1123" s="13">
        <v>136</v>
      </c>
      <c r="R1123" s="13" t="s">
        <v>1538</v>
      </c>
      <c r="S1123" s="13">
        <v>136</v>
      </c>
      <c r="T1123" s="13" t="s">
        <v>1540</v>
      </c>
      <c r="U1123" s="13">
        <v>136</v>
      </c>
      <c r="V1123" s="13" t="s">
        <v>1526</v>
      </c>
      <c r="W1123" s="13">
        <v>136</v>
      </c>
      <c r="X1123" s="13" t="s">
        <v>1528</v>
      </c>
      <c r="Y1123" s="13">
        <v>136</v>
      </c>
      <c r="Z1123" s="13" t="s">
        <v>1531</v>
      </c>
      <c r="AA1123" s="13">
        <v>136</v>
      </c>
      <c r="AB1123" s="100" t="s">
        <v>416</v>
      </c>
      <c r="AC1123" s="100" t="str">
        <f t="shared" si="195"/>
        <v>pt-14-10-shl-loc2</v>
      </c>
      <c r="AD1123" s="100">
        <f t="shared" si="192"/>
        <v>8</v>
      </c>
      <c r="AE1123" s="13">
        <v>16</v>
      </c>
      <c r="AF1123" s="27">
        <v>14</v>
      </c>
      <c r="AG1123" s="41"/>
    </row>
    <row r="1124" spans="1:33" s="35" customFormat="1" ht="16.5" x14ac:dyDescent="0.2">
      <c r="A1124" s="33" t="s">
        <v>728</v>
      </c>
      <c r="B1124" s="33">
        <f t="shared" si="194"/>
        <v>1141030</v>
      </c>
      <c r="C1124" s="43">
        <v>10</v>
      </c>
      <c r="D1124" s="26">
        <f t="shared" si="193"/>
        <v>11410</v>
      </c>
      <c r="E1124" s="45">
        <v>14</v>
      </c>
      <c r="F1124" s="13">
        <v>3</v>
      </c>
      <c r="G1124" s="14" t="s">
        <v>1019</v>
      </c>
      <c r="H1124" s="14" t="s">
        <v>1031</v>
      </c>
      <c r="I1124" s="13">
        <f t="shared" si="189"/>
        <v>133</v>
      </c>
      <c r="J1124" s="13">
        <f t="shared" si="190"/>
        <v>18</v>
      </c>
      <c r="K1124" s="13">
        <f t="shared" si="191"/>
        <v>4</v>
      </c>
      <c r="L1124" s="13" t="s">
        <v>1533</v>
      </c>
      <c r="M1124" s="13">
        <v>136</v>
      </c>
      <c r="N1124" s="13" t="s">
        <v>1535</v>
      </c>
      <c r="O1124" s="13">
        <v>136</v>
      </c>
      <c r="P1124" s="13" t="s">
        <v>1537</v>
      </c>
      <c r="Q1124" s="13">
        <v>136</v>
      </c>
      <c r="R1124" s="13" t="s">
        <v>1539</v>
      </c>
      <c r="S1124" s="13">
        <v>136</v>
      </c>
      <c r="T1124" s="13" t="s">
        <v>1541</v>
      </c>
      <c r="U1124" s="13">
        <v>136</v>
      </c>
      <c r="V1124" s="13" t="s">
        <v>1527</v>
      </c>
      <c r="W1124" s="13">
        <v>136</v>
      </c>
      <c r="X1124" s="13" t="s">
        <v>1529</v>
      </c>
      <c r="Y1124" s="13">
        <v>136</v>
      </c>
      <c r="Z1124" s="13" t="s">
        <v>1530</v>
      </c>
      <c r="AA1124" s="13">
        <v>136</v>
      </c>
      <c r="AB1124" s="100" t="s">
        <v>356</v>
      </c>
      <c r="AC1124" s="100" t="str">
        <f t="shared" si="195"/>
        <v>pt-14-10-jlr-loc3</v>
      </c>
      <c r="AD1124" s="100">
        <f t="shared" si="192"/>
        <v>8</v>
      </c>
      <c r="AE1124" s="13">
        <v>12</v>
      </c>
      <c r="AF1124" s="27">
        <v>9</v>
      </c>
      <c r="AG1124" s="41"/>
    </row>
    <row r="1125" spans="1:33" s="35" customFormat="1" ht="17.25" thickBot="1" x14ac:dyDescent="0.25">
      <c r="A1125" s="33" t="s">
        <v>728</v>
      </c>
      <c r="B1125" s="33">
        <f t="shared" si="194"/>
        <v>1141031</v>
      </c>
      <c r="C1125" s="43">
        <v>10</v>
      </c>
      <c r="D1125" s="28">
        <f t="shared" si="193"/>
        <v>11410</v>
      </c>
      <c r="E1125" s="46">
        <v>14</v>
      </c>
      <c r="F1125" s="29">
        <v>3</v>
      </c>
      <c r="G1125" s="30" t="s">
        <v>1029</v>
      </c>
      <c r="H1125" s="30" t="s">
        <v>1033</v>
      </c>
      <c r="I1125" s="29">
        <f t="shared" si="189"/>
        <v>133</v>
      </c>
      <c r="J1125" s="29">
        <f t="shared" si="190"/>
        <v>18</v>
      </c>
      <c r="K1125" s="29">
        <f t="shared" si="191"/>
        <v>4</v>
      </c>
      <c r="L1125" s="29" t="s">
        <v>1532</v>
      </c>
      <c r="M1125" s="29">
        <v>136</v>
      </c>
      <c r="N1125" s="29" t="s">
        <v>1534</v>
      </c>
      <c r="O1125" s="29">
        <v>136</v>
      </c>
      <c r="P1125" s="29" t="s">
        <v>1536</v>
      </c>
      <c r="Q1125" s="29">
        <v>136</v>
      </c>
      <c r="R1125" s="29" t="s">
        <v>1538</v>
      </c>
      <c r="S1125" s="29">
        <v>136</v>
      </c>
      <c r="T1125" s="29" t="s">
        <v>1540</v>
      </c>
      <c r="U1125" s="29">
        <v>136</v>
      </c>
      <c r="V1125" s="29" t="s">
        <v>1526</v>
      </c>
      <c r="W1125" s="29">
        <v>136</v>
      </c>
      <c r="X1125" s="29" t="s">
        <v>1528</v>
      </c>
      <c r="Y1125" s="29">
        <v>136</v>
      </c>
      <c r="Z1125" s="29" t="s">
        <v>1531</v>
      </c>
      <c r="AA1125" s="29">
        <v>136</v>
      </c>
      <c r="AB1125" s="101"/>
      <c r="AC1125" s="101" t="str">
        <f t="shared" si="195"/>
        <v/>
      </c>
      <c r="AD1125" s="101" t="str">
        <f t="shared" si="192"/>
        <v/>
      </c>
      <c r="AE1125" s="29" t="s">
        <v>412</v>
      </c>
      <c r="AF1125" s="31" t="s">
        <v>412</v>
      </c>
      <c r="AG1125" s="41"/>
    </row>
    <row r="1126" spans="1:33" s="35" customFormat="1" ht="16.5" x14ac:dyDescent="0.2">
      <c r="A1126" s="33" t="s">
        <v>728</v>
      </c>
      <c r="B1126" s="33">
        <f t="shared" si="194"/>
        <v>1141110</v>
      </c>
      <c r="C1126" s="43">
        <v>11</v>
      </c>
      <c r="D1126" s="23">
        <f t="shared" si="193"/>
        <v>11411</v>
      </c>
      <c r="E1126" s="44">
        <v>14</v>
      </c>
      <c r="F1126" s="24">
        <v>1</v>
      </c>
      <c r="G1126" s="32" t="s">
        <v>1030</v>
      </c>
      <c r="H1126" s="32" t="s">
        <v>1034</v>
      </c>
      <c r="I1126" s="24">
        <f t="shared" si="189"/>
        <v>131</v>
      </c>
      <c r="J1126" s="24">
        <f t="shared" si="190"/>
        <v>18</v>
      </c>
      <c r="K1126" s="24">
        <f t="shared" si="191"/>
        <v>4</v>
      </c>
      <c r="L1126" s="24" t="s">
        <v>1533</v>
      </c>
      <c r="M1126" s="24">
        <v>136</v>
      </c>
      <c r="N1126" s="24" t="s">
        <v>1535</v>
      </c>
      <c r="O1126" s="24">
        <v>136</v>
      </c>
      <c r="P1126" s="24" t="s">
        <v>1537</v>
      </c>
      <c r="Q1126" s="24">
        <v>136</v>
      </c>
      <c r="R1126" s="24" t="s">
        <v>1539</v>
      </c>
      <c r="S1126" s="24">
        <v>136</v>
      </c>
      <c r="T1126" s="24" t="s">
        <v>1541</v>
      </c>
      <c r="U1126" s="24">
        <v>136</v>
      </c>
      <c r="V1126" s="24" t="s">
        <v>1527</v>
      </c>
      <c r="W1126" s="24">
        <v>136</v>
      </c>
      <c r="X1126" s="24" t="s">
        <v>1529</v>
      </c>
      <c r="Y1126" s="24">
        <v>136</v>
      </c>
      <c r="Z1126" s="24" t="s">
        <v>1530</v>
      </c>
      <c r="AA1126" s="24">
        <v>136</v>
      </c>
      <c r="AB1126" s="99" t="s">
        <v>354</v>
      </c>
      <c r="AC1126" s="99" t="str">
        <f t="shared" si="195"/>
        <v>pt-14-11-jlr-loc1</v>
      </c>
      <c r="AD1126" s="99">
        <f t="shared" si="192"/>
        <v>8</v>
      </c>
      <c r="AE1126" s="24">
        <v>12</v>
      </c>
      <c r="AF1126" s="25">
        <v>9</v>
      </c>
      <c r="AG1126" s="41"/>
    </row>
    <row r="1127" spans="1:33" s="35" customFormat="1" ht="16.5" x14ac:dyDescent="0.2">
      <c r="A1127" s="33" t="s">
        <v>728</v>
      </c>
      <c r="B1127" s="33">
        <f t="shared" si="194"/>
        <v>1141111</v>
      </c>
      <c r="C1127" s="43">
        <v>11</v>
      </c>
      <c r="D1127" s="26">
        <f t="shared" si="193"/>
        <v>11411</v>
      </c>
      <c r="E1127" s="45">
        <v>14</v>
      </c>
      <c r="F1127" s="13">
        <v>1</v>
      </c>
      <c r="G1127" s="14" t="s">
        <v>1018</v>
      </c>
      <c r="H1127" s="14" t="s">
        <v>1032</v>
      </c>
      <c r="I1127" s="13">
        <f t="shared" si="189"/>
        <v>131</v>
      </c>
      <c r="J1127" s="13">
        <f t="shared" si="190"/>
        <v>18</v>
      </c>
      <c r="K1127" s="13">
        <f t="shared" si="191"/>
        <v>4</v>
      </c>
      <c r="L1127" s="13" t="s">
        <v>1532</v>
      </c>
      <c r="M1127" s="13">
        <v>137</v>
      </c>
      <c r="N1127" s="13" t="s">
        <v>1534</v>
      </c>
      <c r="O1127" s="13">
        <v>137</v>
      </c>
      <c r="P1127" s="13" t="s">
        <v>1536</v>
      </c>
      <c r="Q1127" s="13">
        <v>137</v>
      </c>
      <c r="R1127" s="13" t="s">
        <v>1538</v>
      </c>
      <c r="S1127" s="13">
        <v>137</v>
      </c>
      <c r="T1127" s="13" t="s">
        <v>1540</v>
      </c>
      <c r="U1127" s="13">
        <v>137</v>
      </c>
      <c r="V1127" s="13" t="s">
        <v>1542</v>
      </c>
      <c r="W1127" s="13">
        <v>137</v>
      </c>
      <c r="X1127" s="13" t="s">
        <v>1528</v>
      </c>
      <c r="Y1127" s="13">
        <v>137</v>
      </c>
      <c r="Z1127" s="13" t="s">
        <v>1531</v>
      </c>
      <c r="AA1127" s="13">
        <v>137</v>
      </c>
      <c r="AB1127" s="100"/>
      <c r="AC1127" s="100" t="str">
        <f t="shared" si="195"/>
        <v/>
      </c>
      <c r="AD1127" s="100" t="str">
        <f t="shared" si="192"/>
        <v/>
      </c>
      <c r="AE1127" s="13" t="s">
        <v>412</v>
      </c>
      <c r="AF1127" s="27" t="s">
        <v>412</v>
      </c>
      <c r="AG1127" s="41"/>
    </row>
    <row r="1128" spans="1:33" s="35" customFormat="1" ht="16.5" x14ac:dyDescent="0.2">
      <c r="A1128" s="33" t="s">
        <v>728</v>
      </c>
      <c r="B1128" s="33">
        <f t="shared" si="194"/>
        <v>1141120</v>
      </c>
      <c r="C1128" s="43">
        <v>11</v>
      </c>
      <c r="D1128" s="26">
        <f t="shared" si="193"/>
        <v>11411</v>
      </c>
      <c r="E1128" s="45">
        <v>14</v>
      </c>
      <c r="F1128" s="13">
        <v>2</v>
      </c>
      <c r="G1128" s="14" t="s">
        <v>1030</v>
      </c>
      <c r="H1128" s="14" t="s">
        <v>749</v>
      </c>
      <c r="I1128" s="13">
        <f t="shared" si="189"/>
        <v>131</v>
      </c>
      <c r="J1128" s="13">
        <f t="shared" si="190"/>
        <v>18</v>
      </c>
      <c r="K1128" s="13">
        <f t="shared" si="191"/>
        <v>4</v>
      </c>
      <c r="L1128" s="13" t="s">
        <v>1533</v>
      </c>
      <c r="M1128" s="13">
        <v>136</v>
      </c>
      <c r="N1128" s="13" t="s">
        <v>1535</v>
      </c>
      <c r="O1128" s="13">
        <v>136</v>
      </c>
      <c r="P1128" s="13" t="s">
        <v>1537</v>
      </c>
      <c r="Q1128" s="13">
        <v>136</v>
      </c>
      <c r="R1128" s="13" t="s">
        <v>1539</v>
      </c>
      <c r="S1128" s="13">
        <v>136</v>
      </c>
      <c r="T1128" s="13" t="s">
        <v>1541</v>
      </c>
      <c r="U1128" s="13">
        <v>136</v>
      </c>
      <c r="V1128" s="13" t="s">
        <v>1527</v>
      </c>
      <c r="W1128" s="13">
        <v>136</v>
      </c>
      <c r="X1128" s="13" t="s">
        <v>1529</v>
      </c>
      <c r="Y1128" s="13">
        <v>136</v>
      </c>
      <c r="Z1128" s="13" t="s">
        <v>1530</v>
      </c>
      <c r="AA1128" s="13">
        <v>136</v>
      </c>
      <c r="AB1128" s="100" t="s">
        <v>748</v>
      </c>
      <c r="AC1128" s="100" t="str">
        <f t="shared" si="195"/>
        <v>pt-14-11-jlr-loc2</v>
      </c>
      <c r="AD1128" s="100">
        <f t="shared" si="192"/>
        <v>8</v>
      </c>
      <c r="AE1128" s="13">
        <v>12</v>
      </c>
      <c r="AF1128" s="27">
        <v>9</v>
      </c>
      <c r="AG1128" s="41"/>
    </row>
    <row r="1129" spans="1:33" s="35" customFormat="1" ht="33" x14ac:dyDescent="0.2">
      <c r="A1129" s="33" t="s">
        <v>728</v>
      </c>
      <c r="B1129" s="33">
        <f t="shared" si="194"/>
        <v>1141121</v>
      </c>
      <c r="C1129" s="43">
        <v>11</v>
      </c>
      <c r="D1129" s="26">
        <f t="shared" si="193"/>
        <v>11411</v>
      </c>
      <c r="E1129" s="45">
        <v>14</v>
      </c>
      <c r="F1129" s="13">
        <v>2</v>
      </c>
      <c r="G1129" s="14" t="s">
        <v>1029</v>
      </c>
      <c r="H1129" s="14" t="s">
        <v>1035</v>
      </c>
      <c r="I1129" s="13">
        <f t="shared" si="189"/>
        <v>131</v>
      </c>
      <c r="J1129" s="13">
        <f t="shared" si="190"/>
        <v>18</v>
      </c>
      <c r="K1129" s="13">
        <f t="shared" si="191"/>
        <v>4</v>
      </c>
      <c r="L1129" s="13" t="s">
        <v>1532</v>
      </c>
      <c r="M1129" s="13">
        <v>137</v>
      </c>
      <c r="N1129" s="13" t="s">
        <v>1534</v>
      </c>
      <c r="O1129" s="13">
        <v>137</v>
      </c>
      <c r="P1129" s="13" t="s">
        <v>1536</v>
      </c>
      <c r="Q1129" s="13">
        <v>137</v>
      </c>
      <c r="R1129" s="13" t="s">
        <v>1538</v>
      </c>
      <c r="S1129" s="13">
        <v>137</v>
      </c>
      <c r="T1129" s="13" t="s">
        <v>1540</v>
      </c>
      <c r="U1129" s="13">
        <v>137</v>
      </c>
      <c r="V1129" s="13" t="s">
        <v>1542</v>
      </c>
      <c r="W1129" s="13">
        <v>137</v>
      </c>
      <c r="X1129" s="13" t="s">
        <v>1528</v>
      </c>
      <c r="Y1129" s="13">
        <v>137</v>
      </c>
      <c r="Z1129" s="13" t="s">
        <v>1531</v>
      </c>
      <c r="AA1129" s="13">
        <v>137</v>
      </c>
      <c r="AB1129" s="100" t="s">
        <v>446</v>
      </c>
      <c r="AC1129" s="100" t="str">
        <f t="shared" si="195"/>
        <v>pt-14-11-shl-loc2</v>
      </c>
      <c r="AD1129" s="100">
        <f t="shared" si="192"/>
        <v>8</v>
      </c>
      <c r="AE1129" s="13">
        <v>16</v>
      </c>
      <c r="AF1129" s="27">
        <v>14</v>
      </c>
      <c r="AG1129" s="41"/>
    </row>
    <row r="1130" spans="1:33" s="35" customFormat="1" ht="16.5" x14ac:dyDescent="0.2">
      <c r="A1130" s="33" t="s">
        <v>728</v>
      </c>
      <c r="B1130" s="33">
        <f t="shared" si="194"/>
        <v>1141130</v>
      </c>
      <c r="C1130" s="43">
        <v>11</v>
      </c>
      <c r="D1130" s="26">
        <f t="shared" si="193"/>
        <v>11411</v>
      </c>
      <c r="E1130" s="45">
        <v>14</v>
      </c>
      <c r="F1130" s="13">
        <v>3</v>
      </c>
      <c r="G1130" s="14" t="s">
        <v>1030</v>
      </c>
      <c r="H1130" s="14" t="s">
        <v>1031</v>
      </c>
      <c r="I1130" s="13">
        <f t="shared" si="189"/>
        <v>131</v>
      </c>
      <c r="J1130" s="13">
        <f t="shared" si="190"/>
        <v>18</v>
      </c>
      <c r="K1130" s="13">
        <f t="shared" si="191"/>
        <v>4</v>
      </c>
      <c r="L1130" s="13" t="s">
        <v>1533</v>
      </c>
      <c r="M1130" s="13">
        <v>136</v>
      </c>
      <c r="N1130" s="13" t="s">
        <v>1535</v>
      </c>
      <c r="O1130" s="13">
        <v>136</v>
      </c>
      <c r="P1130" s="13" t="s">
        <v>1537</v>
      </c>
      <c r="Q1130" s="13">
        <v>136</v>
      </c>
      <c r="R1130" s="13" t="s">
        <v>1539</v>
      </c>
      <c r="S1130" s="13">
        <v>136</v>
      </c>
      <c r="T1130" s="13" t="s">
        <v>1541</v>
      </c>
      <c r="U1130" s="13">
        <v>136</v>
      </c>
      <c r="V1130" s="13" t="s">
        <v>1527</v>
      </c>
      <c r="W1130" s="13">
        <v>136</v>
      </c>
      <c r="X1130" s="13" t="s">
        <v>1529</v>
      </c>
      <c r="Y1130" s="13">
        <v>136</v>
      </c>
      <c r="Z1130" s="13" t="s">
        <v>1530</v>
      </c>
      <c r="AA1130" s="13">
        <v>136</v>
      </c>
      <c r="AB1130" s="100" t="s">
        <v>351</v>
      </c>
      <c r="AC1130" s="100" t="str">
        <f t="shared" si="195"/>
        <v>pt-14-11-jlr-loc3</v>
      </c>
      <c r="AD1130" s="100">
        <f t="shared" si="192"/>
        <v>8</v>
      </c>
      <c r="AE1130" s="13">
        <v>12</v>
      </c>
      <c r="AF1130" s="27">
        <v>9</v>
      </c>
      <c r="AG1130" s="41"/>
    </row>
    <row r="1131" spans="1:33" s="35" customFormat="1" ht="17.25" thickBot="1" x14ac:dyDescent="0.25">
      <c r="A1131" s="33" t="s">
        <v>728</v>
      </c>
      <c r="B1131" s="33">
        <f t="shared" si="194"/>
        <v>1141131</v>
      </c>
      <c r="C1131" s="43">
        <v>11</v>
      </c>
      <c r="D1131" s="28">
        <f t="shared" si="193"/>
        <v>11411</v>
      </c>
      <c r="E1131" s="46">
        <v>14</v>
      </c>
      <c r="F1131" s="29">
        <v>3</v>
      </c>
      <c r="G1131" s="30" t="s">
        <v>1029</v>
      </c>
      <c r="H1131" s="30" t="s">
        <v>1033</v>
      </c>
      <c r="I1131" s="29">
        <f t="shared" si="189"/>
        <v>131</v>
      </c>
      <c r="J1131" s="29">
        <f t="shared" si="190"/>
        <v>18</v>
      </c>
      <c r="K1131" s="29">
        <f t="shared" si="191"/>
        <v>4</v>
      </c>
      <c r="L1131" s="29" t="s">
        <v>1532</v>
      </c>
      <c r="M1131" s="29">
        <v>137</v>
      </c>
      <c r="N1131" s="29" t="s">
        <v>1534</v>
      </c>
      <c r="O1131" s="29">
        <v>137</v>
      </c>
      <c r="P1131" s="29" t="s">
        <v>1536</v>
      </c>
      <c r="Q1131" s="29">
        <v>137</v>
      </c>
      <c r="R1131" s="29" t="s">
        <v>1538</v>
      </c>
      <c r="S1131" s="29">
        <v>137</v>
      </c>
      <c r="T1131" s="29" t="s">
        <v>1540</v>
      </c>
      <c r="U1131" s="29">
        <v>137</v>
      </c>
      <c r="V1131" s="29" t="s">
        <v>1542</v>
      </c>
      <c r="W1131" s="29">
        <v>137</v>
      </c>
      <c r="X1131" s="29" t="s">
        <v>1528</v>
      </c>
      <c r="Y1131" s="29">
        <v>137</v>
      </c>
      <c r="Z1131" s="29" t="s">
        <v>1531</v>
      </c>
      <c r="AA1131" s="29">
        <v>137</v>
      </c>
      <c r="AB1131" s="101"/>
      <c r="AC1131" s="101" t="str">
        <f t="shared" si="195"/>
        <v/>
      </c>
      <c r="AD1131" s="101" t="str">
        <f t="shared" si="192"/>
        <v/>
      </c>
      <c r="AE1131" s="29" t="s">
        <v>412</v>
      </c>
      <c r="AF1131" s="31" t="s">
        <v>412</v>
      </c>
      <c r="AG1131" s="41"/>
    </row>
    <row r="1132" spans="1:33" s="35" customFormat="1" ht="16.5" x14ac:dyDescent="0.2">
      <c r="A1132" s="33" t="s">
        <v>728</v>
      </c>
      <c r="B1132" s="33">
        <f t="shared" si="194"/>
        <v>1141210</v>
      </c>
      <c r="C1132" s="43">
        <v>12</v>
      </c>
      <c r="D1132" s="23">
        <f t="shared" si="193"/>
        <v>11412</v>
      </c>
      <c r="E1132" s="44">
        <v>14</v>
      </c>
      <c r="F1132" s="24">
        <v>1</v>
      </c>
      <c r="G1132" s="32" t="s">
        <v>1030</v>
      </c>
      <c r="H1132" s="32" t="s">
        <v>1034</v>
      </c>
      <c r="I1132" s="24">
        <f t="shared" si="189"/>
        <v>131</v>
      </c>
      <c r="J1132" s="24">
        <f t="shared" si="190"/>
        <v>18</v>
      </c>
      <c r="K1132" s="24">
        <f t="shared" si="191"/>
        <v>4</v>
      </c>
      <c r="L1132" s="24" t="s">
        <v>1533</v>
      </c>
      <c r="M1132" s="24">
        <v>138</v>
      </c>
      <c r="N1132" s="24" t="s">
        <v>1535</v>
      </c>
      <c r="O1132" s="24">
        <v>138</v>
      </c>
      <c r="P1132" s="24" t="s">
        <v>1537</v>
      </c>
      <c r="Q1132" s="24">
        <v>138</v>
      </c>
      <c r="R1132" s="24" t="s">
        <v>1539</v>
      </c>
      <c r="S1132" s="24">
        <v>138</v>
      </c>
      <c r="T1132" s="24" t="s">
        <v>1541</v>
      </c>
      <c r="U1132" s="24">
        <v>138</v>
      </c>
      <c r="V1132" s="24" t="s">
        <v>1543</v>
      </c>
      <c r="W1132" s="24">
        <v>138</v>
      </c>
      <c r="X1132" s="24" t="s">
        <v>1529</v>
      </c>
      <c r="Y1132" s="24">
        <v>138</v>
      </c>
      <c r="Z1132" s="24" t="s">
        <v>1530</v>
      </c>
      <c r="AA1132" s="24">
        <v>138</v>
      </c>
      <c r="AB1132" s="99" t="s">
        <v>357</v>
      </c>
      <c r="AC1132" s="99" t="str">
        <f t="shared" si="195"/>
        <v>pt-14-12-jlr-loc1</v>
      </c>
      <c r="AD1132" s="99">
        <f t="shared" si="192"/>
        <v>8</v>
      </c>
      <c r="AE1132" s="24">
        <v>12</v>
      </c>
      <c r="AF1132" s="25">
        <v>9</v>
      </c>
      <c r="AG1132" s="41"/>
    </row>
    <row r="1133" spans="1:33" s="35" customFormat="1" ht="16.5" x14ac:dyDescent="0.2">
      <c r="A1133" s="33" t="s">
        <v>728</v>
      </c>
      <c r="B1133" s="33">
        <f t="shared" si="194"/>
        <v>1141211</v>
      </c>
      <c r="C1133" s="43">
        <v>12</v>
      </c>
      <c r="D1133" s="26">
        <f t="shared" si="193"/>
        <v>11412</v>
      </c>
      <c r="E1133" s="45">
        <v>14</v>
      </c>
      <c r="F1133" s="13">
        <v>1</v>
      </c>
      <c r="G1133" s="14" t="s">
        <v>1018</v>
      </c>
      <c r="H1133" s="14" t="s">
        <v>1032</v>
      </c>
      <c r="I1133" s="13">
        <f t="shared" si="189"/>
        <v>131</v>
      </c>
      <c r="J1133" s="13">
        <f t="shared" si="190"/>
        <v>18</v>
      </c>
      <c r="K1133" s="13">
        <f t="shared" si="191"/>
        <v>4</v>
      </c>
      <c r="L1133" s="13" t="s">
        <v>1532</v>
      </c>
      <c r="M1133" s="13">
        <v>137</v>
      </c>
      <c r="N1133" s="13" t="s">
        <v>1534</v>
      </c>
      <c r="O1133" s="13">
        <v>137</v>
      </c>
      <c r="P1133" s="13" t="s">
        <v>1536</v>
      </c>
      <c r="Q1133" s="13">
        <v>137</v>
      </c>
      <c r="R1133" s="13" t="s">
        <v>1538</v>
      </c>
      <c r="S1133" s="13">
        <v>137</v>
      </c>
      <c r="T1133" s="13" t="s">
        <v>1540</v>
      </c>
      <c r="U1133" s="13">
        <v>137</v>
      </c>
      <c r="V1133" s="13" t="s">
        <v>1542</v>
      </c>
      <c r="W1133" s="13">
        <v>137</v>
      </c>
      <c r="X1133" s="13" t="s">
        <v>1528</v>
      </c>
      <c r="Y1133" s="13">
        <v>137</v>
      </c>
      <c r="Z1133" s="13" t="s">
        <v>1531</v>
      </c>
      <c r="AA1133" s="13">
        <v>137</v>
      </c>
      <c r="AB1133" s="100"/>
      <c r="AC1133" s="100" t="str">
        <f t="shared" si="195"/>
        <v/>
      </c>
      <c r="AD1133" s="100" t="str">
        <f t="shared" si="192"/>
        <v/>
      </c>
      <c r="AE1133" s="13" t="s">
        <v>412</v>
      </c>
      <c r="AF1133" s="27" t="s">
        <v>412</v>
      </c>
      <c r="AG1133" s="41"/>
    </row>
    <row r="1134" spans="1:33" s="35" customFormat="1" ht="16.5" x14ac:dyDescent="0.2">
      <c r="A1134" s="33" t="s">
        <v>728</v>
      </c>
      <c r="B1134" s="33">
        <f t="shared" si="194"/>
        <v>1141220</v>
      </c>
      <c r="C1134" s="43">
        <v>12</v>
      </c>
      <c r="D1134" s="26">
        <f t="shared" si="193"/>
        <v>11412</v>
      </c>
      <c r="E1134" s="45">
        <v>14</v>
      </c>
      <c r="F1134" s="13">
        <v>2</v>
      </c>
      <c r="G1134" s="14" t="s">
        <v>1030</v>
      </c>
      <c r="H1134" s="14" t="s">
        <v>749</v>
      </c>
      <c r="I1134" s="13">
        <f t="shared" si="189"/>
        <v>131</v>
      </c>
      <c r="J1134" s="13">
        <f t="shared" si="190"/>
        <v>18</v>
      </c>
      <c r="K1134" s="13">
        <f t="shared" si="191"/>
        <v>4</v>
      </c>
      <c r="L1134" s="13" t="s">
        <v>1533</v>
      </c>
      <c r="M1134" s="13">
        <v>138</v>
      </c>
      <c r="N1134" s="13" t="s">
        <v>1535</v>
      </c>
      <c r="O1134" s="13">
        <v>138</v>
      </c>
      <c r="P1134" s="13" t="s">
        <v>1537</v>
      </c>
      <c r="Q1134" s="13">
        <v>138</v>
      </c>
      <c r="R1134" s="13" t="s">
        <v>1539</v>
      </c>
      <c r="S1134" s="13">
        <v>138</v>
      </c>
      <c r="T1134" s="13" t="s">
        <v>1541</v>
      </c>
      <c r="U1134" s="13">
        <v>138</v>
      </c>
      <c r="V1134" s="13" t="s">
        <v>1543</v>
      </c>
      <c r="W1134" s="13">
        <v>138</v>
      </c>
      <c r="X1134" s="13" t="s">
        <v>1529</v>
      </c>
      <c r="Y1134" s="13">
        <v>138</v>
      </c>
      <c r="Z1134" s="13" t="s">
        <v>1530</v>
      </c>
      <c r="AA1134" s="13">
        <v>138</v>
      </c>
      <c r="AB1134" s="100" t="s">
        <v>347</v>
      </c>
      <c r="AC1134" s="100" t="str">
        <f t="shared" si="195"/>
        <v>pt-14-12-jlr-loc2</v>
      </c>
      <c r="AD1134" s="100">
        <f t="shared" si="192"/>
        <v>8</v>
      </c>
      <c r="AE1134" s="13">
        <v>12</v>
      </c>
      <c r="AF1134" s="27">
        <v>9</v>
      </c>
      <c r="AG1134" s="41"/>
    </row>
    <row r="1135" spans="1:33" s="35" customFormat="1" ht="33" x14ac:dyDescent="0.2">
      <c r="A1135" s="33" t="s">
        <v>728</v>
      </c>
      <c r="B1135" s="33">
        <f t="shared" si="194"/>
        <v>1141221</v>
      </c>
      <c r="C1135" s="43">
        <v>12</v>
      </c>
      <c r="D1135" s="26">
        <f t="shared" si="193"/>
        <v>11412</v>
      </c>
      <c r="E1135" s="45">
        <v>14</v>
      </c>
      <c r="F1135" s="13">
        <v>2</v>
      </c>
      <c r="G1135" s="14" t="s">
        <v>1029</v>
      </c>
      <c r="H1135" s="14" t="s">
        <v>1035</v>
      </c>
      <c r="I1135" s="13">
        <f t="shared" si="189"/>
        <v>131</v>
      </c>
      <c r="J1135" s="13">
        <f t="shared" si="190"/>
        <v>18</v>
      </c>
      <c r="K1135" s="13">
        <f t="shared" si="191"/>
        <v>4</v>
      </c>
      <c r="L1135" s="13" t="s">
        <v>1532</v>
      </c>
      <c r="M1135" s="13">
        <v>137</v>
      </c>
      <c r="N1135" s="13" t="s">
        <v>1534</v>
      </c>
      <c r="O1135" s="13">
        <v>137</v>
      </c>
      <c r="P1135" s="13" t="s">
        <v>1536</v>
      </c>
      <c r="Q1135" s="13">
        <v>137</v>
      </c>
      <c r="R1135" s="13" t="s">
        <v>1538</v>
      </c>
      <c r="S1135" s="13">
        <v>137</v>
      </c>
      <c r="T1135" s="13" t="s">
        <v>1540</v>
      </c>
      <c r="U1135" s="13">
        <v>137</v>
      </c>
      <c r="V1135" s="13" t="s">
        <v>1542</v>
      </c>
      <c r="W1135" s="13">
        <v>137</v>
      </c>
      <c r="X1135" s="13" t="s">
        <v>1528</v>
      </c>
      <c r="Y1135" s="13">
        <v>137</v>
      </c>
      <c r="Z1135" s="13" t="s">
        <v>1531</v>
      </c>
      <c r="AA1135" s="13">
        <v>137</v>
      </c>
      <c r="AB1135" s="100" t="s">
        <v>447</v>
      </c>
      <c r="AC1135" s="100" t="str">
        <f t="shared" si="195"/>
        <v>pt-14-12-shl-loc2</v>
      </c>
      <c r="AD1135" s="100">
        <f t="shared" si="192"/>
        <v>8</v>
      </c>
      <c r="AE1135" s="13">
        <v>16</v>
      </c>
      <c r="AF1135" s="27">
        <v>14</v>
      </c>
      <c r="AG1135" s="41"/>
    </row>
    <row r="1136" spans="1:33" s="35" customFormat="1" ht="16.5" x14ac:dyDescent="0.2">
      <c r="A1136" s="33" t="s">
        <v>728</v>
      </c>
      <c r="B1136" s="33">
        <f t="shared" si="194"/>
        <v>1141230</v>
      </c>
      <c r="C1136" s="43">
        <v>12</v>
      </c>
      <c r="D1136" s="26">
        <f t="shared" si="193"/>
        <v>11412</v>
      </c>
      <c r="E1136" s="45">
        <v>14</v>
      </c>
      <c r="F1136" s="13">
        <v>3</v>
      </c>
      <c r="G1136" s="14" t="s">
        <v>1030</v>
      </c>
      <c r="H1136" s="14" t="s">
        <v>1031</v>
      </c>
      <c r="I1136" s="13">
        <f t="shared" ref="I1136:I1199" si="196">INDEX($AS$4:$AS$210,INDEX($BA$4:$BA$19,E1136)+C1136)</f>
        <v>131</v>
      </c>
      <c r="J1136" s="13">
        <f t="shared" ref="J1136:J1199" si="197">INDEX($AT$4:$AT$210,INDEX($BA$4:$BA$19,E1136)+C1136)</f>
        <v>18</v>
      </c>
      <c r="K1136" s="13">
        <f t="shared" ref="K1136:K1199" si="198">INDEX($AU$4:$AU$210,INDEX($BA$4:$BA$19,E1136)+C1136)</f>
        <v>4</v>
      </c>
      <c r="L1136" s="13" t="s">
        <v>1533</v>
      </c>
      <c r="M1136" s="13">
        <v>138</v>
      </c>
      <c r="N1136" s="13" t="s">
        <v>1535</v>
      </c>
      <c r="O1136" s="13">
        <v>138</v>
      </c>
      <c r="P1136" s="13" t="s">
        <v>1537</v>
      </c>
      <c r="Q1136" s="13">
        <v>138</v>
      </c>
      <c r="R1136" s="13" t="s">
        <v>1539</v>
      </c>
      <c r="S1136" s="13">
        <v>138</v>
      </c>
      <c r="T1136" s="13" t="s">
        <v>1541</v>
      </c>
      <c r="U1136" s="13">
        <v>138</v>
      </c>
      <c r="V1136" s="13" t="s">
        <v>1543</v>
      </c>
      <c r="W1136" s="13">
        <v>138</v>
      </c>
      <c r="X1136" s="13" t="s">
        <v>1529</v>
      </c>
      <c r="Y1136" s="13">
        <v>138</v>
      </c>
      <c r="Z1136" s="13" t="s">
        <v>1530</v>
      </c>
      <c r="AA1136" s="13">
        <v>138</v>
      </c>
      <c r="AB1136" s="100" t="s">
        <v>353</v>
      </c>
      <c r="AC1136" s="100" t="str">
        <f t="shared" si="195"/>
        <v>pt-14-12-jlr-loc3</v>
      </c>
      <c r="AD1136" s="100">
        <f t="shared" ref="AD1136:AD1199" si="199">IF(AB1136="","",INDEX($AV$4:$AV$211,INDEX($BA$4:$BA$19,E1136)+C1136))</f>
        <v>8</v>
      </c>
      <c r="AE1136" s="13">
        <v>12</v>
      </c>
      <c r="AF1136" s="27">
        <v>9</v>
      </c>
      <c r="AG1136" s="41"/>
    </row>
    <row r="1137" spans="1:33" s="35" customFormat="1" ht="17.25" thickBot="1" x14ac:dyDescent="0.25">
      <c r="A1137" s="33" t="s">
        <v>728</v>
      </c>
      <c r="B1137" s="33">
        <f t="shared" si="194"/>
        <v>1141231</v>
      </c>
      <c r="C1137" s="43">
        <v>12</v>
      </c>
      <c r="D1137" s="28">
        <f t="shared" si="193"/>
        <v>11412</v>
      </c>
      <c r="E1137" s="46">
        <v>14</v>
      </c>
      <c r="F1137" s="29">
        <v>3</v>
      </c>
      <c r="G1137" s="30" t="s">
        <v>1029</v>
      </c>
      <c r="H1137" s="30" t="s">
        <v>1033</v>
      </c>
      <c r="I1137" s="29">
        <f t="shared" si="196"/>
        <v>131</v>
      </c>
      <c r="J1137" s="29">
        <f t="shared" si="197"/>
        <v>18</v>
      </c>
      <c r="K1137" s="29">
        <f t="shared" si="198"/>
        <v>4</v>
      </c>
      <c r="L1137" s="29" t="s">
        <v>1532</v>
      </c>
      <c r="M1137" s="29">
        <v>137</v>
      </c>
      <c r="N1137" s="29" t="s">
        <v>1534</v>
      </c>
      <c r="O1137" s="29">
        <v>137</v>
      </c>
      <c r="P1137" s="29" t="s">
        <v>1536</v>
      </c>
      <c r="Q1137" s="29">
        <v>137</v>
      </c>
      <c r="R1137" s="29" t="s">
        <v>1538</v>
      </c>
      <c r="S1137" s="29">
        <v>137</v>
      </c>
      <c r="T1137" s="29" t="s">
        <v>1540</v>
      </c>
      <c r="U1137" s="29">
        <v>137</v>
      </c>
      <c r="V1137" s="29" t="s">
        <v>1542</v>
      </c>
      <c r="W1137" s="29">
        <v>137</v>
      </c>
      <c r="X1137" s="29" t="s">
        <v>1528</v>
      </c>
      <c r="Y1137" s="29">
        <v>137</v>
      </c>
      <c r="Z1137" s="29" t="s">
        <v>1531</v>
      </c>
      <c r="AA1137" s="29">
        <v>137</v>
      </c>
      <c r="AB1137" s="101"/>
      <c r="AC1137" s="101" t="str">
        <f t="shared" si="195"/>
        <v/>
      </c>
      <c r="AD1137" s="101" t="str">
        <f t="shared" si="199"/>
        <v/>
      </c>
      <c r="AE1137" s="29" t="s">
        <v>412</v>
      </c>
      <c r="AF1137" s="31" t="s">
        <v>412</v>
      </c>
      <c r="AG1137" s="41"/>
    </row>
    <row r="1138" spans="1:33" s="35" customFormat="1" ht="16.5" x14ac:dyDescent="0.2">
      <c r="A1138" s="33" t="s">
        <v>728</v>
      </c>
      <c r="B1138" s="33">
        <f t="shared" si="194"/>
        <v>1141310</v>
      </c>
      <c r="C1138" s="43">
        <v>13</v>
      </c>
      <c r="D1138" s="23">
        <f t="shared" si="193"/>
        <v>11413</v>
      </c>
      <c r="E1138" s="44">
        <v>14</v>
      </c>
      <c r="F1138" s="24">
        <v>1</v>
      </c>
      <c r="G1138" s="32" t="s">
        <v>1030</v>
      </c>
      <c r="H1138" s="32" t="s">
        <v>1034</v>
      </c>
      <c r="I1138" s="24">
        <f t="shared" si="196"/>
        <v>132</v>
      </c>
      <c r="J1138" s="24">
        <f t="shared" si="197"/>
        <v>18</v>
      </c>
      <c r="K1138" s="24">
        <f t="shared" si="198"/>
        <v>4</v>
      </c>
      <c r="L1138" s="24" t="s">
        <v>1533</v>
      </c>
      <c r="M1138" s="24">
        <v>138</v>
      </c>
      <c r="N1138" s="24" t="s">
        <v>1535</v>
      </c>
      <c r="O1138" s="24">
        <v>138</v>
      </c>
      <c r="P1138" s="24" t="s">
        <v>1537</v>
      </c>
      <c r="Q1138" s="24">
        <v>138</v>
      </c>
      <c r="R1138" s="24" t="s">
        <v>1539</v>
      </c>
      <c r="S1138" s="24">
        <v>138</v>
      </c>
      <c r="T1138" s="24" t="s">
        <v>1541</v>
      </c>
      <c r="U1138" s="24">
        <v>138</v>
      </c>
      <c r="V1138" s="24" t="s">
        <v>1543</v>
      </c>
      <c r="W1138" s="24">
        <v>138</v>
      </c>
      <c r="X1138" s="24" t="s">
        <v>1529</v>
      </c>
      <c r="Y1138" s="24">
        <v>138</v>
      </c>
      <c r="Z1138" s="24" t="s">
        <v>1530</v>
      </c>
      <c r="AA1138" s="24">
        <v>138</v>
      </c>
      <c r="AB1138" s="99" t="s">
        <v>351</v>
      </c>
      <c r="AC1138" s="99" t="str">
        <f t="shared" si="195"/>
        <v>pt-14-13-jlr-loc1</v>
      </c>
      <c r="AD1138" s="99">
        <f t="shared" si="199"/>
        <v>8</v>
      </c>
      <c r="AE1138" s="24">
        <v>12</v>
      </c>
      <c r="AF1138" s="25">
        <v>9</v>
      </c>
      <c r="AG1138" s="41"/>
    </row>
    <row r="1139" spans="1:33" s="35" customFormat="1" ht="16.5" x14ac:dyDescent="0.2">
      <c r="A1139" s="33" t="s">
        <v>728</v>
      </c>
      <c r="B1139" s="33">
        <f t="shared" si="194"/>
        <v>1141311</v>
      </c>
      <c r="C1139" s="43">
        <v>13</v>
      </c>
      <c r="D1139" s="26">
        <f t="shared" si="193"/>
        <v>11413</v>
      </c>
      <c r="E1139" s="45">
        <v>14</v>
      </c>
      <c r="F1139" s="13">
        <v>1</v>
      </c>
      <c r="G1139" s="14" t="s">
        <v>1029</v>
      </c>
      <c r="H1139" s="14" t="s">
        <v>1032</v>
      </c>
      <c r="I1139" s="13">
        <f t="shared" si="196"/>
        <v>132</v>
      </c>
      <c r="J1139" s="13">
        <f t="shared" si="197"/>
        <v>18</v>
      </c>
      <c r="K1139" s="13">
        <f t="shared" si="198"/>
        <v>4</v>
      </c>
      <c r="L1139" s="13" t="s">
        <v>1532</v>
      </c>
      <c r="M1139" s="13">
        <v>138</v>
      </c>
      <c r="N1139" s="13" t="s">
        <v>1534</v>
      </c>
      <c r="O1139" s="13">
        <v>138</v>
      </c>
      <c r="P1139" s="13" t="s">
        <v>1536</v>
      </c>
      <c r="Q1139" s="13">
        <v>138</v>
      </c>
      <c r="R1139" s="13" t="s">
        <v>1538</v>
      </c>
      <c r="S1139" s="13">
        <v>138</v>
      </c>
      <c r="T1139" s="13" t="s">
        <v>1540</v>
      </c>
      <c r="U1139" s="13">
        <v>138</v>
      </c>
      <c r="V1139" s="13" t="s">
        <v>1542</v>
      </c>
      <c r="W1139" s="13">
        <v>138</v>
      </c>
      <c r="X1139" s="13" t="s">
        <v>1544</v>
      </c>
      <c r="Y1139" s="13">
        <v>138</v>
      </c>
      <c r="Z1139" s="13" t="s">
        <v>1531</v>
      </c>
      <c r="AA1139" s="13">
        <v>138</v>
      </c>
      <c r="AB1139" s="100"/>
      <c r="AC1139" s="100" t="str">
        <f t="shared" si="195"/>
        <v/>
      </c>
      <c r="AD1139" s="100" t="str">
        <f t="shared" si="199"/>
        <v/>
      </c>
      <c r="AE1139" s="13" t="s">
        <v>412</v>
      </c>
      <c r="AF1139" s="27" t="s">
        <v>412</v>
      </c>
      <c r="AG1139" s="41"/>
    </row>
    <row r="1140" spans="1:33" s="35" customFormat="1" ht="16.5" x14ac:dyDescent="0.2">
      <c r="A1140" s="33" t="s">
        <v>728</v>
      </c>
      <c r="B1140" s="33">
        <f t="shared" si="194"/>
        <v>1141320</v>
      </c>
      <c r="C1140" s="43">
        <v>13</v>
      </c>
      <c r="D1140" s="26">
        <f t="shared" ref="D1140:D1203" si="200">(100+E1140)*100+C1140</f>
        <v>11413</v>
      </c>
      <c r="E1140" s="45">
        <v>14</v>
      </c>
      <c r="F1140" s="13">
        <v>2</v>
      </c>
      <c r="G1140" s="14" t="s">
        <v>1030</v>
      </c>
      <c r="H1140" s="14" t="s">
        <v>749</v>
      </c>
      <c r="I1140" s="13">
        <f t="shared" si="196"/>
        <v>132</v>
      </c>
      <c r="J1140" s="13">
        <f t="shared" si="197"/>
        <v>18</v>
      </c>
      <c r="K1140" s="13">
        <f t="shared" si="198"/>
        <v>4</v>
      </c>
      <c r="L1140" s="13" t="s">
        <v>1533</v>
      </c>
      <c r="M1140" s="13">
        <v>138</v>
      </c>
      <c r="N1140" s="13" t="s">
        <v>1535</v>
      </c>
      <c r="O1140" s="13">
        <v>138</v>
      </c>
      <c r="P1140" s="13" t="s">
        <v>1537</v>
      </c>
      <c r="Q1140" s="13">
        <v>138</v>
      </c>
      <c r="R1140" s="13" t="s">
        <v>1539</v>
      </c>
      <c r="S1140" s="13">
        <v>138</v>
      </c>
      <c r="T1140" s="13" t="s">
        <v>1541</v>
      </c>
      <c r="U1140" s="13">
        <v>138</v>
      </c>
      <c r="V1140" s="13" t="s">
        <v>1543</v>
      </c>
      <c r="W1140" s="13">
        <v>138</v>
      </c>
      <c r="X1140" s="13" t="s">
        <v>1529</v>
      </c>
      <c r="Y1140" s="13">
        <v>138</v>
      </c>
      <c r="Z1140" s="13" t="s">
        <v>1530</v>
      </c>
      <c r="AA1140" s="13">
        <v>138</v>
      </c>
      <c r="AB1140" s="100" t="s">
        <v>748</v>
      </c>
      <c r="AC1140" s="100" t="str">
        <f t="shared" si="195"/>
        <v>pt-14-13-jlr-loc2</v>
      </c>
      <c r="AD1140" s="100">
        <f t="shared" si="199"/>
        <v>8</v>
      </c>
      <c r="AE1140" s="13">
        <v>12</v>
      </c>
      <c r="AF1140" s="27">
        <v>9</v>
      </c>
      <c r="AG1140" s="41"/>
    </row>
    <row r="1141" spans="1:33" s="35" customFormat="1" ht="33" x14ac:dyDescent="0.2">
      <c r="A1141" s="33" t="s">
        <v>728</v>
      </c>
      <c r="B1141" s="33">
        <f t="shared" si="194"/>
        <v>1141321</v>
      </c>
      <c r="C1141" s="43">
        <v>13</v>
      </c>
      <c r="D1141" s="26">
        <f t="shared" si="200"/>
        <v>11413</v>
      </c>
      <c r="E1141" s="45">
        <v>14</v>
      </c>
      <c r="F1141" s="13">
        <v>2</v>
      </c>
      <c r="G1141" s="14" t="s">
        <v>1029</v>
      </c>
      <c r="H1141" s="14" t="s">
        <v>1035</v>
      </c>
      <c r="I1141" s="13">
        <f t="shared" si="196"/>
        <v>132</v>
      </c>
      <c r="J1141" s="13">
        <f t="shared" si="197"/>
        <v>18</v>
      </c>
      <c r="K1141" s="13">
        <f t="shared" si="198"/>
        <v>4</v>
      </c>
      <c r="L1141" s="13" t="s">
        <v>1532</v>
      </c>
      <c r="M1141" s="13">
        <v>138</v>
      </c>
      <c r="N1141" s="13" t="s">
        <v>1534</v>
      </c>
      <c r="O1141" s="13">
        <v>138</v>
      </c>
      <c r="P1141" s="13" t="s">
        <v>1536</v>
      </c>
      <c r="Q1141" s="13">
        <v>138</v>
      </c>
      <c r="R1141" s="13" t="s">
        <v>1538</v>
      </c>
      <c r="S1141" s="13">
        <v>138</v>
      </c>
      <c r="T1141" s="13" t="s">
        <v>1540</v>
      </c>
      <c r="U1141" s="13">
        <v>138</v>
      </c>
      <c r="V1141" s="13" t="s">
        <v>1542</v>
      </c>
      <c r="W1141" s="13">
        <v>138</v>
      </c>
      <c r="X1141" s="13" t="s">
        <v>1544</v>
      </c>
      <c r="Y1141" s="13">
        <v>138</v>
      </c>
      <c r="Z1141" s="13" t="s">
        <v>1531</v>
      </c>
      <c r="AA1141" s="13">
        <v>138</v>
      </c>
      <c r="AB1141" s="100" t="s">
        <v>446</v>
      </c>
      <c r="AC1141" s="100" t="str">
        <f t="shared" si="195"/>
        <v>pt-14-13-shl-loc2</v>
      </c>
      <c r="AD1141" s="100">
        <f t="shared" si="199"/>
        <v>8</v>
      </c>
      <c r="AE1141" s="13">
        <v>16</v>
      </c>
      <c r="AF1141" s="27">
        <v>14</v>
      </c>
      <c r="AG1141" s="41"/>
    </row>
    <row r="1142" spans="1:33" s="35" customFormat="1" ht="16.5" x14ac:dyDescent="0.2">
      <c r="A1142" s="33" t="s">
        <v>728</v>
      </c>
      <c r="B1142" s="33">
        <f t="shared" si="194"/>
        <v>1141330</v>
      </c>
      <c r="C1142" s="43">
        <v>13</v>
      </c>
      <c r="D1142" s="26">
        <f t="shared" si="200"/>
        <v>11413</v>
      </c>
      <c r="E1142" s="45">
        <v>14</v>
      </c>
      <c r="F1142" s="13">
        <v>3</v>
      </c>
      <c r="G1142" s="14" t="s">
        <v>1030</v>
      </c>
      <c r="H1142" s="14" t="s">
        <v>1031</v>
      </c>
      <c r="I1142" s="13">
        <f t="shared" si="196"/>
        <v>132</v>
      </c>
      <c r="J1142" s="13">
        <f t="shared" si="197"/>
        <v>18</v>
      </c>
      <c r="K1142" s="13">
        <f t="shared" si="198"/>
        <v>4</v>
      </c>
      <c r="L1142" s="13" t="s">
        <v>1533</v>
      </c>
      <c r="M1142" s="13">
        <v>138</v>
      </c>
      <c r="N1142" s="13" t="s">
        <v>1535</v>
      </c>
      <c r="O1142" s="13">
        <v>138</v>
      </c>
      <c r="P1142" s="13" t="s">
        <v>1537</v>
      </c>
      <c r="Q1142" s="13">
        <v>138</v>
      </c>
      <c r="R1142" s="13" t="s">
        <v>1539</v>
      </c>
      <c r="S1142" s="13">
        <v>138</v>
      </c>
      <c r="T1142" s="13" t="s">
        <v>1541</v>
      </c>
      <c r="U1142" s="13">
        <v>138</v>
      </c>
      <c r="V1142" s="13" t="s">
        <v>1543</v>
      </c>
      <c r="W1142" s="13">
        <v>138</v>
      </c>
      <c r="X1142" s="13" t="s">
        <v>1529</v>
      </c>
      <c r="Y1142" s="13">
        <v>138</v>
      </c>
      <c r="Z1142" s="13" t="s">
        <v>1530</v>
      </c>
      <c r="AA1142" s="13">
        <v>138</v>
      </c>
      <c r="AB1142" s="100" t="s">
        <v>354</v>
      </c>
      <c r="AC1142" s="100" t="str">
        <f t="shared" si="195"/>
        <v>pt-14-13-jlr-loc3</v>
      </c>
      <c r="AD1142" s="100">
        <f t="shared" si="199"/>
        <v>8</v>
      </c>
      <c r="AE1142" s="13">
        <v>12</v>
      </c>
      <c r="AF1142" s="27">
        <v>9</v>
      </c>
      <c r="AG1142" s="41"/>
    </row>
    <row r="1143" spans="1:33" s="35" customFormat="1" ht="17.25" thickBot="1" x14ac:dyDescent="0.25">
      <c r="A1143" s="33" t="s">
        <v>728</v>
      </c>
      <c r="B1143" s="33">
        <f t="shared" si="194"/>
        <v>1141331</v>
      </c>
      <c r="C1143" s="43">
        <v>13</v>
      </c>
      <c r="D1143" s="28">
        <f t="shared" si="200"/>
        <v>11413</v>
      </c>
      <c r="E1143" s="46">
        <v>14</v>
      </c>
      <c r="F1143" s="29">
        <v>3</v>
      </c>
      <c r="G1143" s="30" t="s">
        <v>1029</v>
      </c>
      <c r="H1143" s="30" t="s">
        <v>1033</v>
      </c>
      <c r="I1143" s="29">
        <f t="shared" si="196"/>
        <v>132</v>
      </c>
      <c r="J1143" s="29">
        <f t="shared" si="197"/>
        <v>18</v>
      </c>
      <c r="K1143" s="29">
        <f t="shared" si="198"/>
        <v>4</v>
      </c>
      <c r="L1143" s="29" t="s">
        <v>1532</v>
      </c>
      <c r="M1143" s="29">
        <v>138</v>
      </c>
      <c r="N1143" s="29" t="s">
        <v>1534</v>
      </c>
      <c r="O1143" s="29">
        <v>138</v>
      </c>
      <c r="P1143" s="29" t="s">
        <v>1536</v>
      </c>
      <c r="Q1143" s="29">
        <v>138</v>
      </c>
      <c r="R1143" s="29" t="s">
        <v>1538</v>
      </c>
      <c r="S1143" s="29">
        <v>138</v>
      </c>
      <c r="T1143" s="29" t="s">
        <v>1540</v>
      </c>
      <c r="U1143" s="29">
        <v>138</v>
      </c>
      <c r="V1143" s="29" t="s">
        <v>1542</v>
      </c>
      <c r="W1143" s="29">
        <v>138</v>
      </c>
      <c r="X1143" s="29" t="s">
        <v>1544</v>
      </c>
      <c r="Y1143" s="29">
        <v>138</v>
      </c>
      <c r="Z1143" s="29" t="s">
        <v>1531</v>
      </c>
      <c r="AA1143" s="29">
        <v>138</v>
      </c>
      <c r="AB1143" s="101"/>
      <c r="AC1143" s="101" t="str">
        <f t="shared" si="195"/>
        <v/>
      </c>
      <c r="AD1143" s="101" t="str">
        <f t="shared" si="199"/>
        <v/>
      </c>
      <c r="AE1143" s="29" t="s">
        <v>412</v>
      </c>
      <c r="AF1143" s="31" t="s">
        <v>412</v>
      </c>
      <c r="AG1143" s="41"/>
    </row>
    <row r="1144" spans="1:33" s="35" customFormat="1" ht="16.5" x14ac:dyDescent="0.2">
      <c r="A1144" s="33" t="s">
        <v>728</v>
      </c>
      <c r="B1144" s="33">
        <f t="shared" si="194"/>
        <v>1141410</v>
      </c>
      <c r="C1144" s="43">
        <v>14</v>
      </c>
      <c r="D1144" s="23">
        <f t="shared" si="200"/>
        <v>11414</v>
      </c>
      <c r="E1144" s="44">
        <v>14</v>
      </c>
      <c r="F1144" s="24">
        <v>1</v>
      </c>
      <c r="G1144" s="32" t="s">
        <v>1030</v>
      </c>
      <c r="H1144" s="32" t="s">
        <v>1034</v>
      </c>
      <c r="I1144" s="24">
        <f t="shared" si="196"/>
        <v>135</v>
      </c>
      <c r="J1144" s="24">
        <f t="shared" si="197"/>
        <v>19</v>
      </c>
      <c r="K1144" s="24">
        <f t="shared" si="198"/>
        <v>4</v>
      </c>
      <c r="L1144" s="24" t="s">
        <v>1533</v>
      </c>
      <c r="M1144" s="24">
        <v>139</v>
      </c>
      <c r="N1144" s="24" t="s">
        <v>1535</v>
      </c>
      <c r="O1144" s="24">
        <v>139</v>
      </c>
      <c r="P1144" s="24" t="s">
        <v>1537</v>
      </c>
      <c r="Q1144" s="24">
        <v>139</v>
      </c>
      <c r="R1144" s="24" t="s">
        <v>1539</v>
      </c>
      <c r="S1144" s="24">
        <v>139</v>
      </c>
      <c r="T1144" s="24" t="s">
        <v>1541</v>
      </c>
      <c r="U1144" s="24">
        <v>139</v>
      </c>
      <c r="V1144" s="24" t="s">
        <v>1543</v>
      </c>
      <c r="W1144" s="24">
        <v>139</v>
      </c>
      <c r="X1144" s="24" t="s">
        <v>1545</v>
      </c>
      <c r="Y1144" s="24">
        <v>139</v>
      </c>
      <c r="Z1144" s="24" t="s">
        <v>1530</v>
      </c>
      <c r="AA1144" s="24">
        <v>139</v>
      </c>
      <c r="AB1144" s="99" t="s">
        <v>30</v>
      </c>
      <c r="AC1144" s="99" t="str">
        <f t="shared" si="195"/>
        <v>pt-14-14-jlr-loc1</v>
      </c>
      <c r="AD1144" s="99">
        <f t="shared" si="199"/>
        <v>8</v>
      </c>
      <c r="AE1144" s="24">
        <v>12</v>
      </c>
      <c r="AF1144" s="25">
        <v>9</v>
      </c>
      <c r="AG1144" s="41"/>
    </row>
    <row r="1145" spans="1:33" s="35" customFormat="1" ht="16.5" x14ac:dyDescent="0.2">
      <c r="A1145" s="33" t="s">
        <v>728</v>
      </c>
      <c r="B1145" s="33">
        <f t="shared" si="194"/>
        <v>1141411</v>
      </c>
      <c r="C1145" s="43">
        <v>14</v>
      </c>
      <c r="D1145" s="26">
        <f t="shared" si="200"/>
        <v>11414</v>
      </c>
      <c r="E1145" s="45">
        <v>14</v>
      </c>
      <c r="F1145" s="13">
        <v>1</v>
      </c>
      <c r="G1145" s="14" t="s">
        <v>1029</v>
      </c>
      <c r="H1145" s="14" t="s">
        <v>1032</v>
      </c>
      <c r="I1145" s="13">
        <f t="shared" si="196"/>
        <v>135</v>
      </c>
      <c r="J1145" s="13">
        <f t="shared" si="197"/>
        <v>19</v>
      </c>
      <c r="K1145" s="13">
        <f t="shared" si="198"/>
        <v>4</v>
      </c>
      <c r="L1145" s="13" t="s">
        <v>1532</v>
      </c>
      <c r="M1145" s="13">
        <v>138</v>
      </c>
      <c r="N1145" s="13" t="s">
        <v>1534</v>
      </c>
      <c r="O1145" s="13">
        <v>138</v>
      </c>
      <c r="P1145" s="13" t="s">
        <v>1536</v>
      </c>
      <c r="Q1145" s="13">
        <v>138</v>
      </c>
      <c r="R1145" s="13" t="s">
        <v>1538</v>
      </c>
      <c r="S1145" s="13">
        <v>138</v>
      </c>
      <c r="T1145" s="13" t="s">
        <v>1540</v>
      </c>
      <c r="U1145" s="13">
        <v>138</v>
      </c>
      <c r="V1145" s="13" t="s">
        <v>1542</v>
      </c>
      <c r="W1145" s="13">
        <v>138</v>
      </c>
      <c r="X1145" s="13" t="s">
        <v>1544</v>
      </c>
      <c r="Y1145" s="13">
        <v>138</v>
      </c>
      <c r="Z1145" s="13" t="s">
        <v>1531</v>
      </c>
      <c r="AA1145" s="13">
        <v>138</v>
      </c>
      <c r="AB1145" s="100"/>
      <c r="AC1145" s="100" t="str">
        <f t="shared" si="195"/>
        <v/>
      </c>
      <c r="AD1145" s="100" t="str">
        <f t="shared" si="199"/>
        <v/>
      </c>
      <c r="AE1145" s="13" t="s">
        <v>412</v>
      </c>
      <c r="AF1145" s="27" t="s">
        <v>412</v>
      </c>
      <c r="AG1145" s="41"/>
    </row>
    <row r="1146" spans="1:33" s="35" customFormat="1" ht="16.5" x14ac:dyDescent="0.2">
      <c r="A1146" s="33" t="s">
        <v>728</v>
      </c>
      <c r="B1146" s="33">
        <f t="shared" si="194"/>
        <v>1141420</v>
      </c>
      <c r="C1146" s="43">
        <v>14</v>
      </c>
      <c r="D1146" s="26">
        <f t="shared" si="200"/>
        <v>11414</v>
      </c>
      <c r="E1146" s="45">
        <v>14</v>
      </c>
      <c r="F1146" s="13">
        <v>2</v>
      </c>
      <c r="G1146" s="14" t="s">
        <v>1030</v>
      </c>
      <c r="H1146" s="14" t="s">
        <v>749</v>
      </c>
      <c r="I1146" s="13">
        <f t="shared" si="196"/>
        <v>135</v>
      </c>
      <c r="J1146" s="13">
        <f t="shared" si="197"/>
        <v>19</v>
      </c>
      <c r="K1146" s="13">
        <f t="shared" si="198"/>
        <v>4</v>
      </c>
      <c r="L1146" s="13" t="s">
        <v>1533</v>
      </c>
      <c r="M1146" s="13">
        <v>139</v>
      </c>
      <c r="N1146" s="13" t="s">
        <v>1535</v>
      </c>
      <c r="O1146" s="13">
        <v>139</v>
      </c>
      <c r="P1146" s="13" t="s">
        <v>1537</v>
      </c>
      <c r="Q1146" s="13">
        <v>139</v>
      </c>
      <c r="R1146" s="13" t="s">
        <v>1539</v>
      </c>
      <c r="S1146" s="13">
        <v>139</v>
      </c>
      <c r="T1146" s="13" t="s">
        <v>1541</v>
      </c>
      <c r="U1146" s="13">
        <v>139</v>
      </c>
      <c r="V1146" s="13" t="s">
        <v>1543</v>
      </c>
      <c r="W1146" s="13">
        <v>139</v>
      </c>
      <c r="X1146" s="13" t="s">
        <v>1545</v>
      </c>
      <c r="Y1146" s="13">
        <v>139</v>
      </c>
      <c r="Z1146" s="13" t="s">
        <v>1530</v>
      </c>
      <c r="AA1146" s="13">
        <v>139</v>
      </c>
      <c r="AB1146" s="100" t="s">
        <v>30</v>
      </c>
      <c r="AC1146" s="100" t="str">
        <f t="shared" si="195"/>
        <v>pt-14-14-jlr-loc2</v>
      </c>
      <c r="AD1146" s="100">
        <f t="shared" si="199"/>
        <v>8</v>
      </c>
      <c r="AE1146" s="13">
        <v>12</v>
      </c>
      <c r="AF1146" s="27">
        <v>9</v>
      </c>
      <c r="AG1146" s="41"/>
    </row>
    <row r="1147" spans="1:33" s="35" customFormat="1" ht="33" x14ac:dyDescent="0.2">
      <c r="A1147" s="33" t="s">
        <v>728</v>
      </c>
      <c r="B1147" s="33">
        <f t="shared" si="194"/>
        <v>1141421</v>
      </c>
      <c r="C1147" s="43">
        <v>14</v>
      </c>
      <c r="D1147" s="26">
        <f t="shared" si="200"/>
        <v>11414</v>
      </c>
      <c r="E1147" s="45">
        <v>14</v>
      </c>
      <c r="F1147" s="13">
        <v>2</v>
      </c>
      <c r="G1147" s="14" t="s">
        <v>1029</v>
      </c>
      <c r="H1147" s="14" t="s">
        <v>1035</v>
      </c>
      <c r="I1147" s="13">
        <f t="shared" si="196"/>
        <v>135</v>
      </c>
      <c r="J1147" s="13">
        <f t="shared" si="197"/>
        <v>19</v>
      </c>
      <c r="K1147" s="13">
        <f t="shared" si="198"/>
        <v>4</v>
      </c>
      <c r="L1147" s="13" t="s">
        <v>1532</v>
      </c>
      <c r="M1147" s="13">
        <v>138</v>
      </c>
      <c r="N1147" s="13" t="s">
        <v>1534</v>
      </c>
      <c r="O1147" s="13">
        <v>138</v>
      </c>
      <c r="P1147" s="13" t="s">
        <v>1536</v>
      </c>
      <c r="Q1147" s="13">
        <v>138</v>
      </c>
      <c r="R1147" s="13" t="s">
        <v>1538</v>
      </c>
      <c r="S1147" s="13">
        <v>138</v>
      </c>
      <c r="T1147" s="13" t="s">
        <v>1540</v>
      </c>
      <c r="U1147" s="13">
        <v>138</v>
      </c>
      <c r="V1147" s="13" t="s">
        <v>1542</v>
      </c>
      <c r="W1147" s="13">
        <v>138</v>
      </c>
      <c r="X1147" s="13" t="s">
        <v>1544</v>
      </c>
      <c r="Y1147" s="13">
        <v>138</v>
      </c>
      <c r="Z1147" s="13" t="s">
        <v>1531</v>
      </c>
      <c r="AA1147" s="13">
        <v>138</v>
      </c>
      <c r="AB1147" s="100" t="s">
        <v>440</v>
      </c>
      <c r="AC1147" s="100" t="str">
        <f t="shared" si="195"/>
        <v>pt-14-14-shl-loc2</v>
      </c>
      <c r="AD1147" s="100">
        <f t="shared" si="199"/>
        <v>8</v>
      </c>
      <c r="AE1147" s="13">
        <v>16</v>
      </c>
      <c r="AF1147" s="27">
        <v>14</v>
      </c>
      <c r="AG1147" s="41"/>
    </row>
    <row r="1148" spans="1:33" s="35" customFormat="1" ht="16.5" x14ac:dyDescent="0.2">
      <c r="A1148" s="33" t="s">
        <v>728</v>
      </c>
      <c r="B1148" s="33">
        <f t="shared" si="194"/>
        <v>1141430</v>
      </c>
      <c r="C1148" s="43">
        <v>14</v>
      </c>
      <c r="D1148" s="26">
        <f t="shared" si="200"/>
        <v>11414</v>
      </c>
      <c r="E1148" s="45">
        <v>14</v>
      </c>
      <c r="F1148" s="13">
        <v>3</v>
      </c>
      <c r="G1148" s="14" t="s">
        <v>1019</v>
      </c>
      <c r="H1148" s="14" t="s">
        <v>1031</v>
      </c>
      <c r="I1148" s="13">
        <f t="shared" si="196"/>
        <v>135</v>
      </c>
      <c r="J1148" s="13">
        <f t="shared" si="197"/>
        <v>19</v>
      </c>
      <c r="K1148" s="13">
        <f t="shared" si="198"/>
        <v>4</v>
      </c>
      <c r="L1148" s="13" t="s">
        <v>1533</v>
      </c>
      <c r="M1148" s="13">
        <v>139</v>
      </c>
      <c r="N1148" s="13" t="s">
        <v>1535</v>
      </c>
      <c r="O1148" s="13">
        <v>139</v>
      </c>
      <c r="P1148" s="13" t="s">
        <v>1537</v>
      </c>
      <c r="Q1148" s="13">
        <v>139</v>
      </c>
      <c r="R1148" s="13" t="s">
        <v>1539</v>
      </c>
      <c r="S1148" s="13">
        <v>139</v>
      </c>
      <c r="T1148" s="13" t="s">
        <v>1541</v>
      </c>
      <c r="U1148" s="13">
        <v>139</v>
      </c>
      <c r="V1148" s="13" t="s">
        <v>1543</v>
      </c>
      <c r="W1148" s="13">
        <v>139</v>
      </c>
      <c r="X1148" s="13" t="s">
        <v>1545</v>
      </c>
      <c r="Y1148" s="13">
        <v>139</v>
      </c>
      <c r="Z1148" s="13" t="s">
        <v>1530</v>
      </c>
      <c r="AA1148" s="13">
        <v>139</v>
      </c>
      <c r="AB1148" s="100" t="s">
        <v>353</v>
      </c>
      <c r="AC1148" s="100" t="str">
        <f t="shared" si="195"/>
        <v>pt-14-14-jlr-loc3</v>
      </c>
      <c r="AD1148" s="100">
        <f t="shared" si="199"/>
        <v>8</v>
      </c>
      <c r="AE1148" s="13">
        <v>12</v>
      </c>
      <c r="AF1148" s="27">
        <v>9</v>
      </c>
      <c r="AG1148" s="41"/>
    </row>
    <row r="1149" spans="1:33" s="35" customFormat="1" ht="17.25" thickBot="1" x14ac:dyDescent="0.25">
      <c r="A1149" s="33" t="s">
        <v>728</v>
      </c>
      <c r="B1149" s="33">
        <f t="shared" ref="B1149:B1212" si="201">D1149*100+F1149*10+IF(G1149="jlr",0,1)</f>
        <v>1141431</v>
      </c>
      <c r="C1149" s="43">
        <v>14</v>
      </c>
      <c r="D1149" s="28">
        <f t="shared" si="200"/>
        <v>11414</v>
      </c>
      <c r="E1149" s="46">
        <v>14</v>
      </c>
      <c r="F1149" s="29">
        <v>3</v>
      </c>
      <c r="G1149" s="30" t="s">
        <v>1029</v>
      </c>
      <c r="H1149" s="30" t="s">
        <v>1033</v>
      </c>
      <c r="I1149" s="29">
        <f t="shared" si="196"/>
        <v>135</v>
      </c>
      <c r="J1149" s="29">
        <f t="shared" si="197"/>
        <v>19</v>
      </c>
      <c r="K1149" s="29">
        <f t="shared" si="198"/>
        <v>4</v>
      </c>
      <c r="L1149" s="29" t="s">
        <v>1532</v>
      </c>
      <c r="M1149" s="29">
        <v>138</v>
      </c>
      <c r="N1149" s="29" t="s">
        <v>1534</v>
      </c>
      <c r="O1149" s="29">
        <v>138</v>
      </c>
      <c r="P1149" s="29" t="s">
        <v>1536</v>
      </c>
      <c r="Q1149" s="29">
        <v>138</v>
      </c>
      <c r="R1149" s="29" t="s">
        <v>1538</v>
      </c>
      <c r="S1149" s="29">
        <v>138</v>
      </c>
      <c r="T1149" s="29" t="s">
        <v>1540</v>
      </c>
      <c r="U1149" s="29">
        <v>138</v>
      </c>
      <c r="V1149" s="29" t="s">
        <v>1542</v>
      </c>
      <c r="W1149" s="29">
        <v>138</v>
      </c>
      <c r="X1149" s="29" t="s">
        <v>1544</v>
      </c>
      <c r="Y1149" s="29">
        <v>138</v>
      </c>
      <c r="Z1149" s="29" t="s">
        <v>1531</v>
      </c>
      <c r="AA1149" s="29">
        <v>138</v>
      </c>
      <c r="AB1149" s="101"/>
      <c r="AC1149" s="101" t="str">
        <f t="shared" si="195"/>
        <v/>
      </c>
      <c r="AD1149" s="101" t="str">
        <f t="shared" si="199"/>
        <v/>
      </c>
      <c r="AE1149" s="29" t="s">
        <v>412</v>
      </c>
      <c r="AF1149" s="31" t="s">
        <v>412</v>
      </c>
      <c r="AG1149" s="41"/>
    </row>
    <row r="1150" spans="1:33" s="35" customFormat="1" ht="16.5" x14ac:dyDescent="0.2">
      <c r="A1150" s="33" t="s">
        <v>728</v>
      </c>
      <c r="B1150" s="33">
        <f t="shared" si="201"/>
        <v>1141510</v>
      </c>
      <c r="C1150" s="43">
        <v>15</v>
      </c>
      <c r="D1150" s="23">
        <f t="shared" si="200"/>
        <v>11415</v>
      </c>
      <c r="E1150" s="44">
        <v>14</v>
      </c>
      <c r="F1150" s="24">
        <v>1</v>
      </c>
      <c r="G1150" s="32" t="s">
        <v>1030</v>
      </c>
      <c r="H1150" s="32" t="s">
        <v>1034</v>
      </c>
      <c r="I1150" s="24">
        <f t="shared" si="196"/>
        <v>137</v>
      </c>
      <c r="J1150" s="24">
        <f t="shared" si="197"/>
        <v>19</v>
      </c>
      <c r="K1150" s="24">
        <f t="shared" si="198"/>
        <v>4</v>
      </c>
      <c r="L1150" s="24" t="s">
        <v>1533</v>
      </c>
      <c r="M1150" s="24">
        <v>140</v>
      </c>
      <c r="N1150" s="24" t="s">
        <v>1535</v>
      </c>
      <c r="O1150" s="24">
        <v>140</v>
      </c>
      <c r="P1150" s="24" t="s">
        <v>1537</v>
      </c>
      <c r="Q1150" s="24">
        <v>140</v>
      </c>
      <c r="R1150" s="24" t="s">
        <v>1539</v>
      </c>
      <c r="S1150" s="24">
        <v>140</v>
      </c>
      <c r="T1150" s="24" t="s">
        <v>1541</v>
      </c>
      <c r="U1150" s="24">
        <v>140</v>
      </c>
      <c r="V1150" s="24" t="s">
        <v>1543</v>
      </c>
      <c r="W1150" s="24">
        <v>140</v>
      </c>
      <c r="X1150" s="24" t="s">
        <v>1545</v>
      </c>
      <c r="Y1150" s="24">
        <v>140</v>
      </c>
      <c r="Z1150" s="24" t="s">
        <v>1546</v>
      </c>
      <c r="AA1150" s="24">
        <v>140</v>
      </c>
      <c r="AB1150" s="99" t="s">
        <v>747</v>
      </c>
      <c r="AC1150" s="99" t="str">
        <f t="shared" si="195"/>
        <v>pt-14-15-jlr-loc1</v>
      </c>
      <c r="AD1150" s="99">
        <f t="shared" si="199"/>
        <v>9</v>
      </c>
      <c r="AE1150" s="24">
        <v>12</v>
      </c>
      <c r="AF1150" s="25">
        <v>9</v>
      </c>
      <c r="AG1150" s="41"/>
    </row>
    <row r="1151" spans="1:33" s="35" customFormat="1" ht="33" x14ac:dyDescent="0.2">
      <c r="A1151" s="33" t="s">
        <v>728</v>
      </c>
      <c r="B1151" s="33">
        <f t="shared" si="201"/>
        <v>1141511</v>
      </c>
      <c r="C1151" s="43">
        <v>15</v>
      </c>
      <c r="D1151" s="26">
        <f t="shared" si="200"/>
        <v>11415</v>
      </c>
      <c r="E1151" s="45">
        <v>14</v>
      </c>
      <c r="F1151" s="13">
        <v>1</v>
      </c>
      <c r="G1151" s="14" t="s">
        <v>1029</v>
      </c>
      <c r="H1151" s="14" t="s">
        <v>1032</v>
      </c>
      <c r="I1151" s="13">
        <f t="shared" si="196"/>
        <v>137</v>
      </c>
      <c r="J1151" s="13">
        <f t="shared" si="197"/>
        <v>19</v>
      </c>
      <c r="K1151" s="13">
        <f t="shared" si="198"/>
        <v>4</v>
      </c>
      <c r="L1151" s="13" t="s">
        <v>1532</v>
      </c>
      <c r="M1151" s="13">
        <v>140</v>
      </c>
      <c r="N1151" s="13" t="s">
        <v>1534</v>
      </c>
      <c r="O1151" s="13">
        <v>140</v>
      </c>
      <c r="P1151" s="13" t="s">
        <v>1536</v>
      </c>
      <c r="Q1151" s="13">
        <v>140</v>
      </c>
      <c r="R1151" s="13" t="s">
        <v>1538</v>
      </c>
      <c r="S1151" s="13">
        <v>140</v>
      </c>
      <c r="T1151" s="13" t="s">
        <v>1540</v>
      </c>
      <c r="U1151" s="13">
        <v>140</v>
      </c>
      <c r="V1151" s="13" t="s">
        <v>1542</v>
      </c>
      <c r="W1151" s="13">
        <v>140</v>
      </c>
      <c r="X1151" s="13" t="s">
        <v>1544</v>
      </c>
      <c r="Y1151" s="13">
        <v>140</v>
      </c>
      <c r="Z1151" s="13" t="s">
        <v>1547</v>
      </c>
      <c r="AA1151" s="13">
        <v>140</v>
      </c>
      <c r="AB1151" s="100" t="s">
        <v>384</v>
      </c>
      <c r="AC1151" s="100" t="str">
        <f t="shared" si="195"/>
        <v>pt-14-15-shl-loc1</v>
      </c>
      <c r="AD1151" s="100">
        <f t="shared" si="199"/>
        <v>9</v>
      </c>
      <c r="AE1151" s="13">
        <v>16</v>
      </c>
      <c r="AF1151" s="27">
        <v>14</v>
      </c>
      <c r="AG1151" s="41"/>
    </row>
    <row r="1152" spans="1:33" s="35" customFormat="1" ht="16.5" x14ac:dyDescent="0.2">
      <c r="A1152" s="33" t="s">
        <v>728</v>
      </c>
      <c r="B1152" s="33">
        <f t="shared" si="201"/>
        <v>1141520</v>
      </c>
      <c r="C1152" s="43">
        <v>15</v>
      </c>
      <c r="D1152" s="26">
        <f t="shared" si="200"/>
        <v>11415</v>
      </c>
      <c r="E1152" s="45">
        <v>14</v>
      </c>
      <c r="F1152" s="13">
        <v>2</v>
      </c>
      <c r="G1152" s="14" t="s">
        <v>1030</v>
      </c>
      <c r="H1152" s="14" t="s">
        <v>749</v>
      </c>
      <c r="I1152" s="13">
        <f t="shared" si="196"/>
        <v>137</v>
      </c>
      <c r="J1152" s="13">
        <f t="shared" si="197"/>
        <v>19</v>
      </c>
      <c r="K1152" s="13">
        <f t="shared" si="198"/>
        <v>4</v>
      </c>
      <c r="L1152" s="13" t="s">
        <v>1533</v>
      </c>
      <c r="M1152" s="13">
        <v>140</v>
      </c>
      <c r="N1152" s="13" t="s">
        <v>1535</v>
      </c>
      <c r="O1152" s="13">
        <v>140</v>
      </c>
      <c r="P1152" s="13" t="s">
        <v>1537</v>
      </c>
      <c r="Q1152" s="13">
        <v>140</v>
      </c>
      <c r="R1152" s="13" t="s">
        <v>1539</v>
      </c>
      <c r="S1152" s="13">
        <v>140</v>
      </c>
      <c r="T1152" s="13" t="s">
        <v>1541</v>
      </c>
      <c r="U1152" s="13">
        <v>140</v>
      </c>
      <c r="V1152" s="13" t="s">
        <v>1543</v>
      </c>
      <c r="W1152" s="13">
        <v>140</v>
      </c>
      <c r="X1152" s="13" t="s">
        <v>1545</v>
      </c>
      <c r="Y1152" s="13">
        <v>140</v>
      </c>
      <c r="Z1152" s="13" t="s">
        <v>1546</v>
      </c>
      <c r="AA1152" s="13">
        <v>140</v>
      </c>
      <c r="AB1152" s="100" t="s">
        <v>749</v>
      </c>
      <c r="AC1152" s="100" t="str">
        <f t="shared" si="195"/>
        <v>pt-14-15-jlr-loc2</v>
      </c>
      <c r="AD1152" s="100">
        <f t="shared" si="199"/>
        <v>9</v>
      </c>
      <c r="AE1152" s="13">
        <v>12</v>
      </c>
      <c r="AF1152" s="27">
        <v>9</v>
      </c>
      <c r="AG1152" s="41"/>
    </row>
    <row r="1153" spans="1:33" s="35" customFormat="1" ht="33" x14ac:dyDescent="0.2">
      <c r="A1153" s="33" t="s">
        <v>728</v>
      </c>
      <c r="B1153" s="33">
        <f t="shared" si="201"/>
        <v>1141521</v>
      </c>
      <c r="C1153" s="43">
        <v>15</v>
      </c>
      <c r="D1153" s="26">
        <f t="shared" si="200"/>
        <v>11415</v>
      </c>
      <c r="E1153" s="45">
        <v>14</v>
      </c>
      <c r="F1153" s="13">
        <v>2</v>
      </c>
      <c r="G1153" s="14" t="s">
        <v>1029</v>
      </c>
      <c r="H1153" s="14" t="s">
        <v>1035</v>
      </c>
      <c r="I1153" s="13">
        <f t="shared" si="196"/>
        <v>137</v>
      </c>
      <c r="J1153" s="13">
        <f t="shared" si="197"/>
        <v>19</v>
      </c>
      <c r="K1153" s="13">
        <f t="shared" si="198"/>
        <v>4</v>
      </c>
      <c r="L1153" s="13" t="s">
        <v>1532</v>
      </c>
      <c r="M1153" s="13">
        <v>140</v>
      </c>
      <c r="N1153" s="13" t="s">
        <v>1534</v>
      </c>
      <c r="O1153" s="13">
        <v>140</v>
      </c>
      <c r="P1153" s="13" t="s">
        <v>1536</v>
      </c>
      <c r="Q1153" s="13">
        <v>140</v>
      </c>
      <c r="R1153" s="13" t="s">
        <v>1538</v>
      </c>
      <c r="S1153" s="13">
        <v>140</v>
      </c>
      <c r="T1153" s="13" t="s">
        <v>1540</v>
      </c>
      <c r="U1153" s="13">
        <v>140</v>
      </c>
      <c r="V1153" s="13" t="s">
        <v>1542</v>
      </c>
      <c r="W1153" s="13">
        <v>140</v>
      </c>
      <c r="X1153" s="13" t="s">
        <v>1544</v>
      </c>
      <c r="Y1153" s="13">
        <v>140</v>
      </c>
      <c r="Z1153" s="13" t="s">
        <v>1547</v>
      </c>
      <c r="AA1153" s="13">
        <v>140</v>
      </c>
      <c r="AB1153" s="100" t="s">
        <v>382</v>
      </c>
      <c r="AC1153" s="100" t="str">
        <f t="shared" si="195"/>
        <v>pt-14-15-shl-loc2</v>
      </c>
      <c r="AD1153" s="100">
        <f t="shared" si="199"/>
        <v>9</v>
      </c>
      <c r="AE1153" s="13">
        <v>16</v>
      </c>
      <c r="AF1153" s="27">
        <v>14</v>
      </c>
      <c r="AG1153" s="41"/>
    </row>
    <row r="1154" spans="1:33" s="35" customFormat="1" ht="16.5" x14ac:dyDescent="0.2">
      <c r="A1154" s="33" t="s">
        <v>728</v>
      </c>
      <c r="B1154" s="33">
        <f t="shared" si="201"/>
        <v>1141530</v>
      </c>
      <c r="C1154" s="43">
        <v>15</v>
      </c>
      <c r="D1154" s="26">
        <f t="shared" si="200"/>
        <v>11415</v>
      </c>
      <c r="E1154" s="45">
        <v>14</v>
      </c>
      <c r="F1154" s="13">
        <v>3</v>
      </c>
      <c r="G1154" s="14" t="s">
        <v>1030</v>
      </c>
      <c r="H1154" s="14" t="s">
        <v>1031</v>
      </c>
      <c r="I1154" s="13">
        <f t="shared" si="196"/>
        <v>137</v>
      </c>
      <c r="J1154" s="13">
        <f t="shared" si="197"/>
        <v>19</v>
      </c>
      <c r="K1154" s="13">
        <f t="shared" si="198"/>
        <v>4</v>
      </c>
      <c r="L1154" s="13" t="s">
        <v>1533</v>
      </c>
      <c r="M1154" s="13">
        <v>140</v>
      </c>
      <c r="N1154" s="13" t="s">
        <v>1535</v>
      </c>
      <c r="O1154" s="13">
        <v>140</v>
      </c>
      <c r="P1154" s="13" t="s">
        <v>1537</v>
      </c>
      <c r="Q1154" s="13">
        <v>140</v>
      </c>
      <c r="R1154" s="13" t="s">
        <v>1539</v>
      </c>
      <c r="S1154" s="13">
        <v>140</v>
      </c>
      <c r="T1154" s="13" t="s">
        <v>1541</v>
      </c>
      <c r="U1154" s="13">
        <v>140</v>
      </c>
      <c r="V1154" s="13" t="s">
        <v>1543</v>
      </c>
      <c r="W1154" s="13">
        <v>140</v>
      </c>
      <c r="X1154" s="13" t="s">
        <v>1545</v>
      </c>
      <c r="Y1154" s="13">
        <v>140</v>
      </c>
      <c r="Z1154" s="13" t="s">
        <v>1546</v>
      </c>
      <c r="AA1154" s="13">
        <v>140</v>
      </c>
      <c r="AB1154" s="100" t="s">
        <v>354</v>
      </c>
      <c r="AC1154" s="100" t="str">
        <f t="shared" si="195"/>
        <v>pt-14-15-jlr-loc3</v>
      </c>
      <c r="AD1154" s="100">
        <f t="shared" si="199"/>
        <v>9</v>
      </c>
      <c r="AE1154" s="13">
        <v>12</v>
      </c>
      <c r="AF1154" s="27">
        <v>9</v>
      </c>
      <c r="AG1154" s="41"/>
    </row>
    <row r="1155" spans="1:33" s="35" customFormat="1" ht="33.75" thickBot="1" x14ac:dyDescent="0.25">
      <c r="A1155" s="33" t="s">
        <v>728</v>
      </c>
      <c r="B1155" s="33">
        <f t="shared" si="201"/>
        <v>1141531</v>
      </c>
      <c r="C1155" s="43">
        <v>15</v>
      </c>
      <c r="D1155" s="28">
        <f t="shared" si="200"/>
        <v>11415</v>
      </c>
      <c r="E1155" s="46">
        <v>14</v>
      </c>
      <c r="F1155" s="29">
        <v>3</v>
      </c>
      <c r="G1155" s="30" t="s">
        <v>1018</v>
      </c>
      <c r="H1155" s="30" t="s">
        <v>1033</v>
      </c>
      <c r="I1155" s="29">
        <f t="shared" si="196"/>
        <v>137</v>
      </c>
      <c r="J1155" s="29">
        <f t="shared" si="197"/>
        <v>19</v>
      </c>
      <c r="K1155" s="29">
        <f t="shared" si="198"/>
        <v>4</v>
      </c>
      <c r="L1155" s="29" t="s">
        <v>1532</v>
      </c>
      <c r="M1155" s="29">
        <v>140</v>
      </c>
      <c r="N1155" s="29" t="s">
        <v>1534</v>
      </c>
      <c r="O1155" s="29">
        <v>140</v>
      </c>
      <c r="P1155" s="29" t="s">
        <v>1536</v>
      </c>
      <c r="Q1155" s="29">
        <v>140</v>
      </c>
      <c r="R1155" s="29" t="s">
        <v>1538</v>
      </c>
      <c r="S1155" s="29">
        <v>140</v>
      </c>
      <c r="T1155" s="29" t="s">
        <v>1540</v>
      </c>
      <c r="U1155" s="29">
        <v>140</v>
      </c>
      <c r="V1155" s="29" t="s">
        <v>1542</v>
      </c>
      <c r="W1155" s="29">
        <v>140</v>
      </c>
      <c r="X1155" s="29" t="s">
        <v>1544</v>
      </c>
      <c r="Y1155" s="29">
        <v>140</v>
      </c>
      <c r="Z1155" s="29" t="s">
        <v>1547</v>
      </c>
      <c r="AA1155" s="29">
        <v>140</v>
      </c>
      <c r="AB1155" s="101" t="s">
        <v>395</v>
      </c>
      <c r="AC1155" s="101" t="str">
        <f t="shared" si="195"/>
        <v>pt-14-15-shl-loc3</v>
      </c>
      <c r="AD1155" s="101">
        <f t="shared" si="199"/>
        <v>9</v>
      </c>
      <c r="AE1155" s="13">
        <v>16</v>
      </c>
      <c r="AF1155" s="27">
        <v>14</v>
      </c>
      <c r="AG1155" s="41"/>
    </row>
    <row r="1156" spans="1:33" s="35" customFormat="1" ht="16.5" x14ac:dyDescent="0.2">
      <c r="A1156" s="33" t="s">
        <v>729</v>
      </c>
      <c r="B1156" s="33">
        <f t="shared" si="201"/>
        <v>1150110</v>
      </c>
      <c r="C1156" s="43">
        <v>1</v>
      </c>
      <c r="D1156" s="23">
        <f t="shared" si="200"/>
        <v>11501</v>
      </c>
      <c r="E1156" s="44">
        <v>15</v>
      </c>
      <c r="F1156" s="24">
        <v>1</v>
      </c>
      <c r="G1156" s="32" t="s">
        <v>1030</v>
      </c>
      <c r="H1156" s="32" t="s">
        <v>1027</v>
      </c>
      <c r="I1156" s="24">
        <f t="shared" si="196"/>
        <v>136</v>
      </c>
      <c r="J1156" s="24">
        <f t="shared" si="197"/>
        <v>19</v>
      </c>
      <c r="K1156" s="24">
        <f t="shared" si="198"/>
        <v>4</v>
      </c>
      <c r="L1156" s="24" t="s">
        <v>1533</v>
      </c>
      <c r="M1156" s="24">
        <v>140</v>
      </c>
      <c r="N1156" s="24" t="s">
        <v>1535</v>
      </c>
      <c r="O1156" s="24">
        <v>140</v>
      </c>
      <c r="P1156" s="24" t="s">
        <v>1537</v>
      </c>
      <c r="Q1156" s="24">
        <v>140</v>
      </c>
      <c r="R1156" s="24" t="s">
        <v>1539</v>
      </c>
      <c r="S1156" s="24">
        <v>140</v>
      </c>
      <c r="T1156" s="24" t="s">
        <v>1541</v>
      </c>
      <c r="U1156" s="24">
        <v>140</v>
      </c>
      <c r="V1156" s="24" t="s">
        <v>1543</v>
      </c>
      <c r="W1156" s="24">
        <v>140</v>
      </c>
      <c r="X1156" s="24" t="s">
        <v>1545</v>
      </c>
      <c r="Y1156" s="24">
        <v>140</v>
      </c>
      <c r="Z1156" s="24" t="s">
        <v>1546</v>
      </c>
      <c r="AA1156" s="24">
        <v>140</v>
      </c>
      <c r="AB1156" s="99" t="s">
        <v>354</v>
      </c>
      <c r="AC1156" s="99" t="str">
        <f t="shared" si="195"/>
        <v>pt-15-1-jlr-loc1</v>
      </c>
      <c r="AD1156" s="99">
        <f t="shared" si="199"/>
        <v>9</v>
      </c>
      <c r="AE1156" s="24">
        <v>12</v>
      </c>
      <c r="AF1156" s="25">
        <v>9</v>
      </c>
      <c r="AG1156" s="41"/>
    </row>
    <row r="1157" spans="1:33" s="35" customFormat="1" ht="16.5" x14ac:dyDescent="0.2">
      <c r="A1157" s="33" t="s">
        <v>729</v>
      </c>
      <c r="B1157" s="33">
        <f t="shared" si="201"/>
        <v>1150111</v>
      </c>
      <c r="C1157" s="43">
        <v>1</v>
      </c>
      <c r="D1157" s="26">
        <f t="shared" si="200"/>
        <v>11501</v>
      </c>
      <c r="E1157" s="45">
        <v>15</v>
      </c>
      <c r="F1157" s="13">
        <v>1</v>
      </c>
      <c r="G1157" s="14" t="s">
        <v>1029</v>
      </c>
      <c r="H1157" s="14" t="s">
        <v>1032</v>
      </c>
      <c r="I1157" s="13">
        <f t="shared" si="196"/>
        <v>136</v>
      </c>
      <c r="J1157" s="13">
        <f t="shared" si="197"/>
        <v>19</v>
      </c>
      <c r="K1157" s="13">
        <f t="shared" si="198"/>
        <v>4</v>
      </c>
      <c r="L1157" s="13" t="s">
        <v>1548</v>
      </c>
      <c r="M1157" s="13">
        <v>140</v>
      </c>
      <c r="N1157" s="13" t="s">
        <v>1534</v>
      </c>
      <c r="O1157" s="13">
        <v>140</v>
      </c>
      <c r="P1157" s="13" t="s">
        <v>1536</v>
      </c>
      <c r="Q1157" s="13">
        <v>140</v>
      </c>
      <c r="R1157" s="13" t="s">
        <v>1538</v>
      </c>
      <c r="S1157" s="13">
        <v>140</v>
      </c>
      <c r="T1157" s="13" t="s">
        <v>1540</v>
      </c>
      <c r="U1157" s="13">
        <v>140</v>
      </c>
      <c r="V1157" s="13" t="s">
        <v>1542</v>
      </c>
      <c r="W1157" s="13">
        <v>140</v>
      </c>
      <c r="X1157" s="13" t="s">
        <v>1544</v>
      </c>
      <c r="Y1157" s="13">
        <v>140</v>
      </c>
      <c r="Z1157" s="13" t="s">
        <v>1547</v>
      </c>
      <c r="AA1157" s="13">
        <v>140</v>
      </c>
      <c r="AB1157" s="100"/>
      <c r="AC1157" s="100" t="str">
        <f t="shared" si="195"/>
        <v/>
      </c>
      <c r="AD1157" s="100" t="str">
        <f t="shared" si="199"/>
        <v/>
      </c>
      <c r="AE1157" s="13" t="s">
        <v>412</v>
      </c>
      <c r="AF1157" s="27" t="s">
        <v>412</v>
      </c>
      <c r="AG1157" s="41"/>
    </row>
    <row r="1158" spans="1:33" s="35" customFormat="1" ht="16.5" x14ac:dyDescent="0.2">
      <c r="A1158" s="33" t="s">
        <v>729</v>
      </c>
      <c r="B1158" s="33">
        <f t="shared" si="201"/>
        <v>1150120</v>
      </c>
      <c r="C1158" s="43">
        <v>1</v>
      </c>
      <c r="D1158" s="26">
        <f t="shared" si="200"/>
        <v>11501</v>
      </c>
      <c r="E1158" s="45">
        <v>15</v>
      </c>
      <c r="F1158" s="13">
        <v>2</v>
      </c>
      <c r="G1158" s="14" t="s">
        <v>1019</v>
      </c>
      <c r="H1158" s="14" t="s">
        <v>749</v>
      </c>
      <c r="I1158" s="13">
        <f t="shared" si="196"/>
        <v>136</v>
      </c>
      <c r="J1158" s="13">
        <f t="shared" si="197"/>
        <v>19</v>
      </c>
      <c r="K1158" s="13">
        <f t="shared" si="198"/>
        <v>4</v>
      </c>
      <c r="L1158" s="13" t="s">
        <v>1533</v>
      </c>
      <c r="M1158" s="13">
        <v>140</v>
      </c>
      <c r="N1158" s="13" t="s">
        <v>1535</v>
      </c>
      <c r="O1158" s="13">
        <v>140</v>
      </c>
      <c r="P1158" s="13" t="s">
        <v>1537</v>
      </c>
      <c r="Q1158" s="13">
        <v>140</v>
      </c>
      <c r="R1158" s="13" t="s">
        <v>1539</v>
      </c>
      <c r="S1158" s="13">
        <v>140</v>
      </c>
      <c r="T1158" s="13" t="s">
        <v>1541</v>
      </c>
      <c r="U1158" s="13">
        <v>140</v>
      </c>
      <c r="V1158" s="13" t="s">
        <v>1543</v>
      </c>
      <c r="W1158" s="13">
        <v>140</v>
      </c>
      <c r="X1158" s="13" t="s">
        <v>1545</v>
      </c>
      <c r="Y1158" s="13">
        <v>140</v>
      </c>
      <c r="Z1158" s="13" t="s">
        <v>1546</v>
      </c>
      <c r="AA1158" s="13">
        <v>140</v>
      </c>
      <c r="AB1158" s="100" t="s">
        <v>748</v>
      </c>
      <c r="AC1158" s="100" t="str">
        <f t="shared" si="195"/>
        <v>pt-15-1-jlr-loc2</v>
      </c>
      <c r="AD1158" s="100">
        <f t="shared" si="199"/>
        <v>9</v>
      </c>
      <c r="AE1158" s="13">
        <v>12</v>
      </c>
      <c r="AF1158" s="27">
        <v>9</v>
      </c>
      <c r="AG1158" s="41"/>
    </row>
    <row r="1159" spans="1:33" s="35" customFormat="1" ht="16.5" x14ac:dyDescent="0.2">
      <c r="A1159" s="33" t="s">
        <v>729</v>
      </c>
      <c r="B1159" s="33">
        <f t="shared" si="201"/>
        <v>1150121</v>
      </c>
      <c r="C1159" s="43">
        <v>1</v>
      </c>
      <c r="D1159" s="26">
        <f t="shared" si="200"/>
        <v>11501</v>
      </c>
      <c r="E1159" s="45">
        <v>15</v>
      </c>
      <c r="F1159" s="13">
        <v>2</v>
      </c>
      <c r="G1159" s="14" t="s">
        <v>1029</v>
      </c>
      <c r="H1159" s="14" t="s">
        <v>1021</v>
      </c>
      <c r="I1159" s="13">
        <f t="shared" si="196"/>
        <v>136</v>
      </c>
      <c r="J1159" s="13">
        <f t="shared" si="197"/>
        <v>19</v>
      </c>
      <c r="K1159" s="13">
        <f t="shared" si="198"/>
        <v>4</v>
      </c>
      <c r="L1159" s="13" t="s">
        <v>1548</v>
      </c>
      <c r="M1159" s="13">
        <v>140</v>
      </c>
      <c r="N1159" s="13" t="s">
        <v>1534</v>
      </c>
      <c r="O1159" s="13">
        <v>140</v>
      </c>
      <c r="P1159" s="13" t="s">
        <v>1536</v>
      </c>
      <c r="Q1159" s="13">
        <v>140</v>
      </c>
      <c r="R1159" s="13" t="s">
        <v>1538</v>
      </c>
      <c r="S1159" s="13">
        <v>140</v>
      </c>
      <c r="T1159" s="13" t="s">
        <v>1540</v>
      </c>
      <c r="U1159" s="13">
        <v>140</v>
      </c>
      <c r="V1159" s="13" t="s">
        <v>1542</v>
      </c>
      <c r="W1159" s="13">
        <v>140</v>
      </c>
      <c r="X1159" s="13" t="s">
        <v>1544</v>
      </c>
      <c r="Y1159" s="13">
        <v>140</v>
      </c>
      <c r="Z1159" s="13" t="s">
        <v>1547</v>
      </c>
      <c r="AA1159" s="13">
        <v>140</v>
      </c>
      <c r="AB1159" s="100" t="s">
        <v>446</v>
      </c>
      <c r="AC1159" s="100" t="str">
        <f t="shared" si="195"/>
        <v>pt-15-1-shl-loc2</v>
      </c>
      <c r="AD1159" s="100">
        <f t="shared" si="199"/>
        <v>9</v>
      </c>
      <c r="AE1159" s="13">
        <v>16</v>
      </c>
      <c r="AF1159" s="27">
        <v>14</v>
      </c>
      <c r="AG1159" s="41"/>
    </row>
    <row r="1160" spans="1:33" s="35" customFormat="1" ht="16.5" x14ac:dyDescent="0.2">
      <c r="A1160" s="33" t="s">
        <v>729</v>
      </c>
      <c r="B1160" s="33">
        <f t="shared" si="201"/>
        <v>1150130</v>
      </c>
      <c r="C1160" s="43">
        <v>1</v>
      </c>
      <c r="D1160" s="26">
        <f t="shared" si="200"/>
        <v>11501</v>
      </c>
      <c r="E1160" s="45">
        <v>15</v>
      </c>
      <c r="F1160" s="13">
        <v>3</v>
      </c>
      <c r="G1160" s="14" t="s">
        <v>1030</v>
      </c>
      <c r="H1160" s="14" t="s">
        <v>1031</v>
      </c>
      <c r="I1160" s="13">
        <f t="shared" si="196"/>
        <v>136</v>
      </c>
      <c r="J1160" s="13">
        <f t="shared" si="197"/>
        <v>19</v>
      </c>
      <c r="K1160" s="13">
        <f t="shared" si="198"/>
        <v>4</v>
      </c>
      <c r="L1160" s="13" t="s">
        <v>1533</v>
      </c>
      <c r="M1160" s="13">
        <v>140</v>
      </c>
      <c r="N1160" s="13" t="s">
        <v>1535</v>
      </c>
      <c r="O1160" s="13">
        <v>140</v>
      </c>
      <c r="P1160" s="13" t="s">
        <v>1537</v>
      </c>
      <c r="Q1160" s="13">
        <v>140</v>
      </c>
      <c r="R1160" s="13" t="s">
        <v>1539</v>
      </c>
      <c r="S1160" s="13">
        <v>140</v>
      </c>
      <c r="T1160" s="13" t="s">
        <v>1541</v>
      </c>
      <c r="U1160" s="13">
        <v>140</v>
      </c>
      <c r="V1160" s="13" t="s">
        <v>1543</v>
      </c>
      <c r="W1160" s="13">
        <v>140</v>
      </c>
      <c r="X1160" s="13" t="s">
        <v>1545</v>
      </c>
      <c r="Y1160" s="13">
        <v>140</v>
      </c>
      <c r="Z1160" s="13" t="s">
        <v>1546</v>
      </c>
      <c r="AA1160" s="13">
        <v>140</v>
      </c>
      <c r="AB1160" s="100" t="s">
        <v>355</v>
      </c>
      <c r="AC1160" s="100" t="str">
        <f t="shared" si="195"/>
        <v>pt-15-1-jlr-loc3</v>
      </c>
      <c r="AD1160" s="100">
        <f t="shared" si="199"/>
        <v>9</v>
      </c>
      <c r="AE1160" s="13">
        <v>12</v>
      </c>
      <c r="AF1160" s="27">
        <v>9</v>
      </c>
      <c r="AG1160" s="41"/>
    </row>
    <row r="1161" spans="1:33" s="35" customFormat="1" ht="17.25" thickBot="1" x14ac:dyDescent="0.25">
      <c r="A1161" s="33" t="s">
        <v>729</v>
      </c>
      <c r="B1161" s="33">
        <f t="shared" si="201"/>
        <v>1150131</v>
      </c>
      <c r="C1161" s="43">
        <v>1</v>
      </c>
      <c r="D1161" s="28">
        <f t="shared" si="200"/>
        <v>11501</v>
      </c>
      <c r="E1161" s="46">
        <v>15</v>
      </c>
      <c r="F1161" s="29">
        <v>3</v>
      </c>
      <c r="G1161" s="30" t="s">
        <v>1029</v>
      </c>
      <c r="H1161" s="30" t="s">
        <v>1033</v>
      </c>
      <c r="I1161" s="29">
        <f t="shared" si="196"/>
        <v>136</v>
      </c>
      <c r="J1161" s="29">
        <f t="shared" si="197"/>
        <v>19</v>
      </c>
      <c r="K1161" s="29">
        <f t="shared" si="198"/>
        <v>4</v>
      </c>
      <c r="L1161" s="29" t="s">
        <v>1548</v>
      </c>
      <c r="M1161" s="29">
        <v>140</v>
      </c>
      <c r="N1161" s="29" t="s">
        <v>1534</v>
      </c>
      <c r="O1161" s="29">
        <v>140</v>
      </c>
      <c r="P1161" s="29" t="s">
        <v>1536</v>
      </c>
      <c r="Q1161" s="29">
        <v>140</v>
      </c>
      <c r="R1161" s="29" t="s">
        <v>1538</v>
      </c>
      <c r="S1161" s="29">
        <v>140</v>
      </c>
      <c r="T1161" s="29" t="s">
        <v>1540</v>
      </c>
      <c r="U1161" s="29">
        <v>140</v>
      </c>
      <c r="V1161" s="29" t="s">
        <v>1542</v>
      </c>
      <c r="W1161" s="29">
        <v>140</v>
      </c>
      <c r="X1161" s="29" t="s">
        <v>1544</v>
      </c>
      <c r="Y1161" s="29">
        <v>140</v>
      </c>
      <c r="Z1161" s="29" t="s">
        <v>1547</v>
      </c>
      <c r="AA1161" s="29">
        <v>140</v>
      </c>
      <c r="AB1161" s="101"/>
      <c r="AC1161" s="101" t="str">
        <f t="shared" si="195"/>
        <v/>
      </c>
      <c r="AD1161" s="101" t="str">
        <f t="shared" si="199"/>
        <v/>
      </c>
      <c r="AE1161" s="29" t="s">
        <v>412</v>
      </c>
      <c r="AF1161" s="31" t="s">
        <v>412</v>
      </c>
      <c r="AG1161" s="41"/>
    </row>
    <row r="1162" spans="1:33" s="35" customFormat="1" ht="16.5" x14ac:dyDescent="0.2">
      <c r="A1162" s="33" t="s">
        <v>729</v>
      </c>
      <c r="B1162" s="33">
        <f t="shared" si="201"/>
        <v>1150210</v>
      </c>
      <c r="C1162" s="43">
        <v>2</v>
      </c>
      <c r="D1162" s="23">
        <f t="shared" si="200"/>
        <v>11502</v>
      </c>
      <c r="E1162" s="44">
        <v>15</v>
      </c>
      <c r="F1162" s="24">
        <v>1</v>
      </c>
      <c r="G1162" s="32" t="s">
        <v>1030</v>
      </c>
      <c r="H1162" s="32" t="s">
        <v>1034</v>
      </c>
      <c r="I1162" s="24">
        <f t="shared" si="196"/>
        <v>136</v>
      </c>
      <c r="J1162" s="24">
        <f t="shared" si="197"/>
        <v>19</v>
      </c>
      <c r="K1162" s="24">
        <f t="shared" si="198"/>
        <v>4</v>
      </c>
      <c r="L1162" s="24" t="s">
        <v>1549</v>
      </c>
      <c r="M1162" s="24">
        <v>141</v>
      </c>
      <c r="N1162" s="24" t="s">
        <v>1535</v>
      </c>
      <c r="O1162" s="24">
        <v>141</v>
      </c>
      <c r="P1162" s="24" t="s">
        <v>1537</v>
      </c>
      <c r="Q1162" s="24">
        <v>141</v>
      </c>
      <c r="R1162" s="24" t="s">
        <v>1539</v>
      </c>
      <c r="S1162" s="24">
        <v>141</v>
      </c>
      <c r="T1162" s="24" t="s">
        <v>1541</v>
      </c>
      <c r="U1162" s="24">
        <v>141</v>
      </c>
      <c r="V1162" s="24" t="s">
        <v>1543</v>
      </c>
      <c r="W1162" s="24">
        <v>141</v>
      </c>
      <c r="X1162" s="24" t="s">
        <v>1545</v>
      </c>
      <c r="Y1162" s="24">
        <v>141</v>
      </c>
      <c r="Z1162" s="24" t="s">
        <v>1546</v>
      </c>
      <c r="AA1162" s="24">
        <v>141</v>
      </c>
      <c r="AB1162" s="99" t="s">
        <v>347</v>
      </c>
      <c r="AC1162" s="99" t="str">
        <f t="shared" si="195"/>
        <v>pt-15-2-jlr-loc1</v>
      </c>
      <c r="AD1162" s="99">
        <f t="shared" si="199"/>
        <v>9</v>
      </c>
      <c r="AE1162" s="24">
        <v>12</v>
      </c>
      <c r="AF1162" s="25">
        <v>9</v>
      </c>
      <c r="AG1162" s="41"/>
    </row>
    <row r="1163" spans="1:33" s="35" customFormat="1" ht="16.5" x14ac:dyDescent="0.2">
      <c r="A1163" s="33" t="s">
        <v>729</v>
      </c>
      <c r="B1163" s="33">
        <f t="shared" si="201"/>
        <v>1150211</v>
      </c>
      <c r="C1163" s="43">
        <v>2</v>
      </c>
      <c r="D1163" s="26">
        <f t="shared" si="200"/>
        <v>11502</v>
      </c>
      <c r="E1163" s="45">
        <v>15</v>
      </c>
      <c r="F1163" s="13">
        <v>1</v>
      </c>
      <c r="G1163" s="14" t="s">
        <v>1018</v>
      </c>
      <c r="H1163" s="14" t="s">
        <v>1028</v>
      </c>
      <c r="I1163" s="13">
        <f t="shared" si="196"/>
        <v>136</v>
      </c>
      <c r="J1163" s="13">
        <f t="shared" si="197"/>
        <v>19</v>
      </c>
      <c r="K1163" s="13">
        <f t="shared" si="198"/>
        <v>4</v>
      </c>
      <c r="L1163" s="13" t="s">
        <v>1548</v>
      </c>
      <c r="M1163" s="13">
        <v>140</v>
      </c>
      <c r="N1163" s="13" t="s">
        <v>1534</v>
      </c>
      <c r="O1163" s="13">
        <v>140</v>
      </c>
      <c r="P1163" s="13" t="s">
        <v>1536</v>
      </c>
      <c r="Q1163" s="13">
        <v>140</v>
      </c>
      <c r="R1163" s="13" t="s">
        <v>1538</v>
      </c>
      <c r="S1163" s="13">
        <v>140</v>
      </c>
      <c r="T1163" s="13" t="s">
        <v>1540</v>
      </c>
      <c r="U1163" s="13">
        <v>140</v>
      </c>
      <c r="V1163" s="13" t="s">
        <v>1542</v>
      </c>
      <c r="W1163" s="13">
        <v>140</v>
      </c>
      <c r="X1163" s="13" t="s">
        <v>1544</v>
      </c>
      <c r="Y1163" s="13">
        <v>140</v>
      </c>
      <c r="Z1163" s="13" t="s">
        <v>1547</v>
      </c>
      <c r="AA1163" s="13">
        <v>140</v>
      </c>
      <c r="AB1163" s="100"/>
      <c r="AC1163" s="100" t="str">
        <f t="shared" si="195"/>
        <v/>
      </c>
      <c r="AD1163" s="100" t="str">
        <f t="shared" si="199"/>
        <v/>
      </c>
      <c r="AE1163" s="13" t="s">
        <v>412</v>
      </c>
      <c r="AF1163" s="27" t="s">
        <v>412</v>
      </c>
      <c r="AG1163" s="41"/>
    </row>
    <row r="1164" spans="1:33" s="35" customFormat="1" ht="16.5" x14ac:dyDescent="0.2">
      <c r="A1164" s="33" t="s">
        <v>729</v>
      </c>
      <c r="B1164" s="33">
        <f t="shared" si="201"/>
        <v>1150220</v>
      </c>
      <c r="C1164" s="43">
        <v>2</v>
      </c>
      <c r="D1164" s="26">
        <f t="shared" si="200"/>
        <v>11502</v>
      </c>
      <c r="E1164" s="45">
        <v>15</v>
      </c>
      <c r="F1164" s="13">
        <v>2</v>
      </c>
      <c r="G1164" s="14" t="s">
        <v>1030</v>
      </c>
      <c r="H1164" s="14" t="s">
        <v>749</v>
      </c>
      <c r="I1164" s="13">
        <f t="shared" si="196"/>
        <v>136</v>
      </c>
      <c r="J1164" s="13">
        <f t="shared" si="197"/>
        <v>19</v>
      </c>
      <c r="K1164" s="13">
        <f t="shared" si="198"/>
        <v>4</v>
      </c>
      <c r="L1164" s="13" t="s">
        <v>1549</v>
      </c>
      <c r="M1164" s="13">
        <v>141</v>
      </c>
      <c r="N1164" s="13" t="s">
        <v>1535</v>
      </c>
      <c r="O1164" s="13">
        <v>141</v>
      </c>
      <c r="P1164" s="13" t="s">
        <v>1537</v>
      </c>
      <c r="Q1164" s="13">
        <v>141</v>
      </c>
      <c r="R1164" s="13" t="s">
        <v>1539</v>
      </c>
      <c r="S1164" s="13">
        <v>141</v>
      </c>
      <c r="T1164" s="13" t="s">
        <v>1541</v>
      </c>
      <c r="U1164" s="13">
        <v>141</v>
      </c>
      <c r="V1164" s="13" t="s">
        <v>1543</v>
      </c>
      <c r="W1164" s="13">
        <v>141</v>
      </c>
      <c r="X1164" s="13" t="s">
        <v>1545</v>
      </c>
      <c r="Y1164" s="13">
        <v>141</v>
      </c>
      <c r="Z1164" s="13" t="s">
        <v>1546</v>
      </c>
      <c r="AA1164" s="13">
        <v>141</v>
      </c>
      <c r="AB1164" s="100" t="s">
        <v>749</v>
      </c>
      <c r="AC1164" s="100" t="str">
        <f t="shared" si="195"/>
        <v>pt-15-2-jlr-loc2</v>
      </c>
      <c r="AD1164" s="100">
        <f t="shared" si="199"/>
        <v>9</v>
      </c>
      <c r="AE1164" s="13">
        <v>12</v>
      </c>
      <c r="AF1164" s="27">
        <v>9</v>
      </c>
      <c r="AG1164" s="41"/>
    </row>
    <row r="1165" spans="1:33" s="35" customFormat="1" ht="16.5" x14ac:dyDescent="0.2">
      <c r="A1165" s="33" t="s">
        <v>729</v>
      </c>
      <c r="B1165" s="33">
        <f t="shared" si="201"/>
        <v>1150221</v>
      </c>
      <c r="C1165" s="43">
        <v>2</v>
      </c>
      <c r="D1165" s="26">
        <f t="shared" si="200"/>
        <v>11502</v>
      </c>
      <c r="E1165" s="45">
        <v>15</v>
      </c>
      <c r="F1165" s="13">
        <v>2</v>
      </c>
      <c r="G1165" s="14" t="s">
        <v>1029</v>
      </c>
      <c r="H1165" s="14" t="s">
        <v>1035</v>
      </c>
      <c r="I1165" s="13">
        <f t="shared" si="196"/>
        <v>136</v>
      </c>
      <c r="J1165" s="13">
        <f t="shared" si="197"/>
        <v>19</v>
      </c>
      <c r="K1165" s="13">
        <f t="shared" si="198"/>
        <v>4</v>
      </c>
      <c r="L1165" s="13" t="s">
        <v>1548</v>
      </c>
      <c r="M1165" s="13">
        <v>140</v>
      </c>
      <c r="N1165" s="13" t="s">
        <v>1534</v>
      </c>
      <c r="O1165" s="13">
        <v>140</v>
      </c>
      <c r="P1165" s="13" t="s">
        <v>1536</v>
      </c>
      <c r="Q1165" s="13">
        <v>140</v>
      </c>
      <c r="R1165" s="13" t="s">
        <v>1538</v>
      </c>
      <c r="S1165" s="13">
        <v>140</v>
      </c>
      <c r="T1165" s="13" t="s">
        <v>1540</v>
      </c>
      <c r="U1165" s="13">
        <v>140</v>
      </c>
      <c r="V1165" s="13" t="s">
        <v>1542</v>
      </c>
      <c r="W1165" s="13">
        <v>140</v>
      </c>
      <c r="X1165" s="13" t="s">
        <v>1544</v>
      </c>
      <c r="Y1165" s="13">
        <v>140</v>
      </c>
      <c r="Z1165" s="13" t="s">
        <v>1547</v>
      </c>
      <c r="AA1165" s="13">
        <v>140</v>
      </c>
      <c r="AB1165" s="100" t="s">
        <v>416</v>
      </c>
      <c r="AC1165" s="100" t="str">
        <f t="shared" si="195"/>
        <v>pt-15-2-shl-loc2</v>
      </c>
      <c r="AD1165" s="100">
        <f t="shared" si="199"/>
        <v>9</v>
      </c>
      <c r="AE1165" s="13">
        <v>16</v>
      </c>
      <c r="AF1165" s="27">
        <v>14</v>
      </c>
      <c r="AG1165" s="41"/>
    </row>
    <row r="1166" spans="1:33" s="35" customFormat="1" ht="16.5" x14ac:dyDescent="0.2">
      <c r="A1166" s="33" t="s">
        <v>729</v>
      </c>
      <c r="B1166" s="33">
        <f t="shared" si="201"/>
        <v>1150230</v>
      </c>
      <c r="C1166" s="43">
        <v>2</v>
      </c>
      <c r="D1166" s="26">
        <f t="shared" si="200"/>
        <v>11502</v>
      </c>
      <c r="E1166" s="45">
        <v>15</v>
      </c>
      <c r="F1166" s="13">
        <v>3</v>
      </c>
      <c r="G1166" s="14" t="s">
        <v>1030</v>
      </c>
      <c r="H1166" s="14" t="s">
        <v>1031</v>
      </c>
      <c r="I1166" s="13">
        <f t="shared" si="196"/>
        <v>136</v>
      </c>
      <c r="J1166" s="13">
        <f t="shared" si="197"/>
        <v>19</v>
      </c>
      <c r="K1166" s="13">
        <f t="shared" si="198"/>
        <v>4</v>
      </c>
      <c r="L1166" s="13" t="s">
        <v>1549</v>
      </c>
      <c r="M1166" s="13">
        <v>141</v>
      </c>
      <c r="N1166" s="13" t="s">
        <v>1535</v>
      </c>
      <c r="O1166" s="13">
        <v>141</v>
      </c>
      <c r="P1166" s="13" t="s">
        <v>1537</v>
      </c>
      <c r="Q1166" s="13">
        <v>141</v>
      </c>
      <c r="R1166" s="13" t="s">
        <v>1539</v>
      </c>
      <c r="S1166" s="13">
        <v>141</v>
      </c>
      <c r="T1166" s="13" t="s">
        <v>1541</v>
      </c>
      <c r="U1166" s="13">
        <v>141</v>
      </c>
      <c r="V1166" s="13" t="s">
        <v>1543</v>
      </c>
      <c r="W1166" s="13">
        <v>141</v>
      </c>
      <c r="X1166" s="13" t="s">
        <v>1545</v>
      </c>
      <c r="Y1166" s="13">
        <v>141</v>
      </c>
      <c r="Z1166" s="13" t="s">
        <v>1546</v>
      </c>
      <c r="AA1166" s="13">
        <v>141</v>
      </c>
      <c r="AB1166" s="100" t="s">
        <v>356</v>
      </c>
      <c r="AC1166" s="100" t="str">
        <f t="shared" si="195"/>
        <v>pt-15-2-jlr-loc3</v>
      </c>
      <c r="AD1166" s="100">
        <f t="shared" si="199"/>
        <v>9</v>
      </c>
      <c r="AE1166" s="13">
        <v>12</v>
      </c>
      <c r="AF1166" s="27">
        <v>9</v>
      </c>
      <c r="AG1166" s="41"/>
    </row>
    <row r="1167" spans="1:33" s="35" customFormat="1" ht="17.25" thickBot="1" x14ac:dyDescent="0.25">
      <c r="A1167" s="33" t="s">
        <v>729</v>
      </c>
      <c r="B1167" s="33">
        <f t="shared" si="201"/>
        <v>1150231</v>
      </c>
      <c r="C1167" s="43">
        <v>2</v>
      </c>
      <c r="D1167" s="28">
        <f t="shared" si="200"/>
        <v>11502</v>
      </c>
      <c r="E1167" s="46">
        <v>15</v>
      </c>
      <c r="F1167" s="29">
        <v>3</v>
      </c>
      <c r="G1167" s="30" t="s">
        <v>1029</v>
      </c>
      <c r="H1167" s="30" t="s">
        <v>1025</v>
      </c>
      <c r="I1167" s="29">
        <f t="shared" si="196"/>
        <v>136</v>
      </c>
      <c r="J1167" s="29">
        <f t="shared" si="197"/>
        <v>19</v>
      </c>
      <c r="K1167" s="29">
        <f t="shared" si="198"/>
        <v>4</v>
      </c>
      <c r="L1167" s="29" t="s">
        <v>1548</v>
      </c>
      <c r="M1167" s="29">
        <v>140</v>
      </c>
      <c r="N1167" s="29" t="s">
        <v>1534</v>
      </c>
      <c r="O1167" s="29">
        <v>140</v>
      </c>
      <c r="P1167" s="29" t="s">
        <v>1536</v>
      </c>
      <c r="Q1167" s="29">
        <v>140</v>
      </c>
      <c r="R1167" s="29" t="s">
        <v>1538</v>
      </c>
      <c r="S1167" s="29">
        <v>140</v>
      </c>
      <c r="T1167" s="29" t="s">
        <v>1540</v>
      </c>
      <c r="U1167" s="29">
        <v>140</v>
      </c>
      <c r="V1167" s="29" t="s">
        <v>1542</v>
      </c>
      <c r="W1167" s="29">
        <v>140</v>
      </c>
      <c r="X1167" s="29" t="s">
        <v>1544</v>
      </c>
      <c r="Y1167" s="29">
        <v>140</v>
      </c>
      <c r="Z1167" s="29" t="s">
        <v>1547</v>
      </c>
      <c r="AA1167" s="29">
        <v>140</v>
      </c>
      <c r="AB1167" s="101"/>
      <c r="AC1167" s="101" t="str">
        <f t="shared" si="195"/>
        <v/>
      </c>
      <c r="AD1167" s="101" t="str">
        <f t="shared" si="199"/>
        <v/>
      </c>
      <c r="AE1167" s="29" t="s">
        <v>412</v>
      </c>
      <c r="AF1167" s="31" t="s">
        <v>412</v>
      </c>
      <c r="AG1167" s="41"/>
    </row>
    <row r="1168" spans="1:33" s="35" customFormat="1" ht="16.5" x14ac:dyDescent="0.2">
      <c r="A1168" s="33" t="s">
        <v>729</v>
      </c>
      <c r="B1168" s="33">
        <f t="shared" si="201"/>
        <v>1150310</v>
      </c>
      <c r="C1168" s="43">
        <v>3</v>
      </c>
      <c r="D1168" s="23">
        <f t="shared" si="200"/>
        <v>11503</v>
      </c>
      <c r="E1168" s="44">
        <v>15</v>
      </c>
      <c r="F1168" s="24">
        <v>1</v>
      </c>
      <c r="G1168" s="32" t="s">
        <v>1030</v>
      </c>
      <c r="H1168" s="32" t="s">
        <v>1034</v>
      </c>
      <c r="I1168" s="24">
        <f t="shared" si="196"/>
        <v>137</v>
      </c>
      <c r="J1168" s="24">
        <f t="shared" si="197"/>
        <v>19</v>
      </c>
      <c r="K1168" s="24">
        <f t="shared" si="198"/>
        <v>4</v>
      </c>
      <c r="L1168" s="24" t="s">
        <v>1549</v>
      </c>
      <c r="M1168" s="24">
        <v>141</v>
      </c>
      <c r="N1168" s="24" t="s">
        <v>1535</v>
      </c>
      <c r="O1168" s="24">
        <v>141</v>
      </c>
      <c r="P1168" s="24" t="s">
        <v>1537</v>
      </c>
      <c r="Q1168" s="24">
        <v>141</v>
      </c>
      <c r="R1168" s="24" t="s">
        <v>1539</v>
      </c>
      <c r="S1168" s="24">
        <v>141</v>
      </c>
      <c r="T1168" s="24" t="s">
        <v>1541</v>
      </c>
      <c r="U1168" s="24">
        <v>141</v>
      </c>
      <c r="V1168" s="24" t="s">
        <v>1543</v>
      </c>
      <c r="W1168" s="24">
        <v>141</v>
      </c>
      <c r="X1168" s="24" t="s">
        <v>1545</v>
      </c>
      <c r="Y1168" s="24">
        <v>141</v>
      </c>
      <c r="Z1168" s="24" t="s">
        <v>1546</v>
      </c>
      <c r="AA1168" s="24">
        <v>141</v>
      </c>
      <c r="AB1168" s="99" t="s">
        <v>354</v>
      </c>
      <c r="AC1168" s="99" t="str">
        <f t="shared" si="195"/>
        <v>pt-15-3-jlr-loc1</v>
      </c>
      <c r="AD1168" s="99">
        <f t="shared" si="199"/>
        <v>9</v>
      </c>
      <c r="AE1168" s="24">
        <v>12</v>
      </c>
      <c r="AF1168" s="25">
        <v>9</v>
      </c>
      <c r="AG1168" s="41"/>
    </row>
    <row r="1169" spans="1:33" s="35" customFormat="1" ht="16.5" x14ac:dyDescent="0.2">
      <c r="A1169" s="33" t="s">
        <v>729</v>
      </c>
      <c r="B1169" s="33">
        <f t="shared" si="201"/>
        <v>1150311</v>
      </c>
      <c r="C1169" s="43">
        <v>3</v>
      </c>
      <c r="D1169" s="26">
        <f t="shared" si="200"/>
        <v>11503</v>
      </c>
      <c r="E1169" s="45">
        <v>15</v>
      </c>
      <c r="F1169" s="13">
        <v>1</v>
      </c>
      <c r="G1169" s="14" t="s">
        <v>1029</v>
      </c>
      <c r="H1169" s="14" t="s">
        <v>1032</v>
      </c>
      <c r="I1169" s="13">
        <f t="shared" si="196"/>
        <v>137</v>
      </c>
      <c r="J1169" s="13">
        <f t="shared" si="197"/>
        <v>19</v>
      </c>
      <c r="K1169" s="13">
        <f t="shared" si="198"/>
        <v>4</v>
      </c>
      <c r="L1169" s="13" t="s">
        <v>1548</v>
      </c>
      <c r="M1169" s="13">
        <v>142</v>
      </c>
      <c r="N1169" s="13" t="s">
        <v>1550</v>
      </c>
      <c r="O1169" s="13">
        <v>142</v>
      </c>
      <c r="P1169" s="13" t="s">
        <v>1536</v>
      </c>
      <c r="Q1169" s="13">
        <v>142</v>
      </c>
      <c r="R1169" s="13" t="s">
        <v>1538</v>
      </c>
      <c r="S1169" s="13">
        <v>142</v>
      </c>
      <c r="T1169" s="13" t="s">
        <v>1540</v>
      </c>
      <c r="U1169" s="13">
        <v>142</v>
      </c>
      <c r="V1169" s="13" t="s">
        <v>1542</v>
      </c>
      <c r="W1169" s="13">
        <v>142</v>
      </c>
      <c r="X1169" s="13" t="s">
        <v>1544</v>
      </c>
      <c r="Y1169" s="13">
        <v>142</v>
      </c>
      <c r="Z1169" s="13" t="s">
        <v>1547</v>
      </c>
      <c r="AA1169" s="13">
        <v>142</v>
      </c>
      <c r="AB1169" s="100"/>
      <c r="AC1169" s="100" t="str">
        <f t="shared" si="195"/>
        <v/>
      </c>
      <c r="AD1169" s="100" t="str">
        <f t="shared" si="199"/>
        <v/>
      </c>
      <c r="AE1169" s="13" t="s">
        <v>412</v>
      </c>
      <c r="AF1169" s="27" t="s">
        <v>412</v>
      </c>
      <c r="AG1169" s="41"/>
    </row>
    <row r="1170" spans="1:33" s="35" customFormat="1" ht="16.5" x14ac:dyDescent="0.2">
      <c r="A1170" s="33" t="s">
        <v>729</v>
      </c>
      <c r="B1170" s="33">
        <f t="shared" si="201"/>
        <v>1150320</v>
      </c>
      <c r="C1170" s="43">
        <v>3</v>
      </c>
      <c r="D1170" s="26">
        <f t="shared" si="200"/>
        <v>11503</v>
      </c>
      <c r="E1170" s="45">
        <v>15</v>
      </c>
      <c r="F1170" s="13">
        <v>2</v>
      </c>
      <c r="G1170" s="14" t="s">
        <v>1030</v>
      </c>
      <c r="H1170" s="14" t="s">
        <v>749</v>
      </c>
      <c r="I1170" s="13">
        <f t="shared" si="196"/>
        <v>137</v>
      </c>
      <c r="J1170" s="13">
        <f t="shared" si="197"/>
        <v>19</v>
      </c>
      <c r="K1170" s="13">
        <f t="shared" si="198"/>
        <v>4</v>
      </c>
      <c r="L1170" s="13" t="s">
        <v>1549</v>
      </c>
      <c r="M1170" s="13">
        <v>141</v>
      </c>
      <c r="N1170" s="13" t="s">
        <v>1535</v>
      </c>
      <c r="O1170" s="13">
        <v>141</v>
      </c>
      <c r="P1170" s="13" t="s">
        <v>1537</v>
      </c>
      <c r="Q1170" s="13">
        <v>141</v>
      </c>
      <c r="R1170" s="13" t="s">
        <v>1539</v>
      </c>
      <c r="S1170" s="13">
        <v>141</v>
      </c>
      <c r="T1170" s="13" t="s">
        <v>1541</v>
      </c>
      <c r="U1170" s="13">
        <v>141</v>
      </c>
      <c r="V1170" s="13" t="s">
        <v>1543</v>
      </c>
      <c r="W1170" s="13">
        <v>141</v>
      </c>
      <c r="X1170" s="13" t="s">
        <v>1545</v>
      </c>
      <c r="Y1170" s="13">
        <v>141</v>
      </c>
      <c r="Z1170" s="13" t="s">
        <v>1546</v>
      </c>
      <c r="AA1170" s="13">
        <v>141</v>
      </c>
      <c r="AB1170" s="100" t="s">
        <v>748</v>
      </c>
      <c r="AC1170" s="100" t="str">
        <f t="shared" si="195"/>
        <v>pt-15-3-jlr-loc2</v>
      </c>
      <c r="AD1170" s="100">
        <f t="shared" si="199"/>
        <v>9</v>
      </c>
      <c r="AE1170" s="13">
        <v>12</v>
      </c>
      <c r="AF1170" s="27">
        <v>9</v>
      </c>
      <c r="AG1170" s="41"/>
    </row>
    <row r="1171" spans="1:33" s="35" customFormat="1" ht="16.5" x14ac:dyDescent="0.2">
      <c r="A1171" s="33" t="s">
        <v>729</v>
      </c>
      <c r="B1171" s="33">
        <f t="shared" si="201"/>
        <v>1150321</v>
      </c>
      <c r="C1171" s="43">
        <v>3</v>
      </c>
      <c r="D1171" s="26">
        <f t="shared" si="200"/>
        <v>11503</v>
      </c>
      <c r="E1171" s="45">
        <v>15</v>
      </c>
      <c r="F1171" s="13">
        <v>2</v>
      </c>
      <c r="G1171" s="14" t="s">
        <v>1029</v>
      </c>
      <c r="H1171" s="14" t="s">
        <v>1035</v>
      </c>
      <c r="I1171" s="13">
        <f t="shared" si="196"/>
        <v>137</v>
      </c>
      <c r="J1171" s="13">
        <f t="shared" si="197"/>
        <v>19</v>
      </c>
      <c r="K1171" s="13">
        <f t="shared" si="198"/>
        <v>4</v>
      </c>
      <c r="L1171" s="13" t="s">
        <v>1548</v>
      </c>
      <c r="M1171" s="13">
        <v>142</v>
      </c>
      <c r="N1171" s="13" t="s">
        <v>1550</v>
      </c>
      <c r="O1171" s="13">
        <v>142</v>
      </c>
      <c r="P1171" s="13" t="s">
        <v>1536</v>
      </c>
      <c r="Q1171" s="13">
        <v>142</v>
      </c>
      <c r="R1171" s="13" t="s">
        <v>1538</v>
      </c>
      <c r="S1171" s="13">
        <v>142</v>
      </c>
      <c r="T1171" s="13" t="s">
        <v>1540</v>
      </c>
      <c r="U1171" s="13">
        <v>142</v>
      </c>
      <c r="V1171" s="13" t="s">
        <v>1542</v>
      </c>
      <c r="W1171" s="13">
        <v>142</v>
      </c>
      <c r="X1171" s="13" t="s">
        <v>1544</v>
      </c>
      <c r="Y1171" s="13">
        <v>142</v>
      </c>
      <c r="Z1171" s="13" t="s">
        <v>1547</v>
      </c>
      <c r="AA1171" s="13">
        <v>142</v>
      </c>
      <c r="AB1171" s="100" t="s">
        <v>446</v>
      </c>
      <c r="AC1171" s="100" t="str">
        <f t="shared" si="195"/>
        <v>pt-15-3-shl-loc2</v>
      </c>
      <c r="AD1171" s="100">
        <f t="shared" si="199"/>
        <v>9</v>
      </c>
      <c r="AE1171" s="13">
        <v>16</v>
      </c>
      <c r="AF1171" s="27">
        <v>14</v>
      </c>
      <c r="AG1171" s="41"/>
    </row>
    <row r="1172" spans="1:33" s="35" customFormat="1" ht="16.5" x14ac:dyDescent="0.2">
      <c r="A1172" s="33" t="s">
        <v>729</v>
      </c>
      <c r="B1172" s="33">
        <f t="shared" si="201"/>
        <v>1150330</v>
      </c>
      <c r="C1172" s="43">
        <v>3</v>
      </c>
      <c r="D1172" s="26">
        <f t="shared" si="200"/>
        <v>11503</v>
      </c>
      <c r="E1172" s="45">
        <v>15</v>
      </c>
      <c r="F1172" s="13">
        <v>3</v>
      </c>
      <c r="G1172" s="14" t="s">
        <v>1030</v>
      </c>
      <c r="H1172" s="14" t="s">
        <v>1031</v>
      </c>
      <c r="I1172" s="13">
        <f t="shared" si="196"/>
        <v>137</v>
      </c>
      <c r="J1172" s="13">
        <f t="shared" si="197"/>
        <v>19</v>
      </c>
      <c r="K1172" s="13">
        <f t="shared" si="198"/>
        <v>4</v>
      </c>
      <c r="L1172" s="13" t="s">
        <v>1549</v>
      </c>
      <c r="M1172" s="13">
        <v>141</v>
      </c>
      <c r="N1172" s="13" t="s">
        <v>1535</v>
      </c>
      <c r="O1172" s="13">
        <v>141</v>
      </c>
      <c r="P1172" s="13" t="s">
        <v>1537</v>
      </c>
      <c r="Q1172" s="13">
        <v>141</v>
      </c>
      <c r="R1172" s="13" t="s">
        <v>1539</v>
      </c>
      <c r="S1172" s="13">
        <v>141</v>
      </c>
      <c r="T1172" s="13" t="s">
        <v>1541</v>
      </c>
      <c r="U1172" s="13">
        <v>141</v>
      </c>
      <c r="V1172" s="13" t="s">
        <v>1543</v>
      </c>
      <c r="W1172" s="13">
        <v>141</v>
      </c>
      <c r="X1172" s="13" t="s">
        <v>1545</v>
      </c>
      <c r="Y1172" s="13">
        <v>141</v>
      </c>
      <c r="Z1172" s="13" t="s">
        <v>1546</v>
      </c>
      <c r="AA1172" s="13">
        <v>141</v>
      </c>
      <c r="AB1172" s="100" t="s">
        <v>351</v>
      </c>
      <c r="AC1172" s="100" t="str">
        <f t="shared" ref="AC1172:AC1235" si="202">IF(AB1172="","",A1172&amp;"-"&amp;C1172&amp;"-"&amp;G1172&amp;"-"&amp;"loc"&amp;F1172)</f>
        <v>pt-15-3-jlr-loc3</v>
      </c>
      <c r="AD1172" s="100">
        <f t="shared" si="199"/>
        <v>9</v>
      </c>
      <c r="AE1172" s="13">
        <v>12</v>
      </c>
      <c r="AF1172" s="27">
        <v>9</v>
      </c>
      <c r="AG1172" s="41"/>
    </row>
    <row r="1173" spans="1:33" s="35" customFormat="1" ht="17.25" thickBot="1" x14ac:dyDescent="0.25">
      <c r="A1173" s="33" t="s">
        <v>729</v>
      </c>
      <c r="B1173" s="33">
        <f t="shared" si="201"/>
        <v>1150331</v>
      </c>
      <c r="C1173" s="43">
        <v>3</v>
      </c>
      <c r="D1173" s="28">
        <f t="shared" si="200"/>
        <v>11503</v>
      </c>
      <c r="E1173" s="46">
        <v>15</v>
      </c>
      <c r="F1173" s="29">
        <v>3</v>
      </c>
      <c r="G1173" s="30" t="s">
        <v>1029</v>
      </c>
      <c r="H1173" s="30" t="s">
        <v>1025</v>
      </c>
      <c r="I1173" s="29">
        <f t="shared" si="196"/>
        <v>137</v>
      </c>
      <c r="J1173" s="29">
        <f t="shared" si="197"/>
        <v>19</v>
      </c>
      <c r="K1173" s="29">
        <f t="shared" si="198"/>
        <v>4</v>
      </c>
      <c r="L1173" s="29" t="s">
        <v>1548</v>
      </c>
      <c r="M1173" s="29">
        <v>142</v>
      </c>
      <c r="N1173" s="29" t="s">
        <v>1550</v>
      </c>
      <c r="O1173" s="29">
        <v>142</v>
      </c>
      <c r="P1173" s="29" t="s">
        <v>1536</v>
      </c>
      <c r="Q1173" s="29">
        <v>142</v>
      </c>
      <c r="R1173" s="29" t="s">
        <v>1538</v>
      </c>
      <c r="S1173" s="29">
        <v>142</v>
      </c>
      <c r="T1173" s="29" t="s">
        <v>1540</v>
      </c>
      <c r="U1173" s="29">
        <v>142</v>
      </c>
      <c r="V1173" s="29" t="s">
        <v>1542</v>
      </c>
      <c r="W1173" s="29">
        <v>142</v>
      </c>
      <c r="X1173" s="29" t="s">
        <v>1544</v>
      </c>
      <c r="Y1173" s="29">
        <v>142</v>
      </c>
      <c r="Z1173" s="29" t="s">
        <v>1547</v>
      </c>
      <c r="AA1173" s="29">
        <v>142</v>
      </c>
      <c r="AB1173" s="101"/>
      <c r="AC1173" s="101" t="str">
        <f t="shared" si="202"/>
        <v/>
      </c>
      <c r="AD1173" s="101" t="str">
        <f t="shared" si="199"/>
        <v/>
      </c>
      <c r="AE1173" s="29" t="s">
        <v>412</v>
      </c>
      <c r="AF1173" s="31" t="s">
        <v>412</v>
      </c>
      <c r="AG1173" s="41"/>
    </row>
    <row r="1174" spans="1:33" s="35" customFormat="1" ht="16.5" x14ac:dyDescent="0.2">
      <c r="A1174" s="33" t="s">
        <v>729</v>
      </c>
      <c r="B1174" s="33">
        <f t="shared" si="201"/>
        <v>1150410</v>
      </c>
      <c r="C1174" s="43">
        <v>4</v>
      </c>
      <c r="D1174" s="23">
        <f t="shared" si="200"/>
        <v>11504</v>
      </c>
      <c r="E1174" s="44">
        <v>15</v>
      </c>
      <c r="F1174" s="24">
        <v>1</v>
      </c>
      <c r="G1174" s="32" t="s">
        <v>1030</v>
      </c>
      <c r="H1174" s="32" t="s">
        <v>1034</v>
      </c>
      <c r="I1174" s="24">
        <f t="shared" si="196"/>
        <v>137</v>
      </c>
      <c r="J1174" s="24">
        <f t="shared" si="197"/>
        <v>19</v>
      </c>
      <c r="K1174" s="24">
        <f t="shared" si="198"/>
        <v>4</v>
      </c>
      <c r="L1174" s="24" t="s">
        <v>1549</v>
      </c>
      <c r="M1174" s="24">
        <v>142</v>
      </c>
      <c r="N1174" s="24" t="s">
        <v>1551</v>
      </c>
      <c r="O1174" s="24">
        <v>142</v>
      </c>
      <c r="P1174" s="24" t="s">
        <v>1537</v>
      </c>
      <c r="Q1174" s="24">
        <v>142</v>
      </c>
      <c r="R1174" s="24" t="s">
        <v>1539</v>
      </c>
      <c r="S1174" s="24">
        <v>142</v>
      </c>
      <c r="T1174" s="24" t="s">
        <v>1541</v>
      </c>
      <c r="U1174" s="24">
        <v>142</v>
      </c>
      <c r="V1174" s="24" t="s">
        <v>1543</v>
      </c>
      <c r="W1174" s="24">
        <v>142</v>
      </c>
      <c r="X1174" s="24" t="s">
        <v>1545</v>
      </c>
      <c r="Y1174" s="24">
        <v>142</v>
      </c>
      <c r="Z1174" s="24" t="s">
        <v>1546</v>
      </c>
      <c r="AA1174" s="24">
        <v>142</v>
      </c>
      <c r="AB1174" s="99" t="s">
        <v>357</v>
      </c>
      <c r="AC1174" s="99" t="str">
        <f t="shared" si="202"/>
        <v>pt-15-4-jlr-loc1</v>
      </c>
      <c r="AD1174" s="99">
        <f t="shared" si="199"/>
        <v>9</v>
      </c>
      <c r="AE1174" s="24">
        <v>12</v>
      </c>
      <c r="AF1174" s="25">
        <v>9</v>
      </c>
      <c r="AG1174" s="41"/>
    </row>
    <row r="1175" spans="1:33" s="35" customFormat="1" ht="16.5" x14ac:dyDescent="0.2">
      <c r="A1175" s="33" t="s">
        <v>729</v>
      </c>
      <c r="B1175" s="33">
        <f t="shared" si="201"/>
        <v>1150411</v>
      </c>
      <c r="C1175" s="43">
        <v>4</v>
      </c>
      <c r="D1175" s="26">
        <f t="shared" si="200"/>
        <v>11504</v>
      </c>
      <c r="E1175" s="45">
        <v>15</v>
      </c>
      <c r="F1175" s="13">
        <v>1</v>
      </c>
      <c r="G1175" s="14" t="s">
        <v>1029</v>
      </c>
      <c r="H1175" s="14" t="s">
        <v>1032</v>
      </c>
      <c r="I1175" s="13">
        <f t="shared" si="196"/>
        <v>137</v>
      </c>
      <c r="J1175" s="13">
        <f t="shared" si="197"/>
        <v>19</v>
      </c>
      <c r="K1175" s="13">
        <f t="shared" si="198"/>
        <v>4</v>
      </c>
      <c r="L1175" s="13" t="s">
        <v>1548</v>
      </c>
      <c r="M1175" s="13">
        <v>142</v>
      </c>
      <c r="N1175" s="13" t="s">
        <v>1550</v>
      </c>
      <c r="O1175" s="13">
        <v>142</v>
      </c>
      <c r="P1175" s="13" t="s">
        <v>1536</v>
      </c>
      <c r="Q1175" s="13">
        <v>142</v>
      </c>
      <c r="R1175" s="13" t="s">
        <v>1538</v>
      </c>
      <c r="S1175" s="13">
        <v>142</v>
      </c>
      <c r="T1175" s="13" t="s">
        <v>1540</v>
      </c>
      <c r="U1175" s="13">
        <v>142</v>
      </c>
      <c r="V1175" s="13" t="s">
        <v>1542</v>
      </c>
      <c r="W1175" s="13">
        <v>142</v>
      </c>
      <c r="X1175" s="13" t="s">
        <v>1544</v>
      </c>
      <c r="Y1175" s="13">
        <v>142</v>
      </c>
      <c r="Z1175" s="13" t="s">
        <v>1547</v>
      </c>
      <c r="AA1175" s="13">
        <v>142</v>
      </c>
      <c r="AB1175" s="100"/>
      <c r="AC1175" s="100" t="str">
        <f t="shared" si="202"/>
        <v/>
      </c>
      <c r="AD1175" s="100" t="str">
        <f t="shared" si="199"/>
        <v/>
      </c>
      <c r="AE1175" s="13" t="s">
        <v>412</v>
      </c>
      <c r="AF1175" s="27" t="s">
        <v>412</v>
      </c>
      <c r="AG1175" s="41"/>
    </row>
    <row r="1176" spans="1:33" s="35" customFormat="1" ht="16.5" x14ac:dyDescent="0.2">
      <c r="A1176" s="33" t="s">
        <v>729</v>
      </c>
      <c r="B1176" s="33">
        <f t="shared" si="201"/>
        <v>1150420</v>
      </c>
      <c r="C1176" s="43">
        <v>4</v>
      </c>
      <c r="D1176" s="26">
        <f t="shared" si="200"/>
        <v>11504</v>
      </c>
      <c r="E1176" s="45">
        <v>15</v>
      </c>
      <c r="F1176" s="13">
        <v>2</v>
      </c>
      <c r="G1176" s="14" t="s">
        <v>1030</v>
      </c>
      <c r="H1176" s="14" t="s">
        <v>749</v>
      </c>
      <c r="I1176" s="13">
        <f t="shared" si="196"/>
        <v>137</v>
      </c>
      <c r="J1176" s="13">
        <f t="shared" si="197"/>
        <v>19</v>
      </c>
      <c r="K1176" s="13">
        <f t="shared" si="198"/>
        <v>4</v>
      </c>
      <c r="L1176" s="13" t="s">
        <v>1549</v>
      </c>
      <c r="M1176" s="13">
        <v>142</v>
      </c>
      <c r="N1176" s="13" t="s">
        <v>1551</v>
      </c>
      <c r="O1176" s="13">
        <v>142</v>
      </c>
      <c r="P1176" s="13" t="s">
        <v>1537</v>
      </c>
      <c r="Q1176" s="13">
        <v>142</v>
      </c>
      <c r="R1176" s="13" t="s">
        <v>1539</v>
      </c>
      <c r="S1176" s="13">
        <v>142</v>
      </c>
      <c r="T1176" s="13" t="s">
        <v>1541</v>
      </c>
      <c r="U1176" s="13">
        <v>142</v>
      </c>
      <c r="V1176" s="13" t="s">
        <v>1543</v>
      </c>
      <c r="W1176" s="13">
        <v>142</v>
      </c>
      <c r="X1176" s="13" t="s">
        <v>1545</v>
      </c>
      <c r="Y1176" s="13">
        <v>142</v>
      </c>
      <c r="Z1176" s="13" t="s">
        <v>1546</v>
      </c>
      <c r="AA1176" s="13">
        <v>142</v>
      </c>
      <c r="AB1176" s="100" t="s">
        <v>347</v>
      </c>
      <c r="AC1176" s="100" t="str">
        <f t="shared" si="202"/>
        <v>pt-15-4-jlr-loc2</v>
      </c>
      <c r="AD1176" s="100">
        <f t="shared" si="199"/>
        <v>9</v>
      </c>
      <c r="AE1176" s="13">
        <v>12</v>
      </c>
      <c r="AF1176" s="27">
        <v>9</v>
      </c>
      <c r="AG1176" s="41"/>
    </row>
    <row r="1177" spans="1:33" s="35" customFormat="1" ht="16.5" x14ac:dyDescent="0.2">
      <c r="A1177" s="33" t="s">
        <v>729</v>
      </c>
      <c r="B1177" s="33">
        <f t="shared" si="201"/>
        <v>1150421</v>
      </c>
      <c r="C1177" s="43">
        <v>4</v>
      </c>
      <c r="D1177" s="26">
        <f t="shared" si="200"/>
        <v>11504</v>
      </c>
      <c r="E1177" s="45">
        <v>15</v>
      </c>
      <c r="F1177" s="13">
        <v>2</v>
      </c>
      <c r="G1177" s="14" t="s">
        <v>1029</v>
      </c>
      <c r="H1177" s="14" t="s">
        <v>1035</v>
      </c>
      <c r="I1177" s="13">
        <f t="shared" si="196"/>
        <v>137</v>
      </c>
      <c r="J1177" s="13">
        <f t="shared" si="197"/>
        <v>19</v>
      </c>
      <c r="K1177" s="13">
        <f t="shared" si="198"/>
        <v>4</v>
      </c>
      <c r="L1177" s="13" t="s">
        <v>1548</v>
      </c>
      <c r="M1177" s="13">
        <v>142</v>
      </c>
      <c r="N1177" s="13" t="s">
        <v>1550</v>
      </c>
      <c r="O1177" s="13">
        <v>142</v>
      </c>
      <c r="P1177" s="13" t="s">
        <v>1536</v>
      </c>
      <c r="Q1177" s="13">
        <v>142</v>
      </c>
      <c r="R1177" s="13" t="s">
        <v>1538</v>
      </c>
      <c r="S1177" s="13">
        <v>142</v>
      </c>
      <c r="T1177" s="13" t="s">
        <v>1540</v>
      </c>
      <c r="U1177" s="13">
        <v>142</v>
      </c>
      <c r="V1177" s="13" t="s">
        <v>1542</v>
      </c>
      <c r="W1177" s="13">
        <v>142</v>
      </c>
      <c r="X1177" s="13" t="s">
        <v>1544</v>
      </c>
      <c r="Y1177" s="13">
        <v>142</v>
      </c>
      <c r="Z1177" s="13" t="s">
        <v>1547</v>
      </c>
      <c r="AA1177" s="13">
        <v>142</v>
      </c>
      <c r="AB1177" s="100" t="s">
        <v>447</v>
      </c>
      <c r="AC1177" s="100" t="str">
        <f t="shared" si="202"/>
        <v>pt-15-4-shl-loc2</v>
      </c>
      <c r="AD1177" s="100">
        <f t="shared" si="199"/>
        <v>9</v>
      </c>
      <c r="AE1177" s="13">
        <v>16</v>
      </c>
      <c r="AF1177" s="27">
        <v>14</v>
      </c>
      <c r="AG1177" s="41"/>
    </row>
    <row r="1178" spans="1:33" s="35" customFormat="1" ht="16.5" x14ac:dyDescent="0.2">
      <c r="A1178" s="33" t="s">
        <v>729</v>
      </c>
      <c r="B1178" s="33">
        <f t="shared" si="201"/>
        <v>1150430</v>
      </c>
      <c r="C1178" s="43">
        <v>4</v>
      </c>
      <c r="D1178" s="26">
        <f t="shared" si="200"/>
        <v>11504</v>
      </c>
      <c r="E1178" s="45">
        <v>15</v>
      </c>
      <c r="F1178" s="13">
        <v>3</v>
      </c>
      <c r="G1178" s="14" t="s">
        <v>1030</v>
      </c>
      <c r="H1178" s="14" t="s">
        <v>1031</v>
      </c>
      <c r="I1178" s="13">
        <f t="shared" si="196"/>
        <v>137</v>
      </c>
      <c r="J1178" s="13">
        <f t="shared" si="197"/>
        <v>19</v>
      </c>
      <c r="K1178" s="13">
        <f t="shared" si="198"/>
        <v>4</v>
      </c>
      <c r="L1178" s="13" t="s">
        <v>1549</v>
      </c>
      <c r="M1178" s="13">
        <v>142</v>
      </c>
      <c r="N1178" s="13" t="s">
        <v>1551</v>
      </c>
      <c r="O1178" s="13">
        <v>142</v>
      </c>
      <c r="P1178" s="13" t="s">
        <v>1537</v>
      </c>
      <c r="Q1178" s="13">
        <v>142</v>
      </c>
      <c r="R1178" s="13" t="s">
        <v>1539</v>
      </c>
      <c r="S1178" s="13">
        <v>142</v>
      </c>
      <c r="T1178" s="13" t="s">
        <v>1541</v>
      </c>
      <c r="U1178" s="13">
        <v>142</v>
      </c>
      <c r="V1178" s="13" t="s">
        <v>1543</v>
      </c>
      <c r="W1178" s="13">
        <v>142</v>
      </c>
      <c r="X1178" s="13" t="s">
        <v>1545</v>
      </c>
      <c r="Y1178" s="13">
        <v>142</v>
      </c>
      <c r="Z1178" s="13" t="s">
        <v>1546</v>
      </c>
      <c r="AA1178" s="13">
        <v>142</v>
      </c>
      <c r="AB1178" s="100" t="s">
        <v>353</v>
      </c>
      <c r="AC1178" s="100" t="str">
        <f t="shared" si="202"/>
        <v>pt-15-4-jlr-loc3</v>
      </c>
      <c r="AD1178" s="100">
        <f t="shared" si="199"/>
        <v>9</v>
      </c>
      <c r="AE1178" s="13">
        <v>12</v>
      </c>
      <c r="AF1178" s="27">
        <v>9</v>
      </c>
      <c r="AG1178" s="41"/>
    </row>
    <row r="1179" spans="1:33" s="35" customFormat="1" ht="17.25" thickBot="1" x14ac:dyDescent="0.25">
      <c r="A1179" s="33" t="s">
        <v>729</v>
      </c>
      <c r="B1179" s="33">
        <f t="shared" si="201"/>
        <v>1150431</v>
      </c>
      <c r="C1179" s="43">
        <v>4</v>
      </c>
      <c r="D1179" s="28">
        <f t="shared" si="200"/>
        <v>11504</v>
      </c>
      <c r="E1179" s="46">
        <v>15</v>
      </c>
      <c r="F1179" s="29">
        <v>3</v>
      </c>
      <c r="G1179" s="30" t="s">
        <v>1029</v>
      </c>
      <c r="H1179" s="30" t="s">
        <v>1033</v>
      </c>
      <c r="I1179" s="29">
        <f t="shared" si="196"/>
        <v>137</v>
      </c>
      <c r="J1179" s="29">
        <f t="shared" si="197"/>
        <v>19</v>
      </c>
      <c r="K1179" s="29">
        <f t="shared" si="198"/>
        <v>4</v>
      </c>
      <c r="L1179" s="29" t="s">
        <v>1548</v>
      </c>
      <c r="M1179" s="29">
        <v>142</v>
      </c>
      <c r="N1179" s="29" t="s">
        <v>1550</v>
      </c>
      <c r="O1179" s="29">
        <v>142</v>
      </c>
      <c r="P1179" s="29" t="s">
        <v>1536</v>
      </c>
      <c r="Q1179" s="29">
        <v>142</v>
      </c>
      <c r="R1179" s="29" t="s">
        <v>1538</v>
      </c>
      <c r="S1179" s="29">
        <v>142</v>
      </c>
      <c r="T1179" s="29" t="s">
        <v>1540</v>
      </c>
      <c r="U1179" s="29">
        <v>142</v>
      </c>
      <c r="V1179" s="29" t="s">
        <v>1542</v>
      </c>
      <c r="W1179" s="29">
        <v>142</v>
      </c>
      <c r="X1179" s="29" t="s">
        <v>1544</v>
      </c>
      <c r="Y1179" s="29">
        <v>142</v>
      </c>
      <c r="Z1179" s="29" t="s">
        <v>1547</v>
      </c>
      <c r="AA1179" s="29">
        <v>142</v>
      </c>
      <c r="AB1179" s="101"/>
      <c r="AC1179" s="101" t="str">
        <f t="shared" si="202"/>
        <v/>
      </c>
      <c r="AD1179" s="101" t="str">
        <f t="shared" si="199"/>
        <v/>
      </c>
      <c r="AE1179" s="29" t="s">
        <v>412</v>
      </c>
      <c r="AF1179" s="31" t="s">
        <v>412</v>
      </c>
      <c r="AG1179" s="41"/>
    </row>
    <row r="1180" spans="1:33" s="35" customFormat="1" ht="16.5" x14ac:dyDescent="0.2">
      <c r="A1180" s="33" t="s">
        <v>729</v>
      </c>
      <c r="B1180" s="33">
        <f t="shared" si="201"/>
        <v>1150510</v>
      </c>
      <c r="C1180" s="43">
        <v>5</v>
      </c>
      <c r="D1180" s="23">
        <f t="shared" si="200"/>
        <v>11505</v>
      </c>
      <c r="E1180" s="44">
        <v>15</v>
      </c>
      <c r="F1180" s="24">
        <v>1</v>
      </c>
      <c r="G1180" s="32" t="s">
        <v>1030</v>
      </c>
      <c r="H1180" s="32" t="s">
        <v>1034</v>
      </c>
      <c r="I1180" s="24">
        <f t="shared" si="196"/>
        <v>141</v>
      </c>
      <c r="J1180" s="24">
        <f t="shared" si="197"/>
        <v>20</v>
      </c>
      <c r="K1180" s="24">
        <f t="shared" si="198"/>
        <v>4</v>
      </c>
      <c r="L1180" s="24" t="s">
        <v>1549</v>
      </c>
      <c r="M1180" s="24">
        <v>142</v>
      </c>
      <c r="N1180" s="24" t="s">
        <v>1551</v>
      </c>
      <c r="O1180" s="24">
        <v>142</v>
      </c>
      <c r="P1180" s="24" t="s">
        <v>1537</v>
      </c>
      <c r="Q1180" s="24">
        <v>142</v>
      </c>
      <c r="R1180" s="24" t="s">
        <v>1539</v>
      </c>
      <c r="S1180" s="24">
        <v>142</v>
      </c>
      <c r="T1180" s="24" t="s">
        <v>1541</v>
      </c>
      <c r="U1180" s="24">
        <v>142</v>
      </c>
      <c r="V1180" s="24" t="s">
        <v>1543</v>
      </c>
      <c r="W1180" s="24">
        <v>142</v>
      </c>
      <c r="X1180" s="24" t="s">
        <v>1545</v>
      </c>
      <c r="Y1180" s="24">
        <v>142</v>
      </c>
      <c r="Z1180" s="24" t="s">
        <v>1546</v>
      </c>
      <c r="AA1180" s="24">
        <v>142</v>
      </c>
      <c r="AB1180" s="99" t="s">
        <v>747</v>
      </c>
      <c r="AC1180" s="99" t="str">
        <f t="shared" si="202"/>
        <v>pt-15-5-jlr-loc1</v>
      </c>
      <c r="AD1180" s="99">
        <f t="shared" si="199"/>
        <v>9</v>
      </c>
      <c r="AE1180" s="24">
        <v>12</v>
      </c>
      <c r="AF1180" s="25">
        <v>9</v>
      </c>
      <c r="AG1180" s="41"/>
    </row>
    <row r="1181" spans="1:33" s="35" customFormat="1" ht="16.5" x14ac:dyDescent="0.2">
      <c r="A1181" s="33" t="s">
        <v>729</v>
      </c>
      <c r="B1181" s="33">
        <f t="shared" si="201"/>
        <v>1150511</v>
      </c>
      <c r="C1181" s="43">
        <v>5</v>
      </c>
      <c r="D1181" s="26">
        <f t="shared" si="200"/>
        <v>11505</v>
      </c>
      <c r="E1181" s="45">
        <v>15</v>
      </c>
      <c r="F1181" s="13">
        <v>1</v>
      </c>
      <c r="G1181" s="14" t="s">
        <v>1029</v>
      </c>
      <c r="H1181" s="14" t="s">
        <v>1032</v>
      </c>
      <c r="I1181" s="13">
        <f t="shared" si="196"/>
        <v>141</v>
      </c>
      <c r="J1181" s="13">
        <f t="shared" si="197"/>
        <v>20</v>
      </c>
      <c r="K1181" s="13">
        <f t="shared" si="198"/>
        <v>4</v>
      </c>
      <c r="L1181" s="13" t="s">
        <v>1548</v>
      </c>
      <c r="M1181" s="13">
        <v>143</v>
      </c>
      <c r="N1181" s="13" t="s">
        <v>1550</v>
      </c>
      <c r="O1181" s="13">
        <v>143</v>
      </c>
      <c r="P1181" s="13" t="s">
        <v>1552</v>
      </c>
      <c r="Q1181" s="13">
        <v>143</v>
      </c>
      <c r="R1181" s="13" t="s">
        <v>1538</v>
      </c>
      <c r="S1181" s="13">
        <v>143</v>
      </c>
      <c r="T1181" s="13" t="s">
        <v>1540</v>
      </c>
      <c r="U1181" s="13">
        <v>143</v>
      </c>
      <c r="V1181" s="13" t="s">
        <v>1542</v>
      </c>
      <c r="W1181" s="13">
        <v>143</v>
      </c>
      <c r="X1181" s="13" t="s">
        <v>1544</v>
      </c>
      <c r="Y1181" s="13">
        <v>143</v>
      </c>
      <c r="Z1181" s="13" t="s">
        <v>1547</v>
      </c>
      <c r="AA1181" s="13">
        <v>143</v>
      </c>
      <c r="AB1181" s="100"/>
      <c r="AC1181" s="100" t="str">
        <f t="shared" si="202"/>
        <v/>
      </c>
      <c r="AD1181" s="100" t="str">
        <f t="shared" si="199"/>
        <v/>
      </c>
      <c r="AE1181" s="13" t="s">
        <v>412</v>
      </c>
      <c r="AF1181" s="27" t="s">
        <v>412</v>
      </c>
      <c r="AG1181" s="41"/>
    </row>
    <row r="1182" spans="1:33" s="35" customFormat="1" ht="16.5" x14ac:dyDescent="0.2">
      <c r="A1182" s="33" t="s">
        <v>729</v>
      </c>
      <c r="B1182" s="33">
        <f t="shared" si="201"/>
        <v>1150520</v>
      </c>
      <c r="C1182" s="43">
        <v>5</v>
      </c>
      <c r="D1182" s="26">
        <f t="shared" si="200"/>
        <v>11505</v>
      </c>
      <c r="E1182" s="45">
        <v>15</v>
      </c>
      <c r="F1182" s="13">
        <v>2</v>
      </c>
      <c r="G1182" s="14" t="s">
        <v>1030</v>
      </c>
      <c r="H1182" s="14" t="s">
        <v>749</v>
      </c>
      <c r="I1182" s="13">
        <f t="shared" si="196"/>
        <v>141</v>
      </c>
      <c r="J1182" s="13">
        <f t="shared" si="197"/>
        <v>20</v>
      </c>
      <c r="K1182" s="13">
        <f t="shared" si="198"/>
        <v>4</v>
      </c>
      <c r="L1182" s="13" t="s">
        <v>1549</v>
      </c>
      <c r="M1182" s="13">
        <v>142</v>
      </c>
      <c r="N1182" s="13" t="s">
        <v>1551</v>
      </c>
      <c r="O1182" s="13">
        <v>142</v>
      </c>
      <c r="P1182" s="13" t="s">
        <v>1537</v>
      </c>
      <c r="Q1182" s="13">
        <v>142</v>
      </c>
      <c r="R1182" s="13" t="s">
        <v>1539</v>
      </c>
      <c r="S1182" s="13">
        <v>142</v>
      </c>
      <c r="T1182" s="13" t="s">
        <v>1541</v>
      </c>
      <c r="U1182" s="13">
        <v>142</v>
      </c>
      <c r="V1182" s="13" t="s">
        <v>1543</v>
      </c>
      <c r="W1182" s="13">
        <v>142</v>
      </c>
      <c r="X1182" s="13" t="s">
        <v>1545</v>
      </c>
      <c r="Y1182" s="13">
        <v>142</v>
      </c>
      <c r="Z1182" s="13" t="s">
        <v>1546</v>
      </c>
      <c r="AA1182" s="13">
        <v>142</v>
      </c>
      <c r="AB1182" s="100" t="s">
        <v>749</v>
      </c>
      <c r="AC1182" s="100" t="str">
        <f t="shared" si="202"/>
        <v>pt-15-5-jlr-loc2</v>
      </c>
      <c r="AD1182" s="100">
        <f t="shared" si="199"/>
        <v>9</v>
      </c>
      <c r="AE1182" s="13">
        <v>12</v>
      </c>
      <c r="AF1182" s="27">
        <v>9</v>
      </c>
      <c r="AG1182" s="41"/>
    </row>
    <row r="1183" spans="1:33" s="35" customFormat="1" ht="16.5" x14ac:dyDescent="0.2">
      <c r="A1183" s="33" t="s">
        <v>729</v>
      </c>
      <c r="B1183" s="33">
        <f t="shared" si="201"/>
        <v>1150521</v>
      </c>
      <c r="C1183" s="43">
        <v>5</v>
      </c>
      <c r="D1183" s="26">
        <f t="shared" si="200"/>
        <v>11505</v>
      </c>
      <c r="E1183" s="45">
        <v>15</v>
      </c>
      <c r="F1183" s="13">
        <v>2</v>
      </c>
      <c r="G1183" s="14" t="s">
        <v>1029</v>
      </c>
      <c r="H1183" s="14" t="s">
        <v>1035</v>
      </c>
      <c r="I1183" s="13">
        <f t="shared" si="196"/>
        <v>141</v>
      </c>
      <c r="J1183" s="13">
        <f t="shared" si="197"/>
        <v>20</v>
      </c>
      <c r="K1183" s="13">
        <f t="shared" si="198"/>
        <v>4</v>
      </c>
      <c r="L1183" s="13" t="s">
        <v>1548</v>
      </c>
      <c r="M1183" s="13">
        <v>143</v>
      </c>
      <c r="N1183" s="13" t="s">
        <v>1550</v>
      </c>
      <c r="O1183" s="13">
        <v>143</v>
      </c>
      <c r="P1183" s="13" t="s">
        <v>1552</v>
      </c>
      <c r="Q1183" s="13">
        <v>143</v>
      </c>
      <c r="R1183" s="13" t="s">
        <v>1538</v>
      </c>
      <c r="S1183" s="13">
        <v>143</v>
      </c>
      <c r="T1183" s="13" t="s">
        <v>1540</v>
      </c>
      <c r="U1183" s="13">
        <v>143</v>
      </c>
      <c r="V1183" s="13" t="s">
        <v>1542</v>
      </c>
      <c r="W1183" s="13">
        <v>143</v>
      </c>
      <c r="X1183" s="13" t="s">
        <v>1544</v>
      </c>
      <c r="Y1183" s="13">
        <v>143</v>
      </c>
      <c r="Z1183" s="13" t="s">
        <v>1547</v>
      </c>
      <c r="AA1183" s="13">
        <v>143</v>
      </c>
      <c r="AB1183" s="100" t="s">
        <v>416</v>
      </c>
      <c r="AC1183" s="100" t="str">
        <f t="shared" si="202"/>
        <v>pt-15-5-shl-loc2</v>
      </c>
      <c r="AD1183" s="100">
        <f t="shared" si="199"/>
        <v>9</v>
      </c>
      <c r="AE1183" s="13">
        <v>16</v>
      </c>
      <c r="AF1183" s="27">
        <v>14</v>
      </c>
      <c r="AG1183" s="41"/>
    </row>
    <row r="1184" spans="1:33" s="35" customFormat="1" ht="16.5" x14ac:dyDescent="0.2">
      <c r="A1184" s="33" t="s">
        <v>729</v>
      </c>
      <c r="B1184" s="33">
        <f t="shared" si="201"/>
        <v>1150530</v>
      </c>
      <c r="C1184" s="43">
        <v>5</v>
      </c>
      <c r="D1184" s="26">
        <f t="shared" si="200"/>
        <v>11505</v>
      </c>
      <c r="E1184" s="45">
        <v>15</v>
      </c>
      <c r="F1184" s="13">
        <v>3</v>
      </c>
      <c r="G1184" s="14" t="s">
        <v>1030</v>
      </c>
      <c r="H1184" s="14" t="s">
        <v>1031</v>
      </c>
      <c r="I1184" s="13">
        <f t="shared" si="196"/>
        <v>141</v>
      </c>
      <c r="J1184" s="13">
        <f t="shared" si="197"/>
        <v>20</v>
      </c>
      <c r="K1184" s="13">
        <f t="shared" si="198"/>
        <v>4</v>
      </c>
      <c r="L1184" s="13" t="s">
        <v>1549</v>
      </c>
      <c r="M1184" s="13">
        <v>142</v>
      </c>
      <c r="N1184" s="13" t="s">
        <v>1551</v>
      </c>
      <c r="O1184" s="13">
        <v>142</v>
      </c>
      <c r="P1184" s="13" t="s">
        <v>1537</v>
      </c>
      <c r="Q1184" s="13">
        <v>142</v>
      </c>
      <c r="R1184" s="13" t="s">
        <v>1539</v>
      </c>
      <c r="S1184" s="13">
        <v>142</v>
      </c>
      <c r="T1184" s="13" t="s">
        <v>1541</v>
      </c>
      <c r="U1184" s="13">
        <v>142</v>
      </c>
      <c r="V1184" s="13" t="s">
        <v>1543</v>
      </c>
      <c r="W1184" s="13">
        <v>142</v>
      </c>
      <c r="X1184" s="13" t="s">
        <v>1545</v>
      </c>
      <c r="Y1184" s="13">
        <v>142</v>
      </c>
      <c r="Z1184" s="13" t="s">
        <v>1546</v>
      </c>
      <c r="AA1184" s="13">
        <v>142</v>
      </c>
      <c r="AB1184" s="100" t="s">
        <v>354</v>
      </c>
      <c r="AC1184" s="100" t="str">
        <f t="shared" si="202"/>
        <v>pt-15-5-jlr-loc3</v>
      </c>
      <c r="AD1184" s="100">
        <f t="shared" si="199"/>
        <v>9</v>
      </c>
      <c r="AE1184" s="13">
        <v>12</v>
      </c>
      <c r="AF1184" s="27">
        <v>9</v>
      </c>
      <c r="AG1184" s="41"/>
    </row>
    <row r="1185" spans="1:33" s="35" customFormat="1" ht="17.25" thickBot="1" x14ac:dyDescent="0.25">
      <c r="A1185" s="33" t="s">
        <v>729</v>
      </c>
      <c r="B1185" s="33">
        <f t="shared" si="201"/>
        <v>1150531</v>
      </c>
      <c r="C1185" s="43">
        <v>5</v>
      </c>
      <c r="D1185" s="28">
        <f t="shared" si="200"/>
        <v>11505</v>
      </c>
      <c r="E1185" s="46">
        <v>15</v>
      </c>
      <c r="F1185" s="29">
        <v>3</v>
      </c>
      <c r="G1185" s="30" t="s">
        <v>1029</v>
      </c>
      <c r="H1185" s="30" t="s">
        <v>1033</v>
      </c>
      <c r="I1185" s="29">
        <f t="shared" si="196"/>
        <v>141</v>
      </c>
      <c r="J1185" s="29">
        <f t="shared" si="197"/>
        <v>20</v>
      </c>
      <c r="K1185" s="29">
        <f t="shared" si="198"/>
        <v>4</v>
      </c>
      <c r="L1185" s="29" t="s">
        <v>1548</v>
      </c>
      <c r="M1185" s="29">
        <v>143</v>
      </c>
      <c r="N1185" s="29" t="s">
        <v>1550</v>
      </c>
      <c r="O1185" s="29">
        <v>143</v>
      </c>
      <c r="P1185" s="29" t="s">
        <v>1552</v>
      </c>
      <c r="Q1185" s="29">
        <v>143</v>
      </c>
      <c r="R1185" s="29" t="s">
        <v>1538</v>
      </c>
      <c r="S1185" s="29">
        <v>143</v>
      </c>
      <c r="T1185" s="29" t="s">
        <v>1540</v>
      </c>
      <c r="U1185" s="29">
        <v>143</v>
      </c>
      <c r="V1185" s="29" t="s">
        <v>1542</v>
      </c>
      <c r="W1185" s="29">
        <v>143</v>
      </c>
      <c r="X1185" s="29" t="s">
        <v>1544</v>
      </c>
      <c r="Y1185" s="29">
        <v>143</v>
      </c>
      <c r="Z1185" s="29" t="s">
        <v>1547</v>
      </c>
      <c r="AA1185" s="29">
        <v>143</v>
      </c>
      <c r="AB1185" s="101"/>
      <c r="AC1185" s="101" t="str">
        <f t="shared" si="202"/>
        <v/>
      </c>
      <c r="AD1185" s="101" t="str">
        <f t="shared" si="199"/>
        <v/>
      </c>
      <c r="AE1185" s="29" t="s">
        <v>412</v>
      </c>
      <c r="AF1185" s="31" t="s">
        <v>412</v>
      </c>
      <c r="AG1185" s="41"/>
    </row>
    <row r="1186" spans="1:33" s="35" customFormat="1" ht="16.5" x14ac:dyDescent="0.2">
      <c r="A1186" s="33" t="s">
        <v>729</v>
      </c>
      <c r="B1186" s="33">
        <f t="shared" si="201"/>
        <v>1150610</v>
      </c>
      <c r="C1186" s="43">
        <v>6</v>
      </c>
      <c r="D1186" s="23">
        <f t="shared" si="200"/>
        <v>11506</v>
      </c>
      <c r="E1186" s="44">
        <v>15</v>
      </c>
      <c r="F1186" s="24">
        <v>1</v>
      </c>
      <c r="G1186" s="32" t="s">
        <v>1030</v>
      </c>
      <c r="H1186" s="32" t="s">
        <v>1034</v>
      </c>
      <c r="I1186" s="24">
        <f t="shared" si="196"/>
        <v>138</v>
      </c>
      <c r="J1186" s="24">
        <f t="shared" si="197"/>
        <v>19</v>
      </c>
      <c r="K1186" s="24">
        <f t="shared" si="198"/>
        <v>4</v>
      </c>
      <c r="L1186" s="24" t="s">
        <v>1549</v>
      </c>
      <c r="M1186" s="24">
        <v>144</v>
      </c>
      <c r="N1186" s="24" t="s">
        <v>1551</v>
      </c>
      <c r="O1186" s="24">
        <v>144</v>
      </c>
      <c r="P1186" s="24" t="s">
        <v>1553</v>
      </c>
      <c r="Q1186" s="24">
        <v>144</v>
      </c>
      <c r="R1186" s="24" t="s">
        <v>1539</v>
      </c>
      <c r="S1186" s="24">
        <v>144</v>
      </c>
      <c r="T1186" s="24" t="s">
        <v>1541</v>
      </c>
      <c r="U1186" s="24">
        <v>144</v>
      </c>
      <c r="V1186" s="24" t="s">
        <v>1543</v>
      </c>
      <c r="W1186" s="24">
        <v>144</v>
      </c>
      <c r="X1186" s="24" t="s">
        <v>1545</v>
      </c>
      <c r="Y1186" s="24">
        <v>144</v>
      </c>
      <c r="Z1186" s="24" t="s">
        <v>1546</v>
      </c>
      <c r="AA1186" s="24">
        <v>144</v>
      </c>
      <c r="AB1186" s="99" t="s">
        <v>351</v>
      </c>
      <c r="AC1186" s="99" t="str">
        <f t="shared" si="202"/>
        <v>pt-15-6-jlr-loc1</v>
      </c>
      <c r="AD1186" s="99">
        <f t="shared" si="199"/>
        <v>9</v>
      </c>
      <c r="AE1186" s="24">
        <v>12</v>
      </c>
      <c r="AF1186" s="25">
        <v>9</v>
      </c>
      <c r="AG1186" s="41"/>
    </row>
    <row r="1187" spans="1:33" s="35" customFormat="1" ht="16.5" x14ac:dyDescent="0.2">
      <c r="A1187" s="33" t="s">
        <v>729</v>
      </c>
      <c r="B1187" s="33">
        <f t="shared" si="201"/>
        <v>1150611</v>
      </c>
      <c r="C1187" s="43">
        <v>6</v>
      </c>
      <c r="D1187" s="26">
        <f t="shared" si="200"/>
        <v>11506</v>
      </c>
      <c r="E1187" s="45">
        <v>15</v>
      </c>
      <c r="F1187" s="13">
        <v>1</v>
      </c>
      <c r="G1187" s="14" t="s">
        <v>1029</v>
      </c>
      <c r="H1187" s="14" t="s">
        <v>1032</v>
      </c>
      <c r="I1187" s="13">
        <f t="shared" si="196"/>
        <v>138</v>
      </c>
      <c r="J1187" s="13">
        <f t="shared" si="197"/>
        <v>19</v>
      </c>
      <c r="K1187" s="13">
        <f t="shared" si="198"/>
        <v>4</v>
      </c>
      <c r="L1187" s="13" t="s">
        <v>1548</v>
      </c>
      <c r="M1187" s="13">
        <v>143</v>
      </c>
      <c r="N1187" s="13" t="s">
        <v>1550</v>
      </c>
      <c r="O1187" s="13">
        <v>143</v>
      </c>
      <c r="P1187" s="13" t="s">
        <v>1552</v>
      </c>
      <c r="Q1187" s="13">
        <v>143</v>
      </c>
      <c r="R1187" s="13" t="s">
        <v>1538</v>
      </c>
      <c r="S1187" s="13">
        <v>143</v>
      </c>
      <c r="T1187" s="13" t="s">
        <v>1540</v>
      </c>
      <c r="U1187" s="13">
        <v>143</v>
      </c>
      <c r="V1187" s="13" t="s">
        <v>1542</v>
      </c>
      <c r="W1187" s="13">
        <v>143</v>
      </c>
      <c r="X1187" s="13" t="s">
        <v>1544</v>
      </c>
      <c r="Y1187" s="13">
        <v>143</v>
      </c>
      <c r="Z1187" s="13" t="s">
        <v>1547</v>
      </c>
      <c r="AA1187" s="13">
        <v>143</v>
      </c>
      <c r="AB1187" s="100"/>
      <c r="AC1187" s="100" t="str">
        <f t="shared" si="202"/>
        <v/>
      </c>
      <c r="AD1187" s="100" t="str">
        <f t="shared" si="199"/>
        <v/>
      </c>
      <c r="AE1187" s="13" t="s">
        <v>412</v>
      </c>
      <c r="AF1187" s="27" t="s">
        <v>412</v>
      </c>
      <c r="AG1187" s="41"/>
    </row>
    <row r="1188" spans="1:33" s="35" customFormat="1" ht="16.5" x14ac:dyDescent="0.2">
      <c r="A1188" s="33" t="s">
        <v>729</v>
      </c>
      <c r="B1188" s="33">
        <f t="shared" si="201"/>
        <v>1150620</v>
      </c>
      <c r="C1188" s="43">
        <v>6</v>
      </c>
      <c r="D1188" s="26">
        <f t="shared" si="200"/>
        <v>11506</v>
      </c>
      <c r="E1188" s="45">
        <v>15</v>
      </c>
      <c r="F1188" s="13">
        <v>2</v>
      </c>
      <c r="G1188" s="14" t="s">
        <v>1030</v>
      </c>
      <c r="H1188" s="14" t="s">
        <v>749</v>
      </c>
      <c r="I1188" s="13">
        <f t="shared" si="196"/>
        <v>138</v>
      </c>
      <c r="J1188" s="13">
        <f t="shared" si="197"/>
        <v>19</v>
      </c>
      <c r="K1188" s="13">
        <f t="shared" si="198"/>
        <v>4</v>
      </c>
      <c r="L1188" s="13" t="s">
        <v>1549</v>
      </c>
      <c r="M1188" s="13">
        <v>144</v>
      </c>
      <c r="N1188" s="13" t="s">
        <v>1551</v>
      </c>
      <c r="O1188" s="13">
        <v>144</v>
      </c>
      <c r="P1188" s="13" t="s">
        <v>1553</v>
      </c>
      <c r="Q1188" s="13">
        <v>144</v>
      </c>
      <c r="R1188" s="13" t="s">
        <v>1539</v>
      </c>
      <c r="S1188" s="13">
        <v>144</v>
      </c>
      <c r="T1188" s="13" t="s">
        <v>1541</v>
      </c>
      <c r="U1188" s="13">
        <v>144</v>
      </c>
      <c r="V1188" s="13" t="s">
        <v>1543</v>
      </c>
      <c r="W1188" s="13">
        <v>144</v>
      </c>
      <c r="X1188" s="13" t="s">
        <v>1545</v>
      </c>
      <c r="Y1188" s="13">
        <v>144</v>
      </c>
      <c r="Z1188" s="13" t="s">
        <v>1546</v>
      </c>
      <c r="AA1188" s="13">
        <v>144</v>
      </c>
      <c r="AB1188" s="100" t="s">
        <v>748</v>
      </c>
      <c r="AC1188" s="100" t="str">
        <f t="shared" si="202"/>
        <v>pt-15-6-jlr-loc2</v>
      </c>
      <c r="AD1188" s="100">
        <f t="shared" si="199"/>
        <v>9</v>
      </c>
      <c r="AE1188" s="13">
        <v>12</v>
      </c>
      <c r="AF1188" s="27">
        <v>9</v>
      </c>
      <c r="AG1188" s="41"/>
    </row>
    <row r="1189" spans="1:33" s="35" customFormat="1" ht="16.5" x14ac:dyDescent="0.2">
      <c r="A1189" s="33" t="s">
        <v>729</v>
      </c>
      <c r="B1189" s="33">
        <f t="shared" si="201"/>
        <v>1150621</v>
      </c>
      <c r="C1189" s="43">
        <v>6</v>
      </c>
      <c r="D1189" s="26">
        <f t="shared" si="200"/>
        <v>11506</v>
      </c>
      <c r="E1189" s="45">
        <v>15</v>
      </c>
      <c r="F1189" s="13">
        <v>2</v>
      </c>
      <c r="G1189" s="14" t="s">
        <v>1029</v>
      </c>
      <c r="H1189" s="14" t="s">
        <v>1035</v>
      </c>
      <c r="I1189" s="13">
        <f t="shared" si="196"/>
        <v>138</v>
      </c>
      <c r="J1189" s="13">
        <f t="shared" si="197"/>
        <v>19</v>
      </c>
      <c r="K1189" s="13">
        <f t="shared" si="198"/>
        <v>4</v>
      </c>
      <c r="L1189" s="13" t="s">
        <v>1548</v>
      </c>
      <c r="M1189" s="13">
        <v>143</v>
      </c>
      <c r="N1189" s="13" t="s">
        <v>1550</v>
      </c>
      <c r="O1189" s="13">
        <v>143</v>
      </c>
      <c r="P1189" s="13" t="s">
        <v>1552</v>
      </c>
      <c r="Q1189" s="13">
        <v>143</v>
      </c>
      <c r="R1189" s="13" t="s">
        <v>1538</v>
      </c>
      <c r="S1189" s="13">
        <v>143</v>
      </c>
      <c r="T1189" s="13" t="s">
        <v>1540</v>
      </c>
      <c r="U1189" s="13">
        <v>143</v>
      </c>
      <c r="V1189" s="13" t="s">
        <v>1542</v>
      </c>
      <c r="W1189" s="13">
        <v>143</v>
      </c>
      <c r="X1189" s="13" t="s">
        <v>1544</v>
      </c>
      <c r="Y1189" s="13">
        <v>143</v>
      </c>
      <c r="Z1189" s="13" t="s">
        <v>1547</v>
      </c>
      <c r="AA1189" s="13">
        <v>143</v>
      </c>
      <c r="AB1189" s="100" t="s">
        <v>446</v>
      </c>
      <c r="AC1189" s="100" t="str">
        <f t="shared" si="202"/>
        <v>pt-15-6-shl-loc2</v>
      </c>
      <c r="AD1189" s="100">
        <f t="shared" si="199"/>
        <v>9</v>
      </c>
      <c r="AE1189" s="13">
        <v>16</v>
      </c>
      <c r="AF1189" s="27">
        <v>14</v>
      </c>
      <c r="AG1189" s="41"/>
    </row>
    <row r="1190" spans="1:33" s="35" customFormat="1" ht="16.5" x14ac:dyDescent="0.2">
      <c r="A1190" s="33" t="s">
        <v>729</v>
      </c>
      <c r="B1190" s="33">
        <f t="shared" si="201"/>
        <v>1150630</v>
      </c>
      <c r="C1190" s="43">
        <v>6</v>
      </c>
      <c r="D1190" s="26">
        <f t="shared" si="200"/>
        <v>11506</v>
      </c>
      <c r="E1190" s="45">
        <v>15</v>
      </c>
      <c r="F1190" s="13">
        <v>3</v>
      </c>
      <c r="G1190" s="14" t="s">
        <v>1030</v>
      </c>
      <c r="H1190" s="14" t="s">
        <v>1031</v>
      </c>
      <c r="I1190" s="13">
        <f t="shared" si="196"/>
        <v>138</v>
      </c>
      <c r="J1190" s="13">
        <f t="shared" si="197"/>
        <v>19</v>
      </c>
      <c r="K1190" s="13">
        <f t="shared" si="198"/>
        <v>4</v>
      </c>
      <c r="L1190" s="13" t="s">
        <v>1549</v>
      </c>
      <c r="M1190" s="13">
        <v>144</v>
      </c>
      <c r="N1190" s="13" t="s">
        <v>1551</v>
      </c>
      <c r="O1190" s="13">
        <v>144</v>
      </c>
      <c r="P1190" s="13" t="s">
        <v>1553</v>
      </c>
      <c r="Q1190" s="13">
        <v>144</v>
      </c>
      <c r="R1190" s="13" t="s">
        <v>1539</v>
      </c>
      <c r="S1190" s="13">
        <v>144</v>
      </c>
      <c r="T1190" s="13" t="s">
        <v>1541</v>
      </c>
      <c r="U1190" s="13">
        <v>144</v>
      </c>
      <c r="V1190" s="13" t="s">
        <v>1543</v>
      </c>
      <c r="W1190" s="13">
        <v>144</v>
      </c>
      <c r="X1190" s="13" t="s">
        <v>1545</v>
      </c>
      <c r="Y1190" s="13">
        <v>144</v>
      </c>
      <c r="Z1190" s="13" t="s">
        <v>1546</v>
      </c>
      <c r="AA1190" s="13">
        <v>144</v>
      </c>
      <c r="AB1190" s="100" t="s">
        <v>354</v>
      </c>
      <c r="AC1190" s="100" t="str">
        <f t="shared" si="202"/>
        <v>pt-15-6-jlr-loc3</v>
      </c>
      <c r="AD1190" s="100">
        <f t="shared" si="199"/>
        <v>9</v>
      </c>
      <c r="AE1190" s="13">
        <v>12</v>
      </c>
      <c r="AF1190" s="27">
        <v>9</v>
      </c>
      <c r="AG1190" s="41"/>
    </row>
    <row r="1191" spans="1:33" s="35" customFormat="1" ht="17.25" thickBot="1" x14ac:dyDescent="0.25">
      <c r="A1191" s="33" t="s">
        <v>729</v>
      </c>
      <c r="B1191" s="33">
        <f t="shared" si="201"/>
        <v>1150631</v>
      </c>
      <c r="C1191" s="43">
        <v>6</v>
      </c>
      <c r="D1191" s="28">
        <f t="shared" si="200"/>
        <v>11506</v>
      </c>
      <c r="E1191" s="46">
        <v>15</v>
      </c>
      <c r="F1191" s="29">
        <v>3</v>
      </c>
      <c r="G1191" s="30" t="s">
        <v>1029</v>
      </c>
      <c r="H1191" s="30" t="s">
        <v>1033</v>
      </c>
      <c r="I1191" s="29">
        <f t="shared" si="196"/>
        <v>138</v>
      </c>
      <c r="J1191" s="29">
        <f t="shared" si="197"/>
        <v>19</v>
      </c>
      <c r="K1191" s="29">
        <f t="shared" si="198"/>
        <v>4</v>
      </c>
      <c r="L1191" s="29" t="s">
        <v>1548</v>
      </c>
      <c r="M1191" s="29">
        <v>143</v>
      </c>
      <c r="N1191" s="29" t="s">
        <v>1550</v>
      </c>
      <c r="O1191" s="29">
        <v>143</v>
      </c>
      <c r="P1191" s="29" t="s">
        <v>1552</v>
      </c>
      <c r="Q1191" s="29">
        <v>143</v>
      </c>
      <c r="R1191" s="29" t="s">
        <v>1538</v>
      </c>
      <c r="S1191" s="29">
        <v>143</v>
      </c>
      <c r="T1191" s="29" t="s">
        <v>1540</v>
      </c>
      <c r="U1191" s="29">
        <v>143</v>
      </c>
      <c r="V1191" s="29" t="s">
        <v>1542</v>
      </c>
      <c r="W1191" s="29">
        <v>143</v>
      </c>
      <c r="X1191" s="29" t="s">
        <v>1544</v>
      </c>
      <c r="Y1191" s="29">
        <v>143</v>
      </c>
      <c r="Z1191" s="29" t="s">
        <v>1547</v>
      </c>
      <c r="AA1191" s="29">
        <v>143</v>
      </c>
      <c r="AB1191" s="101"/>
      <c r="AC1191" s="101" t="str">
        <f t="shared" si="202"/>
        <v/>
      </c>
      <c r="AD1191" s="101" t="str">
        <f t="shared" si="199"/>
        <v/>
      </c>
      <c r="AE1191" s="29" t="s">
        <v>412</v>
      </c>
      <c r="AF1191" s="31" t="s">
        <v>412</v>
      </c>
      <c r="AG1191" s="41"/>
    </row>
    <row r="1192" spans="1:33" s="35" customFormat="1" ht="16.5" x14ac:dyDescent="0.2">
      <c r="A1192" s="33" t="s">
        <v>729</v>
      </c>
      <c r="B1192" s="33">
        <f t="shared" si="201"/>
        <v>1150710</v>
      </c>
      <c r="C1192" s="43">
        <v>7</v>
      </c>
      <c r="D1192" s="23">
        <f t="shared" si="200"/>
        <v>11507</v>
      </c>
      <c r="E1192" s="44">
        <v>15</v>
      </c>
      <c r="F1192" s="24">
        <v>1</v>
      </c>
      <c r="G1192" s="32" t="s">
        <v>1030</v>
      </c>
      <c r="H1192" s="32" t="s">
        <v>1034</v>
      </c>
      <c r="I1192" s="24">
        <f t="shared" si="196"/>
        <v>138</v>
      </c>
      <c r="J1192" s="24">
        <f t="shared" si="197"/>
        <v>19</v>
      </c>
      <c r="K1192" s="24">
        <f t="shared" si="198"/>
        <v>4</v>
      </c>
      <c r="L1192" s="24" t="s">
        <v>1549</v>
      </c>
      <c r="M1192" s="24">
        <v>144</v>
      </c>
      <c r="N1192" s="24" t="s">
        <v>1551</v>
      </c>
      <c r="O1192" s="24">
        <v>144</v>
      </c>
      <c r="P1192" s="24" t="s">
        <v>1553</v>
      </c>
      <c r="Q1192" s="24">
        <v>144</v>
      </c>
      <c r="R1192" s="24" t="s">
        <v>1539</v>
      </c>
      <c r="S1192" s="24">
        <v>144</v>
      </c>
      <c r="T1192" s="24" t="s">
        <v>1541</v>
      </c>
      <c r="U1192" s="24">
        <v>144</v>
      </c>
      <c r="V1192" s="24" t="s">
        <v>1543</v>
      </c>
      <c r="W1192" s="24">
        <v>144</v>
      </c>
      <c r="X1192" s="24" t="s">
        <v>1545</v>
      </c>
      <c r="Y1192" s="24">
        <v>144</v>
      </c>
      <c r="Z1192" s="24" t="s">
        <v>1546</v>
      </c>
      <c r="AA1192" s="24">
        <v>144</v>
      </c>
      <c r="AB1192" s="99" t="s">
        <v>30</v>
      </c>
      <c r="AC1192" s="99" t="str">
        <f t="shared" si="202"/>
        <v>pt-15-7-jlr-loc1</v>
      </c>
      <c r="AD1192" s="99">
        <f t="shared" si="199"/>
        <v>9</v>
      </c>
      <c r="AE1192" s="24">
        <v>12</v>
      </c>
      <c r="AF1192" s="25">
        <v>9</v>
      </c>
      <c r="AG1192" s="41"/>
    </row>
    <row r="1193" spans="1:33" s="35" customFormat="1" ht="16.5" x14ac:dyDescent="0.2">
      <c r="A1193" s="33" t="s">
        <v>729</v>
      </c>
      <c r="B1193" s="33">
        <f t="shared" si="201"/>
        <v>1150711</v>
      </c>
      <c r="C1193" s="43">
        <v>7</v>
      </c>
      <c r="D1193" s="26">
        <f t="shared" si="200"/>
        <v>11507</v>
      </c>
      <c r="E1193" s="45">
        <v>15</v>
      </c>
      <c r="F1193" s="13">
        <v>1</v>
      </c>
      <c r="G1193" s="14" t="s">
        <v>1029</v>
      </c>
      <c r="H1193" s="14" t="s">
        <v>1032</v>
      </c>
      <c r="I1193" s="13">
        <f t="shared" si="196"/>
        <v>138</v>
      </c>
      <c r="J1193" s="13">
        <f t="shared" si="197"/>
        <v>19</v>
      </c>
      <c r="K1193" s="13">
        <f t="shared" si="198"/>
        <v>4</v>
      </c>
      <c r="L1193" s="13" t="s">
        <v>1548</v>
      </c>
      <c r="M1193" s="13">
        <v>144</v>
      </c>
      <c r="N1193" s="13" t="s">
        <v>1550</v>
      </c>
      <c r="O1193" s="13">
        <v>144</v>
      </c>
      <c r="P1193" s="13" t="s">
        <v>1552</v>
      </c>
      <c r="Q1193" s="13">
        <v>144</v>
      </c>
      <c r="R1193" s="13" t="s">
        <v>1554</v>
      </c>
      <c r="S1193" s="13">
        <v>144</v>
      </c>
      <c r="T1193" s="13" t="s">
        <v>1540</v>
      </c>
      <c r="U1193" s="13">
        <v>144</v>
      </c>
      <c r="V1193" s="13" t="s">
        <v>1542</v>
      </c>
      <c r="W1193" s="13">
        <v>144</v>
      </c>
      <c r="X1193" s="13" t="s">
        <v>1544</v>
      </c>
      <c r="Y1193" s="13">
        <v>144</v>
      </c>
      <c r="Z1193" s="13" t="s">
        <v>1547</v>
      </c>
      <c r="AA1193" s="13">
        <v>144</v>
      </c>
      <c r="AB1193" s="100"/>
      <c r="AC1193" s="100" t="str">
        <f t="shared" si="202"/>
        <v/>
      </c>
      <c r="AD1193" s="100" t="str">
        <f t="shared" si="199"/>
        <v/>
      </c>
      <c r="AE1193" s="13" t="s">
        <v>412</v>
      </c>
      <c r="AF1193" s="27" t="s">
        <v>412</v>
      </c>
      <c r="AG1193" s="41"/>
    </row>
    <row r="1194" spans="1:33" s="35" customFormat="1" ht="16.5" x14ac:dyDescent="0.2">
      <c r="A1194" s="33" t="s">
        <v>729</v>
      </c>
      <c r="B1194" s="33">
        <f t="shared" si="201"/>
        <v>1150720</v>
      </c>
      <c r="C1194" s="43">
        <v>7</v>
      </c>
      <c r="D1194" s="26">
        <f t="shared" si="200"/>
        <v>11507</v>
      </c>
      <c r="E1194" s="45">
        <v>15</v>
      </c>
      <c r="F1194" s="13">
        <v>2</v>
      </c>
      <c r="G1194" s="14" t="s">
        <v>1030</v>
      </c>
      <c r="H1194" s="14" t="s">
        <v>749</v>
      </c>
      <c r="I1194" s="13">
        <f t="shared" si="196"/>
        <v>138</v>
      </c>
      <c r="J1194" s="13">
        <f t="shared" si="197"/>
        <v>19</v>
      </c>
      <c r="K1194" s="13">
        <f t="shared" si="198"/>
        <v>4</v>
      </c>
      <c r="L1194" s="13" t="s">
        <v>1549</v>
      </c>
      <c r="M1194" s="13">
        <v>144</v>
      </c>
      <c r="N1194" s="13" t="s">
        <v>1551</v>
      </c>
      <c r="O1194" s="13">
        <v>144</v>
      </c>
      <c r="P1194" s="13" t="s">
        <v>1553</v>
      </c>
      <c r="Q1194" s="13">
        <v>144</v>
      </c>
      <c r="R1194" s="13" t="s">
        <v>1539</v>
      </c>
      <c r="S1194" s="13">
        <v>144</v>
      </c>
      <c r="T1194" s="13" t="s">
        <v>1541</v>
      </c>
      <c r="U1194" s="13">
        <v>144</v>
      </c>
      <c r="V1194" s="13" t="s">
        <v>1543</v>
      </c>
      <c r="W1194" s="13">
        <v>144</v>
      </c>
      <c r="X1194" s="13" t="s">
        <v>1545</v>
      </c>
      <c r="Y1194" s="13">
        <v>144</v>
      </c>
      <c r="Z1194" s="13" t="s">
        <v>1546</v>
      </c>
      <c r="AA1194" s="13">
        <v>144</v>
      </c>
      <c r="AB1194" s="100" t="s">
        <v>30</v>
      </c>
      <c r="AC1194" s="100" t="str">
        <f t="shared" si="202"/>
        <v>pt-15-7-jlr-loc2</v>
      </c>
      <c r="AD1194" s="100">
        <f t="shared" si="199"/>
        <v>9</v>
      </c>
      <c r="AE1194" s="13">
        <v>12</v>
      </c>
      <c r="AF1194" s="27">
        <v>9</v>
      </c>
      <c r="AG1194" s="41"/>
    </row>
    <row r="1195" spans="1:33" s="35" customFormat="1" ht="16.5" x14ac:dyDescent="0.2">
      <c r="A1195" s="33" t="s">
        <v>729</v>
      </c>
      <c r="B1195" s="33">
        <f t="shared" si="201"/>
        <v>1150721</v>
      </c>
      <c r="C1195" s="43">
        <v>7</v>
      </c>
      <c r="D1195" s="26">
        <f t="shared" si="200"/>
        <v>11507</v>
      </c>
      <c r="E1195" s="45">
        <v>15</v>
      </c>
      <c r="F1195" s="13">
        <v>2</v>
      </c>
      <c r="G1195" s="14" t="s">
        <v>1029</v>
      </c>
      <c r="H1195" s="14" t="s">
        <v>1021</v>
      </c>
      <c r="I1195" s="13">
        <f t="shared" si="196"/>
        <v>138</v>
      </c>
      <c r="J1195" s="13">
        <f t="shared" si="197"/>
        <v>19</v>
      </c>
      <c r="K1195" s="13">
        <f t="shared" si="198"/>
        <v>4</v>
      </c>
      <c r="L1195" s="13" t="s">
        <v>1548</v>
      </c>
      <c r="M1195" s="13">
        <v>144</v>
      </c>
      <c r="N1195" s="13" t="s">
        <v>1550</v>
      </c>
      <c r="O1195" s="13">
        <v>144</v>
      </c>
      <c r="P1195" s="13" t="s">
        <v>1552</v>
      </c>
      <c r="Q1195" s="13">
        <v>144</v>
      </c>
      <c r="R1195" s="13" t="s">
        <v>1554</v>
      </c>
      <c r="S1195" s="13">
        <v>144</v>
      </c>
      <c r="T1195" s="13" t="s">
        <v>1540</v>
      </c>
      <c r="U1195" s="13">
        <v>144</v>
      </c>
      <c r="V1195" s="13" t="s">
        <v>1542</v>
      </c>
      <c r="W1195" s="13">
        <v>144</v>
      </c>
      <c r="X1195" s="13" t="s">
        <v>1544</v>
      </c>
      <c r="Y1195" s="13">
        <v>144</v>
      </c>
      <c r="Z1195" s="13" t="s">
        <v>1547</v>
      </c>
      <c r="AA1195" s="13">
        <v>144</v>
      </c>
      <c r="AB1195" s="100" t="s">
        <v>440</v>
      </c>
      <c r="AC1195" s="100" t="str">
        <f t="shared" si="202"/>
        <v>pt-15-7-shl-loc2</v>
      </c>
      <c r="AD1195" s="100">
        <f t="shared" si="199"/>
        <v>9</v>
      </c>
      <c r="AE1195" s="13">
        <v>16</v>
      </c>
      <c r="AF1195" s="27">
        <v>14</v>
      </c>
      <c r="AG1195" s="41"/>
    </row>
    <row r="1196" spans="1:33" s="35" customFormat="1" ht="16.5" x14ac:dyDescent="0.2">
      <c r="A1196" s="33" t="s">
        <v>729</v>
      </c>
      <c r="B1196" s="33">
        <f t="shared" si="201"/>
        <v>1150730</v>
      </c>
      <c r="C1196" s="43">
        <v>7</v>
      </c>
      <c r="D1196" s="26">
        <f t="shared" si="200"/>
        <v>11507</v>
      </c>
      <c r="E1196" s="45">
        <v>15</v>
      </c>
      <c r="F1196" s="13">
        <v>3</v>
      </c>
      <c r="G1196" s="14" t="s">
        <v>1030</v>
      </c>
      <c r="H1196" s="14" t="s">
        <v>1031</v>
      </c>
      <c r="I1196" s="13">
        <f t="shared" si="196"/>
        <v>138</v>
      </c>
      <c r="J1196" s="13">
        <f t="shared" si="197"/>
        <v>19</v>
      </c>
      <c r="K1196" s="13">
        <f t="shared" si="198"/>
        <v>4</v>
      </c>
      <c r="L1196" s="13" t="s">
        <v>1549</v>
      </c>
      <c r="M1196" s="13">
        <v>144</v>
      </c>
      <c r="N1196" s="13" t="s">
        <v>1551</v>
      </c>
      <c r="O1196" s="13">
        <v>144</v>
      </c>
      <c r="P1196" s="13" t="s">
        <v>1553</v>
      </c>
      <c r="Q1196" s="13">
        <v>144</v>
      </c>
      <c r="R1196" s="13" t="s">
        <v>1539</v>
      </c>
      <c r="S1196" s="13">
        <v>144</v>
      </c>
      <c r="T1196" s="13" t="s">
        <v>1541</v>
      </c>
      <c r="U1196" s="13">
        <v>144</v>
      </c>
      <c r="V1196" s="13" t="s">
        <v>1543</v>
      </c>
      <c r="W1196" s="13">
        <v>144</v>
      </c>
      <c r="X1196" s="13" t="s">
        <v>1545</v>
      </c>
      <c r="Y1196" s="13">
        <v>144</v>
      </c>
      <c r="Z1196" s="13" t="s">
        <v>1546</v>
      </c>
      <c r="AA1196" s="13">
        <v>144</v>
      </c>
      <c r="AB1196" s="100" t="s">
        <v>353</v>
      </c>
      <c r="AC1196" s="100" t="str">
        <f t="shared" si="202"/>
        <v>pt-15-7-jlr-loc3</v>
      </c>
      <c r="AD1196" s="100">
        <f t="shared" si="199"/>
        <v>9</v>
      </c>
      <c r="AE1196" s="13">
        <v>12</v>
      </c>
      <c r="AF1196" s="27">
        <v>9</v>
      </c>
      <c r="AG1196" s="41"/>
    </row>
    <row r="1197" spans="1:33" s="35" customFormat="1" ht="17.25" thickBot="1" x14ac:dyDescent="0.25">
      <c r="A1197" s="33" t="s">
        <v>729</v>
      </c>
      <c r="B1197" s="33">
        <f t="shared" si="201"/>
        <v>1150731</v>
      </c>
      <c r="C1197" s="43">
        <v>7</v>
      </c>
      <c r="D1197" s="28">
        <f t="shared" si="200"/>
        <v>11507</v>
      </c>
      <c r="E1197" s="46">
        <v>15</v>
      </c>
      <c r="F1197" s="29">
        <v>3</v>
      </c>
      <c r="G1197" s="30" t="s">
        <v>1018</v>
      </c>
      <c r="H1197" s="30" t="s">
        <v>1033</v>
      </c>
      <c r="I1197" s="29">
        <f t="shared" si="196"/>
        <v>138</v>
      </c>
      <c r="J1197" s="29">
        <f t="shared" si="197"/>
        <v>19</v>
      </c>
      <c r="K1197" s="29">
        <f t="shared" si="198"/>
        <v>4</v>
      </c>
      <c r="L1197" s="29" t="s">
        <v>1548</v>
      </c>
      <c r="M1197" s="29">
        <v>144</v>
      </c>
      <c r="N1197" s="29" t="s">
        <v>1550</v>
      </c>
      <c r="O1197" s="29">
        <v>144</v>
      </c>
      <c r="P1197" s="29" t="s">
        <v>1552</v>
      </c>
      <c r="Q1197" s="29">
        <v>144</v>
      </c>
      <c r="R1197" s="29" t="s">
        <v>1554</v>
      </c>
      <c r="S1197" s="29">
        <v>144</v>
      </c>
      <c r="T1197" s="29" t="s">
        <v>1540</v>
      </c>
      <c r="U1197" s="29">
        <v>144</v>
      </c>
      <c r="V1197" s="29" t="s">
        <v>1542</v>
      </c>
      <c r="W1197" s="29">
        <v>144</v>
      </c>
      <c r="X1197" s="29" t="s">
        <v>1544</v>
      </c>
      <c r="Y1197" s="29">
        <v>144</v>
      </c>
      <c r="Z1197" s="29" t="s">
        <v>1547</v>
      </c>
      <c r="AA1197" s="29">
        <v>144</v>
      </c>
      <c r="AB1197" s="101"/>
      <c r="AC1197" s="101" t="str">
        <f t="shared" si="202"/>
        <v/>
      </c>
      <c r="AD1197" s="101" t="str">
        <f t="shared" si="199"/>
        <v/>
      </c>
      <c r="AE1197" s="29" t="s">
        <v>412</v>
      </c>
      <c r="AF1197" s="31" t="s">
        <v>412</v>
      </c>
      <c r="AG1197" s="41"/>
    </row>
    <row r="1198" spans="1:33" s="35" customFormat="1" ht="16.5" x14ac:dyDescent="0.2">
      <c r="A1198" s="33" t="s">
        <v>729</v>
      </c>
      <c r="B1198" s="33">
        <f t="shared" si="201"/>
        <v>1150810</v>
      </c>
      <c r="C1198" s="43">
        <v>8</v>
      </c>
      <c r="D1198" s="23">
        <f t="shared" si="200"/>
        <v>11508</v>
      </c>
      <c r="E1198" s="44">
        <v>15</v>
      </c>
      <c r="F1198" s="24">
        <v>1</v>
      </c>
      <c r="G1198" s="32" t="s">
        <v>1030</v>
      </c>
      <c r="H1198" s="32" t="s">
        <v>1027</v>
      </c>
      <c r="I1198" s="24">
        <f t="shared" si="196"/>
        <v>139</v>
      </c>
      <c r="J1198" s="24">
        <f t="shared" si="197"/>
        <v>19</v>
      </c>
      <c r="K1198" s="24">
        <f t="shared" si="198"/>
        <v>4</v>
      </c>
      <c r="L1198" s="24" t="s">
        <v>1549</v>
      </c>
      <c r="M1198" s="24">
        <v>145</v>
      </c>
      <c r="N1198" s="24" t="s">
        <v>1551</v>
      </c>
      <c r="O1198" s="24">
        <v>145</v>
      </c>
      <c r="P1198" s="24" t="s">
        <v>1553</v>
      </c>
      <c r="Q1198" s="24">
        <v>145</v>
      </c>
      <c r="R1198" s="24" t="s">
        <v>1555</v>
      </c>
      <c r="S1198" s="24">
        <v>145</v>
      </c>
      <c r="T1198" s="24" t="s">
        <v>1541</v>
      </c>
      <c r="U1198" s="24">
        <v>145</v>
      </c>
      <c r="V1198" s="24" t="s">
        <v>1543</v>
      </c>
      <c r="W1198" s="24">
        <v>145</v>
      </c>
      <c r="X1198" s="24" t="s">
        <v>1545</v>
      </c>
      <c r="Y1198" s="24">
        <v>145</v>
      </c>
      <c r="Z1198" s="24" t="s">
        <v>1546</v>
      </c>
      <c r="AA1198" s="24">
        <v>145</v>
      </c>
      <c r="AB1198" s="99" t="s">
        <v>30</v>
      </c>
      <c r="AC1198" s="99" t="str">
        <f t="shared" si="202"/>
        <v>pt-15-8-jlr-loc1</v>
      </c>
      <c r="AD1198" s="99">
        <f t="shared" si="199"/>
        <v>9</v>
      </c>
      <c r="AE1198" s="24">
        <v>12</v>
      </c>
      <c r="AF1198" s="25">
        <v>9</v>
      </c>
      <c r="AG1198" s="41"/>
    </row>
    <row r="1199" spans="1:33" s="35" customFormat="1" ht="16.5" x14ac:dyDescent="0.2">
      <c r="A1199" s="33" t="s">
        <v>729</v>
      </c>
      <c r="B1199" s="33">
        <f t="shared" si="201"/>
        <v>1150811</v>
      </c>
      <c r="C1199" s="43">
        <v>8</v>
      </c>
      <c r="D1199" s="26">
        <f t="shared" si="200"/>
        <v>11508</v>
      </c>
      <c r="E1199" s="45">
        <v>15</v>
      </c>
      <c r="F1199" s="13">
        <v>1</v>
      </c>
      <c r="G1199" s="14" t="s">
        <v>1029</v>
      </c>
      <c r="H1199" s="14" t="s">
        <v>1032</v>
      </c>
      <c r="I1199" s="13">
        <f t="shared" si="196"/>
        <v>139</v>
      </c>
      <c r="J1199" s="13">
        <f t="shared" si="197"/>
        <v>19</v>
      </c>
      <c r="K1199" s="13">
        <f t="shared" si="198"/>
        <v>4</v>
      </c>
      <c r="L1199" s="13" t="s">
        <v>1548</v>
      </c>
      <c r="M1199" s="13">
        <v>144</v>
      </c>
      <c r="N1199" s="13" t="s">
        <v>1550</v>
      </c>
      <c r="O1199" s="13">
        <v>144</v>
      </c>
      <c r="P1199" s="13" t="s">
        <v>1552</v>
      </c>
      <c r="Q1199" s="13">
        <v>144</v>
      </c>
      <c r="R1199" s="13" t="s">
        <v>1554</v>
      </c>
      <c r="S1199" s="13">
        <v>144</v>
      </c>
      <c r="T1199" s="13" t="s">
        <v>1540</v>
      </c>
      <c r="U1199" s="13">
        <v>144</v>
      </c>
      <c r="V1199" s="13" t="s">
        <v>1542</v>
      </c>
      <c r="W1199" s="13">
        <v>144</v>
      </c>
      <c r="X1199" s="13" t="s">
        <v>1544</v>
      </c>
      <c r="Y1199" s="13">
        <v>144</v>
      </c>
      <c r="Z1199" s="13" t="s">
        <v>1547</v>
      </c>
      <c r="AA1199" s="13">
        <v>144</v>
      </c>
      <c r="AB1199" s="100"/>
      <c r="AC1199" s="100" t="str">
        <f t="shared" si="202"/>
        <v/>
      </c>
      <c r="AD1199" s="100" t="str">
        <f t="shared" si="199"/>
        <v/>
      </c>
      <c r="AE1199" s="13" t="s">
        <v>412</v>
      </c>
      <c r="AF1199" s="27" t="s">
        <v>412</v>
      </c>
      <c r="AG1199" s="41"/>
    </row>
    <row r="1200" spans="1:33" s="35" customFormat="1" ht="16.5" x14ac:dyDescent="0.2">
      <c r="A1200" s="33" t="s">
        <v>729</v>
      </c>
      <c r="B1200" s="33">
        <f t="shared" si="201"/>
        <v>1150820</v>
      </c>
      <c r="C1200" s="43">
        <v>8</v>
      </c>
      <c r="D1200" s="26">
        <f t="shared" si="200"/>
        <v>11508</v>
      </c>
      <c r="E1200" s="45">
        <v>15</v>
      </c>
      <c r="F1200" s="13">
        <v>2</v>
      </c>
      <c r="G1200" s="14" t="s">
        <v>1030</v>
      </c>
      <c r="H1200" s="14" t="s">
        <v>749</v>
      </c>
      <c r="I1200" s="13">
        <f t="shared" ref="I1200:I1239" si="203">INDEX($AS$4:$AS$210,INDEX($BA$4:$BA$19,E1200)+C1200)</f>
        <v>139</v>
      </c>
      <c r="J1200" s="13">
        <f t="shared" ref="J1200:J1239" si="204">INDEX($AT$4:$AT$210,INDEX($BA$4:$BA$19,E1200)+C1200)</f>
        <v>19</v>
      </c>
      <c r="K1200" s="13">
        <f t="shared" ref="K1200:K1239" si="205">INDEX($AU$4:$AU$210,INDEX($BA$4:$BA$19,E1200)+C1200)</f>
        <v>4</v>
      </c>
      <c r="L1200" s="13" t="s">
        <v>1549</v>
      </c>
      <c r="M1200" s="13">
        <v>145</v>
      </c>
      <c r="N1200" s="13" t="s">
        <v>1551</v>
      </c>
      <c r="O1200" s="13">
        <v>145</v>
      </c>
      <c r="P1200" s="13" t="s">
        <v>1553</v>
      </c>
      <c r="Q1200" s="13">
        <v>145</v>
      </c>
      <c r="R1200" s="13" t="s">
        <v>1555</v>
      </c>
      <c r="S1200" s="13">
        <v>145</v>
      </c>
      <c r="T1200" s="13" t="s">
        <v>1541</v>
      </c>
      <c r="U1200" s="13">
        <v>145</v>
      </c>
      <c r="V1200" s="13" t="s">
        <v>1543</v>
      </c>
      <c r="W1200" s="13">
        <v>145</v>
      </c>
      <c r="X1200" s="13" t="s">
        <v>1545</v>
      </c>
      <c r="Y1200" s="13">
        <v>145</v>
      </c>
      <c r="Z1200" s="13" t="s">
        <v>1546</v>
      </c>
      <c r="AA1200" s="13">
        <v>145</v>
      </c>
      <c r="AB1200" s="100" t="s">
        <v>350</v>
      </c>
      <c r="AC1200" s="100" t="str">
        <f t="shared" si="202"/>
        <v>pt-15-8-jlr-loc2</v>
      </c>
      <c r="AD1200" s="100">
        <f t="shared" ref="AD1200:AD1245" si="206">IF(AB1200="","",INDEX($AV$4:$AV$211,INDEX($BA$4:$BA$19,E1200)+C1200))</f>
        <v>9</v>
      </c>
      <c r="AE1200" s="13">
        <v>12</v>
      </c>
      <c r="AF1200" s="27">
        <v>9</v>
      </c>
      <c r="AG1200" s="41"/>
    </row>
    <row r="1201" spans="1:33" s="35" customFormat="1" ht="16.5" x14ac:dyDescent="0.2">
      <c r="A1201" s="33" t="s">
        <v>729</v>
      </c>
      <c r="B1201" s="33">
        <f t="shared" si="201"/>
        <v>1150821</v>
      </c>
      <c r="C1201" s="43">
        <v>8</v>
      </c>
      <c r="D1201" s="26">
        <f t="shared" si="200"/>
        <v>11508</v>
      </c>
      <c r="E1201" s="45">
        <v>15</v>
      </c>
      <c r="F1201" s="13">
        <v>2</v>
      </c>
      <c r="G1201" s="14" t="s">
        <v>1018</v>
      </c>
      <c r="H1201" s="14" t="s">
        <v>1035</v>
      </c>
      <c r="I1201" s="13">
        <f t="shared" si="203"/>
        <v>139</v>
      </c>
      <c r="J1201" s="13">
        <f t="shared" si="204"/>
        <v>19</v>
      </c>
      <c r="K1201" s="13">
        <f t="shared" si="205"/>
        <v>4</v>
      </c>
      <c r="L1201" s="13" t="s">
        <v>1548</v>
      </c>
      <c r="M1201" s="13">
        <v>144</v>
      </c>
      <c r="N1201" s="13" t="s">
        <v>1550</v>
      </c>
      <c r="O1201" s="13">
        <v>144</v>
      </c>
      <c r="P1201" s="13" t="s">
        <v>1552</v>
      </c>
      <c r="Q1201" s="13">
        <v>144</v>
      </c>
      <c r="R1201" s="13" t="s">
        <v>1554</v>
      </c>
      <c r="S1201" s="13">
        <v>144</v>
      </c>
      <c r="T1201" s="13" t="s">
        <v>1540</v>
      </c>
      <c r="U1201" s="13">
        <v>144</v>
      </c>
      <c r="V1201" s="13" t="s">
        <v>1542</v>
      </c>
      <c r="W1201" s="13">
        <v>144</v>
      </c>
      <c r="X1201" s="13" t="s">
        <v>1544</v>
      </c>
      <c r="Y1201" s="13">
        <v>144</v>
      </c>
      <c r="Z1201" s="13" t="s">
        <v>1547</v>
      </c>
      <c r="AA1201" s="13">
        <v>144</v>
      </c>
      <c r="AB1201" s="100" t="s">
        <v>436</v>
      </c>
      <c r="AC1201" s="100" t="str">
        <f t="shared" si="202"/>
        <v>pt-15-8-shl-loc2</v>
      </c>
      <c r="AD1201" s="100">
        <f t="shared" si="206"/>
        <v>9</v>
      </c>
      <c r="AE1201" s="13">
        <v>16</v>
      </c>
      <c r="AF1201" s="27">
        <v>14</v>
      </c>
      <c r="AG1201" s="41"/>
    </row>
    <row r="1202" spans="1:33" s="35" customFormat="1" ht="16.5" x14ac:dyDescent="0.2">
      <c r="A1202" s="33" t="s">
        <v>729</v>
      </c>
      <c r="B1202" s="33">
        <f t="shared" si="201"/>
        <v>1150830</v>
      </c>
      <c r="C1202" s="43">
        <v>8</v>
      </c>
      <c r="D1202" s="26">
        <f t="shared" si="200"/>
        <v>11508</v>
      </c>
      <c r="E1202" s="45">
        <v>15</v>
      </c>
      <c r="F1202" s="13">
        <v>3</v>
      </c>
      <c r="G1202" s="14" t="s">
        <v>1030</v>
      </c>
      <c r="H1202" s="14" t="s">
        <v>1031</v>
      </c>
      <c r="I1202" s="13">
        <f t="shared" si="203"/>
        <v>139</v>
      </c>
      <c r="J1202" s="13">
        <f t="shared" si="204"/>
        <v>19</v>
      </c>
      <c r="K1202" s="13">
        <f t="shared" si="205"/>
        <v>4</v>
      </c>
      <c r="L1202" s="13" t="s">
        <v>1549</v>
      </c>
      <c r="M1202" s="13">
        <v>145</v>
      </c>
      <c r="N1202" s="13" t="s">
        <v>1551</v>
      </c>
      <c r="O1202" s="13">
        <v>145</v>
      </c>
      <c r="P1202" s="13" t="s">
        <v>1553</v>
      </c>
      <c r="Q1202" s="13">
        <v>145</v>
      </c>
      <c r="R1202" s="13" t="s">
        <v>1555</v>
      </c>
      <c r="S1202" s="13">
        <v>145</v>
      </c>
      <c r="T1202" s="13" t="s">
        <v>1541</v>
      </c>
      <c r="U1202" s="13">
        <v>145</v>
      </c>
      <c r="V1202" s="13" t="s">
        <v>1543</v>
      </c>
      <c r="W1202" s="13">
        <v>145</v>
      </c>
      <c r="X1202" s="13" t="s">
        <v>1545</v>
      </c>
      <c r="Y1202" s="13">
        <v>145</v>
      </c>
      <c r="Z1202" s="13" t="s">
        <v>1546</v>
      </c>
      <c r="AA1202" s="13">
        <v>145</v>
      </c>
      <c r="AB1202" s="100" t="s">
        <v>352</v>
      </c>
      <c r="AC1202" s="100" t="str">
        <f t="shared" si="202"/>
        <v>pt-15-8-jlr-loc3</v>
      </c>
      <c r="AD1202" s="100">
        <f t="shared" si="206"/>
        <v>9</v>
      </c>
      <c r="AE1202" s="13">
        <v>12</v>
      </c>
      <c r="AF1202" s="27">
        <v>9</v>
      </c>
      <c r="AG1202" s="41"/>
    </row>
    <row r="1203" spans="1:33" s="35" customFormat="1" ht="17.25" thickBot="1" x14ac:dyDescent="0.25">
      <c r="A1203" s="33" t="s">
        <v>729</v>
      </c>
      <c r="B1203" s="33">
        <f t="shared" si="201"/>
        <v>1150831</v>
      </c>
      <c r="C1203" s="43">
        <v>8</v>
      </c>
      <c r="D1203" s="28">
        <f t="shared" si="200"/>
        <v>11508</v>
      </c>
      <c r="E1203" s="46">
        <v>15</v>
      </c>
      <c r="F1203" s="29">
        <v>3</v>
      </c>
      <c r="G1203" s="30" t="s">
        <v>1029</v>
      </c>
      <c r="H1203" s="30" t="s">
        <v>1033</v>
      </c>
      <c r="I1203" s="29">
        <f t="shared" si="203"/>
        <v>139</v>
      </c>
      <c r="J1203" s="29">
        <f t="shared" si="204"/>
        <v>19</v>
      </c>
      <c r="K1203" s="29">
        <f t="shared" si="205"/>
        <v>4</v>
      </c>
      <c r="L1203" s="29" t="s">
        <v>1548</v>
      </c>
      <c r="M1203" s="29">
        <v>144</v>
      </c>
      <c r="N1203" s="29" t="s">
        <v>1550</v>
      </c>
      <c r="O1203" s="29">
        <v>144</v>
      </c>
      <c r="P1203" s="29" t="s">
        <v>1552</v>
      </c>
      <c r="Q1203" s="29">
        <v>144</v>
      </c>
      <c r="R1203" s="29" t="s">
        <v>1554</v>
      </c>
      <c r="S1203" s="29">
        <v>144</v>
      </c>
      <c r="T1203" s="29" t="s">
        <v>1540</v>
      </c>
      <c r="U1203" s="29">
        <v>144</v>
      </c>
      <c r="V1203" s="29" t="s">
        <v>1542</v>
      </c>
      <c r="W1203" s="29">
        <v>144</v>
      </c>
      <c r="X1203" s="29" t="s">
        <v>1544</v>
      </c>
      <c r="Y1203" s="29">
        <v>144</v>
      </c>
      <c r="Z1203" s="29" t="s">
        <v>1547</v>
      </c>
      <c r="AA1203" s="29">
        <v>144</v>
      </c>
      <c r="AB1203" s="101"/>
      <c r="AC1203" s="101" t="str">
        <f t="shared" si="202"/>
        <v/>
      </c>
      <c r="AD1203" s="101" t="str">
        <f t="shared" si="206"/>
        <v/>
      </c>
      <c r="AE1203" s="29" t="s">
        <v>412</v>
      </c>
      <c r="AF1203" s="31" t="s">
        <v>412</v>
      </c>
      <c r="AG1203" s="41"/>
    </row>
    <row r="1204" spans="1:33" s="35" customFormat="1" ht="16.5" x14ac:dyDescent="0.2">
      <c r="A1204" s="33" t="s">
        <v>729</v>
      </c>
      <c r="B1204" s="33">
        <f t="shared" si="201"/>
        <v>1150910</v>
      </c>
      <c r="C1204" s="43">
        <v>9</v>
      </c>
      <c r="D1204" s="23">
        <f t="shared" ref="D1204:D1245" si="207">(100+E1204)*100+C1204</f>
        <v>11509</v>
      </c>
      <c r="E1204" s="44">
        <v>15</v>
      </c>
      <c r="F1204" s="24">
        <v>1</v>
      </c>
      <c r="G1204" s="32" t="s">
        <v>1030</v>
      </c>
      <c r="H1204" s="32" t="s">
        <v>1034</v>
      </c>
      <c r="I1204" s="24">
        <f t="shared" si="203"/>
        <v>139</v>
      </c>
      <c r="J1204" s="24">
        <f t="shared" si="204"/>
        <v>19</v>
      </c>
      <c r="K1204" s="24">
        <f t="shared" si="205"/>
        <v>4</v>
      </c>
      <c r="L1204" s="24" t="s">
        <v>1549</v>
      </c>
      <c r="M1204" s="24">
        <v>145</v>
      </c>
      <c r="N1204" s="24" t="s">
        <v>1551</v>
      </c>
      <c r="O1204" s="24">
        <v>145</v>
      </c>
      <c r="P1204" s="24" t="s">
        <v>1553</v>
      </c>
      <c r="Q1204" s="24">
        <v>145</v>
      </c>
      <c r="R1204" s="24" t="s">
        <v>1555</v>
      </c>
      <c r="S1204" s="24">
        <v>145</v>
      </c>
      <c r="T1204" s="24" t="s">
        <v>1541</v>
      </c>
      <c r="U1204" s="24">
        <v>145</v>
      </c>
      <c r="V1204" s="24" t="s">
        <v>1543</v>
      </c>
      <c r="W1204" s="24">
        <v>145</v>
      </c>
      <c r="X1204" s="24" t="s">
        <v>1545</v>
      </c>
      <c r="Y1204" s="24">
        <v>145</v>
      </c>
      <c r="Z1204" s="24" t="s">
        <v>1546</v>
      </c>
      <c r="AA1204" s="24">
        <v>145</v>
      </c>
      <c r="AB1204" s="99" t="s">
        <v>354</v>
      </c>
      <c r="AC1204" s="99" t="str">
        <f t="shared" si="202"/>
        <v>pt-15-9-jlr-loc1</v>
      </c>
      <c r="AD1204" s="99">
        <f t="shared" si="206"/>
        <v>9</v>
      </c>
      <c r="AE1204" s="24">
        <v>12</v>
      </c>
      <c r="AF1204" s="25">
        <v>9</v>
      </c>
      <c r="AG1204" s="41"/>
    </row>
    <row r="1205" spans="1:33" s="35" customFormat="1" ht="16.5" x14ac:dyDescent="0.2">
      <c r="A1205" s="33" t="s">
        <v>729</v>
      </c>
      <c r="B1205" s="33">
        <f t="shared" si="201"/>
        <v>1150911</v>
      </c>
      <c r="C1205" s="43">
        <v>9</v>
      </c>
      <c r="D1205" s="26">
        <f t="shared" si="207"/>
        <v>11509</v>
      </c>
      <c r="E1205" s="45">
        <v>15</v>
      </c>
      <c r="F1205" s="13">
        <v>1</v>
      </c>
      <c r="G1205" s="14" t="s">
        <v>1018</v>
      </c>
      <c r="H1205" s="14" t="s">
        <v>1032</v>
      </c>
      <c r="I1205" s="13">
        <f t="shared" si="203"/>
        <v>139</v>
      </c>
      <c r="J1205" s="13">
        <f t="shared" si="204"/>
        <v>19</v>
      </c>
      <c r="K1205" s="13">
        <f t="shared" si="205"/>
        <v>4</v>
      </c>
      <c r="L1205" s="13" t="s">
        <v>1548</v>
      </c>
      <c r="M1205" s="13">
        <v>146</v>
      </c>
      <c r="N1205" s="13" t="s">
        <v>1550</v>
      </c>
      <c r="O1205" s="13">
        <v>146</v>
      </c>
      <c r="P1205" s="13" t="s">
        <v>1552</v>
      </c>
      <c r="Q1205" s="13">
        <v>146</v>
      </c>
      <c r="R1205" s="13" t="s">
        <v>1554</v>
      </c>
      <c r="S1205" s="13">
        <v>146</v>
      </c>
      <c r="T1205" s="13" t="s">
        <v>1556</v>
      </c>
      <c r="U1205" s="13">
        <v>146</v>
      </c>
      <c r="V1205" s="13" t="s">
        <v>1542</v>
      </c>
      <c r="W1205" s="13">
        <v>146</v>
      </c>
      <c r="X1205" s="13" t="s">
        <v>1544</v>
      </c>
      <c r="Y1205" s="13">
        <v>146</v>
      </c>
      <c r="Z1205" s="13" t="s">
        <v>1547</v>
      </c>
      <c r="AA1205" s="13">
        <v>146</v>
      </c>
      <c r="AB1205" s="100"/>
      <c r="AC1205" s="100" t="str">
        <f t="shared" si="202"/>
        <v/>
      </c>
      <c r="AD1205" s="100" t="str">
        <f t="shared" si="206"/>
        <v/>
      </c>
      <c r="AE1205" s="13" t="s">
        <v>412</v>
      </c>
      <c r="AF1205" s="27" t="s">
        <v>412</v>
      </c>
      <c r="AG1205" s="41"/>
    </row>
    <row r="1206" spans="1:33" s="35" customFormat="1" ht="16.5" x14ac:dyDescent="0.2">
      <c r="A1206" s="33" t="s">
        <v>729</v>
      </c>
      <c r="B1206" s="33">
        <f t="shared" si="201"/>
        <v>1150920</v>
      </c>
      <c r="C1206" s="43">
        <v>9</v>
      </c>
      <c r="D1206" s="26">
        <f t="shared" si="207"/>
        <v>11509</v>
      </c>
      <c r="E1206" s="45">
        <v>15</v>
      </c>
      <c r="F1206" s="13">
        <v>2</v>
      </c>
      <c r="G1206" s="14" t="s">
        <v>1019</v>
      </c>
      <c r="H1206" s="14" t="s">
        <v>749</v>
      </c>
      <c r="I1206" s="13">
        <f t="shared" si="203"/>
        <v>139</v>
      </c>
      <c r="J1206" s="13">
        <f t="shared" si="204"/>
        <v>19</v>
      </c>
      <c r="K1206" s="13">
        <f t="shared" si="205"/>
        <v>4</v>
      </c>
      <c r="L1206" s="13" t="s">
        <v>1549</v>
      </c>
      <c r="M1206" s="13">
        <v>145</v>
      </c>
      <c r="N1206" s="13" t="s">
        <v>1551</v>
      </c>
      <c r="O1206" s="13">
        <v>145</v>
      </c>
      <c r="P1206" s="13" t="s">
        <v>1553</v>
      </c>
      <c r="Q1206" s="13">
        <v>145</v>
      </c>
      <c r="R1206" s="13" t="s">
        <v>1555</v>
      </c>
      <c r="S1206" s="13">
        <v>145</v>
      </c>
      <c r="T1206" s="13" t="s">
        <v>1541</v>
      </c>
      <c r="U1206" s="13">
        <v>145</v>
      </c>
      <c r="V1206" s="13" t="s">
        <v>1543</v>
      </c>
      <c r="W1206" s="13">
        <v>145</v>
      </c>
      <c r="X1206" s="13" t="s">
        <v>1545</v>
      </c>
      <c r="Y1206" s="13">
        <v>145</v>
      </c>
      <c r="Z1206" s="13" t="s">
        <v>1546</v>
      </c>
      <c r="AA1206" s="13">
        <v>145</v>
      </c>
      <c r="AB1206" s="100" t="s">
        <v>748</v>
      </c>
      <c r="AC1206" s="100" t="str">
        <f t="shared" si="202"/>
        <v>pt-15-9-jlr-loc2</v>
      </c>
      <c r="AD1206" s="100">
        <f t="shared" si="206"/>
        <v>9</v>
      </c>
      <c r="AE1206" s="13">
        <v>12</v>
      </c>
      <c r="AF1206" s="27">
        <v>9</v>
      </c>
      <c r="AG1206" s="41"/>
    </row>
    <row r="1207" spans="1:33" s="35" customFormat="1" ht="16.5" x14ac:dyDescent="0.2">
      <c r="A1207" s="33" t="s">
        <v>729</v>
      </c>
      <c r="B1207" s="33">
        <f t="shared" si="201"/>
        <v>1150921</v>
      </c>
      <c r="C1207" s="43">
        <v>9</v>
      </c>
      <c r="D1207" s="26">
        <f t="shared" si="207"/>
        <v>11509</v>
      </c>
      <c r="E1207" s="45">
        <v>15</v>
      </c>
      <c r="F1207" s="13">
        <v>2</v>
      </c>
      <c r="G1207" s="14" t="s">
        <v>1018</v>
      </c>
      <c r="H1207" s="14" t="s">
        <v>1021</v>
      </c>
      <c r="I1207" s="13">
        <f t="shared" si="203"/>
        <v>139</v>
      </c>
      <c r="J1207" s="13">
        <f t="shared" si="204"/>
        <v>19</v>
      </c>
      <c r="K1207" s="13">
        <f t="shared" si="205"/>
        <v>4</v>
      </c>
      <c r="L1207" s="13" t="s">
        <v>1548</v>
      </c>
      <c r="M1207" s="13">
        <v>146</v>
      </c>
      <c r="N1207" s="13" t="s">
        <v>1550</v>
      </c>
      <c r="O1207" s="13">
        <v>146</v>
      </c>
      <c r="P1207" s="13" t="s">
        <v>1552</v>
      </c>
      <c r="Q1207" s="13">
        <v>146</v>
      </c>
      <c r="R1207" s="13" t="s">
        <v>1554</v>
      </c>
      <c r="S1207" s="13">
        <v>146</v>
      </c>
      <c r="T1207" s="13" t="s">
        <v>1556</v>
      </c>
      <c r="U1207" s="13">
        <v>146</v>
      </c>
      <c r="V1207" s="13" t="s">
        <v>1542</v>
      </c>
      <c r="W1207" s="13">
        <v>146</v>
      </c>
      <c r="X1207" s="13" t="s">
        <v>1544</v>
      </c>
      <c r="Y1207" s="13">
        <v>146</v>
      </c>
      <c r="Z1207" s="13" t="s">
        <v>1547</v>
      </c>
      <c r="AA1207" s="13">
        <v>146</v>
      </c>
      <c r="AB1207" s="100" t="s">
        <v>446</v>
      </c>
      <c r="AC1207" s="100" t="str">
        <f t="shared" si="202"/>
        <v>pt-15-9-shl-loc2</v>
      </c>
      <c r="AD1207" s="100">
        <f t="shared" si="206"/>
        <v>9</v>
      </c>
      <c r="AE1207" s="13">
        <v>16</v>
      </c>
      <c r="AF1207" s="27">
        <v>14</v>
      </c>
      <c r="AG1207" s="41"/>
    </row>
    <row r="1208" spans="1:33" s="35" customFormat="1" ht="16.5" x14ac:dyDescent="0.2">
      <c r="A1208" s="33" t="s">
        <v>729</v>
      </c>
      <c r="B1208" s="33">
        <f t="shared" si="201"/>
        <v>1150930</v>
      </c>
      <c r="C1208" s="43">
        <v>9</v>
      </c>
      <c r="D1208" s="26">
        <f t="shared" si="207"/>
        <v>11509</v>
      </c>
      <c r="E1208" s="45">
        <v>15</v>
      </c>
      <c r="F1208" s="13">
        <v>3</v>
      </c>
      <c r="G1208" s="14" t="s">
        <v>1019</v>
      </c>
      <c r="H1208" s="14" t="s">
        <v>1031</v>
      </c>
      <c r="I1208" s="13">
        <f t="shared" si="203"/>
        <v>139</v>
      </c>
      <c r="J1208" s="13">
        <f t="shared" si="204"/>
        <v>19</v>
      </c>
      <c r="K1208" s="13">
        <f t="shared" si="205"/>
        <v>4</v>
      </c>
      <c r="L1208" s="13" t="s">
        <v>1549</v>
      </c>
      <c r="M1208" s="13">
        <v>145</v>
      </c>
      <c r="N1208" s="13" t="s">
        <v>1551</v>
      </c>
      <c r="O1208" s="13">
        <v>145</v>
      </c>
      <c r="P1208" s="13" t="s">
        <v>1553</v>
      </c>
      <c r="Q1208" s="13">
        <v>145</v>
      </c>
      <c r="R1208" s="13" t="s">
        <v>1555</v>
      </c>
      <c r="S1208" s="13">
        <v>145</v>
      </c>
      <c r="T1208" s="13" t="s">
        <v>1541</v>
      </c>
      <c r="U1208" s="13">
        <v>145</v>
      </c>
      <c r="V1208" s="13" t="s">
        <v>1543</v>
      </c>
      <c r="W1208" s="13">
        <v>145</v>
      </c>
      <c r="X1208" s="13" t="s">
        <v>1545</v>
      </c>
      <c r="Y1208" s="13">
        <v>145</v>
      </c>
      <c r="Z1208" s="13" t="s">
        <v>1546</v>
      </c>
      <c r="AA1208" s="13">
        <v>145</v>
      </c>
      <c r="AB1208" s="100" t="s">
        <v>351</v>
      </c>
      <c r="AC1208" s="100" t="str">
        <f t="shared" si="202"/>
        <v>pt-15-9-jlr-loc3</v>
      </c>
      <c r="AD1208" s="100">
        <f t="shared" si="206"/>
        <v>9</v>
      </c>
      <c r="AE1208" s="13">
        <v>12</v>
      </c>
      <c r="AF1208" s="27">
        <v>9</v>
      </c>
      <c r="AG1208" s="41"/>
    </row>
    <row r="1209" spans="1:33" s="35" customFormat="1" ht="17.25" thickBot="1" x14ac:dyDescent="0.25">
      <c r="A1209" s="33" t="s">
        <v>729</v>
      </c>
      <c r="B1209" s="33">
        <f t="shared" si="201"/>
        <v>1150931</v>
      </c>
      <c r="C1209" s="43">
        <v>9</v>
      </c>
      <c r="D1209" s="28">
        <f t="shared" si="207"/>
        <v>11509</v>
      </c>
      <c r="E1209" s="46">
        <v>15</v>
      </c>
      <c r="F1209" s="29">
        <v>3</v>
      </c>
      <c r="G1209" s="30" t="s">
        <v>1029</v>
      </c>
      <c r="H1209" s="30" t="s">
        <v>1033</v>
      </c>
      <c r="I1209" s="29">
        <f t="shared" si="203"/>
        <v>139</v>
      </c>
      <c r="J1209" s="29">
        <f t="shared" si="204"/>
        <v>19</v>
      </c>
      <c r="K1209" s="29">
        <f t="shared" si="205"/>
        <v>4</v>
      </c>
      <c r="L1209" s="29" t="s">
        <v>1548</v>
      </c>
      <c r="M1209" s="29">
        <v>146</v>
      </c>
      <c r="N1209" s="29" t="s">
        <v>1550</v>
      </c>
      <c r="O1209" s="29">
        <v>146</v>
      </c>
      <c r="P1209" s="29" t="s">
        <v>1552</v>
      </c>
      <c r="Q1209" s="29">
        <v>146</v>
      </c>
      <c r="R1209" s="29" t="s">
        <v>1554</v>
      </c>
      <c r="S1209" s="29">
        <v>146</v>
      </c>
      <c r="T1209" s="29" t="s">
        <v>1556</v>
      </c>
      <c r="U1209" s="29">
        <v>146</v>
      </c>
      <c r="V1209" s="29" t="s">
        <v>1542</v>
      </c>
      <c r="W1209" s="29">
        <v>146</v>
      </c>
      <c r="X1209" s="29" t="s">
        <v>1544</v>
      </c>
      <c r="Y1209" s="29">
        <v>146</v>
      </c>
      <c r="Z1209" s="29" t="s">
        <v>1547</v>
      </c>
      <c r="AA1209" s="29">
        <v>146</v>
      </c>
      <c r="AB1209" s="101"/>
      <c r="AC1209" s="101" t="str">
        <f t="shared" si="202"/>
        <v/>
      </c>
      <c r="AD1209" s="101" t="str">
        <f t="shared" si="206"/>
        <v/>
      </c>
      <c r="AE1209" s="29" t="s">
        <v>412</v>
      </c>
      <c r="AF1209" s="31" t="s">
        <v>412</v>
      </c>
      <c r="AG1209" s="41"/>
    </row>
    <row r="1210" spans="1:33" s="35" customFormat="1" ht="16.5" x14ac:dyDescent="0.2">
      <c r="A1210" s="33" t="s">
        <v>729</v>
      </c>
      <c r="B1210" s="33">
        <f t="shared" si="201"/>
        <v>1151010</v>
      </c>
      <c r="C1210" s="43">
        <v>10</v>
      </c>
      <c r="D1210" s="23">
        <f t="shared" si="207"/>
        <v>11510</v>
      </c>
      <c r="E1210" s="44">
        <v>15</v>
      </c>
      <c r="F1210" s="24">
        <v>1</v>
      </c>
      <c r="G1210" s="32" t="s">
        <v>1019</v>
      </c>
      <c r="H1210" s="32" t="s">
        <v>1034</v>
      </c>
      <c r="I1210" s="24">
        <f t="shared" si="203"/>
        <v>143</v>
      </c>
      <c r="J1210" s="24">
        <f t="shared" si="204"/>
        <v>20</v>
      </c>
      <c r="K1210" s="24">
        <f t="shared" si="205"/>
        <v>4</v>
      </c>
      <c r="L1210" s="24" t="s">
        <v>1549</v>
      </c>
      <c r="M1210" s="24">
        <v>146</v>
      </c>
      <c r="N1210" s="24" t="s">
        <v>1551</v>
      </c>
      <c r="O1210" s="24">
        <v>146</v>
      </c>
      <c r="P1210" s="24" t="s">
        <v>1553</v>
      </c>
      <c r="Q1210" s="24">
        <v>146</v>
      </c>
      <c r="R1210" s="24" t="s">
        <v>1555</v>
      </c>
      <c r="S1210" s="24">
        <v>146</v>
      </c>
      <c r="T1210" s="24" t="s">
        <v>1557</v>
      </c>
      <c r="U1210" s="24">
        <v>146</v>
      </c>
      <c r="V1210" s="24" t="s">
        <v>1543</v>
      </c>
      <c r="W1210" s="24">
        <v>146</v>
      </c>
      <c r="X1210" s="24" t="s">
        <v>1545</v>
      </c>
      <c r="Y1210" s="24">
        <v>146</v>
      </c>
      <c r="Z1210" s="24" t="s">
        <v>1546</v>
      </c>
      <c r="AA1210" s="24">
        <v>146</v>
      </c>
      <c r="AB1210" s="99" t="s">
        <v>347</v>
      </c>
      <c r="AC1210" s="99" t="str">
        <f t="shared" si="202"/>
        <v>pt-15-10-jlr-loc1</v>
      </c>
      <c r="AD1210" s="99">
        <f t="shared" si="206"/>
        <v>9</v>
      </c>
      <c r="AE1210" s="24">
        <v>12</v>
      </c>
      <c r="AF1210" s="25">
        <v>9</v>
      </c>
      <c r="AG1210" s="41"/>
    </row>
    <row r="1211" spans="1:33" s="35" customFormat="1" ht="16.5" x14ac:dyDescent="0.2">
      <c r="A1211" s="33" t="s">
        <v>729</v>
      </c>
      <c r="B1211" s="33">
        <f t="shared" si="201"/>
        <v>1151011</v>
      </c>
      <c r="C1211" s="43">
        <v>10</v>
      </c>
      <c r="D1211" s="26">
        <f t="shared" si="207"/>
        <v>11510</v>
      </c>
      <c r="E1211" s="45">
        <v>15</v>
      </c>
      <c r="F1211" s="13">
        <v>1</v>
      </c>
      <c r="G1211" s="14" t="s">
        <v>1029</v>
      </c>
      <c r="H1211" s="14" t="s">
        <v>1032</v>
      </c>
      <c r="I1211" s="13">
        <f t="shared" si="203"/>
        <v>143</v>
      </c>
      <c r="J1211" s="13">
        <f t="shared" si="204"/>
        <v>20</v>
      </c>
      <c r="K1211" s="13">
        <f t="shared" si="205"/>
        <v>4</v>
      </c>
      <c r="L1211" s="13" t="s">
        <v>1548</v>
      </c>
      <c r="M1211" s="13">
        <v>146</v>
      </c>
      <c r="N1211" s="13" t="s">
        <v>1550</v>
      </c>
      <c r="O1211" s="13">
        <v>146</v>
      </c>
      <c r="P1211" s="13" t="s">
        <v>1552</v>
      </c>
      <c r="Q1211" s="13">
        <v>146</v>
      </c>
      <c r="R1211" s="13" t="s">
        <v>1554</v>
      </c>
      <c r="S1211" s="13">
        <v>146</v>
      </c>
      <c r="T1211" s="13" t="s">
        <v>1556</v>
      </c>
      <c r="U1211" s="13">
        <v>146</v>
      </c>
      <c r="V1211" s="13" t="s">
        <v>1542</v>
      </c>
      <c r="W1211" s="13">
        <v>146</v>
      </c>
      <c r="X1211" s="13" t="s">
        <v>1544</v>
      </c>
      <c r="Y1211" s="13">
        <v>146</v>
      </c>
      <c r="Z1211" s="13" t="s">
        <v>1547</v>
      </c>
      <c r="AA1211" s="13">
        <v>146</v>
      </c>
      <c r="AB1211" s="100"/>
      <c r="AC1211" s="100" t="str">
        <f t="shared" si="202"/>
        <v/>
      </c>
      <c r="AD1211" s="100" t="str">
        <f t="shared" si="206"/>
        <v/>
      </c>
      <c r="AE1211" s="13" t="s">
        <v>412</v>
      </c>
      <c r="AF1211" s="27" t="s">
        <v>412</v>
      </c>
      <c r="AG1211" s="41"/>
    </row>
    <row r="1212" spans="1:33" s="35" customFormat="1" ht="16.5" x14ac:dyDescent="0.2">
      <c r="A1212" s="33" t="s">
        <v>729</v>
      </c>
      <c r="B1212" s="33">
        <f t="shared" si="201"/>
        <v>1151020</v>
      </c>
      <c r="C1212" s="43">
        <v>10</v>
      </c>
      <c r="D1212" s="26">
        <f t="shared" si="207"/>
        <v>11510</v>
      </c>
      <c r="E1212" s="45">
        <v>15</v>
      </c>
      <c r="F1212" s="13">
        <v>2</v>
      </c>
      <c r="G1212" s="14" t="s">
        <v>1030</v>
      </c>
      <c r="H1212" s="14" t="s">
        <v>749</v>
      </c>
      <c r="I1212" s="13">
        <f t="shared" si="203"/>
        <v>143</v>
      </c>
      <c r="J1212" s="13">
        <f t="shared" si="204"/>
        <v>20</v>
      </c>
      <c r="K1212" s="13">
        <f t="shared" si="205"/>
        <v>4</v>
      </c>
      <c r="L1212" s="13" t="s">
        <v>1549</v>
      </c>
      <c r="M1212" s="13">
        <v>146</v>
      </c>
      <c r="N1212" s="13" t="s">
        <v>1551</v>
      </c>
      <c r="O1212" s="13">
        <v>146</v>
      </c>
      <c r="P1212" s="13" t="s">
        <v>1553</v>
      </c>
      <c r="Q1212" s="13">
        <v>146</v>
      </c>
      <c r="R1212" s="13" t="s">
        <v>1555</v>
      </c>
      <c r="S1212" s="13">
        <v>146</v>
      </c>
      <c r="T1212" s="13" t="s">
        <v>1557</v>
      </c>
      <c r="U1212" s="13">
        <v>146</v>
      </c>
      <c r="V1212" s="13" t="s">
        <v>1543</v>
      </c>
      <c r="W1212" s="13">
        <v>146</v>
      </c>
      <c r="X1212" s="13" t="s">
        <v>1545</v>
      </c>
      <c r="Y1212" s="13">
        <v>146</v>
      </c>
      <c r="Z1212" s="13" t="s">
        <v>1546</v>
      </c>
      <c r="AA1212" s="13">
        <v>146</v>
      </c>
      <c r="AB1212" s="100" t="s">
        <v>749</v>
      </c>
      <c r="AC1212" s="100" t="str">
        <f t="shared" si="202"/>
        <v>pt-15-10-jlr-loc2</v>
      </c>
      <c r="AD1212" s="100">
        <f t="shared" si="206"/>
        <v>9</v>
      </c>
      <c r="AE1212" s="13">
        <v>12</v>
      </c>
      <c r="AF1212" s="27">
        <v>9</v>
      </c>
      <c r="AG1212" s="41"/>
    </row>
    <row r="1213" spans="1:33" s="35" customFormat="1" ht="33" x14ac:dyDescent="0.2">
      <c r="A1213" s="33" t="s">
        <v>729</v>
      </c>
      <c r="B1213" s="33">
        <f t="shared" ref="B1213:B1276" si="208">D1213*100+F1213*10+IF(G1213="jlr",0,1)</f>
        <v>1151021</v>
      </c>
      <c r="C1213" s="43">
        <v>10</v>
      </c>
      <c r="D1213" s="26">
        <f t="shared" si="207"/>
        <v>11510</v>
      </c>
      <c r="E1213" s="45">
        <v>15</v>
      </c>
      <c r="F1213" s="13">
        <v>2</v>
      </c>
      <c r="G1213" s="14" t="s">
        <v>1029</v>
      </c>
      <c r="H1213" s="14" t="s">
        <v>1035</v>
      </c>
      <c r="I1213" s="13">
        <f t="shared" si="203"/>
        <v>143</v>
      </c>
      <c r="J1213" s="13">
        <f t="shared" si="204"/>
        <v>20</v>
      </c>
      <c r="K1213" s="13">
        <f t="shared" si="205"/>
        <v>4</v>
      </c>
      <c r="L1213" s="13" t="s">
        <v>1548</v>
      </c>
      <c r="M1213" s="13">
        <v>146</v>
      </c>
      <c r="N1213" s="13" t="s">
        <v>1550</v>
      </c>
      <c r="O1213" s="13">
        <v>146</v>
      </c>
      <c r="P1213" s="13" t="s">
        <v>1552</v>
      </c>
      <c r="Q1213" s="13">
        <v>146</v>
      </c>
      <c r="R1213" s="13" t="s">
        <v>1554</v>
      </c>
      <c r="S1213" s="13">
        <v>146</v>
      </c>
      <c r="T1213" s="13" t="s">
        <v>1556</v>
      </c>
      <c r="U1213" s="13">
        <v>146</v>
      </c>
      <c r="V1213" s="13" t="s">
        <v>1542</v>
      </c>
      <c r="W1213" s="13">
        <v>146</v>
      </c>
      <c r="X1213" s="13" t="s">
        <v>1544</v>
      </c>
      <c r="Y1213" s="13">
        <v>146</v>
      </c>
      <c r="Z1213" s="13" t="s">
        <v>1547</v>
      </c>
      <c r="AA1213" s="13">
        <v>146</v>
      </c>
      <c r="AB1213" s="100" t="s">
        <v>416</v>
      </c>
      <c r="AC1213" s="100" t="str">
        <f t="shared" si="202"/>
        <v>pt-15-10-shl-loc2</v>
      </c>
      <c r="AD1213" s="100">
        <f t="shared" si="206"/>
        <v>9</v>
      </c>
      <c r="AE1213" s="13">
        <v>16</v>
      </c>
      <c r="AF1213" s="27">
        <v>14</v>
      </c>
      <c r="AG1213" s="41"/>
    </row>
    <row r="1214" spans="1:33" s="35" customFormat="1" ht="16.5" x14ac:dyDescent="0.2">
      <c r="A1214" s="33" t="s">
        <v>729</v>
      </c>
      <c r="B1214" s="33">
        <f t="shared" si="208"/>
        <v>1151030</v>
      </c>
      <c r="C1214" s="43">
        <v>10</v>
      </c>
      <c r="D1214" s="26">
        <f t="shared" si="207"/>
        <v>11510</v>
      </c>
      <c r="E1214" s="45">
        <v>15</v>
      </c>
      <c r="F1214" s="13">
        <v>3</v>
      </c>
      <c r="G1214" s="14" t="s">
        <v>1030</v>
      </c>
      <c r="H1214" s="14" t="s">
        <v>1031</v>
      </c>
      <c r="I1214" s="13">
        <f t="shared" si="203"/>
        <v>143</v>
      </c>
      <c r="J1214" s="13">
        <f t="shared" si="204"/>
        <v>20</v>
      </c>
      <c r="K1214" s="13">
        <f t="shared" si="205"/>
        <v>4</v>
      </c>
      <c r="L1214" s="13" t="s">
        <v>1549</v>
      </c>
      <c r="M1214" s="13">
        <v>146</v>
      </c>
      <c r="N1214" s="13" t="s">
        <v>1551</v>
      </c>
      <c r="O1214" s="13">
        <v>146</v>
      </c>
      <c r="P1214" s="13" t="s">
        <v>1553</v>
      </c>
      <c r="Q1214" s="13">
        <v>146</v>
      </c>
      <c r="R1214" s="13" t="s">
        <v>1555</v>
      </c>
      <c r="S1214" s="13">
        <v>146</v>
      </c>
      <c r="T1214" s="13" t="s">
        <v>1557</v>
      </c>
      <c r="U1214" s="13">
        <v>146</v>
      </c>
      <c r="V1214" s="13" t="s">
        <v>1543</v>
      </c>
      <c r="W1214" s="13">
        <v>146</v>
      </c>
      <c r="X1214" s="13" t="s">
        <v>1545</v>
      </c>
      <c r="Y1214" s="13">
        <v>146</v>
      </c>
      <c r="Z1214" s="13" t="s">
        <v>1546</v>
      </c>
      <c r="AA1214" s="13">
        <v>146</v>
      </c>
      <c r="AB1214" s="100" t="s">
        <v>356</v>
      </c>
      <c r="AC1214" s="100" t="str">
        <f t="shared" si="202"/>
        <v>pt-15-10-jlr-loc3</v>
      </c>
      <c r="AD1214" s="100">
        <f t="shared" si="206"/>
        <v>9</v>
      </c>
      <c r="AE1214" s="13">
        <v>12</v>
      </c>
      <c r="AF1214" s="27">
        <v>9</v>
      </c>
      <c r="AG1214" s="41"/>
    </row>
    <row r="1215" spans="1:33" s="35" customFormat="1" ht="17.25" thickBot="1" x14ac:dyDescent="0.25">
      <c r="A1215" s="33" t="s">
        <v>729</v>
      </c>
      <c r="B1215" s="33">
        <f t="shared" si="208"/>
        <v>1151031</v>
      </c>
      <c r="C1215" s="43">
        <v>10</v>
      </c>
      <c r="D1215" s="28">
        <f t="shared" si="207"/>
        <v>11510</v>
      </c>
      <c r="E1215" s="46">
        <v>15</v>
      </c>
      <c r="F1215" s="29">
        <v>3</v>
      </c>
      <c r="G1215" s="30" t="s">
        <v>1029</v>
      </c>
      <c r="H1215" s="30" t="s">
        <v>1033</v>
      </c>
      <c r="I1215" s="29">
        <f t="shared" si="203"/>
        <v>143</v>
      </c>
      <c r="J1215" s="29">
        <f t="shared" si="204"/>
        <v>20</v>
      </c>
      <c r="K1215" s="29">
        <f t="shared" si="205"/>
        <v>4</v>
      </c>
      <c r="L1215" s="29" t="s">
        <v>1548</v>
      </c>
      <c r="M1215" s="29">
        <v>146</v>
      </c>
      <c r="N1215" s="29" t="s">
        <v>1550</v>
      </c>
      <c r="O1215" s="29">
        <v>146</v>
      </c>
      <c r="P1215" s="29" t="s">
        <v>1552</v>
      </c>
      <c r="Q1215" s="29">
        <v>146</v>
      </c>
      <c r="R1215" s="29" t="s">
        <v>1554</v>
      </c>
      <c r="S1215" s="29">
        <v>146</v>
      </c>
      <c r="T1215" s="29" t="s">
        <v>1556</v>
      </c>
      <c r="U1215" s="29">
        <v>146</v>
      </c>
      <c r="V1215" s="29" t="s">
        <v>1542</v>
      </c>
      <c r="W1215" s="29">
        <v>146</v>
      </c>
      <c r="X1215" s="29" t="s">
        <v>1544</v>
      </c>
      <c r="Y1215" s="29">
        <v>146</v>
      </c>
      <c r="Z1215" s="29" t="s">
        <v>1547</v>
      </c>
      <c r="AA1215" s="29">
        <v>146</v>
      </c>
      <c r="AB1215" s="101"/>
      <c r="AC1215" s="101" t="str">
        <f t="shared" si="202"/>
        <v/>
      </c>
      <c r="AD1215" s="101" t="str">
        <f t="shared" si="206"/>
        <v/>
      </c>
      <c r="AE1215" s="29" t="s">
        <v>412</v>
      </c>
      <c r="AF1215" s="31" t="s">
        <v>412</v>
      </c>
      <c r="AG1215" s="41"/>
    </row>
    <row r="1216" spans="1:33" s="35" customFormat="1" ht="16.5" x14ac:dyDescent="0.2">
      <c r="A1216" s="33" t="s">
        <v>729</v>
      </c>
      <c r="B1216" s="33">
        <f t="shared" si="208"/>
        <v>1151110</v>
      </c>
      <c r="C1216" s="43">
        <v>11</v>
      </c>
      <c r="D1216" s="23">
        <f t="shared" si="207"/>
        <v>11511</v>
      </c>
      <c r="E1216" s="44">
        <v>15</v>
      </c>
      <c r="F1216" s="24">
        <v>1</v>
      </c>
      <c r="G1216" s="32" t="s">
        <v>1030</v>
      </c>
      <c r="H1216" s="32" t="s">
        <v>1034</v>
      </c>
      <c r="I1216" s="24">
        <f t="shared" si="203"/>
        <v>141</v>
      </c>
      <c r="J1216" s="24">
        <f t="shared" si="204"/>
        <v>20</v>
      </c>
      <c r="K1216" s="24">
        <f t="shared" si="205"/>
        <v>4</v>
      </c>
      <c r="L1216" s="24" t="s">
        <v>1549</v>
      </c>
      <c r="M1216" s="24">
        <v>146</v>
      </c>
      <c r="N1216" s="24" t="s">
        <v>1551</v>
      </c>
      <c r="O1216" s="24">
        <v>146</v>
      </c>
      <c r="P1216" s="24" t="s">
        <v>1553</v>
      </c>
      <c r="Q1216" s="24">
        <v>146</v>
      </c>
      <c r="R1216" s="24" t="s">
        <v>1555</v>
      </c>
      <c r="S1216" s="24">
        <v>146</v>
      </c>
      <c r="T1216" s="24" t="s">
        <v>1557</v>
      </c>
      <c r="U1216" s="24">
        <v>146</v>
      </c>
      <c r="V1216" s="24" t="s">
        <v>1543</v>
      </c>
      <c r="W1216" s="24">
        <v>146</v>
      </c>
      <c r="X1216" s="24" t="s">
        <v>1545</v>
      </c>
      <c r="Y1216" s="24">
        <v>146</v>
      </c>
      <c r="Z1216" s="24" t="s">
        <v>1546</v>
      </c>
      <c r="AA1216" s="24">
        <v>146</v>
      </c>
      <c r="AB1216" s="99" t="s">
        <v>354</v>
      </c>
      <c r="AC1216" s="99" t="str">
        <f t="shared" si="202"/>
        <v>pt-15-11-jlr-loc1</v>
      </c>
      <c r="AD1216" s="99">
        <f t="shared" si="206"/>
        <v>9</v>
      </c>
      <c r="AE1216" s="24">
        <v>12</v>
      </c>
      <c r="AF1216" s="25">
        <v>9</v>
      </c>
      <c r="AG1216" s="41"/>
    </row>
    <row r="1217" spans="1:33" s="35" customFormat="1" ht="16.5" x14ac:dyDescent="0.2">
      <c r="A1217" s="33" t="s">
        <v>729</v>
      </c>
      <c r="B1217" s="33">
        <f t="shared" si="208"/>
        <v>1151111</v>
      </c>
      <c r="C1217" s="43">
        <v>11</v>
      </c>
      <c r="D1217" s="26">
        <f t="shared" si="207"/>
        <v>11511</v>
      </c>
      <c r="E1217" s="45">
        <v>15</v>
      </c>
      <c r="F1217" s="13">
        <v>1</v>
      </c>
      <c r="G1217" s="14" t="s">
        <v>1029</v>
      </c>
      <c r="H1217" s="14" t="s">
        <v>1032</v>
      </c>
      <c r="I1217" s="13">
        <f t="shared" si="203"/>
        <v>141</v>
      </c>
      <c r="J1217" s="13">
        <f t="shared" si="204"/>
        <v>20</v>
      </c>
      <c r="K1217" s="13">
        <f t="shared" si="205"/>
        <v>4</v>
      </c>
      <c r="L1217" s="13" t="s">
        <v>1548</v>
      </c>
      <c r="M1217" s="13">
        <v>147</v>
      </c>
      <c r="N1217" s="13" t="s">
        <v>1550</v>
      </c>
      <c r="O1217" s="13">
        <v>147</v>
      </c>
      <c r="P1217" s="13" t="s">
        <v>1552</v>
      </c>
      <c r="Q1217" s="13">
        <v>147</v>
      </c>
      <c r="R1217" s="13" t="s">
        <v>1554</v>
      </c>
      <c r="S1217" s="13">
        <v>147</v>
      </c>
      <c r="T1217" s="13" t="s">
        <v>1556</v>
      </c>
      <c r="U1217" s="13">
        <v>147</v>
      </c>
      <c r="V1217" s="13" t="s">
        <v>1558</v>
      </c>
      <c r="W1217" s="13">
        <v>147</v>
      </c>
      <c r="X1217" s="13" t="s">
        <v>1544</v>
      </c>
      <c r="Y1217" s="13">
        <v>147</v>
      </c>
      <c r="Z1217" s="13" t="s">
        <v>1547</v>
      </c>
      <c r="AA1217" s="13">
        <v>147</v>
      </c>
      <c r="AB1217" s="100"/>
      <c r="AC1217" s="100" t="str">
        <f t="shared" si="202"/>
        <v/>
      </c>
      <c r="AD1217" s="100" t="str">
        <f t="shared" si="206"/>
        <v/>
      </c>
      <c r="AE1217" s="13" t="s">
        <v>412</v>
      </c>
      <c r="AF1217" s="27" t="s">
        <v>412</v>
      </c>
      <c r="AG1217" s="41"/>
    </row>
    <row r="1218" spans="1:33" s="35" customFormat="1" ht="16.5" x14ac:dyDescent="0.2">
      <c r="A1218" s="33" t="s">
        <v>729</v>
      </c>
      <c r="B1218" s="33">
        <f t="shared" si="208"/>
        <v>1151120</v>
      </c>
      <c r="C1218" s="43">
        <v>11</v>
      </c>
      <c r="D1218" s="26">
        <f t="shared" si="207"/>
        <v>11511</v>
      </c>
      <c r="E1218" s="45">
        <v>15</v>
      </c>
      <c r="F1218" s="13">
        <v>2</v>
      </c>
      <c r="G1218" s="14" t="s">
        <v>1030</v>
      </c>
      <c r="H1218" s="14" t="s">
        <v>749</v>
      </c>
      <c r="I1218" s="13">
        <f t="shared" si="203"/>
        <v>141</v>
      </c>
      <c r="J1218" s="13">
        <f t="shared" si="204"/>
        <v>20</v>
      </c>
      <c r="K1218" s="13">
        <f t="shared" si="205"/>
        <v>4</v>
      </c>
      <c r="L1218" s="13" t="s">
        <v>1549</v>
      </c>
      <c r="M1218" s="13">
        <v>146</v>
      </c>
      <c r="N1218" s="13" t="s">
        <v>1551</v>
      </c>
      <c r="O1218" s="13">
        <v>146</v>
      </c>
      <c r="P1218" s="13" t="s">
        <v>1553</v>
      </c>
      <c r="Q1218" s="13">
        <v>146</v>
      </c>
      <c r="R1218" s="13" t="s">
        <v>1555</v>
      </c>
      <c r="S1218" s="13">
        <v>146</v>
      </c>
      <c r="T1218" s="13" t="s">
        <v>1557</v>
      </c>
      <c r="U1218" s="13">
        <v>146</v>
      </c>
      <c r="V1218" s="13" t="s">
        <v>1543</v>
      </c>
      <c r="W1218" s="13">
        <v>146</v>
      </c>
      <c r="X1218" s="13" t="s">
        <v>1545</v>
      </c>
      <c r="Y1218" s="13">
        <v>146</v>
      </c>
      <c r="Z1218" s="13" t="s">
        <v>1546</v>
      </c>
      <c r="AA1218" s="13">
        <v>146</v>
      </c>
      <c r="AB1218" s="100" t="s">
        <v>748</v>
      </c>
      <c r="AC1218" s="100" t="str">
        <f t="shared" si="202"/>
        <v>pt-15-11-jlr-loc2</v>
      </c>
      <c r="AD1218" s="100">
        <f t="shared" si="206"/>
        <v>9</v>
      </c>
      <c r="AE1218" s="13">
        <v>12</v>
      </c>
      <c r="AF1218" s="27">
        <v>9</v>
      </c>
      <c r="AG1218" s="41"/>
    </row>
    <row r="1219" spans="1:33" s="35" customFormat="1" ht="33" x14ac:dyDescent="0.2">
      <c r="A1219" s="33" t="s">
        <v>729</v>
      </c>
      <c r="B1219" s="33">
        <f t="shared" si="208"/>
        <v>1151121</v>
      </c>
      <c r="C1219" s="43">
        <v>11</v>
      </c>
      <c r="D1219" s="26">
        <f t="shared" si="207"/>
        <v>11511</v>
      </c>
      <c r="E1219" s="45">
        <v>15</v>
      </c>
      <c r="F1219" s="13">
        <v>2</v>
      </c>
      <c r="G1219" s="14" t="s">
        <v>1029</v>
      </c>
      <c r="H1219" s="14" t="s">
        <v>1035</v>
      </c>
      <c r="I1219" s="13">
        <f t="shared" si="203"/>
        <v>141</v>
      </c>
      <c r="J1219" s="13">
        <f t="shared" si="204"/>
        <v>20</v>
      </c>
      <c r="K1219" s="13">
        <f t="shared" si="205"/>
        <v>4</v>
      </c>
      <c r="L1219" s="13" t="s">
        <v>1548</v>
      </c>
      <c r="M1219" s="13">
        <v>147</v>
      </c>
      <c r="N1219" s="13" t="s">
        <v>1550</v>
      </c>
      <c r="O1219" s="13">
        <v>147</v>
      </c>
      <c r="P1219" s="13" t="s">
        <v>1552</v>
      </c>
      <c r="Q1219" s="13">
        <v>147</v>
      </c>
      <c r="R1219" s="13" t="s">
        <v>1554</v>
      </c>
      <c r="S1219" s="13">
        <v>147</v>
      </c>
      <c r="T1219" s="13" t="s">
        <v>1556</v>
      </c>
      <c r="U1219" s="13">
        <v>147</v>
      </c>
      <c r="V1219" s="13" t="s">
        <v>1558</v>
      </c>
      <c r="W1219" s="13">
        <v>147</v>
      </c>
      <c r="X1219" s="13" t="s">
        <v>1544</v>
      </c>
      <c r="Y1219" s="13">
        <v>147</v>
      </c>
      <c r="Z1219" s="13" t="s">
        <v>1547</v>
      </c>
      <c r="AA1219" s="13">
        <v>147</v>
      </c>
      <c r="AB1219" s="100" t="s">
        <v>446</v>
      </c>
      <c r="AC1219" s="100" t="str">
        <f t="shared" si="202"/>
        <v>pt-15-11-shl-loc2</v>
      </c>
      <c r="AD1219" s="100">
        <f t="shared" si="206"/>
        <v>9</v>
      </c>
      <c r="AE1219" s="13">
        <v>16</v>
      </c>
      <c r="AF1219" s="27">
        <v>14</v>
      </c>
      <c r="AG1219" s="41"/>
    </row>
    <row r="1220" spans="1:33" s="35" customFormat="1" ht="16.5" x14ac:dyDescent="0.2">
      <c r="A1220" s="33" t="s">
        <v>729</v>
      </c>
      <c r="B1220" s="33">
        <f t="shared" si="208"/>
        <v>1151130</v>
      </c>
      <c r="C1220" s="43">
        <v>11</v>
      </c>
      <c r="D1220" s="26">
        <f t="shared" si="207"/>
        <v>11511</v>
      </c>
      <c r="E1220" s="45">
        <v>15</v>
      </c>
      <c r="F1220" s="13">
        <v>3</v>
      </c>
      <c r="G1220" s="14" t="s">
        <v>1030</v>
      </c>
      <c r="H1220" s="14" t="s">
        <v>1031</v>
      </c>
      <c r="I1220" s="13">
        <f t="shared" si="203"/>
        <v>141</v>
      </c>
      <c r="J1220" s="13">
        <f t="shared" si="204"/>
        <v>20</v>
      </c>
      <c r="K1220" s="13">
        <f t="shared" si="205"/>
        <v>4</v>
      </c>
      <c r="L1220" s="13" t="s">
        <v>1549</v>
      </c>
      <c r="M1220" s="13">
        <v>146</v>
      </c>
      <c r="N1220" s="13" t="s">
        <v>1551</v>
      </c>
      <c r="O1220" s="13">
        <v>146</v>
      </c>
      <c r="P1220" s="13" t="s">
        <v>1553</v>
      </c>
      <c r="Q1220" s="13">
        <v>146</v>
      </c>
      <c r="R1220" s="13" t="s">
        <v>1555</v>
      </c>
      <c r="S1220" s="13">
        <v>146</v>
      </c>
      <c r="T1220" s="13" t="s">
        <v>1557</v>
      </c>
      <c r="U1220" s="13">
        <v>146</v>
      </c>
      <c r="V1220" s="13" t="s">
        <v>1543</v>
      </c>
      <c r="W1220" s="13">
        <v>146</v>
      </c>
      <c r="X1220" s="13" t="s">
        <v>1545</v>
      </c>
      <c r="Y1220" s="13">
        <v>146</v>
      </c>
      <c r="Z1220" s="13" t="s">
        <v>1546</v>
      </c>
      <c r="AA1220" s="13">
        <v>146</v>
      </c>
      <c r="AB1220" s="100" t="s">
        <v>351</v>
      </c>
      <c r="AC1220" s="100" t="str">
        <f t="shared" si="202"/>
        <v>pt-15-11-jlr-loc3</v>
      </c>
      <c r="AD1220" s="100">
        <f t="shared" si="206"/>
        <v>9</v>
      </c>
      <c r="AE1220" s="13">
        <v>12</v>
      </c>
      <c r="AF1220" s="27">
        <v>9</v>
      </c>
      <c r="AG1220" s="41"/>
    </row>
    <row r="1221" spans="1:33" s="35" customFormat="1" ht="17.25" thickBot="1" x14ac:dyDescent="0.25">
      <c r="A1221" s="33" t="s">
        <v>729</v>
      </c>
      <c r="B1221" s="33">
        <f t="shared" si="208"/>
        <v>1151131</v>
      </c>
      <c r="C1221" s="43">
        <v>11</v>
      </c>
      <c r="D1221" s="28">
        <f t="shared" si="207"/>
        <v>11511</v>
      </c>
      <c r="E1221" s="46">
        <v>15</v>
      </c>
      <c r="F1221" s="29">
        <v>3</v>
      </c>
      <c r="G1221" s="30" t="s">
        <v>1029</v>
      </c>
      <c r="H1221" s="30" t="s">
        <v>1033</v>
      </c>
      <c r="I1221" s="29">
        <f t="shared" si="203"/>
        <v>141</v>
      </c>
      <c r="J1221" s="29">
        <f t="shared" si="204"/>
        <v>20</v>
      </c>
      <c r="K1221" s="29">
        <f t="shared" si="205"/>
        <v>4</v>
      </c>
      <c r="L1221" s="29" t="s">
        <v>1548</v>
      </c>
      <c r="M1221" s="29">
        <v>147</v>
      </c>
      <c r="N1221" s="29" t="s">
        <v>1550</v>
      </c>
      <c r="O1221" s="29">
        <v>147</v>
      </c>
      <c r="P1221" s="29" t="s">
        <v>1552</v>
      </c>
      <c r="Q1221" s="29">
        <v>147</v>
      </c>
      <c r="R1221" s="29" t="s">
        <v>1554</v>
      </c>
      <c r="S1221" s="29">
        <v>147</v>
      </c>
      <c r="T1221" s="29" t="s">
        <v>1556</v>
      </c>
      <c r="U1221" s="29">
        <v>147</v>
      </c>
      <c r="V1221" s="29" t="s">
        <v>1558</v>
      </c>
      <c r="W1221" s="29">
        <v>147</v>
      </c>
      <c r="X1221" s="29" t="s">
        <v>1544</v>
      </c>
      <c r="Y1221" s="29">
        <v>147</v>
      </c>
      <c r="Z1221" s="29" t="s">
        <v>1547</v>
      </c>
      <c r="AA1221" s="29">
        <v>147</v>
      </c>
      <c r="AB1221" s="101"/>
      <c r="AC1221" s="101" t="str">
        <f t="shared" si="202"/>
        <v/>
      </c>
      <c r="AD1221" s="101" t="str">
        <f t="shared" si="206"/>
        <v/>
      </c>
      <c r="AE1221" s="29" t="s">
        <v>412</v>
      </c>
      <c r="AF1221" s="31" t="s">
        <v>412</v>
      </c>
      <c r="AG1221" s="41"/>
    </row>
    <row r="1222" spans="1:33" s="35" customFormat="1" ht="16.5" x14ac:dyDescent="0.2">
      <c r="A1222" s="33" t="s">
        <v>729</v>
      </c>
      <c r="B1222" s="33">
        <f t="shared" si="208"/>
        <v>1151210</v>
      </c>
      <c r="C1222" s="43">
        <v>12</v>
      </c>
      <c r="D1222" s="23">
        <f t="shared" si="207"/>
        <v>11512</v>
      </c>
      <c r="E1222" s="44">
        <v>15</v>
      </c>
      <c r="F1222" s="24">
        <v>1</v>
      </c>
      <c r="G1222" s="32" t="s">
        <v>1030</v>
      </c>
      <c r="H1222" s="32" t="s">
        <v>1034</v>
      </c>
      <c r="I1222" s="24">
        <f t="shared" si="203"/>
        <v>141</v>
      </c>
      <c r="J1222" s="24">
        <f t="shared" si="204"/>
        <v>20</v>
      </c>
      <c r="K1222" s="24">
        <f t="shared" si="205"/>
        <v>4</v>
      </c>
      <c r="L1222" s="24" t="s">
        <v>1549</v>
      </c>
      <c r="M1222" s="24">
        <v>148</v>
      </c>
      <c r="N1222" s="24" t="s">
        <v>1551</v>
      </c>
      <c r="O1222" s="24">
        <v>148</v>
      </c>
      <c r="P1222" s="24" t="s">
        <v>1553</v>
      </c>
      <c r="Q1222" s="24">
        <v>148</v>
      </c>
      <c r="R1222" s="24" t="s">
        <v>1555</v>
      </c>
      <c r="S1222" s="24">
        <v>148</v>
      </c>
      <c r="T1222" s="24" t="s">
        <v>1557</v>
      </c>
      <c r="U1222" s="24">
        <v>148</v>
      </c>
      <c r="V1222" s="24" t="s">
        <v>1559</v>
      </c>
      <c r="W1222" s="24">
        <v>148</v>
      </c>
      <c r="X1222" s="24" t="s">
        <v>1545</v>
      </c>
      <c r="Y1222" s="24">
        <v>148</v>
      </c>
      <c r="Z1222" s="24" t="s">
        <v>1546</v>
      </c>
      <c r="AA1222" s="24">
        <v>148</v>
      </c>
      <c r="AB1222" s="99" t="s">
        <v>357</v>
      </c>
      <c r="AC1222" s="99" t="str">
        <f t="shared" si="202"/>
        <v>pt-15-12-jlr-loc1</v>
      </c>
      <c r="AD1222" s="99">
        <f t="shared" si="206"/>
        <v>9</v>
      </c>
      <c r="AE1222" s="24">
        <v>12</v>
      </c>
      <c r="AF1222" s="25">
        <v>9</v>
      </c>
      <c r="AG1222" s="41"/>
    </row>
    <row r="1223" spans="1:33" s="35" customFormat="1" ht="16.5" x14ac:dyDescent="0.2">
      <c r="A1223" s="33" t="s">
        <v>729</v>
      </c>
      <c r="B1223" s="33">
        <f t="shared" si="208"/>
        <v>1151211</v>
      </c>
      <c r="C1223" s="43">
        <v>12</v>
      </c>
      <c r="D1223" s="26">
        <f t="shared" si="207"/>
        <v>11512</v>
      </c>
      <c r="E1223" s="45">
        <v>15</v>
      </c>
      <c r="F1223" s="13">
        <v>1</v>
      </c>
      <c r="G1223" s="14" t="s">
        <v>1029</v>
      </c>
      <c r="H1223" s="14" t="s">
        <v>1032</v>
      </c>
      <c r="I1223" s="13">
        <f t="shared" si="203"/>
        <v>141</v>
      </c>
      <c r="J1223" s="13">
        <f t="shared" si="204"/>
        <v>20</v>
      </c>
      <c r="K1223" s="13">
        <f t="shared" si="205"/>
        <v>4</v>
      </c>
      <c r="L1223" s="13" t="s">
        <v>1548</v>
      </c>
      <c r="M1223" s="13">
        <v>147</v>
      </c>
      <c r="N1223" s="13" t="s">
        <v>1550</v>
      </c>
      <c r="O1223" s="13">
        <v>147</v>
      </c>
      <c r="P1223" s="13" t="s">
        <v>1552</v>
      </c>
      <c r="Q1223" s="13">
        <v>147</v>
      </c>
      <c r="R1223" s="13" t="s">
        <v>1554</v>
      </c>
      <c r="S1223" s="13">
        <v>147</v>
      </c>
      <c r="T1223" s="13" t="s">
        <v>1556</v>
      </c>
      <c r="U1223" s="13">
        <v>147</v>
      </c>
      <c r="V1223" s="13" t="s">
        <v>1558</v>
      </c>
      <c r="W1223" s="13">
        <v>147</v>
      </c>
      <c r="X1223" s="13" t="s">
        <v>1544</v>
      </c>
      <c r="Y1223" s="13">
        <v>147</v>
      </c>
      <c r="Z1223" s="13" t="s">
        <v>1547</v>
      </c>
      <c r="AA1223" s="13">
        <v>147</v>
      </c>
      <c r="AB1223" s="100"/>
      <c r="AC1223" s="100" t="str">
        <f t="shared" si="202"/>
        <v/>
      </c>
      <c r="AD1223" s="100" t="str">
        <f t="shared" si="206"/>
        <v/>
      </c>
      <c r="AE1223" s="13" t="s">
        <v>412</v>
      </c>
      <c r="AF1223" s="27" t="s">
        <v>412</v>
      </c>
      <c r="AG1223" s="41"/>
    </row>
    <row r="1224" spans="1:33" s="35" customFormat="1" ht="16.5" x14ac:dyDescent="0.2">
      <c r="A1224" s="33" t="s">
        <v>729</v>
      </c>
      <c r="B1224" s="33">
        <f t="shared" si="208"/>
        <v>1151220</v>
      </c>
      <c r="C1224" s="43">
        <v>12</v>
      </c>
      <c r="D1224" s="26">
        <f t="shared" si="207"/>
        <v>11512</v>
      </c>
      <c r="E1224" s="45">
        <v>15</v>
      </c>
      <c r="F1224" s="13">
        <v>2</v>
      </c>
      <c r="G1224" s="14" t="s">
        <v>1019</v>
      </c>
      <c r="H1224" s="14" t="s">
        <v>749</v>
      </c>
      <c r="I1224" s="13">
        <f t="shared" si="203"/>
        <v>141</v>
      </c>
      <c r="J1224" s="13">
        <f t="shared" si="204"/>
        <v>20</v>
      </c>
      <c r="K1224" s="13">
        <f t="shared" si="205"/>
        <v>4</v>
      </c>
      <c r="L1224" s="13" t="s">
        <v>1549</v>
      </c>
      <c r="M1224" s="13">
        <v>148</v>
      </c>
      <c r="N1224" s="13" t="s">
        <v>1551</v>
      </c>
      <c r="O1224" s="13">
        <v>148</v>
      </c>
      <c r="P1224" s="13" t="s">
        <v>1553</v>
      </c>
      <c r="Q1224" s="13">
        <v>148</v>
      </c>
      <c r="R1224" s="13" t="s">
        <v>1555</v>
      </c>
      <c r="S1224" s="13">
        <v>148</v>
      </c>
      <c r="T1224" s="13" t="s">
        <v>1557</v>
      </c>
      <c r="U1224" s="13">
        <v>148</v>
      </c>
      <c r="V1224" s="13" t="s">
        <v>1559</v>
      </c>
      <c r="W1224" s="13">
        <v>148</v>
      </c>
      <c r="X1224" s="13" t="s">
        <v>1545</v>
      </c>
      <c r="Y1224" s="13">
        <v>148</v>
      </c>
      <c r="Z1224" s="13" t="s">
        <v>1546</v>
      </c>
      <c r="AA1224" s="13">
        <v>148</v>
      </c>
      <c r="AB1224" s="100" t="s">
        <v>347</v>
      </c>
      <c r="AC1224" s="100" t="str">
        <f t="shared" si="202"/>
        <v>pt-15-12-jlr-loc2</v>
      </c>
      <c r="AD1224" s="100">
        <f t="shared" si="206"/>
        <v>9</v>
      </c>
      <c r="AE1224" s="13">
        <v>12</v>
      </c>
      <c r="AF1224" s="27">
        <v>9</v>
      </c>
      <c r="AG1224" s="41"/>
    </row>
    <row r="1225" spans="1:33" s="35" customFormat="1" ht="33" x14ac:dyDescent="0.2">
      <c r="A1225" s="33" t="s">
        <v>729</v>
      </c>
      <c r="B1225" s="33">
        <f t="shared" si="208"/>
        <v>1151221</v>
      </c>
      <c r="C1225" s="43">
        <v>12</v>
      </c>
      <c r="D1225" s="26">
        <f t="shared" si="207"/>
        <v>11512</v>
      </c>
      <c r="E1225" s="45">
        <v>15</v>
      </c>
      <c r="F1225" s="13">
        <v>2</v>
      </c>
      <c r="G1225" s="14" t="s">
        <v>1018</v>
      </c>
      <c r="H1225" s="14" t="s">
        <v>1035</v>
      </c>
      <c r="I1225" s="13">
        <f t="shared" si="203"/>
        <v>141</v>
      </c>
      <c r="J1225" s="13">
        <f t="shared" si="204"/>
        <v>20</v>
      </c>
      <c r="K1225" s="13">
        <f t="shared" si="205"/>
        <v>4</v>
      </c>
      <c r="L1225" s="13" t="s">
        <v>1548</v>
      </c>
      <c r="M1225" s="13">
        <v>147</v>
      </c>
      <c r="N1225" s="13" t="s">
        <v>1550</v>
      </c>
      <c r="O1225" s="13">
        <v>147</v>
      </c>
      <c r="P1225" s="13" t="s">
        <v>1552</v>
      </c>
      <c r="Q1225" s="13">
        <v>147</v>
      </c>
      <c r="R1225" s="13" t="s">
        <v>1554</v>
      </c>
      <c r="S1225" s="13">
        <v>147</v>
      </c>
      <c r="T1225" s="13" t="s">
        <v>1556</v>
      </c>
      <c r="U1225" s="13">
        <v>147</v>
      </c>
      <c r="V1225" s="13" t="s">
        <v>1558</v>
      </c>
      <c r="W1225" s="13">
        <v>147</v>
      </c>
      <c r="X1225" s="13" t="s">
        <v>1544</v>
      </c>
      <c r="Y1225" s="13">
        <v>147</v>
      </c>
      <c r="Z1225" s="13" t="s">
        <v>1547</v>
      </c>
      <c r="AA1225" s="13">
        <v>147</v>
      </c>
      <c r="AB1225" s="100" t="s">
        <v>447</v>
      </c>
      <c r="AC1225" s="100" t="str">
        <f t="shared" si="202"/>
        <v>pt-15-12-shl-loc2</v>
      </c>
      <c r="AD1225" s="100">
        <f t="shared" si="206"/>
        <v>9</v>
      </c>
      <c r="AE1225" s="13">
        <v>16</v>
      </c>
      <c r="AF1225" s="27">
        <v>14</v>
      </c>
      <c r="AG1225" s="41"/>
    </row>
    <row r="1226" spans="1:33" s="35" customFormat="1" ht="16.5" x14ac:dyDescent="0.2">
      <c r="A1226" s="33" t="s">
        <v>729</v>
      </c>
      <c r="B1226" s="33">
        <f t="shared" si="208"/>
        <v>1151230</v>
      </c>
      <c r="C1226" s="43">
        <v>12</v>
      </c>
      <c r="D1226" s="26">
        <f t="shared" si="207"/>
        <v>11512</v>
      </c>
      <c r="E1226" s="45">
        <v>15</v>
      </c>
      <c r="F1226" s="13">
        <v>3</v>
      </c>
      <c r="G1226" s="14" t="s">
        <v>1030</v>
      </c>
      <c r="H1226" s="14" t="s">
        <v>1031</v>
      </c>
      <c r="I1226" s="13">
        <f t="shared" si="203"/>
        <v>141</v>
      </c>
      <c r="J1226" s="13">
        <f t="shared" si="204"/>
        <v>20</v>
      </c>
      <c r="K1226" s="13">
        <f t="shared" si="205"/>
        <v>4</v>
      </c>
      <c r="L1226" s="13" t="s">
        <v>1549</v>
      </c>
      <c r="M1226" s="13">
        <v>148</v>
      </c>
      <c r="N1226" s="13" t="s">
        <v>1551</v>
      </c>
      <c r="O1226" s="13">
        <v>148</v>
      </c>
      <c r="P1226" s="13" t="s">
        <v>1553</v>
      </c>
      <c r="Q1226" s="13">
        <v>148</v>
      </c>
      <c r="R1226" s="13" t="s">
        <v>1555</v>
      </c>
      <c r="S1226" s="13">
        <v>148</v>
      </c>
      <c r="T1226" s="13" t="s">
        <v>1557</v>
      </c>
      <c r="U1226" s="13">
        <v>148</v>
      </c>
      <c r="V1226" s="13" t="s">
        <v>1559</v>
      </c>
      <c r="W1226" s="13">
        <v>148</v>
      </c>
      <c r="X1226" s="13" t="s">
        <v>1545</v>
      </c>
      <c r="Y1226" s="13">
        <v>148</v>
      </c>
      <c r="Z1226" s="13" t="s">
        <v>1546</v>
      </c>
      <c r="AA1226" s="13">
        <v>148</v>
      </c>
      <c r="AB1226" s="100" t="s">
        <v>353</v>
      </c>
      <c r="AC1226" s="100" t="str">
        <f t="shared" si="202"/>
        <v>pt-15-12-jlr-loc3</v>
      </c>
      <c r="AD1226" s="100">
        <f t="shared" si="206"/>
        <v>9</v>
      </c>
      <c r="AE1226" s="13">
        <v>12</v>
      </c>
      <c r="AF1226" s="27">
        <v>9</v>
      </c>
      <c r="AG1226" s="41"/>
    </row>
    <row r="1227" spans="1:33" s="35" customFormat="1" ht="17.25" thickBot="1" x14ac:dyDescent="0.25">
      <c r="A1227" s="33" t="s">
        <v>729</v>
      </c>
      <c r="B1227" s="33">
        <f t="shared" si="208"/>
        <v>1151231</v>
      </c>
      <c r="C1227" s="43">
        <v>12</v>
      </c>
      <c r="D1227" s="28">
        <f t="shared" si="207"/>
        <v>11512</v>
      </c>
      <c r="E1227" s="46">
        <v>15</v>
      </c>
      <c r="F1227" s="29">
        <v>3</v>
      </c>
      <c r="G1227" s="30" t="s">
        <v>1029</v>
      </c>
      <c r="H1227" s="30" t="s">
        <v>1033</v>
      </c>
      <c r="I1227" s="29">
        <f t="shared" si="203"/>
        <v>141</v>
      </c>
      <c r="J1227" s="29">
        <f t="shared" si="204"/>
        <v>20</v>
      </c>
      <c r="K1227" s="29">
        <f t="shared" si="205"/>
        <v>4</v>
      </c>
      <c r="L1227" s="29" t="s">
        <v>1548</v>
      </c>
      <c r="M1227" s="29">
        <v>147</v>
      </c>
      <c r="N1227" s="29" t="s">
        <v>1550</v>
      </c>
      <c r="O1227" s="29">
        <v>147</v>
      </c>
      <c r="P1227" s="29" t="s">
        <v>1552</v>
      </c>
      <c r="Q1227" s="29">
        <v>147</v>
      </c>
      <c r="R1227" s="29" t="s">
        <v>1554</v>
      </c>
      <c r="S1227" s="29">
        <v>147</v>
      </c>
      <c r="T1227" s="29" t="s">
        <v>1556</v>
      </c>
      <c r="U1227" s="29">
        <v>147</v>
      </c>
      <c r="V1227" s="29" t="s">
        <v>1558</v>
      </c>
      <c r="W1227" s="29">
        <v>147</v>
      </c>
      <c r="X1227" s="29" t="s">
        <v>1544</v>
      </c>
      <c r="Y1227" s="29">
        <v>147</v>
      </c>
      <c r="Z1227" s="29" t="s">
        <v>1547</v>
      </c>
      <c r="AA1227" s="29">
        <v>147</v>
      </c>
      <c r="AB1227" s="101"/>
      <c r="AC1227" s="101" t="str">
        <f t="shared" si="202"/>
        <v/>
      </c>
      <c r="AD1227" s="101" t="str">
        <f t="shared" si="206"/>
        <v/>
      </c>
      <c r="AE1227" s="29" t="s">
        <v>412</v>
      </c>
      <c r="AF1227" s="31" t="s">
        <v>412</v>
      </c>
      <c r="AG1227" s="41"/>
    </row>
    <row r="1228" spans="1:33" s="35" customFormat="1" ht="16.5" x14ac:dyDescent="0.2">
      <c r="A1228" s="33" t="s">
        <v>729</v>
      </c>
      <c r="B1228" s="33">
        <f t="shared" si="208"/>
        <v>1151310</v>
      </c>
      <c r="C1228" s="43">
        <v>13</v>
      </c>
      <c r="D1228" s="23">
        <f t="shared" si="207"/>
        <v>11513</v>
      </c>
      <c r="E1228" s="44">
        <v>15</v>
      </c>
      <c r="F1228" s="24">
        <v>1</v>
      </c>
      <c r="G1228" s="32" t="s">
        <v>1030</v>
      </c>
      <c r="H1228" s="32" t="s">
        <v>1034</v>
      </c>
      <c r="I1228" s="24">
        <f t="shared" si="203"/>
        <v>142</v>
      </c>
      <c r="J1228" s="24">
        <f t="shared" si="204"/>
        <v>20</v>
      </c>
      <c r="K1228" s="24">
        <f t="shared" si="205"/>
        <v>4</v>
      </c>
      <c r="L1228" s="24" t="s">
        <v>1549</v>
      </c>
      <c r="M1228" s="24">
        <v>148</v>
      </c>
      <c r="N1228" s="24" t="s">
        <v>1551</v>
      </c>
      <c r="O1228" s="24">
        <v>148</v>
      </c>
      <c r="P1228" s="24" t="s">
        <v>1553</v>
      </c>
      <c r="Q1228" s="24">
        <v>148</v>
      </c>
      <c r="R1228" s="24" t="s">
        <v>1555</v>
      </c>
      <c r="S1228" s="24">
        <v>148</v>
      </c>
      <c r="T1228" s="24" t="s">
        <v>1557</v>
      </c>
      <c r="U1228" s="24">
        <v>148</v>
      </c>
      <c r="V1228" s="24" t="s">
        <v>1559</v>
      </c>
      <c r="W1228" s="24">
        <v>148</v>
      </c>
      <c r="X1228" s="24" t="s">
        <v>1545</v>
      </c>
      <c r="Y1228" s="24">
        <v>148</v>
      </c>
      <c r="Z1228" s="24" t="s">
        <v>1546</v>
      </c>
      <c r="AA1228" s="24">
        <v>148</v>
      </c>
      <c r="AB1228" s="99" t="s">
        <v>351</v>
      </c>
      <c r="AC1228" s="99" t="str">
        <f t="shared" si="202"/>
        <v>pt-15-13-jlr-loc1</v>
      </c>
      <c r="AD1228" s="99">
        <f t="shared" si="206"/>
        <v>9</v>
      </c>
      <c r="AE1228" s="24">
        <v>12</v>
      </c>
      <c r="AF1228" s="25">
        <v>9</v>
      </c>
      <c r="AG1228" s="41"/>
    </row>
    <row r="1229" spans="1:33" s="35" customFormat="1" ht="16.5" x14ac:dyDescent="0.2">
      <c r="A1229" s="33" t="s">
        <v>729</v>
      </c>
      <c r="B1229" s="33">
        <f t="shared" si="208"/>
        <v>1151311</v>
      </c>
      <c r="C1229" s="43">
        <v>13</v>
      </c>
      <c r="D1229" s="26">
        <f t="shared" si="207"/>
        <v>11513</v>
      </c>
      <c r="E1229" s="45">
        <v>15</v>
      </c>
      <c r="F1229" s="13">
        <v>1</v>
      </c>
      <c r="G1229" s="14" t="s">
        <v>1029</v>
      </c>
      <c r="H1229" s="14" t="s">
        <v>1032</v>
      </c>
      <c r="I1229" s="13">
        <f t="shared" si="203"/>
        <v>142</v>
      </c>
      <c r="J1229" s="13">
        <f t="shared" si="204"/>
        <v>20</v>
      </c>
      <c r="K1229" s="13">
        <f t="shared" si="205"/>
        <v>4</v>
      </c>
      <c r="L1229" s="13" t="s">
        <v>1548</v>
      </c>
      <c r="M1229" s="13">
        <v>148</v>
      </c>
      <c r="N1229" s="13" t="s">
        <v>1550</v>
      </c>
      <c r="O1229" s="13">
        <v>148</v>
      </c>
      <c r="P1229" s="13" t="s">
        <v>1552</v>
      </c>
      <c r="Q1229" s="13">
        <v>148</v>
      </c>
      <c r="R1229" s="13" t="s">
        <v>1554</v>
      </c>
      <c r="S1229" s="13">
        <v>148</v>
      </c>
      <c r="T1229" s="13" t="s">
        <v>1556</v>
      </c>
      <c r="U1229" s="13">
        <v>148</v>
      </c>
      <c r="V1229" s="13" t="s">
        <v>1558</v>
      </c>
      <c r="W1229" s="13">
        <v>148</v>
      </c>
      <c r="X1229" s="13" t="s">
        <v>1560</v>
      </c>
      <c r="Y1229" s="13">
        <v>148</v>
      </c>
      <c r="Z1229" s="13" t="s">
        <v>1547</v>
      </c>
      <c r="AA1229" s="13">
        <v>148</v>
      </c>
      <c r="AB1229" s="100"/>
      <c r="AC1229" s="100" t="str">
        <f t="shared" si="202"/>
        <v/>
      </c>
      <c r="AD1229" s="100" t="str">
        <f t="shared" si="206"/>
        <v/>
      </c>
      <c r="AE1229" s="13" t="s">
        <v>412</v>
      </c>
      <c r="AF1229" s="27" t="s">
        <v>412</v>
      </c>
      <c r="AG1229" s="41"/>
    </row>
    <row r="1230" spans="1:33" s="35" customFormat="1" ht="16.5" x14ac:dyDescent="0.2">
      <c r="A1230" s="33" t="s">
        <v>729</v>
      </c>
      <c r="B1230" s="33">
        <f t="shared" si="208"/>
        <v>1151320</v>
      </c>
      <c r="C1230" s="43">
        <v>13</v>
      </c>
      <c r="D1230" s="26">
        <f t="shared" si="207"/>
        <v>11513</v>
      </c>
      <c r="E1230" s="45">
        <v>15</v>
      </c>
      <c r="F1230" s="13">
        <v>2</v>
      </c>
      <c r="G1230" s="14" t="s">
        <v>1030</v>
      </c>
      <c r="H1230" s="14" t="s">
        <v>749</v>
      </c>
      <c r="I1230" s="13">
        <f t="shared" si="203"/>
        <v>142</v>
      </c>
      <c r="J1230" s="13">
        <f t="shared" si="204"/>
        <v>20</v>
      </c>
      <c r="K1230" s="13">
        <f t="shared" si="205"/>
        <v>4</v>
      </c>
      <c r="L1230" s="13" t="s">
        <v>1549</v>
      </c>
      <c r="M1230" s="13">
        <v>148</v>
      </c>
      <c r="N1230" s="13" t="s">
        <v>1551</v>
      </c>
      <c r="O1230" s="13">
        <v>148</v>
      </c>
      <c r="P1230" s="13" t="s">
        <v>1553</v>
      </c>
      <c r="Q1230" s="13">
        <v>148</v>
      </c>
      <c r="R1230" s="13" t="s">
        <v>1555</v>
      </c>
      <c r="S1230" s="13">
        <v>148</v>
      </c>
      <c r="T1230" s="13" t="s">
        <v>1557</v>
      </c>
      <c r="U1230" s="13">
        <v>148</v>
      </c>
      <c r="V1230" s="13" t="s">
        <v>1559</v>
      </c>
      <c r="W1230" s="13">
        <v>148</v>
      </c>
      <c r="X1230" s="13" t="s">
        <v>1545</v>
      </c>
      <c r="Y1230" s="13">
        <v>148</v>
      </c>
      <c r="Z1230" s="13" t="s">
        <v>1546</v>
      </c>
      <c r="AA1230" s="13">
        <v>148</v>
      </c>
      <c r="AB1230" s="100" t="s">
        <v>748</v>
      </c>
      <c r="AC1230" s="100" t="str">
        <f t="shared" si="202"/>
        <v>pt-15-13-jlr-loc2</v>
      </c>
      <c r="AD1230" s="100">
        <f t="shared" si="206"/>
        <v>9</v>
      </c>
      <c r="AE1230" s="13">
        <v>12</v>
      </c>
      <c r="AF1230" s="27">
        <v>9</v>
      </c>
      <c r="AG1230" s="41"/>
    </row>
    <row r="1231" spans="1:33" s="35" customFormat="1" ht="33" x14ac:dyDescent="0.2">
      <c r="A1231" s="33" t="s">
        <v>729</v>
      </c>
      <c r="B1231" s="33">
        <f t="shared" si="208"/>
        <v>1151321</v>
      </c>
      <c r="C1231" s="43">
        <v>13</v>
      </c>
      <c r="D1231" s="26">
        <f t="shared" si="207"/>
        <v>11513</v>
      </c>
      <c r="E1231" s="45">
        <v>15</v>
      </c>
      <c r="F1231" s="13">
        <v>2</v>
      </c>
      <c r="G1231" s="14" t="s">
        <v>1029</v>
      </c>
      <c r="H1231" s="14" t="s">
        <v>1021</v>
      </c>
      <c r="I1231" s="13">
        <f t="shared" si="203"/>
        <v>142</v>
      </c>
      <c r="J1231" s="13">
        <f t="shared" si="204"/>
        <v>20</v>
      </c>
      <c r="K1231" s="13">
        <f t="shared" si="205"/>
        <v>4</v>
      </c>
      <c r="L1231" s="13" t="s">
        <v>1548</v>
      </c>
      <c r="M1231" s="13">
        <v>148</v>
      </c>
      <c r="N1231" s="13" t="s">
        <v>1550</v>
      </c>
      <c r="O1231" s="13">
        <v>148</v>
      </c>
      <c r="P1231" s="13" t="s">
        <v>1552</v>
      </c>
      <c r="Q1231" s="13">
        <v>148</v>
      </c>
      <c r="R1231" s="13" t="s">
        <v>1554</v>
      </c>
      <c r="S1231" s="13">
        <v>148</v>
      </c>
      <c r="T1231" s="13" t="s">
        <v>1556</v>
      </c>
      <c r="U1231" s="13">
        <v>148</v>
      </c>
      <c r="V1231" s="13" t="s">
        <v>1558</v>
      </c>
      <c r="W1231" s="13">
        <v>148</v>
      </c>
      <c r="X1231" s="13" t="s">
        <v>1560</v>
      </c>
      <c r="Y1231" s="13">
        <v>148</v>
      </c>
      <c r="Z1231" s="13" t="s">
        <v>1547</v>
      </c>
      <c r="AA1231" s="13">
        <v>148</v>
      </c>
      <c r="AB1231" s="100" t="s">
        <v>446</v>
      </c>
      <c r="AC1231" s="100" t="str">
        <f t="shared" si="202"/>
        <v>pt-15-13-shl-loc2</v>
      </c>
      <c r="AD1231" s="100">
        <f t="shared" si="206"/>
        <v>9</v>
      </c>
      <c r="AE1231" s="13">
        <v>16</v>
      </c>
      <c r="AF1231" s="27">
        <v>14</v>
      </c>
      <c r="AG1231" s="41"/>
    </row>
    <row r="1232" spans="1:33" s="35" customFormat="1" ht="16.5" x14ac:dyDescent="0.2">
      <c r="A1232" s="33" t="s">
        <v>729</v>
      </c>
      <c r="B1232" s="33">
        <f t="shared" si="208"/>
        <v>1151330</v>
      </c>
      <c r="C1232" s="43">
        <v>13</v>
      </c>
      <c r="D1232" s="26">
        <f t="shared" si="207"/>
        <v>11513</v>
      </c>
      <c r="E1232" s="45">
        <v>15</v>
      </c>
      <c r="F1232" s="13">
        <v>3</v>
      </c>
      <c r="G1232" s="14" t="s">
        <v>1030</v>
      </c>
      <c r="H1232" s="14" t="s">
        <v>1026</v>
      </c>
      <c r="I1232" s="13">
        <f t="shared" si="203"/>
        <v>142</v>
      </c>
      <c r="J1232" s="13">
        <f t="shared" si="204"/>
        <v>20</v>
      </c>
      <c r="K1232" s="13">
        <f t="shared" si="205"/>
        <v>4</v>
      </c>
      <c r="L1232" s="13" t="s">
        <v>1549</v>
      </c>
      <c r="M1232" s="13">
        <v>148</v>
      </c>
      <c r="N1232" s="13" t="s">
        <v>1551</v>
      </c>
      <c r="O1232" s="13">
        <v>148</v>
      </c>
      <c r="P1232" s="13" t="s">
        <v>1553</v>
      </c>
      <c r="Q1232" s="13">
        <v>148</v>
      </c>
      <c r="R1232" s="13" t="s">
        <v>1555</v>
      </c>
      <c r="S1232" s="13">
        <v>148</v>
      </c>
      <c r="T1232" s="13" t="s">
        <v>1557</v>
      </c>
      <c r="U1232" s="13">
        <v>148</v>
      </c>
      <c r="V1232" s="13" t="s">
        <v>1559</v>
      </c>
      <c r="W1232" s="13">
        <v>148</v>
      </c>
      <c r="X1232" s="13" t="s">
        <v>1545</v>
      </c>
      <c r="Y1232" s="13">
        <v>148</v>
      </c>
      <c r="Z1232" s="13" t="s">
        <v>1546</v>
      </c>
      <c r="AA1232" s="13">
        <v>148</v>
      </c>
      <c r="AB1232" s="100" t="s">
        <v>354</v>
      </c>
      <c r="AC1232" s="100" t="str">
        <f t="shared" si="202"/>
        <v>pt-15-13-jlr-loc3</v>
      </c>
      <c r="AD1232" s="100">
        <f t="shared" si="206"/>
        <v>9</v>
      </c>
      <c r="AE1232" s="13">
        <v>12</v>
      </c>
      <c r="AF1232" s="27">
        <v>9</v>
      </c>
      <c r="AG1232" s="41"/>
    </row>
    <row r="1233" spans="1:63" s="35" customFormat="1" ht="17.25" thickBot="1" x14ac:dyDescent="0.25">
      <c r="A1233" s="33" t="s">
        <v>729</v>
      </c>
      <c r="B1233" s="33">
        <f t="shared" si="208"/>
        <v>1151331</v>
      </c>
      <c r="C1233" s="43">
        <v>13</v>
      </c>
      <c r="D1233" s="28">
        <f t="shared" si="207"/>
        <v>11513</v>
      </c>
      <c r="E1233" s="46">
        <v>15</v>
      </c>
      <c r="F1233" s="29">
        <v>3</v>
      </c>
      <c r="G1233" s="30" t="s">
        <v>1029</v>
      </c>
      <c r="H1233" s="30" t="s">
        <v>1033</v>
      </c>
      <c r="I1233" s="29">
        <f t="shared" si="203"/>
        <v>142</v>
      </c>
      <c r="J1233" s="29">
        <f t="shared" si="204"/>
        <v>20</v>
      </c>
      <c r="K1233" s="29">
        <f t="shared" si="205"/>
        <v>4</v>
      </c>
      <c r="L1233" s="29" t="s">
        <v>1548</v>
      </c>
      <c r="M1233" s="29">
        <v>148</v>
      </c>
      <c r="N1233" s="29" t="s">
        <v>1550</v>
      </c>
      <c r="O1233" s="29">
        <v>148</v>
      </c>
      <c r="P1233" s="29" t="s">
        <v>1552</v>
      </c>
      <c r="Q1233" s="29">
        <v>148</v>
      </c>
      <c r="R1233" s="29" t="s">
        <v>1554</v>
      </c>
      <c r="S1233" s="29">
        <v>148</v>
      </c>
      <c r="T1233" s="29" t="s">
        <v>1556</v>
      </c>
      <c r="U1233" s="29">
        <v>148</v>
      </c>
      <c r="V1233" s="29" t="s">
        <v>1558</v>
      </c>
      <c r="W1233" s="29">
        <v>148</v>
      </c>
      <c r="X1233" s="29" t="s">
        <v>1560</v>
      </c>
      <c r="Y1233" s="29">
        <v>148</v>
      </c>
      <c r="Z1233" s="29" t="s">
        <v>1547</v>
      </c>
      <c r="AA1233" s="29">
        <v>148</v>
      </c>
      <c r="AB1233" s="101"/>
      <c r="AC1233" s="101" t="str">
        <f t="shared" si="202"/>
        <v/>
      </c>
      <c r="AD1233" s="101" t="str">
        <f t="shared" si="206"/>
        <v/>
      </c>
      <c r="AE1233" s="29" t="s">
        <v>412</v>
      </c>
      <c r="AF1233" s="31" t="s">
        <v>412</v>
      </c>
      <c r="AG1233" s="41"/>
    </row>
    <row r="1234" spans="1:63" s="35" customFormat="1" ht="16.5" x14ac:dyDescent="0.2">
      <c r="A1234" s="33" t="s">
        <v>729</v>
      </c>
      <c r="B1234" s="33">
        <f t="shared" si="208"/>
        <v>1151410</v>
      </c>
      <c r="C1234" s="43">
        <v>14</v>
      </c>
      <c r="D1234" s="23">
        <f t="shared" si="207"/>
        <v>11514</v>
      </c>
      <c r="E1234" s="44">
        <v>15</v>
      </c>
      <c r="F1234" s="24">
        <v>1</v>
      </c>
      <c r="G1234" s="32" t="s">
        <v>1030</v>
      </c>
      <c r="H1234" s="32" t="s">
        <v>1034</v>
      </c>
      <c r="I1234" s="24">
        <f t="shared" si="203"/>
        <v>145</v>
      </c>
      <c r="J1234" s="24">
        <f t="shared" si="204"/>
        <v>20</v>
      </c>
      <c r="K1234" s="24">
        <f t="shared" si="205"/>
        <v>4</v>
      </c>
      <c r="L1234" s="24" t="s">
        <v>1549</v>
      </c>
      <c r="M1234" s="24">
        <v>149</v>
      </c>
      <c r="N1234" s="24" t="s">
        <v>1551</v>
      </c>
      <c r="O1234" s="24">
        <v>149</v>
      </c>
      <c r="P1234" s="24" t="s">
        <v>1553</v>
      </c>
      <c r="Q1234" s="24">
        <v>149</v>
      </c>
      <c r="R1234" s="24" t="s">
        <v>1555</v>
      </c>
      <c r="S1234" s="24">
        <v>149</v>
      </c>
      <c r="T1234" s="24" t="s">
        <v>1557</v>
      </c>
      <c r="U1234" s="24">
        <v>149</v>
      </c>
      <c r="V1234" s="24" t="s">
        <v>1559</v>
      </c>
      <c r="W1234" s="24">
        <v>149</v>
      </c>
      <c r="X1234" s="24" t="s">
        <v>1561</v>
      </c>
      <c r="Y1234" s="24">
        <v>149</v>
      </c>
      <c r="Z1234" s="24" t="s">
        <v>1546</v>
      </c>
      <c r="AA1234" s="24">
        <v>149</v>
      </c>
      <c r="AB1234" s="99" t="s">
        <v>30</v>
      </c>
      <c r="AC1234" s="99" t="str">
        <f t="shared" si="202"/>
        <v>pt-15-14-jlr-loc1</v>
      </c>
      <c r="AD1234" s="99">
        <f t="shared" si="206"/>
        <v>9</v>
      </c>
      <c r="AE1234" s="24">
        <v>12</v>
      </c>
      <c r="AF1234" s="25">
        <v>9</v>
      </c>
      <c r="AG1234" s="41"/>
    </row>
    <row r="1235" spans="1:63" s="35" customFormat="1" ht="16.5" x14ac:dyDescent="0.2">
      <c r="A1235" s="33" t="s">
        <v>729</v>
      </c>
      <c r="B1235" s="33">
        <f t="shared" si="208"/>
        <v>1151411</v>
      </c>
      <c r="C1235" s="43">
        <v>14</v>
      </c>
      <c r="D1235" s="26">
        <f t="shared" si="207"/>
        <v>11514</v>
      </c>
      <c r="E1235" s="45">
        <v>15</v>
      </c>
      <c r="F1235" s="13">
        <v>1</v>
      </c>
      <c r="G1235" s="14" t="s">
        <v>1029</v>
      </c>
      <c r="H1235" s="14" t="s">
        <v>1028</v>
      </c>
      <c r="I1235" s="13">
        <f t="shared" si="203"/>
        <v>145</v>
      </c>
      <c r="J1235" s="13">
        <f t="shared" si="204"/>
        <v>20</v>
      </c>
      <c r="K1235" s="13">
        <f t="shared" si="205"/>
        <v>4</v>
      </c>
      <c r="L1235" s="13" t="s">
        <v>1548</v>
      </c>
      <c r="M1235" s="13">
        <v>148</v>
      </c>
      <c r="N1235" s="13" t="s">
        <v>1550</v>
      </c>
      <c r="O1235" s="13">
        <v>148</v>
      </c>
      <c r="P1235" s="13" t="s">
        <v>1552</v>
      </c>
      <c r="Q1235" s="13">
        <v>148</v>
      </c>
      <c r="R1235" s="13" t="s">
        <v>1554</v>
      </c>
      <c r="S1235" s="13">
        <v>148</v>
      </c>
      <c r="T1235" s="13" t="s">
        <v>1556</v>
      </c>
      <c r="U1235" s="13">
        <v>148</v>
      </c>
      <c r="V1235" s="13" t="s">
        <v>1558</v>
      </c>
      <c r="W1235" s="13">
        <v>148</v>
      </c>
      <c r="X1235" s="13" t="s">
        <v>1560</v>
      </c>
      <c r="Y1235" s="13">
        <v>148</v>
      </c>
      <c r="Z1235" s="13" t="s">
        <v>1547</v>
      </c>
      <c r="AA1235" s="13">
        <v>148</v>
      </c>
      <c r="AB1235" s="100"/>
      <c r="AC1235" s="100" t="str">
        <f t="shared" si="202"/>
        <v/>
      </c>
      <c r="AD1235" s="100" t="str">
        <f t="shared" si="206"/>
        <v/>
      </c>
      <c r="AE1235" s="13" t="s">
        <v>412</v>
      </c>
      <c r="AF1235" s="27" t="s">
        <v>412</v>
      </c>
      <c r="AG1235" s="41"/>
    </row>
    <row r="1236" spans="1:63" s="35" customFormat="1" ht="16.5" x14ac:dyDescent="0.2">
      <c r="A1236" s="33" t="s">
        <v>729</v>
      </c>
      <c r="B1236" s="33">
        <f t="shared" si="208"/>
        <v>1151420</v>
      </c>
      <c r="C1236" s="43">
        <v>14</v>
      </c>
      <c r="D1236" s="26">
        <f t="shared" si="207"/>
        <v>11514</v>
      </c>
      <c r="E1236" s="45">
        <v>15</v>
      </c>
      <c r="F1236" s="13">
        <v>2</v>
      </c>
      <c r="G1236" s="14" t="s">
        <v>1019</v>
      </c>
      <c r="H1236" s="14" t="s">
        <v>749</v>
      </c>
      <c r="I1236" s="13">
        <f t="shared" si="203"/>
        <v>145</v>
      </c>
      <c r="J1236" s="13">
        <f t="shared" si="204"/>
        <v>20</v>
      </c>
      <c r="K1236" s="13">
        <f t="shared" si="205"/>
        <v>4</v>
      </c>
      <c r="L1236" s="13" t="s">
        <v>1549</v>
      </c>
      <c r="M1236" s="13">
        <v>149</v>
      </c>
      <c r="N1236" s="13" t="s">
        <v>1551</v>
      </c>
      <c r="O1236" s="13">
        <v>149</v>
      </c>
      <c r="P1236" s="13" t="s">
        <v>1553</v>
      </c>
      <c r="Q1236" s="13">
        <v>149</v>
      </c>
      <c r="R1236" s="13" t="s">
        <v>1555</v>
      </c>
      <c r="S1236" s="13">
        <v>149</v>
      </c>
      <c r="T1236" s="13" t="s">
        <v>1557</v>
      </c>
      <c r="U1236" s="13">
        <v>149</v>
      </c>
      <c r="V1236" s="13" t="s">
        <v>1559</v>
      </c>
      <c r="W1236" s="13">
        <v>149</v>
      </c>
      <c r="X1236" s="13" t="s">
        <v>1561</v>
      </c>
      <c r="Y1236" s="13">
        <v>149</v>
      </c>
      <c r="Z1236" s="13" t="s">
        <v>1546</v>
      </c>
      <c r="AA1236" s="13">
        <v>149</v>
      </c>
      <c r="AB1236" s="100" t="s">
        <v>30</v>
      </c>
      <c r="AC1236" s="100" t="str">
        <f t="shared" ref="AC1236:AC1299" si="209">IF(AB1236="","",A1236&amp;"-"&amp;C1236&amp;"-"&amp;G1236&amp;"-"&amp;"loc"&amp;F1236)</f>
        <v>pt-15-14-jlr-loc2</v>
      </c>
      <c r="AD1236" s="100">
        <f t="shared" si="206"/>
        <v>9</v>
      </c>
      <c r="AE1236" s="13">
        <v>12</v>
      </c>
      <c r="AF1236" s="27">
        <v>9</v>
      </c>
      <c r="AG1236" s="41"/>
    </row>
    <row r="1237" spans="1:63" s="35" customFormat="1" ht="33" x14ac:dyDescent="0.2">
      <c r="A1237" s="33" t="s">
        <v>729</v>
      </c>
      <c r="B1237" s="33">
        <f t="shared" si="208"/>
        <v>1151421</v>
      </c>
      <c r="C1237" s="43">
        <v>14</v>
      </c>
      <c r="D1237" s="26">
        <f t="shared" si="207"/>
        <v>11514</v>
      </c>
      <c r="E1237" s="45">
        <v>15</v>
      </c>
      <c r="F1237" s="13">
        <v>2</v>
      </c>
      <c r="G1237" s="14" t="s">
        <v>1029</v>
      </c>
      <c r="H1237" s="14" t="s">
        <v>1035</v>
      </c>
      <c r="I1237" s="13">
        <f t="shared" si="203"/>
        <v>145</v>
      </c>
      <c r="J1237" s="13">
        <f t="shared" si="204"/>
        <v>20</v>
      </c>
      <c r="K1237" s="13">
        <f t="shared" si="205"/>
        <v>4</v>
      </c>
      <c r="L1237" s="13" t="s">
        <v>1548</v>
      </c>
      <c r="M1237" s="13">
        <v>148</v>
      </c>
      <c r="N1237" s="13" t="s">
        <v>1550</v>
      </c>
      <c r="O1237" s="13">
        <v>148</v>
      </c>
      <c r="P1237" s="13" t="s">
        <v>1552</v>
      </c>
      <c r="Q1237" s="13">
        <v>148</v>
      </c>
      <c r="R1237" s="13" t="s">
        <v>1554</v>
      </c>
      <c r="S1237" s="13">
        <v>148</v>
      </c>
      <c r="T1237" s="13" t="s">
        <v>1556</v>
      </c>
      <c r="U1237" s="13">
        <v>148</v>
      </c>
      <c r="V1237" s="13" t="s">
        <v>1558</v>
      </c>
      <c r="W1237" s="13">
        <v>148</v>
      </c>
      <c r="X1237" s="13" t="s">
        <v>1560</v>
      </c>
      <c r="Y1237" s="13">
        <v>148</v>
      </c>
      <c r="Z1237" s="13" t="s">
        <v>1547</v>
      </c>
      <c r="AA1237" s="13">
        <v>148</v>
      </c>
      <c r="AB1237" s="100" t="s">
        <v>440</v>
      </c>
      <c r="AC1237" s="100" t="str">
        <f t="shared" si="209"/>
        <v>pt-15-14-shl-loc2</v>
      </c>
      <c r="AD1237" s="100">
        <f t="shared" si="206"/>
        <v>9</v>
      </c>
      <c r="AE1237" s="13">
        <v>16</v>
      </c>
      <c r="AF1237" s="27">
        <v>14</v>
      </c>
      <c r="AG1237" s="41"/>
    </row>
    <row r="1238" spans="1:63" s="35" customFormat="1" ht="16.5" x14ac:dyDescent="0.2">
      <c r="A1238" s="33" t="s">
        <v>729</v>
      </c>
      <c r="B1238" s="33">
        <f t="shared" si="208"/>
        <v>1151430</v>
      </c>
      <c r="C1238" s="43">
        <v>14</v>
      </c>
      <c r="D1238" s="26">
        <f t="shared" si="207"/>
        <v>11514</v>
      </c>
      <c r="E1238" s="45">
        <v>15</v>
      </c>
      <c r="F1238" s="13">
        <v>3</v>
      </c>
      <c r="G1238" s="14" t="s">
        <v>1030</v>
      </c>
      <c r="H1238" s="14" t="s">
        <v>1031</v>
      </c>
      <c r="I1238" s="13">
        <f t="shared" si="203"/>
        <v>145</v>
      </c>
      <c r="J1238" s="13">
        <f t="shared" si="204"/>
        <v>20</v>
      </c>
      <c r="K1238" s="13">
        <f t="shared" si="205"/>
        <v>4</v>
      </c>
      <c r="L1238" s="13" t="s">
        <v>1549</v>
      </c>
      <c r="M1238" s="13">
        <v>149</v>
      </c>
      <c r="N1238" s="13" t="s">
        <v>1551</v>
      </c>
      <c r="O1238" s="13">
        <v>149</v>
      </c>
      <c r="P1238" s="13" t="s">
        <v>1553</v>
      </c>
      <c r="Q1238" s="13">
        <v>149</v>
      </c>
      <c r="R1238" s="13" t="s">
        <v>1555</v>
      </c>
      <c r="S1238" s="13">
        <v>149</v>
      </c>
      <c r="T1238" s="13" t="s">
        <v>1557</v>
      </c>
      <c r="U1238" s="13">
        <v>149</v>
      </c>
      <c r="V1238" s="13" t="s">
        <v>1559</v>
      </c>
      <c r="W1238" s="13">
        <v>149</v>
      </c>
      <c r="X1238" s="13" t="s">
        <v>1561</v>
      </c>
      <c r="Y1238" s="13">
        <v>149</v>
      </c>
      <c r="Z1238" s="13" t="s">
        <v>1546</v>
      </c>
      <c r="AA1238" s="13">
        <v>149</v>
      </c>
      <c r="AB1238" s="100" t="s">
        <v>353</v>
      </c>
      <c r="AC1238" s="100" t="str">
        <f t="shared" si="209"/>
        <v>pt-15-14-jlr-loc3</v>
      </c>
      <c r="AD1238" s="100">
        <f t="shared" si="206"/>
        <v>9</v>
      </c>
      <c r="AE1238" s="13">
        <v>12</v>
      </c>
      <c r="AF1238" s="27">
        <v>9</v>
      </c>
      <c r="AG1238" s="41"/>
    </row>
    <row r="1239" spans="1:63" s="35" customFormat="1" ht="17.25" thickBot="1" x14ac:dyDescent="0.25">
      <c r="A1239" s="33" t="s">
        <v>729</v>
      </c>
      <c r="B1239" s="33">
        <f t="shared" si="208"/>
        <v>1151431</v>
      </c>
      <c r="C1239" s="43">
        <v>14</v>
      </c>
      <c r="D1239" s="28">
        <f t="shared" si="207"/>
        <v>11514</v>
      </c>
      <c r="E1239" s="46">
        <v>15</v>
      </c>
      <c r="F1239" s="29">
        <v>3</v>
      </c>
      <c r="G1239" s="30" t="s">
        <v>1029</v>
      </c>
      <c r="H1239" s="30" t="s">
        <v>1025</v>
      </c>
      <c r="I1239" s="29">
        <f t="shared" si="203"/>
        <v>145</v>
      </c>
      <c r="J1239" s="29">
        <f t="shared" si="204"/>
        <v>20</v>
      </c>
      <c r="K1239" s="29">
        <f t="shared" si="205"/>
        <v>4</v>
      </c>
      <c r="L1239" s="29" t="s">
        <v>1548</v>
      </c>
      <c r="M1239" s="29">
        <v>148</v>
      </c>
      <c r="N1239" s="29" t="s">
        <v>1550</v>
      </c>
      <c r="O1239" s="29">
        <v>148</v>
      </c>
      <c r="P1239" s="29" t="s">
        <v>1552</v>
      </c>
      <c r="Q1239" s="29">
        <v>148</v>
      </c>
      <c r="R1239" s="29" t="s">
        <v>1554</v>
      </c>
      <c r="S1239" s="29">
        <v>148</v>
      </c>
      <c r="T1239" s="29" t="s">
        <v>1556</v>
      </c>
      <c r="U1239" s="29">
        <v>148</v>
      </c>
      <c r="V1239" s="29" t="s">
        <v>1558</v>
      </c>
      <c r="W1239" s="29">
        <v>148</v>
      </c>
      <c r="X1239" s="29" t="s">
        <v>1560</v>
      </c>
      <c r="Y1239" s="29">
        <v>148</v>
      </c>
      <c r="Z1239" s="29" t="s">
        <v>1547</v>
      </c>
      <c r="AA1239" s="29">
        <v>148</v>
      </c>
      <c r="AB1239" s="101"/>
      <c r="AC1239" s="101" t="str">
        <f t="shared" si="209"/>
        <v/>
      </c>
      <c r="AD1239" s="101" t="str">
        <f t="shared" si="206"/>
        <v/>
      </c>
      <c r="AE1239" s="29" t="s">
        <v>412</v>
      </c>
      <c r="AF1239" s="31" t="s">
        <v>412</v>
      </c>
      <c r="AG1239" s="41"/>
    </row>
    <row r="1240" spans="1:63" s="35" customFormat="1" ht="16.5" x14ac:dyDescent="0.2">
      <c r="A1240" s="33" t="s">
        <v>729</v>
      </c>
      <c r="B1240" s="33">
        <f t="shared" si="208"/>
        <v>1151510</v>
      </c>
      <c r="C1240" s="43">
        <v>15</v>
      </c>
      <c r="D1240" s="23">
        <f t="shared" si="207"/>
        <v>11515</v>
      </c>
      <c r="E1240" s="44">
        <v>15</v>
      </c>
      <c r="F1240" s="24">
        <v>1</v>
      </c>
      <c r="G1240" s="32" t="s">
        <v>1030</v>
      </c>
      <c r="H1240" s="32" t="s">
        <v>1034</v>
      </c>
      <c r="I1240" s="24">
        <f t="shared" ref="I1240:I1245" si="210">INDEX($AS$4:$AS$211,INDEX($BA$4:$BA$19,E1240)+C1240)</f>
        <v>147</v>
      </c>
      <c r="J1240" s="24">
        <f t="shared" ref="J1240:J1245" si="211">INDEX($AT$4:$AT$211,INDEX($BA$4:$BA$19,E1240)+C1240)</f>
        <v>20</v>
      </c>
      <c r="K1240" s="24">
        <f t="shared" ref="K1240:K1245" si="212">INDEX($AU$4:$AU$211,INDEX($BA$4:$BA$19,E1240)+C1240)</f>
        <v>4</v>
      </c>
      <c r="L1240" s="24" t="s">
        <v>1549</v>
      </c>
      <c r="M1240" s="24">
        <v>150</v>
      </c>
      <c r="N1240" s="24" t="s">
        <v>1551</v>
      </c>
      <c r="O1240" s="24">
        <v>150</v>
      </c>
      <c r="P1240" s="24" t="s">
        <v>1553</v>
      </c>
      <c r="Q1240" s="24">
        <v>150</v>
      </c>
      <c r="R1240" s="24" t="s">
        <v>1555</v>
      </c>
      <c r="S1240" s="24">
        <v>150</v>
      </c>
      <c r="T1240" s="24" t="s">
        <v>1557</v>
      </c>
      <c r="U1240" s="24">
        <v>150</v>
      </c>
      <c r="V1240" s="24" t="s">
        <v>1559</v>
      </c>
      <c r="W1240" s="24">
        <v>150</v>
      </c>
      <c r="X1240" s="24" t="s">
        <v>1561</v>
      </c>
      <c r="Y1240" s="24">
        <v>150</v>
      </c>
      <c r="Z1240" s="24" t="s">
        <v>1562</v>
      </c>
      <c r="AA1240" s="24">
        <v>150</v>
      </c>
      <c r="AB1240" s="99" t="s">
        <v>30</v>
      </c>
      <c r="AC1240" s="99" t="str">
        <f t="shared" si="209"/>
        <v>pt-15-15-jlr-loc1</v>
      </c>
      <c r="AD1240" s="99">
        <f t="shared" si="206"/>
        <v>9</v>
      </c>
      <c r="AE1240" s="24">
        <v>12</v>
      </c>
      <c r="AF1240" s="25">
        <v>9</v>
      </c>
      <c r="AG1240" s="41"/>
    </row>
    <row r="1241" spans="1:63" s="35" customFormat="1" ht="33" x14ac:dyDescent="0.2">
      <c r="A1241" s="33" t="s">
        <v>729</v>
      </c>
      <c r="B1241" s="33">
        <f t="shared" si="208"/>
        <v>1151511</v>
      </c>
      <c r="C1241" s="43">
        <v>15</v>
      </c>
      <c r="D1241" s="26">
        <f t="shared" si="207"/>
        <v>11515</v>
      </c>
      <c r="E1241" s="45">
        <v>15</v>
      </c>
      <c r="F1241" s="13">
        <v>1</v>
      </c>
      <c r="G1241" s="14" t="s">
        <v>1029</v>
      </c>
      <c r="H1241" s="14" t="s">
        <v>1032</v>
      </c>
      <c r="I1241" s="13">
        <f t="shared" si="210"/>
        <v>147</v>
      </c>
      <c r="J1241" s="13">
        <f t="shared" si="211"/>
        <v>20</v>
      </c>
      <c r="K1241" s="13">
        <f t="shared" si="212"/>
        <v>4</v>
      </c>
      <c r="L1241" s="13" t="s">
        <v>1548</v>
      </c>
      <c r="M1241" s="13">
        <v>150</v>
      </c>
      <c r="N1241" s="13" t="s">
        <v>1550</v>
      </c>
      <c r="O1241" s="13">
        <v>150</v>
      </c>
      <c r="P1241" s="13" t="s">
        <v>1552</v>
      </c>
      <c r="Q1241" s="13">
        <v>150</v>
      </c>
      <c r="R1241" s="13" t="s">
        <v>1554</v>
      </c>
      <c r="S1241" s="13">
        <v>150</v>
      </c>
      <c r="T1241" s="13" t="s">
        <v>1556</v>
      </c>
      <c r="U1241" s="13">
        <v>150</v>
      </c>
      <c r="V1241" s="13" t="s">
        <v>1558</v>
      </c>
      <c r="W1241" s="13">
        <v>150</v>
      </c>
      <c r="X1241" s="13" t="s">
        <v>1560</v>
      </c>
      <c r="Y1241" s="13">
        <v>150</v>
      </c>
      <c r="Z1241" s="13" t="s">
        <v>1563</v>
      </c>
      <c r="AA1241" s="13">
        <v>150</v>
      </c>
      <c r="AB1241" s="100" t="s">
        <v>386</v>
      </c>
      <c r="AC1241" s="100" t="str">
        <f t="shared" si="209"/>
        <v>pt-15-15-shl-loc1</v>
      </c>
      <c r="AD1241" s="100">
        <f t="shared" si="206"/>
        <v>9</v>
      </c>
      <c r="AE1241" s="13">
        <v>16</v>
      </c>
      <c r="AF1241" s="27">
        <v>14</v>
      </c>
      <c r="AG1241" s="41"/>
    </row>
    <row r="1242" spans="1:63" s="35" customFormat="1" ht="16.5" x14ac:dyDescent="0.2">
      <c r="A1242" s="33" t="s">
        <v>729</v>
      </c>
      <c r="B1242" s="33">
        <f t="shared" si="208"/>
        <v>1151520</v>
      </c>
      <c r="C1242" s="43">
        <v>15</v>
      </c>
      <c r="D1242" s="26">
        <f t="shared" si="207"/>
        <v>11515</v>
      </c>
      <c r="E1242" s="45">
        <v>15</v>
      </c>
      <c r="F1242" s="13">
        <v>2</v>
      </c>
      <c r="G1242" s="14" t="s">
        <v>1030</v>
      </c>
      <c r="H1242" s="14" t="s">
        <v>749</v>
      </c>
      <c r="I1242" s="13">
        <f t="shared" si="210"/>
        <v>147</v>
      </c>
      <c r="J1242" s="13">
        <f t="shared" si="211"/>
        <v>20</v>
      </c>
      <c r="K1242" s="13">
        <f t="shared" si="212"/>
        <v>4</v>
      </c>
      <c r="L1242" s="13" t="s">
        <v>1549</v>
      </c>
      <c r="M1242" s="13">
        <v>150</v>
      </c>
      <c r="N1242" s="13" t="s">
        <v>1551</v>
      </c>
      <c r="O1242" s="13">
        <v>150</v>
      </c>
      <c r="P1242" s="13" t="s">
        <v>1553</v>
      </c>
      <c r="Q1242" s="13">
        <v>150</v>
      </c>
      <c r="R1242" s="13" t="s">
        <v>1555</v>
      </c>
      <c r="S1242" s="13">
        <v>150</v>
      </c>
      <c r="T1242" s="13" t="s">
        <v>1557</v>
      </c>
      <c r="U1242" s="13">
        <v>150</v>
      </c>
      <c r="V1242" s="13" t="s">
        <v>1559</v>
      </c>
      <c r="W1242" s="13">
        <v>150</v>
      </c>
      <c r="X1242" s="13" t="s">
        <v>1561</v>
      </c>
      <c r="Y1242" s="13">
        <v>150</v>
      </c>
      <c r="Z1242" s="13" t="s">
        <v>1562</v>
      </c>
      <c r="AA1242" s="13">
        <v>150</v>
      </c>
      <c r="AB1242" s="100" t="s">
        <v>30</v>
      </c>
      <c r="AC1242" s="100" t="str">
        <f t="shared" si="209"/>
        <v>pt-15-15-jlr-loc2</v>
      </c>
      <c r="AD1242" s="100">
        <f t="shared" si="206"/>
        <v>9</v>
      </c>
      <c r="AE1242" s="13">
        <v>12</v>
      </c>
      <c r="AF1242" s="27">
        <v>9</v>
      </c>
      <c r="AG1242" s="41"/>
    </row>
    <row r="1243" spans="1:63" s="35" customFormat="1" ht="33" x14ac:dyDescent="0.2">
      <c r="A1243" s="33" t="s">
        <v>729</v>
      </c>
      <c r="B1243" s="33">
        <f t="shared" si="208"/>
        <v>1151521</v>
      </c>
      <c r="C1243" s="43">
        <v>15</v>
      </c>
      <c r="D1243" s="26">
        <f t="shared" si="207"/>
        <v>11515</v>
      </c>
      <c r="E1243" s="45">
        <v>15</v>
      </c>
      <c r="F1243" s="13">
        <v>2</v>
      </c>
      <c r="G1243" s="14" t="s">
        <v>1029</v>
      </c>
      <c r="H1243" s="14" t="s">
        <v>1035</v>
      </c>
      <c r="I1243" s="13">
        <f t="shared" si="210"/>
        <v>147</v>
      </c>
      <c r="J1243" s="13">
        <f t="shared" si="211"/>
        <v>20</v>
      </c>
      <c r="K1243" s="13">
        <f t="shared" si="212"/>
        <v>4</v>
      </c>
      <c r="L1243" s="13" t="s">
        <v>1548</v>
      </c>
      <c r="M1243" s="13">
        <v>150</v>
      </c>
      <c r="N1243" s="13" t="s">
        <v>1550</v>
      </c>
      <c r="O1243" s="13">
        <v>150</v>
      </c>
      <c r="P1243" s="13" t="s">
        <v>1552</v>
      </c>
      <c r="Q1243" s="13">
        <v>150</v>
      </c>
      <c r="R1243" s="13" t="s">
        <v>1554</v>
      </c>
      <c r="S1243" s="13">
        <v>150</v>
      </c>
      <c r="T1243" s="13" t="s">
        <v>1556</v>
      </c>
      <c r="U1243" s="13">
        <v>150</v>
      </c>
      <c r="V1243" s="13" t="s">
        <v>1558</v>
      </c>
      <c r="W1243" s="13">
        <v>150</v>
      </c>
      <c r="X1243" s="13" t="s">
        <v>1560</v>
      </c>
      <c r="Y1243" s="13">
        <v>150</v>
      </c>
      <c r="Z1243" s="13" t="s">
        <v>1563</v>
      </c>
      <c r="AA1243" s="13">
        <v>150</v>
      </c>
      <c r="AB1243" s="102" t="s">
        <v>380</v>
      </c>
      <c r="AC1243" s="100" t="str">
        <f t="shared" si="209"/>
        <v>pt-15-15-shl-loc2</v>
      </c>
      <c r="AD1243" s="100">
        <f t="shared" si="206"/>
        <v>9</v>
      </c>
      <c r="AE1243" s="13">
        <v>16</v>
      </c>
      <c r="AF1243" s="27">
        <v>14</v>
      </c>
      <c r="AG1243" s="41"/>
    </row>
    <row r="1244" spans="1:63" ht="16.5" x14ac:dyDescent="0.2">
      <c r="A1244" s="33" t="s">
        <v>729</v>
      </c>
      <c r="B1244" s="33">
        <f t="shared" si="208"/>
        <v>1151530</v>
      </c>
      <c r="C1244" s="43">
        <v>15</v>
      </c>
      <c r="D1244" s="26">
        <f t="shared" si="207"/>
        <v>11515</v>
      </c>
      <c r="E1244" s="45">
        <v>15</v>
      </c>
      <c r="F1244" s="13">
        <v>3</v>
      </c>
      <c r="G1244" s="14" t="s">
        <v>1030</v>
      </c>
      <c r="H1244" s="14" t="s">
        <v>1026</v>
      </c>
      <c r="I1244" s="13">
        <f t="shared" si="210"/>
        <v>147</v>
      </c>
      <c r="J1244" s="13">
        <f t="shared" si="211"/>
        <v>20</v>
      </c>
      <c r="K1244" s="13">
        <f t="shared" si="212"/>
        <v>4</v>
      </c>
      <c r="L1244" s="13" t="s">
        <v>1549</v>
      </c>
      <c r="M1244" s="13">
        <v>150</v>
      </c>
      <c r="N1244" s="13" t="s">
        <v>1551</v>
      </c>
      <c r="O1244" s="13">
        <v>150</v>
      </c>
      <c r="P1244" s="13" t="s">
        <v>1553</v>
      </c>
      <c r="Q1244" s="13">
        <v>150</v>
      </c>
      <c r="R1244" s="13" t="s">
        <v>1555</v>
      </c>
      <c r="S1244" s="13">
        <v>150</v>
      </c>
      <c r="T1244" s="13" t="s">
        <v>1557</v>
      </c>
      <c r="U1244" s="13">
        <v>150</v>
      </c>
      <c r="V1244" s="13" t="s">
        <v>1559</v>
      </c>
      <c r="W1244" s="13">
        <v>150</v>
      </c>
      <c r="X1244" s="13" t="s">
        <v>1561</v>
      </c>
      <c r="Y1244" s="13">
        <v>150</v>
      </c>
      <c r="Z1244" s="13" t="s">
        <v>1562</v>
      </c>
      <c r="AA1244" s="13">
        <v>150</v>
      </c>
      <c r="AB1244" s="100" t="s">
        <v>353</v>
      </c>
      <c r="AC1244" s="100" t="str">
        <f t="shared" si="209"/>
        <v>pt-15-15-jlr-loc3</v>
      </c>
      <c r="AD1244" s="100">
        <f t="shared" si="206"/>
        <v>9</v>
      </c>
      <c r="AE1244" s="13">
        <v>12</v>
      </c>
      <c r="AF1244" s="27">
        <v>9</v>
      </c>
      <c r="AG1244" s="41"/>
      <c r="AN1244" s="35"/>
      <c r="AO1244" s="35"/>
      <c r="AS1244" s="35"/>
      <c r="AT1244" s="35"/>
      <c r="AU1244" s="35"/>
      <c r="BD1244" s="35"/>
      <c r="BE1244" s="35"/>
      <c r="BF1244" s="35"/>
      <c r="BI1244" s="35"/>
      <c r="BJ1244" s="35"/>
      <c r="BK1244" s="35"/>
    </row>
    <row r="1245" spans="1:63" ht="33.75" thickBot="1" x14ac:dyDescent="0.25">
      <c r="A1245" s="33" t="s">
        <v>729</v>
      </c>
      <c r="B1245" s="33">
        <f t="shared" si="208"/>
        <v>1151531</v>
      </c>
      <c r="C1245" s="43">
        <v>15</v>
      </c>
      <c r="D1245" s="28">
        <f t="shared" si="207"/>
        <v>11515</v>
      </c>
      <c r="E1245" s="46">
        <v>15</v>
      </c>
      <c r="F1245" s="29">
        <v>3</v>
      </c>
      <c r="G1245" s="30" t="s">
        <v>1029</v>
      </c>
      <c r="H1245" s="30" t="s">
        <v>1033</v>
      </c>
      <c r="I1245" s="29">
        <f t="shared" si="210"/>
        <v>147</v>
      </c>
      <c r="J1245" s="29">
        <f t="shared" si="211"/>
        <v>20</v>
      </c>
      <c r="K1245" s="29">
        <f t="shared" si="212"/>
        <v>4</v>
      </c>
      <c r="L1245" s="29" t="s">
        <v>1548</v>
      </c>
      <c r="M1245" s="29">
        <v>150</v>
      </c>
      <c r="N1245" s="29" t="s">
        <v>1550</v>
      </c>
      <c r="O1245" s="29">
        <v>150</v>
      </c>
      <c r="P1245" s="29" t="s">
        <v>1552</v>
      </c>
      <c r="Q1245" s="29">
        <v>150</v>
      </c>
      <c r="R1245" s="29" t="s">
        <v>1554</v>
      </c>
      <c r="S1245" s="29">
        <v>150</v>
      </c>
      <c r="T1245" s="29" t="s">
        <v>1556</v>
      </c>
      <c r="U1245" s="29">
        <v>150</v>
      </c>
      <c r="V1245" s="29" t="s">
        <v>1558</v>
      </c>
      <c r="W1245" s="29">
        <v>150</v>
      </c>
      <c r="X1245" s="29" t="s">
        <v>1560</v>
      </c>
      <c r="Y1245" s="29">
        <v>150</v>
      </c>
      <c r="Z1245" s="29" t="s">
        <v>1563</v>
      </c>
      <c r="AA1245" s="29">
        <v>150</v>
      </c>
      <c r="AB1245" s="101" t="s">
        <v>394</v>
      </c>
      <c r="AC1245" s="101" t="str">
        <f t="shared" si="209"/>
        <v>pt-15-15-shl-loc3</v>
      </c>
      <c r="AD1245" s="101">
        <f t="shared" si="206"/>
        <v>9</v>
      </c>
      <c r="AE1245" s="13">
        <v>16</v>
      </c>
      <c r="AF1245" s="27">
        <v>14</v>
      </c>
      <c r="AG1245" s="41"/>
      <c r="AN1245" s="35"/>
      <c r="AO1245" s="35"/>
      <c r="AS1245" s="35"/>
      <c r="AT1245" s="35"/>
      <c r="AU1245" s="35"/>
      <c r="BD1245" s="35"/>
      <c r="BE1245" s="35"/>
      <c r="BF1245" s="35"/>
      <c r="BI1245" s="35"/>
      <c r="BJ1245" s="35"/>
      <c r="BK1245" s="35"/>
    </row>
    <row r="1246" spans="1:63" ht="16.5" x14ac:dyDescent="0.2">
      <c r="A1246" s="38" t="str">
        <f t="shared" ref="A1246:A1309" si="213">"kn-"&amp;E1246</f>
        <v>kn-1</v>
      </c>
      <c r="B1246" s="33">
        <f t="shared" si="208"/>
        <v>2010110</v>
      </c>
      <c r="C1246" s="38">
        <v>1</v>
      </c>
      <c r="D1246" s="23">
        <f t="shared" ref="D1246:D1309" si="214">(200+E1246)*100+C1246</f>
        <v>20101</v>
      </c>
      <c r="E1246" s="44">
        <v>1</v>
      </c>
      <c r="F1246" s="24">
        <v>1</v>
      </c>
      <c r="G1246" s="32" t="s">
        <v>19</v>
      </c>
      <c r="H1246" s="32" t="s">
        <v>31</v>
      </c>
      <c r="I1246" s="24">
        <f t="shared" ref="I1246:I1309" si="215">INDEX($BI$4:$BI$210,INDEX($BP$4:$BP$19,E1246)+C1246)</f>
        <v>10</v>
      </c>
      <c r="J1246" s="24">
        <f t="shared" ref="J1246:J1309" si="216">INDEX($BJ$4:$BJ$210,INDEX($BP$4:$BP$19,E1246)+C1246)</f>
        <v>1</v>
      </c>
      <c r="K1246" s="24">
        <f t="shared" ref="K1246:K1309" si="217">INDEX($BK$4:$BK$210,INDEX($BP$4:$BP$19,E1246)+C1247)</f>
        <v>1</v>
      </c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99" t="s">
        <v>354</v>
      </c>
      <c r="AC1246" s="99" t="str">
        <f t="shared" si="209"/>
        <v>kn-1-1-jlr-loc1</v>
      </c>
      <c r="AD1246" s="99">
        <f t="shared" ref="AD1246:AD1277" si="218">IF(AB1246="","",INDEX($BL$4:$BL$210,INDEX($BP$4:$BP$19,E1246)+C1246))</f>
        <v>2</v>
      </c>
      <c r="AE1246" s="24">
        <v>12</v>
      </c>
      <c r="AF1246" s="25">
        <v>9</v>
      </c>
      <c r="AG1246" s="41"/>
      <c r="AN1246" s="35"/>
      <c r="AO1246" s="35"/>
      <c r="AS1246" s="35"/>
      <c r="AT1246" s="35"/>
      <c r="AU1246" s="35"/>
      <c r="BD1246" s="35"/>
      <c r="BE1246" s="35"/>
      <c r="BF1246" s="35"/>
      <c r="BI1246" s="35"/>
      <c r="BJ1246" s="35"/>
      <c r="BK1246" s="35"/>
    </row>
    <row r="1247" spans="1:63" ht="16.5" x14ac:dyDescent="0.2">
      <c r="A1247" s="38" t="str">
        <f t="shared" si="213"/>
        <v>kn-1</v>
      </c>
      <c r="B1247" s="33">
        <f t="shared" si="208"/>
        <v>2010111</v>
      </c>
      <c r="C1247" s="38">
        <v>1</v>
      </c>
      <c r="D1247" s="26">
        <f t="shared" si="214"/>
        <v>20101</v>
      </c>
      <c r="E1247" s="45">
        <v>1</v>
      </c>
      <c r="F1247" s="13">
        <v>1</v>
      </c>
      <c r="G1247" s="14" t="s">
        <v>20</v>
      </c>
      <c r="H1247" s="14" t="s">
        <v>23</v>
      </c>
      <c r="I1247" s="13">
        <f t="shared" si="215"/>
        <v>10</v>
      </c>
      <c r="J1247" s="13">
        <f t="shared" si="216"/>
        <v>1</v>
      </c>
      <c r="K1247" s="13">
        <f t="shared" si="217"/>
        <v>1</v>
      </c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00"/>
      <c r="AC1247" s="100" t="str">
        <f t="shared" si="209"/>
        <v/>
      </c>
      <c r="AD1247" s="100" t="str">
        <f t="shared" si="218"/>
        <v/>
      </c>
      <c r="AE1247" s="13" t="s">
        <v>412</v>
      </c>
      <c r="AF1247" s="27" t="s">
        <v>412</v>
      </c>
      <c r="AG1247" s="41"/>
      <c r="AN1247" s="35"/>
      <c r="AO1247" s="35"/>
      <c r="AS1247" s="35"/>
      <c r="AT1247" s="35"/>
      <c r="AU1247" s="35"/>
      <c r="BD1247" s="35"/>
      <c r="BE1247" s="35"/>
      <c r="BF1247" s="35"/>
      <c r="BI1247" s="35"/>
      <c r="BJ1247" s="35"/>
      <c r="BK1247" s="35"/>
    </row>
    <row r="1248" spans="1:63" ht="16.5" x14ac:dyDescent="0.2">
      <c r="A1248" s="38" t="str">
        <f t="shared" si="213"/>
        <v>kn-1</v>
      </c>
      <c r="B1248" s="33">
        <f t="shared" si="208"/>
        <v>2010120</v>
      </c>
      <c r="C1248" s="38">
        <v>1</v>
      </c>
      <c r="D1248" s="26">
        <f t="shared" si="214"/>
        <v>20101</v>
      </c>
      <c r="E1248" s="45">
        <v>1</v>
      </c>
      <c r="F1248" s="13">
        <v>2</v>
      </c>
      <c r="G1248" s="14" t="s">
        <v>19</v>
      </c>
      <c r="H1248" s="14" t="s">
        <v>749</v>
      </c>
      <c r="I1248" s="13">
        <f t="shared" si="215"/>
        <v>10</v>
      </c>
      <c r="J1248" s="13">
        <f t="shared" si="216"/>
        <v>1</v>
      </c>
      <c r="K1248" s="13">
        <f t="shared" si="217"/>
        <v>1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00" t="s">
        <v>748</v>
      </c>
      <c r="AC1248" s="100" t="str">
        <f t="shared" si="209"/>
        <v>kn-1-1-jlr-loc2</v>
      </c>
      <c r="AD1248" s="100">
        <f t="shared" si="218"/>
        <v>2</v>
      </c>
      <c r="AE1248" s="13">
        <v>12</v>
      </c>
      <c r="AF1248" s="27">
        <v>9</v>
      </c>
      <c r="AG1248" s="41"/>
      <c r="AN1248" s="35"/>
      <c r="AO1248" s="35"/>
      <c r="AS1248" s="35"/>
      <c r="AT1248" s="35"/>
      <c r="AU1248" s="35"/>
      <c r="BD1248" s="35"/>
      <c r="BE1248" s="35"/>
      <c r="BF1248" s="35"/>
      <c r="BI1248" s="35"/>
      <c r="BJ1248" s="35"/>
      <c r="BK1248" s="35"/>
    </row>
    <row r="1249" spans="1:63" ht="16.5" x14ac:dyDescent="0.2">
      <c r="A1249" s="38" t="str">
        <f t="shared" si="213"/>
        <v>kn-1</v>
      </c>
      <c r="B1249" s="33">
        <f t="shared" si="208"/>
        <v>2010121</v>
      </c>
      <c r="C1249" s="38">
        <v>1</v>
      </c>
      <c r="D1249" s="26">
        <f t="shared" si="214"/>
        <v>20101</v>
      </c>
      <c r="E1249" s="45">
        <v>1</v>
      </c>
      <c r="F1249" s="13">
        <v>2</v>
      </c>
      <c r="G1249" s="14" t="s">
        <v>20</v>
      </c>
      <c r="H1249" s="14" t="s">
        <v>27</v>
      </c>
      <c r="I1249" s="13">
        <f t="shared" si="215"/>
        <v>10</v>
      </c>
      <c r="J1249" s="13">
        <f t="shared" si="216"/>
        <v>1</v>
      </c>
      <c r="K1249" s="13">
        <f t="shared" si="217"/>
        <v>1</v>
      </c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00" t="s">
        <v>390</v>
      </c>
      <c r="AC1249" s="100" t="str">
        <f t="shared" si="209"/>
        <v>kn-1-1-shl-loc2</v>
      </c>
      <c r="AD1249" s="100">
        <f t="shared" si="218"/>
        <v>2</v>
      </c>
      <c r="AE1249" s="13">
        <v>16</v>
      </c>
      <c r="AF1249" s="27">
        <v>14</v>
      </c>
      <c r="AG1249" s="41"/>
      <c r="AN1249" s="35"/>
      <c r="AO1249" s="35"/>
      <c r="AS1249" s="35"/>
      <c r="AT1249" s="35"/>
      <c r="AU1249" s="35"/>
      <c r="BD1249" s="35"/>
      <c r="BE1249" s="35"/>
      <c r="BF1249" s="35"/>
      <c r="BI1249" s="35"/>
      <c r="BJ1249" s="35"/>
      <c r="BK1249" s="35"/>
    </row>
    <row r="1250" spans="1:63" ht="16.5" x14ac:dyDescent="0.2">
      <c r="A1250" s="38" t="str">
        <f t="shared" si="213"/>
        <v>kn-1</v>
      </c>
      <c r="B1250" s="33">
        <f t="shared" si="208"/>
        <v>2010130</v>
      </c>
      <c r="C1250" s="38">
        <v>1</v>
      </c>
      <c r="D1250" s="26">
        <f t="shared" si="214"/>
        <v>20101</v>
      </c>
      <c r="E1250" s="45">
        <v>1</v>
      </c>
      <c r="F1250" s="13">
        <v>3</v>
      </c>
      <c r="G1250" s="14" t="s">
        <v>19</v>
      </c>
      <c r="H1250" s="14" t="s">
        <v>21</v>
      </c>
      <c r="I1250" s="13">
        <f t="shared" si="215"/>
        <v>10</v>
      </c>
      <c r="J1250" s="13">
        <f t="shared" si="216"/>
        <v>1</v>
      </c>
      <c r="K1250" s="13">
        <f t="shared" si="217"/>
        <v>1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00" t="s">
        <v>351</v>
      </c>
      <c r="AC1250" s="100" t="str">
        <f t="shared" si="209"/>
        <v>kn-1-1-jlr-loc3</v>
      </c>
      <c r="AD1250" s="100">
        <f t="shared" si="218"/>
        <v>2</v>
      </c>
      <c r="AE1250" s="13">
        <v>12</v>
      </c>
      <c r="AF1250" s="27">
        <v>9</v>
      </c>
      <c r="AG1250" s="41"/>
    </row>
    <row r="1251" spans="1:63" ht="17.25" thickBot="1" x14ac:dyDescent="0.25">
      <c r="A1251" s="38" t="str">
        <f t="shared" si="213"/>
        <v>kn-1</v>
      </c>
      <c r="B1251" s="33">
        <f t="shared" si="208"/>
        <v>2010131</v>
      </c>
      <c r="C1251" s="38">
        <v>1</v>
      </c>
      <c r="D1251" s="28">
        <f t="shared" si="214"/>
        <v>20101</v>
      </c>
      <c r="E1251" s="46">
        <v>1</v>
      </c>
      <c r="F1251" s="29">
        <v>3</v>
      </c>
      <c r="G1251" s="30" t="s">
        <v>20</v>
      </c>
      <c r="H1251" s="30" t="s">
        <v>22</v>
      </c>
      <c r="I1251" s="29">
        <f t="shared" si="215"/>
        <v>10</v>
      </c>
      <c r="J1251" s="29">
        <f t="shared" si="216"/>
        <v>1</v>
      </c>
      <c r="K1251" s="29">
        <f t="shared" si="217"/>
        <v>1</v>
      </c>
      <c r="L1251" s="29"/>
      <c r="M1251" s="29"/>
      <c r="N1251" s="29"/>
      <c r="O1251" s="29"/>
      <c r="P1251" s="29"/>
      <c r="Q1251" s="29"/>
      <c r="R1251" s="29"/>
      <c r="S1251" s="29"/>
      <c r="T1251" s="29"/>
      <c r="U1251" s="29"/>
      <c r="V1251" s="29"/>
      <c r="W1251" s="29"/>
      <c r="X1251" s="29"/>
      <c r="Y1251" s="29"/>
      <c r="Z1251" s="29"/>
      <c r="AA1251" s="29"/>
      <c r="AB1251" s="101"/>
      <c r="AC1251" s="101" t="str">
        <f t="shared" si="209"/>
        <v/>
      </c>
      <c r="AD1251" s="101" t="str">
        <f t="shared" si="218"/>
        <v/>
      </c>
      <c r="AE1251" s="29" t="s">
        <v>412</v>
      </c>
      <c r="AF1251" s="31" t="s">
        <v>412</v>
      </c>
      <c r="AG1251" s="41"/>
    </row>
    <row r="1252" spans="1:63" ht="16.5" x14ac:dyDescent="0.2">
      <c r="A1252" s="38" t="str">
        <f t="shared" si="213"/>
        <v>kn-1</v>
      </c>
      <c r="B1252" s="33">
        <f t="shared" si="208"/>
        <v>2010210</v>
      </c>
      <c r="C1252" s="38">
        <v>2</v>
      </c>
      <c r="D1252" s="23">
        <f t="shared" si="214"/>
        <v>20102</v>
      </c>
      <c r="E1252" s="44">
        <v>1</v>
      </c>
      <c r="F1252" s="24">
        <v>1</v>
      </c>
      <c r="G1252" s="32" t="s">
        <v>612</v>
      </c>
      <c r="H1252" s="32" t="s">
        <v>31</v>
      </c>
      <c r="I1252" s="24">
        <f t="shared" si="215"/>
        <v>11</v>
      </c>
      <c r="J1252" s="24">
        <f t="shared" si="216"/>
        <v>1</v>
      </c>
      <c r="K1252" s="24">
        <f t="shared" si="217"/>
        <v>1</v>
      </c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99" t="s">
        <v>347</v>
      </c>
      <c r="AC1252" s="99" t="str">
        <f t="shared" si="209"/>
        <v>kn-1-2-jlr-loc1</v>
      </c>
      <c r="AD1252" s="99">
        <f t="shared" si="218"/>
        <v>2</v>
      </c>
      <c r="AE1252" s="24">
        <v>12</v>
      </c>
      <c r="AF1252" s="25">
        <v>9</v>
      </c>
      <c r="AG1252" s="41"/>
    </row>
    <row r="1253" spans="1:63" ht="16.5" x14ac:dyDescent="0.2">
      <c r="A1253" s="38" t="str">
        <f t="shared" si="213"/>
        <v>kn-1</v>
      </c>
      <c r="B1253" s="33">
        <f t="shared" si="208"/>
        <v>2010211</v>
      </c>
      <c r="C1253" s="38">
        <v>2</v>
      </c>
      <c r="D1253" s="26">
        <f t="shared" si="214"/>
        <v>20102</v>
      </c>
      <c r="E1253" s="45">
        <v>1</v>
      </c>
      <c r="F1253" s="13">
        <v>1</v>
      </c>
      <c r="G1253" s="14" t="s">
        <v>20</v>
      </c>
      <c r="H1253" s="14" t="s">
        <v>23</v>
      </c>
      <c r="I1253" s="13">
        <f t="shared" si="215"/>
        <v>11</v>
      </c>
      <c r="J1253" s="13">
        <f t="shared" si="216"/>
        <v>1</v>
      </c>
      <c r="K1253" s="13">
        <f t="shared" si="217"/>
        <v>1</v>
      </c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00"/>
      <c r="AC1253" s="100" t="str">
        <f t="shared" si="209"/>
        <v/>
      </c>
      <c r="AD1253" s="100" t="str">
        <f t="shared" si="218"/>
        <v/>
      </c>
      <c r="AE1253" s="13" t="s">
        <v>412</v>
      </c>
      <c r="AF1253" s="27" t="s">
        <v>412</v>
      </c>
      <c r="AG1253" s="41"/>
    </row>
    <row r="1254" spans="1:63" ht="16.5" x14ac:dyDescent="0.2">
      <c r="A1254" s="38" t="str">
        <f t="shared" si="213"/>
        <v>kn-1</v>
      </c>
      <c r="B1254" s="33">
        <f t="shared" si="208"/>
        <v>2010220</v>
      </c>
      <c r="C1254" s="38">
        <v>2</v>
      </c>
      <c r="D1254" s="26">
        <f t="shared" si="214"/>
        <v>20102</v>
      </c>
      <c r="E1254" s="45">
        <v>1</v>
      </c>
      <c r="F1254" s="13">
        <v>2</v>
      </c>
      <c r="G1254" s="14" t="s">
        <v>19</v>
      </c>
      <c r="H1254" s="14" t="s">
        <v>749</v>
      </c>
      <c r="I1254" s="13">
        <f t="shared" si="215"/>
        <v>11</v>
      </c>
      <c r="J1254" s="13">
        <f t="shared" si="216"/>
        <v>1</v>
      </c>
      <c r="K1254" s="13">
        <f t="shared" si="217"/>
        <v>1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00" t="s">
        <v>749</v>
      </c>
      <c r="AC1254" s="100" t="str">
        <f t="shared" si="209"/>
        <v>kn-1-2-jlr-loc2</v>
      </c>
      <c r="AD1254" s="100">
        <f t="shared" si="218"/>
        <v>2</v>
      </c>
      <c r="AE1254" s="13">
        <v>12</v>
      </c>
      <c r="AF1254" s="27">
        <v>9</v>
      </c>
      <c r="AG1254" s="41"/>
    </row>
    <row r="1255" spans="1:63" ht="16.5" x14ac:dyDescent="0.2">
      <c r="A1255" s="38" t="str">
        <f t="shared" si="213"/>
        <v>kn-1</v>
      </c>
      <c r="B1255" s="33">
        <f t="shared" si="208"/>
        <v>2010221</v>
      </c>
      <c r="C1255" s="38">
        <v>2</v>
      </c>
      <c r="D1255" s="26">
        <f t="shared" si="214"/>
        <v>20102</v>
      </c>
      <c r="E1255" s="45">
        <v>1</v>
      </c>
      <c r="F1255" s="13">
        <v>2</v>
      </c>
      <c r="G1255" s="14" t="s">
        <v>20</v>
      </c>
      <c r="H1255" s="14" t="s">
        <v>609</v>
      </c>
      <c r="I1255" s="13">
        <f t="shared" si="215"/>
        <v>11</v>
      </c>
      <c r="J1255" s="13">
        <f t="shared" si="216"/>
        <v>1</v>
      </c>
      <c r="K1255" s="13">
        <f t="shared" si="217"/>
        <v>1</v>
      </c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00" t="s">
        <v>382</v>
      </c>
      <c r="AC1255" s="100" t="str">
        <f t="shared" si="209"/>
        <v>kn-1-2-shl-loc2</v>
      </c>
      <c r="AD1255" s="100">
        <f t="shared" si="218"/>
        <v>2</v>
      </c>
      <c r="AE1255" s="13">
        <v>16</v>
      </c>
      <c r="AF1255" s="27">
        <v>14</v>
      </c>
      <c r="AG1255" s="41"/>
    </row>
    <row r="1256" spans="1:63" ht="16.5" x14ac:dyDescent="0.2">
      <c r="A1256" s="38" t="str">
        <f t="shared" si="213"/>
        <v>kn-1</v>
      </c>
      <c r="B1256" s="33">
        <f t="shared" si="208"/>
        <v>2010230</v>
      </c>
      <c r="C1256" s="38">
        <v>2</v>
      </c>
      <c r="D1256" s="26">
        <f t="shared" si="214"/>
        <v>20102</v>
      </c>
      <c r="E1256" s="45">
        <v>1</v>
      </c>
      <c r="F1256" s="13">
        <v>3</v>
      </c>
      <c r="G1256" s="14" t="s">
        <v>19</v>
      </c>
      <c r="H1256" s="14" t="s">
        <v>21</v>
      </c>
      <c r="I1256" s="13">
        <f t="shared" si="215"/>
        <v>11</v>
      </c>
      <c r="J1256" s="13">
        <f t="shared" si="216"/>
        <v>1</v>
      </c>
      <c r="K1256" s="13">
        <f t="shared" si="217"/>
        <v>1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00" t="s">
        <v>356</v>
      </c>
      <c r="AC1256" s="100" t="str">
        <f t="shared" si="209"/>
        <v>kn-1-2-jlr-loc3</v>
      </c>
      <c r="AD1256" s="100">
        <f t="shared" si="218"/>
        <v>2</v>
      </c>
      <c r="AE1256" s="13">
        <v>12</v>
      </c>
      <c r="AF1256" s="27">
        <v>9</v>
      </c>
      <c r="AG1256" s="41"/>
    </row>
    <row r="1257" spans="1:63" ht="17.25" thickBot="1" x14ac:dyDescent="0.25">
      <c r="A1257" s="38" t="str">
        <f t="shared" si="213"/>
        <v>kn-1</v>
      </c>
      <c r="B1257" s="33">
        <f t="shared" si="208"/>
        <v>2010231</v>
      </c>
      <c r="C1257" s="38">
        <v>2</v>
      </c>
      <c r="D1257" s="28">
        <f t="shared" si="214"/>
        <v>20102</v>
      </c>
      <c r="E1257" s="46">
        <v>1</v>
      </c>
      <c r="F1257" s="29">
        <v>3</v>
      </c>
      <c r="G1257" s="30" t="s">
        <v>20</v>
      </c>
      <c r="H1257" s="30" t="s">
        <v>22</v>
      </c>
      <c r="I1257" s="29">
        <f t="shared" si="215"/>
        <v>11</v>
      </c>
      <c r="J1257" s="29">
        <f t="shared" si="216"/>
        <v>1</v>
      </c>
      <c r="K1257" s="29">
        <f t="shared" si="217"/>
        <v>1</v>
      </c>
      <c r="L1257" s="29"/>
      <c r="M1257" s="29"/>
      <c r="N1257" s="29"/>
      <c r="O1257" s="29"/>
      <c r="P1257" s="29"/>
      <c r="Q1257" s="29"/>
      <c r="R1257" s="29"/>
      <c r="S1257" s="29"/>
      <c r="T1257" s="29"/>
      <c r="U1257" s="29"/>
      <c r="V1257" s="29"/>
      <c r="W1257" s="29"/>
      <c r="X1257" s="29"/>
      <c r="Y1257" s="29"/>
      <c r="Z1257" s="29"/>
      <c r="AA1257" s="29"/>
      <c r="AB1257" s="101"/>
      <c r="AC1257" s="101" t="str">
        <f t="shared" si="209"/>
        <v/>
      </c>
      <c r="AD1257" s="101" t="str">
        <f t="shared" si="218"/>
        <v/>
      </c>
      <c r="AE1257" s="29" t="s">
        <v>412</v>
      </c>
      <c r="AF1257" s="31" t="s">
        <v>412</v>
      </c>
      <c r="AG1257" s="41"/>
    </row>
    <row r="1258" spans="1:63" ht="16.5" x14ac:dyDescent="0.2">
      <c r="A1258" s="38" t="str">
        <f t="shared" si="213"/>
        <v>kn-1</v>
      </c>
      <c r="B1258" s="33">
        <f t="shared" si="208"/>
        <v>2010310</v>
      </c>
      <c r="C1258" s="38">
        <v>3</v>
      </c>
      <c r="D1258" s="23">
        <f t="shared" si="214"/>
        <v>20103</v>
      </c>
      <c r="E1258" s="44">
        <v>1</v>
      </c>
      <c r="F1258" s="24">
        <v>1</v>
      </c>
      <c r="G1258" s="32" t="s">
        <v>19</v>
      </c>
      <c r="H1258" s="32" t="s">
        <v>31</v>
      </c>
      <c r="I1258" s="24">
        <f t="shared" si="215"/>
        <v>12</v>
      </c>
      <c r="J1258" s="24">
        <f t="shared" si="216"/>
        <v>1</v>
      </c>
      <c r="K1258" s="24">
        <f t="shared" si="217"/>
        <v>1</v>
      </c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99" t="s">
        <v>354</v>
      </c>
      <c r="AC1258" s="99" t="str">
        <f t="shared" si="209"/>
        <v>kn-1-3-jlr-loc1</v>
      </c>
      <c r="AD1258" s="99">
        <f t="shared" si="218"/>
        <v>2</v>
      </c>
      <c r="AE1258" s="24">
        <v>12</v>
      </c>
      <c r="AF1258" s="25">
        <v>9</v>
      </c>
      <c r="AG1258" s="41"/>
    </row>
    <row r="1259" spans="1:63" ht="16.5" x14ac:dyDescent="0.2">
      <c r="A1259" s="38" t="str">
        <f t="shared" si="213"/>
        <v>kn-1</v>
      </c>
      <c r="B1259" s="33">
        <f t="shared" si="208"/>
        <v>2010311</v>
      </c>
      <c r="C1259" s="38">
        <v>3</v>
      </c>
      <c r="D1259" s="26">
        <f t="shared" si="214"/>
        <v>20103</v>
      </c>
      <c r="E1259" s="45">
        <v>1</v>
      </c>
      <c r="F1259" s="13">
        <v>1</v>
      </c>
      <c r="G1259" s="14" t="s">
        <v>20</v>
      </c>
      <c r="H1259" s="14" t="s">
        <v>23</v>
      </c>
      <c r="I1259" s="13">
        <f t="shared" si="215"/>
        <v>12</v>
      </c>
      <c r="J1259" s="13">
        <f t="shared" si="216"/>
        <v>1</v>
      </c>
      <c r="K1259" s="13">
        <f t="shared" si="217"/>
        <v>1</v>
      </c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00"/>
      <c r="AC1259" s="100" t="str">
        <f t="shared" si="209"/>
        <v/>
      </c>
      <c r="AD1259" s="100" t="str">
        <f t="shared" si="218"/>
        <v/>
      </c>
      <c r="AE1259" s="13" t="s">
        <v>412</v>
      </c>
      <c r="AF1259" s="27" t="s">
        <v>412</v>
      </c>
      <c r="AG1259" s="41"/>
    </row>
    <row r="1260" spans="1:63" ht="16.5" x14ac:dyDescent="0.2">
      <c r="A1260" s="38" t="str">
        <f t="shared" si="213"/>
        <v>kn-1</v>
      </c>
      <c r="B1260" s="33">
        <f t="shared" si="208"/>
        <v>2010320</v>
      </c>
      <c r="C1260" s="38">
        <v>3</v>
      </c>
      <c r="D1260" s="26">
        <f t="shared" si="214"/>
        <v>20103</v>
      </c>
      <c r="E1260" s="45">
        <v>1</v>
      </c>
      <c r="F1260" s="13">
        <v>2</v>
      </c>
      <c r="G1260" s="14" t="s">
        <v>19</v>
      </c>
      <c r="H1260" s="14" t="s">
        <v>749</v>
      </c>
      <c r="I1260" s="13">
        <f t="shared" si="215"/>
        <v>12</v>
      </c>
      <c r="J1260" s="13">
        <f t="shared" si="216"/>
        <v>1</v>
      </c>
      <c r="K1260" s="13">
        <f t="shared" si="217"/>
        <v>1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00" t="s">
        <v>748</v>
      </c>
      <c r="AC1260" s="100" t="str">
        <f t="shared" si="209"/>
        <v>kn-1-3-jlr-loc2</v>
      </c>
      <c r="AD1260" s="100">
        <f t="shared" si="218"/>
        <v>2</v>
      </c>
      <c r="AE1260" s="13">
        <v>12</v>
      </c>
      <c r="AF1260" s="27">
        <v>9</v>
      </c>
      <c r="AG1260" s="41"/>
    </row>
    <row r="1261" spans="1:63" ht="16.5" x14ac:dyDescent="0.2">
      <c r="A1261" s="38" t="str">
        <f t="shared" si="213"/>
        <v>kn-1</v>
      </c>
      <c r="B1261" s="33">
        <f t="shared" si="208"/>
        <v>2010321</v>
      </c>
      <c r="C1261" s="38">
        <v>3</v>
      </c>
      <c r="D1261" s="26">
        <f t="shared" si="214"/>
        <v>20103</v>
      </c>
      <c r="E1261" s="45">
        <v>1</v>
      </c>
      <c r="F1261" s="13">
        <v>2</v>
      </c>
      <c r="G1261" s="14" t="s">
        <v>20</v>
      </c>
      <c r="H1261" s="14" t="s">
        <v>27</v>
      </c>
      <c r="I1261" s="13">
        <f t="shared" si="215"/>
        <v>12</v>
      </c>
      <c r="J1261" s="13">
        <f t="shared" si="216"/>
        <v>1</v>
      </c>
      <c r="K1261" s="13">
        <f t="shared" si="217"/>
        <v>1</v>
      </c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00" t="s">
        <v>390</v>
      </c>
      <c r="AC1261" s="100" t="str">
        <f t="shared" si="209"/>
        <v>kn-1-3-shl-loc2</v>
      </c>
      <c r="AD1261" s="100">
        <f t="shared" si="218"/>
        <v>2</v>
      </c>
      <c r="AE1261" s="13">
        <v>16</v>
      </c>
      <c r="AF1261" s="27">
        <v>14</v>
      </c>
      <c r="AG1261" s="41"/>
    </row>
    <row r="1262" spans="1:63" ht="16.5" x14ac:dyDescent="0.2">
      <c r="A1262" s="38" t="str">
        <f t="shared" si="213"/>
        <v>kn-1</v>
      </c>
      <c r="B1262" s="33">
        <f t="shared" si="208"/>
        <v>2010330</v>
      </c>
      <c r="C1262" s="38">
        <v>3</v>
      </c>
      <c r="D1262" s="26">
        <f t="shared" si="214"/>
        <v>20103</v>
      </c>
      <c r="E1262" s="45">
        <v>1</v>
      </c>
      <c r="F1262" s="13">
        <v>3</v>
      </c>
      <c r="G1262" s="14" t="s">
        <v>612</v>
      </c>
      <c r="H1262" s="14" t="s">
        <v>21</v>
      </c>
      <c r="I1262" s="13">
        <f t="shared" si="215"/>
        <v>12</v>
      </c>
      <c r="J1262" s="13">
        <f t="shared" si="216"/>
        <v>1</v>
      </c>
      <c r="K1262" s="13">
        <f t="shared" si="217"/>
        <v>1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00" t="s">
        <v>351</v>
      </c>
      <c r="AC1262" s="100" t="str">
        <f t="shared" si="209"/>
        <v>kn-1-3-jlr-loc3</v>
      </c>
      <c r="AD1262" s="100">
        <f t="shared" si="218"/>
        <v>2</v>
      </c>
      <c r="AE1262" s="13">
        <v>12</v>
      </c>
      <c r="AF1262" s="27">
        <v>9</v>
      </c>
      <c r="AG1262" s="41"/>
    </row>
    <row r="1263" spans="1:63" ht="17.25" thickBot="1" x14ac:dyDescent="0.25">
      <c r="A1263" s="38" t="str">
        <f t="shared" si="213"/>
        <v>kn-1</v>
      </c>
      <c r="B1263" s="33">
        <f t="shared" si="208"/>
        <v>2010331</v>
      </c>
      <c r="C1263" s="38">
        <v>3</v>
      </c>
      <c r="D1263" s="28">
        <f t="shared" si="214"/>
        <v>20103</v>
      </c>
      <c r="E1263" s="46">
        <v>1</v>
      </c>
      <c r="F1263" s="29">
        <v>3</v>
      </c>
      <c r="G1263" s="30" t="s">
        <v>20</v>
      </c>
      <c r="H1263" s="30" t="s">
        <v>22</v>
      </c>
      <c r="I1263" s="29">
        <f t="shared" si="215"/>
        <v>12</v>
      </c>
      <c r="J1263" s="29">
        <f t="shared" si="216"/>
        <v>1</v>
      </c>
      <c r="K1263" s="29">
        <f t="shared" si="217"/>
        <v>1</v>
      </c>
      <c r="L1263" s="29"/>
      <c r="M1263" s="29"/>
      <c r="N1263" s="29"/>
      <c r="O1263" s="29"/>
      <c r="P1263" s="29"/>
      <c r="Q1263" s="29"/>
      <c r="R1263" s="29"/>
      <c r="S1263" s="29"/>
      <c r="T1263" s="29"/>
      <c r="U1263" s="29"/>
      <c r="V1263" s="29"/>
      <c r="W1263" s="29"/>
      <c r="X1263" s="29"/>
      <c r="Y1263" s="29"/>
      <c r="Z1263" s="29"/>
      <c r="AA1263" s="29"/>
      <c r="AB1263" s="101"/>
      <c r="AC1263" s="101" t="str">
        <f t="shared" si="209"/>
        <v/>
      </c>
      <c r="AD1263" s="101" t="str">
        <f t="shared" si="218"/>
        <v/>
      </c>
      <c r="AE1263" s="29" t="s">
        <v>412</v>
      </c>
      <c r="AF1263" s="31" t="s">
        <v>412</v>
      </c>
      <c r="AG1263" s="41"/>
    </row>
    <row r="1264" spans="1:63" ht="16.5" x14ac:dyDescent="0.2">
      <c r="A1264" s="38" t="str">
        <f t="shared" si="213"/>
        <v>kn-1</v>
      </c>
      <c r="B1264" s="33">
        <f t="shared" si="208"/>
        <v>2010410</v>
      </c>
      <c r="C1264" s="38">
        <v>4</v>
      </c>
      <c r="D1264" s="23">
        <f t="shared" si="214"/>
        <v>20104</v>
      </c>
      <c r="E1264" s="44">
        <v>1</v>
      </c>
      <c r="F1264" s="24">
        <v>1</v>
      </c>
      <c r="G1264" s="32" t="s">
        <v>19</v>
      </c>
      <c r="H1264" s="32" t="s">
        <v>31</v>
      </c>
      <c r="I1264" s="24">
        <f t="shared" si="215"/>
        <v>12</v>
      </c>
      <c r="J1264" s="24">
        <f t="shared" si="216"/>
        <v>1</v>
      </c>
      <c r="K1264" s="24">
        <f t="shared" si="217"/>
        <v>1</v>
      </c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99" t="s">
        <v>357</v>
      </c>
      <c r="AC1264" s="99" t="str">
        <f t="shared" si="209"/>
        <v>kn-1-4-jlr-loc1</v>
      </c>
      <c r="AD1264" s="99">
        <f t="shared" si="218"/>
        <v>2</v>
      </c>
      <c r="AE1264" s="24">
        <v>12</v>
      </c>
      <c r="AF1264" s="25">
        <v>9</v>
      </c>
      <c r="AG1264" s="41"/>
    </row>
    <row r="1265" spans="1:33" ht="16.5" x14ac:dyDescent="0.2">
      <c r="A1265" s="38" t="str">
        <f t="shared" si="213"/>
        <v>kn-1</v>
      </c>
      <c r="B1265" s="33">
        <f t="shared" si="208"/>
        <v>2010411</v>
      </c>
      <c r="C1265" s="38">
        <v>4</v>
      </c>
      <c r="D1265" s="26">
        <f t="shared" si="214"/>
        <v>20104</v>
      </c>
      <c r="E1265" s="45">
        <v>1</v>
      </c>
      <c r="F1265" s="13">
        <v>1</v>
      </c>
      <c r="G1265" s="14" t="s">
        <v>20</v>
      </c>
      <c r="H1265" s="14" t="s">
        <v>23</v>
      </c>
      <c r="I1265" s="13">
        <f t="shared" si="215"/>
        <v>12</v>
      </c>
      <c r="J1265" s="13">
        <f t="shared" si="216"/>
        <v>1</v>
      </c>
      <c r="K1265" s="13">
        <f t="shared" si="217"/>
        <v>1</v>
      </c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00"/>
      <c r="AC1265" s="100" t="str">
        <f t="shared" si="209"/>
        <v/>
      </c>
      <c r="AD1265" s="100" t="str">
        <f t="shared" si="218"/>
        <v/>
      </c>
      <c r="AE1265" s="13" t="s">
        <v>412</v>
      </c>
      <c r="AF1265" s="27" t="s">
        <v>412</v>
      </c>
      <c r="AG1265" s="41"/>
    </row>
    <row r="1266" spans="1:33" ht="16.5" x14ac:dyDescent="0.2">
      <c r="A1266" s="38" t="str">
        <f t="shared" si="213"/>
        <v>kn-1</v>
      </c>
      <c r="B1266" s="33">
        <f t="shared" si="208"/>
        <v>2010420</v>
      </c>
      <c r="C1266" s="38">
        <v>4</v>
      </c>
      <c r="D1266" s="26">
        <f t="shared" si="214"/>
        <v>20104</v>
      </c>
      <c r="E1266" s="45">
        <v>1</v>
      </c>
      <c r="F1266" s="13">
        <v>2</v>
      </c>
      <c r="G1266" s="14" t="s">
        <v>19</v>
      </c>
      <c r="H1266" s="14" t="s">
        <v>749</v>
      </c>
      <c r="I1266" s="13">
        <f t="shared" si="215"/>
        <v>12</v>
      </c>
      <c r="J1266" s="13">
        <f t="shared" si="216"/>
        <v>1</v>
      </c>
      <c r="K1266" s="13">
        <f t="shared" si="217"/>
        <v>1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00" t="s">
        <v>347</v>
      </c>
      <c r="AC1266" s="100" t="str">
        <f t="shared" si="209"/>
        <v>kn-1-4-jlr-loc2</v>
      </c>
      <c r="AD1266" s="100">
        <f t="shared" si="218"/>
        <v>2</v>
      </c>
      <c r="AE1266" s="13">
        <v>12</v>
      </c>
      <c r="AF1266" s="27">
        <v>9</v>
      </c>
      <c r="AG1266" s="41"/>
    </row>
    <row r="1267" spans="1:33" ht="16.5" x14ac:dyDescent="0.2">
      <c r="A1267" s="38" t="str">
        <f t="shared" si="213"/>
        <v>kn-1</v>
      </c>
      <c r="B1267" s="33">
        <f t="shared" si="208"/>
        <v>2010421</v>
      </c>
      <c r="C1267" s="38">
        <v>4</v>
      </c>
      <c r="D1267" s="26">
        <f t="shared" si="214"/>
        <v>20104</v>
      </c>
      <c r="E1267" s="45">
        <v>1</v>
      </c>
      <c r="F1267" s="13">
        <v>2</v>
      </c>
      <c r="G1267" s="14" t="s">
        <v>615</v>
      </c>
      <c r="H1267" s="14" t="s">
        <v>27</v>
      </c>
      <c r="I1267" s="13">
        <f t="shared" si="215"/>
        <v>12</v>
      </c>
      <c r="J1267" s="13">
        <f t="shared" si="216"/>
        <v>1</v>
      </c>
      <c r="K1267" s="13">
        <f t="shared" si="217"/>
        <v>1</v>
      </c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00" t="s">
        <v>386</v>
      </c>
      <c r="AC1267" s="100" t="str">
        <f t="shared" si="209"/>
        <v>kn-1-4-shl-loc2</v>
      </c>
      <c r="AD1267" s="100">
        <f t="shared" si="218"/>
        <v>2</v>
      </c>
      <c r="AE1267" s="13">
        <v>16</v>
      </c>
      <c r="AF1267" s="27">
        <v>14</v>
      </c>
      <c r="AG1267" s="41"/>
    </row>
    <row r="1268" spans="1:33" ht="16.5" x14ac:dyDescent="0.2">
      <c r="A1268" s="38" t="str">
        <f t="shared" si="213"/>
        <v>kn-1</v>
      </c>
      <c r="B1268" s="33">
        <f t="shared" si="208"/>
        <v>2010430</v>
      </c>
      <c r="C1268" s="38">
        <v>4</v>
      </c>
      <c r="D1268" s="26">
        <f t="shared" si="214"/>
        <v>20104</v>
      </c>
      <c r="E1268" s="45">
        <v>1</v>
      </c>
      <c r="F1268" s="13">
        <v>3</v>
      </c>
      <c r="G1268" s="14" t="s">
        <v>19</v>
      </c>
      <c r="H1268" s="14" t="s">
        <v>21</v>
      </c>
      <c r="I1268" s="13">
        <f t="shared" si="215"/>
        <v>12</v>
      </c>
      <c r="J1268" s="13">
        <f t="shared" si="216"/>
        <v>1</v>
      </c>
      <c r="K1268" s="13">
        <f t="shared" si="217"/>
        <v>1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00" t="s">
        <v>353</v>
      </c>
      <c r="AC1268" s="100" t="str">
        <f t="shared" si="209"/>
        <v>kn-1-4-jlr-loc3</v>
      </c>
      <c r="AD1268" s="100">
        <f t="shared" si="218"/>
        <v>2</v>
      </c>
      <c r="AE1268" s="13">
        <v>12</v>
      </c>
      <c r="AF1268" s="27">
        <v>9</v>
      </c>
      <c r="AG1268" s="41"/>
    </row>
    <row r="1269" spans="1:33" ht="17.25" thickBot="1" x14ac:dyDescent="0.25">
      <c r="A1269" s="38" t="str">
        <f t="shared" si="213"/>
        <v>kn-1</v>
      </c>
      <c r="B1269" s="33">
        <f t="shared" si="208"/>
        <v>2010431</v>
      </c>
      <c r="C1269" s="38">
        <v>4</v>
      </c>
      <c r="D1269" s="28">
        <f t="shared" si="214"/>
        <v>20104</v>
      </c>
      <c r="E1269" s="46">
        <v>1</v>
      </c>
      <c r="F1269" s="29">
        <v>3</v>
      </c>
      <c r="G1269" s="30" t="s">
        <v>610</v>
      </c>
      <c r="H1269" s="30" t="s">
        <v>630</v>
      </c>
      <c r="I1269" s="29">
        <f t="shared" si="215"/>
        <v>12</v>
      </c>
      <c r="J1269" s="29">
        <f t="shared" si="216"/>
        <v>1</v>
      </c>
      <c r="K1269" s="29">
        <f t="shared" si="217"/>
        <v>1</v>
      </c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101"/>
      <c r="AC1269" s="101" t="str">
        <f t="shared" si="209"/>
        <v/>
      </c>
      <c r="AD1269" s="101" t="str">
        <f t="shared" si="218"/>
        <v/>
      </c>
      <c r="AE1269" s="29" t="s">
        <v>412</v>
      </c>
      <c r="AF1269" s="31" t="s">
        <v>412</v>
      </c>
      <c r="AG1269" s="41"/>
    </row>
    <row r="1270" spans="1:33" ht="16.5" x14ac:dyDescent="0.2">
      <c r="A1270" s="38" t="str">
        <f t="shared" si="213"/>
        <v>kn-1</v>
      </c>
      <c r="B1270" s="33">
        <f t="shared" si="208"/>
        <v>2010510</v>
      </c>
      <c r="C1270" s="38">
        <v>5</v>
      </c>
      <c r="D1270" s="23">
        <f t="shared" si="214"/>
        <v>20105</v>
      </c>
      <c r="E1270" s="44">
        <v>1</v>
      </c>
      <c r="F1270" s="24">
        <v>1</v>
      </c>
      <c r="G1270" s="32" t="s">
        <v>19</v>
      </c>
      <c r="H1270" s="32" t="s">
        <v>31</v>
      </c>
      <c r="I1270" s="24">
        <f t="shared" si="215"/>
        <v>13</v>
      </c>
      <c r="J1270" s="24">
        <f t="shared" si="216"/>
        <v>1</v>
      </c>
      <c r="K1270" s="24">
        <f t="shared" si="217"/>
        <v>1</v>
      </c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99" t="s">
        <v>747</v>
      </c>
      <c r="AC1270" s="99" t="str">
        <f t="shared" si="209"/>
        <v>kn-1-5-jlr-loc1</v>
      </c>
      <c r="AD1270" s="99">
        <f t="shared" si="218"/>
        <v>2</v>
      </c>
      <c r="AE1270" s="24">
        <v>12</v>
      </c>
      <c r="AF1270" s="25">
        <v>9</v>
      </c>
      <c r="AG1270" s="41"/>
    </row>
    <row r="1271" spans="1:33" ht="16.5" x14ac:dyDescent="0.2">
      <c r="A1271" s="38" t="str">
        <f t="shared" si="213"/>
        <v>kn-1</v>
      </c>
      <c r="B1271" s="33">
        <f t="shared" si="208"/>
        <v>2010511</v>
      </c>
      <c r="C1271" s="38">
        <v>5</v>
      </c>
      <c r="D1271" s="26">
        <f t="shared" si="214"/>
        <v>20105</v>
      </c>
      <c r="E1271" s="45">
        <v>1</v>
      </c>
      <c r="F1271" s="13">
        <v>1</v>
      </c>
      <c r="G1271" s="14" t="s">
        <v>20</v>
      </c>
      <c r="H1271" s="14" t="s">
        <v>23</v>
      </c>
      <c r="I1271" s="13">
        <f t="shared" si="215"/>
        <v>13</v>
      </c>
      <c r="J1271" s="13">
        <f t="shared" si="216"/>
        <v>1</v>
      </c>
      <c r="K1271" s="13">
        <f t="shared" si="217"/>
        <v>1</v>
      </c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00"/>
      <c r="AC1271" s="100" t="str">
        <f t="shared" si="209"/>
        <v/>
      </c>
      <c r="AD1271" s="100" t="str">
        <f t="shared" si="218"/>
        <v/>
      </c>
      <c r="AE1271" s="13" t="s">
        <v>412</v>
      </c>
      <c r="AF1271" s="27" t="s">
        <v>412</v>
      </c>
      <c r="AG1271" s="41"/>
    </row>
    <row r="1272" spans="1:33" ht="16.5" x14ac:dyDescent="0.2">
      <c r="A1272" s="38" t="str">
        <f t="shared" si="213"/>
        <v>kn-1</v>
      </c>
      <c r="B1272" s="33">
        <f t="shared" si="208"/>
        <v>2010520</v>
      </c>
      <c r="C1272" s="38">
        <v>5</v>
      </c>
      <c r="D1272" s="26">
        <f t="shared" si="214"/>
        <v>20105</v>
      </c>
      <c r="E1272" s="45">
        <v>1</v>
      </c>
      <c r="F1272" s="13">
        <v>2</v>
      </c>
      <c r="G1272" s="14" t="s">
        <v>19</v>
      </c>
      <c r="H1272" s="14" t="s">
        <v>749</v>
      </c>
      <c r="I1272" s="13">
        <f t="shared" si="215"/>
        <v>13</v>
      </c>
      <c r="J1272" s="13">
        <f t="shared" si="216"/>
        <v>1</v>
      </c>
      <c r="K1272" s="13">
        <f t="shared" si="217"/>
        <v>1</v>
      </c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00" t="s">
        <v>749</v>
      </c>
      <c r="AC1272" s="100" t="str">
        <f t="shared" si="209"/>
        <v>kn-1-5-jlr-loc2</v>
      </c>
      <c r="AD1272" s="100">
        <f t="shared" si="218"/>
        <v>2</v>
      </c>
      <c r="AE1272" s="13">
        <v>12</v>
      </c>
      <c r="AF1272" s="27">
        <v>9</v>
      </c>
      <c r="AG1272" s="41"/>
    </row>
    <row r="1273" spans="1:33" ht="16.5" x14ac:dyDescent="0.2">
      <c r="A1273" s="38" t="str">
        <f t="shared" si="213"/>
        <v>kn-1</v>
      </c>
      <c r="B1273" s="33">
        <f t="shared" si="208"/>
        <v>2010521</v>
      </c>
      <c r="C1273" s="38">
        <v>5</v>
      </c>
      <c r="D1273" s="26">
        <f t="shared" si="214"/>
        <v>20105</v>
      </c>
      <c r="E1273" s="45">
        <v>1</v>
      </c>
      <c r="F1273" s="13">
        <v>2</v>
      </c>
      <c r="G1273" s="14" t="s">
        <v>615</v>
      </c>
      <c r="H1273" s="14" t="s">
        <v>27</v>
      </c>
      <c r="I1273" s="13">
        <f t="shared" si="215"/>
        <v>13</v>
      </c>
      <c r="J1273" s="13">
        <f t="shared" si="216"/>
        <v>1</v>
      </c>
      <c r="K1273" s="13">
        <f t="shared" si="217"/>
        <v>1</v>
      </c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00" t="s">
        <v>382</v>
      </c>
      <c r="AC1273" s="100" t="str">
        <f t="shared" si="209"/>
        <v>kn-1-5-shl-loc2</v>
      </c>
      <c r="AD1273" s="100">
        <f t="shared" si="218"/>
        <v>2</v>
      </c>
      <c r="AE1273" s="13">
        <v>16</v>
      </c>
      <c r="AF1273" s="27">
        <v>14</v>
      </c>
      <c r="AG1273" s="41"/>
    </row>
    <row r="1274" spans="1:33" ht="16.5" x14ac:dyDescent="0.2">
      <c r="A1274" s="38" t="str">
        <f t="shared" si="213"/>
        <v>kn-1</v>
      </c>
      <c r="B1274" s="33">
        <f t="shared" si="208"/>
        <v>2010530</v>
      </c>
      <c r="C1274" s="38">
        <v>5</v>
      </c>
      <c r="D1274" s="26">
        <f t="shared" si="214"/>
        <v>20105</v>
      </c>
      <c r="E1274" s="45">
        <v>1</v>
      </c>
      <c r="F1274" s="13">
        <v>3</v>
      </c>
      <c r="G1274" s="14" t="s">
        <v>19</v>
      </c>
      <c r="H1274" s="14" t="s">
        <v>21</v>
      </c>
      <c r="I1274" s="13">
        <f t="shared" si="215"/>
        <v>13</v>
      </c>
      <c r="J1274" s="13">
        <f t="shared" si="216"/>
        <v>1</v>
      </c>
      <c r="K1274" s="13">
        <f t="shared" si="217"/>
        <v>1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00" t="s">
        <v>354</v>
      </c>
      <c r="AC1274" s="100" t="str">
        <f t="shared" si="209"/>
        <v>kn-1-5-jlr-loc3</v>
      </c>
      <c r="AD1274" s="100">
        <f t="shared" si="218"/>
        <v>2</v>
      </c>
      <c r="AE1274" s="13">
        <v>12</v>
      </c>
      <c r="AF1274" s="27">
        <v>9</v>
      </c>
      <c r="AG1274" s="41"/>
    </row>
    <row r="1275" spans="1:33" ht="17.25" thickBot="1" x14ac:dyDescent="0.25">
      <c r="A1275" s="38" t="str">
        <f t="shared" si="213"/>
        <v>kn-1</v>
      </c>
      <c r="B1275" s="33">
        <f t="shared" si="208"/>
        <v>2010531</v>
      </c>
      <c r="C1275" s="38">
        <v>5</v>
      </c>
      <c r="D1275" s="28">
        <f t="shared" si="214"/>
        <v>20105</v>
      </c>
      <c r="E1275" s="46">
        <v>1</v>
      </c>
      <c r="F1275" s="29">
        <v>3</v>
      </c>
      <c r="G1275" s="30" t="s">
        <v>20</v>
      </c>
      <c r="H1275" s="30" t="s">
        <v>22</v>
      </c>
      <c r="I1275" s="29">
        <f t="shared" si="215"/>
        <v>13</v>
      </c>
      <c r="J1275" s="29">
        <f t="shared" si="216"/>
        <v>1</v>
      </c>
      <c r="K1275" s="29">
        <f t="shared" si="217"/>
        <v>1</v>
      </c>
      <c r="L1275" s="29"/>
      <c r="M1275" s="29"/>
      <c r="N1275" s="29"/>
      <c r="O1275" s="29"/>
      <c r="P1275" s="29"/>
      <c r="Q1275" s="29"/>
      <c r="R1275" s="29"/>
      <c r="S1275" s="29"/>
      <c r="T1275" s="29"/>
      <c r="U1275" s="29"/>
      <c r="V1275" s="29"/>
      <c r="W1275" s="29"/>
      <c r="X1275" s="29"/>
      <c r="Y1275" s="29"/>
      <c r="Z1275" s="29"/>
      <c r="AA1275" s="29"/>
      <c r="AB1275" s="101"/>
      <c r="AC1275" s="101" t="str">
        <f t="shared" si="209"/>
        <v/>
      </c>
      <c r="AD1275" s="101" t="str">
        <f t="shared" si="218"/>
        <v/>
      </c>
      <c r="AE1275" s="29" t="s">
        <v>412</v>
      </c>
      <c r="AF1275" s="31" t="s">
        <v>412</v>
      </c>
      <c r="AG1275" s="41"/>
    </row>
    <row r="1276" spans="1:33" ht="16.5" x14ac:dyDescent="0.2">
      <c r="A1276" s="38" t="str">
        <f t="shared" si="213"/>
        <v>kn-1</v>
      </c>
      <c r="B1276" s="33">
        <f t="shared" si="208"/>
        <v>2010610</v>
      </c>
      <c r="C1276" s="38">
        <v>6</v>
      </c>
      <c r="D1276" s="23">
        <f t="shared" si="214"/>
        <v>20106</v>
      </c>
      <c r="E1276" s="44">
        <v>1</v>
      </c>
      <c r="F1276" s="24">
        <v>1</v>
      </c>
      <c r="G1276" s="32" t="s">
        <v>19</v>
      </c>
      <c r="H1276" s="32" t="s">
        <v>31</v>
      </c>
      <c r="I1276" s="24">
        <f t="shared" si="215"/>
        <v>13</v>
      </c>
      <c r="J1276" s="24">
        <f t="shared" si="216"/>
        <v>1</v>
      </c>
      <c r="K1276" s="24">
        <f t="shared" si="217"/>
        <v>1</v>
      </c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99" t="s">
        <v>351</v>
      </c>
      <c r="AC1276" s="99" t="str">
        <f t="shared" si="209"/>
        <v>kn-1-6-jlr-loc1</v>
      </c>
      <c r="AD1276" s="99">
        <f t="shared" si="218"/>
        <v>2</v>
      </c>
      <c r="AE1276" s="24">
        <v>12</v>
      </c>
      <c r="AF1276" s="25">
        <v>9</v>
      </c>
      <c r="AG1276" s="41"/>
    </row>
    <row r="1277" spans="1:33" ht="16.5" x14ac:dyDescent="0.2">
      <c r="A1277" s="38" t="str">
        <f t="shared" si="213"/>
        <v>kn-1</v>
      </c>
      <c r="B1277" s="33">
        <f t="shared" ref="B1277:B1340" si="219">D1277*100+F1277*10+IF(G1277="jlr",0,1)</f>
        <v>2010611</v>
      </c>
      <c r="C1277" s="38">
        <v>6</v>
      </c>
      <c r="D1277" s="26">
        <f t="shared" si="214"/>
        <v>20106</v>
      </c>
      <c r="E1277" s="45">
        <v>1</v>
      </c>
      <c r="F1277" s="13">
        <v>1</v>
      </c>
      <c r="G1277" s="14" t="s">
        <v>20</v>
      </c>
      <c r="H1277" s="14" t="s">
        <v>23</v>
      </c>
      <c r="I1277" s="13">
        <f t="shared" si="215"/>
        <v>13</v>
      </c>
      <c r="J1277" s="13">
        <f t="shared" si="216"/>
        <v>1</v>
      </c>
      <c r="K1277" s="13">
        <f t="shared" si="217"/>
        <v>1</v>
      </c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00"/>
      <c r="AC1277" s="100" t="str">
        <f t="shared" si="209"/>
        <v/>
      </c>
      <c r="AD1277" s="100" t="str">
        <f t="shared" si="218"/>
        <v/>
      </c>
      <c r="AE1277" s="13" t="s">
        <v>412</v>
      </c>
      <c r="AF1277" s="27" t="s">
        <v>412</v>
      </c>
      <c r="AG1277" s="41"/>
    </row>
    <row r="1278" spans="1:33" ht="16.5" x14ac:dyDescent="0.2">
      <c r="A1278" s="38" t="str">
        <f t="shared" si="213"/>
        <v>kn-1</v>
      </c>
      <c r="B1278" s="33">
        <f t="shared" si="219"/>
        <v>2010620</v>
      </c>
      <c r="C1278" s="38">
        <v>6</v>
      </c>
      <c r="D1278" s="26">
        <f t="shared" si="214"/>
        <v>20106</v>
      </c>
      <c r="E1278" s="45">
        <v>1</v>
      </c>
      <c r="F1278" s="13">
        <v>2</v>
      </c>
      <c r="G1278" s="14" t="s">
        <v>19</v>
      </c>
      <c r="H1278" s="14" t="s">
        <v>749</v>
      </c>
      <c r="I1278" s="13">
        <f t="shared" si="215"/>
        <v>13</v>
      </c>
      <c r="J1278" s="13">
        <f t="shared" si="216"/>
        <v>1</v>
      </c>
      <c r="K1278" s="13">
        <f t="shared" si="217"/>
        <v>1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00" t="s">
        <v>748</v>
      </c>
      <c r="AC1278" s="100" t="str">
        <f t="shared" si="209"/>
        <v>kn-1-6-jlr-loc2</v>
      </c>
      <c r="AD1278" s="100">
        <f t="shared" ref="AD1278:AD1299" si="220">IF(AB1278="","",INDEX($BL$4:$BL$210,INDEX($BP$4:$BP$19,E1278)+C1278))</f>
        <v>2</v>
      </c>
      <c r="AE1278" s="13">
        <v>12</v>
      </c>
      <c r="AF1278" s="27">
        <v>9</v>
      </c>
      <c r="AG1278" s="41"/>
    </row>
    <row r="1279" spans="1:33" ht="16.5" x14ac:dyDescent="0.2">
      <c r="A1279" s="38" t="str">
        <f t="shared" si="213"/>
        <v>kn-1</v>
      </c>
      <c r="B1279" s="33">
        <f t="shared" si="219"/>
        <v>2010621</v>
      </c>
      <c r="C1279" s="38">
        <v>6</v>
      </c>
      <c r="D1279" s="26">
        <f t="shared" si="214"/>
        <v>20106</v>
      </c>
      <c r="E1279" s="45">
        <v>1</v>
      </c>
      <c r="F1279" s="13">
        <v>2</v>
      </c>
      <c r="G1279" s="14" t="s">
        <v>20</v>
      </c>
      <c r="H1279" s="14" t="s">
        <v>27</v>
      </c>
      <c r="I1279" s="13">
        <f t="shared" si="215"/>
        <v>13</v>
      </c>
      <c r="J1279" s="13">
        <f t="shared" si="216"/>
        <v>1</v>
      </c>
      <c r="K1279" s="13">
        <f t="shared" si="217"/>
        <v>1</v>
      </c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00" t="s">
        <v>390</v>
      </c>
      <c r="AC1279" s="100" t="str">
        <f t="shared" si="209"/>
        <v>kn-1-6-shl-loc2</v>
      </c>
      <c r="AD1279" s="100">
        <f t="shared" si="220"/>
        <v>2</v>
      </c>
      <c r="AE1279" s="13">
        <v>16</v>
      </c>
      <c r="AF1279" s="27">
        <v>14</v>
      </c>
      <c r="AG1279" s="41"/>
    </row>
    <row r="1280" spans="1:33" ht="16.5" x14ac:dyDescent="0.2">
      <c r="A1280" s="38" t="str">
        <f t="shared" si="213"/>
        <v>kn-1</v>
      </c>
      <c r="B1280" s="33">
        <f t="shared" si="219"/>
        <v>2010630</v>
      </c>
      <c r="C1280" s="38">
        <v>6</v>
      </c>
      <c r="D1280" s="26">
        <f t="shared" si="214"/>
        <v>20106</v>
      </c>
      <c r="E1280" s="45">
        <v>1</v>
      </c>
      <c r="F1280" s="13">
        <v>3</v>
      </c>
      <c r="G1280" s="14" t="s">
        <v>19</v>
      </c>
      <c r="H1280" s="14" t="s">
        <v>21</v>
      </c>
      <c r="I1280" s="13">
        <f t="shared" si="215"/>
        <v>13</v>
      </c>
      <c r="J1280" s="13">
        <f t="shared" si="216"/>
        <v>1</v>
      </c>
      <c r="K1280" s="13">
        <f t="shared" si="217"/>
        <v>1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00" t="s">
        <v>354</v>
      </c>
      <c r="AC1280" s="100" t="str">
        <f t="shared" si="209"/>
        <v>kn-1-6-jlr-loc3</v>
      </c>
      <c r="AD1280" s="100">
        <f t="shared" si="220"/>
        <v>2</v>
      </c>
      <c r="AE1280" s="13">
        <v>12</v>
      </c>
      <c r="AF1280" s="27">
        <v>9</v>
      </c>
      <c r="AG1280" s="41"/>
    </row>
    <row r="1281" spans="1:64" ht="17.25" thickBot="1" x14ac:dyDescent="0.25">
      <c r="A1281" s="38" t="str">
        <f t="shared" si="213"/>
        <v>kn-1</v>
      </c>
      <c r="B1281" s="33">
        <f t="shared" si="219"/>
        <v>2010631</v>
      </c>
      <c r="C1281" s="38">
        <v>6</v>
      </c>
      <c r="D1281" s="28">
        <f t="shared" si="214"/>
        <v>20106</v>
      </c>
      <c r="E1281" s="46">
        <v>1</v>
      </c>
      <c r="F1281" s="29">
        <v>3</v>
      </c>
      <c r="G1281" s="30" t="s">
        <v>615</v>
      </c>
      <c r="H1281" s="30" t="s">
        <v>22</v>
      </c>
      <c r="I1281" s="29">
        <f t="shared" si="215"/>
        <v>13</v>
      </c>
      <c r="J1281" s="29">
        <f t="shared" si="216"/>
        <v>1</v>
      </c>
      <c r="K1281" s="29">
        <f t="shared" si="217"/>
        <v>1</v>
      </c>
      <c r="L1281" s="29"/>
      <c r="M1281" s="29"/>
      <c r="N1281" s="29"/>
      <c r="O1281" s="29"/>
      <c r="P1281" s="29"/>
      <c r="Q1281" s="29"/>
      <c r="R1281" s="29"/>
      <c r="S1281" s="29"/>
      <c r="T1281" s="29"/>
      <c r="U1281" s="29"/>
      <c r="V1281" s="29"/>
      <c r="W1281" s="29"/>
      <c r="X1281" s="29"/>
      <c r="Y1281" s="29"/>
      <c r="Z1281" s="29"/>
      <c r="AA1281" s="29"/>
      <c r="AB1281" s="101"/>
      <c r="AC1281" s="101" t="str">
        <f t="shared" si="209"/>
        <v/>
      </c>
      <c r="AD1281" s="101" t="str">
        <f t="shared" si="220"/>
        <v/>
      </c>
      <c r="AE1281" s="29" t="s">
        <v>412</v>
      </c>
      <c r="AF1281" s="31" t="s">
        <v>412</v>
      </c>
      <c r="AG1281" s="41"/>
    </row>
    <row r="1282" spans="1:64" ht="16.5" x14ac:dyDescent="0.2">
      <c r="A1282" s="38" t="str">
        <f t="shared" si="213"/>
        <v>kn-1</v>
      </c>
      <c r="B1282" s="33">
        <f t="shared" si="219"/>
        <v>2010710</v>
      </c>
      <c r="C1282" s="38">
        <v>7</v>
      </c>
      <c r="D1282" s="23">
        <f t="shared" si="214"/>
        <v>20107</v>
      </c>
      <c r="E1282" s="44">
        <v>1</v>
      </c>
      <c r="F1282" s="24">
        <v>1</v>
      </c>
      <c r="G1282" s="32" t="s">
        <v>19</v>
      </c>
      <c r="H1282" s="32" t="s">
        <v>613</v>
      </c>
      <c r="I1282" s="24">
        <f t="shared" si="215"/>
        <v>14</v>
      </c>
      <c r="J1282" s="24">
        <f t="shared" si="216"/>
        <v>1</v>
      </c>
      <c r="K1282" s="24">
        <f t="shared" si="217"/>
        <v>1</v>
      </c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99" t="s">
        <v>355</v>
      </c>
      <c r="AC1282" s="99" t="str">
        <f t="shared" si="209"/>
        <v>kn-1-7-jlr-loc1</v>
      </c>
      <c r="AD1282" s="99">
        <f t="shared" si="220"/>
        <v>2</v>
      </c>
      <c r="AE1282" s="24">
        <v>12</v>
      </c>
      <c r="AF1282" s="25">
        <v>9</v>
      </c>
      <c r="AG1282" s="41"/>
    </row>
    <row r="1283" spans="1:64" ht="16.5" x14ac:dyDescent="0.2">
      <c r="A1283" s="38" t="str">
        <f t="shared" si="213"/>
        <v>kn-1</v>
      </c>
      <c r="B1283" s="33">
        <f t="shared" si="219"/>
        <v>2010711</v>
      </c>
      <c r="C1283" s="38">
        <v>7</v>
      </c>
      <c r="D1283" s="26">
        <f t="shared" si="214"/>
        <v>20107</v>
      </c>
      <c r="E1283" s="45">
        <v>1</v>
      </c>
      <c r="F1283" s="13">
        <v>1</v>
      </c>
      <c r="G1283" s="14" t="s">
        <v>20</v>
      </c>
      <c r="H1283" s="14" t="s">
        <v>23</v>
      </c>
      <c r="I1283" s="13">
        <f t="shared" si="215"/>
        <v>14</v>
      </c>
      <c r="J1283" s="13">
        <f t="shared" si="216"/>
        <v>1</v>
      </c>
      <c r="K1283" s="13">
        <f t="shared" si="217"/>
        <v>1</v>
      </c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00"/>
      <c r="AC1283" s="100" t="str">
        <f t="shared" si="209"/>
        <v/>
      </c>
      <c r="AD1283" s="100" t="str">
        <f t="shared" si="220"/>
        <v/>
      </c>
      <c r="AE1283" s="13" t="s">
        <v>412</v>
      </c>
      <c r="AF1283" s="27" t="s">
        <v>412</v>
      </c>
      <c r="AG1283" s="41"/>
    </row>
    <row r="1284" spans="1:64" ht="16.5" x14ac:dyDescent="0.2">
      <c r="A1284" s="38" t="str">
        <f t="shared" si="213"/>
        <v>kn-1</v>
      </c>
      <c r="B1284" s="33">
        <f t="shared" si="219"/>
        <v>2010720</v>
      </c>
      <c r="C1284" s="38">
        <v>7</v>
      </c>
      <c r="D1284" s="26">
        <f t="shared" si="214"/>
        <v>20107</v>
      </c>
      <c r="E1284" s="45">
        <v>1</v>
      </c>
      <c r="F1284" s="13">
        <v>2</v>
      </c>
      <c r="G1284" s="14" t="s">
        <v>19</v>
      </c>
      <c r="H1284" s="14" t="s">
        <v>749</v>
      </c>
      <c r="I1284" s="13">
        <f t="shared" si="215"/>
        <v>14</v>
      </c>
      <c r="J1284" s="13">
        <f t="shared" si="216"/>
        <v>1</v>
      </c>
      <c r="K1284" s="13">
        <f t="shared" si="217"/>
        <v>1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00" t="s">
        <v>30</v>
      </c>
      <c r="AC1284" s="100" t="str">
        <f t="shared" si="209"/>
        <v>kn-1-7-jlr-loc2</v>
      </c>
      <c r="AD1284" s="100">
        <f t="shared" si="220"/>
        <v>2</v>
      </c>
      <c r="AE1284" s="13">
        <v>12</v>
      </c>
      <c r="AF1284" s="27">
        <v>9</v>
      </c>
      <c r="AG1284" s="41"/>
    </row>
    <row r="1285" spans="1:64" ht="16.5" x14ac:dyDescent="0.2">
      <c r="A1285" s="38" t="str">
        <f t="shared" si="213"/>
        <v>kn-1</v>
      </c>
      <c r="B1285" s="33">
        <f t="shared" si="219"/>
        <v>2010721</v>
      </c>
      <c r="C1285" s="38">
        <v>7</v>
      </c>
      <c r="D1285" s="26">
        <f t="shared" si="214"/>
        <v>20107</v>
      </c>
      <c r="E1285" s="45">
        <v>1</v>
      </c>
      <c r="F1285" s="13">
        <v>2</v>
      </c>
      <c r="G1285" s="14" t="s">
        <v>20</v>
      </c>
      <c r="H1285" s="14" t="s">
        <v>27</v>
      </c>
      <c r="I1285" s="13">
        <f t="shared" si="215"/>
        <v>14</v>
      </c>
      <c r="J1285" s="13">
        <f t="shared" si="216"/>
        <v>1</v>
      </c>
      <c r="K1285" s="13">
        <f t="shared" si="217"/>
        <v>1</v>
      </c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00" t="s">
        <v>380</v>
      </c>
      <c r="AC1285" s="100" t="str">
        <f t="shared" si="209"/>
        <v>kn-1-7-shl-loc2</v>
      </c>
      <c r="AD1285" s="100">
        <f t="shared" si="220"/>
        <v>2</v>
      </c>
      <c r="AE1285" s="13">
        <v>16</v>
      </c>
      <c r="AF1285" s="27">
        <v>14</v>
      </c>
      <c r="AG1285" s="41"/>
    </row>
    <row r="1286" spans="1:64" ht="16.5" x14ac:dyDescent="0.2">
      <c r="A1286" s="38" t="str">
        <f t="shared" si="213"/>
        <v>kn-1</v>
      </c>
      <c r="B1286" s="33">
        <f t="shared" si="219"/>
        <v>2010730</v>
      </c>
      <c r="C1286" s="38">
        <v>7</v>
      </c>
      <c r="D1286" s="26">
        <f t="shared" si="214"/>
        <v>20107</v>
      </c>
      <c r="E1286" s="45">
        <v>1</v>
      </c>
      <c r="F1286" s="13">
        <v>3</v>
      </c>
      <c r="G1286" s="14" t="s">
        <v>19</v>
      </c>
      <c r="H1286" s="14" t="s">
        <v>619</v>
      </c>
      <c r="I1286" s="13">
        <f t="shared" si="215"/>
        <v>14</v>
      </c>
      <c r="J1286" s="13">
        <f t="shared" si="216"/>
        <v>1</v>
      </c>
      <c r="K1286" s="13">
        <f t="shared" si="217"/>
        <v>1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00" t="s">
        <v>353</v>
      </c>
      <c r="AC1286" s="100" t="str">
        <f t="shared" si="209"/>
        <v>kn-1-7-jlr-loc3</v>
      </c>
      <c r="AD1286" s="100">
        <f t="shared" si="220"/>
        <v>2</v>
      </c>
      <c r="AE1286" s="13">
        <v>12</v>
      </c>
      <c r="AF1286" s="27">
        <v>9</v>
      </c>
      <c r="AG1286" s="41"/>
    </row>
    <row r="1287" spans="1:64" ht="17.25" thickBot="1" x14ac:dyDescent="0.25">
      <c r="A1287" s="38" t="str">
        <f t="shared" si="213"/>
        <v>kn-1</v>
      </c>
      <c r="B1287" s="33">
        <f t="shared" si="219"/>
        <v>2010731</v>
      </c>
      <c r="C1287" s="38">
        <v>7</v>
      </c>
      <c r="D1287" s="28">
        <f t="shared" si="214"/>
        <v>20107</v>
      </c>
      <c r="E1287" s="46">
        <v>1</v>
      </c>
      <c r="F1287" s="29">
        <v>3</v>
      </c>
      <c r="G1287" s="30" t="s">
        <v>20</v>
      </c>
      <c r="H1287" s="30" t="s">
        <v>22</v>
      </c>
      <c r="I1287" s="29">
        <f t="shared" si="215"/>
        <v>14</v>
      </c>
      <c r="J1287" s="29">
        <f t="shared" si="216"/>
        <v>1</v>
      </c>
      <c r="K1287" s="29">
        <f t="shared" si="217"/>
        <v>1</v>
      </c>
      <c r="L1287" s="29"/>
      <c r="M1287" s="29"/>
      <c r="N1287" s="29"/>
      <c r="O1287" s="29"/>
      <c r="P1287" s="29"/>
      <c r="Q1287" s="29"/>
      <c r="R1287" s="29"/>
      <c r="S1287" s="29"/>
      <c r="T1287" s="29"/>
      <c r="U1287" s="29"/>
      <c r="V1287" s="29"/>
      <c r="W1287" s="29"/>
      <c r="X1287" s="29"/>
      <c r="Y1287" s="29"/>
      <c r="Z1287" s="29"/>
      <c r="AA1287" s="29"/>
      <c r="AB1287" s="101"/>
      <c r="AC1287" s="101" t="str">
        <f t="shared" si="209"/>
        <v/>
      </c>
      <c r="AD1287" s="101" t="str">
        <f t="shared" si="220"/>
        <v/>
      </c>
      <c r="AE1287" s="29" t="s">
        <v>412</v>
      </c>
      <c r="AF1287" s="31" t="s">
        <v>412</v>
      </c>
      <c r="AG1287" s="41"/>
    </row>
    <row r="1288" spans="1:64" ht="16.5" x14ac:dyDescent="0.2">
      <c r="A1288" s="38" t="str">
        <f t="shared" si="213"/>
        <v>kn-1</v>
      </c>
      <c r="B1288" s="33">
        <f t="shared" si="219"/>
        <v>2010810</v>
      </c>
      <c r="C1288" s="38">
        <v>8</v>
      </c>
      <c r="D1288" s="23">
        <f t="shared" si="214"/>
        <v>20108</v>
      </c>
      <c r="E1288" s="44">
        <v>1</v>
      </c>
      <c r="F1288" s="24">
        <v>1</v>
      </c>
      <c r="G1288" s="32" t="s">
        <v>19</v>
      </c>
      <c r="H1288" s="32" t="s">
        <v>31</v>
      </c>
      <c r="I1288" s="24">
        <f t="shared" si="215"/>
        <v>14</v>
      </c>
      <c r="J1288" s="24">
        <f t="shared" si="216"/>
        <v>1</v>
      </c>
      <c r="K1288" s="24">
        <f t="shared" si="217"/>
        <v>1</v>
      </c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99" t="s">
        <v>351</v>
      </c>
      <c r="AC1288" s="99" t="str">
        <f t="shared" si="209"/>
        <v>kn-1-8-jlr-loc1</v>
      </c>
      <c r="AD1288" s="99">
        <f t="shared" si="220"/>
        <v>2</v>
      </c>
      <c r="AE1288" s="24">
        <v>12</v>
      </c>
      <c r="AF1288" s="25">
        <v>9</v>
      </c>
      <c r="AG1288" s="41"/>
    </row>
    <row r="1289" spans="1:64" ht="16.5" x14ac:dyDescent="0.2">
      <c r="A1289" s="38" t="str">
        <f t="shared" si="213"/>
        <v>kn-1</v>
      </c>
      <c r="B1289" s="33">
        <f t="shared" si="219"/>
        <v>2010811</v>
      </c>
      <c r="C1289" s="38">
        <v>8</v>
      </c>
      <c r="D1289" s="26">
        <f t="shared" si="214"/>
        <v>20108</v>
      </c>
      <c r="E1289" s="45">
        <v>1</v>
      </c>
      <c r="F1289" s="13">
        <v>1</v>
      </c>
      <c r="G1289" s="14" t="s">
        <v>20</v>
      </c>
      <c r="H1289" s="14" t="s">
        <v>23</v>
      </c>
      <c r="I1289" s="13">
        <f t="shared" si="215"/>
        <v>14</v>
      </c>
      <c r="J1289" s="13">
        <f t="shared" si="216"/>
        <v>1</v>
      </c>
      <c r="K1289" s="13">
        <f t="shared" si="217"/>
        <v>1</v>
      </c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00"/>
      <c r="AC1289" s="100" t="str">
        <f t="shared" si="209"/>
        <v/>
      </c>
      <c r="AD1289" s="100" t="str">
        <f t="shared" si="220"/>
        <v/>
      </c>
      <c r="AE1289" s="13" t="s">
        <v>412</v>
      </c>
      <c r="AF1289" s="27" t="s">
        <v>412</v>
      </c>
      <c r="AG1289" s="41"/>
    </row>
    <row r="1290" spans="1:64" ht="16.5" x14ac:dyDescent="0.2">
      <c r="A1290" s="38" t="str">
        <f t="shared" si="213"/>
        <v>kn-1</v>
      </c>
      <c r="B1290" s="33">
        <f t="shared" si="219"/>
        <v>2010820</v>
      </c>
      <c r="C1290" s="38">
        <v>8</v>
      </c>
      <c r="D1290" s="26">
        <f t="shared" si="214"/>
        <v>20108</v>
      </c>
      <c r="E1290" s="45">
        <v>1</v>
      </c>
      <c r="F1290" s="13">
        <v>2</v>
      </c>
      <c r="G1290" s="14" t="s">
        <v>607</v>
      </c>
      <c r="H1290" s="14" t="s">
        <v>749</v>
      </c>
      <c r="I1290" s="13">
        <f t="shared" si="215"/>
        <v>14</v>
      </c>
      <c r="J1290" s="13">
        <f t="shared" si="216"/>
        <v>1</v>
      </c>
      <c r="K1290" s="13">
        <f t="shared" si="217"/>
        <v>1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00" t="s">
        <v>748</v>
      </c>
      <c r="AC1290" s="100" t="str">
        <f t="shared" si="209"/>
        <v>kn-1-8-jlr-loc2</v>
      </c>
      <c r="AD1290" s="100">
        <f t="shared" si="220"/>
        <v>2</v>
      </c>
      <c r="AE1290" s="13">
        <v>12</v>
      </c>
      <c r="AF1290" s="27">
        <v>9</v>
      </c>
      <c r="AG1290" s="41"/>
    </row>
    <row r="1291" spans="1:64" ht="16.5" x14ac:dyDescent="0.2">
      <c r="A1291" s="38" t="str">
        <f t="shared" si="213"/>
        <v>kn-1</v>
      </c>
      <c r="B1291" s="33">
        <f t="shared" si="219"/>
        <v>2010821</v>
      </c>
      <c r="C1291" s="38">
        <v>8</v>
      </c>
      <c r="D1291" s="26">
        <f t="shared" si="214"/>
        <v>20108</v>
      </c>
      <c r="E1291" s="45">
        <v>1</v>
      </c>
      <c r="F1291" s="13">
        <v>2</v>
      </c>
      <c r="G1291" s="14" t="s">
        <v>20</v>
      </c>
      <c r="H1291" s="14" t="s">
        <v>27</v>
      </c>
      <c r="I1291" s="13">
        <f t="shared" si="215"/>
        <v>14</v>
      </c>
      <c r="J1291" s="13">
        <f t="shared" si="216"/>
        <v>1</v>
      </c>
      <c r="K1291" s="13">
        <f t="shared" si="217"/>
        <v>1</v>
      </c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00" t="s">
        <v>390</v>
      </c>
      <c r="AC1291" s="100" t="str">
        <f t="shared" si="209"/>
        <v>kn-1-8-shl-loc2</v>
      </c>
      <c r="AD1291" s="100">
        <f t="shared" si="220"/>
        <v>2</v>
      </c>
      <c r="AE1291" s="13">
        <v>16</v>
      </c>
      <c r="AF1291" s="27">
        <v>14</v>
      </c>
      <c r="AG1291" s="41"/>
    </row>
    <row r="1292" spans="1:64" s="5" customFormat="1" ht="16.5" x14ac:dyDescent="0.2">
      <c r="A1292" s="38" t="str">
        <f t="shared" si="213"/>
        <v>kn-1</v>
      </c>
      <c r="B1292" s="33">
        <f t="shared" si="219"/>
        <v>2010830</v>
      </c>
      <c r="C1292" s="38">
        <v>8</v>
      </c>
      <c r="D1292" s="26">
        <f t="shared" si="214"/>
        <v>20108</v>
      </c>
      <c r="E1292" s="45">
        <v>1</v>
      </c>
      <c r="F1292" s="13">
        <v>3</v>
      </c>
      <c r="G1292" s="14" t="s">
        <v>616</v>
      </c>
      <c r="H1292" s="14" t="s">
        <v>21</v>
      </c>
      <c r="I1292" s="13">
        <f t="shared" si="215"/>
        <v>14</v>
      </c>
      <c r="J1292" s="13">
        <f t="shared" si="216"/>
        <v>1</v>
      </c>
      <c r="K1292" s="13">
        <f t="shared" si="217"/>
        <v>1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00" t="s">
        <v>354</v>
      </c>
      <c r="AC1292" s="100" t="str">
        <f t="shared" si="209"/>
        <v>kn-1-8-jlr-loc3</v>
      </c>
      <c r="AD1292" s="100">
        <f t="shared" si="220"/>
        <v>2</v>
      </c>
      <c r="AE1292" s="13">
        <v>12</v>
      </c>
      <c r="AF1292" s="27">
        <v>9</v>
      </c>
      <c r="AG1292" s="41"/>
      <c r="AH1292" s="35"/>
      <c r="AI1292" s="35"/>
      <c r="AJ1292" s="35"/>
      <c r="AL1292" s="35"/>
      <c r="AO1292"/>
      <c r="AP1292" s="35"/>
      <c r="AQ1292" s="35"/>
      <c r="AR1292" s="35"/>
      <c r="AS1292"/>
      <c r="AT1292"/>
      <c r="AU1292"/>
      <c r="AV1292" s="35"/>
      <c r="AX1292" s="35"/>
      <c r="BD1292"/>
      <c r="BE1292"/>
      <c r="BF1292"/>
      <c r="BG1292" s="35"/>
      <c r="BH1292" s="35"/>
      <c r="BI1292"/>
      <c r="BJ1292"/>
      <c r="BK1292"/>
      <c r="BL1292" s="35"/>
    </row>
    <row r="1293" spans="1:64" s="5" customFormat="1" ht="17.25" thickBot="1" x14ac:dyDescent="0.25">
      <c r="A1293" s="38" t="str">
        <f t="shared" si="213"/>
        <v>kn-1</v>
      </c>
      <c r="B1293" s="33">
        <f t="shared" si="219"/>
        <v>2010831</v>
      </c>
      <c r="C1293" s="38">
        <v>8</v>
      </c>
      <c r="D1293" s="28">
        <f t="shared" si="214"/>
        <v>20108</v>
      </c>
      <c r="E1293" s="46">
        <v>1</v>
      </c>
      <c r="F1293" s="29">
        <v>3</v>
      </c>
      <c r="G1293" s="30" t="s">
        <v>608</v>
      </c>
      <c r="H1293" s="30" t="s">
        <v>22</v>
      </c>
      <c r="I1293" s="29">
        <f t="shared" si="215"/>
        <v>14</v>
      </c>
      <c r="J1293" s="29">
        <f t="shared" si="216"/>
        <v>1</v>
      </c>
      <c r="K1293" s="29">
        <f t="shared" si="217"/>
        <v>1</v>
      </c>
      <c r="L1293" s="29"/>
      <c r="M1293" s="29"/>
      <c r="N1293" s="29"/>
      <c r="O1293" s="29"/>
      <c r="P1293" s="29"/>
      <c r="Q1293" s="29"/>
      <c r="R1293" s="29"/>
      <c r="S1293" s="29"/>
      <c r="T1293" s="29"/>
      <c r="U1293" s="29"/>
      <c r="V1293" s="29"/>
      <c r="W1293" s="29"/>
      <c r="X1293" s="29"/>
      <c r="Y1293" s="29"/>
      <c r="Z1293" s="29"/>
      <c r="AA1293" s="29"/>
      <c r="AB1293" s="101"/>
      <c r="AC1293" s="101" t="str">
        <f t="shared" si="209"/>
        <v/>
      </c>
      <c r="AD1293" s="101" t="str">
        <f t="shared" si="220"/>
        <v/>
      </c>
      <c r="AE1293" s="29" t="s">
        <v>412</v>
      </c>
      <c r="AF1293" s="31" t="s">
        <v>412</v>
      </c>
      <c r="AG1293" s="41"/>
      <c r="AH1293" s="35"/>
      <c r="AI1293" s="35"/>
      <c r="AJ1293" s="35"/>
      <c r="AL1293" s="35"/>
      <c r="AO1293"/>
      <c r="AP1293" s="35"/>
      <c r="AQ1293" s="35"/>
      <c r="AR1293" s="35"/>
      <c r="AS1293"/>
      <c r="AT1293"/>
      <c r="AU1293"/>
      <c r="AV1293" s="35"/>
      <c r="AX1293" s="35"/>
      <c r="BD1293"/>
      <c r="BE1293"/>
      <c r="BF1293"/>
      <c r="BG1293" s="35"/>
      <c r="BH1293" s="35"/>
      <c r="BI1293"/>
      <c r="BJ1293"/>
      <c r="BK1293"/>
      <c r="BL1293" s="35"/>
    </row>
    <row r="1294" spans="1:64" s="5" customFormat="1" ht="16.5" x14ac:dyDescent="0.2">
      <c r="A1294" s="38" t="str">
        <f t="shared" si="213"/>
        <v>kn-1</v>
      </c>
      <c r="B1294" s="33">
        <f t="shared" si="219"/>
        <v>2010910</v>
      </c>
      <c r="C1294" s="38">
        <v>9</v>
      </c>
      <c r="D1294" s="23">
        <f t="shared" si="214"/>
        <v>20109</v>
      </c>
      <c r="E1294" s="44">
        <v>1</v>
      </c>
      <c r="F1294" s="24">
        <v>1</v>
      </c>
      <c r="G1294" s="32" t="s">
        <v>19</v>
      </c>
      <c r="H1294" s="32" t="s">
        <v>31</v>
      </c>
      <c r="I1294" s="24">
        <f t="shared" si="215"/>
        <v>15</v>
      </c>
      <c r="J1294" s="24">
        <f t="shared" si="216"/>
        <v>2</v>
      </c>
      <c r="K1294" s="24">
        <f t="shared" si="217"/>
        <v>1</v>
      </c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99" t="s">
        <v>30</v>
      </c>
      <c r="AC1294" s="99" t="str">
        <f t="shared" si="209"/>
        <v>kn-1-9-jlr-loc1</v>
      </c>
      <c r="AD1294" s="99">
        <f t="shared" si="220"/>
        <v>2</v>
      </c>
      <c r="AE1294" s="24">
        <v>12</v>
      </c>
      <c r="AF1294" s="25">
        <v>9</v>
      </c>
      <c r="AG1294" s="41"/>
      <c r="AH1294" s="35"/>
      <c r="AI1294" s="35"/>
      <c r="AJ1294" s="35"/>
      <c r="AL1294" s="35"/>
      <c r="AO1294"/>
      <c r="AP1294" s="35"/>
      <c r="AQ1294" s="35"/>
      <c r="AR1294" s="35"/>
      <c r="AS1294"/>
      <c r="AT1294"/>
      <c r="AU1294"/>
      <c r="AV1294" s="35"/>
      <c r="AX1294" s="35"/>
      <c r="BD1294"/>
      <c r="BE1294"/>
      <c r="BF1294"/>
      <c r="BG1294" s="35"/>
      <c r="BH1294" s="35"/>
      <c r="BI1294"/>
      <c r="BJ1294"/>
      <c r="BK1294"/>
      <c r="BL1294" s="35"/>
    </row>
    <row r="1295" spans="1:64" s="5" customFormat="1" ht="16.5" x14ac:dyDescent="0.2">
      <c r="A1295" s="38" t="str">
        <f t="shared" si="213"/>
        <v>kn-1</v>
      </c>
      <c r="B1295" s="33">
        <f t="shared" si="219"/>
        <v>2010911</v>
      </c>
      <c r="C1295" s="38">
        <v>9</v>
      </c>
      <c r="D1295" s="26">
        <f t="shared" si="214"/>
        <v>20109</v>
      </c>
      <c r="E1295" s="45">
        <v>1</v>
      </c>
      <c r="F1295" s="13">
        <v>1</v>
      </c>
      <c r="G1295" s="14" t="s">
        <v>20</v>
      </c>
      <c r="H1295" s="14" t="s">
        <v>23</v>
      </c>
      <c r="I1295" s="13">
        <f t="shared" si="215"/>
        <v>15</v>
      </c>
      <c r="J1295" s="13">
        <f t="shared" si="216"/>
        <v>2</v>
      </c>
      <c r="K1295" s="13">
        <f t="shared" si="217"/>
        <v>1</v>
      </c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00"/>
      <c r="AC1295" s="100" t="str">
        <f t="shared" si="209"/>
        <v/>
      </c>
      <c r="AD1295" s="100" t="str">
        <f t="shared" si="220"/>
        <v/>
      </c>
      <c r="AE1295" s="13" t="s">
        <v>412</v>
      </c>
      <c r="AF1295" s="27" t="s">
        <v>412</v>
      </c>
      <c r="AG1295" s="41"/>
      <c r="AH1295" s="35"/>
      <c r="AI1295" s="35"/>
      <c r="AJ1295" s="35"/>
      <c r="AL1295" s="35"/>
      <c r="AO1295"/>
      <c r="AP1295" s="35"/>
      <c r="AQ1295" s="35"/>
      <c r="AR1295" s="35"/>
      <c r="AS1295"/>
      <c r="AT1295"/>
      <c r="AU1295"/>
      <c r="AV1295" s="35"/>
      <c r="AX1295" s="35"/>
      <c r="BD1295"/>
      <c r="BE1295"/>
      <c r="BF1295"/>
      <c r="BG1295" s="35"/>
      <c r="BH1295" s="35"/>
      <c r="BI1295"/>
      <c r="BJ1295"/>
      <c r="BK1295"/>
      <c r="BL1295" s="35"/>
    </row>
    <row r="1296" spans="1:64" s="5" customFormat="1" ht="16.5" x14ac:dyDescent="0.2">
      <c r="A1296" s="38" t="str">
        <f t="shared" si="213"/>
        <v>kn-1</v>
      </c>
      <c r="B1296" s="33">
        <f t="shared" si="219"/>
        <v>2010920</v>
      </c>
      <c r="C1296" s="38">
        <v>9</v>
      </c>
      <c r="D1296" s="26">
        <f t="shared" si="214"/>
        <v>20109</v>
      </c>
      <c r="E1296" s="45">
        <v>1</v>
      </c>
      <c r="F1296" s="13">
        <v>2</v>
      </c>
      <c r="G1296" s="14" t="s">
        <v>19</v>
      </c>
      <c r="H1296" s="14" t="s">
        <v>749</v>
      </c>
      <c r="I1296" s="13">
        <f t="shared" si="215"/>
        <v>15</v>
      </c>
      <c r="J1296" s="13">
        <f t="shared" si="216"/>
        <v>2</v>
      </c>
      <c r="K1296" s="13">
        <f t="shared" si="217"/>
        <v>1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00" t="s">
        <v>350</v>
      </c>
      <c r="AC1296" s="100" t="str">
        <f t="shared" si="209"/>
        <v>kn-1-9-jlr-loc2</v>
      </c>
      <c r="AD1296" s="100">
        <f t="shared" si="220"/>
        <v>2</v>
      </c>
      <c r="AE1296" s="13">
        <v>12</v>
      </c>
      <c r="AF1296" s="27">
        <v>9</v>
      </c>
      <c r="AG1296" s="41"/>
      <c r="AH1296" s="35"/>
      <c r="AI1296" s="35"/>
      <c r="AJ1296" s="35"/>
      <c r="AL1296" s="35"/>
      <c r="AO1296"/>
      <c r="AP1296" s="35"/>
      <c r="AQ1296" s="35"/>
      <c r="AR1296" s="35"/>
      <c r="AS1296"/>
      <c r="AT1296"/>
      <c r="AU1296"/>
      <c r="AV1296" s="35"/>
      <c r="AX1296" s="35"/>
      <c r="BD1296"/>
      <c r="BE1296"/>
      <c r="BF1296"/>
      <c r="BG1296" s="35"/>
      <c r="BH1296" s="35"/>
      <c r="BI1296"/>
      <c r="BJ1296"/>
      <c r="BK1296"/>
      <c r="BL1296" s="35"/>
    </row>
    <row r="1297" spans="1:64" s="5" customFormat="1" ht="16.5" x14ac:dyDescent="0.2">
      <c r="A1297" s="38" t="str">
        <f t="shared" si="213"/>
        <v>kn-1</v>
      </c>
      <c r="B1297" s="33">
        <f t="shared" si="219"/>
        <v>2010921</v>
      </c>
      <c r="C1297" s="38">
        <v>9</v>
      </c>
      <c r="D1297" s="26">
        <f t="shared" si="214"/>
        <v>20109</v>
      </c>
      <c r="E1297" s="45">
        <v>1</v>
      </c>
      <c r="F1297" s="13">
        <v>2</v>
      </c>
      <c r="G1297" s="14" t="s">
        <v>20</v>
      </c>
      <c r="H1297" s="14" t="s">
        <v>620</v>
      </c>
      <c r="I1297" s="13">
        <f t="shared" si="215"/>
        <v>15</v>
      </c>
      <c r="J1297" s="13">
        <f t="shared" si="216"/>
        <v>2</v>
      </c>
      <c r="K1297" s="13">
        <f t="shared" si="217"/>
        <v>1</v>
      </c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00" t="s">
        <v>388</v>
      </c>
      <c r="AC1297" s="100" t="str">
        <f t="shared" si="209"/>
        <v>kn-1-9-shl-loc2</v>
      </c>
      <c r="AD1297" s="100">
        <f t="shared" si="220"/>
        <v>2</v>
      </c>
      <c r="AE1297" s="13">
        <v>16</v>
      </c>
      <c r="AF1297" s="27">
        <v>14</v>
      </c>
      <c r="AG1297" s="41"/>
      <c r="AH1297" s="35"/>
      <c r="AI1297" s="35"/>
      <c r="AJ1297" s="35"/>
      <c r="AL1297" s="35"/>
      <c r="AO1297"/>
      <c r="AP1297" s="35"/>
      <c r="AQ1297" s="35"/>
      <c r="AR1297" s="35"/>
      <c r="AS1297"/>
      <c r="AT1297"/>
      <c r="AU1297"/>
      <c r="AV1297" s="35"/>
      <c r="AX1297" s="35"/>
      <c r="BD1297"/>
      <c r="BE1297"/>
      <c r="BF1297"/>
      <c r="BG1297" s="35"/>
      <c r="BH1297" s="35"/>
      <c r="BI1297"/>
      <c r="BJ1297"/>
      <c r="BK1297"/>
      <c r="BL1297" s="35"/>
    </row>
    <row r="1298" spans="1:64" s="5" customFormat="1" ht="16.5" x14ac:dyDescent="0.2">
      <c r="A1298" s="38" t="str">
        <f t="shared" si="213"/>
        <v>kn-1</v>
      </c>
      <c r="B1298" s="33">
        <f t="shared" si="219"/>
        <v>2010930</v>
      </c>
      <c r="C1298" s="38">
        <v>9</v>
      </c>
      <c r="D1298" s="26">
        <f t="shared" si="214"/>
        <v>20109</v>
      </c>
      <c r="E1298" s="45">
        <v>1</v>
      </c>
      <c r="F1298" s="13">
        <v>3</v>
      </c>
      <c r="G1298" s="14" t="s">
        <v>19</v>
      </c>
      <c r="H1298" s="14" t="s">
        <v>21</v>
      </c>
      <c r="I1298" s="13">
        <f t="shared" si="215"/>
        <v>15</v>
      </c>
      <c r="J1298" s="13">
        <f t="shared" si="216"/>
        <v>2</v>
      </c>
      <c r="K1298" s="13">
        <f t="shared" si="217"/>
        <v>1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00" t="s">
        <v>352</v>
      </c>
      <c r="AC1298" s="100" t="str">
        <f t="shared" si="209"/>
        <v>kn-1-9-jlr-loc3</v>
      </c>
      <c r="AD1298" s="100">
        <f t="shared" si="220"/>
        <v>2</v>
      </c>
      <c r="AE1298" s="13">
        <v>12</v>
      </c>
      <c r="AF1298" s="27">
        <v>9</v>
      </c>
      <c r="AG1298" s="41"/>
      <c r="AH1298" s="35"/>
      <c r="AI1298" s="35"/>
      <c r="AJ1298" s="35"/>
      <c r="AL1298" s="35"/>
      <c r="AP1298" s="35"/>
      <c r="AQ1298" s="35"/>
      <c r="AR1298" s="35"/>
      <c r="AV1298" s="35"/>
      <c r="AX1298" s="35"/>
      <c r="BG1298" s="35"/>
      <c r="BH1298" s="35"/>
      <c r="BL1298" s="35"/>
    </row>
    <row r="1299" spans="1:64" s="5" customFormat="1" ht="17.25" thickBot="1" x14ac:dyDescent="0.25">
      <c r="A1299" s="38" t="str">
        <f t="shared" si="213"/>
        <v>kn-1</v>
      </c>
      <c r="B1299" s="33">
        <f t="shared" si="219"/>
        <v>2010931</v>
      </c>
      <c r="C1299" s="38">
        <v>9</v>
      </c>
      <c r="D1299" s="28">
        <f t="shared" si="214"/>
        <v>20109</v>
      </c>
      <c r="E1299" s="46">
        <v>1</v>
      </c>
      <c r="F1299" s="29">
        <v>3</v>
      </c>
      <c r="G1299" s="30" t="s">
        <v>608</v>
      </c>
      <c r="H1299" s="30" t="s">
        <v>22</v>
      </c>
      <c r="I1299" s="29">
        <f t="shared" si="215"/>
        <v>15</v>
      </c>
      <c r="J1299" s="29">
        <f t="shared" si="216"/>
        <v>2</v>
      </c>
      <c r="K1299" s="29">
        <f t="shared" si="217"/>
        <v>1</v>
      </c>
      <c r="L1299" s="29"/>
      <c r="M1299" s="29"/>
      <c r="N1299" s="29"/>
      <c r="O1299" s="29"/>
      <c r="P1299" s="29"/>
      <c r="Q1299" s="29"/>
      <c r="R1299" s="29"/>
      <c r="S1299" s="29"/>
      <c r="T1299" s="29"/>
      <c r="U1299" s="29"/>
      <c r="V1299" s="29"/>
      <c r="W1299" s="29"/>
      <c r="X1299" s="29"/>
      <c r="Y1299" s="29"/>
      <c r="Z1299" s="29"/>
      <c r="AA1299" s="29"/>
      <c r="AB1299" s="101"/>
      <c r="AC1299" s="101" t="str">
        <f t="shared" si="209"/>
        <v/>
      </c>
      <c r="AD1299" s="101" t="str">
        <f t="shared" si="220"/>
        <v/>
      </c>
      <c r="AE1299" s="29" t="s">
        <v>412</v>
      </c>
      <c r="AF1299" s="31" t="s">
        <v>412</v>
      </c>
      <c r="AG1299" s="41"/>
      <c r="AH1299" s="35"/>
      <c r="AI1299" s="35"/>
      <c r="AJ1299" s="35"/>
      <c r="AL1299" s="35"/>
      <c r="AP1299" s="35"/>
      <c r="AQ1299" s="35"/>
      <c r="AR1299" s="35"/>
      <c r="AV1299" s="35"/>
      <c r="AX1299" s="35"/>
      <c r="BG1299" s="35"/>
      <c r="BH1299" s="35"/>
      <c r="BL1299" s="35"/>
    </row>
    <row r="1300" spans="1:64" s="5" customFormat="1" ht="16.5" x14ac:dyDescent="0.2">
      <c r="A1300" s="38" t="str">
        <f t="shared" si="213"/>
        <v>kn-2</v>
      </c>
      <c r="B1300" s="33">
        <f t="shared" si="219"/>
        <v>2020110</v>
      </c>
      <c r="C1300" s="38">
        <v>1</v>
      </c>
      <c r="D1300" s="23">
        <f t="shared" si="214"/>
        <v>20201</v>
      </c>
      <c r="E1300" s="44">
        <v>2</v>
      </c>
      <c r="F1300" s="24">
        <v>1</v>
      </c>
      <c r="G1300" s="32" t="s">
        <v>607</v>
      </c>
      <c r="H1300" s="32" t="s">
        <v>31</v>
      </c>
      <c r="I1300" s="24">
        <f t="shared" si="215"/>
        <v>15</v>
      </c>
      <c r="J1300" s="24">
        <f t="shared" si="216"/>
        <v>2</v>
      </c>
      <c r="K1300" s="24">
        <f t="shared" si="217"/>
        <v>2</v>
      </c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99" t="s">
        <v>354</v>
      </c>
      <c r="AC1300" s="99" t="str">
        <f t="shared" ref="AC1300:AC1363" si="221">IF(AB1300="","",A1300&amp;"-"&amp;C1300&amp;"-"&amp;G1300&amp;"-"&amp;"loc"&amp;F1300)</f>
        <v>kn-2-1-jlr-loc1</v>
      </c>
      <c r="AD1300" s="99">
        <f t="shared" ref="AD1300:AD1363" si="222">INDEX($BL$4:$BL$210,INDEX($BP$4:$BP$19,E1300)+C1300)</f>
        <v>2</v>
      </c>
      <c r="AE1300" s="24">
        <v>12</v>
      </c>
      <c r="AF1300" s="25">
        <v>12</v>
      </c>
      <c r="AG1300" s="41"/>
      <c r="AH1300" s="35"/>
      <c r="AI1300" s="35"/>
      <c r="AJ1300" s="35"/>
      <c r="AL1300" s="35"/>
      <c r="AP1300" s="35"/>
      <c r="AQ1300" s="35"/>
      <c r="AR1300" s="35"/>
      <c r="AV1300" s="35"/>
      <c r="AX1300" s="35"/>
      <c r="BG1300" s="35"/>
      <c r="BH1300" s="35"/>
      <c r="BL1300" s="35"/>
    </row>
    <row r="1301" spans="1:64" s="5" customFormat="1" ht="16.5" x14ac:dyDescent="0.2">
      <c r="A1301" s="38" t="str">
        <f t="shared" si="213"/>
        <v>kn-2</v>
      </c>
      <c r="B1301" s="33">
        <f t="shared" si="219"/>
        <v>2020111</v>
      </c>
      <c r="C1301" s="38">
        <v>1</v>
      </c>
      <c r="D1301" s="26">
        <f t="shared" si="214"/>
        <v>20201</v>
      </c>
      <c r="E1301" s="45">
        <v>2</v>
      </c>
      <c r="F1301" s="13">
        <v>1</v>
      </c>
      <c r="G1301" s="14" t="s">
        <v>20</v>
      </c>
      <c r="H1301" s="14" t="s">
        <v>28</v>
      </c>
      <c r="I1301" s="13">
        <f t="shared" si="215"/>
        <v>15</v>
      </c>
      <c r="J1301" s="13">
        <f t="shared" si="216"/>
        <v>2</v>
      </c>
      <c r="K1301" s="13">
        <f t="shared" si="217"/>
        <v>2</v>
      </c>
      <c r="L1301" s="13" t="s">
        <v>1372</v>
      </c>
      <c r="M1301" s="13">
        <v>1</v>
      </c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00" t="s">
        <v>395</v>
      </c>
      <c r="AC1301" s="100" t="str">
        <f t="shared" si="221"/>
        <v>kn-2-1-shl-loc1</v>
      </c>
      <c r="AD1301" s="100">
        <f t="shared" si="222"/>
        <v>2</v>
      </c>
      <c r="AE1301" s="13">
        <v>16</v>
      </c>
      <c r="AF1301" s="27">
        <v>13.5</v>
      </c>
      <c r="AG1301" s="41"/>
      <c r="AH1301" s="35"/>
      <c r="AI1301" s="35"/>
      <c r="AJ1301" s="35"/>
      <c r="AL1301" s="35"/>
      <c r="AP1301" s="35"/>
      <c r="AQ1301" s="35"/>
      <c r="AR1301" s="35"/>
      <c r="AV1301" s="35"/>
      <c r="AX1301" s="35"/>
      <c r="BG1301" s="35"/>
      <c r="BH1301" s="35"/>
      <c r="BL1301" s="35"/>
    </row>
    <row r="1302" spans="1:64" s="5" customFormat="1" ht="16.5" x14ac:dyDescent="0.2">
      <c r="A1302" s="38" t="str">
        <f t="shared" si="213"/>
        <v>kn-2</v>
      </c>
      <c r="B1302" s="33">
        <f t="shared" si="219"/>
        <v>2020120</v>
      </c>
      <c r="C1302" s="38">
        <v>1</v>
      </c>
      <c r="D1302" s="26">
        <f t="shared" si="214"/>
        <v>20201</v>
      </c>
      <c r="E1302" s="45">
        <v>2</v>
      </c>
      <c r="F1302" s="13">
        <v>2</v>
      </c>
      <c r="G1302" s="14" t="s">
        <v>19</v>
      </c>
      <c r="H1302" s="14" t="s">
        <v>749</v>
      </c>
      <c r="I1302" s="13">
        <f t="shared" si="215"/>
        <v>15</v>
      </c>
      <c r="J1302" s="13">
        <f t="shared" si="216"/>
        <v>2</v>
      </c>
      <c r="K1302" s="13">
        <f t="shared" si="217"/>
        <v>2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00" t="s">
        <v>748</v>
      </c>
      <c r="AC1302" s="100" t="str">
        <f t="shared" si="221"/>
        <v>kn-2-1-jlr-loc2</v>
      </c>
      <c r="AD1302" s="100">
        <f t="shared" si="222"/>
        <v>2</v>
      </c>
      <c r="AE1302" s="13">
        <v>12</v>
      </c>
      <c r="AF1302" s="27">
        <v>12</v>
      </c>
      <c r="AG1302" s="41"/>
      <c r="AH1302" s="35"/>
      <c r="AI1302" s="35"/>
      <c r="AJ1302" s="35"/>
      <c r="AL1302" s="35"/>
      <c r="AP1302" s="35"/>
      <c r="AQ1302" s="35"/>
      <c r="AR1302" s="35"/>
      <c r="AV1302" s="35"/>
      <c r="AX1302" s="35"/>
      <c r="BG1302" s="35"/>
      <c r="BH1302" s="35"/>
      <c r="BL1302" s="35"/>
    </row>
    <row r="1303" spans="1:64" s="5" customFormat="1" ht="16.5" x14ac:dyDescent="0.2">
      <c r="A1303" s="38" t="str">
        <f t="shared" si="213"/>
        <v>kn-2</v>
      </c>
      <c r="B1303" s="33">
        <f t="shared" si="219"/>
        <v>2020121</v>
      </c>
      <c r="C1303" s="38">
        <v>1</v>
      </c>
      <c r="D1303" s="26">
        <f t="shared" si="214"/>
        <v>20201</v>
      </c>
      <c r="E1303" s="45">
        <v>2</v>
      </c>
      <c r="F1303" s="13">
        <v>2</v>
      </c>
      <c r="G1303" s="14" t="s">
        <v>20</v>
      </c>
      <c r="H1303" s="14" t="s">
        <v>27</v>
      </c>
      <c r="I1303" s="13">
        <f t="shared" si="215"/>
        <v>15</v>
      </c>
      <c r="J1303" s="13">
        <f t="shared" si="216"/>
        <v>2</v>
      </c>
      <c r="K1303" s="13">
        <f t="shared" si="217"/>
        <v>2</v>
      </c>
      <c r="L1303" s="13" t="s">
        <v>1372</v>
      </c>
      <c r="M1303" s="13">
        <v>1</v>
      </c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00" t="s">
        <v>390</v>
      </c>
      <c r="AC1303" s="100" t="str">
        <f t="shared" si="221"/>
        <v>kn-2-1-shl-loc2</v>
      </c>
      <c r="AD1303" s="100">
        <f t="shared" si="222"/>
        <v>2</v>
      </c>
      <c r="AE1303" s="13">
        <v>16</v>
      </c>
      <c r="AF1303" s="27">
        <v>13.5</v>
      </c>
      <c r="AG1303" s="41"/>
      <c r="AH1303" s="35"/>
      <c r="AI1303" s="35"/>
      <c r="AJ1303" s="35"/>
      <c r="AL1303" s="35"/>
      <c r="AP1303" s="35"/>
      <c r="AQ1303" s="35"/>
      <c r="AR1303" s="35"/>
      <c r="AV1303" s="35"/>
      <c r="AX1303" s="35"/>
      <c r="BG1303" s="35"/>
      <c r="BH1303" s="35"/>
      <c r="BL1303" s="35"/>
    </row>
    <row r="1304" spans="1:64" s="5" customFormat="1" ht="16.5" x14ac:dyDescent="0.2">
      <c r="A1304" s="38" t="str">
        <f t="shared" si="213"/>
        <v>kn-2</v>
      </c>
      <c r="B1304" s="33">
        <f t="shared" si="219"/>
        <v>2020130</v>
      </c>
      <c r="C1304" s="38">
        <v>1</v>
      </c>
      <c r="D1304" s="26">
        <f t="shared" si="214"/>
        <v>20201</v>
      </c>
      <c r="E1304" s="45">
        <v>2</v>
      </c>
      <c r="F1304" s="13">
        <v>3</v>
      </c>
      <c r="G1304" s="14" t="s">
        <v>19</v>
      </c>
      <c r="H1304" s="14" t="s">
        <v>21</v>
      </c>
      <c r="I1304" s="13">
        <f t="shared" si="215"/>
        <v>15</v>
      </c>
      <c r="J1304" s="13">
        <f t="shared" si="216"/>
        <v>2</v>
      </c>
      <c r="K1304" s="13">
        <f t="shared" si="217"/>
        <v>2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00" t="s">
        <v>351</v>
      </c>
      <c r="AC1304" s="100" t="str">
        <f t="shared" si="221"/>
        <v>kn-2-1-jlr-loc3</v>
      </c>
      <c r="AD1304" s="100">
        <f t="shared" si="222"/>
        <v>2</v>
      </c>
      <c r="AE1304" s="13">
        <v>12</v>
      </c>
      <c r="AF1304" s="27">
        <v>12</v>
      </c>
      <c r="AG1304" s="41"/>
      <c r="AH1304" s="35"/>
      <c r="AI1304" s="35"/>
      <c r="AJ1304" s="35"/>
      <c r="AL1304" s="35"/>
      <c r="AP1304" s="35"/>
      <c r="AQ1304" s="35"/>
      <c r="AR1304" s="35"/>
      <c r="AV1304" s="35"/>
      <c r="AX1304" s="35"/>
      <c r="BG1304" s="35"/>
      <c r="BH1304" s="35"/>
      <c r="BL1304" s="35"/>
    </row>
    <row r="1305" spans="1:64" s="5" customFormat="1" ht="17.25" thickBot="1" x14ac:dyDescent="0.25">
      <c r="A1305" s="38" t="str">
        <f t="shared" si="213"/>
        <v>kn-2</v>
      </c>
      <c r="B1305" s="33">
        <f t="shared" si="219"/>
        <v>2020131</v>
      </c>
      <c r="C1305" s="38">
        <v>1</v>
      </c>
      <c r="D1305" s="28">
        <f t="shared" si="214"/>
        <v>20201</v>
      </c>
      <c r="E1305" s="46">
        <v>2</v>
      </c>
      <c r="F1305" s="29">
        <v>3</v>
      </c>
      <c r="G1305" s="30" t="s">
        <v>20</v>
      </c>
      <c r="H1305" s="30" t="s">
        <v>22</v>
      </c>
      <c r="I1305" s="29">
        <f t="shared" si="215"/>
        <v>15</v>
      </c>
      <c r="J1305" s="29">
        <f t="shared" si="216"/>
        <v>2</v>
      </c>
      <c r="K1305" s="29">
        <f t="shared" si="217"/>
        <v>2</v>
      </c>
      <c r="L1305" s="29" t="s">
        <v>1372</v>
      </c>
      <c r="M1305" s="29">
        <v>1</v>
      </c>
      <c r="N1305" s="29"/>
      <c r="O1305" s="29"/>
      <c r="P1305" s="29"/>
      <c r="Q1305" s="29"/>
      <c r="R1305" s="29"/>
      <c r="S1305" s="29"/>
      <c r="T1305" s="29"/>
      <c r="U1305" s="29"/>
      <c r="V1305" s="29"/>
      <c r="W1305" s="29"/>
      <c r="X1305" s="29"/>
      <c r="Y1305" s="29"/>
      <c r="Z1305" s="29"/>
      <c r="AA1305" s="29"/>
      <c r="AB1305" s="101" t="s">
        <v>391</v>
      </c>
      <c r="AC1305" s="101" t="str">
        <f t="shared" si="221"/>
        <v>kn-2-1-shl-loc3</v>
      </c>
      <c r="AD1305" s="101">
        <f t="shared" si="222"/>
        <v>2</v>
      </c>
      <c r="AE1305" s="29">
        <v>16</v>
      </c>
      <c r="AF1305" s="31">
        <v>13.5</v>
      </c>
      <c r="AG1305" s="41"/>
      <c r="AH1305" s="35"/>
      <c r="AI1305" s="35"/>
      <c r="AJ1305" s="35"/>
      <c r="AL1305" s="35"/>
      <c r="AP1305" s="35"/>
      <c r="AQ1305" s="35"/>
      <c r="AR1305" s="35"/>
      <c r="AV1305" s="35"/>
      <c r="AX1305" s="35"/>
      <c r="BG1305" s="35"/>
      <c r="BH1305" s="35"/>
      <c r="BL1305" s="35"/>
    </row>
    <row r="1306" spans="1:64" s="5" customFormat="1" ht="16.5" x14ac:dyDescent="0.2">
      <c r="A1306" s="38" t="str">
        <f t="shared" si="213"/>
        <v>kn-2</v>
      </c>
      <c r="B1306" s="33">
        <f t="shared" si="219"/>
        <v>2020210</v>
      </c>
      <c r="C1306" s="38">
        <v>2</v>
      </c>
      <c r="D1306" s="23">
        <f t="shared" si="214"/>
        <v>20202</v>
      </c>
      <c r="E1306" s="44">
        <v>2</v>
      </c>
      <c r="F1306" s="24">
        <v>1</v>
      </c>
      <c r="G1306" s="32" t="s">
        <v>19</v>
      </c>
      <c r="H1306" s="32" t="s">
        <v>31</v>
      </c>
      <c r="I1306" s="24">
        <f t="shared" si="215"/>
        <v>16</v>
      </c>
      <c r="J1306" s="24">
        <f t="shared" si="216"/>
        <v>2</v>
      </c>
      <c r="K1306" s="24">
        <f t="shared" si="217"/>
        <v>2</v>
      </c>
      <c r="L1306" s="24" t="s">
        <v>1373</v>
      </c>
      <c r="M1306" s="24">
        <v>2</v>
      </c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99" t="s">
        <v>347</v>
      </c>
      <c r="AC1306" s="99" t="str">
        <f t="shared" si="221"/>
        <v>kn-2-2-jlr-loc1</v>
      </c>
      <c r="AD1306" s="99">
        <f t="shared" si="222"/>
        <v>2</v>
      </c>
      <c r="AE1306" s="24">
        <v>12</v>
      </c>
      <c r="AF1306" s="25">
        <v>12</v>
      </c>
      <c r="AG1306" s="41"/>
      <c r="AH1306" s="35"/>
      <c r="AI1306" s="35"/>
      <c r="AJ1306" s="35"/>
      <c r="AL1306" s="35"/>
      <c r="AP1306" s="35"/>
      <c r="AQ1306" s="35"/>
      <c r="AR1306" s="35"/>
      <c r="AV1306" s="35"/>
      <c r="AX1306" s="35"/>
      <c r="BG1306" s="35"/>
      <c r="BH1306" s="35"/>
      <c r="BL1306" s="35"/>
    </row>
    <row r="1307" spans="1:64" s="5" customFormat="1" ht="16.5" x14ac:dyDescent="0.2">
      <c r="A1307" s="38" t="str">
        <f t="shared" si="213"/>
        <v>kn-2</v>
      </c>
      <c r="B1307" s="33">
        <f t="shared" si="219"/>
        <v>2020211</v>
      </c>
      <c r="C1307" s="38">
        <v>2</v>
      </c>
      <c r="D1307" s="26">
        <f t="shared" si="214"/>
        <v>20202</v>
      </c>
      <c r="E1307" s="45">
        <v>2</v>
      </c>
      <c r="F1307" s="13">
        <v>1</v>
      </c>
      <c r="G1307" s="14" t="s">
        <v>20</v>
      </c>
      <c r="H1307" s="14" t="s">
        <v>28</v>
      </c>
      <c r="I1307" s="13">
        <f t="shared" si="215"/>
        <v>16</v>
      </c>
      <c r="J1307" s="13">
        <f t="shared" si="216"/>
        <v>2</v>
      </c>
      <c r="K1307" s="13">
        <f t="shared" si="217"/>
        <v>2</v>
      </c>
      <c r="L1307" s="13" t="s">
        <v>1372</v>
      </c>
      <c r="M1307" s="13">
        <v>1</v>
      </c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00" t="s">
        <v>379</v>
      </c>
      <c r="AC1307" s="100" t="str">
        <f t="shared" si="221"/>
        <v>kn-2-2-shl-loc1</v>
      </c>
      <c r="AD1307" s="100">
        <f t="shared" si="222"/>
        <v>2</v>
      </c>
      <c r="AE1307" s="13">
        <v>16</v>
      </c>
      <c r="AF1307" s="27">
        <v>13.5</v>
      </c>
      <c r="AG1307" s="41"/>
      <c r="AH1307" s="35"/>
      <c r="AI1307" s="35"/>
      <c r="AJ1307" s="35"/>
      <c r="AL1307" s="35"/>
      <c r="AP1307" s="35"/>
      <c r="AQ1307" s="35"/>
      <c r="AR1307" s="35"/>
      <c r="AV1307" s="35"/>
      <c r="AX1307" s="35"/>
      <c r="BG1307" s="35"/>
      <c r="BH1307" s="35"/>
      <c r="BL1307" s="35"/>
    </row>
    <row r="1308" spans="1:64" s="5" customFormat="1" ht="16.5" x14ac:dyDescent="0.2">
      <c r="A1308" s="38" t="str">
        <f t="shared" si="213"/>
        <v>kn-2</v>
      </c>
      <c r="B1308" s="33">
        <f t="shared" si="219"/>
        <v>2020220</v>
      </c>
      <c r="C1308" s="38">
        <v>2</v>
      </c>
      <c r="D1308" s="26">
        <f t="shared" si="214"/>
        <v>20202</v>
      </c>
      <c r="E1308" s="45">
        <v>2</v>
      </c>
      <c r="F1308" s="13">
        <v>2</v>
      </c>
      <c r="G1308" s="14" t="s">
        <v>19</v>
      </c>
      <c r="H1308" s="14" t="s">
        <v>749</v>
      </c>
      <c r="I1308" s="13">
        <f t="shared" si="215"/>
        <v>16</v>
      </c>
      <c r="J1308" s="13">
        <f t="shared" si="216"/>
        <v>2</v>
      </c>
      <c r="K1308" s="13">
        <f t="shared" si="217"/>
        <v>2</v>
      </c>
      <c r="L1308" s="13" t="s">
        <v>1373</v>
      </c>
      <c r="M1308" s="13">
        <v>2</v>
      </c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00" t="s">
        <v>749</v>
      </c>
      <c r="AC1308" s="100" t="str">
        <f t="shared" si="221"/>
        <v>kn-2-2-jlr-loc2</v>
      </c>
      <c r="AD1308" s="100">
        <f t="shared" si="222"/>
        <v>2</v>
      </c>
      <c r="AE1308" s="13">
        <v>12</v>
      </c>
      <c r="AF1308" s="27">
        <v>12</v>
      </c>
      <c r="AG1308" s="41"/>
      <c r="AH1308" s="35"/>
      <c r="AI1308" s="35"/>
      <c r="AJ1308" s="35"/>
      <c r="AL1308" s="35"/>
      <c r="AP1308" s="35"/>
      <c r="AQ1308" s="35"/>
      <c r="AR1308" s="35"/>
      <c r="AV1308" s="35"/>
      <c r="AX1308" s="35"/>
      <c r="BG1308" s="35"/>
      <c r="BH1308" s="35"/>
      <c r="BL1308" s="35"/>
    </row>
    <row r="1309" spans="1:64" s="5" customFormat="1" ht="16.5" x14ac:dyDescent="0.2">
      <c r="A1309" s="38" t="str">
        <f t="shared" si="213"/>
        <v>kn-2</v>
      </c>
      <c r="B1309" s="33">
        <f t="shared" si="219"/>
        <v>2020221</v>
      </c>
      <c r="C1309" s="38">
        <v>2</v>
      </c>
      <c r="D1309" s="26">
        <f t="shared" si="214"/>
        <v>20202</v>
      </c>
      <c r="E1309" s="45">
        <v>2</v>
      </c>
      <c r="F1309" s="13">
        <v>2</v>
      </c>
      <c r="G1309" s="14" t="s">
        <v>20</v>
      </c>
      <c r="H1309" s="14" t="s">
        <v>27</v>
      </c>
      <c r="I1309" s="13">
        <f t="shared" si="215"/>
        <v>16</v>
      </c>
      <c r="J1309" s="13">
        <f t="shared" si="216"/>
        <v>2</v>
      </c>
      <c r="K1309" s="13">
        <f t="shared" si="217"/>
        <v>2</v>
      </c>
      <c r="L1309" s="13" t="s">
        <v>1372</v>
      </c>
      <c r="M1309" s="13">
        <v>1</v>
      </c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00" t="s">
        <v>382</v>
      </c>
      <c r="AC1309" s="100" t="str">
        <f t="shared" si="221"/>
        <v>kn-2-2-shl-loc2</v>
      </c>
      <c r="AD1309" s="100">
        <f t="shared" si="222"/>
        <v>2</v>
      </c>
      <c r="AE1309" s="13">
        <v>16</v>
      </c>
      <c r="AF1309" s="27">
        <v>13.5</v>
      </c>
      <c r="AG1309" s="41"/>
      <c r="AH1309" s="35"/>
      <c r="AI1309" s="35"/>
      <c r="AJ1309" s="35"/>
      <c r="AL1309" s="35"/>
      <c r="AP1309" s="35"/>
      <c r="AQ1309" s="35"/>
      <c r="AR1309" s="35"/>
      <c r="AV1309" s="35"/>
      <c r="AX1309" s="35"/>
      <c r="BG1309" s="35"/>
      <c r="BH1309" s="35"/>
      <c r="BL1309" s="35"/>
    </row>
    <row r="1310" spans="1:64" s="5" customFormat="1" ht="16.5" x14ac:dyDescent="0.2">
      <c r="A1310" s="38" t="str">
        <f t="shared" ref="A1310:A1373" si="223">"kn-"&amp;E1310</f>
        <v>kn-2</v>
      </c>
      <c r="B1310" s="33">
        <f t="shared" si="219"/>
        <v>2020230</v>
      </c>
      <c r="C1310" s="38">
        <v>2</v>
      </c>
      <c r="D1310" s="26">
        <f t="shared" ref="D1310:D1373" si="224">(200+E1310)*100+C1310</f>
        <v>20202</v>
      </c>
      <c r="E1310" s="45">
        <v>2</v>
      </c>
      <c r="F1310" s="13">
        <v>3</v>
      </c>
      <c r="G1310" s="14" t="s">
        <v>19</v>
      </c>
      <c r="H1310" s="14" t="s">
        <v>611</v>
      </c>
      <c r="I1310" s="13">
        <f t="shared" ref="I1310:I1373" si="225">INDEX($BI$4:$BI$210,INDEX($BP$4:$BP$19,E1310)+C1310)</f>
        <v>16</v>
      </c>
      <c r="J1310" s="13">
        <f t="shared" ref="J1310:J1373" si="226">INDEX($BJ$4:$BJ$210,INDEX($BP$4:$BP$19,E1310)+C1310)</f>
        <v>2</v>
      </c>
      <c r="K1310" s="13">
        <f t="shared" ref="K1310:K1373" si="227">INDEX($BK$4:$BK$210,INDEX($BP$4:$BP$19,E1310)+C1311)</f>
        <v>2</v>
      </c>
      <c r="L1310" s="13" t="s">
        <v>1373</v>
      </c>
      <c r="M1310" s="13">
        <v>2</v>
      </c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00" t="s">
        <v>356</v>
      </c>
      <c r="AC1310" s="100" t="str">
        <f t="shared" si="221"/>
        <v>kn-2-2-jlr-loc3</v>
      </c>
      <c r="AD1310" s="100">
        <f t="shared" si="222"/>
        <v>2</v>
      </c>
      <c r="AE1310" s="13">
        <v>12</v>
      </c>
      <c r="AF1310" s="27">
        <v>12</v>
      </c>
      <c r="AG1310" s="41"/>
      <c r="AH1310" s="35"/>
      <c r="AI1310" s="35"/>
      <c r="AJ1310" s="35"/>
      <c r="AL1310" s="35"/>
      <c r="AP1310" s="35"/>
      <c r="AQ1310" s="35"/>
      <c r="AR1310" s="35"/>
      <c r="AV1310" s="35"/>
      <c r="AX1310" s="35"/>
      <c r="BG1310" s="35"/>
      <c r="BH1310" s="35"/>
      <c r="BL1310" s="35"/>
    </row>
    <row r="1311" spans="1:64" s="5" customFormat="1" ht="17.25" thickBot="1" x14ac:dyDescent="0.25">
      <c r="A1311" s="38" t="str">
        <f t="shared" si="223"/>
        <v>kn-2</v>
      </c>
      <c r="B1311" s="33">
        <f t="shared" si="219"/>
        <v>2020231</v>
      </c>
      <c r="C1311" s="38">
        <v>2</v>
      </c>
      <c r="D1311" s="28">
        <f t="shared" si="224"/>
        <v>20202</v>
      </c>
      <c r="E1311" s="46">
        <v>2</v>
      </c>
      <c r="F1311" s="29">
        <v>3</v>
      </c>
      <c r="G1311" s="30" t="s">
        <v>20</v>
      </c>
      <c r="H1311" s="30" t="s">
        <v>22</v>
      </c>
      <c r="I1311" s="29">
        <f t="shared" si="225"/>
        <v>16</v>
      </c>
      <c r="J1311" s="29">
        <f t="shared" si="226"/>
        <v>2</v>
      </c>
      <c r="K1311" s="29">
        <f t="shared" si="227"/>
        <v>2</v>
      </c>
      <c r="L1311" s="29" t="s">
        <v>1372</v>
      </c>
      <c r="M1311" s="29">
        <v>1</v>
      </c>
      <c r="N1311" s="29"/>
      <c r="O1311" s="29"/>
      <c r="P1311" s="29"/>
      <c r="Q1311" s="29"/>
      <c r="R1311" s="29"/>
      <c r="S1311" s="29"/>
      <c r="T1311" s="29"/>
      <c r="U1311" s="29"/>
      <c r="V1311" s="29"/>
      <c r="W1311" s="29"/>
      <c r="X1311" s="29"/>
      <c r="Y1311" s="29"/>
      <c r="Z1311" s="29"/>
      <c r="AA1311" s="29"/>
      <c r="AB1311" s="101" t="s">
        <v>397</v>
      </c>
      <c r="AC1311" s="101" t="str">
        <f t="shared" si="221"/>
        <v>kn-2-2-shl-loc3</v>
      </c>
      <c r="AD1311" s="101">
        <f t="shared" si="222"/>
        <v>2</v>
      </c>
      <c r="AE1311" s="29">
        <v>16</v>
      </c>
      <c r="AF1311" s="31">
        <v>13.5</v>
      </c>
      <c r="AG1311" s="41"/>
      <c r="AH1311" s="35"/>
      <c r="AI1311" s="35"/>
      <c r="AJ1311" s="35"/>
      <c r="AL1311" s="35"/>
      <c r="AP1311" s="35"/>
      <c r="AQ1311" s="35"/>
      <c r="AR1311" s="35"/>
      <c r="AV1311" s="35"/>
      <c r="AX1311" s="35"/>
      <c r="BG1311" s="35"/>
      <c r="BH1311" s="35"/>
      <c r="BL1311" s="35"/>
    </row>
    <row r="1312" spans="1:64" s="5" customFormat="1" ht="16.5" x14ac:dyDescent="0.2">
      <c r="A1312" s="38" t="str">
        <f t="shared" si="223"/>
        <v>kn-2</v>
      </c>
      <c r="B1312" s="33">
        <f t="shared" si="219"/>
        <v>2020310</v>
      </c>
      <c r="C1312" s="38">
        <v>3</v>
      </c>
      <c r="D1312" s="23">
        <f t="shared" si="224"/>
        <v>20203</v>
      </c>
      <c r="E1312" s="44">
        <v>2</v>
      </c>
      <c r="F1312" s="24">
        <v>1</v>
      </c>
      <c r="G1312" s="32" t="s">
        <v>19</v>
      </c>
      <c r="H1312" s="32" t="s">
        <v>631</v>
      </c>
      <c r="I1312" s="24">
        <f t="shared" si="225"/>
        <v>17</v>
      </c>
      <c r="J1312" s="24">
        <f t="shared" si="226"/>
        <v>2</v>
      </c>
      <c r="K1312" s="24">
        <f t="shared" si="227"/>
        <v>2</v>
      </c>
      <c r="L1312" s="24" t="s">
        <v>1373</v>
      </c>
      <c r="M1312" s="24">
        <v>3</v>
      </c>
      <c r="N1312" s="24" t="s">
        <v>1374</v>
      </c>
      <c r="O1312" s="24">
        <v>3</v>
      </c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99" t="s">
        <v>354</v>
      </c>
      <c r="AC1312" s="99" t="str">
        <f t="shared" si="221"/>
        <v>kn-2-3-jlr-loc1</v>
      </c>
      <c r="AD1312" s="99">
        <f t="shared" si="222"/>
        <v>2</v>
      </c>
      <c r="AE1312" s="24">
        <v>12</v>
      </c>
      <c r="AF1312" s="25">
        <v>12</v>
      </c>
      <c r="AG1312" s="41"/>
      <c r="AH1312" s="35"/>
      <c r="AI1312" s="35"/>
      <c r="AJ1312" s="35"/>
      <c r="AL1312" s="35"/>
      <c r="AP1312" s="35"/>
      <c r="AQ1312" s="35"/>
      <c r="AR1312" s="35"/>
      <c r="AV1312" s="35"/>
      <c r="AX1312" s="35"/>
      <c r="BG1312" s="35"/>
      <c r="BH1312" s="35"/>
      <c r="BL1312" s="35"/>
    </row>
    <row r="1313" spans="1:64" s="5" customFormat="1" ht="16.5" x14ac:dyDescent="0.2">
      <c r="A1313" s="38" t="str">
        <f t="shared" si="223"/>
        <v>kn-2</v>
      </c>
      <c r="B1313" s="33">
        <f t="shared" si="219"/>
        <v>2020311</v>
      </c>
      <c r="C1313" s="38">
        <v>3</v>
      </c>
      <c r="D1313" s="26">
        <f t="shared" si="224"/>
        <v>20203</v>
      </c>
      <c r="E1313" s="45">
        <v>2</v>
      </c>
      <c r="F1313" s="13">
        <v>1</v>
      </c>
      <c r="G1313" s="14" t="s">
        <v>20</v>
      </c>
      <c r="H1313" s="14" t="s">
        <v>28</v>
      </c>
      <c r="I1313" s="13">
        <f t="shared" si="225"/>
        <v>17</v>
      </c>
      <c r="J1313" s="13">
        <f t="shared" si="226"/>
        <v>2</v>
      </c>
      <c r="K1313" s="13">
        <f t="shared" si="227"/>
        <v>2</v>
      </c>
      <c r="L1313" s="13" t="s">
        <v>1372</v>
      </c>
      <c r="M1313" s="13">
        <v>3</v>
      </c>
      <c r="N1313" s="13" t="s">
        <v>1375</v>
      </c>
      <c r="O1313" s="13">
        <v>3</v>
      </c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00" t="s">
        <v>395</v>
      </c>
      <c r="AC1313" s="100" t="str">
        <f t="shared" si="221"/>
        <v>kn-2-3-shl-loc1</v>
      </c>
      <c r="AD1313" s="100">
        <f t="shared" si="222"/>
        <v>2</v>
      </c>
      <c r="AE1313" s="13">
        <v>16</v>
      </c>
      <c r="AF1313" s="27">
        <v>13.5</v>
      </c>
      <c r="AG1313" s="41"/>
      <c r="AH1313" s="35"/>
      <c r="AI1313" s="35"/>
      <c r="AJ1313" s="35"/>
      <c r="AL1313" s="35"/>
      <c r="AP1313" s="35"/>
      <c r="AQ1313" s="35"/>
      <c r="AR1313" s="35"/>
      <c r="AV1313" s="35"/>
      <c r="AX1313" s="35"/>
      <c r="BG1313" s="35"/>
      <c r="BH1313" s="35"/>
      <c r="BL1313" s="35"/>
    </row>
    <row r="1314" spans="1:64" s="5" customFormat="1" ht="16.5" x14ac:dyDescent="0.2">
      <c r="A1314" s="38" t="str">
        <f t="shared" si="223"/>
        <v>kn-2</v>
      </c>
      <c r="B1314" s="33">
        <f t="shared" si="219"/>
        <v>2020320</v>
      </c>
      <c r="C1314" s="38">
        <v>3</v>
      </c>
      <c r="D1314" s="26">
        <f t="shared" si="224"/>
        <v>20203</v>
      </c>
      <c r="E1314" s="45">
        <v>2</v>
      </c>
      <c r="F1314" s="13">
        <v>2</v>
      </c>
      <c r="G1314" s="14" t="s">
        <v>19</v>
      </c>
      <c r="H1314" s="14" t="s">
        <v>749</v>
      </c>
      <c r="I1314" s="13">
        <f t="shared" si="225"/>
        <v>17</v>
      </c>
      <c r="J1314" s="13">
        <f t="shared" si="226"/>
        <v>2</v>
      </c>
      <c r="K1314" s="13">
        <f t="shared" si="227"/>
        <v>2</v>
      </c>
      <c r="L1314" s="13" t="s">
        <v>1373</v>
      </c>
      <c r="M1314" s="13">
        <v>3</v>
      </c>
      <c r="N1314" s="13" t="s">
        <v>1374</v>
      </c>
      <c r="O1314" s="13">
        <v>3</v>
      </c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00" t="s">
        <v>748</v>
      </c>
      <c r="AC1314" s="100" t="str">
        <f t="shared" si="221"/>
        <v>kn-2-3-jlr-loc2</v>
      </c>
      <c r="AD1314" s="100">
        <f t="shared" si="222"/>
        <v>2</v>
      </c>
      <c r="AE1314" s="13">
        <v>12</v>
      </c>
      <c r="AF1314" s="27">
        <v>12</v>
      </c>
      <c r="AG1314" s="41"/>
      <c r="AH1314" s="35"/>
      <c r="AI1314" s="35"/>
      <c r="AJ1314" s="35"/>
      <c r="AL1314" s="35"/>
      <c r="AP1314" s="35"/>
      <c r="AQ1314" s="35"/>
      <c r="AR1314" s="35"/>
      <c r="AV1314" s="35"/>
      <c r="AX1314" s="35"/>
      <c r="BG1314" s="35"/>
      <c r="BH1314" s="35"/>
      <c r="BL1314" s="35"/>
    </row>
    <row r="1315" spans="1:64" s="5" customFormat="1" ht="16.5" x14ac:dyDescent="0.2">
      <c r="A1315" s="38" t="str">
        <f t="shared" si="223"/>
        <v>kn-2</v>
      </c>
      <c r="B1315" s="33">
        <f t="shared" si="219"/>
        <v>2020321</v>
      </c>
      <c r="C1315" s="38">
        <v>3</v>
      </c>
      <c r="D1315" s="26">
        <f t="shared" si="224"/>
        <v>20203</v>
      </c>
      <c r="E1315" s="45">
        <v>2</v>
      </c>
      <c r="F1315" s="13">
        <v>2</v>
      </c>
      <c r="G1315" s="14" t="s">
        <v>20</v>
      </c>
      <c r="H1315" s="14" t="s">
        <v>27</v>
      </c>
      <c r="I1315" s="13">
        <f t="shared" si="225"/>
        <v>17</v>
      </c>
      <c r="J1315" s="13">
        <f t="shared" si="226"/>
        <v>2</v>
      </c>
      <c r="K1315" s="13">
        <f t="shared" si="227"/>
        <v>2</v>
      </c>
      <c r="L1315" s="13" t="s">
        <v>1372</v>
      </c>
      <c r="M1315" s="13">
        <v>3</v>
      </c>
      <c r="N1315" s="13" t="s">
        <v>1375</v>
      </c>
      <c r="O1315" s="13">
        <v>3</v>
      </c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00" t="s">
        <v>390</v>
      </c>
      <c r="AC1315" s="100" t="str">
        <f t="shared" si="221"/>
        <v>kn-2-3-shl-loc2</v>
      </c>
      <c r="AD1315" s="100">
        <f t="shared" si="222"/>
        <v>2</v>
      </c>
      <c r="AE1315" s="13">
        <v>16</v>
      </c>
      <c r="AF1315" s="27">
        <v>13.5</v>
      </c>
      <c r="AG1315" s="41"/>
      <c r="AH1315" s="35"/>
      <c r="AI1315" s="35"/>
      <c r="AJ1315" s="35"/>
      <c r="AL1315" s="35"/>
      <c r="AP1315" s="35"/>
      <c r="AQ1315" s="35"/>
      <c r="AR1315" s="35"/>
      <c r="AV1315" s="35"/>
      <c r="AX1315" s="35"/>
      <c r="BG1315" s="35"/>
      <c r="BH1315" s="35"/>
      <c r="BL1315" s="35"/>
    </row>
    <row r="1316" spans="1:64" s="5" customFormat="1" ht="16.5" x14ac:dyDescent="0.2">
      <c r="A1316" s="38" t="str">
        <f t="shared" si="223"/>
        <v>kn-2</v>
      </c>
      <c r="B1316" s="33">
        <f t="shared" si="219"/>
        <v>2020330</v>
      </c>
      <c r="C1316" s="38">
        <v>3</v>
      </c>
      <c r="D1316" s="26">
        <f t="shared" si="224"/>
        <v>20203</v>
      </c>
      <c r="E1316" s="45">
        <v>2</v>
      </c>
      <c r="F1316" s="13">
        <v>3</v>
      </c>
      <c r="G1316" s="14" t="s">
        <v>19</v>
      </c>
      <c r="H1316" s="14" t="s">
        <v>611</v>
      </c>
      <c r="I1316" s="13">
        <f t="shared" si="225"/>
        <v>17</v>
      </c>
      <c r="J1316" s="13">
        <f t="shared" si="226"/>
        <v>2</v>
      </c>
      <c r="K1316" s="13">
        <f t="shared" si="227"/>
        <v>2</v>
      </c>
      <c r="L1316" s="13" t="s">
        <v>1373</v>
      </c>
      <c r="M1316" s="13">
        <v>3</v>
      </c>
      <c r="N1316" s="13" t="s">
        <v>1374</v>
      </c>
      <c r="O1316" s="13">
        <v>3</v>
      </c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00" t="s">
        <v>351</v>
      </c>
      <c r="AC1316" s="100" t="str">
        <f t="shared" si="221"/>
        <v>kn-2-3-jlr-loc3</v>
      </c>
      <c r="AD1316" s="100">
        <f t="shared" si="222"/>
        <v>2</v>
      </c>
      <c r="AE1316" s="13">
        <v>12</v>
      </c>
      <c r="AF1316" s="27">
        <v>12</v>
      </c>
      <c r="AG1316" s="41"/>
      <c r="AH1316" s="35"/>
      <c r="AI1316" s="35"/>
      <c r="AJ1316" s="35"/>
      <c r="AL1316" s="35"/>
      <c r="AP1316" s="35"/>
      <c r="AQ1316" s="35"/>
      <c r="AR1316" s="35"/>
      <c r="AV1316" s="35"/>
      <c r="AX1316" s="35"/>
      <c r="BG1316" s="35"/>
      <c r="BH1316" s="35"/>
      <c r="BL1316" s="35"/>
    </row>
    <row r="1317" spans="1:64" s="5" customFormat="1" ht="17.25" thickBot="1" x14ac:dyDescent="0.25">
      <c r="A1317" s="38" t="str">
        <f t="shared" si="223"/>
        <v>kn-2</v>
      </c>
      <c r="B1317" s="33">
        <f t="shared" si="219"/>
        <v>2020331</v>
      </c>
      <c r="C1317" s="38">
        <v>3</v>
      </c>
      <c r="D1317" s="28">
        <f t="shared" si="224"/>
        <v>20203</v>
      </c>
      <c r="E1317" s="46">
        <v>2</v>
      </c>
      <c r="F1317" s="29">
        <v>3</v>
      </c>
      <c r="G1317" s="30" t="s">
        <v>20</v>
      </c>
      <c r="H1317" s="30" t="s">
        <v>22</v>
      </c>
      <c r="I1317" s="29">
        <f t="shared" si="225"/>
        <v>17</v>
      </c>
      <c r="J1317" s="29">
        <f t="shared" si="226"/>
        <v>2</v>
      </c>
      <c r="K1317" s="29">
        <f t="shared" si="227"/>
        <v>2</v>
      </c>
      <c r="L1317" s="29" t="s">
        <v>1372</v>
      </c>
      <c r="M1317" s="29">
        <v>3</v>
      </c>
      <c r="N1317" s="29" t="s">
        <v>1375</v>
      </c>
      <c r="O1317" s="29">
        <v>3</v>
      </c>
      <c r="P1317" s="29"/>
      <c r="Q1317" s="29"/>
      <c r="R1317" s="29"/>
      <c r="S1317" s="29"/>
      <c r="T1317" s="29"/>
      <c r="U1317" s="29"/>
      <c r="V1317" s="29"/>
      <c r="W1317" s="29"/>
      <c r="X1317" s="29"/>
      <c r="Y1317" s="29"/>
      <c r="Z1317" s="29"/>
      <c r="AA1317" s="29"/>
      <c r="AB1317" s="101" t="s">
        <v>391</v>
      </c>
      <c r="AC1317" s="101" t="str">
        <f t="shared" si="221"/>
        <v>kn-2-3-shl-loc3</v>
      </c>
      <c r="AD1317" s="101">
        <f t="shared" si="222"/>
        <v>2</v>
      </c>
      <c r="AE1317" s="29">
        <v>16</v>
      </c>
      <c r="AF1317" s="31">
        <v>13.5</v>
      </c>
      <c r="AG1317" s="41"/>
      <c r="AH1317" s="35"/>
      <c r="AI1317" s="35"/>
      <c r="AJ1317" s="35"/>
      <c r="AL1317" s="35"/>
      <c r="AP1317" s="35"/>
      <c r="AQ1317" s="35"/>
      <c r="AR1317" s="35"/>
      <c r="AV1317" s="35"/>
      <c r="AX1317" s="35"/>
      <c r="BG1317" s="35"/>
      <c r="BH1317" s="35"/>
      <c r="BL1317" s="35"/>
    </row>
    <row r="1318" spans="1:64" s="5" customFormat="1" ht="16.5" x14ac:dyDescent="0.2">
      <c r="A1318" s="38" t="str">
        <f t="shared" si="223"/>
        <v>kn-2</v>
      </c>
      <c r="B1318" s="33">
        <f t="shared" si="219"/>
        <v>2020410</v>
      </c>
      <c r="C1318" s="38">
        <v>4</v>
      </c>
      <c r="D1318" s="23">
        <f t="shared" si="224"/>
        <v>20204</v>
      </c>
      <c r="E1318" s="44">
        <v>2</v>
      </c>
      <c r="F1318" s="24">
        <v>1</v>
      </c>
      <c r="G1318" s="32" t="s">
        <v>19</v>
      </c>
      <c r="H1318" s="32" t="s">
        <v>31</v>
      </c>
      <c r="I1318" s="24">
        <f t="shared" si="225"/>
        <v>18</v>
      </c>
      <c r="J1318" s="24">
        <f t="shared" si="226"/>
        <v>2</v>
      </c>
      <c r="K1318" s="24">
        <f t="shared" si="227"/>
        <v>2</v>
      </c>
      <c r="L1318" s="24" t="s">
        <v>1373</v>
      </c>
      <c r="M1318" s="24">
        <v>4</v>
      </c>
      <c r="N1318" s="24" t="s">
        <v>1374</v>
      </c>
      <c r="O1318" s="24">
        <v>4</v>
      </c>
      <c r="P1318" s="24" t="s">
        <v>1376</v>
      </c>
      <c r="Q1318" s="24">
        <v>4</v>
      </c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99" t="s">
        <v>357</v>
      </c>
      <c r="AC1318" s="99" t="str">
        <f t="shared" si="221"/>
        <v>kn-2-4-jlr-loc1</v>
      </c>
      <c r="AD1318" s="99">
        <f t="shared" si="222"/>
        <v>2</v>
      </c>
      <c r="AE1318" s="24">
        <v>12</v>
      </c>
      <c r="AF1318" s="25">
        <v>12</v>
      </c>
      <c r="AG1318" s="41"/>
      <c r="AH1318" s="35"/>
      <c r="AI1318" s="35"/>
      <c r="AJ1318" s="35"/>
      <c r="AL1318" s="35"/>
      <c r="AP1318" s="35"/>
      <c r="AQ1318" s="35"/>
      <c r="AR1318" s="35"/>
      <c r="AV1318" s="35"/>
      <c r="AX1318" s="35"/>
      <c r="BG1318" s="35"/>
      <c r="BH1318" s="35"/>
      <c r="BL1318" s="35"/>
    </row>
    <row r="1319" spans="1:64" s="5" customFormat="1" ht="16.5" x14ac:dyDescent="0.2">
      <c r="A1319" s="38" t="str">
        <f t="shared" si="223"/>
        <v>kn-2</v>
      </c>
      <c r="B1319" s="33">
        <f t="shared" si="219"/>
        <v>2020411</v>
      </c>
      <c r="C1319" s="38">
        <v>4</v>
      </c>
      <c r="D1319" s="26">
        <f t="shared" si="224"/>
        <v>20204</v>
      </c>
      <c r="E1319" s="45">
        <v>2</v>
      </c>
      <c r="F1319" s="13">
        <v>1</v>
      </c>
      <c r="G1319" s="14" t="s">
        <v>20</v>
      </c>
      <c r="H1319" s="14" t="s">
        <v>28</v>
      </c>
      <c r="I1319" s="13">
        <f t="shared" si="225"/>
        <v>18</v>
      </c>
      <c r="J1319" s="13">
        <f t="shared" si="226"/>
        <v>2</v>
      </c>
      <c r="K1319" s="13">
        <f t="shared" si="227"/>
        <v>2</v>
      </c>
      <c r="L1319" s="13" t="s">
        <v>1372</v>
      </c>
      <c r="M1319" s="13">
        <v>4</v>
      </c>
      <c r="N1319" s="13" t="s">
        <v>1375</v>
      </c>
      <c r="O1319" s="13">
        <v>4</v>
      </c>
      <c r="P1319" s="13" t="s">
        <v>1377</v>
      </c>
      <c r="Q1319" s="13">
        <v>4</v>
      </c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00" t="s">
        <v>398</v>
      </c>
      <c r="AC1319" s="100" t="str">
        <f t="shared" si="221"/>
        <v>kn-2-4-shl-loc1</v>
      </c>
      <c r="AD1319" s="100">
        <f t="shared" si="222"/>
        <v>2</v>
      </c>
      <c r="AE1319" s="13">
        <v>16</v>
      </c>
      <c r="AF1319" s="27">
        <v>13.5</v>
      </c>
      <c r="AG1319" s="41"/>
      <c r="AH1319" s="35"/>
      <c r="AI1319" s="35"/>
      <c r="AJ1319" s="35"/>
      <c r="AL1319" s="35"/>
      <c r="AP1319" s="35"/>
      <c r="AQ1319" s="35"/>
      <c r="AR1319" s="35"/>
      <c r="AV1319" s="35"/>
      <c r="AX1319" s="35"/>
      <c r="BG1319" s="35"/>
      <c r="BH1319" s="35"/>
      <c r="BL1319" s="35"/>
    </row>
    <row r="1320" spans="1:64" s="5" customFormat="1" ht="16.5" x14ac:dyDescent="0.2">
      <c r="A1320" s="38" t="str">
        <f t="shared" si="223"/>
        <v>kn-2</v>
      </c>
      <c r="B1320" s="33">
        <f t="shared" si="219"/>
        <v>2020420</v>
      </c>
      <c r="C1320" s="38">
        <v>4</v>
      </c>
      <c r="D1320" s="26">
        <f t="shared" si="224"/>
        <v>20204</v>
      </c>
      <c r="E1320" s="45">
        <v>2</v>
      </c>
      <c r="F1320" s="13">
        <v>2</v>
      </c>
      <c r="G1320" s="14" t="s">
        <v>19</v>
      </c>
      <c r="H1320" s="14" t="s">
        <v>749</v>
      </c>
      <c r="I1320" s="13">
        <f t="shared" si="225"/>
        <v>18</v>
      </c>
      <c r="J1320" s="13">
        <f t="shared" si="226"/>
        <v>2</v>
      </c>
      <c r="K1320" s="13">
        <f t="shared" si="227"/>
        <v>2</v>
      </c>
      <c r="L1320" s="13" t="s">
        <v>1373</v>
      </c>
      <c r="M1320" s="13">
        <v>4</v>
      </c>
      <c r="N1320" s="13" t="s">
        <v>1374</v>
      </c>
      <c r="O1320" s="13">
        <v>4</v>
      </c>
      <c r="P1320" s="13" t="s">
        <v>1376</v>
      </c>
      <c r="Q1320" s="13">
        <v>4</v>
      </c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00" t="s">
        <v>347</v>
      </c>
      <c r="AC1320" s="100" t="str">
        <f t="shared" si="221"/>
        <v>kn-2-4-jlr-loc2</v>
      </c>
      <c r="AD1320" s="100">
        <f t="shared" si="222"/>
        <v>2</v>
      </c>
      <c r="AE1320" s="13">
        <v>12</v>
      </c>
      <c r="AF1320" s="27">
        <v>12</v>
      </c>
      <c r="AG1320" s="41"/>
      <c r="AH1320" s="35"/>
      <c r="AI1320" s="35"/>
      <c r="AJ1320" s="35"/>
      <c r="AL1320" s="35"/>
      <c r="AP1320" s="35"/>
      <c r="AQ1320" s="35"/>
      <c r="AR1320" s="35"/>
      <c r="AV1320" s="35"/>
      <c r="AX1320" s="35"/>
      <c r="BG1320" s="35"/>
      <c r="BH1320" s="35"/>
      <c r="BL1320" s="35"/>
    </row>
    <row r="1321" spans="1:64" s="5" customFormat="1" ht="16.5" x14ac:dyDescent="0.2">
      <c r="A1321" s="38" t="str">
        <f t="shared" si="223"/>
        <v>kn-2</v>
      </c>
      <c r="B1321" s="33">
        <f t="shared" si="219"/>
        <v>2020421</v>
      </c>
      <c r="C1321" s="38">
        <v>4</v>
      </c>
      <c r="D1321" s="26">
        <f t="shared" si="224"/>
        <v>20204</v>
      </c>
      <c r="E1321" s="45">
        <v>2</v>
      </c>
      <c r="F1321" s="13">
        <v>2</v>
      </c>
      <c r="G1321" s="14" t="s">
        <v>20</v>
      </c>
      <c r="H1321" s="14" t="s">
        <v>27</v>
      </c>
      <c r="I1321" s="13">
        <f t="shared" si="225"/>
        <v>18</v>
      </c>
      <c r="J1321" s="13">
        <f t="shared" si="226"/>
        <v>2</v>
      </c>
      <c r="K1321" s="13">
        <f t="shared" si="227"/>
        <v>2</v>
      </c>
      <c r="L1321" s="13" t="s">
        <v>1372</v>
      </c>
      <c r="M1321" s="13">
        <v>4</v>
      </c>
      <c r="N1321" s="13" t="s">
        <v>1375</v>
      </c>
      <c r="O1321" s="13">
        <v>4</v>
      </c>
      <c r="P1321" s="13" t="s">
        <v>1377</v>
      </c>
      <c r="Q1321" s="13">
        <v>4</v>
      </c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00" t="s">
        <v>386</v>
      </c>
      <c r="AC1321" s="100" t="str">
        <f t="shared" si="221"/>
        <v>kn-2-4-shl-loc2</v>
      </c>
      <c r="AD1321" s="100">
        <f t="shared" si="222"/>
        <v>2</v>
      </c>
      <c r="AE1321" s="13">
        <v>16</v>
      </c>
      <c r="AF1321" s="27">
        <v>13.5</v>
      </c>
      <c r="AG1321" s="41"/>
      <c r="AH1321" s="35"/>
      <c r="AI1321" s="35"/>
      <c r="AJ1321" s="35"/>
      <c r="AL1321" s="35"/>
      <c r="AP1321" s="35"/>
      <c r="AQ1321" s="35"/>
      <c r="AR1321" s="35"/>
      <c r="AV1321" s="35"/>
      <c r="AX1321" s="35"/>
      <c r="BG1321" s="35"/>
      <c r="BH1321" s="35"/>
      <c r="BL1321" s="35"/>
    </row>
    <row r="1322" spans="1:64" s="5" customFormat="1" ht="16.5" x14ac:dyDescent="0.2">
      <c r="A1322" s="38" t="str">
        <f t="shared" si="223"/>
        <v>kn-2</v>
      </c>
      <c r="B1322" s="33">
        <f t="shared" si="219"/>
        <v>2020430</v>
      </c>
      <c r="C1322" s="38">
        <v>4</v>
      </c>
      <c r="D1322" s="26">
        <f t="shared" si="224"/>
        <v>20204</v>
      </c>
      <c r="E1322" s="45">
        <v>2</v>
      </c>
      <c r="F1322" s="13">
        <v>3</v>
      </c>
      <c r="G1322" s="14" t="s">
        <v>19</v>
      </c>
      <c r="H1322" s="14" t="s">
        <v>21</v>
      </c>
      <c r="I1322" s="13">
        <f t="shared" si="225"/>
        <v>18</v>
      </c>
      <c r="J1322" s="13">
        <f t="shared" si="226"/>
        <v>2</v>
      </c>
      <c r="K1322" s="13">
        <f t="shared" si="227"/>
        <v>2</v>
      </c>
      <c r="L1322" s="13" t="s">
        <v>1373</v>
      </c>
      <c r="M1322" s="13">
        <v>4</v>
      </c>
      <c r="N1322" s="13" t="s">
        <v>1374</v>
      </c>
      <c r="O1322" s="13">
        <v>4</v>
      </c>
      <c r="P1322" s="13" t="s">
        <v>1376</v>
      </c>
      <c r="Q1322" s="13">
        <v>4</v>
      </c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00" t="s">
        <v>353</v>
      </c>
      <c r="AC1322" s="100" t="str">
        <f t="shared" si="221"/>
        <v>kn-2-4-jlr-loc3</v>
      </c>
      <c r="AD1322" s="100">
        <f t="shared" si="222"/>
        <v>2</v>
      </c>
      <c r="AE1322" s="13">
        <v>12</v>
      </c>
      <c r="AF1322" s="27">
        <v>12</v>
      </c>
      <c r="AG1322" s="41"/>
      <c r="AH1322" s="35"/>
      <c r="AI1322" s="35"/>
      <c r="AJ1322" s="35"/>
      <c r="AL1322" s="35"/>
      <c r="AP1322" s="35"/>
      <c r="AQ1322" s="35"/>
      <c r="AR1322" s="35"/>
      <c r="AV1322" s="35"/>
      <c r="AX1322" s="35"/>
      <c r="BG1322" s="35"/>
      <c r="BH1322" s="35"/>
      <c r="BL1322" s="35"/>
    </row>
    <row r="1323" spans="1:64" s="5" customFormat="1" ht="17.25" thickBot="1" x14ac:dyDescent="0.25">
      <c r="A1323" s="38" t="str">
        <f t="shared" si="223"/>
        <v>kn-2</v>
      </c>
      <c r="B1323" s="33">
        <f t="shared" si="219"/>
        <v>2020431</v>
      </c>
      <c r="C1323" s="38">
        <v>4</v>
      </c>
      <c r="D1323" s="28">
        <f t="shared" si="224"/>
        <v>20204</v>
      </c>
      <c r="E1323" s="46">
        <v>2</v>
      </c>
      <c r="F1323" s="29">
        <v>3</v>
      </c>
      <c r="G1323" s="30" t="s">
        <v>20</v>
      </c>
      <c r="H1323" s="30" t="s">
        <v>22</v>
      </c>
      <c r="I1323" s="29">
        <f t="shared" si="225"/>
        <v>18</v>
      </c>
      <c r="J1323" s="29">
        <f t="shared" si="226"/>
        <v>2</v>
      </c>
      <c r="K1323" s="29">
        <f t="shared" si="227"/>
        <v>2</v>
      </c>
      <c r="L1323" s="29" t="s">
        <v>1372</v>
      </c>
      <c r="M1323" s="29">
        <v>4</v>
      </c>
      <c r="N1323" s="29" t="s">
        <v>1375</v>
      </c>
      <c r="O1323" s="29">
        <v>4</v>
      </c>
      <c r="P1323" s="29" t="s">
        <v>1377</v>
      </c>
      <c r="Q1323" s="29">
        <v>4</v>
      </c>
      <c r="R1323" s="29"/>
      <c r="S1323" s="29"/>
      <c r="T1323" s="29"/>
      <c r="U1323" s="29"/>
      <c r="V1323" s="29"/>
      <c r="W1323" s="29"/>
      <c r="X1323" s="29"/>
      <c r="Y1323" s="29"/>
      <c r="Z1323" s="29"/>
      <c r="AA1323" s="29"/>
      <c r="AB1323" s="101" t="s">
        <v>394</v>
      </c>
      <c r="AC1323" s="101" t="str">
        <f t="shared" si="221"/>
        <v>kn-2-4-shl-loc3</v>
      </c>
      <c r="AD1323" s="101">
        <f t="shared" si="222"/>
        <v>2</v>
      </c>
      <c r="AE1323" s="29">
        <v>16</v>
      </c>
      <c r="AF1323" s="31">
        <v>13.5</v>
      </c>
      <c r="AG1323" s="41"/>
      <c r="AH1323" s="35"/>
      <c r="AI1323" s="35"/>
      <c r="AJ1323" s="35"/>
      <c r="AL1323" s="35"/>
      <c r="AP1323" s="35"/>
      <c r="AQ1323" s="35"/>
      <c r="AR1323" s="35"/>
      <c r="AV1323" s="35"/>
      <c r="AX1323" s="35"/>
      <c r="BG1323" s="35"/>
      <c r="BH1323" s="35"/>
      <c r="BL1323" s="35"/>
    </row>
    <row r="1324" spans="1:64" s="5" customFormat="1" ht="16.5" x14ac:dyDescent="0.2">
      <c r="A1324" s="38" t="str">
        <f t="shared" si="223"/>
        <v>kn-2</v>
      </c>
      <c r="B1324" s="33">
        <f t="shared" si="219"/>
        <v>2020510</v>
      </c>
      <c r="C1324" s="38">
        <v>5</v>
      </c>
      <c r="D1324" s="23">
        <f t="shared" si="224"/>
        <v>20205</v>
      </c>
      <c r="E1324" s="44">
        <v>2</v>
      </c>
      <c r="F1324" s="24">
        <v>1</v>
      </c>
      <c r="G1324" s="32" t="s">
        <v>19</v>
      </c>
      <c r="H1324" s="32" t="s">
        <v>617</v>
      </c>
      <c r="I1324" s="24">
        <f t="shared" si="225"/>
        <v>19</v>
      </c>
      <c r="J1324" s="24">
        <f t="shared" si="226"/>
        <v>2</v>
      </c>
      <c r="K1324" s="24">
        <f t="shared" si="227"/>
        <v>2</v>
      </c>
      <c r="L1324" s="24" t="s">
        <v>1373</v>
      </c>
      <c r="M1324" s="24">
        <v>5</v>
      </c>
      <c r="N1324" s="24" t="s">
        <v>1374</v>
      </c>
      <c r="O1324" s="24">
        <v>5</v>
      </c>
      <c r="P1324" s="24" t="s">
        <v>1376</v>
      </c>
      <c r="Q1324" s="24">
        <v>5</v>
      </c>
      <c r="R1324" s="24" t="s">
        <v>1378</v>
      </c>
      <c r="S1324" s="24">
        <v>5</v>
      </c>
      <c r="T1324" s="24"/>
      <c r="U1324" s="24"/>
      <c r="V1324" s="24"/>
      <c r="W1324" s="24"/>
      <c r="X1324" s="24"/>
      <c r="Y1324" s="24"/>
      <c r="Z1324" s="24"/>
      <c r="AA1324" s="24"/>
      <c r="AB1324" s="99" t="s">
        <v>747</v>
      </c>
      <c r="AC1324" s="99" t="str">
        <f t="shared" si="221"/>
        <v>kn-2-5-jlr-loc1</v>
      </c>
      <c r="AD1324" s="99">
        <f t="shared" si="222"/>
        <v>2</v>
      </c>
      <c r="AE1324" s="24">
        <v>12</v>
      </c>
      <c r="AF1324" s="25">
        <v>12</v>
      </c>
      <c r="AG1324" s="41"/>
      <c r="AH1324" s="35"/>
      <c r="AI1324" s="35"/>
      <c r="AJ1324" s="35"/>
      <c r="AL1324" s="35"/>
      <c r="AP1324" s="35"/>
      <c r="AQ1324" s="35"/>
      <c r="AR1324" s="35"/>
      <c r="AV1324" s="35"/>
      <c r="AX1324" s="35"/>
      <c r="BG1324" s="35"/>
      <c r="BH1324" s="35"/>
      <c r="BL1324" s="35"/>
    </row>
    <row r="1325" spans="1:64" s="5" customFormat="1" ht="16.5" x14ac:dyDescent="0.2">
      <c r="A1325" s="38" t="str">
        <f t="shared" si="223"/>
        <v>kn-2</v>
      </c>
      <c r="B1325" s="33">
        <f t="shared" si="219"/>
        <v>2020511</v>
      </c>
      <c r="C1325" s="38">
        <v>5</v>
      </c>
      <c r="D1325" s="26">
        <f t="shared" si="224"/>
        <v>20205</v>
      </c>
      <c r="E1325" s="45">
        <v>2</v>
      </c>
      <c r="F1325" s="13">
        <v>1</v>
      </c>
      <c r="G1325" s="14" t="s">
        <v>20</v>
      </c>
      <c r="H1325" s="14" t="s">
        <v>28</v>
      </c>
      <c r="I1325" s="13">
        <f t="shared" si="225"/>
        <v>19</v>
      </c>
      <c r="J1325" s="13">
        <f t="shared" si="226"/>
        <v>2</v>
      </c>
      <c r="K1325" s="13">
        <f t="shared" si="227"/>
        <v>2</v>
      </c>
      <c r="L1325" s="13" t="s">
        <v>1372</v>
      </c>
      <c r="M1325" s="13">
        <v>5</v>
      </c>
      <c r="N1325" s="13" t="s">
        <v>1375</v>
      </c>
      <c r="O1325" s="13">
        <v>5</v>
      </c>
      <c r="P1325" s="13" t="s">
        <v>1377</v>
      </c>
      <c r="Q1325" s="13">
        <v>5</v>
      </c>
      <c r="R1325" s="13" t="s">
        <v>1379</v>
      </c>
      <c r="S1325" s="13">
        <v>5</v>
      </c>
      <c r="T1325" s="13"/>
      <c r="U1325" s="13"/>
      <c r="V1325" s="13"/>
      <c r="W1325" s="13"/>
      <c r="X1325" s="13"/>
      <c r="Y1325" s="13"/>
      <c r="Z1325" s="13"/>
      <c r="AA1325" s="13"/>
      <c r="AB1325" s="100" t="s">
        <v>384</v>
      </c>
      <c r="AC1325" s="100" t="str">
        <f t="shared" si="221"/>
        <v>kn-2-5-shl-loc1</v>
      </c>
      <c r="AD1325" s="100">
        <f t="shared" si="222"/>
        <v>2</v>
      </c>
      <c r="AE1325" s="13">
        <v>16</v>
      </c>
      <c r="AF1325" s="27">
        <v>13.5</v>
      </c>
      <c r="AG1325" s="41"/>
      <c r="AH1325" s="35"/>
      <c r="AI1325" s="35"/>
      <c r="AJ1325" s="35"/>
      <c r="AL1325" s="35"/>
      <c r="AP1325" s="35"/>
      <c r="AQ1325" s="35"/>
      <c r="AR1325" s="35"/>
      <c r="AV1325" s="35"/>
      <c r="AX1325" s="35"/>
      <c r="BG1325" s="35"/>
      <c r="BH1325" s="35"/>
      <c r="BL1325" s="35"/>
    </row>
    <row r="1326" spans="1:64" s="5" customFormat="1" ht="16.5" x14ac:dyDescent="0.2">
      <c r="A1326" s="38" t="str">
        <f t="shared" si="223"/>
        <v>kn-2</v>
      </c>
      <c r="B1326" s="33">
        <f t="shared" si="219"/>
        <v>2020520</v>
      </c>
      <c r="C1326" s="38">
        <v>5</v>
      </c>
      <c r="D1326" s="26">
        <f t="shared" si="224"/>
        <v>20205</v>
      </c>
      <c r="E1326" s="45">
        <v>2</v>
      </c>
      <c r="F1326" s="13">
        <v>2</v>
      </c>
      <c r="G1326" s="14" t="s">
        <v>607</v>
      </c>
      <c r="H1326" s="14" t="s">
        <v>749</v>
      </c>
      <c r="I1326" s="13">
        <f t="shared" si="225"/>
        <v>19</v>
      </c>
      <c r="J1326" s="13">
        <f t="shared" si="226"/>
        <v>2</v>
      </c>
      <c r="K1326" s="13">
        <f t="shared" si="227"/>
        <v>2</v>
      </c>
      <c r="L1326" s="13" t="s">
        <v>1373</v>
      </c>
      <c r="M1326" s="13">
        <v>5</v>
      </c>
      <c r="N1326" s="13" t="s">
        <v>1374</v>
      </c>
      <c r="O1326" s="13">
        <v>5</v>
      </c>
      <c r="P1326" s="13" t="s">
        <v>1376</v>
      </c>
      <c r="Q1326" s="13">
        <v>5</v>
      </c>
      <c r="R1326" s="13" t="s">
        <v>1378</v>
      </c>
      <c r="S1326" s="13">
        <v>5</v>
      </c>
      <c r="T1326" s="13"/>
      <c r="U1326" s="13"/>
      <c r="V1326" s="13"/>
      <c r="W1326" s="13"/>
      <c r="X1326" s="13"/>
      <c r="Y1326" s="13"/>
      <c r="Z1326" s="13"/>
      <c r="AA1326" s="13"/>
      <c r="AB1326" s="100" t="s">
        <v>749</v>
      </c>
      <c r="AC1326" s="100" t="str">
        <f t="shared" si="221"/>
        <v>kn-2-5-jlr-loc2</v>
      </c>
      <c r="AD1326" s="100">
        <f t="shared" si="222"/>
        <v>2</v>
      </c>
      <c r="AE1326" s="13">
        <v>12</v>
      </c>
      <c r="AF1326" s="27">
        <v>12</v>
      </c>
      <c r="AG1326" s="41"/>
      <c r="AH1326" s="35"/>
      <c r="AI1326" s="35"/>
      <c r="AJ1326" s="35"/>
      <c r="AL1326" s="35"/>
      <c r="AP1326" s="35"/>
      <c r="AQ1326" s="35"/>
      <c r="AR1326" s="35"/>
      <c r="AV1326" s="35"/>
      <c r="AX1326" s="35"/>
      <c r="BG1326" s="35"/>
      <c r="BH1326" s="35"/>
      <c r="BL1326" s="35"/>
    </row>
    <row r="1327" spans="1:64" s="5" customFormat="1" ht="16.5" x14ac:dyDescent="0.2">
      <c r="A1327" s="38" t="str">
        <f t="shared" si="223"/>
        <v>kn-2</v>
      </c>
      <c r="B1327" s="33">
        <f t="shared" si="219"/>
        <v>2020521</v>
      </c>
      <c r="C1327" s="38">
        <v>5</v>
      </c>
      <c r="D1327" s="26">
        <f t="shared" si="224"/>
        <v>20205</v>
      </c>
      <c r="E1327" s="45">
        <v>2</v>
      </c>
      <c r="F1327" s="13">
        <v>2</v>
      </c>
      <c r="G1327" s="14" t="s">
        <v>20</v>
      </c>
      <c r="H1327" s="14" t="s">
        <v>27</v>
      </c>
      <c r="I1327" s="13">
        <f t="shared" si="225"/>
        <v>19</v>
      </c>
      <c r="J1327" s="13">
        <f t="shared" si="226"/>
        <v>2</v>
      </c>
      <c r="K1327" s="13">
        <f t="shared" si="227"/>
        <v>2</v>
      </c>
      <c r="L1327" s="13" t="s">
        <v>1372</v>
      </c>
      <c r="M1327" s="13">
        <v>5</v>
      </c>
      <c r="N1327" s="13" t="s">
        <v>1375</v>
      </c>
      <c r="O1327" s="13">
        <v>5</v>
      </c>
      <c r="P1327" s="13" t="s">
        <v>1377</v>
      </c>
      <c r="Q1327" s="13">
        <v>5</v>
      </c>
      <c r="R1327" s="13" t="s">
        <v>1379</v>
      </c>
      <c r="S1327" s="13">
        <v>5</v>
      </c>
      <c r="T1327" s="13"/>
      <c r="U1327" s="13"/>
      <c r="V1327" s="13"/>
      <c r="W1327" s="13"/>
      <c r="X1327" s="13"/>
      <c r="Y1327" s="13"/>
      <c r="Z1327" s="13"/>
      <c r="AA1327" s="13"/>
      <c r="AB1327" s="100" t="s">
        <v>382</v>
      </c>
      <c r="AC1327" s="100" t="str">
        <f t="shared" si="221"/>
        <v>kn-2-5-shl-loc2</v>
      </c>
      <c r="AD1327" s="100">
        <f t="shared" si="222"/>
        <v>2</v>
      </c>
      <c r="AE1327" s="13">
        <v>16</v>
      </c>
      <c r="AF1327" s="27">
        <v>13.5</v>
      </c>
      <c r="AG1327" s="41"/>
      <c r="AH1327" s="35"/>
      <c r="AI1327" s="35"/>
      <c r="AJ1327" s="35"/>
      <c r="AL1327" s="35"/>
      <c r="AP1327" s="35"/>
      <c r="AQ1327" s="35"/>
      <c r="AR1327" s="35"/>
      <c r="AV1327" s="35"/>
      <c r="AX1327" s="35"/>
      <c r="BG1327" s="35"/>
      <c r="BH1327" s="35"/>
      <c r="BL1327" s="35"/>
    </row>
    <row r="1328" spans="1:64" s="5" customFormat="1" ht="16.5" x14ac:dyDescent="0.2">
      <c r="A1328" s="38" t="str">
        <f t="shared" si="223"/>
        <v>kn-2</v>
      </c>
      <c r="B1328" s="33">
        <f t="shared" si="219"/>
        <v>2020530</v>
      </c>
      <c r="C1328" s="38">
        <v>5</v>
      </c>
      <c r="D1328" s="26">
        <f t="shared" si="224"/>
        <v>20205</v>
      </c>
      <c r="E1328" s="45">
        <v>2</v>
      </c>
      <c r="F1328" s="13">
        <v>3</v>
      </c>
      <c r="G1328" s="14" t="s">
        <v>19</v>
      </c>
      <c r="H1328" s="14" t="s">
        <v>21</v>
      </c>
      <c r="I1328" s="13">
        <f t="shared" si="225"/>
        <v>19</v>
      </c>
      <c r="J1328" s="13">
        <f t="shared" si="226"/>
        <v>2</v>
      </c>
      <c r="K1328" s="13">
        <f t="shared" si="227"/>
        <v>2</v>
      </c>
      <c r="L1328" s="13" t="s">
        <v>1373</v>
      </c>
      <c r="M1328" s="13">
        <v>5</v>
      </c>
      <c r="N1328" s="13" t="s">
        <v>1374</v>
      </c>
      <c r="O1328" s="13">
        <v>5</v>
      </c>
      <c r="P1328" s="13" t="s">
        <v>1376</v>
      </c>
      <c r="Q1328" s="13">
        <v>5</v>
      </c>
      <c r="R1328" s="13" t="s">
        <v>1378</v>
      </c>
      <c r="S1328" s="13">
        <v>5</v>
      </c>
      <c r="T1328" s="13"/>
      <c r="U1328" s="13"/>
      <c r="V1328" s="13"/>
      <c r="W1328" s="13"/>
      <c r="X1328" s="13"/>
      <c r="Y1328" s="13"/>
      <c r="Z1328" s="13"/>
      <c r="AA1328" s="13"/>
      <c r="AB1328" s="100" t="s">
        <v>354</v>
      </c>
      <c r="AC1328" s="100" t="str">
        <f t="shared" si="221"/>
        <v>kn-2-5-jlr-loc3</v>
      </c>
      <c r="AD1328" s="100">
        <f t="shared" si="222"/>
        <v>2</v>
      </c>
      <c r="AE1328" s="13">
        <v>12</v>
      </c>
      <c r="AF1328" s="27">
        <v>12</v>
      </c>
      <c r="AG1328" s="41"/>
      <c r="AH1328" s="35"/>
      <c r="AI1328" s="35"/>
      <c r="AJ1328" s="35"/>
      <c r="AL1328" s="35"/>
      <c r="AP1328" s="35"/>
      <c r="AQ1328" s="35"/>
      <c r="AR1328" s="35"/>
      <c r="AV1328" s="35"/>
      <c r="AX1328" s="35"/>
      <c r="BG1328" s="35"/>
      <c r="BH1328" s="35"/>
      <c r="BL1328" s="35"/>
    </row>
    <row r="1329" spans="1:64" s="5" customFormat="1" ht="17.25" thickBot="1" x14ac:dyDescent="0.25">
      <c r="A1329" s="38" t="str">
        <f t="shared" si="223"/>
        <v>kn-2</v>
      </c>
      <c r="B1329" s="33">
        <f t="shared" si="219"/>
        <v>2020531</v>
      </c>
      <c r="C1329" s="38">
        <v>5</v>
      </c>
      <c r="D1329" s="28">
        <f t="shared" si="224"/>
        <v>20205</v>
      </c>
      <c r="E1329" s="46">
        <v>2</v>
      </c>
      <c r="F1329" s="29">
        <v>3</v>
      </c>
      <c r="G1329" s="30" t="s">
        <v>20</v>
      </c>
      <c r="H1329" s="30" t="s">
        <v>22</v>
      </c>
      <c r="I1329" s="29">
        <f t="shared" si="225"/>
        <v>19</v>
      </c>
      <c r="J1329" s="29">
        <f t="shared" si="226"/>
        <v>2</v>
      </c>
      <c r="K1329" s="29">
        <f t="shared" si="227"/>
        <v>2</v>
      </c>
      <c r="L1329" s="29" t="s">
        <v>1372</v>
      </c>
      <c r="M1329" s="29">
        <v>5</v>
      </c>
      <c r="N1329" s="29" t="s">
        <v>1375</v>
      </c>
      <c r="O1329" s="29">
        <v>5</v>
      </c>
      <c r="P1329" s="29" t="s">
        <v>1377</v>
      </c>
      <c r="Q1329" s="29">
        <v>5</v>
      </c>
      <c r="R1329" s="29" t="s">
        <v>1379</v>
      </c>
      <c r="S1329" s="29">
        <v>5</v>
      </c>
      <c r="T1329" s="29"/>
      <c r="U1329" s="29"/>
      <c r="V1329" s="29"/>
      <c r="W1329" s="29"/>
      <c r="X1329" s="29"/>
      <c r="Y1329" s="29"/>
      <c r="Z1329" s="29"/>
      <c r="AA1329" s="29"/>
      <c r="AB1329" s="101" t="s">
        <v>395</v>
      </c>
      <c r="AC1329" s="101" t="str">
        <f t="shared" si="221"/>
        <v>kn-2-5-shl-loc3</v>
      </c>
      <c r="AD1329" s="101">
        <f t="shared" si="222"/>
        <v>2</v>
      </c>
      <c r="AE1329" s="29">
        <v>16</v>
      </c>
      <c r="AF1329" s="31">
        <v>13.5</v>
      </c>
      <c r="AG1329" s="41"/>
      <c r="AH1329" s="35"/>
      <c r="AI1329" s="35"/>
      <c r="AJ1329" s="35"/>
      <c r="AL1329" s="35"/>
      <c r="AP1329" s="35"/>
      <c r="AQ1329" s="35"/>
      <c r="AR1329" s="35"/>
      <c r="AV1329" s="35"/>
      <c r="AX1329" s="35"/>
      <c r="BG1329" s="35"/>
      <c r="BH1329" s="35"/>
      <c r="BL1329" s="35"/>
    </row>
    <row r="1330" spans="1:64" s="5" customFormat="1" ht="16.5" x14ac:dyDescent="0.2">
      <c r="A1330" s="38" t="str">
        <f t="shared" si="223"/>
        <v>kn-2</v>
      </c>
      <c r="B1330" s="33">
        <f t="shared" si="219"/>
        <v>2020610</v>
      </c>
      <c r="C1330" s="38">
        <v>6</v>
      </c>
      <c r="D1330" s="23">
        <f t="shared" si="224"/>
        <v>20206</v>
      </c>
      <c r="E1330" s="44">
        <v>2</v>
      </c>
      <c r="F1330" s="24">
        <v>1</v>
      </c>
      <c r="G1330" s="32" t="s">
        <v>607</v>
      </c>
      <c r="H1330" s="32" t="s">
        <v>31</v>
      </c>
      <c r="I1330" s="24">
        <f t="shared" si="225"/>
        <v>20</v>
      </c>
      <c r="J1330" s="24">
        <f t="shared" si="226"/>
        <v>2</v>
      </c>
      <c r="K1330" s="24">
        <f t="shared" si="227"/>
        <v>2</v>
      </c>
      <c r="L1330" s="24" t="s">
        <v>1373</v>
      </c>
      <c r="M1330" s="24">
        <v>6</v>
      </c>
      <c r="N1330" s="24" t="s">
        <v>1374</v>
      </c>
      <c r="O1330" s="24">
        <v>6</v>
      </c>
      <c r="P1330" s="24" t="s">
        <v>1376</v>
      </c>
      <c r="Q1330" s="24">
        <v>6</v>
      </c>
      <c r="R1330" s="24" t="s">
        <v>1378</v>
      </c>
      <c r="S1330" s="24">
        <v>6</v>
      </c>
      <c r="T1330" s="24" t="s">
        <v>1380</v>
      </c>
      <c r="U1330" s="24">
        <v>6</v>
      </c>
      <c r="V1330" s="24"/>
      <c r="W1330" s="24"/>
      <c r="X1330" s="24"/>
      <c r="Y1330" s="24"/>
      <c r="Z1330" s="24"/>
      <c r="AA1330" s="24"/>
      <c r="AB1330" s="99" t="s">
        <v>351</v>
      </c>
      <c r="AC1330" s="99" t="str">
        <f t="shared" si="221"/>
        <v>kn-2-6-jlr-loc1</v>
      </c>
      <c r="AD1330" s="99">
        <f t="shared" si="222"/>
        <v>2</v>
      </c>
      <c r="AE1330" s="24">
        <v>12</v>
      </c>
      <c r="AF1330" s="25">
        <v>12</v>
      </c>
      <c r="AG1330" s="41"/>
      <c r="AH1330" s="35"/>
      <c r="AI1330" s="35"/>
      <c r="AJ1330" s="35"/>
      <c r="AL1330" s="35"/>
      <c r="AP1330" s="35"/>
      <c r="AQ1330" s="35"/>
      <c r="AR1330" s="35"/>
      <c r="AV1330" s="35"/>
      <c r="AX1330" s="35"/>
      <c r="BG1330" s="35"/>
      <c r="BH1330" s="35"/>
      <c r="BL1330" s="35"/>
    </row>
    <row r="1331" spans="1:64" s="5" customFormat="1" ht="16.5" x14ac:dyDescent="0.2">
      <c r="A1331" s="38" t="str">
        <f t="shared" si="223"/>
        <v>kn-2</v>
      </c>
      <c r="B1331" s="33">
        <f t="shared" si="219"/>
        <v>2020611</v>
      </c>
      <c r="C1331" s="38">
        <v>6</v>
      </c>
      <c r="D1331" s="26">
        <f t="shared" si="224"/>
        <v>20206</v>
      </c>
      <c r="E1331" s="45">
        <v>2</v>
      </c>
      <c r="F1331" s="13">
        <v>1</v>
      </c>
      <c r="G1331" s="14" t="s">
        <v>20</v>
      </c>
      <c r="H1331" s="14" t="s">
        <v>28</v>
      </c>
      <c r="I1331" s="13">
        <f t="shared" si="225"/>
        <v>20</v>
      </c>
      <c r="J1331" s="13">
        <f t="shared" si="226"/>
        <v>2</v>
      </c>
      <c r="K1331" s="13">
        <f t="shared" si="227"/>
        <v>2</v>
      </c>
      <c r="L1331" s="13" t="s">
        <v>1372</v>
      </c>
      <c r="M1331" s="13">
        <v>6</v>
      </c>
      <c r="N1331" s="13" t="s">
        <v>1375</v>
      </c>
      <c r="O1331" s="13">
        <v>6</v>
      </c>
      <c r="P1331" s="13" t="s">
        <v>1377</v>
      </c>
      <c r="Q1331" s="13">
        <v>6</v>
      </c>
      <c r="R1331" s="13" t="s">
        <v>1379</v>
      </c>
      <c r="S1331" s="13">
        <v>6</v>
      </c>
      <c r="T1331" s="13" t="s">
        <v>1381</v>
      </c>
      <c r="U1331" s="13">
        <v>6</v>
      </c>
      <c r="V1331" s="13"/>
      <c r="W1331" s="13"/>
      <c r="X1331" s="13"/>
      <c r="Y1331" s="13"/>
      <c r="Z1331" s="13"/>
      <c r="AA1331" s="13"/>
      <c r="AB1331" s="100" t="s">
        <v>391</v>
      </c>
      <c r="AC1331" s="100" t="str">
        <f t="shared" si="221"/>
        <v>kn-2-6-shl-loc1</v>
      </c>
      <c r="AD1331" s="100">
        <f t="shared" si="222"/>
        <v>2</v>
      </c>
      <c r="AE1331" s="13">
        <v>16</v>
      </c>
      <c r="AF1331" s="27">
        <v>13.5</v>
      </c>
      <c r="AG1331" s="41"/>
      <c r="AH1331" s="35"/>
      <c r="AI1331" s="35"/>
      <c r="AJ1331" s="35"/>
      <c r="AL1331" s="35"/>
      <c r="AP1331" s="35"/>
      <c r="AQ1331" s="35"/>
      <c r="AR1331" s="35"/>
      <c r="AV1331" s="35"/>
      <c r="AX1331" s="35"/>
      <c r="BG1331" s="35"/>
      <c r="BH1331" s="35"/>
      <c r="BL1331" s="35"/>
    </row>
    <row r="1332" spans="1:64" s="5" customFormat="1" ht="16.5" x14ac:dyDescent="0.2">
      <c r="A1332" s="38" t="str">
        <f t="shared" si="223"/>
        <v>kn-2</v>
      </c>
      <c r="B1332" s="33">
        <f t="shared" si="219"/>
        <v>2020620</v>
      </c>
      <c r="C1332" s="38">
        <v>6</v>
      </c>
      <c r="D1332" s="26">
        <f t="shared" si="224"/>
        <v>20206</v>
      </c>
      <c r="E1332" s="45">
        <v>2</v>
      </c>
      <c r="F1332" s="13">
        <v>2</v>
      </c>
      <c r="G1332" s="14" t="s">
        <v>19</v>
      </c>
      <c r="H1332" s="14" t="s">
        <v>749</v>
      </c>
      <c r="I1332" s="13">
        <f t="shared" si="225"/>
        <v>20</v>
      </c>
      <c r="J1332" s="13">
        <f t="shared" si="226"/>
        <v>2</v>
      </c>
      <c r="K1332" s="13">
        <f t="shared" si="227"/>
        <v>2</v>
      </c>
      <c r="L1332" s="13" t="s">
        <v>1373</v>
      </c>
      <c r="M1332" s="13">
        <v>6</v>
      </c>
      <c r="N1332" s="13" t="s">
        <v>1374</v>
      </c>
      <c r="O1332" s="13">
        <v>6</v>
      </c>
      <c r="P1332" s="13" t="s">
        <v>1376</v>
      </c>
      <c r="Q1332" s="13">
        <v>6</v>
      </c>
      <c r="R1332" s="13" t="s">
        <v>1378</v>
      </c>
      <c r="S1332" s="13">
        <v>6</v>
      </c>
      <c r="T1332" s="13" t="s">
        <v>1380</v>
      </c>
      <c r="U1332" s="13">
        <v>6</v>
      </c>
      <c r="V1332" s="13"/>
      <c r="W1332" s="13"/>
      <c r="X1332" s="13"/>
      <c r="Y1332" s="13"/>
      <c r="Z1332" s="13"/>
      <c r="AA1332" s="13"/>
      <c r="AB1332" s="100" t="s">
        <v>748</v>
      </c>
      <c r="AC1332" s="100" t="str">
        <f t="shared" si="221"/>
        <v>kn-2-6-jlr-loc2</v>
      </c>
      <c r="AD1332" s="100">
        <f t="shared" si="222"/>
        <v>2</v>
      </c>
      <c r="AE1332" s="13">
        <v>12</v>
      </c>
      <c r="AF1332" s="27">
        <v>12</v>
      </c>
      <c r="AG1332" s="41"/>
      <c r="AH1332" s="35"/>
      <c r="AI1332" s="35"/>
      <c r="AJ1332" s="35"/>
      <c r="AL1332" s="35"/>
      <c r="AP1332" s="35"/>
      <c r="AQ1332" s="35"/>
      <c r="AR1332" s="35"/>
      <c r="AV1332" s="35"/>
      <c r="AX1332" s="35"/>
      <c r="BG1332" s="35"/>
      <c r="BH1332" s="35"/>
      <c r="BL1332" s="35"/>
    </row>
    <row r="1333" spans="1:64" s="5" customFormat="1" ht="16.5" x14ac:dyDescent="0.2">
      <c r="A1333" s="38" t="str">
        <f t="shared" si="223"/>
        <v>kn-2</v>
      </c>
      <c r="B1333" s="33">
        <f t="shared" si="219"/>
        <v>2020621</v>
      </c>
      <c r="C1333" s="38">
        <v>6</v>
      </c>
      <c r="D1333" s="26">
        <f t="shared" si="224"/>
        <v>20206</v>
      </c>
      <c r="E1333" s="45">
        <v>2</v>
      </c>
      <c r="F1333" s="13">
        <v>2</v>
      </c>
      <c r="G1333" s="14" t="s">
        <v>20</v>
      </c>
      <c r="H1333" s="14" t="s">
        <v>609</v>
      </c>
      <c r="I1333" s="13">
        <f t="shared" si="225"/>
        <v>20</v>
      </c>
      <c r="J1333" s="13">
        <f t="shared" si="226"/>
        <v>2</v>
      </c>
      <c r="K1333" s="13">
        <f t="shared" si="227"/>
        <v>2</v>
      </c>
      <c r="L1333" s="13" t="s">
        <v>1372</v>
      </c>
      <c r="M1333" s="13">
        <v>6</v>
      </c>
      <c r="N1333" s="13" t="s">
        <v>1375</v>
      </c>
      <c r="O1333" s="13">
        <v>6</v>
      </c>
      <c r="P1333" s="13" t="s">
        <v>1377</v>
      </c>
      <c r="Q1333" s="13">
        <v>6</v>
      </c>
      <c r="R1333" s="13" t="s">
        <v>1379</v>
      </c>
      <c r="S1333" s="13">
        <v>6</v>
      </c>
      <c r="T1333" s="13" t="s">
        <v>1381</v>
      </c>
      <c r="U1333" s="13">
        <v>6</v>
      </c>
      <c r="V1333" s="13"/>
      <c r="W1333" s="13"/>
      <c r="X1333" s="13"/>
      <c r="Y1333" s="13"/>
      <c r="Z1333" s="13"/>
      <c r="AA1333" s="13"/>
      <c r="AB1333" s="100" t="s">
        <v>390</v>
      </c>
      <c r="AC1333" s="100" t="str">
        <f t="shared" si="221"/>
        <v>kn-2-6-shl-loc2</v>
      </c>
      <c r="AD1333" s="100">
        <f t="shared" si="222"/>
        <v>2</v>
      </c>
      <c r="AE1333" s="13">
        <v>16</v>
      </c>
      <c r="AF1333" s="27">
        <v>13.5</v>
      </c>
      <c r="AG1333" s="41"/>
      <c r="AH1333" s="35"/>
      <c r="AI1333" s="35"/>
      <c r="AJ1333" s="35"/>
      <c r="AL1333" s="35"/>
      <c r="AP1333" s="35"/>
      <c r="AQ1333" s="35"/>
      <c r="AR1333" s="35"/>
      <c r="AV1333" s="35"/>
      <c r="AX1333" s="35"/>
      <c r="BG1333" s="35"/>
      <c r="BH1333" s="35"/>
      <c r="BL1333" s="35"/>
    </row>
    <row r="1334" spans="1:64" s="5" customFormat="1" ht="16.5" x14ac:dyDescent="0.2">
      <c r="A1334" s="38" t="str">
        <f t="shared" si="223"/>
        <v>kn-2</v>
      </c>
      <c r="B1334" s="33">
        <f t="shared" si="219"/>
        <v>2020630</v>
      </c>
      <c r="C1334" s="38">
        <v>6</v>
      </c>
      <c r="D1334" s="26">
        <f t="shared" si="224"/>
        <v>20206</v>
      </c>
      <c r="E1334" s="45">
        <v>2</v>
      </c>
      <c r="F1334" s="13">
        <v>3</v>
      </c>
      <c r="G1334" s="14" t="s">
        <v>607</v>
      </c>
      <c r="H1334" s="14" t="s">
        <v>21</v>
      </c>
      <c r="I1334" s="13">
        <f t="shared" si="225"/>
        <v>20</v>
      </c>
      <c r="J1334" s="13">
        <f t="shared" si="226"/>
        <v>2</v>
      </c>
      <c r="K1334" s="13">
        <f t="shared" si="227"/>
        <v>2</v>
      </c>
      <c r="L1334" s="13" t="s">
        <v>1373</v>
      </c>
      <c r="M1334" s="13">
        <v>6</v>
      </c>
      <c r="N1334" s="13" t="s">
        <v>1374</v>
      </c>
      <c r="O1334" s="13">
        <v>6</v>
      </c>
      <c r="P1334" s="13" t="s">
        <v>1376</v>
      </c>
      <c r="Q1334" s="13">
        <v>6</v>
      </c>
      <c r="R1334" s="13" t="s">
        <v>1378</v>
      </c>
      <c r="S1334" s="13">
        <v>6</v>
      </c>
      <c r="T1334" s="13" t="s">
        <v>1380</v>
      </c>
      <c r="U1334" s="13">
        <v>6</v>
      </c>
      <c r="V1334" s="13"/>
      <c r="W1334" s="13"/>
      <c r="X1334" s="13"/>
      <c r="Y1334" s="13"/>
      <c r="Z1334" s="13"/>
      <c r="AA1334" s="13"/>
      <c r="AB1334" s="100" t="s">
        <v>354</v>
      </c>
      <c r="AC1334" s="100" t="str">
        <f t="shared" si="221"/>
        <v>kn-2-6-jlr-loc3</v>
      </c>
      <c r="AD1334" s="100">
        <f t="shared" si="222"/>
        <v>2</v>
      </c>
      <c r="AE1334" s="13">
        <v>12</v>
      </c>
      <c r="AF1334" s="27">
        <v>12</v>
      </c>
      <c r="AG1334" s="41"/>
      <c r="AH1334" s="35"/>
      <c r="AI1334" s="35"/>
      <c r="AJ1334" s="35"/>
      <c r="AL1334" s="35"/>
      <c r="AP1334" s="35"/>
      <c r="AQ1334" s="35"/>
      <c r="AR1334" s="35"/>
      <c r="AV1334" s="35"/>
      <c r="AX1334" s="35"/>
      <c r="BG1334" s="35"/>
      <c r="BH1334" s="35"/>
      <c r="BL1334" s="35"/>
    </row>
    <row r="1335" spans="1:64" s="5" customFormat="1" ht="17.25" thickBot="1" x14ac:dyDescent="0.25">
      <c r="A1335" s="38" t="str">
        <f t="shared" si="223"/>
        <v>kn-2</v>
      </c>
      <c r="B1335" s="33">
        <f t="shared" si="219"/>
        <v>2020631</v>
      </c>
      <c r="C1335" s="38">
        <v>6</v>
      </c>
      <c r="D1335" s="28">
        <f t="shared" si="224"/>
        <v>20206</v>
      </c>
      <c r="E1335" s="46">
        <v>2</v>
      </c>
      <c r="F1335" s="29">
        <v>3</v>
      </c>
      <c r="G1335" s="30" t="s">
        <v>20</v>
      </c>
      <c r="H1335" s="30" t="s">
        <v>614</v>
      </c>
      <c r="I1335" s="29">
        <f t="shared" si="225"/>
        <v>20</v>
      </c>
      <c r="J1335" s="29">
        <f t="shared" si="226"/>
        <v>2</v>
      </c>
      <c r="K1335" s="29">
        <f t="shared" si="227"/>
        <v>2</v>
      </c>
      <c r="L1335" s="29" t="s">
        <v>1372</v>
      </c>
      <c r="M1335" s="29">
        <v>6</v>
      </c>
      <c r="N1335" s="29" t="s">
        <v>1375</v>
      </c>
      <c r="O1335" s="29">
        <v>6</v>
      </c>
      <c r="P1335" s="29" t="s">
        <v>1377</v>
      </c>
      <c r="Q1335" s="29">
        <v>6</v>
      </c>
      <c r="R1335" s="29" t="s">
        <v>1379</v>
      </c>
      <c r="S1335" s="29">
        <v>6</v>
      </c>
      <c r="T1335" s="29" t="s">
        <v>1381</v>
      </c>
      <c r="U1335" s="29">
        <v>6</v>
      </c>
      <c r="V1335" s="29"/>
      <c r="W1335" s="29"/>
      <c r="X1335" s="29"/>
      <c r="Y1335" s="29"/>
      <c r="Z1335" s="29"/>
      <c r="AA1335" s="29"/>
      <c r="AB1335" s="101" t="s">
        <v>395</v>
      </c>
      <c r="AC1335" s="101" t="str">
        <f t="shared" si="221"/>
        <v>kn-2-6-shl-loc3</v>
      </c>
      <c r="AD1335" s="101">
        <f t="shared" si="222"/>
        <v>2</v>
      </c>
      <c r="AE1335" s="29">
        <v>16</v>
      </c>
      <c r="AF1335" s="31">
        <v>13.5</v>
      </c>
      <c r="AG1335" s="41"/>
      <c r="AH1335" s="35"/>
      <c r="AI1335" s="35"/>
      <c r="AJ1335" s="35"/>
      <c r="AL1335" s="35"/>
      <c r="AP1335" s="35"/>
      <c r="AQ1335" s="35"/>
      <c r="AR1335" s="35"/>
      <c r="AV1335" s="35"/>
      <c r="AX1335" s="35"/>
      <c r="BG1335" s="35"/>
      <c r="BH1335" s="35"/>
      <c r="BL1335" s="35"/>
    </row>
    <row r="1336" spans="1:64" s="5" customFormat="1" ht="16.5" x14ac:dyDescent="0.2">
      <c r="A1336" s="38" t="str">
        <f t="shared" si="223"/>
        <v>kn-2</v>
      </c>
      <c r="B1336" s="33">
        <f t="shared" si="219"/>
        <v>2020710</v>
      </c>
      <c r="C1336" s="38">
        <v>7</v>
      </c>
      <c r="D1336" s="23">
        <f t="shared" si="224"/>
        <v>20207</v>
      </c>
      <c r="E1336" s="44">
        <v>2</v>
      </c>
      <c r="F1336" s="24">
        <v>1</v>
      </c>
      <c r="G1336" s="32" t="s">
        <v>19</v>
      </c>
      <c r="H1336" s="32" t="s">
        <v>613</v>
      </c>
      <c r="I1336" s="24">
        <f t="shared" si="225"/>
        <v>21</v>
      </c>
      <c r="J1336" s="24">
        <f t="shared" si="226"/>
        <v>2</v>
      </c>
      <c r="K1336" s="24">
        <f t="shared" si="227"/>
        <v>2</v>
      </c>
      <c r="L1336" s="24" t="s">
        <v>1373</v>
      </c>
      <c r="M1336" s="24">
        <v>7</v>
      </c>
      <c r="N1336" s="24" t="s">
        <v>1374</v>
      </c>
      <c r="O1336" s="24">
        <v>7</v>
      </c>
      <c r="P1336" s="24" t="s">
        <v>1376</v>
      </c>
      <c r="Q1336" s="24">
        <v>7</v>
      </c>
      <c r="R1336" s="24" t="s">
        <v>1378</v>
      </c>
      <c r="S1336" s="24">
        <v>7</v>
      </c>
      <c r="T1336" s="24" t="s">
        <v>1380</v>
      </c>
      <c r="U1336" s="24">
        <v>7</v>
      </c>
      <c r="V1336" s="24" t="s">
        <v>1382</v>
      </c>
      <c r="W1336" s="24">
        <v>7</v>
      </c>
      <c r="X1336" s="24"/>
      <c r="Y1336" s="24"/>
      <c r="Z1336" s="24"/>
      <c r="AA1336" s="24"/>
      <c r="AB1336" s="99" t="s">
        <v>30</v>
      </c>
      <c r="AC1336" s="99" t="str">
        <f t="shared" si="221"/>
        <v>kn-2-7-jlr-loc1</v>
      </c>
      <c r="AD1336" s="99">
        <f t="shared" si="222"/>
        <v>2</v>
      </c>
      <c r="AE1336" s="24">
        <v>12</v>
      </c>
      <c r="AF1336" s="25">
        <v>12</v>
      </c>
      <c r="AG1336" s="41"/>
      <c r="AH1336" s="35"/>
      <c r="AI1336" s="35"/>
      <c r="AJ1336" s="35"/>
      <c r="AL1336" s="35"/>
      <c r="AP1336" s="35"/>
      <c r="AQ1336" s="35"/>
      <c r="AR1336" s="35"/>
      <c r="AV1336" s="35"/>
      <c r="AX1336" s="35"/>
      <c r="BG1336" s="35"/>
      <c r="BH1336" s="35"/>
      <c r="BL1336" s="35"/>
    </row>
    <row r="1337" spans="1:64" s="5" customFormat="1" ht="16.5" x14ac:dyDescent="0.2">
      <c r="A1337" s="38" t="str">
        <f t="shared" si="223"/>
        <v>kn-2</v>
      </c>
      <c r="B1337" s="33">
        <f t="shared" si="219"/>
        <v>2020711</v>
      </c>
      <c r="C1337" s="38">
        <v>7</v>
      </c>
      <c r="D1337" s="26">
        <f t="shared" si="224"/>
        <v>20207</v>
      </c>
      <c r="E1337" s="45">
        <v>2</v>
      </c>
      <c r="F1337" s="13">
        <v>1</v>
      </c>
      <c r="G1337" s="14" t="s">
        <v>20</v>
      </c>
      <c r="H1337" s="14" t="s">
        <v>28</v>
      </c>
      <c r="I1337" s="13">
        <f t="shared" si="225"/>
        <v>21</v>
      </c>
      <c r="J1337" s="13">
        <f t="shared" si="226"/>
        <v>2</v>
      </c>
      <c r="K1337" s="13">
        <f t="shared" si="227"/>
        <v>2</v>
      </c>
      <c r="L1337" s="13" t="s">
        <v>1372</v>
      </c>
      <c r="M1337" s="13">
        <v>7</v>
      </c>
      <c r="N1337" s="13" t="s">
        <v>1375</v>
      </c>
      <c r="O1337" s="13">
        <v>7</v>
      </c>
      <c r="P1337" s="13" t="s">
        <v>1377</v>
      </c>
      <c r="Q1337" s="13">
        <v>7</v>
      </c>
      <c r="R1337" s="13" t="s">
        <v>1379</v>
      </c>
      <c r="S1337" s="13">
        <v>7</v>
      </c>
      <c r="T1337" s="13" t="s">
        <v>1381</v>
      </c>
      <c r="U1337" s="13">
        <v>7</v>
      </c>
      <c r="V1337" s="13" t="s">
        <v>1383</v>
      </c>
      <c r="W1337" s="13">
        <v>7</v>
      </c>
      <c r="X1337" s="13"/>
      <c r="Y1337" s="13"/>
      <c r="Z1337" s="13"/>
      <c r="AA1337" s="13"/>
      <c r="AB1337" s="100" t="s">
        <v>386</v>
      </c>
      <c r="AC1337" s="100" t="str">
        <f t="shared" si="221"/>
        <v>kn-2-7-shl-loc1</v>
      </c>
      <c r="AD1337" s="100">
        <f t="shared" si="222"/>
        <v>2</v>
      </c>
      <c r="AE1337" s="13">
        <v>16</v>
      </c>
      <c r="AF1337" s="27">
        <v>13.5</v>
      </c>
      <c r="AG1337" s="41"/>
      <c r="AH1337" s="35"/>
      <c r="AI1337" s="35"/>
      <c r="AJ1337" s="35"/>
      <c r="AL1337" s="35"/>
      <c r="AP1337" s="35"/>
      <c r="AQ1337" s="35"/>
      <c r="AR1337" s="35"/>
      <c r="AV1337" s="35"/>
      <c r="AX1337" s="35"/>
      <c r="BG1337" s="35"/>
      <c r="BH1337" s="35"/>
      <c r="BL1337" s="35"/>
    </row>
    <row r="1338" spans="1:64" s="5" customFormat="1" ht="16.5" x14ac:dyDescent="0.2">
      <c r="A1338" s="38" t="str">
        <f t="shared" si="223"/>
        <v>kn-2</v>
      </c>
      <c r="B1338" s="33">
        <f t="shared" si="219"/>
        <v>2020720</v>
      </c>
      <c r="C1338" s="38">
        <v>7</v>
      </c>
      <c r="D1338" s="26">
        <f t="shared" si="224"/>
        <v>20207</v>
      </c>
      <c r="E1338" s="45">
        <v>2</v>
      </c>
      <c r="F1338" s="13">
        <v>2</v>
      </c>
      <c r="G1338" s="14" t="s">
        <v>19</v>
      </c>
      <c r="H1338" s="14" t="s">
        <v>749</v>
      </c>
      <c r="I1338" s="13">
        <f t="shared" si="225"/>
        <v>21</v>
      </c>
      <c r="J1338" s="13">
        <f t="shared" si="226"/>
        <v>2</v>
      </c>
      <c r="K1338" s="13">
        <f t="shared" si="227"/>
        <v>2</v>
      </c>
      <c r="L1338" s="13" t="s">
        <v>1373</v>
      </c>
      <c r="M1338" s="13">
        <v>7</v>
      </c>
      <c r="N1338" s="13" t="s">
        <v>1374</v>
      </c>
      <c r="O1338" s="13">
        <v>7</v>
      </c>
      <c r="P1338" s="13" t="s">
        <v>1376</v>
      </c>
      <c r="Q1338" s="13">
        <v>7</v>
      </c>
      <c r="R1338" s="13" t="s">
        <v>1378</v>
      </c>
      <c r="S1338" s="13">
        <v>7</v>
      </c>
      <c r="T1338" s="13" t="s">
        <v>1380</v>
      </c>
      <c r="U1338" s="13">
        <v>7</v>
      </c>
      <c r="V1338" s="13" t="s">
        <v>1382</v>
      </c>
      <c r="W1338" s="13">
        <v>7</v>
      </c>
      <c r="X1338" s="13"/>
      <c r="Y1338" s="13"/>
      <c r="Z1338" s="13"/>
      <c r="AA1338" s="13"/>
      <c r="AB1338" s="100" t="s">
        <v>30</v>
      </c>
      <c r="AC1338" s="100" t="str">
        <f t="shared" si="221"/>
        <v>kn-2-7-jlr-loc2</v>
      </c>
      <c r="AD1338" s="100">
        <f t="shared" si="222"/>
        <v>2</v>
      </c>
      <c r="AE1338" s="13">
        <v>12</v>
      </c>
      <c r="AF1338" s="27">
        <v>12</v>
      </c>
      <c r="AG1338" s="41"/>
      <c r="AH1338" s="35"/>
      <c r="AI1338" s="35"/>
      <c r="AJ1338" s="35"/>
      <c r="AL1338" s="35"/>
      <c r="AP1338" s="35"/>
      <c r="AQ1338" s="35"/>
      <c r="AR1338" s="35"/>
      <c r="AV1338" s="35"/>
      <c r="AX1338" s="35"/>
      <c r="BG1338" s="35"/>
      <c r="BH1338" s="35"/>
      <c r="BL1338" s="35"/>
    </row>
    <row r="1339" spans="1:64" s="5" customFormat="1" ht="16.5" x14ac:dyDescent="0.2">
      <c r="A1339" s="38" t="str">
        <f t="shared" si="223"/>
        <v>kn-2</v>
      </c>
      <c r="B1339" s="33">
        <f t="shared" si="219"/>
        <v>2020721</v>
      </c>
      <c r="C1339" s="38">
        <v>7</v>
      </c>
      <c r="D1339" s="26">
        <f t="shared" si="224"/>
        <v>20207</v>
      </c>
      <c r="E1339" s="45">
        <v>2</v>
      </c>
      <c r="F1339" s="13">
        <v>2</v>
      </c>
      <c r="G1339" s="14" t="s">
        <v>20</v>
      </c>
      <c r="H1339" s="14" t="s">
        <v>27</v>
      </c>
      <c r="I1339" s="13">
        <f t="shared" si="225"/>
        <v>21</v>
      </c>
      <c r="J1339" s="13">
        <f t="shared" si="226"/>
        <v>2</v>
      </c>
      <c r="K1339" s="13">
        <f t="shared" si="227"/>
        <v>2</v>
      </c>
      <c r="L1339" s="13" t="s">
        <v>1372</v>
      </c>
      <c r="M1339" s="13">
        <v>7</v>
      </c>
      <c r="N1339" s="13" t="s">
        <v>1375</v>
      </c>
      <c r="O1339" s="13">
        <v>7</v>
      </c>
      <c r="P1339" s="13" t="s">
        <v>1377</v>
      </c>
      <c r="Q1339" s="13">
        <v>7</v>
      </c>
      <c r="R1339" s="13" t="s">
        <v>1379</v>
      </c>
      <c r="S1339" s="13">
        <v>7</v>
      </c>
      <c r="T1339" s="13" t="s">
        <v>1381</v>
      </c>
      <c r="U1339" s="13">
        <v>7</v>
      </c>
      <c r="V1339" s="13" t="s">
        <v>1383</v>
      </c>
      <c r="W1339" s="13">
        <v>7</v>
      </c>
      <c r="X1339" s="13"/>
      <c r="Y1339" s="13"/>
      <c r="Z1339" s="13"/>
      <c r="AA1339" s="13"/>
      <c r="AB1339" s="100" t="s">
        <v>380</v>
      </c>
      <c r="AC1339" s="100" t="str">
        <f t="shared" si="221"/>
        <v>kn-2-7-shl-loc2</v>
      </c>
      <c r="AD1339" s="100">
        <f t="shared" si="222"/>
        <v>2</v>
      </c>
      <c r="AE1339" s="13">
        <v>16</v>
      </c>
      <c r="AF1339" s="27">
        <v>13.5</v>
      </c>
      <c r="AG1339" s="41"/>
      <c r="AH1339" s="35"/>
      <c r="AI1339" s="35"/>
      <c r="AJ1339" s="35"/>
      <c r="AL1339" s="35"/>
      <c r="AP1339" s="35"/>
      <c r="AQ1339" s="35"/>
      <c r="AR1339" s="35"/>
      <c r="AV1339" s="35"/>
      <c r="AX1339" s="35"/>
      <c r="BG1339" s="35"/>
      <c r="BH1339" s="35"/>
      <c r="BL1339" s="35"/>
    </row>
    <row r="1340" spans="1:64" s="5" customFormat="1" ht="16.5" x14ac:dyDescent="0.2">
      <c r="A1340" s="38" t="str">
        <f t="shared" si="223"/>
        <v>kn-2</v>
      </c>
      <c r="B1340" s="33">
        <f t="shared" si="219"/>
        <v>2020730</v>
      </c>
      <c r="C1340" s="38">
        <v>7</v>
      </c>
      <c r="D1340" s="26">
        <f t="shared" si="224"/>
        <v>20207</v>
      </c>
      <c r="E1340" s="45">
        <v>2</v>
      </c>
      <c r="F1340" s="13">
        <v>3</v>
      </c>
      <c r="G1340" s="14" t="s">
        <v>19</v>
      </c>
      <c r="H1340" s="14" t="s">
        <v>21</v>
      </c>
      <c r="I1340" s="13">
        <f t="shared" si="225"/>
        <v>21</v>
      </c>
      <c r="J1340" s="13">
        <f t="shared" si="226"/>
        <v>2</v>
      </c>
      <c r="K1340" s="13">
        <f t="shared" si="227"/>
        <v>2</v>
      </c>
      <c r="L1340" s="13" t="s">
        <v>1373</v>
      </c>
      <c r="M1340" s="13">
        <v>7</v>
      </c>
      <c r="N1340" s="13" t="s">
        <v>1374</v>
      </c>
      <c r="O1340" s="13">
        <v>7</v>
      </c>
      <c r="P1340" s="13" t="s">
        <v>1376</v>
      </c>
      <c r="Q1340" s="13">
        <v>7</v>
      </c>
      <c r="R1340" s="13" t="s">
        <v>1378</v>
      </c>
      <c r="S1340" s="13">
        <v>7</v>
      </c>
      <c r="T1340" s="13" t="s">
        <v>1380</v>
      </c>
      <c r="U1340" s="13">
        <v>7</v>
      </c>
      <c r="V1340" s="13" t="s">
        <v>1382</v>
      </c>
      <c r="W1340" s="13">
        <v>7</v>
      </c>
      <c r="X1340" s="13"/>
      <c r="Y1340" s="13"/>
      <c r="Z1340" s="13"/>
      <c r="AA1340" s="13"/>
      <c r="AB1340" s="100" t="s">
        <v>353</v>
      </c>
      <c r="AC1340" s="100" t="str">
        <f t="shared" si="221"/>
        <v>kn-2-7-jlr-loc3</v>
      </c>
      <c r="AD1340" s="100">
        <f t="shared" si="222"/>
        <v>2</v>
      </c>
      <c r="AE1340" s="13">
        <v>12</v>
      </c>
      <c r="AF1340" s="27">
        <v>12</v>
      </c>
      <c r="AG1340" s="41"/>
      <c r="AH1340" s="35"/>
      <c r="AI1340" s="35"/>
      <c r="AJ1340" s="35"/>
      <c r="AL1340" s="35"/>
      <c r="AP1340" s="35"/>
      <c r="AQ1340" s="35"/>
      <c r="AR1340" s="35"/>
      <c r="AV1340" s="35"/>
      <c r="AX1340" s="35"/>
      <c r="BG1340" s="35"/>
      <c r="BH1340" s="35"/>
      <c r="BL1340" s="35"/>
    </row>
    <row r="1341" spans="1:64" s="5" customFormat="1" ht="17.25" thickBot="1" x14ac:dyDescent="0.25">
      <c r="A1341" s="38" t="str">
        <f t="shared" si="223"/>
        <v>kn-2</v>
      </c>
      <c r="B1341" s="33">
        <f t="shared" ref="B1341:B1404" si="228">D1341*100+F1341*10+IF(G1341="jlr",0,1)</f>
        <v>2020731</v>
      </c>
      <c r="C1341" s="38">
        <v>7</v>
      </c>
      <c r="D1341" s="28">
        <f t="shared" si="224"/>
        <v>20207</v>
      </c>
      <c r="E1341" s="46">
        <v>2</v>
      </c>
      <c r="F1341" s="29">
        <v>3</v>
      </c>
      <c r="G1341" s="30" t="s">
        <v>610</v>
      </c>
      <c r="H1341" s="30" t="s">
        <v>22</v>
      </c>
      <c r="I1341" s="29">
        <f t="shared" si="225"/>
        <v>21</v>
      </c>
      <c r="J1341" s="29">
        <f t="shared" si="226"/>
        <v>2</v>
      </c>
      <c r="K1341" s="29">
        <f t="shared" si="227"/>
        <v>2</v>
      </c>
      <c r="L1341" s="29" t="s">
        <v>1372</v>
      </c>
      <c r="M1341" s="29">
        <v>7</v>
      </c>
      <c r="N1341" s="29" t="s">
        <v>1375</v>
      </c>
      <c r="O1341" s="29">
        <v>7</v>
      </c>
      <c r="P1341" s="29" t="s">
        <v>1377</v>
      </c>
      <c r="Q1341" s="29">
        <v>7</v>
      </c>
      <c r="R1341" s="29" t="s">
        <v>1379</v>
      </c>
      <c r="S1341" s="29">
        <v>7</v>
      </c>
      <c r="T1341" s="29" t="s">
        <v>1381</v>
      </c>
      <c r="U1341" s="29">
        <v>7</v>
      </c>
      <c r="V1341" s="29" t="s">
        <v>1383</v>
      </c>
      <c r="W1341" s="29">
        <v>7</v>
      </c>
      <c r="X1341" s="29"/>
      <c r="Y1341" s="29"/>
      <c r="Z1341" s="29"/>
      <c r="AA1341" s="29"/>
      <c r="AB1341" s="101" t="s">
        <v>394</v>
      </c>
      <c r="AC1341" s="101" t="str">
        <f t="shared" si="221"/>
        <v>kn-2-7-shl-loc3</v>
      </c>
      <c r="AD1341" s="101">
        <f t="shared" si="222"/>
        <v>2</v>
      </c>
      <c r="AE1341" s="29">
        <v>16</v>
      </c>
      <c r="AF1341" s="31">
        <v>13.5</v>
      </c>
      <c r="AG1341" s="41"/>
      <c r="AH1341" s="35"/>
      <c r="AI1341" s="35"/>
      <c r="AJ1341" s="35"/>
      <c r="AL1341" s="35"/>
      <c r="AP1341" s="35"/>
      <c r="AQ1341" s="35"/>
      <c r="AR1341" s="35"/>
      <c r="AV1341" s="35"/>
      <c r="AX1341" s="35"/>
      <c r="BG1341" s="35"/>
      <c r="BH1341" s="35"/>
      <c r="BL1341" s="35"/>
    </row>
    <row r="1342" spans="1:64" s="5" customFormat="1" ht="16.5" x14ac:dyDescent="0.2">
      <c r="A1342" s="38" t="str">
        <f t="shared" si="223"/>
        <v>kn-2</v>
      </c>
      <c r="B1342" s="33">
        <f t="shared" si="228"/>
        <v>2020810</v>
      </c>
      <c r="C1342" s="38">
        <v>8</v>
      </c>
      <c r="D1342" s="23">
        <f t="shared" si="224"/>
        <v>20208</v>
      </c>
      <c r="E1342" s="44">
        <v>2</v>
      </c>
      <c r="F1342" s="24">
        <v>1</v>
      </c>
      <c r="G1342" s="32" t="s">
        <v>19</v>
      </c>
      <c r="H1342" s="32" t="s">
        <v>613</v>
      </c>
      <c r="I1342" s="24">
        <f t="shared" si="225"/>
        <v>22</v>
      </c>
      <c r="J1342" s="24">
        <f t="shared" si="226"/>
        <v>2</v>
      </c>
      <c r="K1342" s="24">
        <f t="shared" si="227"/>
        <v>2</v>
      </c>
      <c r="L1342" s="24" t="s">
        <v>1373</v>
      </c>
      <c r="M1342" s="24">
        <v>8</v>
      </c>
      <c r="N1342" s="24" t="s">
        <v>1374</v>
      </c>
      <c r="O1342" s="24">
        <v>8</v>
      </c>
      <c r="P1342" s="24" t="s">
        <v>1376</v>
      </c>
      <c r="Q1342" s="24">
        <v>8</v>
      </c>
      <c r="R1342" s="24" t="s">
        <v>1378</v>
      </c>
      <c r="S1342" s="24">
        <v>8</v>
      </c>
      <c r="T1342" s="24" t="s">
        <v>1380</v>
      </c>
      <c r="U1342" s="24">
        <v>8</v>
      </c>
      <c r="V1342" s="24" t="s">
        <v>1382</v>
      </c>
      <c r="W1342" s="24">
        <v>8</v>
      </c>
      <c r="X1342" s="24" t="s">
        <v>1384</v>
      </c>
      <c r="Y1342" s="24">
        <v>8</v>
      </c>
      <c r="Z1342" s="24"/>
      <c r="AA1342" s="24"/>
      <c r="AB1342" s="99" t="s">
        <v>351</v>
      </c>
      <c r="AC1342" s="99" t="str">
        <f t="shared" si="221"/>
        <v>kn-2-8-jlr-loc1</v>
      </c>
      <c r="AD1342" s="99">
        <f t="shared" si="222"/>
        <v>2</v>
      </c>
      <c r="AE1342" s="24">
        <v>12</v>
      </c>
      <c r="AF1342" s="25">
        <v>12</v>
      </c>
      <c r="AG1342" s="41"/>
      <c r="AH1342" s="35"/>
      <c r="AI1342" s="35"/>
      <c r="AJ1342" s="35"/>
      <c r="AL1342" s="35"/>
      <c r="AP1342" s="35"/>
      <c r="AQ1342" s="35"/>
      <c r="AR1342" s="35"/>
      <c r="AV1342" s="35"/>
      <c r="AX1342" s="35"/>
      <c r="BG1342" s="35"/>
      <c r="BH1342" s="35"/>
      <c r="BL1342" s="35"/>
    </row>
    <row r="1343" spans="1:64" s="5" customFormat="1" ht="16.5" x14ac:dyDescent="0.2">
      <c r="A1343" s="38" t="str">
        <f t="shared" si="223"/>
        <v>kn-2</v>
      </c>
      <c r="B1343" s="33">
        <f t="shared" si="228"/>
        <v>2020811</v>
      </c>
      <c r="C1343" s="38">
        <v>8</v>
      </c>
      <c r="D1343" s="26">
        <f t="shared" si="224"/>
        <v>20208</v>
      </c>
      <c r="E1343" s="45">
        <v>2</v>
      </c>
      <c r="F1343" s="13">
        <v>1</v>
      </c>
      <c r="G1343" s="14" t="s">
        <v>20</v>
      </c>
      <c r="H1343" s="14" t="s">
        <v>621</v>
      </c>
      <c r="I1343" s="13">
        <f t="shared" si="225"/>
        <v>22</v>
      </c>
      <c r="J1343" s="13">
        <f t="shared" si="226"/>
        <v>2</v>
      </c>
      <c r="K1343" s="13">
        <f t="shared" si="227"/>
        <v>2</v>
      </c>
      <c r="L1343" s="13" t="s">
        <v>1372</v>
      </c>
      <c r="M1343" s="13">
        <v>8</v>
      </c>
      <c r="N1343" s="13" t="s">
        <v>1375</v>
      </c>
      <c r="O1343" s="13">
        <v>8</v>
      </c>
      <c r="P1343" s="13" t="s">
        <v>1377</v>
      </c>
      <c r="Q1343" s="13">
        <v>8</v>
      </c>
      <c r="R1343" s="13" t="s">
        <v>1379</v>
      </c>
      <c r="S1343" s="13">
        <v>8</v>
      </c>
      <c r="T1343" s="13" t="s">
        <v>1381</v>
      </c>
      <c r="U1343" s="13">
        <v>8</v>
      </c>
      <c r="V1343" s="13" t="s">
        <v>1383</v>
      </c>
      <c r="W1343" s="13">
        <v>8</v>
      </c>
      <c r="X1343" s="13" t="s">
        <v>1385</v>
      </c>
      <c r="Y1343" s="13">
        <v>8</v>
      </c>
      <c r="Z1343" s="13"/>
      <c r="AA1343" s="13"/>
      <c r="AB1343" s="100" t="s">
        <v>391</v>
      </c>
      <c r="AC1343" s="100" t="str">
        <f t="shared" si="221"/>
        <v>kn-2-8-shl-loc1</v>
      </c>
      <c r="AD1343" s="100">
        <f t="shared" si="222"/>
        <v>2</v>
      </c>
      <c r="AE1343" s="13">
        <v>16</v>
      </c>
      <c r="AF1343" s="27">
        <v>13.5</v>
      </c>
      <c r="AG1343" s="41"/>
      <c r="AH1343" s="35"/>
      <c r="AI1343" s="35"/>
      <c r="AJ1343" s="35"/>
      <c r="AL1343" s="35"/>
      <c r="AP1343" s="35"/>
      <c r="AQ1343" s="35"/>
      <c r="AR1343" s="35"/>
      <c r="AV1343" s="35"/>
      <c r="AX1343" s="35"/>
      <c r="BG1343" s="35"/>
      <c r="BH1343" s="35"/>
      <c r="BL1343" s="35"/>
    </row>
    <row r="1344" spans="1:64" s="5" customFormat="1" ht="16.5" x14ac:dyDescent="0.2">
      <c r="A1344" s="38" t="str">
        <f t="shared" si="223"/>
        <v>kn-2</v>
      </c>
      <c r="B1344" s="33">
        <f t="shared" si="228"/>
        <v>2020820</v>
      </c>
      <c r="C1344" s="38">
        <v>8</v>
      </c>
      <c r="D1344" s="26">
        <f t="shared" si="224"/>
        <v>20208</v>
      </c>
      <c r="E1344" s="45">
        <v>2</v>
      </c>
      <c r="F1344" s="13">
        <v>2</v>
      </c>
      <c r="G1344" s="14" t="s">
        <v>19</v>
      </c>
      <c r="H1344" s="14" t="s">
        <v>749</v>
      </c>
      <c r="I1344" s="13">
        <f t="shared" si="225"/>
        <v>22</v>
      </c>
      <c r="J1344" s="13">
        <f t="shared" si="226"/>
        <v>2</v>
      </c>
      <c r="K1344" s="13">
        <f t="shared" si="227"/>
        <v>2</v>
      </c>
      <c r="L1344" s="13" t="s">
        <v>1373</v>
      </c>
      <c r="M1344" s="13">
        <v>8</v>
      </c>
      <c r="N1344" s="13" t="s">
        <v>1374</v>
      </c>
      <c r="O1344" s="13">
        <v>8</v>
      </c>
      <c r="P1344" s="13" t="s">
        <v>1376</v>
      </c>
      <c r="Q1344" s="13">
        <v>8</v>
      </c>
      <c r="R1344" s="13" t="s">
        <v>1378</v>
      </c>
      <c r="S1344" s="13">
        <v>8</v>
      </c>
      <c r="T1344" s="13" t="s">
        <v>1380</v>
      </c>
      <c r="U1344" s="13">
        <v>8</v>
      </c>
      <c r="V1344" s="13" t="s">
        <v>1382</v>
      </c>
      <c r="W1344" s="13">
        <v>8</v>
      </c>
      <c r="X1344" s="13" t="s">
        <v>1384</v>
      </c>
      <c r="Y1344" s="13">
        <v>8</v>
      </c>
      <c r="Z1344" s="13"/>
      <c r="AA1344" s="13"/>
      <c r="AB1344" s="100" t="s">
        <v>748</v>
      </c>
      <c r="AC1344" s="100" t="str">
        <f t="shared" si="221"/>
        <v>kn-2-8-jlr-loc2</v>
      </c>
      <c r="AD1344" s="100">
        <f t="shared" si="222"/>
        <v>2</v>
      </c>
      <c r="AE1344" s="13">
        <v>12</v>
      </c>
      <c r="AF1344" s="27">
        <v>12</v>
      </c>
      <c r="AG1344" s="41"/>
      <c r="AH1344" s="35"/>
      <c r="AI1344" s="35"/>
      <c r="AJ1344" s="35"/>
      <c r="AL1344" s="35"/>
      <c r="AP1344" s="35"/>
      <c r="AQ1344" s="35"/>
      <c r="AR1344" s="35"/>
      <c r="AV1344" s="35"/>
      <c r="AX1344" s="35"/>
      <c r="BG1344" s="35"/>
      <c r="BH1344" s="35"/>
      <c r="BL1344" s="35"/>
    </row>
    <row r="1345" spans="1:64" s="5" customFormat="1" ht="16.5" x14ac:dyDescent="0.2">
      <c r="A1345" s="38" t="str">
        <f t="shared" si="223"/>
        <v>kn-2</v>
      </c>
      <c r="B1345" s="33">
        <f t="shared" si="228"/>
        <v>2020821</v>
      </c>
      <c r="C1345" s="38">
        <v>8</v>
      </c>
      <c r="D1345" s="26">
        <f t="shared" si="224"/>
        <v>20208</v>
      </c>
      <c r="E1345" s="45">
        <v>2</v>
      </c>
      <c r="F1345" s="13">
        <v>2</v>
      </c>
      <c r="G1345" s="14" t="s">
        <v>20</v>
      </c>
      <c r="H1345" s="14" t="s">
        <v>27</v>
      </c>
      <c r="I1345" s="13">
        <f t="shared" si="225"/>
        <v>22</v>
      </c>
      <c r="J1345" s="13">
        <f t="shared" si="226"/>
        <v>2</v>
      </c>
      <c r="K1345" s="13">
        <f t="shared" si="227"/>
        <v>2</v>
      </c>
      <c r="L1345" s="13" t="s">
        <v>1372</v>
      </c>
      <c r="M1345" s="13">
        <v>8</v>
      </c>
      <c r="N1345" s="13" t="s">
        <v>1375</v>
      </c>
      <c r="O1345" s="13">
        <v>8</v>
      </c>
      <c r="P1345" s="13" t="s">
        <v>1377</v>
      </c>
      <c r="Q1345" s="13">
        <v>8</v>
      </c>
      <c r="R1345" s="13" t="s">
        <v>1379</v>
      </c>
      <c r="S1345" s="13">
        <v>8</v>
      </c>
      <c r="T1345" s="13" t="s">
        <v>1381</v>
      </c>
      <c r="U1345" s="13">
        <v>8</v>
      </c>
      <c r="V1345" s="13" t="s">
        <v>1383</v>
      </c>
      <c r="W1345" s="13">
        <v>8</v>
      </c>
      <c r="X1345" s="13" t="s">
        <v>1385</v>
      </c>
      <c r="Y1345" s="13">
        <v>8</v>
      </c>
      <c r="Z1345" s="13"/>
      <c r="AA1345" s="13"/>
      <c r="AB1345" s="100" t="s">
        <v>390</v>
      </c>
      <c r="AC1345" s="100" t="str">
        <f t="shared" si="221"/>
        <v>kn-2-8-shl-loc2</v>
      </c>
      <c r="AD1345" s="100">
        <f t="shared" si="222"/>
        <v>2</v>
      </c>
      <c r="AE1345" s="13">
        <v>16</v>
      </c>
      <c r="AF1345" s="27">
        <v>13.5</v>
      </c>
      <c r="AG1345" s="41"/>
      <c r="AH1345" s="35"/>
      <c r="AI1345" s="35"/>
      <c r="AJ1345" s="35"/>
      <c r="AL1345" s="35"/>
      <c r="AP1345" s="35"/>
      <c r="AQ1345" s="35"/>
      <c r="AR1345" s="35"/>
      <c r="AV1345" s="35"/>
      <c r="AX1345" s="35"/>
      <c r="BG1345" s="35"/>
      <c r="BH1345" s="35"/>
      <c r="BL1345" s="35"/>
    </row>
    <row r="1346" spans="1:64" ht="16.5" x14ac:dyDescent="0.2">
      <c r="A1346" s="38" t="str">
        <f t="shared" si="223"/>
        <v>kn-2</v>
      </c>
      <c r="B1346" s="33">
        <f t="shared" si="228"/>
        <v>2020830</v>
      </c>
      <c r="C1346" s="38">
        <v>8</v>
      </c>
      <c r="D1346" s="26">
        <f t="shared" si="224"/>
        <v>20208</v>
      </c>
      <c r="E1346" s="45">
        <v>2</v>
      </c>
      <c r="F1346" s="13">
        <v>3</v>
      </c>
      <c r="G1346" s="14" t="s">
        <v>19</v>
      </c>
      <c r="H1346" s="14" t="s">
        <v>21</v>
      </c>
      <c r="I1346" s="13">
        <f t="shared" si="225"/>
        <v>22</v>
      </c>
      <c r="J1346" s="13">
        <f t="shared" si="226"/>
        <v>2</v>
      </c>
      <c r="K1346" s="13">
        <f t="shared" si="227"/>
        <v>2</v>
      </c>
      <c r="L1346" s="13" t="s">
        <v>1373</v>
      </c>
      <c r="M1346" s="13">
        <v>8</v>
      </c>
      <c r="N1346" s="13" t="s">
        <v>1374</v>
      </c>
      <c r="O1346" s="13">
        <v>8</v>
      </c>
      <c r="P1346" s="13" t="s">
        <v>1376</v>
      </c>
      <c r="Q1346" s="13">
        <v>8</v>
      </c>
      <c r="R1346" s="13" t="s">
        <v>1378</v>
      </c>
      <c r="S1346" s="13">
        <v>8</v>
      </c>
      <c r="T1346" s="13" t="s">
        <v>1380</v>
      </c>
      <c r="U1346" s="13">
        <v>8</v>
      </c>
      <c r="V1346" s="13" t="s">
        <v>1382</v>
      </c>
      <c r="W1346" s="13">
        <v>8</v>
      </c>
      <c r="X1346" s="13" t="s">
        <v>1384</v>
      </c>
      <c r="Y1346" s="13">
        <v>8</v>
      </c>
      <c r="Z1346" s="13"/>
      <c r="AA1346" s="13"/>
      <c r="AB1346" s="100" t="s">
        <v>354</v>
      </c>
      <c r="AC1346" s="100" t="str">
        <f t="shared" si="221"/>
        <v>kn-2-8-jlr-loc3</v>
      </c>
      <c r="AD1346" s="100">
        <f t="shared" si="222"/>
        <v>2</v>
      </c>
      <c r="AE1346" s="13">
        <v>12</v>
      </c>
      <c r="AF1346" s="27">
        <v>12</v>
      </c>
      <c r="AG1346" s="41"/>
      <c r="AO1346" s="5"/>
      <c r="AS1346" s="5"/>
      <c r="AT1346" s="5"/>
      <c r="AU1346" s="5"/>
      <c r="BD1346" s="5"/>
      <c r="BE1346" s="5"/>
      <c r="BF1346" s="5"/>
      <c r="BI1346" s="5"/>
      <c r="BJ1346" s="5"/>
      <c r="BK1346" s="5"/>
    </row>
    <row r="1347" spans="1:64" ht="17.25" thickBot="1" x14ac:dyDescent="0.25">
      <c r="A1347" s="38" t="str">
        <f t="shared" si="223"/>
        <v>kn-2</v>
      </c>
      <c r="B1347" s="33">
        <f t="shared" si="228"/>
        <v>2020831</v>
      </c>
      <c r="C1347" s="38">
        <v>8</v>
      </c>
      <c r="D1347" s="28">
        <f t="shared" si="224"/>
        <v>20208</v>
      </c>
      <c r="E1347" s="46">
        <v>2</v>
      </c>
      <c r="F1347" s="29">
        <v>3</v>
      </c>
      <c r="G1347" s="30" t="s">
        <v>20</v>
      </c>
      <c r="H1347" s="30" t="s">
        <v>22</v>
      </c>
      <c r="I1347" s="29">
        <f t="shared" si="225"/>
        <v>22</v>
      </c>
      <c r="J1347" s="29">
        <f t="shared" si="226"/>
        <v>2</v>
      </c>
      <c r="K1347" s="29">
        <f t="shared" si="227"/>
        <v>2</v>
      </c>
      <c r="L1347" s="29" t="s">
        <v>1372</v>
      </c>
      <c r="M1347" s="29">
        <v>8</v>
      </c>
      <c r="N1347" s="29" t="s">
        <v>1375</v>
      </c>
      <c r="O1347" s="29">
        <v>8</v>
      </c>
      <c r="P1347" s="29" t="s">
        <v>1377</v>
      </c>
      <c r="Q1347" s="29">
        <v>8</v>
      </c>
      <c r="R1347" s="29" t="s">
        <v>1379</v>
      </c>
      <c r="S1347" s="29">
        <v>8</v>
      </c>
      <c r="T1347" s="29" t="s">
        <v>1381</v>
      </c>
      <c r="U1347" s="29">
        <v>8</v>
      </c>
      <c r="V1347" s="29" t="s">
        <v>1383</v>
      </c>
      <c r="W1347" s="29">
        <v>8</v>
      </c>
      <c r="X1347" s="29" t="s">
        <v>1385</v>
      </c>
      <c r="Y1347" s="29">
        <v>8</v>
      </c>
      <c r="Z1347" s="29"/>
      <c r="AA1347" s="29"/>
      <c r="AB1347" s="101" t="s">
        <v>395</v>
      </c>
      <c r="AC1347" s="101" t="str">
        <f t="shared" si="221"/>
        <v>kn-2-8-shl-loc3</v>
      </c>
      <c r="AD1347" s="101">
        <f t="shared" si="222"/>
        <v>2</v>
      </c>
      <c r="AE1347" s="29">
        <v>16</v>
      </c>
      <c r="AF1347" s="31">
        <v>13.5</v>
      </c>
      <c r="AG1347" s="41"/>
      <c r="AO1347" s="5"/>
      <c r="AS1347" s="5"/>
      <c r="AT1347" s="5"/>
      <c r="AU1347" s="5"/>
      <c r="BD1347" s="5"/>
      <c r="BE1347" s="5"/>
      <c r="BF1347" s="5"/>
      <c r="BI1347" s="5"/>
      <c r="BJ1347" s="5"/>
      <c r="BK1347" s="5"/>
    </row>
    <row r="1348" spans="1:64" ht="16.5" x14ac:dyDescent="0.2">
      <c r="A1348" s="38" t="str">
        <f t="shared" si="223"/>
        <v>kn-2</v>
      </c>
      <c r="B1348" s="33">
        <f t="shared" si="228"/>
        <v>2020910</v>
      </c>
      <c r="C1348" s="38">
        <v>9</v>
      </c>
      <c r="D1348" s="23">
        <f t="shared" si="224"/>
        <v>20209</v>
      </c>
      <c r="E1348" s="44">
        <v>2</v>
      </c>
      <c r="F1348" s="24">
        <v>1</v>
      </c>
      <c r="G1348" s="32" t="s">
        <v>19</v>
      </c>
      <c r="H1348" s="32" t="s">
        <v>31</v>
      </c>
      <c r="I1348" s="24">
        <f t="shared" si="225"/>
        <v>23</v>
      </c>
      <c r="J1348" s="24">
        <f t="shared" si="226"/>
        <v>2</v>
      </c>
      <c r="K1348" s="24">
        <f t="shared" si="227"/>
        <v>2</v>
      </c>
      <c r="L1348" s="24" t="s">
        <v>1373</v>
      </c>
      <c r="M1348" s="24">
        <v>10</v>
      </c>
      <c r="N1348" s="24" t="s">
        <v>1374</v>
      </c>
      <c r="O1348" s="24">
        <v>10</v>
      </c>
      <c r="P1348" s="24" t="s">
        <v>1376</v>
      </c>
      <c r="Q1348" s="24">
        <v>10</v>
      </c>
      <c r="R1348" s="24" t="s">
        <v>1378</v>
      </c>
      <c r="S1348" s="24">
        <v>10</v>
      </c>
      <c r="T1348" s="24" t="s">
        <v>1380</v>
      </c>
      <c r="U1348" s="24">
        <v>10</v>
      </c>
      <c r="V1348" s="24" t="s">
        <v>1382</v>
      </c>
      <c r="W1348" s="24">
        <v>10</v>
      </c>
      <c r="X1348" s="24" t="s">
        <v>1384</v>
      </c>
      <c r="Y1348" s="24">
        <v>10</v>
      </c>
      <c r="Z1348" s="24" t="s">
        <v>1386</v>
      </c>
      <c r="AA1348" s="24">
        <v>10</v>
      </c>
      <c r="AB1348" s="99" t="s">
        <v>30</v>
      </c>
      <c r="AC1348" s="99" t="str">
        <f t="shared" si="221"/>
        <v>kn-2-9-jlr-loc1</v>
      </c>
      <c r="AD1348" s="99">
        <f t="shared" si="222"/>
        <v>2</v>
      </c>
      <c r="AE1348" s="24">
        <v>12</v>
      </c>
      <c r="AF1348" s="25">
        <v>12</v>
      </c>
      <c r="AG1348" s="41"/>
      <c r="AO1348" s="5"/>
      <c r="AS1348" s="5"/>
      <c r="AT1348" s="5"/>
      <c r="AU1348" s="5"/>
      <c r="BD1348" s="5"/>
      <c r="BE1348" s="5"/>
      <c r="BF1348" s="5"/>
      <c r="BI1348" s="5"/>
      <c r="BJ1348" s="5"/>
      <c r="BK1348" s="5"/>
    </row>
    <row r="1349" spans="1:64" ht="16.5" x14ac:dyDescent="0.2">
      <c r="A1349" s="38" t="str">
        <f t="shared" si="223"/>
        <v>kn-2</v>
      </c>
      <c r="B1349" s="33">
        <f t="shared" si="228"/>
        <v>2020911</v>
      </c>
      <c r="C1349" s="38">
        <v>9</v>
      </c>
      <c r="D1349" s="26">
        <f t="shared" si="224"/>
        <v>20209</v>
      </c>
      <c r="E1349" s="45">
        <v>2</v>
      </c>
      <c r="F1349" s="13">
        <v>1</v>
      </c>
      <c r="G1349" s="14" t="s">
        <v>20</v>
      </c>
      <c r="H1349" s="14" t="s">
        <v>28</v>
      </c>
      <c r="I1349" s="13">
        <f t="shared" si="225"/>
        <v>23</v>
      </c>
      <c r="J1349" s="13">
        <f t="shared" si="226"/>
        <v>2</v>
      </c>
      <c r="K1349" s="13">
        <f t="shared" si="227"/>
        <v>2</v>
      </c>
      <c r="L1349" s="13" t="s">
        <v>1372</v>
      </c>
      <c r="M1349" s="13">
        <v>10</v>
      </c>
      <c r="N1349" s="13" t="s">
        <v>1375</v>
      </c>
      <c r="O1349" s="13">
        <v>10</v>
      </c>
      <c r="P1349" s="13" t="s">
        <v>1377</v>
      </c>
      <c r="Q1349" s="13">
        <v>10</v>
      </c>
      <c r="R1349" s="13" t="s">
        <v>1379</v>
      </c>
      <c r="S1349" s="13">
        <v>10</v>
      </c>
      <c r="T1349" s="13" t="s">
        <v>1381</v>
      </c>
      <c r="U1349" s="13">
        <v>10</v>
      </c>
      <c r="V1349" s="13" t="s">
        <v>1383</v>
      </c>
      <c r="W1349" s="13">
        <v>10</v>
      </c>
      <c r="X1349" s="13" t="s">
        <v>1385</v>
      </c>
      <c r="Y1349" s="13">
        <v>10</v>
      </c>
      <c r="Z1349" s="13" t="s">
        <v>1387</v>
      </c>
      <c r="AA1349" s="13">
        <v>10</v>
      </c>
      <c r="AB1349" s="100" t="s">
        <v>389</v>
      </c>
      <c r="AC1349" s="100" t="str">
        <f t="shared" si="221"/>
        <v>kn-2-9-shl-loc1</v>
      </c>
      <c r="AD1349" s="100">
        <f t="shared" si="222"/>
        <v>2</v>
      </c>
      <c r="AE1349" s="13">
        <v>16</v>
      </c>
      <c r="AF1349" s="27">
        <v>13.5</v>
      </c>
      <c r="AG1349" s="41"/>
      <c r="AO1349" s="5"/>
      <c r="AS1349" s="5"/>
      <c r="AT1349" s="5"/>
      <c r="AU1349" s="5"/>
      <c r="BD1349" s="5"/>
      <c r="BE1349" s="5"/>
      <c r="BF1349" s="5"/>
      <c r="BI1349" s="5"/>
      <c r="BJ1349" s="5"/>
      <c r="BK1349" s="5"/>
    </row>
    <row r="1350" spans="1:64" ht="16.5" x14ac:dyDescent="0.2">
      <c r="A1350" s="38" t="str">
        <f t="shared" si="223"/>
        <v>kn-2</v>
      </c>
      <c r="B1350" s="33">
        <f t="shared" si="228"/>
        <v>2020920</v>
      </c>
      <c r="C1350" s="38">
        <v>9</v>
      </c>
      <c r="D1350" s="26">
        <f t="shared" si="224"/>
        <v>20209</v>
      </c>
      <c r="E1350" s="45">
        <v>2</v>
      </c>
      <c r="F1350" s="13">
        <v>2</v>
      </c>
      <c r="G1350" s="14" t="s">
        <v>19</v>
      </c>
      <c r="H1350" s="14" t="s">
        <v>749</v>
      </c>
      <c r="I1350" s="13">
        <f t="shared" si="225"/>
        <v>23</v>
      </c>
      <c r="J1350" s="13">
        <f t="shared" si="226"/>
        <v>2</v>
      </c>
      <c r="K1350" s="13">
        <f t="shared" si="227"/>
        <v>2</v>
      </c>
      <c r="L1350" s="13" t="s">
        <v>1373</v>
      </c>
      <c r="M1350" s="13">
        <v>10</v>
      </c>
      <c r="N1350" s="13" t="s">
        <v>1374</v>
      </c>
      <c r="O1350" s="13">
        <v>10</v>
      </c>
      <c r="P1350" s="13" t="s">
        <v>1376</v>
      </c>
      <c r="Q1350" s="13">
        <v>10</v>
      </c>
      <c r="R1350" s="13" t="s">
        <v>1378</v>
      </c>
      <c r="S1350" s="13">
        <v>10</v>
      </c>
      <c r="T1350" s="13" t="s">
        <v>1380</v>
      </c>
      <c r="U1350" s="13">
        <v>10</v>
      </c>
      <c r="V1350" s="13" t="s">
        <v>1382</v>
      </c>
      <c r="W1350" s="13">
        <v>10</v>
      </c>
      <c r="X1350" s="13" t="s">
        <v>1384</v>
      </c>
      <c r="Y1350" s="13">
        <v>10</v>
      </c>
      <c r="Z1350" s="13" t="s">
        <v>1386</v>
      </c>
      <c r="AA1350" s="13">
        <v>10</v>
      </c>
      <c r="AB1350" s="100" t="s">
        <v>350</v>
      </c>
      <c r="AC1350" s="100" t="str">
        <f t="shared" si="221"/>
        <v>kn-2-9-jlr-loc2</v>
      </c>
      <c r="AD1350" s="100">
        <f t="shared" si="222"/>
        <v>2</v>
      </c>
      <c r="AE1350" s="13">
        <v>12</v>
      </c>
      <c r="AF1350" s="27">
        <v>12</v>
      </c>
      <c r="AG1350" s="41"/>
      <c r="AO1350" s="5"/>
      <c r="AS1350" s="5"/>
      <c r="AT1350" s="5"/>
      <c r="AU1350" s="5"/>
      <c r="BD1350" s="5"/>
      <c r="BE1350" s="5"/>
      <c r="BF1350" s="5"/>
      <c r="BI1350" s="5"/>
      <c r="BJ1350" s="5"/>
      <c r="BK1350" s="5"/>
    </row>
    <row r="1351" spans="1:64" ht="16.5" x14ac:dyDescent="0.2">
      <c r="A1351" s="38" t="str">
        <f t="shared" si="223"/>
        <v>kn-2</v>
      </c>
      <c r="B1351" s="33">
        <f t="shared" si="228"/>
        <v>2020921</v>
      </c>
      <c r="C1351" s="38">
        <v>9</v>
      </c>
      <c r="D1351" s="26">
        <f t="shared" si="224"/>
        <v>20209</v>
      </c>
      <c r="E1351" s="45">
        <v>2</v>
      </c>
      <c r="F1351" s="13">
        <v>2</v>
      </c>
      <c r="G1351" s="14" t="s">
        <v>20</v>
      </c>
      <c r="H1351" s="14" t="s">
        <v>27</v>
      </c>
      <c r="I1351" s="13">
        <f t="shared" si="225"/>
        <v>23</v>
      </c>
      <c r="J1351" s="13">
        <f t="shared" si="226"/>
        <v>2</v>
      </c>
      <c r="K1351" s="13">
        <f t="shared" si="227"/>
        <v>2</v>
      </c>
      <c r="L1351" s="13" t="s">
        <v>1372</v>
      </c>
      <c r="M1351" s="13">
        <v>10</v>
      </c>
      <c r="N1351" s="13" t="s">
        <v>1375</v>
      </c>
      <c r="O1351" s="13">
        <v>10</v>
      </c>
      <c r="P1351" s="13" t="s">
        <v>1377</v>
      </c>
      <c r="Q1351" s="13">
        <v>10</v>
      </c>
      <c r="R1351" s="13" t="s">
        <v>1379</v>
      </c>
      <c r="S1351" s="13">
        <v>10</v>
      </c>
      <c r="T1351" s="13" t="s">
        <v>1381</v>
      </c>
      <c r="U1351" s="13">
        <v>10</v>
      </c>
      <c r="V1351" s="13" t="s">
        <v>1383</v>
      </c>
      <c r="W1351" s="13">
        <v>10</v>
      </c>
      <c r="X1351" s="13" t="s">
        <v>1385</v>
      </c>
      <c r="Y1351" s="13">
        <v>10</v>
      </c>
      <c r="Z1351" s="13" t="s">
        <v>1387</v>
      </c>
      <c r="AA1351" s="13">
        <v>10</v>
      </c>
      <c r="AB1351" s="100" t="s">
        <v>388</v>
      </c>
      <c r="AC1351" s="100" t="str">
        <f t="shared" si="221"/>
        <v>kn-2-9-shl-loc2</v>
      </c>
      <c r="AD1351" s="100">
        <f t="shared" si="222"/>
        <v>2</v>
      </c>
      <c r="AE1351" s="13">
        <v>16</v>
      </c>
      <c r="AF1351" s="27">
        <v>13.5</v>
      </c>
      <c r="AG1351" s="41"/>
      <c r="AO1351" s="5"/>
      <c r="AS1351" s="5"/>
      <c r="AT1351" s="5"/>
      <c r="AU1351" s="5"/>
      <c r="BD1351" s="5"/>
      <c r="BE1351" s="5"/>
      <c r="BF1351" s="5"/>
      <c r="BI1351" s="5"/>
      <c r="BJ1351" s="5"/>
      <c r="BK1351" s="5"/>
    </row>
    <row r="1352" spans="1:64" ht="16.5" x14ac:dyDescent="0.2">
      <c r="A1352" s="38" t="str">
        <f t="shared" si="223"/>
        <v>kn-2</v>
      </c>
      <c r="B1352" s="33">
        <f t="shared" si="228"/>
        <v>2020930</v>
      </c>
      <c r="C1352" s="38">
        <v>9</v>
      </c>
      <c r="D1352" s="26">
        <f t="shared" si="224"/>
        <v>20209</v>
      </c>
      <c r="E1352" s="45">
        <v>2</v>
      </c>
      <c r="F1352" s="13">
        <v>3</v>
      </c>
      <c r="G1352" s="14" t="s">
        <v>19</v>
      </c>
      <c r="H1352" s="14" t="s">
        <v>625</v>
      </c>
      <c r="I1352" s="13">
        <f t="shared" si="225"/>
        <v>23</v>
      </c>
      <c r="J1352" s="13">
        <f t="shared" si="226"/>
        <v>2</v>
      </c>
      <c r="K1352" s="13">
        <f t="shared" si="227"/>
        <v>2</v>
      </c>
      <c r="L1352" s="13" t="s">
        <v>1373</v>
      </c>
      <c r="M1352" s="13">
        <v>10</v>
      </c>
      <c r="N1352" s="13" t="s">
        <v>1374</v>
      </c>
      <c r="O1352" s="13">
        <v>10</v>
      </c>
      <c r="P1352" s="13" t="s">
        <v>1376</v>
      </c>
      <c r="Q1352" s="13">
        <v>10</v>
      </c>
      <c r="R1352" s="13" t="s">
        <v>1378</v>
      </c>
      <c r="S1352" s="13">
        <v>10</v>
      </c>
      <c r="T1352" s="13" t="s">
        <v>1380</v>
      </c>
      <c r="U1352" s="13">
        <v>10</v>
      </c>
      <c r="V1352" s="13" t="s">
        <v>1382</v>
      </c>
      <c r="W1352" s="13">
        <v>10</v>
      </c>
      <c r="X1352" s="13" t="s">
        <v>1384</v>
      </c>
      <c r="Y1352" s="13">
        <v>10</v>
      </c>
      <c r="Z1352" s="13" t="s">
        <v>1386</v>
      </c>
      <c r="AA1352" s="13">
        <v>10</v>
      </c>
      <c r="AB1352" s="100" t="s">
        <v>352</v>
      </c>
      <c r="AC1352" s="100" t="str">
        <f t="shared" si="221"/>
        <v>kn-2-9-jlr-loc3</v>
      </c>
      <c r="AD1352" s="100">
        <f t="shared" si="222"/>
        <v>2</v>
      </c>
      <c r="AE1352" s="13">
        <v>12</v>
      </c>
      <c r="AF1352" s="27">
        <v>12</v>
      </c>
      <c r="AG1352" s="41"/>
    </row>
    <row r="1353" spans="1:64" ht="17.25" thickBot="1" x14ac:dyDescent="0.25">
      <c r="A1353" s="38" t="str">
        <f t="shared" si="223"/>
        <v>kn-2</v>
      </c>
      <c r="B1353" s="33">
        <f t="shared" si="228"/>
        <v>2020931</v>
      </c>
      <c r="C1353" s="38">
        <v>9</v>
      </c>
      <c r="D1353" s="28">
        <f t="shared" si="224"/>
        <v>20209</v>
      </c>
      <c r="E1353" s="46">
        <v>2</v>
      </c>
      <c r="F1353" s="29">
        <v>3</v>
      </c>
      <c r="G1353" s="30" t="s">
        <v>610</v>
      </c>
      <c r="H1353" s="30" t="s">
        <v>22</v>
      </c>
      <c r="I1353" s="29">
        <f t="shared" si="225"/>
        <v>23</v>
      </c>
      <c r="J1353" s="29">
        <f t="shared" si="226"/>
        <v>2</v>
      </c>
      <c r="K1353" s="29">
        <f t="shared" si="227"/>
        <v>2</v>
      </c>
      <c r="L1353" s="29" t="s">
        <v>1372</v>
      </c>
      <c r="M1353" s="29">
        <v>10</v>
      </c>
      <c r="N1353" s="29" t="s">
        <v>1375</v>
      </c>
      <c r="O1353" s="29">
        <v>10</v>
      </c>
      <c r="P1353" s="29" t="s">
        <v>1377</v>
      </c>
      <c r="Q1353" s="29">
        <v>10</v>
      </c>
      <c r="R1353" s="29" t="s">
        <v>1379</v>
      </c>
      <c r="S1353" s="29">
        <v>10</v>
      </c>
      <c r="T1353" s="29" t="s">
        <v>1381</v>
      </c>
      <c r="U1353" s="29">
        <v>10</v>
      </c>
      <c r="V1353" s="29" t="s">
        <v>1383</v>
      </c>
      <c r="W1353" s="29">
        <v>10</v>
      </c>
      <c r="X1353" s="29" t="s">
        <v>1385</v>
      </c>
      <c r="Y1353" s="29">
        <v>10</v>
      </c>
      <c r="Z1353" s="29" t="s">
        <v>1387</v>
      </c>
      <c r="AA1353" s="29">
        <v>10</v>
      </c>
      <c r="AB1353" s="101" t="s">
        <v>393</v>
      </c>
      <c r="AC1353" s="101" t="str">
        <f t="shared" si="221"/>
        <v>kn-2-9-shl-loc3</v>
      </c>
      <c r="AD1353" s="101">
        <f t="shared" si="222"/>
        <v>2</v>
      </c>
      <c r="AE1353" s="29">
        <v>16</v>
      </c>
      <c r="AF1353" s="31">
        <v>13.5</v>
      </c>
      <c r="AG1353" s="41"/>
    </row>
    <row r="1354" spans="1:64" ht="16.5" x14ac:dyDescent="0.2">
      <c r="A1354" s="38" t="str">
        <f t="shared" si="223"/>
        <v>kn-3</v>
      </c>
      <c r="B1354" s="33">
        <f t="shared" si="228"/>
        <v>2030110</v>
      </c>
      <c r="C1354" s="38">
        <v>1</v>
      </c>
      <c r="D1354" s="23">
        <f t="shared" si="224"/>
        <v>20301</v>
      </c>
      <c r="E1354" s="44">
        <v>3</v>
      </c>
      <c r="F1354" s="24">
        <v>1</v>
      </c>
      <c r="G1354" s="32" t="s">
        <v>19</v>
      </c>
      <c r="H1354" s="32" t="s">
        <v>31</v>
      </c>
      <c r="I1354" s="24">
        <f t="shared" si="225"/>
        <v>25</v>
      </c>
      <c r="J1354" s="24">
        <f t="shared" si="226"/>
        <v>2</v>
      </c>
      <c r="K1354" s="24">
        <f t="shared" si="227"/>
        <v>2</v>
      </c>
      <c r="L1354" s="24" t="s">
        <v>1373</v>
      </c>
      <c r="M1354" s="24">
        <v>10</v>
      </c>
      <c r="N1354" s="24" t="s">
        <v>1374</v>
      </c>
      <c r="O1354" s="24">
        <v>10</v>
      </c>
      <c r="P1354" s="24" t="s">
        <v>1376</v>
      </c>
      <c r="Q1354" s="24">
        <v>10</v>
      </c>
      <c r="R1354" s="24" t="s">
        <v>1378</v>
      </c>
      <c r="S1354" s="24">
        <v>10</v>
      </c>
      <c r="T1354" s="24" t="s">
        <v>1380</v>
      </c>
      <c r="U1354" s="24">
        <v>10</v>
      </c>
      <c r="V1354" s="24" t="s">
        <v>1382</v>
      </c>
      <c r="W1354" s="24">
        <v>10</v>
      </c>
      <c r="X1354" s="24" t="s">
        <v>1384</v>
      </c>
      <c r="Y1354" s="24">
        <v>10</v>
      </c>
      <c r="Z1354" s="24" t="s">
        <v>1386</v>
      </c>
      <c r="AA1354" s="24">
        <v>10</v>
      </c>
      <c r="AB1354" s="99" t="s">
        <v>354</v>
      </c>
      <c r="AC1354" s="99" t="str">
        <f t="shared" si="221"/>
        <v>kn-3-1-jlr-loc1</v>
      </c>
      <c r="AD1354" s="99">
        <f t="shared" si="222"/>
        <v>2</v>
      </c>
      <c r="AE1354" s="24">
        <v>12</v>
      </c>
      <c r="AF1354" s="25">
        <v>12</v>
      </c>
      <c r="AG1354" s="41"/>
    </row>
    <row r="1355" spans="1:64" ht="16.5" x14ac:dyDescent="0.2">
      <c r="A1355" s="38" t="str">
        <f t="shared" si="223"/>
        <v>kn-3</v>
      </c>
      <c r="B1355" s="33">
        <f t="shared" si="228"/>
        <v>2030111</v>
      </c>
      <c r="C1355" s="38">
        <v>1</v>
      </c>
      <c r="D1355" s="26">
        <f t="shared" si="224"/>
        <v>20301</v>
      </c>
      <c r="E1355" s="45">
        <v>3</v>
      </c>
      <c r="F1355" s="13">
        <v>1</v>
      </c>
      <c r="G1355" s="14" t="s">
        <v>20</v>
      </c>
      <c r="H1355" s="14" t="s">
        <v>28</v>
      </c>
      <c r="I1355" s="13">
        <f t="shared" si="225"/>
        <v>25</v>
      </c>
      <c r="J1355" s="13">
        <f t="shared" si="226"/>
        <v>2</v>
      </c>
      <c r="K1355" s="13">
        <f t="shared" si="227"/>
        <v>2</v>
      </c>
      <c r="L1355" s="13" t="s">
        <v>1564</v>
      </c>
      <c r="M1355" s="13">
        <v>11</v>
      </c>
      <c r="N1355" s="13" t="s">
        <v>1375</v>
      </c>
      <c r="O1355" s="13">
        <v>11</v>
      </c>
      <c r="P1355" s="13" t="s">
        <v>1377</v>
      </c>
      <c r="Q1355" s="13">
        <v>11</v>
      </c>
      <c r="R1355" s="13" t="s">
        <v>1379</v>
      </c>
      <c r="S1355" s="13">
        <v>11</v>
      </c>
      <c r="T1355" s="13" t="s">
        <v>1381</v>
      </c>
      <c r="U1355" s="13">
        <v>11</v>
      </c>
      <c r="V1355" s="13" t="s">
        <v>1383</v>
      </c>
      <c r="W1355" s="13">
        <v>11</v>
      </c>
      <c r="X1355" s="13" t="s">
        <v>1385</v>
      </c>
      <c r="Y1355" s="13">
        <v>11</v>
      </c>
      <c r="Z1355" s="13" t="s">
        <v>1387</v>
      </c>
      <c r="AA1355" s="13">
        <v>11</v>
      </c>
      <c r="AB1355" s="100" t="s">
        <v>395</v>
      </c>
      <c r="AC1355" s="100" t="str">
        <f t="shared" si="221"/>
        <v>kn-3-1-shl-loc1</v>
      </c>
      <c r="AD1355" s="100">
        <f t="shared" si="222"/>
        <v>2</v>
      </c>
      <c r="AE1355" s="13">
        <v>16</v>
      </c>
      <c r="AF1355" s="27">
        <v>13.5</v>
      </c>
      <c r="AG1355" s="41"/>
    </row>
    <row r="1356" spans="1:64" ht="16.5" x14ac:dyDescent="0.2">
      <c r="A1356" s="38" t="str">
        <f t="shared" si="223"/>
        <v>kn-3</v>
      </c>
      <c r="B1356" s="33">
        <f t="shared" si="228"/>
        <v>2030120</v>
      </c>
      <c r="C1356" s="38">
        <v>1</v>
      </c>
      <c r="D1356" s="26">
        <f t="shared" si="224"/>
        <v>20301</v>
      </c>
      <c r="E1356" s="45">
        <v>3</v>
      </c>
      <c r="F1356" s="13">
        <v>2</v>
      </c>
      <c r="G1356" s="14" t="s">
        <v>19</v>
      </c>
      <c r="H1356" s="14" t="s">
        <v>749</v>
      </c>
      <c r="I1356" s="13">
        <f t="shared" si="225"/>
        <v>25</v>
      </c>
      <c r="J1356" s="13">
        <f t="shared" si="226"/>
        <v>2</v>
      </c>
      <c r="K1356" s="13">
        <f t="shared" si="227"/>
        <v>2</v>
      </c>
      <c r="L1356" s="13" t="s">
        <v>1373</v>
      </c>
      <c r="M1356" s="13">
        <v>10</v>
      </c>
      <c r="N1356" s="13" t="s">
        <v>1374</v>
      </c>
      <c r="O1356" s="13">
        <v>10</v>
      </c>
      <c r="P1356" s="13" t="s">
        <v>1376</v>
      </c>
      <c r="Q1356" s="13">
        <v>10</v>
      </c>
      <c r="R1356" s="13" t="s">
        <v>1378</v>
      </c>
      <c r="S1356" s="13">
        <v>10</v>
      </c>
      <c r="T1356" s="13" t="s">
        <v>1380</v>
      </c>
      <c r="U1356" s="13">
        <v>10</v>
      </c>
      <c r="V1356" s="13" t="s">
        <v>1382</v>
      </c>
      <c r="W1356" s="13">
        <v>10</v>
      </c>
      <c r="X1356" s="13" t="s">
        <v>1384</v>
      </c>
      <c r="Y1356" s="13">
        <v>10</v>
      </c>
      <c r="Z1356" s="13" t="s">
        <v>1386</v>
      </c>
      <c r="AA1356" s="13">
        <v>10</v>
      </c>
      <c r="AB1356" s="100" t="s">
        <v>748</v>
      </c>
      <c r="AC1356" s="100" t="str">
        <f t="shared" si="221"/>
        <v>kn-3-1-jlr-loc2</v>
      </c>
      <c r="AD1356" s="100">
        <f t="shared" si="222"/>
        <v>2</v>
      </c>
      <c r="AE1356" s="13">
        <v>12</v>
      </c>
      <c r="AF1356" s="27">
        <v>12</v>
      </c>
      <c r="AG1356" s="41"/>
    </row>
    <row r="1357" spans="1:64" ht="16.5" x14ac:dyDescent="0.2">
      <c r="A1357" s="38" t="str">
        <f t="shared" si="223"/>
        <v>kn-3</v>
      </c>
      <c r="B1357" s="33">
        <f t="shared" si="228"/>
        <v>2030121</v>
      </c>
      <c r="C1357" s="38">
        <v>1</v>
      </c>
      <c r="D1357" s="26">
        <f t="shared" si="224"/>
        <v>20301</v>
      </c>
      <c r="E1357" s="45">
        <v>3</v>
      </c>
      <c r="F1357" s="13">
        <v>2</v>
      </c>
      <c r="G1357" s="14" t="s">
        <v>20</v>
      </c>
      <c r="H1357" s="14" t="s">
        <v>609</v>
      </c>
      <c r="I1357" s="13">
        <f t="shared" si="225"/>
        <v>25</v>
      </c>
      <c r="J1357" s="13">
        <f t="shared" si="226"/>
        <v>2</v>
      </c>
      <c r="K1357" s="13">
        <f t="shared" si="227"/>
        <v>2</v>
      </c>
      <c r="L1357" s="13" t="s">
        <v>1564</v>
      </c>
      <c r="M1357" s="13">
        <v>11</v>
      </c>
      <c r="N1357" s="13" t="s">
        <v>1375</v>
      </c>
      <c r="O1357" s="13">
        <v>11</v>
      </c>
      <c r="P1357" s="13" t="s">
        <v>1377</v>
      </c>
      <c r="Q1357" s="13">
        <v>11</v>
      </c>
      <c r="R1357" s="13" t="s">
        <v>1379</v>
      </c>
      <c r="S1357" s="13">
        <v>11</v>
      </c>
      <c r="T1357" s="13" t="s">
        <v>1381</v>
      </c>
      <c r="U1357" s="13">
        <v>11</v>
      </c>
      <c r="V1357" s="13" t="s">
        <v>1383</v>
      </c>
      <c r="W1357" s="13">
        <v>11</v>
      </c>
      <c r="X1357" s="13" t="s">
        <v>1385</v>
      </c>
      <c r="Y1357" s="13">
        <v>11</v>
      </c>
      <c r="Z1357" s="13" t="s">
        <v>1387</v>
      </c>
      <c r="AA1357" s="13">
        <v>11</v>
      </c>
      <c r="AB1357" s="100" t="s">
        <v>390</v>
      </c>
      <c r="AC1357" s="100" t="str">
        <f t="shared" si="221"/>
        <v>kn-3-1-shl-loc2</v>
      </c>
      <c r="AD1357" s="100">
        <f t="shared" si="222"/>
        <v>2</v>
      </c>
      <c r="AE1357" s="13">
        <v>16</v>
      </c>
      <c r="AF1357" s="27">
        <v>13.5</v>
      </c>
      <c r="AG1357" s="41"/>
    </row>
    <row r="1358" spans="1:64" ht="16.5" x14ac:dyDescent="0.2">
      <c r="A1358" s="38" t="str">
        <f t="shared" si="223"/>
        <v>kn-3</v>
      </c>
      <c r="B1358" s="33">
        <f t="shared" si="228"/>
        <v>2030130</v>
      </c>
      <c r="C1358" s="38">
        <v>1</v>
      </c>
      <c r="D1358" s="26">
        <f t="shared" si="224"/>
        <v>20301</v>
      </c>
      <c r="E1358" s="45">
        <v>3</v>
      </c>
      <c r="F1358" s="13">
        <v>3</v>
      </c>
      <c r="G1358" s="14" t="s">
        <v>19</v>
      </c>
      <c r="H1358" s="14" t="s">
        <v>288</v>
      </c>
      <c r="I1358" s="13">
        <f t="shared" si="225"/>
        <v>25</v>
      </c>
      <c r="J1358" s="13">
        <f t="shared" si="226"/>
        <v>2</v>
      </c>
      <c r="K1358" s="13">
        <f t="shared" si="227"/>
        <v>2</v>
      </c>
      <c r="L1358" s="13" t="s">
        <v>1373</v>
      </c>
      <c r="M1358" s="13">
        <v>10</v>
      </c>
      <c r="N1358" s="13" t="s">
        <v>1374</v>
      </c>
      <c r="O1358" s="13">
        <v>10</v>
      </c>
      <c r="P1358" s="13" t="s">
        <v>1376</v>
      </c>
      <c r="Q1358" s="13">
        <v>10</v>
      </c>
      <c r="R1358" s="13" t="s">
        <v>1378</v>
      </c>
      <c r="S1358" s="13">
        <v>10</v>
      </c>
      <c r="T1358" s="13" t="s">
        <v>1380</v>
      </c>
      <c r="U1358" s="13">
        <v>10</v>
      </c>
      <c r="V1358" s="13" t="s">
        <v>1382</v>
      </c>
      <c r="W1358" s="13">
        <v>10</v>
      </c>
      <c r="X1358" s="13" t="s">
        <v>1384</v>
      </c>
      <c r="Y1358" s="13">
        <v>10</v>
      </c>
      <c r="Z1358" s="13" t="s">
        <v>1386</v>
      </c>
      <c r="AA1358" s="13">
        <v>10</v>
      </c>
      <c r="AB1358" s="100" t="s">
        <v>351</v>
      </c>
      <c r="AC1358" s="100" t="str">
        <f t="shared" si="221"/>
        <v>kn-3-1-jlr-loc3</v>
      </c>
      <c r="AD1358" s="100">
        <f t="shared" si="222"/>
        <v>2</v>
      </c>
      <c r="AE1358" s="13">
        <v>12</v>
      </c>
      <c r="AF1358" s="27">
        <v>12</v>
      </c>
      <c r="AG1358" s="41"/>
    </row>
    <row r="1359" spans="1:64" ht="17.25" thickBot="1" x14ac:dyDescent="0.25">
      <c r="A1359" s="38" t="str">
        <f t="shared" si="223"/>
        <v>kn-3</v>
      </c>
      <c r="B1359" s="33">
        <f t="shared" si="228"/>
        <v>2030131</v>
      </c>
      <c r="C1359" s="38">
        <v>1</v>
      </c>
      <c r="D1359" s="28">
        <f t="shared" si="224"/>
        <v>20301</v>
      </c>
      <c r="E1359" s="46">
        <v>3</v>
      </c>
      <c r="F1359" s="29">
        <v>3</v>
      </c>
      <c r="G1359" s="30" t="s">
        <v>20</v>
      </c>
      <c r="H1359" s="30" t="s">
        <v>287</v>
      </c>
      <c r="I1359" s="29">
        <f t="shared" si="225"/>
        <v>25</v>
      </c>
      <c r="J1359" s="29">
        <f t="shared" si="226"/>
        <v>2</v>
      </c>
      <c r="K1359" s="29">
        <f t="shared" si="227"/>
        <v>2</v>
      </c>
      <c r="L1359" s="29" t="s">
        <v>1564</v>
      </c>
      <c r="M1359" s="29">
        <v>11</v>
      </c>
      <c r="N1359" s="29" t="s">
        <v>1375</v>
      </c>
      <c r="O1359" s="29">
        <v>11</v>
      </c>
      <c r="P1359" s="29" t="s">
        <v>1377</v>
      </c>
      <c r="Q1359" s="29">
        <v>11</v>
      </c>
      <c r="R1359" s="29" t="s">
        <v>1379</v>
      </c>
      <c r="S1359" s="29">
        <v>11</v>
      </c>
      <c r="T1359" s="29" t="s">
        <v>1381</v>
      </c>
      <c r="U1359" s="29">
        <v>11</v>
      </c>
      <c r="V1359" s="29" t="s">
        <v>1383</v>
      </c>
      <c r="W1359" s="29">
        <v>11</v>
      </c>
      <c r="X1359" s="29" t="s">
        <v>1385</v>
      </c>
      <c r="Y1359" s="29">
        <v>11</v>
      </c>
      <c r="Z1359" s="29" t="s">
        <v>1387</v>
      </c>
      <c r="AA1359" s="29">
        <v>11</v>
      </c>
      <c r="AB1359" s="101" t="s">
        <v>391</v>
      </c>
      <c r="AC1359" s="101" t="str">
        <f t="shared" si="221"/>
        <v>kn-3-1-shl-loc3</v>
      </c>
      <c r="AD1359" s="101">
        <f t="shared" si="222"/>
        <v>2</v>
      </c>
      <c r="AE1359" s="29">
        <v>16</v>
      </c>
      <c r="AF1359" s="31">
        <v>13.5</v>
      </c>
      <c r="AG1359" s="41"/>
    </row>
    <row r="1360" spans="1:64" ht="16.5" x14ac:dyDescent="0.2">
      <c r="A1360" s="38" t="str">
        <f t="shared" si="223"/>
        <v>kn-3</v>
      </c>
      <c r="B1360" s="33">
        <f t="shared" si="228"/>
        <v>2030210</v>
      </c>
      <c r="C1360" s="38">
        <v>2</v>
      </c>
      <c r="D1360" s="23">
        <f t="shared" si="224"/>
        <v>20302</v>
      </c>
      <c r="E1360" s="44">
        <v>3</v>
      </c>
      <c r="F1360" s="24">
        <v>1</v>
      </c>
      <c r="G1360" s="32" t="s">
        <v>19</v>
      </c>
      <c r="H1360" s="32" t="s">
        <v>31</v>
      </c>
      <c r="I1360" s="24">
        <f t="shared" si="225"/>
        <v>26</v>
      </c>
      <c r="J1360" s="24">
        <f t="shared" si="226"/>
        <v>2</v>
      </c>
      <c r="K1360" s="24">
        <f t="shared" si="227"/>
        <v>2</v>
      </c>
      <c r="L1360" s="24" t="s">
        <v>1565</v>
      </c>
      <c r="M1360" s="24">
        <v>12</v>
      </c>
      <c r="N1360" s="24" t="s">
        <v>1374</v>
      </c>
      <c r="O1360" s="24">
        <v>12</v>
      </c>
      <c r="P1360" s="24" t="s">
        <v>1376</v>
      </c>
      <c r="Q1360" s="24">
        <v>12</v>
      </c>
      <c r="R1360" s="24" t="s">
        <v>1378</v>
      </c>
      <c r="S1360" s="24">
        <v>12</v>
      </c>
      <c r="T1360" s="24" t="s">
        <v>1380</v>
      </c>
      <c r="U1360" s="24">
        <v>12</v>
      </c>
      <c r="V1360" s="24" t="s">
        <v>1382</v>
      </c>
      <c r="W1360" s="24">
        <v>12</v>
      </c>
      <c r="X1360" s="24" t="s">
        <v>1384</v>
      </c>
      <c r="Y1360" s="24">
        <v>12</v>
      </c>
      <c r="Z1360" s="24" t="s">
        <v>1386</v>
      </c>
      <c r="AA1360" s="24">
        <v>12</v>
      </c>
      <c r="AB1360" s="99" t="s">
        <v>347</v>
      </c>
      <c r="AC1360" s="99" t="str">
        <f t="shared" si="221"/>
        <v>kn-3-2-jlr-loc1</v>
      </c>
      <c r="AD1360" s="99">
        <f t="shared" si="222"/>
        <v>2</v>
      </c>
      <c r="AE1360" s="24">
        <v>12</v>
      </c>
      <c r="AF1360" s="25">
        <v>12</v>
      </c>
      <c r="AG1360" s="41"/>
    </row>
    <row r="1361" spans="1:33" ht="16.5" x14ac:dyDescent="0.2">
      <c r="A1361" s="38" t="str">
        <f t="shared" si="223"/>
        <v>kn-3</v>
      </c>
      <c r="B1361" s="33">
        <f t="shared" si="228"/>
        <v>2030211</v>
      </c>
      <c r="C1361" s="38">
        <v>2</v>
      </c>
      <c r="D1361" s="26">
        <f t="shared" si="224"/>
        <v>20302</v>
      </c>
      <c r="E1361" s="45">
        <v>3</v>
      </c>
      <c r="F1361" s="13">
        <v>1</v>
      </c>
      <c r="G1361" s="14" t="s">
        <v>20</v>
      </c>
      <c r="H1361" s="14" t="s">
        <v>632</v>
      </c>
      <c r="I1361" s="13">
        <f t="shared" si="225"/>
        <v>26</v>
      </c>
      <c r="J1361" s="13">
        <f t="shared" si="226"/>
        <v>2</v>
      </c>
      <c r="K1361" s="13">
        <f t="shared" si="227"/>
        <v>2</v>
      </c>
      <c r="L1361" s="13" t="s">
        <v>1564</v>
      </c>
      <c r="M1361" s="13">
        <v>11</v>
      </c>
      <c r="N1361" s="13" t="s">
        <v>1375</v>
      </c>
      <c r="O1361" s="13">
        <v>11</v>
      </c>
      <c r="P1361" s="13" t="s">
        <v>1377</v>
      </c>
      <c r="Q1361" s="13">
        <v>11</v>
      </c>
      <c r="R1361" s="13" t="s">
        <v>1379</v>
      </c>
      <c r="S1361" s="13">
        <v>11</v>
      </c>
      <c r="T1361" s="13" t="s">
        <v>1381</v>
      </c>
      <c r="U1361" s="13">
        <v>11</v>
      </c>
      <c r="V1361" s="13" t="s">
        <v>1383</v>
      </c>
      <c r="W1361" s="13">
        <v>11</v>
      </c>
      <c r="X1361" s="13" t="s">
        <v>1385</v>
      </c>
      <c r="Y1361" s="13">
        <v>11</v>
      </c>
      <c r="Z1361" s="13" t="s">
        <v>1387</v>
      </c>
      <c r="AA1361" s="13">
        <v>11</v>
      </c>
      <c r="AB1361" s="100" t="s">
        <v>379</v>
      </c>
      <c r="AC1361" s="100" t="str">
        <f t="shared" si="221"/>
        <v>kn-3-2-shl-loc1</v>
      </c>
      <c r="AD1361" s="100">
        <f t="shared" si="222"/>
        <v>2</v>
      </c>
      <c r="AE1361" s="13">
        <v>16</v>
      </c>
      <c r="AF1361" s="27">
        <v>13.5</v>
      </c>
      <c r="AG1361" s="41"/>
    </row>
    <row r="1362" spans="1:33" ht="16.5" x14ac:dyDescent="0.2">
      <c r="A1362" s="38" t="str">
        <f t="shared" si="223"/>
        <v>kn-3</v>
      </c>
      <c r="B1362" s="33">
        <f t="shared" si="228"/>
        <v>2030220</v>
      </c>
      <c r="C1362" s="38">
        <v>2</v>
      </c>
      <c r="D1362" s="26">
        <f t="shared" si="224"/>
        <v>20302</v>
      </c>
      <c r="E1362" s="45">
        <v>3</v>
      </c>
      <c r="F1362" s="13">
        <v>2</v>
      </c>
      <c r="G1362" s="14" t="s">
        <v>19</v>
      </c>
      <c r="H1362" s="14" t="s">
        <v>749</v>
      </c>
      <c r="I1362" s="13">
        <f t="shared" si="225"/>
        <v>26</v>
      </c>
      <c r="J1362" s="13">
        <f t="shared" si="226"/>
        <v>2</v>
      </c>
      <c r="K1362" s="13">
        <f t="shared" si="227"/>
        <v>2</v>
      </c>
      <c r="L1362" s="13" t="s">
        <v>1565</v>
      </c>
      <c r="M1362" s="13">
        <v>12</v>
      </c>
      <c r="N1362" s="13" t="s">
        <v>1374</v>
      </c>
      <c r="O1362" s="13">
        <v>12</v>
      </c>
      <c r="P1362" s="13" t="s">
        <v>1376</v>
      </c>
      <c r="Q1362" s="13">
        <v>12</v>
      </c>
      <c r="R1362" s="13" t="s">
        <v>1378</v>
      </c>
      <c r="S1362" s="13">
        <v>12</v>
      </c>
      <c r="T1362" s="13" t="s">
        <v>1380</v>
      </c>
      <c r="U1362" s="13">
        <v>12</v>
      </c>
      <c r="V1362" s="13" t="s">
        <v>1382</v>
      </c>
      <c r="W1362" s="13">
        <v>12</v>
      </c>
      <c r="X1362" s="13" t="s">
        <v>1384</v>
      </c>
      <c r="Y1362" s="13">
        <v>12</v>
      </c>
      <c r="Z1362" s="13" t="s">
        <v>1386</v>
      </c>
      <c r="AA1362" s="13">
        <v>12</v>
      </c>
      <c r="AB1362" s="100" t="s">
        <v>749</v>
      </c>
      <c r="AC1362" s="100" t="str">
        <f t="shared" si="221"/>
        <v>kn-3-2-jlr-loc2</v>
      </c>
      <c r="AD1362" s="100">
        <f t="shared" si="222"/>
        <v>2</v>
      </c>
      <c r="AE1362" s="13">
        <v>12</v>
      </c>
      <c r="AF1362" s="27">
        <v>12</v>
      </c>
      <c r="AG1362" s="41"/>
    </row>
    <row r="1363" spans="1:33" ht="16.5" x14ac:dyDescent="0.2">
      <c r="A1363" s="38" t="str">
        <f t="shared" si="223"/>
        <v>kn-3</v>
      </c>
      <c r="B1363" s="33">
        <f t="shared" si="228"/>
        <v>2030221</v>
      </c>
      <c r="C1363" s="38">
        <v>2</v>
      </c>
      <c r="D1363" s="26">
        <f t="shared" si="224"/>
        <v>20302</v>
      </c>
      <c r="E1363" s="45">
        <v>3</v>
      </c>
      <c r="F1363" s="13">
        <v>2</v>
      </c>
      <c r="G1363" s="14" t="s">
        <v>20</v>
      </c>
      <c r="H1363" s="14" t="s">
        <v>27</v>
      </c>
      <c r="I1363" s="13">
        <f t="shared" si="225"/>
        <v>26</v>
      </c>
      <c r="J1363" s="13">
        <f t="shared" si="226"/>
        <v>2</v>
      </c>
      <c r="K1363" s="13">
        <f t="shared" si="227"/>
        <v>2</v>
      </c>
      <c r="L1363" s="13" t="s">
        <v>1564</v>
      </c>
      <c r="M1363" s="13">
        <v>11</v>
      </c>
      <c r="N1363" s="13" t="s">
        <v>1375</v>
      </c>
      <c r="O1363" s="13">
        <v>11</v>
      </c>
      <c r="P1363" s="13" t="s">
        <v>1377</v>
      </c>
      <c r="Q1363" s="13">
        <v>11</v>
      </c>
      <c r="R1363" s="13" t="s">
        <v>1379</v>
      </c>
      <c r="S1363" s="13">
        <v>11</v>
      </c>
      <c r="T1363" s="13" t="s">
        <v>1381</v>
      </c>
      <c r="U1363" s="13">
        <v>11</v>
      </c>
      <c r="V1363" s="13" t="s">
        <v>1383</v>
      </c>
      <c r="W1363" s="13">
        <v>11</v>
      </c>
      <c r="X1363" s="13" t="s">
        <v>1385</v>
      </c>
      <c r="Y1363" s="13">
        <v>11</v>
      </c>
      <c r="Z1363" s="13" t="s">
        <v>1387</v>
      </c>
      <c r="AA1363" s="13">
        <v>11</v>
      </c>
      <c r="AB1363" s="100" t="s">
        <v>382</v>
      </c>
      <c r="AC1363" s="100" t="str">
        <f t="shared" si="221"/>
        <v>kn-3-2-shl-loc2</v>
      </c>
      <c r="AD1363" s="100">
        <f t="shared" si="222"/>
        <v>2</v>
      </c>
      <c r="AE1363" s="13">
        <v>16</v>
      </c>
      <c r="AF1363" s="27">
        <v>13.5</v>
      </c>
      <c r="AG1363" s="41"/>
    </row>
    <row r="1364" spans="1:33" ht="16.5" x14ac:dyDescent="0.2">
      <c r="A1364" s="38" t="str">
        <f t="shared" si="223"/>
        <v>kn-3</v>
      </c>
      <c r="B1364" s="33">
        <f t="shared" si="228"/>
        <v>2030230</v>
      </c>
      <c r="C1364" s="38">
        <v>2</v>
      </c>
      <c r="D1364" s="26">
        <f t="shared" si="224"/>
        <v>20302</v>
      </c>
      <c r="E1364" s="45">
        <v>3</v>
      </c>
      <c r="F1364" s="13">
        <v>3</v>
      </c>
      <c r="G1364" s="14" t="s">
        <v>19</v>
      </c>
      <c r="H1364" s="14" t="s">
        <v>288</v>
      </c>
      <c r="I1364" s="13">
        <f t="shared" si="225"/>
        <v>26</v>
      </c>
      <c r="J1364" s="13">
        <f t="shared" si="226"/>
        <v>2</v>
      </c>
      <c r="K1364" s="13">
        <f t="shared" si="227"/>
        <v>2</v>
      </c>
      <c r="L1364" s="13" t="s">
        <v>1565</v>
      </c>
      <c r="M1364" s="13">
        <v>12</v>
      </c>
      <c r="N1364" s="13" t="s">
        <v>1374</v>
      </c>
      <c r="O1364" s="13">
        <v>12</v>
      </c>
      <c r="P1364" s="13" t="s">
        <v>1376</v>
      </c>
      <c r="Q1364" s="13">
        <v>12</v>
      </c>
      <c r="R1364" s="13" t="s">
        <v>1378</v>
      </c>
      <c r="S1364" s="13">
        <v>12</v>
      </c>
      <c r="T1364" s="13" t="s">
        <v>1380</v>
      </c>
      <c r="U1364" s="13">
        <v>12</v>
      </c>
      <c r="V1364" s="13" t="s">
        <v>1382</v>
      </c>
      <c r="W1364" s="13">
        <v>12</v>
      </c>
      <c r="X1364" s="13" t="s">
        <v>1384</v>
      </c>
      <c r="Y1364" s="13">
        <v>12</v>
      </c>
      <c r="Z1364" s="13" t="s">
        <v>1386</v>
      </c>
      <c r="AA1364" s="13">
        <v>12</v>
      </c>
      <c r="AB1364" s="100" t="s">
        <v>356</v>
      </c>
      <c r="AC1364" s="100" t="str">
        <f t="shared" ref="AC1364:AC1427" si="229">IF(AB1364="","",A1364&amp;"-"&amp;C1364&amp;"-"&amp;G1364&amp;"-"&amp;"loc"&amp;F1364)</f>
        <v>kn-3-2-jlr-loc3</v>
      </c>
      <c r="AD1364" s="100">
        <f t="shared" ref="AD1364:AD1427" si="230">INDEX($BL$4:$BL$210,INDEX($BP$4:$BP$19,E1364)+C1364)</f>
        <v>2</v>
      </c>
      <c r="AE1364" s="13">
        <v>12</v>
      </c>
      <c r="AF1364" s="27">
        <v>12</v>
      </c>
      <c r="AG1364" s="41"/>
    </row>
    <row r="1365" spans="1:33" ht="17.25" thickBot="1" x14ac:dyDescent="0.25">
      <c r="A1365" s="38" t="str">
        <f t="shared" si="223"/>
        <v>kn-3</v>
      </c>
      <c r="B1365" s="33">
        <f t="shared" si="228"/>
        <v>2030231</v>
      </c>
      <c r="C1365" s="38">
        <v>2</v>
      </c>
      <c r="D1365" s="28">
        <f t="shared" si="224"/>
        <v>20302</v>
      </c>
      <c r="E1365" s="46">
        <v>3</v>
      </c>
      <c r="F1365" s="29">
        <v>3</v>
      </c>
      <c r="G1365" s="30" t="s">
        <v>20</v>
      </c>
      <c r="H1365" s="30" t="s">
        <v>287</v>
      </c>
      <c r="I1365" s="29">
        <f t="shared" si="225"/>
        <v>26</v>
      </c>
      <c r="J1365" s="29">
        <f t="shared" si="226"/>
        <v>2</v>
      </c>
      <c r="K1365" s="29">
        <f t="shared" si="227"/>
        <v>2</v>
      </c>
      <c r="L1365" s="29" t="s">
        <v>1564</v>
      </c>
      <c r="M1365" s="29">
        <v>11</v>
      </c>
      <c r="N1365" s="29" t="s">
        <v>1375</v>
      </c>
      <c r="O1365" s="29">
        <v>11</v>
      </c>
      <c r="P1365" s="29" t="s">
        <v>1377</v>
      </c>
      <c r="Q1365" s="29">
        <v>11</v>
      </c>
      <c r="R1365" s="29" t="s">
        <v>1379</v>
      </c>
      <c r="S1365" s="29">
        <v>11</v>
      </c>
      <c r="T1365" s="29" t="s">
        <v>1381</v>
      </c>
      <c r="U1365" s="29">
        <v>11</v>
      </c>
      <c r="V1365" s="29" t="s">
        <v>1383</v>
      </c>
      <c r="W1365" s="29">
        <v>11</v>
      </c>
      <c r="X1365" s="29" t="s">
        <v>1385</v>
      </c>
      <c r="Y1365" s="29">
        <v>11</v>
      </c>
      <c r="Z1365" s="29" t="s">
        <v>1387</v>
      </c>
      <c r="AA1365" s="29">
        <v>11</v>
      </c>
      <c r="AB1365" s="101" t="s">
        <v>397</v>
      </c>
      <c r="AC1365" s="101" t="str">
        <f t="shared" si="229"/>
        <v>kn-3-2-shl-loc3</v>
      </c>
      <c r="AD1365" s="101">
        <f t="shared" si="230"/>
        <v>2</v>
      </c>
      <c r="AE1365" s="29">
        <v>16</v>
      </c>
      <c r="AF1365" s="31">
        <v>13.5</v>
      </c>
      <c r="AG1365" s="41"/>
    </row>
    <row r="1366" spans="1:33" ht="16.5" x14ac:dyDescent="0.2">
      <c r="A1366" s="38" t="str">
        <f t="shared" si="223"/>
        <v>kn-3</v>
      </c>
      <c r="B1366" s="33">
        <f t="shared" si="228"/>
        <v>2030310</v>
      </c>
      <c r="C1366" s="38">
        <v>3</v>
      </c>
      <c r="D1366" s="23">
        <f t="shared" si="224"/>
        <v>20303</v>
      </c>
      <c r="E1366" s="44">
        <v>3</v>
      </c>
      <c r="F1366" s="24">
        <v>1</v>
      </c>
      <c r="G1366" s="32" t="s">
        <v>612</v>
      </c>
      <c r="H1366" s="32" t="s">
        <v>613</v>
      </c>
      <c r="I1366" s="24">
        <f t="shared" si="225"/>
        <v>27</v>
      </c>
      <c r="J1366" s="24">
        <f t="shared" si="226"/>
        <v>2</v>
      </c>
      <c r="K1366" s="24">
        <f t="shared" si="227"/>
        <v>2</v>
      </c>
      <c r="L1366" s="24" t="s">
        <v>1565</v>
      </c>
      <c r="M1366" s="24">
        <v>13</v>
      </c>
      <c r="N1366" s="24" t="s">
        <v>1566</v>
      </c>
      <c r="O1366" s="24">
        <v>13</v>
      </c>
      <c r="P1366" s="24" t="s">
        <v>1376</v>
      </c>
      <c r="Q1366" s="24">
        <v>13</v>
      </c>
      <c r="R1366" s="24" t="s">
        <v>1378</v>
      </c>
      <c r="S1366" s="24">
        <v>13</v>
      </c>
      <c r="T1366" s="24" t="s">
        <v>1380</v>
      </c>
      <c r="U1366" s="24">
        <v>13</v>
      </c>
      <c r="V1366" s="24" t="s">
        <v>1382</v>
      </c>
      <c r="W1366" s="24">
        <v>13</v>
      </c>
      <c r="X1366" s="24" t="s">
        <v>1384</v>
      </c>
      <c r="Y1366" s="24">
        <v>13</v>
      </c>
      <c r="Z1366" s="24" t="s">
        <v>1386</v>
      </c>
      <c r="AA1366" s="24">
        <v>13</v>
      </c>
      <c r="AB1366" s="99" t="s">
        <v>354</v>
      </c>
      <c r="AC1366" s="99" t="str">
        <f t="shared" si="229"/>
        <v>kn-3-3-jlr-loc1</v>
      </c>
      <c r="AD1366" s="99">
        <f t="shared" si="230"/>
        <v>2</v>
      </c>
      <c r="AE1366" s="24">
        <v>12</v>
      </c>
      <c r="AF1366" s="25">
        <v>12</v>
      </c>
      <c r="AG1366" s="41"/>
    </row>
    <row r="1367" spans="1:33" ht="16.5" x14ac:dyDescent="0.2">
      <c r="A1367" s="38" t="str">
        <f t="shared" si="223"/>
        <v>kn-3</v>
      </c>
      <c r="B1367" s="33">
        <f t="shared" si="228"/>
        <v>2030311</v>
      </c>
      <c r="C1367" s="38">
        <v>3</v>
      </c>
      <c r="D1367" s="26">
        <f t="shared" si="224"/>
        <v>20303</v>
      </c>
      <c r="E1367" s="45">
        <v>3</v>
      </c>
      <c r="F1367" s="13">
        <v>1</v>
      </c>
      <c r="G1367" s="14" t="s">
        <v>20</v>
      </c>
      <c r="H1367" s="14" t="s">
        <v>28</v>
      </c>
      <c r="I1367" s="13">
        <f t="shared" si="225"/>
        <v>27</v>
      </c>
      <c r="J1367" s="13">
        <f t="shared" si="226"/>
        <v>2</v>
      </c>
      <c r="K1367" s="13">
        <f t="shared" si="227"/>
        <v>2</v>
      </c>
      <c r="L1367" s="13" t="s">
        <v>1564</v>
      </c>
      <c r="M1367" s="13">
        <v>13</v>
      </c>
      <c r="N1367" s="13" t="s">
        <v>1567</v>
      </c>
      <c r="O1367" s="13">
        <v>13</v>
      </c>
      <c r="P1367" s="13" t="s">
        <v>1377</v>
      </c>
      <c r="Q1367" s="13">
        <v>13</v>
      </c>
      <c r="R1367" s="13" t="s">
        <v>1379</v>
      </c>
      <c r="S1367" s="13">
        <v>13</v>
      </c>
      <c r="T1367" s="13" t="s">
        <v>1381</v>
      </c>
      <c r="U1367" s="13">
        <v>13</v>
      </c>
      <c r="V1367" s="13" t="s">
        <v>1383</v>
      </c>
      <c r="W1367" s="13">
        <v>13</v>
      </c>
      <c r="X1367" s="13" t="s">
        <v>1385</v>
      </c>
      <c r="Y1367" s="13">
        <v>13</v>
      </c>
      <c r="Z1367" s="13" t="s">
        <v>1387</v>
      </c>
      <c r="AA1367" s="13">
        <v>13</v>
      </c>
      <c r="AB1367" s="100" t="s">
        <v>395</v>
      </c>
      <c r="AC1367" s="100" t="str">
        <f t="shared" si="229"/>
        <v>kn-3-3-shl-loc1</v>
      </c>
      <c r="AD1367" s="100">
        <f t="shared" si="230"/>
        <v>2</v>
      </c>
      <c r="AE1367" s="13">
        <v>16</v>
      </c>
      <c r="AF1367" s="27">
        <v>13.5</v>
      </c>
      <c r="AG1367" s="41"/>
    </row>
    <row r="1368" spans="1:33" ht="16.5" x14ac:dyDescent="0.2">
      <c r="A1368" s="38" t="str">
        <f t="shared" si="223"/>
        <v>kn-3</v>
      </c>
      <c r="B1368" s="33">
        <f t="shared" si="228"/>
        <v>2030320</v>
      </c>
      <c r="C1368" s="38">
        <v>3</v>
      </c>
      <c r="D1368" s="26">
        <f t="shared" si="224"/>
        <v>20303</v>
      </c>
      <c r="E1368" s="45">
        <v>3</v>
      </c>
      <c r="F1368" s="13">
        <v>2</v>
      </c>
      <c r="G1368" s="14" t="s">
        <v>19</v>
      </c>
      <c r="H1368" s="14" t="s">
        <v>749</v>
      </c>
      <c r="I1368" s="13">
        <f t="shared" si="225"/>
        <v>27</v>
      </c>
      <c r="J1368" s="13">
        <f t="shared" si="226"/>
        <v>2</v>
      </c>
      <c r="K1368" s="13">
        <f t="shared" si="227"/>
        <v>2</v>
      </c>
      <c r="L1368" s="13" t="s">
        <v>1565</v>
      </c>
      <c r="M1368" s="13">
        <v>13</v>
      </c>
      <c r="N1368" s="13" t="s">
        <v>1566</v>
      </c>
      <c r="O1368" s="13">
        <v>13</v>
      </c>
      <c r="P1368" s="13" t="s">
        <v>1376</v>
      </c>
      <c r="Q1368" s="13">
        <v>13</v>
      </c>
      <c r="R1368" s="13" t="s">
        <v>1378</v>
      </c>
      <c r="S1368" s="13">
        <v>13</v>
      </c>
      <c r="T1368" s="13" t="s">
        <v>1380</v>
      </c>
      <c r="U1368" s="13">
        <v>13</v>
      </c>
      <c r="V1368" s="13" t="s">
        <v>1382</v>
      </c>
      <c r="W1368" s="13">
        <v>13</v>
      </c>
      <c r="X1368" s="13" t="s">
        <v>1384</v>
      </c>
      <c r="Y1368" s="13">
        <v>13</v>
      </c>
      <c r="Z1368" s="13" t="s">
        <v>1386</v>
      </c>
      <c r="AA1368" s="13">
        <v>13</v>
      </c>
      <c r="AB1368" s="100" t="s">
        <v>748</v>
      </c>
      <c r="AC1368" s="100" t="str">
        <f t="shared" si="229"/>
        <v>kn-3-3-jlr-loc2</v>
      </c>
      <c r="AD1368" s="100">
        <f t="shared" si="230"/>
        <v>2</v>
      </c>
      <c r="AE1368" s="13">
        <v>12</v>
      </c>
      <c r="AF1368" s="27">
        <v>12</v>
      </c>
      <c r="AG1368" s="41"/>
    </row>
    <row r="1369" spans="1:33" ht="16.5" x14ac:dyDescent="0.2">
      <c r="A1369" s="38" t="str">
        <f t="shared" si="223"/>
        <v>kn-3</v>
      </c>
      <c r="B1369" s="33">
        <f t="shared" si="228"/>
        <v>2030321</v>
      </c>
      <c r="C1369" s="38">
        <v>3</v>
      </c>
      <c r="D1369" s="26">
        <f t="shared" si="224"/>
        <v>20303</v>
      </c>
      <c r="E1369" s="45">
        <v>3</v>
      </c>
      <c r="F1369" s="13">
        <v>2</v>
      </c>
      <c r="G1369" s="14" t="s">
        <v>20</v>
      </c>
      <c r="H1369" s="14" t="s">
        <v>27</v>
      </c>
      <c r="I1369" s="13">
        <f t="shared" si="225"/>
        <v>27</v>
      </c>
      <c r="J1369" s="13">
        <f t="shared" si="226"/>
        <v>2</v>
      </c>
      <c r="K1369" s="13">
        <f t="shared" si="227"/>
        <v>2</v>
      </c>
      <c r="L1369" s="13" t="s">
        <v>1564</v>
      </c>
      <c r="M1369" s="13">
        <v>13</v>
      </c>
      <c r="N1369" s="13" t="s">
        <v>1567</v>
      </c>
      <c r="O1369" s="13">
        <v>13</v>
      </c>
      <c r="P1369" s="13" t="s">
        <v>1377</v>
      </c>
      <c r="Q1369" s="13">
        <v>13</v>
      </c>
      <c r="R1369" s="13" t="s">
        <v>1379</v>
      </c>
      <c r="S1369" s="13">
        <v>13</v>
      </c>
      <c r="T1369" s="13" t="s">
        <v>1381</v>
      </c>
      <c r="U1369" s="13">
        <v>13</v>
      </c>
      <c r="V1369" s="13" t="s">
        <v>1383</v>
      </c>
      <c r="W1369" s="13">
        <v>13</v>
      </c>
      <c r="X1369" s="13" t="s">
        <v>1385</v>
      </c>
      <c r="Y1369" s="13">
        <v>13</v>
      </c>
      <c r="Z1369" s="13" t="s">
        <v>1387</v>
      </c>
      <c r="AA1369" s="13">
        <v>13</v>
      </c>
      <c r="AB1369" s="100" t="s">
        <v>390</v>
      </c>
      <c r="AC1369" s="100" t="str">
        <f t="shared" si="229"/>
        <v>kn-3-3-shl-loc2</v>
      </c>
      <c r="AD1369" s="100">
        <f t="shared" si="230"/>
        <v>2</v>
      </c>
      <c r="AE1369" s="13">
        <v>16</v>
      </c>
      <c r="AF1369" s="27">
        <v>13.5</v>
      </c>
      <c r="AG1369" s="41"/>
    </row>
    <row r="1370" spans="1:33" ht="16.5" x14ac:dyDescent="0.2">
      <c r="A1370" s="38" t="str">
        <f t="shared" si="223"/>
        <v>kn-3</v>
      </c>
      <c r="B1370" s="33">
        <f t="shared" si="228"/>
        <v>2030330</v>
      </c>
      <c r="C1370" s="38">
        <v>3</v>
      </c>
      <c r="D1370" s="26">
        <f t="shared" si="224"/>
        <v>20303</v>
      </c>
      <c r="E1370" s="45">
        <v>3</v>
      </c>
      <c r="F1370" s="13">
        <v>3</v>
      </c>
      <c r="G1370" s="14" t="s">
        <v>19</v>
      </c>
      <c r="H1370" s="14" t="s">
        <v>288</v>
      </c>
      <c r="I1370" s="13">
        <f t="shared" si="225"/>
        <v>27</v>
      </c>
      <c r="J1370" s="13">
        <f t="shared" si="226"/>
        <v>2</v>
      </c>
      <c r="K1370" s="13">
        <f t="shared" si="227"/>
        <v>2</v>
      </c>
      <c r="L1370" s="13" t="s">
        <v>1565</v>
      </c>
      <c r="M1370" s="13">
        <v>13</v>
      </c>
      <c r="N1370" s="13" t="s">
        <v>1566</v>
      </c>
      <c r="O1370" s="13">
        <v>13</v>
      </c>
      <c r="P1370" s="13" t="s">
        <v>1376</v>
      </c>
      <c r="Q1370" s="13">
        <v>13</v>
      </c>
      <c r="R1370" s="13" t="s">
        <v>1378</v>
      </c>
      <c r="S1370" s="13">
        <v>13</v>
      </c>
      <c r="T1370" s="13" t="s">
        <v>1380</v>
      </c>
      <c r="U1370" s="13">
        <v>13</v>
      </c>
      <c r="V1370" s="13" t="s">
        <v>1382</v>
      </c>
      <c r="W1370" s="13">
        <v>13</v>
      </c>
      <c r="X1370" s="13" t="s">
        <v>1384</v>
      </c>
      <c r="Y1370" s="13">
        <v>13</v>
      </c>
      <c r="Z1370" s="13" t="s">
        <v>1386</v>
      </c>
      <c r="AA1370" s="13">
        <v>13</v>
      </c>
      <c r="AB1370" s="100" t="s">
        <v>351</v>
      </c>
      <c r="AC1370" s="100" t="str">
        <f t="shared" si="229"/>
        <v>kn-3-3-jlr-loc3</v>
      </c>
      <c r="AD1370" s="100">
        <f t="shared" si="230"/>
        <v>2</v>
      </c>
      <c r="AE1370" s="13">
        <v>12</v>
      </c>
      <c r="AF1370" s="27">
        <v>12</v>
      </c>
      <c r="AG1370" s="41"/>
    </row>
    <row r="1371" spans="1:33" ht="17.25" thickBot="1" x14ac:dyDescent="0.25">
      <c r="A1371" s="38" t="str">
        <f t="shared" si="223"/>
        <v>kn-3</v>
      </c>
      <c r="B1371" s="33">
        <f t="shared" si="228"/>
        <v>2030331</v>
      </c>
      <c r="C1371" s="38">
        <v>3</v>
      </c>
      <c r="D1371" s="28">
        <f t="shared" si="224"/>
        <v>20303</v>
      </c>
      <c r="E1371" s="46">
        <v>3</v>
      </c>
      <c r="F1371" s="29">
        <v>3</v>
      </c>
      <c r="G1371" s="30" t="s">
        <v>20</v>
      </c>
      <c r="H1371" s="30" t="s">
        <v>287</v>
      </c>
      <c r="I1371" s="29">
        <f t="shared" si="225"/>
        <v>27</v>
      </c>
      <c r="J1371" s="29">
        <f t="shared" si="226"/>
        <v>2</v>
      </c>
      <c r="K1371" s="29">
        <f t="shared" si="227"/>
        <v>2</v>
      </c>
      <c r="L1371" s="29" t="s">
        <v>1564</v>
      </c>
      <c r="M1371" s="29">
        <v>13</v>
      </c>
      <c r="N1371" s="29" t="s">
        <v>1567</v>
      </c>
      <c r="O1371" s="29">
        <v>13</v>
      </c>
      <c r="P1371" s="29" t="s">
        <v>1377</v>
      </c>
      <c r="Q1371" s="29">
        <v>13</v>
      </c>
      <c r="R1371" s="29" t="s">
        <v>1379</v>
      </c>
      <c r="S1371" s="29">
        <v>13</v>
      </c>
      <c r="T1371" s="29" t="s">
        <v>1381</v>
      </c>
      <c r="U1371" s="29">
        <v>13</v>
      </c>
      <c r="V1371" s="29" t="s">
        <v>1383</v>
      </c>
      <c r="W1371" s="29">
        <v>13</v>
      </c>
      <c r="X1371" s="29" t="s">
        <v>1385</v>
      </c>
      <c r="Y1371" s="29">
        <v>13</v>
      </c>
      <c r="Z1371" s="29" t="s">
        <v>1387</v>
      </c>
      <c r="AA1371" s="29">
        <v>13</v>
      </c>
      <c r="AB1371" s="101" t="s">
        <v>391</v>
      </c>
      <c r="AC1371" s="101" t="str">
        <f t="shared" si="229"/>
        <v>kn-3-3-shl-loc3</v>
      </c>
      <c r="AD1371" s="101">
        <f t="shared" si="230"/>
        <v>2</v>
      </c>
      <c r="AE1371" s="29">
        <v>16</v>
      </c>
      <c r="AF1371" s="31">
        <v>13.5</v>
      </c>
      <c r="AG1371" s="41"/>
    </row>
    <row r="1372" spans="1:33" ht="16.5" x14ac:dyDescent="0.2">
      <c r="A1372" s="38" t="str">
        <f t="shared" si="223"/>
        <v>kn-3</v>
      </c>
      <c r="B1372" s="33">
        <f t="shared" si="228"/>
        <v>2030410</v>
      </c>
      <c r="C1372" s="38">
        <v>4</v>
      </c>
      <c r="D1372" s="23">
        <f t="shared" si="224"/>
        <v>20304</v>
      </c>
      <c r="E1372" s="44">
        <v>3</v>
      </c>
      <c r="F1372" s="24">
        <v>1</v>
      </c>
      <c r="G1372" s="32" t="s">
        <v>19</v>
      </c>
      <c r="H1372" s="32" t="s">
        <v>31</v>
      </c>
      <c r="I1372" s="24">
        <f t="shared" si="225"/>
        <v>28</v>
      </c>
      <c r="J1372" s="24">
        <f t="shared" si="226"/>
        <v>2</v>
      </c>
      <c r="K1372" s="24">
        <f t="shared" si="227"/>
        <v>2</v>
      </c>
      <c r="L1372" s="24" t="s">
        <v>1565</v>
      </c>
      <c r="M1372" s="24">
        <v>14</v>
      </c>
      <c r="N1372" s="24" t="s">
        <v>1566</v>
      </c>
      <c r="O1372" s="24">
        <v>14</v>
      </c>
      <c r="P1372" s="24" t="s">
        <v>1568</v>
      </c>
      <c r="Q1372" s="24">
        <v>14</v>
      </c>
      <c r="R1372" s="24" t="s">
        <v>1378</v>
      </c>
      <c r="S1372" s="24">
        <v>14</v>
      </c>
      <c r="T1372" s="24" t="s">
        <v>1380</v>
      </c>
      <c r="U1372" s="24">
        <v>14</v>
      </c>
      <c r="V1372" s="24" t="s">
        <v>1382</v>
      </c>
      <c r="W1372" s="24">
        <v>14</v>
      </c>
      <c r="X1372" s="24" t="s">
        <v>1384</v>
      </c>
      <c r="Y1372" s="24">
        <v>14</v>
      </c>
      <c r="Z1372" s="24" t="s">
        <v>1386</v>
      </c>
      <c r="AA1372" s="24">
        <v>14</v>
      </c>
      <c r="AB1372" s="99" t="s">
        <v>357</v>
      </c>
      <c r="AC1372" s="99" t="str">
        <f t="shared" si="229"/>
        <v>kn-3-4-jlr-loc1</v>
      </c>
      <c r="AD1372" s="99">
        <f t="shared" si="230"/>
        <v>2</v>
      </c>
      <c r="AE1372" s="24">
        <v>12</v>
      </c>
      <c r="AF1372" s="25">
        <v>12</v>
      </c>
      <c r="AG1372" s="41"/>
    </row>
    <row r="1373" spans="1:33" ht="16.5" x14ac:dyDescent="0.2">
      <c r="A1373" s="38" t="str">
        <f t="shared" si="223"/>
        <v>kn-3</v>
      </c>
      <c r="B1373" s="33">
        <f t="shared" si="228"/>
        <v>2030411</v>
      </c>
      <c r="C1373" s="38">
        <v>4</v>
      </c>
      <c r="D1373" s="26">
        <f t="shared" si="224"/>
        <v>20304</v>
      </c>
      <c r="E1373" s="45">
        <v>3</v>
      </c>
      <c r="F1373" s="13">
        <v>1</v>
      </c>
      <c r="G1373" s="14" t="s">
        <v>20</v>
      </c>
      <c r="H1373" s="14" t="s">
        <v>28</v>
      </c>
      <c r="I1373" s="13">
        <f t="shared" si="225"/>
        <v>28</v>
      </c>
      <c r="J1373" s="13">
        <f t="shared" si="226"/>
        <v>2</v>
      </c>
      <c r="K1373" s="13">
        <f t="shared" si="227"/>
        <v>2</v>
      </c>
      <c r="L1373" s="13" t="s">
        <v>1564</v>
      </c>
      <c r="M1373" s="13">
        <v>14</v>
      </c>
      <c r="N1373" s="13" t="s">
        <v>1567</v>
      </c>
      <c r="O1373" s="13">
        <v>14</v>
      </c>
      <c r="P1373" s="13" t="s">
        <v>1569</v>
      </c>
      <c r="Q1373" s="13">
        <v>14</v>
      </c>
      <c r="R1373" s="13" t="s">
        <v>1379</v>
      </c>
      <c r="S1373" s="13">
        <v>14</v>
      </c>
      <c r="T1373" s="13" t="s">
        <v>1381</v>
      </c>
      <c r="U1373" s="13">
        <v>14</v>
      </c>
      <c r="V1373" s="13" t="s">
        <v>1383</v>
      </c>
      <c r="W1373" s="13">
        <v>14</v>
      </c>
      <c r="X1373" s="13" t="s">
        <v>1385</v>
      </c>
      <c r="Y1373" s="13">
        <v>14</v>
      </c>
      <c r="Z1373" s="13" t="s">
        <v>1387</v>
      </c>
      <c r="AA1373" s="13">
        <v>14</v>
      </c>
      <c r="AB1373" s="100" t="s">
        <v>398</v>
      </c>
      <c r="AC1373" s="100" t="str">
        <f t="shared" si="229"/>
        <v>kn-3-4-shl-loc1</v>
      </c>
      <c r="AD1373" s="100">
        <f t="shared" si="230"/>
        <v>2</v>
      </c>
      <c r="AE1373" s="13">
        <v>16</v>
      </c>
      <c r="AF1373" s="27">
        <v>13.5</v>
      </c>
      <c r="AG1373" s="41"/>
    </row>
    <row r="1374" spans="1:33" ht="16.5" x14ac:dyDescent="0.2">
      <c r="A1374" s="38" t="str">
        <f t="shared" ref="A1374:A1437" si="231">"kn-"&amp;E1374</f>
        <v>kn-3</v>
      </c>
      <c r="B1374" s="33">
        <f t="shared" si="228"/>
        <v>2030420</v>
      </c>
      <c r="C1374" s="38">
        <v>4</v>
      </c>
      <c r="D1374" s="26">
        <f t="shared" ref="D1374:D1437" si="232">(200+E1374)*100+C1374</f>
        <v>20304</v>
      </c>
      <c r="E1374" s="45">
        <v>3</v>
      </c>
      <c r="F1374" s="13">
        <v>2</v>
      </c>
      <c r="G1374" s="14" t="s">
        <v>19</v>
      </c>
      <c r="H1374" s="14" t="s">
        <v>749</v>
      </c>
      <c r="I1374" s="13">
        <f t="shared" ref="I1374:I1437" si="233">INDEX($BI$4:$BI$210,INDEX($BP$4:$BP$19,E1374)+C1374)</f>
        <v>28</v>
      </c>
      <c r="J1374" s="13">
        <f t="shared" ref="J1374:J1437" si="234">INDEX($BJ$4:$BJ$210,INDEX($BP$4:$BP$19,E1374)+C1374)</f>
        <v>2</v>
      </c>
      <c r="K1374" s="13">
        <f t="shared" ref="K1374:K1437" si="235">INDEX($BK$4:$BK$210,INDEX($BP$4:$BP$19,E1374)+C1375)</f>
        <v>2</v>
      </c>
      <c r="L1374" s="13" t="s">
        <v>1565</v>
      </c>
      <c r="M1374" s="13">
        <v>14</v>
      </c>
      <c r="N1374" s="13" t="s">
        <v>1566</v>
      </c>
      <c r="O1374" s="13">
        <v>14</v>
      </c>
      <c r="P1374" s="13" t="s">
        <v>1568</v>
      </c>
      <c r="Q1374" s="13">
        <v>14</v>
      </c>
      <c r="R1374" s="13" t="s">
        <v>1378</v>
      </c>
      <c r="S1374" s="13">
        <v>14</v>
      </c>
      <c r="T1374" s="13" t="s">
        <v>1380</v>
      </c>
      <c r="U1374" s="13">
        <v>14</v>
      </c>
      <c r="V1374" s="13" t="s">
        <v>1382</v>
      </c>
      <c r="W1374" s="13">
        <v>14</v>
      </c>
      <c r="X1374" s="13" t="s">
        <v>1384</v>
      </c>
      <c r="Y1374" s="13">
        <v>14</v>
      </c>
      <c r="Z1374" s="13" t="s">
        <v>1386</v>
      </c>
      <c r="AA1374" s="13">
        <v>14</v>
      </c>
      <c r="AB1374" s="100" t="s">
        <v>347</v>
      </c>
      <c r="AC1374" s="100" t="str">
        <f t="shared" si="229"/>
        <v>kn-3-4-jlr-loc2</v>
      </c>
      <c r="AD1374" s="100">
        <f t="shared" si="230"/>
        <v>2</v>
      </c>
      <c r="AE1374" s="13">
        <v>12</v>
      </c>
      <c r="AF1374" s="27">
        <v>12</v>
      </c>
      <c r="AG1374" s="41"/>
    </row>
    <row r="1375" spans="1:33" ht="16.5" x14ac:dyDescent="0.2">
      <c r="A1375" s="38" t="str">
        <f t="shared" si="231"/>
        <v>kn-3</v>
      </c>
      <c r="B1375" s="33">
        <f t="shared" si="228"/>
        <v>2030421</v>
      </c>
      <c r="C1375" s="38">
        <v>4</v>
      </c>
      <c r="D1375" s="26">
        <f t="shared" si="232"/>
        <v>20304</v>
      </c>
      <c r="E1375" s="45">
        <v>3</v>
      </c>
      <c r="F1375" s="13">
        <v>2</v>
      </c>
      <c r="G1375" s="14" t="s">
        <v>615</v>
      </c>
      <c r="H1375" s="14" t="s">
        <v>27</v>
      </c>
      <c r="I1375" s="13">
        <f t="shared" si="233"/>
        <v>28</v>
      </c>
      <c r="J1375" s="13">
        <f t="shared" si="234"/>
        <v>2</v>
      </c>
      <c r="K1375" s="13">
        <f t="shared" si="235"/>
        <v>2</v>
      </c>
      <c r="L1375" s="13" t="s">
        <v>1564</v>
      </c>
      <c r="M1375" s="13">
        <v>14</v>
      </c>
      <c r="N1375" s="13" t="s">
        <v>1567</v>
      </c>
      <c r="O1375" s="13">
        <v>14</v>
      </c>
      <c r="P1375" s="13" t="s">
        <v>1569</v>
      </c>
      <c r="Q1375" s="13">
        <v>14</v>
      </c>
      <c r="R1375" s="13" t="s">
        <v>1379</v>
      </c>
      <c r="S1375" s="13">
        <v>14</v>
      </c>
      <c r="T1375" s="13" t="s">
        <v>1381</v>
      </c>
      <c r="U1375" s="13">
        <v>14</v>
      </c>
      <c r="V1375" s="13" t="s">
        <v>1383</v>
      </c>
      <c r="W1375" s="13">
        <v>14</v>
      </c>
      <c r="X1375" s="13" t="s">
        <v>1385</v>
      </c>
      <c r="Y1375" s="13">
        <v>14</v>
      </c>
      <c r="Z1375" s="13" t="s">
        <v>1387</v>
      </c>
      <c r="AA1375" s="13">
        <v>14</v>
      </c>
      <c r="AB1375" s="100" t="s">
        <v>386</v>
      </c>
      <c r="AC1375" s="100" t="str">
        <f t="shared" si="229"/>
        <v>kn-3-4-shl-loc2</v>
      </c>
      <c r="AD1375" s="100">
        <f t="shared" si="230"/>
        <v>2</v>
      </c>
      <c r="AE1375" s="13">
        <v>16</v>
      </c>
      <c r="AF1375" s="27">
        <v>13.5</v>
      </c>
      <c r="AG1375" s="41"/>
    </row>
    <row r="1376" spans="1:33" ht="16.5" x14ac:dyDescent="0.2">
      <c r="A1376" s="38" t="str">
        <f t="shared" si="231"/>
        <v>kn-3</v>
      </c>
      <c r="B1376" s="33">
        <f t="shared" si="228"/>
        <v>2030430</v>
      </c>
      <c r="C1376" s="38">
        <v>4</v>
      </c>
      <c r="D1376" s="26">
        <f t="shared" si="232"/>
        <v>20304</v>
      </c>
      <c r="E1376" s="45">
        <v>3</v>
      </c>
      <c r="F1376" s="13">
        <v>3</v>
      </c>
      <c r="G1376" s="14" t="s">
        <v>19</v>
      </c>
      <c r="H1376" s="14" t="s">
        <v>288</v>
      </c>
      <c r="I1376" s="13">
        <f t="shared" si="233"/>
        <v>28</v>
      </c>
      <c r="J1376" s="13">
        <f t="shared" si="234"/>
        <v>2</v>
      </c>
      <c r="K1376" s="13">
        <f t="shared" si="235"/>
        <v>2</v>
      </c>
      <c r="L1376" s="13" t="s">
        <v>1565</v>
      </c>
      <c r="M1376" s="13">
        <v>14</v>
      </c>
      <c r="N1376" s="13" t="s">
        <v>1566</v>
      </c>
      <c r="O1376" s="13">
        <v>14</v>
      </c>
      <c r="P1376" s="13" t="s">
        <v>1568</v>
      </c>
      <c r="Q1376" s="13">
        <v>14</v>
      </c>
      <c r="R1376" s="13" t="s">
        <v>1378</v>
      </c>
      <c r="S1376" s="13">
        <v>14</v>
      </c>
      <c r="T1376" s="13" t="s">
        <v>1380</v>
      </c>
      <c r="U1376" s="13">
        <v>14</v>
      </c>
      <c r="V1376" s="13" t="s">
        <v>1382</v>
      </c>
      <c r="W1376" s="13">
        <v>14</v>
      </c>
      <c r="X1376" s="13" t="s">
        <v>1384</v>
      </c>
      <c r="Y1376" s="13">
        <v>14</v>
      </c>
      <c r="Z1376" s="13" t="s">
        <v>1386</v>
      </c>
      <c r="AA1376" s="13">
        <v>14</v>
      </c>
      <c r="AB1376" s="100" t="s">
        <v>353</v>
      </c>
      <c r="AC1376" s="100" t="str">
        <f t="shared" si="229"/>
        <v>kn-3-4-jlr-loc3</v>
      </c>
      <c r="AD1376" s="100">
        <f t="shared" si="230"/>
        <v>2</v>
      </c>
      <c r="AE1376" s="13">
        <v>12</v>
      </c>
      <c r="AF1376" s="27">
        <v>12</v>
      </c>
      <c r="AG1376" s="41"/>
    </row>
    <row r="1377" spans="1:33" ht="17.25" thickBot="1" x14ac:dyDescent="0.25">
      <c r="A1377" s="38" t="str">
        <f t="shared" si="231"/>
        <v>kn-3</v>
      </c>
      <c r="B1377" s="33">
        <f t="shared" si="228"/>
        <v>2030431</v>
      </c>
      <c r="C1377" s="38">
        <v>4</v>
      </c>
      <c r="D1377" s="28">
        <f t="shared" si="232"/>
        <v>20304</v>
      </c>
      <c r="E1377" s="46">
        <v>3</v>
      </c>
      <c r="F1377" s="29">
        <v>3</v>
      </c>
      <c r="G1377" s="30" t="s">
        <v>20</v>
      </c>
      <c r="H1377" s="30" t="s">
        <v>287</v>
      </c>
      <c r="I1377" s="29">
        <f t="shared" si="233"/>
        <v>28</v>
      </c>
      <c r="J1377" s="29">
        <f t="shared" si="234"/>
        <v>2</v>
      </c>
      <c r="K1377" s="29">
        <f t="shared" si="235"/>
        <v>2</v>
      </c>
      <c r="L1377" s="29" t="s">
        <v>1564</v>
      </c>
      <c r="M1377" s="29">
        <v>14</v>
      </c>
      <c r="N1377" s="29" t="s">
        <v>1567</v>
      </c>
      <c r="O1377" s="29">
        <v>14</v>
      </c>
      <c r="P1377" s="29" t="s">
        <v>1569</v>
      </c>
      <c r="Q1377" s="29">
        <v>14</v>
      </c>
      <c r="R1377" s="29" t="s">
        <v>1379</v>
      </c>
      <c r="S1377" s="29">
        <v>14</v>
      </c>
      <c r="T1377" s="29" t="s">
        <v>1381</v>
      </c>
      <c r="U1377" s="29">
        <v>14</v>
      </c>
      <c r="V1377" s="29" t="s">
        <v>1383</v>
      </c>
      <c r="W1377" s="29">
        <v>14</v>
      </c>
      <c r="X1377" s="29" t="s">
        <v>1385</v>
      </c>
      <c r="Y1377" s="29">
        <v>14</v>
      </c>
      <c r="Z1377" s="29" t="s">
        <v>1387</v>
      </c>
      <c r="AA1377" s="29">
        <v>14</v>
      </c>
      <c r="AB1377" s="101" t="s">
        <v>394</v>
      </c>
      <c r="AC1377" s="101" t="str">
        <f t="shared" si="229"/>
        <v>kn-3-4-shl-loc3</v>
      </c>
      <c r="AD1377" s="101">
        <f t="shared" si="230"/>
        <v>2</v>
      </c>
      <c r="AE1377" s="29">
        <v>16</v>
      </c>
      <c r="AF1377" s="31">
        <v>13.5</v>
      </c>
      <c r="AG1377" s="41"/>
    </row>
    <row r="1378" spans="1:33" ht="16.5" x14ac:dyDescent="0.2">
      <c r="A1378" s="38" t="str">
        <f t="shared" si="231"/>
        <v>kn-3</v>
      </c>
      <c r="B1378" s="33">
        <f t="shared" si="228"/>
        <v>2030510</v>
      </c>
      <c r="C1378" s="38">
        <v>5</v>
      </c>
      <c r="D1378" s="23">
        <f t="shared" si="232"/>
        <v>20305</v>
      </c>
      <c r="E1378" s="44">
        <v>3</v>
      </c>
      <c r="F1378" s="24">
        <v>1</v>
      </c>
      <c r="G1378" s="32" t="s">
        <v>19</v>
      </c>
      <c r="H1378" s="32" t="s">
        <v>613</v>
      </c>
      <c r="I1378" s="24">
        <f t="shared" si="233"/>
        <v>29</v>
      </c>
      <c r="J1378" s="24">
        <f t="shared" si="234"/>
        <v>2</v>
      </c>
      <c r="K1378" s="24">
        <f t="shared" si="235"/>
        <v>2</v>
      </c>
      <c r="L1378" s="24" t="s">
        <v>1565</v>
      </c>
      <c r="M1378" s="24">
        <v>15</v>
      </c>
      <c r="N1378" s="24" t="s">
        <v>1566</v>
      </c>
      <c r="O1378" s="24">
        <v>15</v>
      </c>
      <c r="P1378" s="24" t="s">
        <v>1568</v>
      </c>
      <c r="Q1378" s="24">
        <v>15</v>
      </c>
      <c r="R1378" s="24" t="s">
        <v>1570</v>
      </c>
      <c r="S1378" s="24">
        <v>15</v>
      </c>
      <c r="T1378" s="24" t="s">
        <v>1380</v>
      </c>
      <c r="U1378" s="24">
        <v>15</v>
      </c>
      <c r="V1378" s="24" t="s">
        <v>1382</v>
      </c>
      <c r="W1378" s="24">
        <v>15</v>
      </c>
      <c r="X1378" s="24" t="s">
        <v>1384</v>
      </c>
      <c r="Y1378" s="24">
        <v>15</v>
      </c>
      <c r="Z1378" s="24" t="s">
        <v>1386</v>
      </c>
      <c r="AA1378" s="24">
        <v>15</v>
      </c>
      <c r="AB1378" s="99" t="s">
        <v>747</v>
      </c>
      <c r="AC1378" s="99" t="str">
        <f t="shared" si="229"/>
        <v>kn-3-5-jlr-loc1</v>
      </c>
      <c r="AD1378" s="99">
        <f t="shared" si="230"/>
        <v>2</v>
      </c>
      <c r="AE1378" s="24">
        <v>12</v>
      </c>
      <c r="AF1378" s="25">
        <v>12</v>
      </c>
      <c r="AG1378" s="41"/>
    </row>
    <row r="1379" spans="1:33" ht="16.5" x14ac:dyDescent="0.2">
      <c r="A1379" s="38" t="str">
        <f t="shared" si="231"/>
        <v>kn-3</v>
      </c>
      <c r="B1379" s="33">
        <f t="shared" si="228"/>
        <v>2030511</v>
      </c>
      <c r="C1379" s="38">
        <v>5</v>
      </c>
      <c r="D1379" s="26">
        <f t="shared" si="232"/>
        <v>20305</v>
      </c>
      <c r="E1379" s="45">
        <v>3</v>
      </c>
      <c r="F1379" s="13">
        <v>1</v>
      </c>
      <c r="G1379" s="14" t="s">
        <v>20</v>
      </c>
      <c r="H1379" s="14" t="s">
        <v>28</v>
      </c>
      <c r="I1379" s="13">
        <f t="shared" si="233"/>
        <v>29</v>
      </c>
      <c r="J1379" s="13">
        <f t="shared" si="234"/>
        <v>2</v>
      </c>
      <c r="K1379" s="13">
        <f t="shared" si="235"/>
        <v>2</v>
      </c>
      <c r="L1379" s="13" t="s">
        <v>1564</v>
      </c>
      <c r="M1379" s="13">
        <v>15</v>
      </c>
      <c r="N1379" s="13" t="s">
        <v>1567</v>
      </c>
      <c r="O1379" s="13">
        <v>15</v>
      </c>
      <c r="P1379" s="13" t="s">
        <v>1569</v>
      </c>
      <c r="Q1379" s="13">
        <v>15</v>
      </c>
      <c r="R1379" s="13" t="s">
        <v>1571</v>
      </c>
      <c r="S1379" s="13">
        <v>15</v>
      </c>
      <c r="T1379" s="13" t="s">
        <v>1381</v>
      </c>
      <c r="U1379" s="13">
        <v>15</v>
      </c>
      <c r="V1379" s="13" t="s">
        <v>1383</v>
      </c>
      <c r="W1379" s="13">
        <v>15</v>
      </c>
      <c r="X1379" s="13" t="s">
        <v>1385</v>
      </c>
      <c r="Y1379" s="13">
        <v>15</v>
      </c>
      <c r="Z1379" s="13" t="s">
        <v>1387</v>
      </c>
      <c r="AA1379" s="13">
        <v>15</v>
      </c>
      <c r="AB1379" s="100" t="s">
        <v>384</v>
      </c>
      <c r="AC1379" s="100" t="str">
        <f t="shared" si="229"/>
        <v>kn-3-5-shl-loc1</v>
      </c>
      <c r="AD1379" s="100">
        <f t="shared" si="230"/>
        <v>2</v>
      </c>
      <c r="AE1379" s="13">
        <v>16</v>
      </c>
      <c r="AF1379" s="27">
        <v>13.5</v>
      </c>
      <c r="AG1379" s="41"/>
    </row>
    <row r="1380" spans="1:33" ht="16.5" x14ac:dyDescent="0.2">
      <c r="A1380" s="38" t="str">
        <f t="shared" si="231"/>
        <v>kn-3</v>
      </c>
      <c r="B1380" s="33">
        <f t="shared" si="228"/>
        <v>2030520</v>
      </c>
      <c r="C1380" s="38">
        <v>5</v>
      </c>
      <c r="D1380" s="26">
        <f t="shared" si="232"/>
        <v>20305</v>
      </c>
      <c r="E1380" s="45">
        <v>3</v>
      </c>
      <c r="F1380" s="13">
        <v>2</v>
      </c>
      <c r="G1380" s="14" t="s">
        <v>19</v>
      </c>
      <c r="H1380" s="14" t="s">
        <v>749</v>
      </c>
      <c r="I1380" s="13">
        <f t="shared" si="233"/>
        <v>29</v>
      </c>
      <c r="J1380" s="13">
        <f t="shared" si="234"/>
        <v>2</v>
      </c>
      <c r="K1380" s="13">
        <f t="shared" si="235"/>
        <v>2</v>
      </c>
      <c r="L1380" s="13" t="s">
        <v>1565</v>
      </c>
      <c r="M1380" s="13">
        <v>15</v>
      </c>
      <c r="N1380" s="13" t="s">
        <v>1566</v>
      </c>
      <c r="O1380" s="13">
        <v>15</v>
      </c>
      <c r="P1380" s="13" t="s">
        <v>1568</v>
      </c>
      <c r="Q1380" s="13">
        <v>15</v>
      </c>
      <c r="R1380" s="13" t="s">
        <v>1570</v>
      </c>
      <c r="S1380" s="13">
        <v>15</v>
      </c>
      <c r="T1380" s="13" t="s">
        <v>1380</v>
      </c>
      <c r="U1380" s="13">
        <v>15</v>
      </c>
      <c r="V1380" s="13" t="s">
        <v>1382</v>
      </c>
      <c r="W1380" s="13">
        <v>15</v>
      </c>
      <c r="X1380" s="13" t="s">
        <v>1384</v>
      </c>
      <c r="Y1380" s="13">
        <v>15</v>
      </c>
      <c r="Z1380" s="13" t="s">
        <v>1386</v>
      </c>
      <c r="AA1380" s="13">
        <v>15</v>
      </c>
      <c r="AB1380" s="100" t="s">
        <v>749</v>
      </c>
      <c r="AC1380" s="100" t="str">
        <f t="shared" si="229"/>
        <v>kn-3-5-jlr-loc2</v>
      </c>
      <c r="AD1380" s="100">
        <f t="shared" si="230"/>
        <v>2</v>
      </c>
      <c r="AE1380" s="13">
        <v>12</v>
      </c>
      <c r="AF1380" s="27">
        <v>12</v>
      </c>
      <c r="AG1380" s="41"/>
    </row>
    <row r="1381" spans="1:33" ht="16.5" x14ac:dyDescent="0.2">
      <c r="A1381" s="38" t="str">
        <f t="shared" si="231"/>
        <v>kn-3</v>
      </c>
      <c r="B1381" s="33">
        <f t="shared" si="228"/>
        <v>2030521</v>
      </c>
      <c r="C1381" s="38">
        <v>5</v>
      </c>
      <c r="D1381" s="26">
        <f t="shared" si="232"/>
        <v>20305</v>
      </c>
      <c r="E1381" s="45">
        <v>3</v>
      </c>
      <c r="F1381" s="13">
        <v>2</v>
      </c>
      <c r="G1381" s="14" t="s">
        <v>20</v>
      </c>
      <c r="H1381" s="14" t="s">
        <v>27</v>
      </c>
      <c r="I1381" s="13">
        <f t="shared" si="233"/>
        <v>29</v>
      </c>
      <c r="J1381" s="13">
        <f t="shared" si="234"/>
        <v>2</v>
      </c>
      <c r="K1381" s="13">
        <f t="shared" si="235"/>
        <v>2</v>
      </c>
      <c r="L1381" s="13" t="s">
        <v>1564</v>
      </c>
      <c r="M1381" s="13">
        <v>15</v>
      </c>
      <c r="N1381" s="13" t="s">
        <v>1567</v>
      </c>
      <c r="O1381" s="13">
        <v>15</v>
      </c>
      <c r="P1381" s="13" t="s">
        <v>1569</v>
      </c>
      <c r="Q1381" s="13">
        <v>15</v>
      </c>
      <c r="R1381" s="13" t="s">
        <v>1571</v>
      </c>
      <c r="S1381" s="13">
        <v>15</v>
      </c>
      <c r="T1381" s="13" t="s">
        <v>1381</v>
      </c>
      <c r="U1381" s="13">
        <v>15</v>
      </c>
      <c r="V1381" s="13" t="s">
        <v>1383</v>
      </c>
      <c r="W1381" s="13">
        <v>15</v>
      </c>
      <c r="X1381" s="13" t="s">
        <v>1385</v>
      </c>
      <c r="Y1381" s="13">
        <v>15</v>
      </c>
      <c r="Z1381" s="13" t="s">
        <v>1387</v>
      </c>
      <c r="AA1381" s="13">
        <v>15</v>
      </c>
      <c r="AB1381" s="100" t="s">
        <v>382</v>
      </c>
      <c r="AC1381" s="100" t="str">
        <f t="shared" si="229"/>
        <v>kn-3-5-shl-loc2</v>
      </c>
      <c r="AD1381" s="100">
        <f t="shared" si="230"/>
        <v>2</v>
      </c>
      <c r="AE1381" s="13">
        <v>16</v>
      </c>
      <c r="AF1381" s="27">
        <v>13.5</v>
      </c>
      <c r="AG1381" s="41"/>
    </row>
    <row r="1382" spans="1:33" ht="16.5" x14ac:dyDescent="0.2">
      <c r="A1382" s="38" t="str">
        <f t="shared" si="231"/>
        <v>kn-3</v>
      </c>
      <c r="B1382" s="33">
        <f t="shared" si="228"/>
        <v>2030530</v>
      </c>
      <c r="C1382" s="38">
        <v>5</v>
      </c>
      <c r="D1382" s="26">
        <f t="shared" si="232"/>
        <v>20305</v>
      </c>
      <c r="E1382" s="45">
        <v>3</v>
      </c>
      <c r="F1382" s="13">
        <v>3</v>
      </c>
      <c r="G1382" s="14" t="s">
        <v>19</v>
      </c>
      <c r="H1382" s="14" t="s">
        <v>288</v>
      </c>
      <c r="I1382" s="13">
        <f t="shared" si="233"/>
        <v>29</v>
      </c>
      <c r="J1382" s="13">
        <f t="shared" si="234"/>
        <v>2</v>
      </c>
      <c r="K1382" s="13">
        <f t="shared" si="235"/>
        <v>2</v>
      </c>
      <c r="L1382" s="13" t="s">
        <v>1565</v>
      </c>
      <c r="M1382" s="13">
        <v>15</v>
      </c>
      <c r="N1382" s="13" t="s">
        <v>1566</v>
      </c>
      <c r="O1382" s="13">
        <v>15</v>
      </c>
      <c r="P1382" s="13" t="s">
        <v>1568</v>
      </c>
      <c r="Q1382" s="13">
        <v>15</v>
      </c>
      <c r="R1382" s="13" t="s">
        <v>1570</v>
      </c>
      <c r="S1382" s="13">
        <v>15</v>
      </c>
      <c r="T1382" s="13" t="s">
        <v>1380</v>
      </c>
      <c r="U1382" s="13">
        <v>15</v>
      </c>
      <c r="V1382" s="13" t="s">
        <v>1382</v>
      </c>
      <c r="W1382" s="13">
        <v>15</v>
      </c>
      <c r="X1382" s="13" t="s">
        <v>1384</v>
      </c>
      <c r="Y1382" s="13">
        <v>15</v>
      </c>
      <c r="Z1382" s="13" t="s">
        <v>1386</v>
      </c>
      <c r="AA1382" s="13">
        <v>15</v>
      </c>
      <c r="AB1382" s="100" t="s">
        <v>354</v>
      </c>
      <c r="AC1382" s="100" t="str">
        <f t="shared" si="229"/>
        <v>kn-3-5-jlr-loc3</v>
      </c>
      <c r="AD1382" s="100">
        <f t="shared" si="230"/>
        <v>2</v>
      </c>
      <c r="AE1382" s="13">
        <v>12</v>
      </c>
      <c r="AF1382" s="27">
        <v>12</v>
      </c>
      <c r="AG1382" s="41"/>
    </row>
    <row r="1383" spans="1:33" ht="17.25" thickBot="1" x14ac:dyDescent="0.25">
      <c r="A1383" s="38" t="str">
        <f t="shared" si="231"/>
        <v>kn-3</v>
      </c>
      <c r="B1383" s="33">
        <f t="shared" si="228"/>
        <v>2030531</v>
      </c>
      <c r="C1383" s="38">
        <v>5</v>
      </c>
      <c r="D1383" s="28">
        <f t="shared" si="232"/>
        <v>20305</v>
      </c>
      <c r="E1383" s="46">
        <v>3</v>
      </c>
      <c r="F1383" s="29">
        <v>3</v>
      </c>
      <c r="G1383" s="30" t="s">
        <v>20</v>
      </c>
      <c r="H1383" s="30" t="s">
        <v>287</v>
      </c>
      <c r="I1383" s="29">
        <f t="shared" si="233"/>
        <v>29</v>
      </c>
      <c r="J1383" s="29">
        <f t="shared" si="234"/>
        <v>2</v>
      </c>
      <c r="K1383" s="29">
        <f t="shared" si="235"/>
        <v>2</v>
      </c>
      <c r="L1383" s="29" t="s">
        <v>1564</v>
      </c>
      <c r="M1383" s="29">
        <v>15</v>
      </c>
      <c r="N1383" s="29" t="s">
        <v>1567</v>
      </c>
      <c r="O1383" s="29">
        <v>15</v>
      </c>
      <c r="P1383" s="29" t="s">
        <v>1569</v>
      </c>
      <c r="Q1383" s="29">
        <v>15</v>
      </c>
      <c r="R1383" s="29" t="s">
        <v>1571</v>
      </c>
      <c r="S1383" s="29">
        <v>15</v>
      </c>
      <c r="T1383" s="29" t="s">
        <v>1381</v>
      </c>
      <c r="U1383" s="29">
        <v>15</v>
      </c>
      <c r="V1383" s="29" t="s">
        <v>1383</v>
      </c>
      <c r="W1383" s="29">
        <v>15</v>
      </c>
      <c r="X1383" s="29" t="s">
        <v>1385</v>
      </c>
      <c r="Y1383" s="29">
        <v>15</v>
      </c>
      <c r="Z1383" s="29" t="s">
        <v>1387</v>
      </c>
      <c r="AA1383" s="29">
        <v>15</v>
      </c>
      <c r="AB1383" s="101" t="s">
        <v>395</v>
      </c>
      <c r="AC1383" s="101" t="str">
        <f t="shared" si="229"/>
        <v>kn-3-5-shl-loc3</v>
      </c>
      <c r="AD1383" s="101">
        <f t="shared" si="230"/>
        <v>2</v>
      </c>
      <c r="AE1383" s="29">
        <v>16</v>
      </c>
      <c r="AF1383" s="31">
        <v>13.5</v>
      </c>
      <c r="AG1383" s="41"/>
    </row>
    <row r="1384" spans="1:33" ht="16.5" x14ac:dyDescent="0.2">
      <c r="A1384" s="38" t="str">
        <f t="shared" si="231"/>
        <v>kn-3</v>
      </c>
      <c r="B1384" s="33">
        <f t="shared" si="228"/>
        <v>2030610</v>
      </c>
      <c r="C1384" s="38">
        <v>6</v>
      </c>
      <c r="D1384" s="23">
        <f t="shared" si="232"/>
        <v>20306</v>
      </c>
      <c r="E1384" s="44">
        <v>3</v>
      </c>
      <c r="F1384" s="24">
        <v>1</v>
      </c>
      <c r="G1384" s="32" t="s">
        <v>19</v>
      </c>
      <c r="H1384" s="32" t="s">
        <v>31</v>
      </c>
      <c r="I1384" s="24">
        <f t="shared" si="233"/>
        <v>30</v>
      </c>
      <c r="J1384" s="24">
        <f t="shared" si="234"/>
        <v>3</v>
      </c>
      <c r="K1384" s="24">
        <f t="shared" si="235"/>
        <v>2</v>
      </c>
      <c r="L1384" s="24" t="s">
        <v>1565</v>
      </c>
      <c r="M1384" s="24">
        <v>16</v>
      </c>
      <c r="N1384" s="24" t="s">
        <v>1566</v>
      </c>
      <c r="O1384" s="24">
        <v>16</v>
      </c>
      <c r="P1384" s="24" t="s">
        <v>1568</v>
      </c>
      <c r="Q1384" s="24">
        <v>16</v>
      </c>
      <c r="R1384" s="24" t="s">
        <v>1570</v>
      </c>
      <c r="S1384" s="24">
        <v>16</v>
      </c>
      <c r="T1384" s="24" t="s">
        <v>1572</v>
      </c>
      <c r="U1384" s="24">
        <v>16</v>
      </c>
      <c r="V1384" s="24" t="s">
        <v>1382</v>
      </c>
      <c r="W1384" s="24">
        <v>16</v>
      </c>
      <c r="X1384" s="24" t="s">
        <v>1384</v>
      </c>
      <c r="Y1384" s="24">
        <v>16</v>
      </c>
      <c r="Z1384" s="24" t="s">
        <v>1386</v>
      </c>
      <c r="AA1384" s="24">
        <v>16</v>
      </c>
      <c r="AB1384" s="99" t="s">
        <v>351</v>
      </c>
      <c r="AC1384" s="99" t="str">
        <f t="shared" si="229"/>
        <v>kn-3-6-jlr-loc1</v>
      </c>
      <c r="AD1384" s="99">
        <f t="shared" si="230"/>
        <v>2</v>
      </c>
      <c r="AE1384" s="24">
        <v>12</v>
      </c>
      <c r="AF1384" s="25">
        <v>12</v>
      </c>
      <c r="AG1384" s="41"/>
    </row>
    <row r="1385" spans="1:33" ht="16.5" x14ac:dyDescent="0.2">
      <c r="A1385" s="38" t="str">
        <f t="shared" si="231"/>
        <v>kn-3</v>
      </c>
      <c r="B1385" s="33">
        <f t="shared" si="228"/>
        <v>2030611</v>
      </c>
      <c r="C1385" s="38">
        <v>6</v>
      </c>
      <c r="D1385" s="26">
        <f t="shared" si="232"/>
        <v>20306</v>
      </c>
      <c r="E1385" s="45">
        <v>3</v>
      </c>
      <c r="F1385" s="13">
        <v>1</v>
      </c>
      <c r="G1385" s="14" t="s">
        <v>20</v>
      </c>
      <c r="H1385" s="14" t="s">
        <v>28</v>
      </c>
      <c r="I1385" s="13">
        <f t="shared" si="233"/>
        <v>30</v>
      </c>
      <c r="J1385" s="13">
        <f t="shared" si="234"/>
        <v>3</v>
      </c>
      <c r="K1385" s="13">
        <f t="shared" si="235"/>
        <v>2</v>
      </c>
      <c r="L1385" s="13" t="s">
        <v>1564</v>
      </c>
      <c r="M1385" s="13">
        <v>16</v>
      </c>
      <c r="N1385" s="13" t="s">
        <v>1567</v>
      </c>
      <c r="O1385" s="13">
        <v>16</v>
      </c>
      <c r="P1385" s="13" t="s">
        <v>1569</v>
      </c>
      <c r="Q1385" s="13">
        <v>16</v>
      </c>
      <c r="R1385" s="13" t="s">
        <v>1571</v>
      </c>
      <c r="S1385" s="13">
        <v>16</v>
      </c>
      <c r="T1385" s="13" t="s">
        <v>1573</v>
      </c>
      <c r="U1385" s="13">
        <v>16</v>
      </c>
      <c r="V1385" s="13" t="s">
        <v>1383</v>
      </c>
      <c r="W1385" s="13">
        <v>16</v>
      </c>
      <c r="X1385" s="13" t="s">
        <v>1385</v>
      </c>
      <c r="Y1385" s="13">
        <v>16</v>
      </c>
      <c r="Z1385" s="13" t="s">
        <v>1387</v>
      </c>
      <c r="AA1385" s="13">
        <v>16</v>
      </c>
      <c r="AB1385" s="100" t="s">
        <v>391</v>
      </c>
      <c r="AC1385" s="100" t="str">
        <f t="shared" si="229"/>
        <v>kn-3-6-shl-loc1</v>
      </c>
      <c r="AD1385" s="100">
        <f t="shared" si="230"/>
        <v>2</v>
      </c>
      <c r="AE1385" s="13">
        <v>16</v>
      </c>
      <c r="AF1385" s="27">
        <v>13.5</v>
      </c>
      <c r="AG1385" s="41"/>
    </row>
    <row r="1386" spans="1:33" ht="16.5" x14ac:dyDescent="0.2">
      <c r="A1386" s="38" t="str">
        <f t="shared" si="231"/>
        <v>kn-3</v>
      </c>
      <c r="B1386" s="33">
        <f t="shared" si="228"/>
        <v>2030620</v>
      </c>
      <c r="C1386" s="38">
        <v>6</v>
      </c>
      <c r="D1386" s="26">
        <f t="shared" si="232"/>
        <v>20306</v>
      </c>
      <c r="E1386" s="45">
        <v>3</v>
      </c>
      <c r="F1386" s="13">
        <v>2</v>
      </c>
      <c r="G1386" s="14" t="s">
        <v>19</v>
      </c>
      <c r="H1386" s="14" t="s">
        <v>749</v>
      </c>
      <c r="I1386" s="13">
        <f t="shared" si="233"/>
        <v>30</v>
      </c>
      <c r="J1386" s="13">
        <f t="shared" si="234"/>
        <v>3</v>
      </c>
      <c r="K1386" s="13">
        <f t="shared" si="235"/>
        <v>2</v>
      </c>
      <c r="L1386" s="13" t="s">
        <v>1565</v>
      </c>
      <c r="M1386" s="13">
        <v>16</v>
      </c>
      <c r="N1386" s="13" t="s">
        <v>1566</v>
      </c>
      <c r="O1386" s="13">
        <v>16</v>
      </c>
      <c r="P1386" s="13" t="s">
        <v>1568</v>
      </c>
      <c r="Q1386" s="13">
        <v>16</v>
      </c>
      <c r="R1386" s="13" t="s">
        <v>1570</v>
      </c>
      <c r="S1386" s="13">
        <v>16</v>
      </c>
      <c r="T1386" s="13" t="s">
        <v>1572</v>
      </c>
      <c r="U1386" s="13">
        <v>16</v>
      </c>
      <c r="V1386" s="13" t="s">
        <v>1382</v>
      </c>
      <c r="W1386" s="13">
        <v>16</v>
      </c>
      <c r="X1386" s="13" t="s">
        <v>1384</v>
      </c>
      <c r="Y1386" s="13">
        <v>16</v>
      </c>
      <c r="Z1386" s="13" t="s">
        <v>1386</v>
      </c>
      <c r="AA1386" s="13">
        <v>16</v>
      </c>
      <c r="AB1386" s="100" t="s">
        <v>748</v>
      </c>
      <c r="AC1386" s="100" t="str">
        <f t="shared" si="229"/>
        <v>kn-3-6-jlr-loc2</v>
      </c>
      <c r="AD1386" s="100">
        <f t="shared" si="230"/>
        <v>2</v>
      </c>
      <c r="AE1386" s="13">
        <v>12</v>
      </c>
      <c r="AF1386" s="27">
        <v>12</v>
      </c>
      <c r="AG1386" s="41"/>
    </row>
    <row r="1387" spans="1:33" ht="16.5" x14ac:dyDescent="0.2">
      <c r="A1387" s="38" t="str">
        <f t="shared" si="231"/>
        <v>kn-3</v>
      </c>
      <c r="B1387" s="33">
        <f t="shared" si="228"/>
        <v>2030621</v>
      </c>
      <c r="C1387" s="38">
        <v>6</v>
      </c>
      <c r="D1387" s="26">
        <f t="shared" si="232"/>
        <v>20306</v>
      </c>
      <c r="E1387" s="45">
        <v>3</v>
      </c>
      <c r="F1387" s="13">
        <v>2</v>
      </c>
      <c r="G1387" s="14" t="s">
        <v>20</v>
      </c>
      <c r="H1387" s="14" t="s">
        <v>27</v>
      </c>
      <c r="I1387" s="13">
        <f t="shared" si="233"/>
        <v>30</v>
      </c>
      <c r="J1387" s="13">
        <f t="shared" si="234"/>
        <v>3</v>
      </c>
      <c r="K1387" s="13">
        <f t="shared" si="235"/>
        <v>2</v>
      </c>
      <c r="L1387" s="13" t="s">
        <v>1564</v>
      </c>
      <c r="M1387" s="13">
        <v>16</v>
      </c>
      <c r="N1387" s="13" t="s">
        <v>1567</v>
      </c>
      <c r="O1387" s="13">
        <v>16</v>
      </c>
      <c r="P1387" s="13" t="s">
        <v>1569</v>
      </c>
      <c r="Q1387" s="13">
        <v>16</v>
      </c>
      <c r="R1387" s="13" t="s">
        <v>1571</v>
      </c>
      <c r="S1387" s="13">
        <v>16</v>
      </c>
      <c r="T1387" s="13" t="s">
        <v>1573</v>
      </c>
      <c r="U1387" s="13">
        <v>16</v>
      </c>
      <c r="V1387" s="13" t="s">
        <v>1383</v>
      </c>
      <c r="W1387" s="13">
        <v>16</v>
      </c>
      <c r="X1387" s="13" t="s">
        <v>1385</v>
      </c>
      <c r="Y1387" s="13">
        <v>16</v>
      </c>
      <c r="Z1387" s="13" t="s">
        <v>1387</v>
      </c>
      <c r="AA1387" s="13">
        <v>16</v>
      </c>
      <c r="AB1387" s="100" t="s">
        <v>390</v>
      </c>
      <c r="AC1387" s="100" t="str">
        <f t="shared" si="229"/>
        <v>kn-3-6-shl-loc2</v>
      </c>
      <c r="AD1387" s="100">
        <f t="shared" si="230"/>
        <v>2</v>
      </c>
      <c r="AE1387" s="13">
        <v>16</v>
      </c>
      <c r="AF1387" s="27">
        <v>13.5</v>
      </c>
      <c r="AG1387" s="41"/>
    </row>
    <row r="1388" spans="1:33" ht="16.5" x14ac:dyDescent="0.2">
      <c r="A1388" s="38" t="str">
        <f t="shared" si="231"/>
        <v>kn-3</v>
      </c>
      <c r="B1388" s="33">
        <f t="shared" si="228"/>
        <v>2030630</v>
      </c>
      <c r="C1388" s="38">
        <v>6</v>
      </c>
      <c r="D1388" s="26">
        <f t="shared" si="232"/>
        <v>20306</v>
      </c>
      <c r="E1388" s="45">
        <v>3</v>
      </c>
      <c r="F1388" s="13">
        <v>3</v>
      </c>
      <c r="G1388" s="14" t="s">
        <v>19</v>
      </c>
      <c r="H1388" s="14" t="s">
        <v>288</v>
      </c>
      <c r="I1388" s="13">
        <f t="shared" si="233"/>
        <v>30</v>
      </c>
      <c r="J1388" s="13">
        <f t="shared" si="234"/>
        <v>3</v>
      </c>
      <c r="K1388" s="13">
        <f t="shared" si="235"/>
        <v>2</v>
      </c>
      <c r="L1388" s="13" t="s">
        <v>1565</v>
      </c>
      <c r="M1388" s="13">
        <v>16</v>
      </c>
      <c r="N1388" s="13" t="s">
        <v>1566</v>
      </c>
      <c r="O1388" s="13">
        <v>16</v>
      </c>
      <c r="P1388" s="13" t="s">
        <v>1568</v>
      </c>
      <c r="Q1388" s="13">
        <v>16</v>
      </c>
      <c r="R1388" s="13" t="s">
        <v>1570</v>
      </c>
      <c r="S1388" s="13">
        <v>16</v>
      </c>
      <c r="T1388" s="13" t="s">
        <v>1572</v>
      </c>
      <c r="U1388" s="13">
        <v>16</v>
      </c>
      <c r="V1388" s="13" t="s">
        <v>1382</v>
      </c>
      <c r="W1388" s="13">
        <v>16</v>
      </c>
      <c r="X1388" s="13" t="s">
        <v>1384</v>
      </c>
      <c r="Y1388" s="13">
        <v>16</v>
      </c>
      <c r="Z1388" s="13" t="s">
        <v>1386</v>
      </c>
      <c r="AA1388" s="13">
        <v>16</v>
      </c>
      <c r="AB1388" s="100" t="s">
        <v>354</v>
      </c>
      <c r="AC1388" s="100" t="str">
        <f t="shared" si="229"/>
        <v>kn-3-6-jlr-loc3</v>
      </c>
      <c r="AD1388" s="100">
        <f t="shared" si="230"/>
        <v>2</v>
      </c>
      <c r="AE1388" s="13">
        <v>12</v>
      </c>
      <c r="AF1388" s="27">
        <v>12</v>
      </c>
      <c r="AG1388" s="41"/>
    </row>
    <row r="1389" spans="1:33" ht="17.25" thickBot="1" x14ac:dyDescent="0.25">
      <c r="A1389" s="38" t="str">
        <f t="shared" si="231"/>
        <v>kn-3</v>
      </c>
      <c r="B1389" s="33">
        <f t="shared" si="228"/>
        <v>2030631</v>
      </c>
      <c r="C1389" s="38">
        <v>6</v>
      </c>
      <c r="D1389" s="28">
        <f t="shared" si="232"/>
        <v>20306</v>
      </c>
      <c r="E1389" s="46">
        <v>3</v>
      </c>
      <c r="F1389" s="29">
        <v>3</v>
      </c>
      <c r="G1389" s="30" t="s">
        <v>20</v>
      </c>
      <c r="H1389" s="30" t="s">
        <v>287</v>
      </c>
      <c r="I1389" s="29">
        <f t="shared" si="233"/>
        <v>30</v>
      </c>
      <c r="J1389" s="29">
        <f t="shared" si="234"/>
        <v>3</v>
      </c>
      <c r="K1389" s="29">
        <f t="shared" si="235"/>
        <v>2</v>
      </c>
      <c r="L1389" s="29" t="s">
        <v>1564</v>
      </c>
      <c r="M1389" s="29">
        <v>16</v>
      </c>
      <c r="N1389" s="29" t="s">
        <v>1567</v>
      </c>
      <c r="O1389" s="29">
        <v>16</v>
      </c>
      <c r="P1389" s="29" t="s">
        <v>1569</v>
      </c>
      <c r="Q1389" s="29">
        <v>16</v>
      </c>
      <c r="R1389" s="29" t="s">
        <v>1571</v>
      </c>
      <c r="S1389" s="29">
        <v>16</v>
      </c>
      <c r="T1389" s="29" t="s">
        <v>1573</v>
      </c>
      <c r="U1389" s="29">
        <v>16</v>
      </c>
      <c r="V1389" s="29" t="s">
        <v>1383</v>
      </c>
      <c r="W1389" s="29">
        <v>16</v>
      </c>
      <c r="X1389" s="29" t="s">
        <v>1385</v>
      </c>
      <c r="Y1389" s="29">
        <v>16</v>
      </c>
      <c r="Z1389" s="29" t="s">
        <v>1387</v>
      </c>
      <c r="AA1389" s="29">
        <v>16</v>
      </c>
      <c r="AB1389" s="101" t="s">
        <v>395</v>
      </c>
      <c r="AC1389" s="101" t="str">
        <f t="shared" si="229"/>
        <v>kn-3-6-shl-loc3</v>
      </c>
      <c r="AD1389" s="101">
        <f t="shared" si="230"/>
        <v>2</v>
      </c>
      <c r="AE1389" s="29">
        <v>16</v>
      </c>
      <c r="AF1389" s="31">
        <v>13.5</v>
      </c>
      <c r="AG1389" s="41"/>
    </row>
    <row r="1390" spans="1:33" ht="16.5" x14ac:dyDescent="0.2">
      <c r="A1390" s="38" t="str">
        <f t="shared" si="231"/>
        <v>kn-3</v>
      </c>
      <c r="B1390" s="33">
        <f t="shared" si="228"/>
        <v>2030710</v>
      </c>
      <c r="C1390" s="38">
        <v>7</v>
      </c>
      <c r="D1390" s="23">
        <f t="shared" si="232"/>
        <v>20307</v>
      </c>
      <c r="E1390" s="44">
        <v>3</v>
      </c>
      <c r="F1390" s="24">
        <v>1</v>
      </c>
      <c r="G1390" s="32" t="s">
        <v>19</v>
      </c>
      <c r="H1390" s="32" t="s">
        <v>31</v>
      </c>
      <c r="I1390" s="24">
        <f t="shared" si="233"/>
        <v>31</v>
      </c>
      <c r="J1390" s="24">
        <f t="shared" si="234"/>
        <v>3</v>
      </c>
      <c r="K1390" s="24">
        <f t="shared" si="235"/>
        <v>2</v>
      </c>
      <c r="L1390" s="24" t="s">
        <v>1565</v>
      </c>
      <c r="M1390" s="24">
        <v>17</v>
      </c>
      <c r="N1390" s="24" t="s">
        <v>1566</v>
      </c>
      <c r="O1390" s="24">
        <v>17</v>
      </c>
      <c r="P1390" s="24" t="s">
        <v>1568</v>
      </c>
      <c r="Q1390" s="24">
        <v>17</v>
      </c>
      <c r="R1390" s="24" t="s">
        <v>1570</v>
      </c>
      <c r="S1390" s="24">
        <v>17</v>
      </c>
      <c r="T1390" s="24" t="s">
        <v>1572</v>
      </c>
      <c r="U1390" s="24">
        <v>17</v>
      </c>
      <c r="V1390" s="24" t="s">
        <v>1574</v>
      </c>
      <c r="W1390" s="24">
        <v>17</v>
      </c>
      <c r="X1390" s="24" t="s">
        <v>1384</v>
      </c>
      <c r="Y1390" s="24">
        <v>17</v>
      </c>
      <c r="Z1390" s="24" t="s">
        <v>1386</v>
      </c>
      <c r="AA1390" s="24">
        <v>17</v>
      </c>
      <c r="AB1390" s="99" t="s">
        <v>355</v>
      </c>
      <c r="AC1390" s="99" t="str">
        <f t="shared" si="229"/>
        <v>kn-3-7-jlr-loc1</v>
      </c>
      <c r="AD1390" s="99">
        <f t="shared" si="230"/>
        <v>2</v>
      </c>
      <c r="AE1390" s="24">
        <v>12</v>
      </c>
      <c r="AF1390" s="25">
        <v>12</v>
      </c>
      <c r="AG1390" s="41"/>
    </row>
    <row r="1391" spans="1:33" ht="16.5" x14ac:dyDescent="0.2">
      <c r="A1391" s="38" t="str">
        <f t="shared" si="231"/>
        <v>kn-3</v>
      </c>
      <c r="B1391" s="33">
        <f t="shared" si="228"/>
        <v>2030711</v>
      </c>
      <c r="C1391" s="38">
        <v>7</v>
      </c>
      <c r="D1391" s="26">
        <f t="shared" si="232"/>
        <v>20307</v>
      </c>
      <c r="E1391" s="45">
        <v>3</v>
      </c>
      <c r="F1391" s="13">
        <v>1</v>
      </c>
      <c r="G1391" s="14" t="s">
        <v>20</v>
      </c>
      <c r="H1391" s="14" t="s">
        <v>28</v>
      </c>
      <c r="I1391" s="13">
        <f t="shared" si="233"/>
        <v>31</v>
      </c>
      <c r="J1391" s="13">
        <f t="shared" si="234"/>
        <v>3</v>
      </c>
      <c r="K1391" s="13">
        <f t="shared" si="235"/>
        <v>2</v>
      </c>
      <c r="L1391" s="13" t="s">
        <v>1564</v>
      </c>
      <c r="M1391" s="13">
        <v>17</v>
      </c>
      <c r="N1391" s="13" t="s">
        <v>1567</v>
      </c>
      <c r="O1391" s="13">
        <v>17</v>
      </c>
      <c r="P1391" s="13" t="s">
        <v>1569</v>
      </c>
      <c r="Q1391" s="13">
        <v>17</v>
      </c>
      <c r="R1391" s="13" t="s">
        <v>1571</v>
      </c>
      <c r="S1391" s="13">
        <v>17</v>
      </c>
      <c r="T1391" s="13" t="s">
        <v>1573</v>
      </c>
      <c r="U1391" s="13">
        <v>17</v>
      </c>
      <c r="V1391" s="13" t="s">
        <v>1575</v>
      </c>
      <c r="W1391" s="13">
        <v>17</v>
      </c>
      <c r="X1391" s="13" t="s">
        <v>1385</v>
      </c>
      <c r="Y1391" s="13">
        <v>17</v>
      </c>
      <c r="Z1391" s="13" t="s">
        <v>1387</v>
      </c>
      <c r="AA1391" s="13">
        <v>17</v>
      </c>
      <c r="AB1391" s="100" t="s">
        <v>396</v>
      </c>
      <c r="AC1391" s="100" t="str">
        <f t="shared" si="229"/>
        <v>kn-3-7-shl-loc1</v>
      </c>
      <c r="AD1391" s="100">
        <f t="shared" si="230"/>
        <v>2</v>
      </c>
      <c r="AE1391" s="13">
        <v>16</v>
      </c>
      <c r="AF1391" s="27">
        <v>13.5</v>
      </c>
      <c r="AG1391" s="41"/>
    </row>
    <row r="1392" spans="1:33" ht="16.5" x14ac:dyDescent="0.2">
      <c r="A1392" s="38" t="str">
        <f t="shared" si="231"/>
        <v>kn-3</v>
      </c>
      <c r="B1392" s="33">
        <f t="shared" si="228"/>
        <v>2030720</v>
      </c>
      <c r="C1392" s="38">
        <v>7</v>
      </c>
      <c r="D1392" s="26">
        <f t="shared" si="232"/>
        <v>20307</v>
      </c>
      <c r="E1392" s="45">
        <v>3</v>
      </c>
      <c r="F1392" s="13">
        <v>2</v>
      </c>
      <c r="G1392" s="14" t="s">
        <v>612</v>
      </c>
      <c r="H1392" s="14" t="s">
        <v>749</v>
      </c>
      <c r="I1392" s="13">
        <f t="shared" si="233"/>
        <v>31</v>
      </c>
      <c r="J1392" s="13">
        <f t="shared" si="234"/>
        <v>3</v>
      </c>
      <c r="K1392" s="13">
        <f t="shared" si="235"/>
        <v>2</v>
      </c>
      <c r="L1392" s="13" t="s">
        <v>1565</v>
      </c>
      <c r="M1392" s="13">
        <v>17</v>
      </c>
      <c r="N1392" s="13" t="s">
        <v>1566</v>
      </c>
      <c r="O1392" s="13">
        <v>17</v>
      </c>
      <c r="P1392" s="13" t="s">
        <v>1568</v>
      </c>
      <c r="Q1392" s="13">
        <v>17</v>
      </c>
      <c r="R1392" s="13" t="s">
        <v>1570</v>
      </c>
      <c r="S1392" s="13">
        <v>17</v>
      </c>
      <c r="T1392" s="13" t="s">
        <v>1572</v>
      </c>
      <c r="U1392" s="13">
        <v>17</v>
      </c>
      <c r="V1392" s="13" t="s">
        <v>1574</v>
      </c>
      <c r="W1392" s="13">
        <v>17</v>
      </c>
      <c r="X1392" s="13" t="s">
        <v>1384</v>
      </c>
      <c r="Y1392" s="13">
        <v>17</v>
      </c>
      <c r="Z1392" s="13" t="s">
        <v>1386</v>
      </c>
      <c r="AA1392" s="13">
        <v>17</v>
      </c>
      <c r="AB1392" s="100" t="s">
        <v>30</v>
      </c>
      <c r="AC1392" s="100" t="str">
        <f t="shared" si="229"/>
        <v>kn-3-7-jlr-loc2</v>
      </c>
      <c r="AD1392" s="100">
        <f t="shared" si="230"/>
        <v>2</v>
      </c>
      <c r="AE1392" s="13">
        <v>12</v>
      </c>
      <c r="AF1392" s="27">
        <v>12</v>
      </c>
      <c r="AG1392" s="41"/>
    </row>
    <row r="1393" spans="1:33" ht="16.5" x14ac:dyDescent="0.2">
      <c r="A1393" s="38" t="str">
        <f t="shared" si="231"/>
        <v>kn-3</v>
      </c>
      <c r="B1393" s="33">
        <f t="shared" si="228"/>
        <v>2030721</v>
      </c>
      <c r="C1393" s="38">
        <v>7</v>
      </c>
      <c r="D1393" s="26">
        <f t="shared" si="232"/>
        <v>20307</v>
      </c>
      <c r="E1393" s="45">
        <v>3</v>
      </c>
      <c r="F1393" s="13">
        <v>2</v>
      </c>
      <c r="G1393" s="14" t="s">
        <v>20</v>
      </c>
      <c r="H1393" s="14" t="s">
        <v>27</v>
      </c>
      <c r="I1393" s="13">
        <f t="shared" si="233"/>
        <v>31</v>
      </c>
      <c r="J1393" s="13">
        <f t="shared" si="234"/>
        <v>3</v>
      </c>
      <c r="K1393" s="13">
        <f t="shared" si="235"/>
        <v>2</v>
      </c>
      <c r="L1393" s="13" t="s">
        <v>1564</v>
      </c>
      <c r="M1393" s="13">
        <v>17</v>
      </c>
      <c r="N1393" s="13" t="s">
        <v>1567</v>
      </c>
      <c r="O1393" s="13">
        <v>17</v>
      </c>
      <c r="P1393" s="13" t="s">
        <v>1569</v>
      </c>
      <c r="Q1393" s="13">
        <v>17</v>
      </c>
      <c r="R1393" s="13" t="s">
        <v>1571</v>
      </c>
      <c r="S1393" s="13">
        <v>17</v>
      </c>
      <c r="T1393" s="13" t="s">
        <v>1573</v>
      </c>
      <c r="U1393" s="13">
        <v>17</v>
      </c>
      <c r="V1393" s="13" t="s">
        <v>1575</v>
      </c>
      <c r="W1393" s="13">
        <v>17</v>
      </c>
      <c r="X1393" s="13" t="s">
        <v>1385</v>
      </c>
      <c r="Y1393" s="13">
        <v>17</v>
      </c>
      <c r="Z1393" s="13" t="s">
        <v>1387</v>
      </c>
      <c r="AA1393" s="13">
        <v>17</v>
      </c>
      <c r="AB1393" s="100" t="s">
        <v>380</v>
      </c>
      <c r="AC1393" s="100" t="str">
        <f t="shared" si="229"/>
        <v>kn-3-7-shl-loc2</v>
      </c>
      <c r="AD1393" s="100">
        <f t="shared" si="230"/>
        <v>2</v>
      </c>
      <c r="AE1393" s="13">
        <v>16</v>
      </c>
      <c r="AF1393" s="27">
        <v>13.5</v>
      </c>
      <c r="AG1393" s="41"/>
    </row>
    <row r="1394" spans="1:33" ht="16.5" x14ac:dyDescent="0.2">
      <c r="A1394" s="38" t="str">
        <f t="shared" si="231"/>
        <v>kn-3</v>
      </c>
      <c r="B1394" s="33">
        <f t="shared" si="228"/>
        <v>2030730</v>
      </c>
      <c r="C1394" s="38">
        <v>7</v>
      </c>
      <c r="D1394" s="26">
        <f t="shared" si="232"/>
        <v>20307</v>
      </c>
      <c r="E1394" s="45">
        <v>3</v>
      </c>
      <c r="F1394" s="13">
        <v>3</v>
      </c>
      <c r="G1394" s="14" t="s">
        <v>19</v>
      </c>
      <c r="H1394" s="14" t="s">
        <v>288</v>
      </c>
      <c r="I1394" s="13">
        <f t="shared" si="233"/>
        <v>31</v>
      </c>
      <c r="J1394" s="13">
        <f t="shared" si="234"/>
        <v>3</v>
      </c>
      <c r="K1394" s="13">
        <f t="shared" si="235"/>
        <v>2</v>
      </c>
      <c r="L1394" s="13" t="s">
        <v>1565</v>
      </c>
      <c r="M1394" s="13">
        <v>17</v>
      </c>
      <c r="N1394" s="13" t="s">
        <v>1566</v>
      </c>
      <c r="O1394" s="13">
        <v>17</v>
      </c>
      <c r="P1394" s="13" t="s">
        <v>1568</v>
      </c>
      <c r="Q1394" s="13">
        <v>17</v>
      </c>
      <c r="R1394" s="13" t="s">
        <v>1570</v>
      </c>
      <c r="S1394" s="13">
        <v>17</v>
      </c>
      <c r="T1394" s="13" t="s">
        <v>1572</v>
      </c>
      <c r="U1394" s="13">
        <v>17</v>
      </c>
      <c r="V1394" s="13" t="s">
        <v>1574</v>
      </c>
      <c r="W1394" s="13">
        <v>17</v>
      </c>
      <c r="X1394" s="13" t="s">
        <v>1384</v>
      </c>
      <c r="Y1394" s="13">
        <v>17</v>
      </c>
      <c r="Z1394" s="13" t="s">
        <v>1386</v>
      </c>
      <c r="AA1394" s="13">
        <v>17</v>
      </c>
      <c r="AB1394" s="100" t="s">
        <v>353</v>
      </c>
      <c r="AC1394" s="100" t="str">
        <f t="shared" si="229"/>
        <v>kn-3-7-jlr-loc3</v>
      </c>
      <c r="AD1394" s="100">
        <f t="shared" si="230"/>
        <v>2</v>
      </c>
      <c r="AE1394" s="13">
        <v>12</v>
      </c>
      <c r="AF1394" s="27">
        <v>12</v>
      </c>
      <c r="AG1394" s="41"/>
    </row>
    <row r="1395" spans="1:33" ht="17.25" thickBot="1" x14ac:dyDescent="0.25">
      <c r="A1395" s="38" t="str">
        <f t="shared" si="231"/>
        <v>kn-3</v>
      </c>
      <c r="B1395" s="33">
        <f t="shared" si="228"/>
        <v>2030731</v>
      </c>
      <c r="C1395" s="38">
        <v>7</v>
      </c>
      <c r="D1395" s="28">
        <f t="shared" si="232"/>
        <v>20307</v>
      </c>
      <c r="E1395" s="46">
        <v>3</v>
      </c>
      <c r="F1395" s="29">
        <v>3</v>
      </c>
      <c r="G1395" s="30" t="s">
        <v>20</v>
      </c>
      <c r="H1395" s="30" t="s">
        <v>629</v>
      </c>
      <c r="I1395" s="29">
        <f t="shared" si="233"/>
        <v>31</v>
      </c>
      <c r="J1395" s="29">
        <f t="shared" si="234"/>
        <v>3</v>
      </c>
      <c r="K1395" s="29">
        <f t="shared" si="235"/>
        <v>2</v>
      </c>
      <c r="L1395" s="29" t="s">
        <v>1564</v>
      </c>
      <c r="M1395" s="29">
        <v>17</v>
      </c>
      <c r="N1395" s="29" t="s">
        <v>1567</v>
      </c>
      <c r="O1395" s="29">
        <v>17</v>
      </c>
      <c r="P1395" s="29" t="s">
        <v>1569</v>
      </c>
      <c r="Q1395" s="29">
        <v>17</v>
      </c>
      <c r="R1395" s="29" t="s">
        <v>1571</v>
      </c>
      <c r="S1395" s="29">
        <v>17</v>
      </c>
      <c r="T1395" s="29" t="s">
        <v>1573</v>
      </c>
      <c r="U1395" s="29">
        <v>17</v>
      </c>
      <c r="V1395" s="29" t="s">
        <v>1575</v>
      </c>
      <c r="W1395" s="29">
        <v>17</v>
      </c>
      <c r="X1395" s="29" t="s">
        <v>1385</v>
      </c>
      <c r="Y1395" s="29">
        <v>17</v>
      </c>
      <c r="Z1395" s="29" t="s">
        <v>1387</v>
      </c>
      <c r="AA1395" s="29">
        <v>17</v>
      </c>
      <c r="AB1395" s="101" t="s">
        <v>394</v>
      </c>
      <c r="AC1395" s="101" t="str">
        <f t="shared" si="229"/>
        <v>kn-3-7-shl-loc3</v>
      </c>
      <c r="AD1395" s="101">
        <f t="shared" si="230"/>
        <v>2</v>
      </c>
      <c r="AE1395" s="29">
        <v>16</v>
      </c>
      <c r="AF1395" s="31">
        <v>13.5</v>
      </c>
      <c r="AG1395" s="41"/>
    </row>
    <row r="1396" spans="1:33" ht="16.5" x14ac:dyDescent="0.2">
      <c r="A1396" s="38" t="str">
        <f t="shared" si="231"/>
        <v>kn-3</v>
      </c>
      <c r="B1396" s="33">
        <f t="shared" si="228"/>
        <v>2030810</v>
      </c>
      <c r="C1396" s="38">
        <v>8</v>
      </c>
      <c r="D1396" s="23">
        <f t="shared" si="232"/>
        <v>20308</v>
      </c>
      <c r="E1396" s="44">
        <v>3</v>
      </c>
      <c r="F1396" s="24">
        <v>1</v>
      </c>
      <c r="G1396" s="32" t="s">
        <v>19</v>
      </c>
      <c r="H1396" s="32" t="s">
        <v>31</v>
      </c>
      <c r="I1396" s="24">
        <f t="shared" si="233"/>
        <v>32</v>
      </c>
      <c r="J1396" s="24">
        <f t="shared" si="234"/>
        <v>3</v>
      </c>
      <c r="K1396" s="24">
        <f t="shared" si="235"/>
        <v>2</v>
      </c>
      <c r="L1396" s="24" t="s">
        <v>1565</v>
      </c>
      <c r="M1396" s="24">
        <v>18</v>
      </c>
      <c r="N1396" s="24" t="s">
        <v>1566</v>
      </c>
      <c r="O1396" s="24">
        <v>18</v>
      </c>
      <c r="P1396" s="24" t="s">
        <v>1568</v>
      </c>
      <c r="Q1396" s="24">
        <v>18</v>
      </c>
      <c r="R1396" s="24" t="s">
        <v>1570</v>
      </c>
      <c r="S1396" s="24">
        <v>18</v>
      </c>
      <c r="T1396" s="24" t="s">
        <v>1572</v>
      </c>
      <c r="U1396" s="24">
        <v>18</v>
      </c>
      <c r="V1396" s="24" t="s">
        <v>1574</v>
      </c>
      <c r="W1396" s="24">
        <v>18</v>
      </c>
      <c r="X1396" s="24" t="s">
        <v>1576</v>
      </c>
      <c r="Y1396" s="24">
        <v>18</v>
      </c>
      <c r="Z1396" s="24" t="s">
        <v>1386</v>
      </c>
      <c r="AA1396" s="24">
        <v>18</v>
      </c>
      <c r="AB1396" s="99" t="s">
        <v>747</v>
      </c>
      <c r="AC1396" s="99" t="str">
        <f t="shared" si="229"/>
        <v>kn-3-8-jlr-loc1</v>
      </c>
      <c r="AD1396" s="99">
        <f t="shared" si="230"/>
        <v>2</v>
      </c>
      <c r="AE1396" s="24">
        <v>12</v>
      </c>
      <c r="AF1396" s="25">
        <v>12</v>
      </c>
      <c r="AG1396" s="41"/>
    </row>
    <row r="1397" spans="1:33" ht="16.5" x14ac:dyDescent="0.2">
      <c r="A1397" s="38" t="str">
        <f t="shared" si="231"/>
        <v>kn-3</v>
      </c>
      <c r="B1397" s="33">
        <f t="shared" si="228"/>
        <v>2030811</v>
      </c>
      <c r="C1397" s="38">
        <v>8</v>
      </c>
      <c r="D1397" s="26">
        <f t="shared" si="232"/>
        <v>20308</v>
      </c>
      <c r="E1397" s="45">
        <v>3</v>
      </c>
      <c r="F1397" s="13">
        <v>1</v>
      </c>
      <c r="G1397" s="14" t="s">
        <v>20</v>
      </c>
      <c r="H1397" s="14" t="s">
        <v>28</v>
      </c>
      <c r="I1397" s="13">
        <f t="shared" si="233"/>
        <v>32</v>
      </c>
      <c r="J1397" s="13">
        <f t="shared" si="234"/>
        <v>3</v>
      </c>
      <c r="K1397" s="13">
        <f t="shared" si="235"/>
        <v>2</v>
      </c>
      <c r="L1397" s="13" t="s">
        <v>1564</v>
      </c>
      <c r="M1397" s="13">
        <v>18</v>
      </c>
      <c r="N1397" s="13" t="s">
        <v>1567</v>
      </c>
      <c r="O1397" s="13">
        <v>18</v>
      </c>
      <c r="P1397" s="13" t="s">
        <v>1569</v>
      </c>
      <c r="Q1397" s="13">
        <v>18</v>
      </c>
      <c r="R1397" s="13" t="s">
        <v>1571</v>
      </c>
      <c r="S1397" s="13">
        <v>18</v>
      </c>
      <c r="T1397" s="13" t="s">
        <v>1573</v>
      </c>
      <c r="U1397" s="13">
        <v>18</v>
      </c>
      <c r="V1397" s="13" t="s">
        <v>1575</v>
      </c>
      <c r="W1397" s="13">
        <v>18</v>
      </c>
      <c r="X1397" s="13" t="s">
        <v>1577</v>
      </c>
      <c r="Y1397" s="13">
        <v>18</v>
      </c>
      <c r="Z1397" s="13" t="s">
        <v>1387</v>
      </c>
      <c r="AA1397" s="13">
        <v>18</v>
      </c>
      <c r="AB1397" s="100" t="s">
        <v>384</v>
      </c>
      <c r="AC1397" s="100" t="str">
        <f t="shared" si="229"/>
        <v>kn-3-8-shl-loc1</v>
      </c>
      <c r="AD1397" s="100">
        <f t="shared" si="230"/>
        <v>2</v>
      </c>
      <c r="AE1397" s="13">
        <v>16</v>
      </c>
      <c r="AF1397" s="27">
        <v>13.5</v>
      </c>
      <c r="AG1397" s="41"/>
    </row>
    <row r="1398" spans="1:33" ht="16.5" x14ac:dyDescent="0.2">
      <c r="A1398" s="38" t="str">
        <f t="shared" si="231"/>
        <v>kn-3</v>
      </c>
      <c r="B1398" s="33">
        <f t="shared" si="228"/>
        <v>2030820</v>
      </c>
      <c r="C1398" s="38">
        <v>8</v>
      </c>
      <c r="D1398" s="26">
        <f t="shared" si="232"/>
        <v>20308</v>
      </c>
      <c r="E1398" s="45">
        <v>3</v>
      </c>
      <c r="F1398" s="13">
        <v>2</v>
      </c>
      <c r="G1398" s="14" t="s">
        <v>19</v>
      </c>
      <c r="H1398" s="14" t="s">
        <v>749</v>
      </c>
      <c r="I1398" s="13">
        <f t="shared" si="233"/>
        <v>32</v>
      </c>
      <c r="J1398" s="13">
        <f t="shared" si="234"/>
        <v>3</v>
      </c>
      <c r="K1398" s="13">
        <f t="shared" si="235"/>
        <v>2</v>
      </c>
      <c r="L1398" s="13" t="s">
        <v>1565</v>
      </c>
      <c r="M1398" s="13">
        <v>18</v>
      </c>
      <c r="N1398" s="13" t="s">
        <v>1566</v>
      </c>
      <c r="O1398" s="13">
        <v>18</v>
      </c>
      <c r="P1398" s="13" t="s">
        <v>1568</v>
      </c>
      <c r="Q1398" s="13">
        <v>18</v>
      </c>
      <c r="R1398" s="13" t="s">
        <v>1570</v>
      </c>
      <c r="S1398" s="13">
        <v>18</v>
      </c>
      <c r="T1398" s="13" t="s">
        <v>1572</v>
      </c>
      <c r="U1398" s="13">
        <v>18</v>
      </c>
      <c r="V1398" s="13" t="s">
        <v>1574</v>
      </c>
      <c r="W1398" s="13">
        <v>18</v>
      </c>
      <c r="X1398" s="13" t="s">
        <v>1576</v>
      </c>
      <c r="Y1398" s="13">
        <v>18</v>
      </c>
      <c r="Z1398" s="13" t="s">
        <v>1386</v>
      </c>
      <c r="AA1398" s="13">
        <v>18</v>
      </c>
      <c r="AB1398" s="100" t="s">
        <v>350</v>
      </c>
      <c r="AC1398" s="100" t="str">
        <f t="shared" si="229"/>
        <v>kn-3-8-jlr-loc2</v>
      </c>
      <c r="AD1398" s="100">
        <f t="shared" si="230"/>
        <v>2</v>
      </c>
      <c r="AE1398" s="13">
        <v>12</v>
      </c>
      <c r="AF1398" s="27">
        <v>12</v>
      </c>
      <c r="AG1398" s="41"/>
    </row>
    <row r="1399" spans="1:33" ht="16.5" x14ac:dyDescent="0.2">
      <c r="A1399" s="38" t="str">
        <f t="shared" si="231"/>
        <v>kn-3</v>
      </c>
      <c r="B1399" s="33">
        <f t="shared" si="228"/>
        <v>2030821</v>
      </c>
      <c r="C1399" s="38">
        <v>8</v>
      </c>
      <c r="D1399" s="26">
        <f t="shared" si="232"/>
        <v>20308</v>
      </c>
      <c r="E1399" s="45">
        <v>3</v>
      </c>
      <c r="F1399" s="13">
        <v>2</v>
      </c>
      <c r="G1399" s="14" t="s">
        <v>20</v>
      </c>
      <c r="H1399" s="14" t="s">
        <v>27</v>
      </c>
      <c r="I1399" s="13">
        <f t="shared" si="233"/>
        <v>32</v>
      </c>
      <c r="J1399" s="13">
        <f t="shared" si="234"/>
        <v>3</v>
      </c>
      <c r="K1399" s="13">
        <f t="shared" si="235"/>
        <v>2</v>
      </c>
      <c r="L1399" s="13" t="s">
        <v>1564</v>
      </c>
      <c r="M1399" s="13">
        <v>18</v>
      </c>
      <c r="N1399" s="13" t="s">
        <v>1567</v>
      </c>
      <c r="O1399" s="13">
        <v>18</v>
      </c>
      <c r="P1399" s="13" t="s">
        <v>1569</v>
      </c>
      <c r="Q1399" s="13">
        <v>18</v>
      </c>
      <c r="R1399" s="13" t="s">
        <v>1571</v>
      </c>
      <c r="S1399" s="13">
        <v>18</v>
      </c>
      <c r="T1399" s="13" t="s">
        <v>1573</v>
      </c>
      <c r="U1399" s="13">
        <v>18</v>
      </c>
      <c r="V1399" s="13" t="s">
        <v>1575</v>
      </c>
      <c r="W1399" s="13">
        <v>18</v>
      </c>
      <c r="X1399" s="13" t="s">
        <v>1577</v>
      </c>
      <c r="Y1399" s="13">
        <v>18</v>
      </c>
      <c r="Z1399" s="13" t="s">
        <v>1387</v>
      </c>
      <c r="AA1399" s="13">
        <v>18</v>
      </c>
      <c r="AB1399" s="100" t="s">
        <v>388</v>
      </c>
      <c r="AC1399" s="100" t="str">
        <f t="shared" si="229"/>
        <v>kn-3-8-shl-loc2</v>
      </c>
      <c r="AD1399" s="100">
        <f t="shared" si="230"/>
        <v>2</v>
      </c>
      <c r="AE1399" s="13">
        <v>16</v>
      </c>
      <c r="AF1399" s="27">
        <v>13.5</v>
      </c>
      <c r="AG1399" s="41"/>
    </row>
    <row r="1400" spans="1:33" ht="16.5" x14ac:dyDescent="0.2">
      <c r="A1400" s="38" t="str">
        <f t="shared" si="231"/>
        <v>kn-3</v>
      </c>
      <c r="B1400" s="33">
        <f t="shared" si="228"/>
        <v>2030830</v>
      </c>
      <c r="C1400" s="38">
        <v>8</v>
      </c>
      <c r="D1400" s="26">
        <f t="shared" si="232"/>
        <v>20308</v>
      </c>
      <c r="E1400" s="45">
        <v>3</v>
      </c>
      <c r="F1400" s="13">
        <v>3</v>
      </c>
      <c r="G1400" s="14" t="s">
        <v>19</v>
      </c>
      <c r="H1400" s="14" t="s">
        <v>288</v>
      </c>
      <c r="I1400" s="13">
        <f t="shared" si="233"/>
        <v>32</v>
      </c>
      <c r="J1400" s="13">
        <f t="shared" si="234"/>
        <v>3</v>
      </c>
      <c r="K1400" s="13">
        <f t="shared" si="235"/>
        <v>2</v>
      </c>
      <c r="L1400" s="13" t="s">
        <v>1565</v>
      </c>
      <c r="M1400" s="13">
        <v>18</v>
      </c>
      <c r="N1400" s="13" t="s">
        <v>1566</v>
      </c>
      <c r="O1400" s="13">
        <v>18</v>
      </c>
      <c r="P1400" s="13" t="s">
        <v>1568</v>
      </c>
      <c r="Q1400" s="13">
        <v>18</v>
      </c>
      <c r="R1400" s="13" t="s">
        <v>1570</v>
      </c>
      <c r="S1400" s="13">
        <v>18</v>
      </c>
      <c r="T1400" s="13" t="s">
        <v>1572</v>
      </c>
      <c r="U1400" s="13">
        <v>18</v>
      </c>
      <c r="V1400" s="13" t="s">
        <v>1574</v>
      </c>
      <c r="W1400" s="13">
        <v>18</v>
      </c>
      <c r="X1400" s="13" t="s">
        <v>1576</v>
      </c>
      <c r="Y1400" s="13">
        <v>18</v>
      </c>
      <c r="Z1400" s="13" t="s">
        <v>1386</v>
      </c>
      <c r="AA1400" s="13">
        <v>18</v>
      </c>
      <c r="AB1400" s="100" t="s">
        <v>30</v>
      </c>
      <c r="AC1400" s="100" t="str">
        <f t="shared" si="229"/>
        <v>kn-3-8-jlr-loc3</v>
      </c>
      <c r="AD1400" s="100">
        <f t="shared" si="230"/>
        <v>2</v>
      </c>
      <c r="AE1400" s="13">
        <v>12</v>
      </c>
      <c r="AF1400" s="27">
        <v>12</v>
      </c>
      <c r="AG1400" s="41"/>
    </row>
    <row r="1401" spans="1:33" ht="17.25" thickBot="1" x14ac:dyDescent="0.25">
      <c r="A1401" s="38" t="str">
        <f t="shared" si="231"/>
        <v>kn-3</v>
      </c>
      <c r="B1401" s="33">
        <f t="shared" si="228"/>
        <v>2030831</v>
      </c>
      <c r="C1401" s="38">
        <v>8</v>
      </c>
      <c r="D1401" s="28">
        <f t="shared" si="232"/>
        <v>20308</v>
      </c>
      <c r="E1401" s="46">
        <v>3</v>
      </c>
      <c r="F1401" s="29">
        <v>3</v>
      </c>
      <c r="G1401" s="30" t="s">
        <v>20</v>
      </c>
      <c r="H1401" s="30" t="s">
        <v>287</v>
      </c>
      <c r="I1401" s="29">
        <f t="shared" si="233"/>
        <v>32</v>
      </c>
      <c r="J1401" s="29">
        <f t="shared" si="234"/>
        <v>3</v>
      </c>
      <c r="K1401" s="29">
        <f t="shared" si="235"/>
        <v>2</v>
      </c>
      <c r="L1401" s="29" t="s">
        <v>1564</v>
      </c>
      <c r="M1401" s="29">
        <v>18</v>
      </c>
      <c r="N1401" s="29" t="s">
        <v>1567</v>
      </c>
      <c r="O1401" s="29">
        <v>18</v>
      </c>
      <c r="P1401" s="29" t="s">
        <v>1569</v>
      </c>
      <c r="Q1401" s="29">
        <v>18</v>
      </c>
      <c r="R1401" s="29" t="s">
        <v>1571</v>
      </c>
      <c r="S1401" s="29">
        <v>18</v>
      </c>
      <c r="T1401" s="29" t="s">
        <v>1573</v>
      </c>
      <c r="U1401" s="29">
        <v>18</v>
      </c>
      <c r="V1401" s="29" t="s">
        <v>1575</v>
      </c>
      <c r="W1401" s="29">
        <v>18</v>
      </c>
      <c r="X1401" s="29" t="s">
        <v>1577</v>
      </c>
      <c r="Y1401" s="29">
        <v>18</v>
      </c>
      <c r="Z1401" s="29" t="s">
        <v>1387</v>
      </c>
      <c r="AA1401" s="29">
        <v>18</v>
      </c>
      <c r="AB1401" s="101" t="s">
        <v>387</v>
      </c>
      <c r="AC1401" s="101" t="str">
        <f t="shared" si="229"/>
        <v>kn-3-8-shl-loc3</v>
      </c>
      <c r="AD1401" s="101">
        <f t="shared" si="230"/>
        <v>2</v>
      </c>
      <c r="AE1401" s="29">
        <v>16</v>
      </c>
      <c r="AF1401" s="31">
        <v>13.5</v>
      </c>
      <c r="AG1401" s="41"/>
    </row>
    <row r="1402" spans="1:33" ht="16.5" x14ac:dyDescent="0.2">
      <c r="A1402" s="38" t="str">
        <f t="shared" si="231"/>
        <v>kn-3</v>
      </c>
      <c r="B1402" s="33">
        <f t="shared" si="228"/>
        <v>2030910</v>
      </c>
      <c r="C1402" s="38">
        <v>9</v>
      </c>
      <c r="D1402" s="23">
        <f t="shared" si="232"/>
        <v>20309</v>
      </c>
      <c r="E1402" s="44">
        <v>3</v>
      </c>
      <c r="F1402" s="24">
        <v>1</v>
      </c>
      <c r="G1402" s="32" t="s">
        <v>19</v>
      </c>
      <c r="H1402" s="32" t="s">
        <v>31</v>
      </c>
      <c r="I1402" s="24">
        <f t="shared" si="233"/>
        <v>33</v>
      </c>
      <c r="J1402" s="24">
        <f t="shared" si="234"/>
        <v>3</v>
      </c>
      <c r="K1402" s="24">
        <f t="shared" si="235"/>
        <v>2</v>
      </c>
      <c r="L1402" s="24" t="s">
        <v>1565</v>
      </c>
      <c r="M1402" s="24">
        <v>20</v>
      </c>
      <c r="N1402" s="24" t="s">
        <v>1566</v>
      </c>
      <c r="O1402" s="24">
        <v>20</v>
      </c>
      <c r="P1402" s="24" t="s">
        <v>1568</v>
      </c>
      <c r="Q1402" s="24">
        <v>20</v>
      </c>
      <c r="R1402" s="24" t="s">
        <v>1570</v>
      </c>
      <c r="S1402" s="24">
        <v>20</v>
      </c>
      <c r="T1402" s="24" t="s">
        <v>1572</v>
      </c>
      <c r="U1402" s="24">
        <v>20</v>
      </c>
      <c r="V1402" s="24" t="s">
        <v>1574</v>
      </c>
      <c r="W1402" s="24">
        <v>20</v>
      </c>
      <c r="X1402" s="24" t="s">
        <v>1576</v>
      </c>
      <c r="Y1402" s="24">
        <v>20</v>
      </c>
      <c r="Z1402" s="24" t="s">
        <v>1578</v>
      </c>
      <c r="AA1402" s="24">
        <v>20</v>
      </c>
      <c r="AB1402" s="99" t="s">
        <v>354</v>
      </c>
      <c r="AC1402" s="99" t="str">
        <f t="shared" si="229"/>
        <v>kn-3-9-jlr-loc1</v>
      </c>
      <c r="AD1402" s="99">
        <f t="shared" si="230"/>
        <v>2</v>
      </c>
      <c r="AE1402" s="24">
        <v>12</v>
      </c>
      <c r="AF1402" s="25">
        <v>12</v>
      </c>
      <c r="AG1402" s="41"/>
    </row>
    <row r="1403" spans="1:33" ht="16.5" x14ac:dyDescent="0.2">
      <c r="A1403" s="38" t="str">
        <f t="shared" si="231"/>
        <v>kn-3</v>
      </c>
      <c r="B1403" s="33">
        <f t="shared" si="228"/>
        <v>2030911</v>
      </c>
      <c r="C1403" s="38">
        <v>9</v>
      </c>
      <c r="D1403" s="26">
        <f t="shared" si="232"/>
        <v>20309</v>
      </c>
      <c r="E1403" s="45">
        <v>3</v>
      </c>
      <c r="F1403" s="13">
        <v>1</v>
      </c>
      <c r="G1403" s="14" t="s">
        <v>20</v>
      </c>
      <c r="H1403" s="14" t="s">
        <v>28</v>
      </c>
      <c r="I1403" s="13">
        <f t="shared" si="233"/>
        <v>33</v>
      </c>
      <c r="J1403" s="13">
        <f t="shared" si="234"/>
        <v>3</v>
      </c>
      <c r="K1403" s="13">
        <f t="shared" si="235"/>
        <v>2</v>
      </c>
      <c r="L1403" s="13" t="s">
        <v>1564</v>
      </c>
      <c r="M1403" s="13">
        <v>20</v>
      </c>
      <c r="N1403" s="13" t="s">
        <v>1567</v>
      </c>
      <c r="O1403" s="13">
        <v>20</v>
      </c>
      <c r="P1403" s="13" t="s">
        <v>1569</v>
      </c>
      <c r="Q1403" s="13">
        <v>20</v>
      </c>
      <c r="R1403" s="13" t="s">
        <v>1571</v>
      </c>
      <c r="S1403" s="13">
        <v>20</v>
      </c>
      <c r="T1403" s="13" t="s">
        <v>1573</v>
      </c>
      <c r="U1403" s="13">
        <v>20</v>
      </c>
      <c r="V1403" s="13" t="s">
        <v>1575</v>
      </c>
      <c r="W1403" s="13">
        <v>20</v>
      </c>
      <c r="X1403" s="13" t="s">
        <v>1577</v>
      </c>
      <c r="Y1403" s="13">
        <v>20</v>
      </c>
      <c r="Z1403" s="13" t="s">
        <v>1579</v>
      </c>
      <c r="AA1403" s="13">
        <v>20</v>
      </c>
      <c r="AB1403" s="100" t="s">
        <v>395</v>
      </c>
      <c r="AC1403" s="100" t="str">
        <f t="shared" si="229"/>
        <v>kn-3-9-shl-loc1</v>
      </c>
      <c r="AD1403" s="100">
        <f t="shared" si="230"/>
        <v>2</v>
      </c>
      <c r="AE1403" s="13">
        <v>16</v>
      </c>
      <c r="AF1403" s="27">
        <v>13.5</v>
      </c>
      <c r="AG1403" s="41"/>
    </row>
    <row r="1404" spans="1:33" ht="16.5" x14ac:dyDescent="0.2">
      <c r="A1404" s="38" t="str">
        <f t="shared" si="231"/>
        <v>kn-3</v>
      </c>
      <c r="B1404" s="33">
        <f t="shared" si="228"/>
        <v>2030920</v>
      </c>
      <c r="C1404" s="38">
        <v>9</v>
      </c>
      <c r="D1404" s="26">
        <f t="shared" si="232"/>
        <v>20309</v>
      </c>
      <c r="E1404" s="45">
        <v>3</v>
      </c>
      <c r="F1404" s="13">
        <v>2</v>
      </c>
      <c r="G1404" s="14" t="s">
        <v>612</v>
      </c>
      <c r="H1404" s="14" t="s">
        <v>749</v>
      </c>
      <c r="I1404" s="13">
        <f t="shared" si="233"/>
        <v>33</v>
      </c>
      <c r="J1404" s="13">
        <f t="shared" si="234"/>
        <v>3</v>
      </c>
      <c r="K1404" s="13">
        <f t="shared" si="235"/>
        <v>2</v>
      </c>
      <c r="L1404" s="13" t="s">
        <v>1565</v>
      </c>
      <c r="M1404" s="13">
        <v>20</v>
      </c>
      <c r="N1404" s="13" t="s">
        <v>1566</v>
      </c>
      <c r="O1404" s="13">
        <v>20</v>
      </c>
      <c r="P1404" s="13" t="s">
        <v>1568</v>
      </c>
      <c r="Q1404" s="13">
        <v>20</v>
      </c>
      <c r="R1404" s="13" t="s">
        <v>1570</v>
      </c>
      <c r="S1404" s="13">
        <v>20</v>
      </c>
      <c r="T1404" s="13" t="s">
        <v>1572</v>
      </c>
      <c r="U1404" s="13">
        <v>20</v>
      </c>
      <c r="V1404" s="13" t="s">
        <v>1574</v>
      </c>
      <c r="W1404" s="13">
        <v>20</v>
      </c>
      <c r="X1404" s="13" t="s">
        <v>1576</v>
      </c>
      <c r="Y1404" s="13">
        <v>20</v>
      </c>
      <c r="Z1404" s="13" t="s">
        <v>1578</v>
      </c>
      <c r="AA1404" s="13">
        <v>20</v>
      </c>
      <c r="AB1404" s="100" t="s">
        <v>748</v>
      </c>
      <c r="AC1404" s="100" t="str">
        <f t="shared" si="229"/>
        <v>kn-3-9-jlr-loc2</v>
      </c>
      <c r="AD1404" s="100">
        <f t="shared" si="230"/>
        <v>2</v>
      </c>
      <c r="AE1404" s="13">
        <v>12</v>
      </c>
      <c r="AF1404" s="27">
        <v>12</v>
      </c>
      <c r="AG1404" s="41"/>
    </row>
    <row r="1405" spans="1:33" ht="16.5" x14ac:dyDescent="0.2">
      <c r="A1405" s="38" t="str">
        <f t="shared" si="231"/>
        <v>kn-3</v>
      </c>
      <c r="B1405" s="33">
        <f t="shared" ref="B1405:B1468" si="236">D1405*100+F1405*10+IF(G1405="jlr",0,1)</f>
        <v>2030921</v>
      </c>
      <c r="C1405" s="38">
        <v>9</v>
      </c>
      <c r="D1405" s="26">
        <f t="shared" si="232"/>
        <v>20309</v>
      </c>
      <c r="E1405" s="45">
        <v>3</v>
      </c>
      <c r="F1405" s="13">
        <v>2</v>
      </c>
      <c r="G1405" s="14" t="s">
        <v>20</v>
      </c>
      <c r="H1405" s="14" t="s">
        <v>27</v>
      </c>
      <c r="I1405" s="13">
        <f t="shared" si="233"/>
        <v>33</v>
      </c>
      <c r="J1405" s="13">
        <f t="shared" si="234"/>
        <v>3</v>
      </c>
      <c r="K1405" s="13">
        <f t="shared" si="235"/>
        <v>2</v>
      </c>
      <c r="L1405" s="13" t="s">
        <v>1564</v>
      </c>
      <c r="M1405" s="13">
        <v>20</v>
      </c>
      <c r="N1405" s="13" t="s">
        <v>1567</v>
      </c>
      <c r="O1405" s="13">
        <v>20</v>
      </c>
      <c r="P1405" s="13" t="s">
        <v>1569</v>
      </c>
      <c r="Q1405" s="13">
        <v>20</v>
      </c>
      <c r="R1405" s="13" t="s">
        <v>1571</v>
      </c>
      <c r="S1405" s="13">
        <v>20</v>
      </c>
      <c r="T1405" s="13" t="s">
        <v>1573</v>
      </c>
      <c r="U1405" s="13">
        <v>20</v>
      </c>
      <c r="V1405" s="13" t="s">
        <v>1575</v>
      </c>
      <c r="W1405" s="13">
        <v>20</v>
      </c>
      <c r="X1405" s="13" t="s">
        <v>1577</v>
      </c>
      <c r="Y1405" s="13">
        <v>20</v>
      </c>
      <c r="Z1405" s="13" t="s">
        <v>1579</v>
      </c>
      <c r="AA1405" s="13">
        <v>20</v>
      </c>
      <c r="AB1405" s="100" t="s">
        <v>390</v>
      </c>
      <c r="AC1405" s="100" t="str">
        <f t="shared" si="229"/>
        <v>kn-3-9-shl-loc2</v>
      </c>
      <c r="AD1405" s="100">
        <f t="shared" si="230"/>
        <v>2</v>
      </c>
      <c r="AE1405" s="13">
        <v>16</v>
      </c>
      <c r="AF1405" s="27">
        <v>13.5</v>
      </c>
      <c r="AG1405" s="41"/>
    </row>
    <row r="1406" spans="1:33" ht="16.5" x14ac:dyDescent="0.2">
      <c r="A1406" s="38" t="str">
        <f t="shared" si="231"/>
        <v>kn-3</v>
      </c>
      <c r="B1406" s="33">
        <f t="shared" si="236"/>
        <v>2030930</v>
      </c>
      <c r="C1406" s="38">
        <v>9</v>
      </c>
      <c r="D1406" s="26">
        <f t="shared" si="232"/>
        <v>20309</v>
      </c>
      <c r="E1406" s="45">
        <v>3</v>
      </c>
      <c r="F1406" s="13">
        <v>3</v>
      </c>
      <c r="G1406" s="14" t="s">
        <v>19</v>
      </c>
      <c r="H1406" s="14" t="s">
        <v>288</v>
      </c>
      <c r="I1406" s="13">
        <f t="shared" si="233"/>
        <v>33</v>
      </c>
      <c r="J1406" s="13">
        <f t="shared" si="234"/>
        <v>3</v>
      </c>
      <c r="K1406" s="13">
        <f t="shared" si="235"/>
        <v>2</v>
      </c>
      <c r="L1406" s="13" t="s">
        <v>1565</v>
      </c>
      <c r="M1406" s="13">
        <v>20</v>
      </c>
      <c r="N1406" s="13" t="s">
        <v>1566</v>
      </c>
      <c r="O1406" s="13">
        <v>20</v>
      </c>
      <c r="P1406" s="13" t="s">
        <v>1568</v>
      </c>
      <c r="Q1406" s="13">
        <v>20</v>
      </c>
      <c r="R1406" s="13" t="s">
        <v>1570</v>
      </c>
      <c r="S1406" s="13">
        <v>20</v>
      </c>
      <c r="T1406" s="13" t="s">
        <v>1572</v>
      </c>
      <c r="U1406" s="13">
        <v>20</v>
      </c>
      <c r="V1406" s="13" t="s">
        <v>1574</v>
      </c>
      <c r="W1406" s="13">
        <v>20</v>
      </c>
      <c r="X1406" s="13" t="s">
        <v>1576</v>
      </c>
      <c r="Y1406" s="13">
        <v>20</v>
      </c>
      <c r="Z1406" s="13" t="s">
        <v>1578</v>
      </c>
      <c r="AA1406" s="13">
        <v>20</v>
      </c>
      <c r="AB1406" s="100" t="s">
        <v>351</v>
      </c>
      <c r="AC1406" s="100" t="str">
        <f t="shared" si="229"/>
        <v>kn-3-9-jlr-loc3</v>
      </c>
      <c r="AD1406" s="100">
        <f t="shared" si="230"/>
        <v>2</v>
      </c>
      <c r="AE1406" s="13">
        <v>12</v>
      </c>
      <c r="AF1406" s="27">
        <v>12</v>
      </c>
      <c r="AG1406" s="41"/>
    </row>
    <row r="1407" spans="1:33" ht="17.25" thickBot="1" x14ac:dyDescent="0.25">
      <c r="A1407" s="38" t="str">
        <f t="shared" si="231"/>
        <v>kn-3</v>
      </c>
      <c r="B1407" s="33">
        <f t="shared" si="236"/>
        <v>2030931</v>
      </c>
      <c r="C1407" s="38">
        <v>9</v>
      </c>
      <c r="D1407" s="28">
        <f t="shared" si="232"/>
        <v>20309</v>
      </c>
      <c r="E1407" s="46">
        <v>3</v>
      </c>
      <c r="F1407" s="29">
        <v>3</v>
      </c>
      <c r="G1407" s="30" t="s">
        <v>20</v>
      </c>
      <c r="H1407" s="30" t="s">
        <v>287</v>
      </c>
      <c r="I1407" s="29">
        <f t="shared" si="233"/>
        <v>33</v>
      </c>
      <c r="J1407" s="29">
        <f t="shared" si="234"/>
        <v>3</v>
      </c>
      <c r="K1407" s="29">
        <f t="shared" si="235"/>
        <v>2</v>
      </c>
      <c r="L1407" s="29" t="s">
        <v>1564</v>
      </c>
      <c r="M1407" s="29">
        <v>20</v>
      </c>
      <c r="N1407" s="29" t="s">
        <v>1567</v>
      </c>
      <c r="O1407" s="29">
        <v>20</v>
      </c>
      <c r="P1407" s="29" t="s">
        <v>1569</v>
      </c>
      <c r="Q1407" s="29">
        <v>20</v>
      </c>
      <c r="R1407" s="29" t="s">
        <v>1571</v>
      </c>
      <c r="S1407" s="29">
        <v>20</v>
      </c>
      <c r="T1407" s="29" t="s">
        <v>1573</v>
      </c>
      <c r="U1407" s="29">
        <v>20</v>
      </c>
      <c r="V1407" s="29" t="s">
        <v>1575</v>
      </c>
      <c r="W1407" s="29">
        <v>20</v>
      </c>
      <c r="X1407" s="29" t="s">
        <v>1577</v>
      </c>
      <c r="Y1407" s="29">
        <v>20</v>
      </c>
      <c r="Z1407" s="29" t="s">
        <v>1579</v>
      </c>
      <c r="AA1407" s="29">
        <v>20</v>
      </c>
      <c r="AB1407" s="101" t="s">
        <v>391</v>
      </c>
      <c r="AC1407" s="101" t="str">
        <f t="shared" si="229"/>
        <v>kn-3-9-shl-loc3</v>
      </c>
      <c r="AD1407" s="101">
        <f t="shared" si="230"/>
        <v>2</v>
      </c>
      <c r="AE1407" s="29">
        <v>16</v>
      </c>
      <c r="AF1407" s="31">
        <v>13.5</v>
      </c>
      <c r="AG1407" s="41"/>
    </row>
    <row r="1408" spans="1:33" ht="16.5" x14ac:dyDescent="0.2">
      <c r="A1408" s="38" t="str">
        <f t="shared" si="231"/>
        <v>kn-4</v>
      </c>
      <c r="B1408" s="33">
        <f t="shared" si="236"/>
        <v>2040110</v>
      </c>
      <c r="C1408" s="38">
        <v>1</v>
      </c>
      <c r="D1408" s="23">
        <f t="shared" si="232"/>
        <v>20401</v>
      </c>
      <c r="E1408" s="44">
        <v>4</v>
      </c>
      <c r="F1408" s="24">
        <v>1</v>
      </c>
      <c r="G1408" s="32" t="s">
        <v>19</v>
      </c>
      <c r="H1408" s="32" t="s">
        <v>31</v>
      </c>
      <c r="I1408" s="24">
        <f t="shared" si="233"/>
        <v>35</v>
      </c>
      <c r="J1408" s="24">
        <f t="shared" si="234"/>
        <v>3</v>
      </c>
      <c r="K1408" s="24">
        <f t="shared" si="235"/>
        <v>3</v>
      </c>
      <c r="L1408" s="24" t="s">
        <v>1565</v>
      </c>
      <c r="M1408" s="24">
        <v>20</v>
      </c>
      <c r="N1408" s="24" t="s">
        <v>1566</v>
      </c>
      <c r="O1408" s="24">
        <v>20</v>
      </c>
      <c r="P1408" s="24" t="s">
        <v>1568</v>
      </c>
      <c r="Q1408" s="24">
        <v>20</v>
      </c>
      <c r="R1408" s="24" t="s">
        <v>1570</v>
      </c>
      <c r="S1408" s="24">
        <v>20</v>
      </c>
      <c r="T1408" s="24" t="s">
        <v>1572</v>
      </c>
      <c r="U1408" s="24">
        <v>20</v>
      </c>
      <c r="V1408" s="24" t="s">
        <v>1574</v>
      </c>
      <c r="W1408" s="24">
        <v>20</v>
      </c>
      <c r="X1408" s="24" t="s">
        <v>1576</v>
      </c>
      <c r="Y1408" s="24">
        <v>20</v>
      </c>
      <c r="Z1408" s="24" t="s">
        <v>1578</v>
      </c>
      <c r="AA1408" s="24">
        <v>20</v>
      </c>
      <c r="AB1408" s="99" t="s">
        <v>354</v>
      </c>
      <c r="AC1408" s="99" t="str">
        <f t="shared" si="229"/>
        <v>kn-4-1-jlr-loc1</v>
      </c>
      <c r="AD1408" s="99">
        <f t="shared" si="230"/>
        <v>2</v>
      </c>
      <c r="AE1408" s="24">
        <v>12</v>
      </c>
      <c r="AF1408" s="25">
        <v>12</v>
      </c>
      <c r="AG1408" s="41"/>
    </row>
    <row r="1409" spans="1:33" ht="16.5" x14ac:dyDescent="0.2">
      <c r="A1409" s="38" t="str">
        <f t="shared" si="231"/>
        <v>kn-4</v>
      </c>
      <c r="B1409" s="33">
        <f t="shared" si="236"/>
        <v>2040111</v>
      </c>
      <c r="C1409" s="38">
        <v>1</v>
      </c>
      <c r="D1409" s="26">
        <f t="shared" si="232"/>
        <v>20401</v>
      </c>
      <c r="E1409" s="45">
        <v>4</v>
      </c>
      <c r="F1409" s="13">
        <v>1</v>
      </c>
      <c r="G1409" s="14" t="s">
        <v>20</v>
      </c>
      <c r="H1409" s="14" t="s">
        <v>28</v>
      </c>
      <c r="I1409" s="13">
        <f t="shared" si="233"/>
        <v>35</v>
      </c>
      <c r="J1409" s="13">
        <f t="shared" si="234"/>
        <v>3</v>
      </c>
      <c r="K1409" s="13">
        <f t="shared" si="235"/>
        <v>3</v>
      </c>
      <c r="L1409" s="13" t="s">
        <v>1404</v>
      </c>
      <c r="M1409" s="13">
        <v>22</v>
      </c>
      <c r="N1409" s="13" t="s">
        <v>1567</v>
      </c>
      <c r="O1409" s="13">
        <v>22</v>
      </c>
      <c r="P1409" s="13" t="s">
        <v>1569</v>
      </c>
      <c r="Q1409" s="13">
        <v>22</v>
      </c>
      <c r="R1409" s="13" t="s">
        <v>1571</v>
      </c>
      <c r="S1409" s="13">
        <v>22</v>
      </c>
      <c r="T1409" s="13" t="s">
        <v>1573</v>
      </c>
      <c r="U1409" s="13">
        <v>22</v>
      </c>
      <c r="V1409" s="13" t="s">
        <v>1575</v>
      </c>
      <c r="W1409" s="13">
        <v>22</v>
      </c>
      <c r="X1409" s="13" t="s">
        <v>1577</v>
      </c>
      <c r="Y1409" s="13">
        <v>22</v>
      </c>
      <c r="Z1409" s="13" t="s">
        <v>1579</v>
      </c>
      <c r="AA1409" s="13">
        <v>22</v>
      </c>
      <c r="AB1409" s="100" t="s">
        <v>395</v>
      </c>
      <c r="AC1409" s="100" t="str">
        <f t="shared" si="229"/>
        <v>kn-4-1-shl-loc1</v>
      </c>
      <c r="AD1409" s="100">
        <f t="shared" si="230"/>
        <v>2</v>
      </c>
      <c r="AE1409" s="13">
        <v>16</v>
      </c>
      <c r="AF1409" s="27">
        <v>13.5</v>
      </c>
      <c r="AG1409" s="41"/>
    </row>
    <row r="1410" spans="1:33" ht="16.5" x14ac:dyDescent="0.2">
      <c r="A1410" s="38" t="str">
        <f t="shared" si="231"/>
        <v>kn-4</v>
      </c>
      <c r="B1410" s="33">
        <f t="shared" si="236"/>
        <v>2040120</v>
      </c>
      <c r="C1410" s="38">
        <v>1</v>
      </c>
      <c r="D1410" s="26">
        <f t="shared" si="232"/>
        <v>20401</v>
      </c>
      <c r="E1410" s="45">
        <v>4</v>
      </c>
      <c r="F1410" s="13">
        <v>2</v>
      </c>
      <c r="G1410" s="14" t="s">
        <v>19</v>
      </c>
      <c r="H1410" s="14" t="s">
        <v>749</v>
      </c>
      <c r="I1410" s="13">
        <f t="shared" si="233"/>
        <v>35</v>
      </c>
      <c r="J1410" s="13">
        <f t="shared" si="234"/>
        <v>3</v>
      </c>
      <c r="K1410" s="13">
        <f t="shared" si="235"/>
        <v>3</v>
      </c>
      <c r="L1410" s="13" t="s">
        <v>1565</v>
      </c>
      <c r="M1410" s="13">
        <v>20</v>
      </c>
      <c r="N1410" s="13" t="s">
        <v>1566</v>
      </c>
      <c r="O1410" s="13">
        <v>20</v>
      </c>
      <c r="P1410" s="13" t="s">
        <v>1568</v>
      </c>
      <c r="Q1410" s="13">
        <v>20</v>
      </c>
      <c r="R1410" s="13" t="s">
        <v>1570</v>
      </c>
      <c r="S1410" s="13">
        <v>20</v>
      </c>
      <c r="T1410" s="13" t="s">
        <v>1572</v>
      </c>
      <c r="U1410" s="13">
        <v>20</v>
      </c>
      <c r="V1410" s="13" t="s">
        <v>1574</v>
      </c>
      <c r="W1410" s="13">
        <v>20</v>
      </c>
      <c r="X1410" s="13" t="s">
        <v>1576</v>
      </c>
      <c r="Y1410" s="13">
        <v>20</v>
      </c>
      <c r="Z1410" s="13" t="s">
        <v>1578</v>
      </c>
      <c r="AA1410" s="13">
        <v>20</v>
      </c>
      <c r="AB1410" s="100" t="s">
        <v>748</v>
      </c>
      <c r="AC1410" s="100" t="str">
        <f t="shared" si="229"/>
        <v>kn-4-1-jlr-loc2</v>
      </c>
      <c r="AD1410" s="100">
        <f t="shared" si="230"/>
        <v>2</v>
      </c>
      <c r="AE1410" s="13">
        <v>12</v>
      </c>
      <c r="AF1410" s="27">
        <v>12</v>
      </c>
      <c r="AG1410" s="41"/>
    </row>
    <row r="1411" spans="1:33" ht="16.5" x14ac:dyDescent="0.2">
      <c r="A1411" s="38" t="str">
        <f t="shared" si="231"/>
        <v>kn-4</v>
      </c>
      <c r="B1411" s="33">
        <f t="shared" si="236"/>
        <v>2040121</v>
      </c>
      <c r="C1411" s="38">
        <v>1</v>
      </c>
      <c r="D1411" s="26">
        <f t="shared" si="232"/>
        <v>20401</v>
      </c>
      <c r="E1411" s="45">
        <v>4</v>
      </c>
      <c r="F1411" s="13">
        <v>2</v>
      </c>
      <c r="G1411" s="14" t="s">
        <v>20</v>
      </c>
      <c r="H1411" s="14" t="s">
        <v>27</v>
      </c>
      <c r="I1411" s="13">
        <f t="shared" si="233"/>
        <v>35</v>
      </c>
      <c r="J1411" s="13">
        <f t="shared" si="234"/>
        <v>3</v>
      </c>
      <c r="K1411" s="13">
        <f t="shared" si="235"/>
        <v>3</v>
      </c>
      <c r="L1411" s="13" t="s">
        <v>1404</v>
      </c>
      <c r="M1411" s="13">
        <v>22</v>
      </c>
      <c r="N1411" s="13" t="s">
        <v>1567</v>
      </c>
      <c r="O1411" s="13">
        <v>22</v>
      </c>
      <c r="P1411" s="13" t="s">
        <v>1569</v>
      </c>
      <c r="Q1411" s="13">
        <v>22</v>
      </c>
      <c r="R1411" s="13" t="s">
        <v>1571</v>
      </c>
      <c r="S1411" s="13">
        <v>22</v>
      </c>
      <c r="T1411" s="13" t="s">
        <v>1573</v>
      </c>
      <c r="U1411" s="13">
        <v>22</v>
      </c>
      <c r="V1411" s="13" t="s">
        <v>1575</v>
      </c>
      <c r="W1411" s="13">
        <v>22</v>
      </c>
      <c r="X1411" s="13" t="s">
        <v>1577</v>
      </c>
      <c r="Y1411" s="13">
        <v>22</v>
      </c>
      <c r="Z1411" s="13" t="s">
        <v>1579</v>
      </c>
      <c r="AA1411" s="13">
        <v>22</v>
      </c>
      <c r="AB1411" s="100" t="s">
        <v>390</v>
      </c>
      <c r="AC1411" s="100" t="str">
        <f t="shared" si="229"/>
        <v>kn-4-1-shl-loc2</v>
      </c>
      <c r="AD1411" s="100">
        <f t="shared" si="230"/>
        <v>2</v>
      </c>
      <c r="AE1411" s="13">
        <v>16</v>
      </c>
      <c r="AF1411" s="27">
        <v>13.5</v>
      </c>
      <c r="AG1411" s="41"/>
    </row>
    <row r="1412" spans="1:33" ht="16.5" x14ac:dyDescent="0.2">
      <c r="A1412" s="38" t="str">
        <f t="shared" si="231"/>
        <v>kn-4</v>
      </c>
      <c r="B1412" s="33">
        <f t="shared" si="236"/>
        <v>2040130</v>
      </c>
      <c r="C1412" s="38">
        <v>1</v>
      </c>
      <c r="D1412" s="26">
        <f t="shared" si="232"/>
        <v>20401</v>
      </c>
      <c r="E1412" s="45">
        <v>4</v>
      </c>
      <c r="F1412" s="13">
        <v>3</v>
      </c>
      <c r="G1412" s="14" t="s">
        <v>19</v>
      </c>
      <c r="H1412" s="14" t="s">
        <v>288</v>
      </c>
      <c r="I1412" s="13">
        <f t="shared" si="233"/>
        <v>35</v>
      </c>
      <c r="J1412" s="13">
        <f t="shared" si="234"/>
        <v>3</v>
      </c>
      <c r="K1412" s="13">
        <f t="shared" si="235"/>
        <v>3</v>
      </c>
      <c r="L1412" s="13" t="s">
        <v>1565</v>
      </c>
      <c r="M1412" s="13">
        <v>20</v>
      </c>
      <c r="N1412" s="13" t="s">
        <v>1566</v>
      </c>
      <c r="O1412" s="13">
        <v>20</v>
      </c>
      <c r="P1412" s="13" t="s">
        <v>1568</v>
      </c>
      <c r="Q1412" s="13">
        <v>20</v>
      </c>
      <c r="R1412" s="13" t="s">
        <v>1570</v>
      </c>
      <c r="S1412" s="13">
        <v>20</v>
      </c>
      <c r="T1412" s="13" t="s">
        <v>1572</v>
      </c>
      <c r="U1412" s="13">
        <v>20</v>
      </c>
      <c r="V1412" s="13" t="s">
        <v>1574</v>
      </c>
      <c r="W1412" s="13">
        <v>20</v>
      </c>
      <c r="X1412" s="13" t="s">
        <v>1576</v>
      </c>
      <c r="Y1412" s="13">
        <v>20</v>
      </c>
      <c r="Z1412" s="13" t="s">
        <v>1578</v>
      </c>
      <c r="AA1412" s="13">
        <v>20</v>
      </c>
      <c r="AB1412" s="100" t="s">
        <v>355</v>
      </c>
      <c r="AC1412" s="100" t="str">
        <f t="shared" si="229"/>
        <v>kn-4-1-jlr-loc3</v>
      </c>
      <c r="AD1412" s="100">
        <f t="shared" si="230"/>
        <v>2</v>
      </c>
      <c r="AE1412" s="13">
        <v>12</v>
      </c>
      <c r="AF1412" s="27">
        <v>12</v>
      </c>
      <c r="AG1412" s="41"/>
    </row>
    <row r="1413" spans="1:33" ht="17.25" thickBot="1" x14ac:dyDescent="0.25">
      <c r="A1413" s="38" t="str">
        <f t="shared" si="231"/>
        <v>kn-4</v>
      </c>
      <c r="B1413" s="33">
        <f t="shared" si="236"/>
        <v>2040131</v>
      </c>
      <c r="C1413" s="38">
        <v>1</v>
      </c>
      <c r="D1413" s="28">
        <f t="shared" si="232"/>
        <v>20401</v>
      </c>
      <c r="E1413" s="46">
        <v>4</v>
      </c>
      <c r="F1413" s="29">
        <v>3</v>
      </c>
      <c r="G1413" s="30" t="s">
        <v>20</v>
      </c>
      <c r="H1413" s="30" t="s">
        <v>287</v>
      </c>
      <c r="I1413" s="29">
        <f t="shared" si="233"/>
        <v>35</v>
      </c>
      <c r="J1413" s="29">
        <f t="shared" si="234"/>
        <v>3</v>
      </c>
      <c r="K1413" s="29">
        <f t="shared" si="235"/>
        <v>3</v>
      </c>
      <c r="L1413" s="29" t="s">
        <v>1404</v>
      </c>
      <c r="M1413" s="29">
        <v>22</v>
      </c>
      <c r="N1413" s="29" t="s">
        <v>1567</v>
      </c>
      <c r="O1413" s="29">
        <v>22</v>
      </c>
      <c r="P1413" s="29" t="s">
        <v>1569</v>
      </c>
      <c r="Q1413" s="29">
        <v>22</v>
      </c>
      <c r="R1413" s="29" t="s">
        <v>1571</v>
      </c>
      <c r="S1413" s="29">
        <v>22</v>
      </c>
      <c r="T1413" s="29" t="s">
        <v>1573</v>
      </c>
      <c r="U1413" s="29">
        <v>22</v>
      </c>
      <c r="V1413" s="29" t="s">
        <v>1575</v>
      </c>
      <c r="W1413" s="29">
        <v>22</v>
      </c>
      <c r="X1413" s="29" t="s">
        <v>1577</v>
      </c>
      <c r="Y1413" s="29">
        <v>22</v>
      </c>
      <c r="Z1413" s="29" t="s">
        <v>1579</v>
      </c>
      <c r="AA1413" s="29">
        <v>22</v>
      </c>
      <c r="AB1413" s="101" t="s">
        <v>396</v>
      </c>
      <c r="AC1413" s="101" t="str">
        <f t="shared" si="229"/>
        <v>kn-4-1-shl-loc3</v>
      </c>
      <c r="AD1413" s="101">
        <f t="shared" si="230"/>
        <v>2</v>
      </c>
      <c r="AE1413" s="29">
        <v>16</v>
      </c>
      <c r="AF1413" s="31">
        <v>13.5</v>
      </c>
      <c r="AG1413" s="41"/>
    </row>
    <row r="1414" spans="1:33" ht="16.5" x14ac:dyDescent="0.2">
      <c r="A1414" s="38" t="str">
        <f t="shared" si="231"/>
        <v>kn-4</v>
      </c>
      <c r="B1414" s="33">
        <f t="shared" si="236"/>
        <v>2040210</v>
      </c>
      <c r="C1414" s="38">
        <v>2</v>
      </c>
      <c r="D1414" s="23">
        <f t="shared" si="232"/>
        <v>20402</v>
      </c>
      <c r="E1414" s="44">
        <v>4</v>
      </c>
      <c r="F1414" s="24">
        <v>1</v>
      </c>
      <c r="G1414" s="32" t="s">
        <v>19</v>
      </c>
      <c r="H1414" s="32" t="s">
        <v>31</v>
      </c>
      <c r="I1414" s="24">
        <f t="shared" si="233"/>
        <v>36</v>
      </c>
      <c r="J1414" s="24">
        <f t="shared" si="234"/>
        <v>3</v>
      </c>
      <c r="K1414" s="24">
        <f t="shared" si="235"/>
        <v>3</v>
      </c>
      <c r="L1414" s="24" t="s">
        <v>1405</v>
      </c>
      <c r="M1414" s="24">
        <v>24</v>
      </c>
      <c r="N1414" s="24" t="s">
        <v>1566</v>
      </c>
      <c r="O1414" s="24">
        <v>24</v>
      </c>
      <c r="P1414" s="24" t="s">
        <v>1568</v>
      </c>
      <c r="Q1414" s="24">
        <v>24</v>
      </c>
      <c r="R1414" s="24" t="s">
        <v>1570</v>
      </c>
      <c r="S1414" s="24">
        <v>24</v>
      </c>
      <c r="T1414" s="24" t="s">
        <v>1572</v>
      </c>
      <c r="U1414" s="24">
        <v>24</v>
      </c>
      <c r="V1414" s="24" t="s">
        <v>1574</v>
      </c>
      <c r="W1414" s="24">
        <v>24</v>
      </c>
      <c r="X1414" s="24" t="s">
        <v>1576</v>
      </c>
      <c r="Y1414" s="24">
        <v>24</v>
      </c>
      <c r="Z1414" s="24" t="s">
        <v>1578</v>
      </c>
      <c r="AA1414" s="24">
        <v>24</v>
      </c>
      <c r="AB1414" s="99" t="s">
        <v>347</v>
      </c>
      <c r="AC1414" s="99" t="str">
        <f t="shared" si="229"/>
        <v>kn-4-2-jlr-loc1</v>
      </c>
      <c r="AD1414" s="99">
        <f t="shared" si="230"/>
        <v>2</v>
      </c>
      <c r="AE1414" s="24">
        <v>12</v>
      </c>
      <c r="AF1414" s="25">
        <v>12</v>
      </c>
      <c r="AG1414" s="41"/>
    </row>
    <row r="1415" spans="1:33" ht="16.5" x14ac:dyDescent="0.2">
      <c r="A1415" s="38" t="str">
        <f t="shared" si="231"/>
        <v>kn-4</v>
      </c>
      <c r="B1415" s="33">
        <f t="shared" si="236"/>
        <v>2040211</v>
      </c>
      <c r="C1415" s="38">
        <v>2</v>
      </c>
      <c r="D1415" s="26">
        <f t="shared" si="232"/>
        <v>20402</v>
      </c>
      <c r="E1415" s="45">
        <v>4</v>
      </c>
      <c r="F1415" s="13">
        <v>1</v>
      </c>
      <c r="G1415" s="14" t="s">
        <v>20</v>
      </c>
      <c r="H1415" s="14" t="s">
        <v>28</v>
      </c>
      <c r="I1415" s="13">
        <f t="shared" si="233"/>
        <v>36</v>
      </c>
      <c r="J1415" s="13">
        <f t="shared" si="234"/>
        <v>3</v>
      </c>
      <c r="K1415" s="13">
        <f t="shared" si="235"/>
        <v>3</v>
      </c>
      <c r="L1415" s="13" t="s">
        <v>1404</v>
      </c>
      <c r="M1415" s="13">
        <v>22</v>
      </c>
      <c r="N1415" s="13" t="s">
        <v>1567</v>
      </c>
      <c r="O1415" s="13">
        <v>22</v>
      </c>
      <c r="P1415" s="13" t="s">
        <v>1569</v>
      </c>
      <c r="Q1415" s="13">
        <v>22</v>
      </c>
      <c r="R1415" s="13" t="s">
        <v>1571</v>
      </c>
      <c r="S1415" s="13">
        <v>22</v>
      </c>
      <c r="T1415" s="13" t="s">
        <v>1573</v>
      </c>
      <c r="U1415" s="13">
        <v>22</v>
      </c>
      <c r="V1415" s="13" t="s">
        <v>1575</v>
      </c>
      <c r="W1415" s="13">
        <v>22</v>
      </c>
      <c r="X1415" s="13" t="s">
        <v>1577</v>
      </c>
      <c r="Y1415" s="13">
        <v>22</v>
      </c>
      <c r="Z1415" s="13" t="s">
        <v>1579</v>
      </c>
      <c r="AA1415" s="13">
        <v>22</v>
      </c>
      <c r="AB1415" s="100" t="s">
        <v>379</v>
      </c>
      <c r="AC1415" s="100" t="str">
        <f t="shared" si="229"/>
        <v>kn-4-2-shl-loc1</v>
      </c>
      <c r="AD1415" s="100">
        <f t="shared" si="230"/>
        <v>2</v>
      </c>
      <c r="AE1415" s="13">
        <v>16</v>
      </c>
      <c r="AF1415" s="27">
        <v>13.5</v>
      </c>
      <c r="AG1415" s="41"/>
    </row>
    <row r="1416" spans="1:33" ht="16.5" x14ac:dyDescent="0.2">
      <c r="A1416" s="38" t="str">
        <f t="shared" si="231"/>
        <v>kn-4</v>
      </c>
      <c r="B1416" s="33">
        <f t="shared" si="236"/>
        <v>2040220</v>
      </c>
      <c r="C1416" s="38">
        <v>2</v>
      </c>
      <c r="D1416" s="26">
        <f t="shared" si="232"/>
        <v>20402</v>
      </c>
      <c r="E1416" s="45">
        <v>4</v>
      </c>
      <c r="F1416" s="13">
        <v>2</v>
      </c>
      <c r="G1416" s="14" t="s">
        <v>19</v>
      </c>
      <c r="H1416" s="14" t="s">
        <v>749</v>
      </c>
      <c r="I1416" s="13">
        <f t="shared" si="233"/>
        <v>36</v>
      </c>
      <c r="J1416" s="13">
        <f t="shared" si="234"/>
        <v>3</v>
      </c>
      <c r="K1416" s="13">
        <f t="shared" si="235"/>
        <v>3</v>
      </c>
      <c r="L1416" s="13" t="s">
        <v>1405</v>
      </c>
      <c r="M1416" s="13">
        <v>24</v>
      </c>
      <c r="N1416" s="13" t="s">
        <v>1566</v>
      </c>
      <c r="O1416" s="13">
        <v>24</v>
      </c>
      <c r="P1416" s="13" t="s">
        <v>1568</v>
      </c>
      <c r="Q1416" s="13">
        <v>24</v>
      </c>
      <c r="R1416" s="13" t="s">
        <v>1570</v>
      </c>
      <c r="S1416" s="13">
        <v>24</v>
      </c>
      <c r="T1416" s="13" t="s">
        <v>1572</v>
      </c>
      <c r="U1416" s="13">
        <v>24</v>
      </c>
      <c r="V1416" s="13" t="s">
        <v>1574</v>
      </c>
      <c r="W1416" s="13">
        <v>24</v>
      </c>
      <c r="X1416" s="13" t="s">
        <v>1576</v>
      </c>
      <c r="Y1416" s="13">
        <v>24</v>
      </c>
      <c r="Z1416" s="13" t="s">
        <v>1578</v>
      </c>
      <c r="AA1416" s="13">
        <v>24</v>
      </c>
      <c r="AB1416" s="100" t="s">
        <v>749</v>
      </c>
      <c r="AC1416" s="100" t="str">
        <f t="shared" si="229"/>
        <v>kn-4-2-jlr-loc2</v>
      </c>
      <c r="AD1416" s="100">
        <f t="shared" si="230"/>
        <v>2</v>
      </c>
      <c r="AE1416" s="13">
        <v>12</v>
      </c>
      <c r="AF1416" s="27">
        <v>12</v>
      </c>
      <c r="AG1416" s="41"/>
    </row>
    <row r="1417" spans="1:33" ht="16.5" x14ac:dyDescent="0.2">
      <c r="A1417" s="38" t="str">
        <f t="shared" si="231"/>
        <v>kn-4</v>
      </c>
      <c r="B1417" s="33">
        <f t="shared" si="236"/>
        <v>2040221</v>
      </c>
      <c r="C1417" s="38">
        <v>2</v>
      </c>
      <c r="D1417" s="26">
        <f t="shared" si="232"/>
        <v>20402</v>
      </c>
      <c r="E1417" s="45">
        <v>4</v>
      </c>
      <c r="F1417" s="13">
        <v>2</v>
      </c>
      <c r="G1417" s="14" t="s">
        <v>20</v>
      </c>
      <c r="H1417" s="14" t="s">
        <v>27</v>
      </c>
      <c r="I1417" s="13">
        <f t="shared" si="233"/>
        <v>36</v>
      </c>
      <c r="J1417" s="13">
        <f t="shared" si="234"/>
        <v>3</v>
      </c>
      <c r="K1417" s="13">
        <f t="shared" si="235"/>
        <v>3</v>
      </c>
      <c r="L1417" s="13" t="s">
        <v>1404</v>
      </c>
      <c r="M1417" s="13">
        <v>22</v>
      </c>
      <c r="N1417" s="13" t="s">
        <v>1567</v>
      </c>
      <c r="O1417" s="13">
        <v>22</v>
      </c>
      <c r="P1417" s="13" t="s">
        <v>1569</v>
      </c>
      <c r="Q1417" s="13">
        <v>22</v>
      </c>
      <c r="R1417" s="13" t="s">
        <v>1571</v>
      </c>
      <c r="S1417" s="13">
        <v>22</v>
      </c>
      <c r="T1417" s="13" t="s">
        <v>1573</v>
      </c>
      <c r="U1417" s="13">
        <v>22</v>
      </c>
      <c r="V1417" s="13" t="s">
        <v>1575</v>
      </c>
      <c r="W1417" s="13">
        <v>22</v>
      </c>
      <c r="X1417" s="13" t="s">
        <v>1577</v>
      </c>
      <c r="Y1417" s="13">
        <v>22</v>
      </c>
      <c r="Z1417" s="13" t="s">
        <v>1579</v>
      </c>
      <c r="AA1417" s="13">
        <v>22</v>
      </c>
      <c r="AB1417" s="100" t="s">
        <v>382</v>
      </c>
      <c r="AC1417" s="100" t="str">
        <f t="shared" si="229"/>
        <v>kn-4-2-shl-loc2</v>
      </c>
      <c r="AD1417" s="100">
        <f t="shared" si="230"/>
        <v>2</v>
      </c>
      <c r="AE1417" s="13">
        <v>16</v>
      </c>
      <c r="AF1417" s="27">
        <v>13.5</v>
      </c>
      <c r="AG1417" s="41"/>
    </row>
    <row r="1418" spans="1:33" ht="16.5" x14ac:dyDescent="0.2">
      <c r="A1418" s="38" t="str">
        <f t="shared" si="231"/>
        <v>kn-4</v>
      </c>
      <c r="B1418" s="33">
        <f t="shared" si="236"/>
        <v>2040230</v>
      </c>
      <c r="C1418" s="38">
        <v>2</v>
      </c>
      <c r="D1418" s="26">
        <f t="shared" si="232"/>
        <v>20402</v>
      </c>
      <c r="E1418" s="45">
        <v>4</v>
      </c>
      <c r="F1418" s="13">
        <v>3</v>
      </c>
      <c r="G1418" s="14" t="s">
        <v>19</v>
      </c>
      <c r="H1418" s="14" t="s">
        <v>288</v>
      </c>
      <c r="I1418" s="13">
        <f t="shared" si="233"/>
        <v>36</v>
      </c>
      <c r="J1418" s="13">
        <f t="shared" si="234"/>
        <v>3</v>
      </c>
      <c r="K1418" s="13">
        <f t="shared" si="235"/>
        <v>3</v>
      </c>
      <c r="L1418" s="13" t="s">
        <v>1405</v>
      </c>
      <c r="M1418" s="13">
        <v>24</v>
      </c>
      <c r="N1418" s="13" t="s">
        <v>1566</v>
      </c>
      <c r="O1418" s="13">
        <v>24</v>
      </c>
      <c r="P1418" s="13" t="s">
        <v>1568</v>
      </c>
      <c r="Q1418" s="13">
        <v>24</v>
      </c>
      <c r="R1418" s="13" t="s">
        <v>1570</v>
      </c>
      <c r="S1418" s="13">
        <v>24</v>
      </c>
      <c r="T1418" s="13" t="s">
        <v>1572</v>
      </c>
      <c r="U1418" s="13">
        <v>24</v>
      </c>
      <c r="V1418" s="13" t="s">
        <v>1574</v>
      </c>
      <c r="W1418" s="13">
        <v>24</v>
      </c>
      <c r="X1418" s="13" t="s">
        <v>1576</v>
      </c>
      <c r="Y1418" s="13">
        <v>24</v>
      </c>
      <c r="Z1418" s="13" t="s">
        <v>1578</v>
      </c>
      <c r="AA1418" s="13">
        <v>24</v>
      </c>
      <c r="AB1418" s="100" t="s">
        <v>356</v>
      </c>
      <c r="AC1418" s="100" t="str">
        <f t="shared" si="229"/>
        <v>kn-4-2-jlr-loc3</v>
      </c>
      <c r="AD1418" s="100">
        <f t="shared" si="230"/>
        <v>2</v>
      </c>
      <c r="AE1418" s="13">
        <v>12</v>
      </c>
      <c r="AF1418" s="27">
        <v>12</v>
      </c>
      <c r="AG1418" s="41"/>
    </row>
    <row r="1419" spans="1:33" ht="17.25" thickBot="1" x14ac:dyDescent="0.25">
      <c r="A1419" s="38" t="str">
        <f t="shared" si="231"/>
        <v>kn-4</v>
      </c>
      <c r="B1419" s="33">
        <f t="shared" si="236"/>
        <v>2040231</v>
      </c>
      <c r="C1419" s="38">
        <v>2</v>
      </c>
      <c r="D1419" s="28">
        <f t="shared" si="232"/>
        <v>20402</v>
      </c>
      <c r="E1419" s="46">
        <v>4</v>
      </c>
      <c r="F1419" s="29">
        <v>3</v>
      </c>
      <c r="G1419" s="30" t="s">
        <v>20</v>
      </c>
      <c r="H1419" s="30" t="s">
        <v>287</v>
      </c>
      <c r="I1419" s="29">
        <f t="shared" si="233"/>
        <v>36</v>
      </c>
      <c r="J1419" s="29">
        <f t="shared" si="234"/>
        <v>3</v>
      </c>
      <c r="K1419" s="29">
        <f t="shared" si="235"/>
        <v>3</v>
      </c>
      <c r="L1419" s="29" t="s">
        <v>1404</v>
      </c>
      <c r="M1419" s="29">
        <v>22</v>
      </c>
      <c r="N1419" s="29" t="s">
        <v>1567</v>
      </c>
      <c r="O1419" s="29">
        <v>22</v>
      </c>
      <c r="P1419" s="29" t="s">
        <v>1569</v>
      </c>
      <c r="Q1419" s="29">
        <v>22</v>
      </c>
      <c r="R1419" s="29" t="s">
        <v>1571</v>
      </c>
      <c r="S1419" s="29">
        <v>22</v>
      </c>
      <c r="T1419" s="29" t="s">
        <v>1573</v>
      </c>
      <c r="U1419" s="29">
        <v>22</v>
      </c>
      <c r="V1419" s="29" t="s">
        <v>1575</v>
      </c>
      <c r="W1419" s="29">
        <v>22</v>
      </c>
      <c r="X1419" s="29" t="s">
        <v>1577</v>
      </c>
      <c r="Y1419" s="29">
        <v>22</v>
      </c>
      <c r="Z1419" s="29" t="s">
        <v>1579</v>
      </c>
      <c r="AA1419" s="29">
        <v>22</v>
      </c>
      <c r="AB1419" s="101" t="s">
        <v>397</v>
      </c>
      <c r="AC1419" s="101" t="str">
        <f t="shared" si="229"/>
        <v>kn-4-2-shl-loc3</v>
      </c>
      <c r="AD1419" s="101">
        <f t="shared" si="230"/>
        <v>2</v>
      </c>
      <c r="AE1419" s="29">
        <v>16</v>
      </c>
      <c r="AF1419" s="31">
        <v>13.5</v>
      </c>
      <c r="AG1419" s="41"/>
    </row>
    <row r="1420" spans="1:33" ht="16.5" x14ac:dyDescent="0.2">
      <c r="A1420" s="38" t="str">
        <f t="shared" si="231"/>
        <v>kn-4</v>
      </c>
      <c r="B1420" s="33">
        <f t="shared" si="236"/>
        <v>2040310</v>
      </c>
      <c r="C1420" s="38">
        <v>3</v>
      </c>
      <c r="D1420" s="23">
        <f t="shared" si="232"/>
        <v>20403</v>
      </c>
      <c r="E1420" s="44">
        <v>4</v>
      </c>
      <c r="F1420" s="24">
        <v>1</v>
      </c>
      <c r="G1420" s="32" t="s">
        <v>19</v>
      </c>
      <c r="H1420" s="32" t="s">
        <v>31</v>
      </c>
      <c r="I1420" s="24">
        <f t="shared" si="233"/>
        <v>37</v>
      </c>
      <c r="J1420" s="24">
        <f t="shared" si="234"/>
        <v>3</v>
      </c>
      <c r="K1420" s="24">
        <f t="shared" si="235"/>
        <v>3</v>
      </c>
      <c r="L1420" s="24" t="s">
        <v>1405</v>
      </c>
      <c r="M1420" s="24">
        <v>26</v>
      </c>
      <c r="N1420" s="24" t="s">
        <v>1407</v>
      </c>
      <c r="O1420" s="24">
        <v>26</v>
      </c>
      <c r="P1420" s="24" t="s">
        <v>1568</v>
      </c>
      <c r="Q1420" s="24">
        <v>26</v>
      </c>
      <c r="R1420" s="24" t="s">
        <v>1570</v>
      </c>
      <c r="S1420" s="24">
        <v>26</v>
      </c>
      <c r="T1420" s="24" t="s">
        <v>1572</v>
      </c>
      <c r="U1420" s="24">
        <v>26</v>
      </c>
      <c r="V1420" s="24" t="s">
        <v>1574</v>
      </c>
      <c r="W1420" s="24">
        <v>26</v>
      </c>
      <c r="X1420" s="24" t="s">
        <v>1576</v>
      </c>
      <c r="Y1420" s="24">
        <v>26</v>
      </c>
      <c r="Z1420" s="24" t="s">
        <v>1578</v>
      </c>
      <c r="AA1420" s="24">
        <v>26</v>
      </c>
      <c r="AB1420" s="99" t="s">
        <v>354</v>
      </c>
      <c r="AC1420" s="99" t="str">
        <f t="shared" si="229"/>
        <v>kn-4-3-jlr-loc1</v>
      </c>
      <c r="AD1420" s="99">
        <f t="shared" si="230"/>
        <v>2</v>
      </c>
      <c r="AE1420" s="24">
        <v>12</v>
      </c>
      <c r="AF1420" s="25">
        <v>12</v>
      </c>
      <c r="AG1420" s="41"/>
    </row>
    <row r="1421" spans="1:33" ht="16.5" x14ac:dyDescent="0.2">
      <c r="A1421" s="38" t="str">
        <f t="shared" si="231"/>
        <v>kn-4</v>
      </c>
      <c r="B1421" s="33">
        <f t="shared" si="236"/>
        <v>2040311</v>
      </c>
      <c r="C1421" s="38">
        <v>3</v>
      </c>
      <c r="D1421" s="26">
        <f t="shared" si="232"/>
        <v>20403</v>
      </c>
      <c r="E1421" s="45">
        <v>4</v>
      </c>
      <c r="F1421" s="13">
        <v>1</v>
      </c>
      <c r="G1421" s="14" t="s">
        <v>20</v>
      </c>
      <c r="H1421" s="14" t="s">
        <v>28</v>
      </c>
      <c r="I1421" s="13">
        <f t="shared" si="233"/>
        <v>37</v>
      </c>
      <c r="J1421" s="13">
        <f t="shared" si="234"/>
        <v>3</v>
      </c>
      <c r="K1421" s="13">
        <f t="shared" si="235"/>
        <v>3</v>
      </c>
      <c r="L1421" s="13" t="s">
        <v>1404</v>
      </c>
      <c r="M1421" s="13">
        <v>26</v>
      </c>
      <c r="N1421" s="13" t="s">
        <v>1406</v>
      </c>
      <c r="O1421" s="13">
        <v>26</v>
      </c>
      <c r="P1421" s="13" t="s">
        <v>1569</v>
      </c>
      <c r="Q1421" s="13">
        <v>26</v>
      </c>
      <c r="R1421" s="13" t="s">
        <v>1571</v>
      </c>
      <c r="S1421" s="13">
        <v>26</v>
      </c>
      <c r="T1421" s="13" t="s">
        <v>1573</v>
      </c>
      <c r="U1421" s="13">
        <v>26</v>
      </c>
      <c r="V1421" s="13" t="s">
        <v>1575</v>
      </c>
      <c r="W1421" s="13">
        <v>26</v>
      </c>
      <c r="X1421" s="13" t="s">
        <v>1577</v>
      </c>
      <c r="Y1421" s="13">
        <v>26</v>
      </c>
      <c r="Z1421" s="13" t="s">
        <v>1579</v>
      </c>
      <c r="AA1421" s="13">
        <v>26</v>
      </c>
      <c r="AB1421" s="100" t="s">
        <v>395</v>
      </c>
      <c r="AC1421" s="100" t="str">
        <f t="shared" si="229"/>
        <v>kn-4-3-shl-loc1</v>
      </c>
      <c r="AD1421" s="100">
        <f t="shared" si="230"/>
        <v>2</v>
      </c>
      <c r="AE1421" s="13">
        <v>16</v>
      </c>
      <c r="AF1421" s="27">
        <v>13.5</v>
      </c>
      <c r="AG1421" s="41"/>
    </row>
    <row r="1422" spans="1:33" ht="16.5" x14ac:dyDescent="0.2">
      <c r="A1422" s="38" t="str">
        <f t="shared" si="231"/>
        <v>kn-4</v>
      </c>
      <c r="B1422" s="33">
        <f t="shared" si="236"/>
        <v>2040320</v>
      </c>
      <c r="C1422" s="38">
        <v>3</v>
      </c>
      <c r="D1422" s="26">
        <f t="shared" si="232"/>
        <v>20403</v>
      </c>
      <c r="E1422" s="45">
        <v>4</v>
      </c>
      <c r="F1422" s="13">
        <v>2</v>
      </c>
      <c r="G1422" s="14" t="s">
        <v>19</v>
      </c>
      <c r="H1422" s="14" t="s">
        <v>749</v>
      </c>
      <c r="I1422" s="13">
        <f t="shared" si="233"/>
        <v>37</v>
      </c>
      <c r="J1422" s="13">
        <f t="shared" si="234"/>
        <v>3</v>
      </c>
      <c r="K1422" s="13">
        <f t="shared" si="235"/>
        <v>3</v>
      </c>
      <c r="L1422" s="13" t="s">
        <v>1405</v>
      </c>
      <c r="M1422" s="13">
        <v>26</v>
      </c>
      <c r="N1422" s="13" t="s">
        <v>1407</v>
      </c>
      <c r="O1422" s="13">
        <v>26</v>
      </c>
      <c r="P1422" s="13" t="s">
        <v>1568</v>
      </c>
      <c r="Q1422" s="13">
        <v>26</v>
      </c>
      <c r="R1422" s="13" t="s">
        <v>1570</v>
      </c>
      <c r="S1422" s="13">
        <v>26</v>
      </c>
      <c r="T1422" s="13" t="s">
        <v>1572</v>
      </c>
      <c r="U1422" s="13">
        <v>26</v>
      </c>
      <c r="V1422" s="13" t="s">
        <v>1574</v>
      </c>
      <c r="W1422" s="13">
        <v>26</v>
      </c>
      <c r="X1422" s="13" t="s">
        <v>1576</v>
      </c>
      <c r="Y1422" s="13">
        <v>26</v>
      </c>
      <c r="Z1422" s="13" t="s">
        <v>1578</v>
      </c>
      <c r="AA1422" s="13">
        <v>26</v>
      </c>
      <c r="AB1422" s="100" t="s">
        <v>748</v>
      </c>
      <c r="AC1422" s="100" t="str">
        <f t="shared" si="229"/>
        <v>kn-4-3-jlr-loc2</v>
      </c>
      <c r="AD1422" s="100">
        <f t="shared" si="230"/>
        <v>2</v>
      </c>
      <c r="AE1422" s="13">
        <v>12</v>
      </c>
      <c r="AF1422" s="27">
        <v>12</v>
      </c>
      <c r="AG1422" s="41"/>
    </row>
    <row r="1423" spans="1:33" ht="16.5" x14ac:dyDescent="0.2">
      <c r="A1423" s="38" t="str">
        <f t="shared" si="231"/>
        <v>kn-4</v>
      </c>
      <c r="B1423" s="33">
        <f t="shared" si="236"/>
        <v>2040321</v>
      </c>
      <c r="C1423" s="38">
        <v>3</v>
      </c>
      <c r="D1423" s="26">
        <f t="shared" si="232"/>
        <v>20403</v>
      </c>
      <c r="E1423" s="45">
        <v>4</v>
      </c>
      <c r="F1423" s="13">
        <v>2</v>
      </c>
      <c r="G1423" s="14" t="s">
        <v>20</v>
      </c>
      <c r="H1423" s="14" t="s">
        <v>27</v>
      </c>
      <c r="I1423" s="13">
        <f t="shared" si="233"/>
        <v>37</v>
      </c>
      <c r="J1423" s="13">
        <f t="shared" si="234"/>
        <v>3</v>
      </c>
      <c r="K1423" s="13">
        <f t="shared" si="235"/>
        <v>3</v>
      </c>
      <c r="L1423" s="13" t="s">
        <v>1404</v>
      </c>
      <c r="M1423" s="13">
        <v>26</v>
      </c>
      <c r="N1423" s="13" t="s">
        <v>1406</v>
      </c>
      <c r="O1423" s="13">
        <v>26</v>
      </c>
      <c r="P1423" s="13" t="s">
        <v>1569</v>
      </c>
      <c r="Q1423" s="13">
        <v>26</v>
      </c>
      <c r="R1423" s="13" t="s">
        <v>1571</v>
      </c>
      <c r="S1423" s="13">
        <v>26</v>
      </c>
      <c r="T1423" s="13" t="s">
        <v>1573</v>
      </c>
      <c r="U1423" s="13">
        <v>26</v>
      </c>
      <c r="V1423" s="13" t="s">
        <v>1575</v>
      </c>
      <c r="W1423" s="13">
        <v>26</v>
      </c>
      <c r="X1423" s="13" t="s">
        <v>1577</v>
      </c>
      <c r="Y1423" s="13">
        <v>26</v>
      </c>
      <c r="Z1423" s="13" t="s">
        <v>1579</v>
      </c>
      <c r="AA1423" s="13">
        <v>26</v>
      </c>
      <c r="AB1423" s="100" t="s">
        <v>390</v>
      </c>
      <c r="AC1423" s="100" t="str">
        <f t="shared" si="229"/>
        <v>kn-4-3-shl-loc2</v>
      </c>
      <c r="AD1423" s="100">
        <f t="shared" si="230"/>
        <v>2</v>
      </c>
      <c r="AE1423" s="13">
        <v>16</v>
      </c>
      <c r="AF1423" s="27">
        <v>13.5</v>
      </c>
      <c r="AG1423" s="41"/>
    </row>
    <row r="1424" spans="1:33" ht="16.5" x14ac:dyDescent="0.2">
      <c r="A1424" s="38" t="str">
        <f t="shared" si="231"/>
        <v>kn-4</v>
      </c>
      <c r="B1424" s="33">
        <f t="shared" si="236"/>
        <v>2040330</v>
      </c>
      <c r="C1424" s="38">
        <v>3</v>
      </c>
      <c r="D1424" s="26">
        <f t="shared" si="232"/>
        <v>20403</v>
      </c>
      <c r="E1424" s="45">
        <v>4</v>
      </c>
      <c r="F1424" s="13">
        <v>3</v>
      </c>
      <c r="G1424" s="14" t="s">
        <v>19</v>
      </c>
      <c r="H1424" s="14" t="s">
        <v>288</v>
      </c>
      <c r="I1424" s="13">
        <f t="shared" si="233"/>
        <v>37</v>
      </c>
      <c r="J1424" s="13">
        <f t="shared" si="234"/>
        <v>3</v>
      </c>
      <c r="K1424" s="13">
        <f t="shared" si="235"/>
        <v>3</v>
      </c>
      <c r="L1424" s="13" t="s">
        <v>1405</v>
      </c>
      <c r="M1424" s="13">
        <v>26</v>
      </c>
      <c r="N1424" s="13" t="s">
        <v>1407</v>
      </c>
      <c r="O1424" s="13">
        <v>26</v>
      </c>
      <c r="P1424" s="13" t="s">
        <v>1568</v>
      </c>
      <c r="Q1424" s="13">
        <v>26</v>
      </c>
      <c r="R1424" s="13" t="s">
        <v>1570</v>
      </c>
      <c r="S1424" s="13">
        <v>26</v>
      </c>
      <c r="T1424" s="13" t="s">
        <v>1572</v>
      </c>
      <c r="U1424" s="13">
        <v>26</v>
      </c>
      <c r="V1424" s="13" t="s">
        <v>1574</v>
      </c>
      <c r="W1424" s="13">
        <v>26</v>
      </c>
      <c r="X1424" s="13" t="s">
        <v>1576</v>
      </c>
      <c r="Y1424" s="13">
        <v>26</v>
      </c>
      <c r="Z1424" s="13" t="s">
        <v>1578</v>
      </c>
      <c r="AA1424" s="13">
        <v>26</v>
      </c>
      <c r="AB1424" s="100" t="s">
        <v>351</v>
      </c>
      <c r="AC1424" s="100" t="str">
        <f t="shared" si="229"/>
        <v>kn-4-3-jlr-loc3</v>
      </c>
      <c r="AD1424" s="100">
        <f t="shared" si="230"/>
        <v>2</v>
      </c>
      <c r="AE1424" s="13">
        <v>12</v>
      </c>
      <c r="AF1424" s="27">
        <v>12</v>
      </c>
      <c r="AG1424" s="41"/>
    </row>
    <row r="1425" spans="1:33" ht="17.25" thickBot="1" x14ac:dyDescent="0.25">
      <c r="A1425" s="38" t="str">
        <f t="shared" si="231"/>
        <v>kn-4</v>
      </c>
      <c r="B1425" s="33">
        <f t="shared" si="236"/>
        <v>2040331</v>
      </c>
      <c r="C1425" s="38">
        <v>3</v>
      </c>
      <c r="D1425" s="28">
        <f t="shared" si="232"/>
        <v>20403</v>
      </c>
      <c r="E1425" s="46">
        <v>4</v>
      </c>
      <c r="F1425" s="29">
        <v>3</v>
      </c>
      <c r="G1425" s="30" t="s">
        <v>20</v>
      </c>
      <c r="H1425" s="30" t="s">
        <v>287</v>
      </c>
      <c r="I1425" s="29">
        <f t="shared" si="233"/>
        <v>37</v>
      </c>
      <c r="J1425" s="29">
        <f t="shared" si="234"/>
        <v>3</v>
      </c>
      <c r="K1425" s="29">
        <f t="shared" si="235"/>
        <v>3</v>
      </c>
      <c r="L1425" s="29" t="s">
        <v>1404</v>
      </c>
      <c r="M1425" s="29">
        <v>26</v>
      </c>
      <c r="N1425" s="29" t="s">
        <v>1406</v>
      </c>
      <c r="O1425" s="29">
        <v>26</v>
      </c>
      <c r="P1425" s="29" t="s">
        <v>1569</v>
      </c>
      <c r="Q1425" s="29">
        <v>26</v>
      </c>
      <c r="R1425" s="29" t="s">
        <v>1571</v>
      </c>
      <c r="S1425" s="29">
        <v>26</v>
      </c>
      <c r="T1425" s="29" t="s">
        <v>1573</v>
      </c>
      <c r="U1425" s="29">
        <v>26</v>
      </c>
      <c r="V1425" s="29" t="s">
        <v>1575</v>
      </c>
      <c r="W1425" s="29">
        <v>26</v>
      </c>
      <c r="X1425" s="29" t="s">
        <v>1577</v>
      </c>
      <c r="Y1425" s="29">
        <v>26</v>
      </c>
      <c r="Z1425" s="29" t="s">
        <v>1579</v>
      </c>
      <c r="AA1425" s="29">
        <v>26</v>
      </c>
      <c r="AB1425" s="101" t="s">
        <v>391</v>
      </c>
      <c r="AC1425" s="101" t="str">
        <f t="shared" si="229"/>
        <v>kn-4-3-shl-loc3</v>
      </c>
      <c r="AD1425" s="101">
        <f t="shared" si="230"/>
        <v>2</v>
      </c>
      <c r="AE1425" s="29">
        <v>16</v>
      </c>
      <c r="AF1425" s="31">
        <v>13.5</v>
      </c>
      <c r="AG1425" s="41"/>
    </row>
    <row r="1426" spans="1:33" ht="16.5" x14ac:dyDescent="0.2">
      <c r="A1426" s="38" t="str">
        <f t="shared" si="231"/>
        <v>kn-4</v>
      </c>
      <c r="B1426" s="33">
        <f t="shared" si="236"/>
        <v>2040410</v>
      </c>
      <c r="C1426" s="38">
        <v>4</v>
      </c>
      <c r="D1426" s="23">
        <f t="shared" si="232"/>
        <v>20404</v>
      </c>
      <c r="E1426" s="44">
        <v>4</v>
      </c>
      <c r="F1426" s="24">
        <v>1</v>
      </c>
      <c r="G1426" s="32" t="s">
        <v>19</v>
      </c>
      <c r="H1426" s="32" t="s">
        <v>31</v>
      </c>
      <c r="I1426" s="24">
        <f t="shared" si="233"/>
        <v>38</v>
      </c>
      <c r="J1426" s="24">
        <f t="shared" si="234"/>
        <v>3</v>
      </c>
      <c r="K1426" s="24">
        <f t="shared" si="235"/>
        <v>3</v>
      </c>
      <c r="L1426" s="24" t="s">
        <v>1405</v>
      </c>
      <c r="M1426" s="24">
        <v>28</v>
      </c>
      <c r="N1426" s="24" t="s">
        <v>1407</v>
      </c>
      <c r="O1426" s="24">
        <v>28</v>
      </c>
      <c r="P1426" s="24" t="s">
        <v>1409</v>
      </c>
      <c r="Q1426" s="24">
        <v>28</v>
      </c>
      <c r="R1426" s="24" t="s">
        <v>1570</v>
      </c>
      <c r="S1426" s="24">
        <v>28</v>
      </c>
      <c r="T1426" s="24" t="s">
        <v>1572</v>
      </c>
      <c r="U1426" s="24">
        <v>28</v>
      </c>
      <c r="V1426" s="24" t="s">
        <v>1574</v>
      </c>
      <c r="W1426" s="24">
        <v>28</v>
      </c>
      <c r="X1426" s="24" t="s">
        <v>1576</v>
      </c>
      <c r="Y1426" s="24">
        <v>28</v>
      </c>
      <c r="Z1426" s="24" t="s">
        <v>1578</v>
      </c>
      <c r="AA1426" s="24">
        <v>28</v>
      </c>
      <c r="AB1426" s="99" t="s">
        <v>357</v>
      </c>
      <c r="AC1426" s="99" t="str">
        <f t="shared" si="229"/>
        <v>kn-4-4-jlr-loc1</v>
      </c>
      <c r="AD1426" s="99">
        <f t="shared" si="230"/>
        <v>2</v>
      </c>
      <c r="AE1426" s="24">
        <v>12</v>
      </c>
      <c r="AF1426" s="25">
        <v>12</v>
      </c>
      <c r="AG1426" s="41"/>
    </row>
    <row r="1427" spans="1:33" ht="16.5" x14ac:dyDescent="0.2">
      <c r="A1427" s="38" t="str">
        <f t="shared" si="231"/>
        <v>kn-4</v>
      </c>
      <c r="B1427" s="33">
        <f t="shared" si="236"/>
        <v>2040411</v>
      </c>
      <c r="C1427" s="38">
        <v>4</v>
      </c>
      <c r="D1427" s="26">
        <f t="shared" si="232"/>
        <v>20404</v>
      </c>
      <c r="E1427" s="45">
        <v>4</v>
      </c>
      <c r="F1427" s="13">
        <v>1</v>
      </c>
      <c r="G1427" s="14" t="s">
        <v>20</v>
      </c>
      <c r="H1427" s="14" t="s">
        <v>28</v>
      </c>
      <c r="I1427" s="13">
        <f t="shared" si="233"/>
        <v>38</v>
      </c>
      <c r="J1427" s="13">
        <f t="shared" si="234"/>
        <v>3</v>
      </c>
      <c r="K1427" s="13">
        <f t="shared" si="235"/>
        <v>3</v>
      </c>
      <c r="L1427" s="13" t="s">
        <v>1404</v>
      </c>
      <c r="M1427" s="13">
        <v>28</v>
      </c>
      <c r="N1427" s="13" t="s">
        <v>1406</v>
      </c>
      <c r="O1427" s="13">
        <v>28</v>
      </c>
      <c r="P1427" s="13" t="s">
        <v>1408</v>
      </c>
      <c r="Q1427" s="13">
        <v>28</v>
      </c>
      <c r="R1427" s="13" t="s">
        <v>1571</v>
      </c>
      <c r="S1427" s="13">
        <v>28</v>
      </c>
      <c r="T1427" s="13" t="s">
        <v>1573</v>
      </c>
      <c r="U1427" s="13">
        <v>28</v>
      </c>
      <c r="V1427" s="13" t="s">
        <v>1575</v>
      </c>
      <c r="W1427" s="13">
        <v>28</v>
      </c>
      <c r="X1427" s="13" t="s">
        <v>1577</v>
      </c>
      <c r="Y1427" s="13">
        <v>28</v>
      </c>
      <c r="Z1427" s="13" t="s">
        <v>1579</v>
      </c>
      <c r="AA1427" s="13">
        <v>28</v>
      </c>
      <c r="AB1427" s="100" t="s">
        <v>398</v>
      </c>
      <c r="AC1427" s="100" t="str">
        <f t="shared" si="229"/>
        <v>kn-4-4-shl-loc1</v>
      </c>
      <c r="AD1427" s="100">
        <f t="shared" si="230"/>
        <v>2</v>
      </c>
      <c r="AE1427" s="13">
        <v>16</v>
      </c>
      <c r="AF1427" s="27">
        <v>13.5</v>
      </c>
      <c r="AG1427" s="41"/>
    </row>
    <row r="1428" spans="1:33" ht="16.5" x14ac:dyDescent="0.2">
      <c r="A1428" s="38" t="str">
        <f t="shared" si="231"/>
        <v>kn-4</v>
      </c>
      <c r="B1428" s="33">
        <f t="shared" si="236"/>
        <v>2040420</v>
      </c>
      <c r="C1428" s="38">
        <v>4</v>
      </c>
      <c r="D1428" s="26">
        <f t="shared" si="232"/>
        <v>20404</v>
      </c>
      <c r="E1428" s="45">
        <v>4</v>
      </c>
      <c r="F1428" s="13">
        <v>2</v>
      </c>
      <c r="G1428" s="14" t="s">
        <v>612</v>
      </c>
      <c r="H1428" s="14" t="s">
        <v>749</v>
      </c>
      <c r="I1428" s="13">
        <f t="shared" si="233"/>
        <v>38</v>
      </c>
      <c r="J1428" s="13">
        <f t="shared" si="234"/>
        <v>3</v>
      </c>
      <c r="K1428" s="13">
        <f t="shared" si="235"/>
        <v>3</v>
      </c>
      <c r="L1428" s="13" t="s">
        <v>1405</v>
      </c>
      <c r="M1428" s="13">
        <v>28</v>
      </c>
      <c r="N1428" s="13" t="s">
        <v>1407</v>
      </c>
      <c r="O1428" s="13">
        <v>28</v>
      </c>
      <c r="P1428" s="13" t="s">
        <v>1409</v>
      </c>
      <c r="Q1428" s="13">
        <v>28</v>
      </c>
      <c r="R1428" s="13" t="s">
        <v>1570</v>
      </c>
      <c r="S1428" s="13">
        <v>28</v>
      </c>
      <c r="T1428" s="13" t="s">
        <v>1572</v>
      </c>
      <c r="U1428" s="13">
        <v>28</v>
      </c>
      <c r="V1428" s="13" t="s">
        <v>1574</v>
      </c>
      <c r="W1428" s="13">
        <v>28</v>
      </c>
      <c r="X1428" s="13" t="s">
        <v>1576</v>
      </c>
      <c r="Y1428" s="13">
        <v>28</v>
      </c>
      <c r="Z1428" s="13" t="s">
        <v>1578</v>
      </c>
      <c r="AA1428" s="13">
        <v>28</v>
      </c>
      <c r="AB1428" s="100" t="s">
        <v>347</v>
      </c>
      <c r="AC1428" s="100" t="str">
        <f t="shared" ref="AC1428:AC1491" si="237">IF(AB1428="","",A1428&amp;"-"&amp;C1428&amp;"-"&amp;G1428&amp;"-"&amp;"loc"&amp;F1428)</f>
        <v>kn-4-4-jlr-loc2</v>
      </c>
      <c r="AD1428" s="100">
        <f t="shared" ref="AD1428:AD1491" si="238">INDEX($BL$4:$BL$210,INDEX($BP$4:$BP$19,E1428)+C1428)</f>
        <v>2</v>
      </c>
      <c r="AE1428" s="13">
        <v>12</v>
      </c>
      <c r="AF1428" s="27">
        <v>12</v>
      </c>
      <c r="AG1428" s="41"/>
    </row>
    <row r="1429" spans="1:33" ht="16.5" x14ac:dyDescent="0.2">
      <c r="A1429" s="38" t="str">
        <f t="shared" si="231"/>
        <v>kn-4</v>
      </c>
      <c r="B1429" s="33">
        <f t="shared" si="236"/>
        <v>2040421</v>
      </c>
      <c r="C1429" s="38">
        <v>4</v>
      </c>
      <c r="D1429" s="26">
        <f t="shared" si="232"/>
        <v>20404</v>
      </c>
      <c r="E1429" s="45">
        <v>4</v>
      </c>
      <c r="F1429" s="13">
        <v>2</v>
      </c>
      <c r="G1429" s="14" t="s">
        <v>20</v>
      </c>
      <c r="H1429" s="14" t="s">
        <v>27</v>
      </c>
      <c r="I1429" s="13">
        <f t="shared" si="233"/>
        <v>38</v>
      </c>
      <c r="J1429" s="13">
        <f t="shared" si="234"/>
        <v>3</v>
      </c>
      <c r="K1429" s="13">
        <f t="shared" si="235"/>
        <v>3</v>
      </c>
      <c r="L1429" s="13" t="s">
        <v>1404</v>
      </c>
      <c r="M1429" s="13">
        <v>28</v>
      </c>
      <c r="N1429" s="13" t="s">
        <v>1406</v>
      </c>
      <c r="O1429" s="13">
        <v>28</v>
      </c>
      <c r="P1429" s="13" t="s">
        <v>1408</v>
      </c>
      <c r="Q1429" s="13">
        <v>28</v>
      </c>
      <c r="R1429" s="13" t="s">
        <v>1571</v>
      </c>
      <c r="S1429" s="13">
        <v>28</v>
      </c>
      <c r="T1429" s="13" t="s">
        <v>1573</v>
      </c>
      <c r="U1429" s="13">
        <v>28</v>
      </c>
      <c r="V1429" s="13" t="s">
        <v>1575</v>
      </c>
      <c r="W1429" s="13">
        <v>28</v>
      </c>
      <c r="X1429" s="13" t="s">
        <v>1577</v>
      </c>
      <c r="Y1429" s="13">
        <v>28</v>
      </c>
      <c r="Z1429" s="13" t="s">
        <v>1579</v>
      </c>
      <c r="AA1429" s="13">
        <v>28</v>
      </c>
      <c r="AB1429" s="100" t="s">
        <v>386</v>
      </c>
      <c r="AC1429" s="100" t="str">
        <f t="shared" si="237"/>
        <v>kn-4-4-shl-loc2</v>
      </c>
      <c r="AD1429" s="100">
        <f t="shared" si="238"/>
        <v>2</v>
      </c>
      <c r="AE1429" s="13">
        <v>16</v>
      </c>
      <c r="AF1429" s="27">
        <v>13.5</v>
      </c>
      <c r="AG1429" s="41"/>
    </row>
    <row r="1430" spans="1:33" ht="16.5" x14ac:dyDescent="0.2">
      <c r="A1430" s="38" t="str">
        <f t="shared" si="231"/>
        <v>kn-4</v>
      </c>
      <c r="B1430" s="33">
        <f t="shared" si="236"/>
        <v>2040430</v>
      </c>
      <c r="C1430" s="38">
        <v>4</v>
      </c>
      <c r="D1430" s="26">
        <f t="shared" si="232"/>
        <v>20404</v>
      </c>
      <c r="E1430" s="45">
        <v>4</v>
      </c>
      <c r="F1430" s="13">
        <v>3</v>
      </c>
      <c r="G1430" s="14" t="s">
        <v>19</v>
      </c>
      <c r="H1430" s="14" t="s">
        <v>288</v>
      </c>
      <c r="I1430" s="13">
        <f t="shared" si="233"/>
        <v>38</v>
      </c>
      <c r="J1430" s="13">
        <f t="shared" si="234"/>
        <v>3</v>
      </c>
      <c r="K1430" s="13">
        <f t="shared" si="235"/>
        <v>3</v>
      </c>
      <c r="L1430" s="13" t="s">
        <v>1405</v>
      </c>
      <c r="M1430" s="13">
        <v>28</v>
      </c>
      <c r="N1430" s="13" t="s">
        <v>1407</v>
      </c>
      <c r="O1430" s="13">
        <v>28</v>
      </c>
      <c r="P1430" s="13" t="s">
        <v>1409</v>
      </c>
      <c r="Q1430" s="13">
        <v>28</v>
      </c>
      <c r="R1430" s="13" t="s">
        <v>1570</v>
      </c>
      <c r="S1430" s="13">
        <v>28</v>
      </c>
      <c r="T1430" s="13" t="s">
        <v>1572</v>
      </c>
      <c r="U1430" s="13">
        <v>28</v>
      </c>
      <c r="V1430" s="13" t="s">
        <v>1574</v>
      </c>
      <c r="W1430" s="13">
        <v>28</v>
      </c>
      <c r="X1430" s="13" t="s">
        <v>1576</v>
      </c>
      <c r="Y1430" s="13">
        <v>28</v>
      </c>
      <c r="Z1430" s="13" t="s">
        <v>1578</v>
      </c>
      <c r="AA1430" s="13">
        <v>28</v>
      </c>
      <c r="AB1430" s="100" t="s">
        <v>353</v>
      </c>
      <c r="AC1430" s="100" t="str">
        <f t="shared" si="237"/>
        <v>kn-4-4-jlr-loc3</v>
      </c>
      <c r="AD1430" s="100">
        <f t="shared" si="238"/>
        <v>2</v>
      </c>
      <c r="AE1430" s="13">
        <v>12</v>
      </c>
      <c r="AF1430" s="27">
        <v>12</v>
      </c>
      <c r="AG1430" s="41"/>
    </row>
    <row r="1431" spans="1:33" ht="17.25" thickBot="1" x14ac:dyDescent="0.25">
      <c r="A1431" s="38" t="str">
        <f t="shared" si="231"/>
        <v>kn-4</v>
      </c>
      <c r="B1431" s="33">
        <f t="shared" si="236"/>
        <v>2040431</v>
      </c>
      <c r="C1431" s="38">
        <v>4</v>
      </c>
      <c r="D1431" s="28">
        <f t="shared" si="232"/>
        <v>20404</v>
      </c>
      <c r="E1431" s="46">
        <v>4</v>
      </c>
      <c r="F1431" s="29">
        <v>3</v>
      </c>
      <c r="G1431" s="30" t="s">
        <v>20</v>
      </c>
      <c r="H1431" s="30" t="s">
        <v>287</v>
      </c>
      <c r="I1431" s="29">
        <f t="shared" si="233"/>
        <v>38</v>
      </c>
      <c r="J1431" s="29">
        <f t="shared" si="234"/>
        <v>3</v>
      </c>
      <c r="K1431" s="29">
        <f t="shared" si="235"/>
        <v>3</v>
      </c>
      <c r="L1431" s="29" t="s">
        <v>1404</v>
      </c>
      <c r="M1431" s="29">
        <v>28</v>
      </c>
      <c r="N1431" s="29" t="s">
        <v>1406</v>
      </c>
      <c r="O1431" s="29">
        <v>28</v>
      </c>
      <c r="P1431" s="29" t="s">
        <v>1408</v>
      </c>
      <c r="Q1431" s="29">
        <v>28</v>
      </c>
      <c r="R1431" s="29" t="s">
        <v>1571</v>
      </c>
      <c r="S1431" s="29">
        <v>28</v>
      </c>
      <c r="T1431" s="29" t="s">
        <v>1573</v>
      </c>
      <c r="U1431" s="29">
        <v>28</v>
      </c>
      <c r="V1431" s="29" t="s">
        <v>1575</v>
      </c>
      <c r="W1431" s="29">
        <v>28</v>
      </c>
      <c r="X1431" s="29" t="s">
        <v>1577</v>
      </c>
      <c r="Y1431" s="29">
        <v>28</v>
      </c>
      <c r="Z1431" s="29" t="s">
        <v>1579</v>
      </c>
      <c r="AA1431" s="29">
        <v>28</v>
      </c>
      <c r="AB1431" s="101" t="s">
        <v>394</v>
      </c>
      <c r="AC1431" s="101" t="str">
        <f t="shared" si="237"/>
        <v>kn-4-4-shl-loc3</v>
      </c>
      <c r="AD1431" s="101">
        <f t="shared" si="238"/>
        <v>2</v>
      </c>
      <c r="AE1431" s="29">
        <v>16</v>
      </c>
      <c r="AF1431" s="31">
        <v>13.5</v>
      </c>
      <c r="AG1431" s="41"/>
    </row>
    <row r="1432" spans="1:33" ht="16.5" x14ac:dyDescent="0.2">
      <c r="A1432" s="38" t="str">
        <f t="shared" si="231"/>
        <v>kn-4</v>
      </c>
      <c r="B1432" s="33">
        <f t="shared" si="236"/>
        <v>2040510</v>
      </c>
      <c r="C1432" s="38">
        <v>5</v>
      </c>
      <c r="D1432" s="23">
        <f t="shared" si="232"/>
        <v>20405</v>
      </c>
      <c r="E1432" s="44">
        <v>4</v>
      </c>
      <c r="F1432" s="24">
        <v>1</v>
      </c>
      <c r="G1432" s="32" t="s">
        <v>19</v>
      </c>
      <c r="H1432" s="32" t="s">
        <v>31</v>
      </c>
      <c r="I1432" s="24">
        <f t="shared" si="233"/>
        <v>39</v>
      </c>
      <c r="J1432" s="24">
        <f t="shared" si="234"/>
        <v>3</v>
      </c>
      <c r="K1432" s="24">
        <f t="shared" si="235"/>
        <v>3</v>
      </c>
      <c r="L1432" s="24" t="s">
        <v>1405</v>
      </c>
      <c r="M1432" s="24">
        <v>30</v>
      </c>
      <c r="N1432" s="24" t="s">
        <v>1407</v>
      </c>
      <c r="O1432" s="24">
        <v>30</v>
      </c>
      <c r="P1432" s="24" t="s">
        <v>1409</v>
      </c>
      <c r="Q1432" s="24">
        <v>30</v>
      </c>
      <c r="R1432" s="24" t="s">
        <v>1411</v>
      </c>
      <c r="S1432" s="24">
        <v>30</v>
      </c>
      <c r="T1432" s="24" t="s">
        <v>1572</v>
      </c>
      <c r="U1432" s="24">
        <v>30</v>
      </c>
      <c r="V1432" s="24" t="s">
        <v>1574</v>
      </c>
      <c r="W1432" s="24">
        <v>30</v>
      </c>
      <c r="X1432" s="24" t="s">
        <v>1576</v>
      </c>
      <c r="Y1432" s="24">
        <v>30</v>
      </c>
      <c r="Z1432" s="24" t="s">
        <v>1578</v>
      </c>
      <c r="AA1432" s="24">
        <v>30</v>
      </c>
      <c r="AB1432" s="99" t="s">
        <v>747</v>
      </c>
      <c r="AC1432" s="99" t="str">
        <f t="shared" si="237"/>
        <v>kn-4-5-jlr-loc1</v>
      </c>
      <c r="AD1432" s="99">
        <f t="shared" si="238"/>
        <v>2</v>
      </c>
      <c r="AE1432" s="24">
        <v>12</v>
      </c>
      <c r="AF1432" s="25">
        <v>12</v>
      </c>
      <c r="AG1432" s="41"/>
    </row>
    <row r="1433" spans="1:33" ht="16.5" x14ac:dyDescent="0.2">
      <c r="A1433" s="38" t="str">
        <f t="shared" si="231"/>
        <v>kn-4</v>
      </c>
      <c r="B1433" s="33">
        <f t="shared" si="236"/>
        <v>2040511</v>
      </c>
      <c r="C1433" s="38">
        <v>5</v>
      </c>
      <c r="D1433" s="26">
        <f t="shared" si="232"/>
        <v>20405</v>
      </c>
      <c r="E1433" s="45">
        <v>4</v>
      </c>
      <c r="F1433" s="13">
        <v>1</v>
      </c>
      <c r="G1433" s="14" t="s">
        <v>20</v>
      </c>
      <c r="H1433" s="14" t="s">
        <v>28</v>
      </c>
      <c r="I1433" s="13">
        <f t="shared" si="233"/>
        <v>39</v>
      </c>
      <c r="J1433" s="13">
        <f t="shared" si="234"/>
        <v>3</v>
      </c>
      <c r="K1433" s="13">
        <f t="shared" si="235"/>
        <v>3</v>
      </c>
      <c r="L1433" s="13" t="s">
        <v>1404</v>
      </c>
      <c r="M1433" s="13">
        <v>30</v>
      </c>
      <c r="N1433" s="13" t="s">
        <v>1406</v>
      </c>
      <c r="O1433" s="13">
        <v>30</v>
      </c>
      <c r="P1433" s="13" t="s">
        <v>1408</v>
      </c>
      <c r="Q1433" s="13">
        <v>30</v>
      </c>
      <c r="R1433" s="13" t="s">
        <v>1410</v>
      </c>
      <c r="S1433" s="13">
        <v>30</v>
      </c>
      <c r="T1433" s="13" t="s">
        <v>1573</v>
      </c>
      <c r="U1433" s="13">
        <v>30</v>
      </c>
      <c r="V1433" s="13" t="s">
        <v>1575</v>
      </c>
      <c r="W1433" s="13">
        <v>30</v>
      </c>
      <c r="X1433" s="13" t="s">
        <v>1577</v>
      </c>
      <c r="Y1433" s="13">
        <v>30</v>
      </c>
      <c r="Z1433" s="13" t="s">
        <v>1579</v>
      </c>
      <c r="AA1433" s="13">
        <v>30</v>
      </c>
      <c r="AB1433" s="100" t="s">
        <v>384</v>
      </c>
      <c r="AC1433" s="100" t="str">
        <f t="shared" si="237"/>
        <v>kn-4-5-shl-loc1</v>
      </c>
      <c r="AD1433" s="100">
        <f t="shared" si="238"/>
        <v>2</v>
      </c>
      <c r="AE1433" s="13">
        <v>16</v>
      </c>
      <c r="AF1433" s="27">
        <v>13.5</v>
      </c>
      <c r="AG1433" s="41"/>
    </row>
    <row r="1434" spans="1:33" ht="16.5" x14ac:dyDescent="0.2">
      <c r="A1434" s="38" t="str">
        <f t="shared" si="231"/>
        <v>kn-4</v>
      </c>
      <c r="B1434" s="33">
        <f t="shared" si="236"/>
        <v>2040520</v>
      </c>
      <c r="C1434" s="38">
        <v>5</v>
      </c>
      <c r="D1434" s="26">
        <f t="shared" si="232"/>
        <v>20405</v>
      </c>
      <c r="E1434" s="45">
        <v>4</v>
      </c>
      <c r="F1434" s="13">
        <v>2</v>
      </c>
      <c r="G1434" s="14" t="s">
        <v>19</v>
      </c>
      <c r="H1434" s="14" t="s">
        <v>749</v>
      </c>
      <c r="I1434" s="13">
        <f t="shared" si="233"/>
        <v>39</v>
      </c>
      <c r="J1434" s="13">
        <f t="shared" si="234"/>
        <v>3</v>
      </c>
      <c r="K1434" s="13">
        <f t="shared" si="235"/>
        <v>3</v>
      </c>
      <c r="L1434" s="13" t="s">
        <v>1405</v>
      </c>
      <c r="M1434" s="13">
        <v>30</v>
      </c>
      <c r="N1434" s="13" t="s">
        <v>1407</v>
      </c>
      <c r="O1434" s="13">
        <v>30</v>
      </c>
      <c r="P1434" s="13" t="s">
        <v>1409</v>
      </c>
      <c r="Q1434" s="13">
        <v>30</v>
      </c>
      <c r="R1434" s="13" t="s">
        <v>1411</v>
      </c>
      <c r="S1434" s="13">
        <v>30</v>
      </c>
      <c r="T1434" s="13" t="s">
        <v>1572</v>
      </c>
      <c r="U1434" s="13">
        <v>30</v>
      </c>
      <c r="V1434" s="13" t="s">
        <v>1574</v>
      </c>
      <c r="W1434" s="13">
        <v>30</v>
      </c>
      <c r="X1434" s="13" t="s">
        <v>1576</v>
      </c>
      <c r="Y1434" s="13">
        <v>30</v>
      </c>
      <c r="Z1434" s="13" t="s">
        <v>1578</v>
      </c>
      <c r="AA1434" s="13">
        <v>30</v>
      </c>
      <c r="AB1434" s="100" t="s">
        <v>749</v>
      </c>
      <c r="AC1434" s="100" t="str">
        <f t="shared" si="237"/>
        <v>kn-4-5-jlr-loc2</v>
      </c>
      <c r="AD1434" s="100">
        <f t="shared" si="238"/>
        <v>2</v>
      </c>
      <c r="AE1434" s="13">
        <v>12</v>
      </c>
      <c r="AF1434" s="27">
        <v>12</v>
      </c>
      <c r="AG1434" s="41"/>
    </row>
    <row r="1435" spans="1:33" ht="16.5" x14ac:dyDescent="0.2">
      <c r="A1435" s="38" t="str">
        <f t="shared" si="231"/>
        <v>kn-4</v>
      </c>
      <c r="B1435" s="33">
        <f t="shared" si="236"/>
        <v>2040521</v>
      </c>
      <c r="C1435" s="38">
        <v>5</v>
      </c>
      <c r="D1435" s="26">
        <f t="shared" si="232"/>
        <v>20405</v>
      </c>
      <c r="E1435" s="45">
        <v>4</v>
      </c>
      <c r="F1435" s="13">
        <v>2</v>
      </c>
      <c r="G1435" s="14" t="s">
        <v>20</v>
      </c>
      <c r="H1435" s="14" t="s">
        <v>27</v>
      </c>
      <c r="I1435" s="13">
        <f t="shared" si="233"/>
        <v>39</v>
      </c>
      <c r="J1435" s="13">
        <f t="shared" si="234"/>
        <v>3</v>
      </c>
      <c r="K1435" s="13">
        <f t="shared" si="235"/>
        <v>3</v>
      </c>
      <c r="L1435" s="13" t="s">
        <v>1404</v>
      </c>
      <c r="M1435" s="13">
        <v>30</v>
      </c>
      <c r="N1435" s="13" t="s">
        <v>1406</v>
      </c>
      <c r="O1435" s="13">
        <v>30</v>
      </c>
      <c r="P1435" s="13" t="s">
        <v>1408</v>
      </c>
      <c r="Q1435" s="13">
        <v>30</v>
      </c>
      <c r="R1435" s="13" t="s">
        <v>1410</v>
      </c>
      <c r="S1435" s="13">
        <v>30</v>
      </c>
      <c r="T1435" s="13" t="s">
        <v>1573</v>
      </c>
      <c r="U1435" s="13">
        <v>30</v>
      </c>
      <c r="V1435" s="13" t="s">
        <v>1575</v>
      </c>
      <c r="W1435" s="13">
        <v>30</v>
      </c>
      <c r="X1435" s="13" t="s">
        <v>1577</v>
      </c>
      <c r="Y1435" s="13">
        <v>30</v>
      </c>
      <c r="Z1435" s="13" t="s">
        <v>1579</v>
      </c>
      <c r="AA1435" s="13">
        <v>30</v>
      </c>
      <c r="AB1435" s="100" t="s">
        <v>382</v>
      </c>
      <c r="AC1435" s="100" t="str">
        <f t="shared" si="237"/>
        <v>kn-4-5-shl-loc2</v>
      </c>
      <c r="AD1435" s="100">
        <f t="shared" si="238"/>
        <v>2</v>
      </c>
      <c r="AE1435" s="13">
        <v>16</v>
      </c>
      <c r="AF1435" s="27">
        <v>13.5</v>
      </c>
      <c r="AG1435" s="41"/>
    </row>
    <row r="1436" spans="1:33" ht="16.5" x14ac:dyDescent="0.2">
      <c r="A1436" s="38" t="str">
        <f t="shared" si="231"/>
        <v>kn-4</v>
      </c>
      <c r="B1436" s="33">
        <f t="shared" si="236"/>
        <v>2040530</v>
      </c>
      <c r="C1436" s="38">
        <v>5</v>
      </c>
      <c r="D1436" s="26">
        <f t="shared" si="232"/>
        <v>20405</v>
      </c>
      <c r="E1436" s="45">
        <v>4</v>
      </c>
      <c r="F1436" s="13">
        <v>3</v>
      </c>
      <c r="G1436" s="14" t="s">
        <v>19</v>
      </c>
      <c r="H1436" s="14" t="s">
        <v>288</v>
      </c>
      <c r="I1436" s="13">
        <f t="shared" si="233"/>
        <v>39</v>
      </c>
      <c r="J1436" s="13">
        <f t="shared" si="234"/>
        <v>3</v>
      </c>
      <c r="K1436" s="13">
        <f t="shared" si="235"/>
        <v>3</v>
      </c>
      <c r="L1436" s="13" t="s">
        <v>1405</v>
      </c>
      <c r="M1436" s="13">
        <v>30</v>
      </c>
      <c r="N1436" s="13" t="s">
        <v>1407</v>
      </c>
      <c r="O1436" s="13">
        <v>30</v>
      </c>
      <c r="P1436" s="13" t="s">
        <v>1409</v>
      </c>
      <c r="Q1436" s="13">
        <v>30</v>
      </c>
      <c r="R1436" s="13" t="s">
        <v>1411</v>
      </c>
      <c r="S1436" s="13">
        <v>30</v>
      </c>
      <c r="T1436" s="13" t="s">
        <v>1572</v>
      </c>
      <c r="U1436" s="13">
        <v>30</v>
      </c>
      <c r="V1436" s="13" t="s">
        <v>1574</v>
      </c>
      <c r="W1436" s="13">
        <v>30</v>
      </c>
      <c r="X1436" s="13" t="s">
        <v>1576</v>
      </c>
      <c r="Y1436" s="13">
        <v>30</v>
      </c>
      <c r="Z1436" s="13" t="s">
        <v>1578</v>
      </c>
      <c r="AA1436" s="13">
        <v>30</v>
      </c>
      <c r="AB1436" s="100" t="s">
        <v>354</v>
      </c>
      <c r="AC1436" s="100" t="str">
        <f t="shared" si="237"/>
        <v>kn-4-5-jlr-loc3</v>
      </c>
      <c r="AD1436" s="100">
        <f t="shared" si="238"/>
        <v>2</v>
      </c>
      <c r="AE1436" s="13">
        <v>12</v>
      </c>
      <c r="AF1436" s="27">
        <v>12</v>
      </c>
      <c r="AG1436" s="41"/>
    </row>
    <row r="1437" spans="1:33" ht="17.25" thickBot="1" x14ac:dyDescent="0.25">
      <c r="A1437" s="38" t="str">
        <f t="shared" si="231"/>
        <v>kn-4</v>
      </c>
      <c r="B1437" s="33">
        <f t="shared" si="236"/>
        <v>2040531</v>
      </c>
      <c r="C1437" s="38">
        <v>5</v>
      </c>
      <c r="D1437" s="28">
        <f t="shared" si="232"/>
        <v>20405</v>
      </c>
      <c r="E1437" s="46">
        <v>4</v>
      </c>
      <c r="F1437" s="29">
        <v>3</v>
      </c>
      <c r="G1437" s="30" t="s">
        <v>20</v>
      </c>
      <c r="H1437" s="30" t="s">
        <v>287</v>
      </c>
      <c r="I1437" s="29">
        <f t="shared" si="233"/>
        <v>39</v>
      </c>
      <c r="J1437" s="29">
        <f t="shared" si="234"/>
        <v>3</v>
      </c>
      <c r="K1437" s="29">
        <f t="shared" si="235"/>
        <v>3</v>
      </c>
      <c r="L1437" s="29" t="s">
        <v>1404</v>
      </c>
      <c r="M1437" s="29">
        <v>30</v>
      </c>
      <c r="N1437" s="29" t="s">
        <v>1406</v>
      </c>
      <c r="O1437" s="29">
        <v>30</v>
      </c>
      <c r="P1437" s="29" t="s">
        <v>1408</v>
      </c>
      <c r="Q1437" s="29">
        <v>30</v>
      </c>
      <c r="R1437" s="29" t="s">
        <v>1410</v>
      </c>
      <c r="S1437" s="29">
        <v>30</v>
      </c>
      <c r="T1437" s="29" t="s">
        <v>1573</v>
      </c>
      <c r="U1437" s="29">
        <v>30</v>
      </c>
      <c r="V1437" s="29" t="s">
        <v>1575</v>
      </c>
      <c r="W1437" s="29">
        <v>30</v>
      </c>
      <c r="X1437" s="29" t="s">
        <v>1577</v>
      </c>
      <c r="Y1437" s="29">
        <v>30</v>
      </c>
      <c r="Z1437" s="29" t="s">
        <v>1579</v>
      </c>
      <c r="AA1437" s="29">
        <v>30</v>
      </c>
      <c r="AB1437" s="101" t="s">
        <v>395</v>
      </c>
      <c r="AC1437" s="101" t="str">
        <f t="shared" si="237"/>
        <v>kn-4-5-shl-loc3</v>
      </c>
      <c r="AD1437" s="101">
        <f t="shared" si="238"/>
        <v>2</v>
      </c>
      <c r="AE1437" s="29">
        <v>16</v>
      </c>
      <c r="AF1437" s="31">
        <v>13.5</v>
      </c>
      <c r="AG1437" s="41"/>
    </row>
    <row r="1438" spans="1:33" ht="16.5" x14ac:dyDescent="0.2">
      <c r="A1438" s="38" t="str">
        <f t="shared" ref="A1438:A1501" si="239">"kn-"&amp;E1438</f>
        <v>kn-4</v>
      </c>
      <c r="B1438" s="33">
        <f t="shared" si="236"/>
        <v>2040610</v>
      </c>
      <c r="C1438" s="38">
        <v>6</v>
      </c>
      <c r="D1438" s="23">
        <f t="shared" ref="D1438:D1501" si="240">(200+E1438)*100+C1438</f>
        <v>20406</v>
      </c>
      <c r="E1438" s="44">
        <v>4</v>
      </c>
      <c r="F1438" s="24">
        <v>1</v>
      </c>
      <c r="G1438" s="32" t="s">
        <v>19</v>
      </c>
      <c r="H1438" s="32" t="s">
        <v>31</v>
      </c>
      <c r="I1438" s="24">
        <f t="shared" ref="I1438:I1501" si="241">INDEX($BI$4:$BI$210,INDEX($BP$4:$BP$19,E1438)+C1438)</f>
        <v>40</v>
      </c>
      <c r="J1438" s="24">
        <f t="shared" ref="J1438:J1501" si="242">INDEX($BJ$4:$BJ$210,INDEX($BP$4:$BP$19,E1438)+C1438)</f>
        <v>4</v>
      </c>
      <c r="K1438" s="24">
        <f t="shared" ref="K1438:K1501" si="243">INDEX($BK$4:$BK$210,INDEX($BP$4:$BP$19,E1438)+C1439)</f>
        <v>3</v>
      </c>
      <c r="L1438" s="24" t="s">
        <v>1405</v>
      </c>
      <c r="M1438" s="24">
        <v>32</v>
      </c>
      <c r="N1438" s="24" t="s">
        <v>1407</v>
      </c>
      <c r="O1438" s="24">
        <v>32</v>
      </c>
      <c r="P1438" s="24" t="s">
        <v>1409</v>
      </c>
      <c r="Q1438" s="24">
        <v>32</v>
      </c>
      <c r="R1438" s="24" t="s">
        <v>1411</v>
      </c>
      <c r="S1438" s="24">
        <v>32</v>
      </c>
      <c r="T1438" s="24" t="s">
        <v>1413</v>
      </c>
      <c r="U1438" s="24">
        <v>32</v>
      </c>
      <c r="V1438" s="24" t="s">
        <v>1574</v>
      </c>
      <c r="W1438" s="24">
        <v>32</v>
      </c>
      <c r="X1438" s="24" t="s">
        <v>1576</v>
      </c>
      <c r="Y1438" s="24">
        <v>32</v>
      </c>
      <c r="Z1438" s="24" t="s">
        <v>1578</v>
      </c>
      <c r="AA1438" s="24">
        <v>32</v>
      </c>
      <c r="AB1438" s="99" t="s">
        <v>351</v>
      </c>
      <c r="AC1438" s="99" t="str">
        <f t="shared" si="237"/>
        <v>kn-4-6-jlr-loc1</v>
      </c>
      <c r="AD1438" s="99">
        <f t="shared" si="238"/>
        <v>2</v>
      </c>
      <c r="AE1438" s="24">
        <v>12</v>
      </c>
      <c r="AF1438" s="25">
        <v>12</v>
      </c>
      <c r="AG1438" s="41"/>
    </row>
    <row r="1439" spans="1:33" ht="16.5" x14ac:dyDescent="0.2">
      <c r="A1439" s="38" t="str">
        <f t="shared" si="239"/>
        <v>kn-4</v>
      </c>
      <c r="B1439" s="33">
        <f t="shared" si="236"/>
        <v>2040611</v>
      </c>
      <c r="C1439" s="38">
        <v>6</v>
      </c>
      <c r="D1439" s="26">
        <f t="shared" si="240"/>
        <v>20406</v>
      </c>
      <c r="E1439" s="45">
        <v>4</v>
      </c>
      <c r="F1439" s="13">
        <v>1</v>
      </c>
      <c r="G1439" s="14" t="s">
        <v>20</v>
      </c>
      <c r="H1439" s="14" t="s">
        <v>28</v>
      </c>
      <c r="I1439" s="13">
        <f t="shared" si="241"/>
        <v>40</v>
      </c>
      <c r="J1439" s="13">
        <f t="shared" si="242"/>
        <v>4</v>
      </c>
      <c r="K1439" s="13">
        <f t="shared" si="243"/>
        <v>3</v>
      </c>
      <c r="L1439" s="13" t="s">
        <v>1404</v>
      </c>
      <c r="M1439" s="13">
        <v>32</v>
      </c>
      <c r="N1439" s="13" t="s">
        <v>1406</v>
      </c>
      <c r="O1439" s="13">
        <v>32</v>
      </c>
      <c r="P1439" s="13" t="s">
        <v>1408</v>
      </c>
      <c r="Q1439" s="13">
        <v>32</v>
      </c>
      <c r="R1439" s="13" t="s">
        <v>1410</v>
      </c>
      <c r="S1439" s="13">
        <v>32</v>
      </c>
      <c r="T1439" s="13" t="s">
        <v>1412</v>
      </c>
      <c r="U1439" s="13">
        <v>32</v>
      </c>
      <c r="V1439" s="13" t="s">
        <v>1575</v>
      </c>
      <c r="W1439" s="13">
        <v>32</v>
      </c>
      <c r="X1439" s="13" t="s">
        <v>1577</v>
      </c>
      <c r="Y1439" s="13">
        <v>32</v>
      </c>
      <c r="Z1439" s="13" t="s">
        <v>1579</v>
      </c>
      <c r="AA1439" s="13">
        <v>32</v>
      </c>
      <c r="AB1439" s="100" t="s">
        <v>391</v>
      </c>
      <c r="AC1439" s="100" t="str">
        <f t="shared" si="237"/>
        <v>kn-4-6-shl-loc1</v>
      </c>
      <c r="AD1439" s="100">
        <f t="shared" si="238"/>
        <v>2</v>
      </c>
      <c r="AE1439" s="13">
        <v>16</v>
      </c>
      <c r="AF1439" s="27">
        <v>13.5</v>
      </c>
      <c r="AG1439" s="41"/>
    </row>
    <row r="1440" spans="1:33" ht="16.5" x14ac:dyDescent="0.2">
      <c r="A1440" s="38" t="str">
        <f t="shared" si="239"/>
        <v>kn-4</v>
      </c>
      <c r="B1440" s="33">
        <f t="shared" si="236"/>
        <v>2040620</v>
      </c>
      <c r="C1440" s="38">
        <v>6</v>
      </c>
      <c r="D1440" s="26">
        <f t="shared" si="240"/>
        <v>20406</v>
      </c>
      <c r="E1440" s="45">
        <v>4</v>
      </c>
      <c r="F1440" s="13">
        <v>2</v>
      </c>
      <c r="G1440" s="14" t="s">
        <v>19</v>
      </c>
      <c r="H1440" s="14" t="s">
        <v>749</v>
      </c>
      <c r="I1440" s="13">
        <f t="shared" si="241"/>
        <v>40</v>
      </c>
      <c r="J1440" s="13">
        <f t="shared" si="242"/>
        <v>4</v>
      </c>
      <c r="K1440" s="13">
        <f t="shared" si="243"/>
        <v>3</v>
      </c>
      <c r="L1440" s="13" t="s">
        <v>1405</v>
      </c>
      <c r="M1440" s="13">
        <v>32</v>
      </c>
      <c r="N1440" s="13" t="s">
        <v>1407</v>
      </c>
      <c r="O1440" s="13">
        <v>32</v>
      </c>
      <c r="P1440" s="13" t="s">
        <v>1409</v>
      </c>
      <c r="Q1440" s="13">
        <v>32</v>
      </c>
      <c r="R1440" s="13" t="s">
        <v>1411</v>
      </c>
      <c r="S1440" s="13">
        <v>32</v>
      </c>
      <c r="T1440" s="13" t="s">
        <v>1413</v>
      </c>
      <c r="U1440" s="13">
        <v>32</v>
      </c>
      <c r="V1440" s="13" t="s">
        <v>1574</v>
      </c>
      <c r="W1440" s="13">
        <v>32</v>
      </c>
      <c r="X1440" s="13" t="s">
        <v>1576</v>
      </c>
      <c r="Y1440" s="13">
        <v>32</v>
      </c>
      <c r="Z1440" s="13" t="s">
        <v>1578</v>
      </c>
      <c r="AA1440" s="13">
        <v>32</v>
      </c>
      <c r="AB1440" s="100" t="s">
        <v>748</v>
      </c>
      <c r="AC1440" s="100" t="str">
        <f t="shared" si="237"/>
        <v>kn-4-6-jlr-loc2</v>
      </c>
      <c r="AD1440" s="100">
        <f t="shared" si="238"/>
        <v>2</v>
      </c>
      <c r="AE1440" s="13">
        <v>12</v>
      </c>
      <c r="AF1440" s="27">
        <v>12</v>
      </c>
      <c r="AG1440" s="41"/>
    </row>
    <row r="1441" spans="1:33" ht="16.5" x14ac:dyDescent="0.2">
      <c r="A1441" s="38" t="str">
        <f t="shared" si="239"/>
        <v>kn-4</v>
      </c>
      <c r="B1441" s="33">
        <f t="shared" si="236"/>
        <v>2040621</v>
      </c>
      <c r="C1441" s="38">
        <v>6</v>
      </c>
      <c r="D1441" s="26">
        <f t="shared" si="240"/>
        <v>20406</v>
      </c>
      <c r="E1441" s="45">
        <v>4</v>
      </c>
      <c r="F1441" s="13">
        <v>2</v>
      </c>
      <c r="G1441" s="14" t="s">
        <v>20</v>
      </c>
      <c r="H1441" s="14" t="s">
        <v>27</v>
      </c>
      <c r="I1441" s="13">
        <f t="shared" si="241"/>
        <v>40</v>
      </c>
      <c r="J1441" s="13">
        <f t="shared" si="242"/>
        <v>4</v>
      </c>
      <c r="K1441" s="13">
        <f t="shared" si="243"/>
        <v>3</v>
      </c>
      <c r="L1441" s="13" t="s">
        <v>1404</v>
      </c>
      <c r="M1441" s="13">
        <v>32</v>
      </c>
      <c r="N1441" s="13" t="s">
        <v>1406</v>
      </c>
      <c r="O1441" s="13">
        <v>32</v>
      </c>
      <c r="P1441" s="13" t="s">
        <v>1408</v>
      </c>
      <c r="Q1441" s="13">
        <v>32</v>
      </c>
      <c r="R1441" s="13" t="s">
        <v>1410</v>
      </c>
      <c r="S1441" s="13">
        <v>32</v>
      </c>
      <c r="T1441" s="13" t="s">
        <v>1412</v>
      </c>
      <c r="U1441" s="13">
        <v>32</v>
      </c>
      <c r="V1441" s="13" t="s">
        <v>1575</v>
      </c>
      <c r="W1441" s="13">
        <v>32</v>
      </c>
      <c r="X1441" s="13" t="s">
        <v>1577</v>
      </c>
      <c r="Y1441" s="13">
        <v>32</v>
      </c>
      <c r="Z1441" s="13" t="s">
        <v>1579</v>
      </c>
      <c r="AA1441" s="13">
        <v>32</v>
      </c>
      <c r="AB1441" s="100" t="s">
        <v>390</v>
      </c>
      <c r="AC1441" s="100" t="str">
        <f t="shared" si="237"/>
        <v>kn-4-6-shl-loc2</v>
      </c>
      <c r="AD1441" s="100">
        <f t="shared" si="238"/>
        <v>2</v>
      </c>
      <c r="AE1441" s="13">
        <v>16</v>
      </c>
      <c r="AF1441" s="27">
        <v>13.5</v>
      </c>
      <c r="AG1441" s="41"/>
    </row>
    <row r="1442" spans="1:33" ht="16.5" x14ac:dyDescent="0.2">
      <c r="A1442" s="38" t="str">
        <f t="shared" si="239"/>
        <v>kn-4</v>
      </c>
      <c r="B1442" s="33">
        <f t="shared" si="236"/>
        <v>2040630</v>
      </c>
      <c r="C1442" s="38">
        <v>6</v>
      </c>
      <c r="D1442" s="26">
        <f t="shared" si="240"/>
        <v>20406</v>
      </c>
      <c r="E1442" s="45">
        <v>4</v>
      </c>
      <c r="F1442" s="13">
        <v>3</v>
      </c>
      <c r="G1442" s="14" t="s">
        <v>612</v>
      </c>
      <c r="H1442" s="14" t="s">
        <v>288</v>
      </c>
      <c r="I1442" s="13">
        <f t="shared" si="241"/>
        <v>40</v>
      </c>
      <c r="J1442" s="13">
        <f t="shared" si="242"/>
        <v>4</v>
      </c>
      <c r="K1442" s="13">
        <f t="shared" si="243"/>
        <v>3</v>
      </c>
      <c r="L1442" s="13" t="s">
        <v>1405</v>
      </c>
      <c r="M1442" s="13">
        <v>32</v>
      </c>
      <c r="N1442" s="13" t="s">
        <v>1407</v>
      </c>
      <c r="O1442" s="13">
        <v>32</v>
      </c>
      <c r="P1442" s="13" t="s">
        <v>1409</v>
      </c>
      <c r="Q1442" s="13">
        <v>32</v>
      </c>
      <c r="R1442" s="13" t="s">
        <v>1411</v>
      </c>
      <c r="S1442" s="13">
        <v>32</v>
      </c>
      <c r="T1442" s="13" t="s">
        <v>1413</v>
      </c>
      <c r="U1442" s="13">
        <v>32</v>
      </c>
      <c r="V1442" s="13" t="s">
        <v>1574</v>
      </c>
      <c r="W1442" s="13">
        <v>32</v>
      </c>
      <c r="X1442" s="13" t="s">
        <v>1576</v>
      </c>
      <c r="Y1442" s="13">
        <v>32</v>
      </c>
      <c r="Z1442" s="13" t="s">
        <v>1578</v>
      </c>
      <c r="AA1442" s="13">
        <v>32</v>
      </c>
      <c r="AB1442" s="100" t="s">
        <v>354</v>
      </c>
      <c r="AC1442" s="100" t="str">
        <f t="shared" si="237"/>
        <v>kn-4-6-jlr-loc3</v>
      </c>
      <c r="AD1442" s="100">
        <f t="shared" si="238"/>
        <v>2</v>
      </c>
      <c r="AE1442" s="13">
        <v>12</v>
      </c>
      <c r="AF1442" s="27">
        <v>12</v>
      </c>
      <c r="AG1442" s="41"/>
    </row>
    <row r="1443" spans="1:33" ht="17.25" thickBot="1" x14ac:dyDescent="0.25">
      <c r="A1443" s="38" t="str">
        <f t="shared" si="239"/>
        <v>kn-4</v>
      </c>
      <c r="B1443" s="33">
        <f t="shared" si="236"/>
        <v>2040631</v>
      </c>
      <c r="C1443" s="38">
        <v>6</v>
      </c>
      <c r="D1443" s="28">
        <f t="shared" si="240"/>
        <v>20406</v>
      </c>
      <c r="E1443" s="46">
        <v>4</v>
      </c>
      <c r="F1443" s="29">
        <v>3</v>
      </c>
      <c r="G1443" s="30" t="s">
        <v>20</v>
      </c>
      <c r="H1443" s="30" t="s">
        <v>287</v>
      </c>
      <c r="I1443" s="29">
        <f t="shared" si="241"/>
        <v>40</v>
      </c>
      <c r="J1443" s="29">
        <f t="shared" si="242"/>
        <v>4</v>
      </c>
      <c r="K1443" s="29">
        <f t="shared" si="243"/>
        <v>3</v>
      </c>
      <c r="L1443" s="29" t="s">
        <v>1404</v>
      </c>
      <c r="M1443" s="29">
        <v>32</v>
      </c>
      <c r="N1443" s="29" t="s">
        <v>1406</v>
      </c>
      <c r="O1443" s="29">
        <v>32</v>
      </c>
      <c r="P1443" s="29" t="s">
        <v>1408</v>
      </c>
      <c r="Q1443" s="29">
        <v>32</v>
      </c>
      <c r="R1443" s="29" t="s">
        <v>1410</v>
      </c>
      <c r="S1443" s="29">
        <v>32</v>
      </c>
      <c r="T1443" s="29" t="s">
        <v>1412</v>
      </c>
      <c r="U1443" s="29">
        <v>32</v>
      </c>
      <c r="V1443" s="29" t="s">
        <v>1575</v>
      </c>
      <c r="W1443" s="29">
        <v>32</v>
      </c>
      <c r="X1443" s="29" t="s">
        <v>1577</v>
      </c>
      <c r="Y1443" s="29">
        <v>32</v>
      </c>
      <c r="Z1443" s="29" t="s">
        <v>1579</v>
      </c>
      <c r="AA1443" s="29">
        <v>32</v>
      </c>
      <c r="AB1443" s="101" t="s">
        <v>395</v>
      </c>
      <c r="AC1443" s="101" t="str">
        <f t="shared" si="237"/>
        <v>kn-4-6-shl-loc3</v>
      </c>
      <c r="AD1443" s="101">
        <f t="shared" si="238"/>
        <v>2</v>
      </c>
      <c r="AE1443" s="29">
        <v>16</v>
      </c>
      <c r="AF1443" s="31">
        <v>13.5</v>
      </c>
      <c r="AG1443" s="41"/>
    </row>
    <row r="1444" spans="1:33" ht="16.5" x14ac:dyDescent="0.2">
      <c r="A1444" s="38" t="str">
        <f t="shared" si="239"/>
        <v>kn-4</v>
      </c>
      <c r="B1444" s="33">
        <f t="shared" si="236"/>
        <v>2040710</v>
      </c>
      <c r="C1444" s="38">
        <v>7</v>
      </c>
      <c r="D1444" s="23">
        <f t="shared" si="240"/>
        <v>20407</v>
      </c>
      <c r="E1444" s="44">
        <v>4</v>
      </c>
      <c r="F1444" s="24">
        <v>1</v>
      </c>
      <c r="G1444" s="32" t="s">
        <v>19</v>
      </c>
      <c r="H1444" s="32" t="s">
        <v>31</v>
      </c>
      <c r="I1444" s="24">
        <f t="shared" si="241"/>
        <v>41</v>
      </c>
      <c r="J1444" s="24">
        <f t="shared" si="242"/>
        <v>4</v>
      </c>
      <c r="K1444" s="24">
        <f t="shared" si="243"/>
        <v>3</v>
      </c>
      <c r="L1444" s="24" t="s">
        <v>1405</v>
      </c>
      <c r="M1444" s="24">
        <v>34</v>
      </c>
      <c r="N1444" s="24" t="s">
        <v>1407</v>
      </c>
      <c r="O1444" s="24">
        <v>34</v>
      </c>
      <c r="P1444" s="24" t="s">
        <v>1409</v>
      </c>
      <c r="Q1444" s="24">
        <v>34</v>
      </c>
      <c r="R1444" s="24" t="s">
        <v>1411</v>
      </c>
      <c r="S1444" s="24">
        <v>34</v>
      </c>
      <c r="T1444" s="24" t="s">
        <v>1413</v>
      </c>
      <c r="U1444" s="24">
        <v>34</v>
      </c>
      <c r="V1444" s="24" t="s">
        <v>1415</v>
      </c>
      <c r="W1444" s="24">
        <v>34</v>
      </c>
      <c r="X1444" s="24" t="s">
        <v>1576</v>
      </c>
      <c r="Y1444" s="24">
        <v>34</v>
      </c>
      <c r="Z1444" s="24" t="s">
        <v>1578</v>
      </c>
      <c r="AA1444" s="24">
        <v>34</v>
      </c>
      <c r="AB1444" s="99" t="s">
        <v>355</v>
      </c>
      <c r="AC1444" s="99" t="str">
        <f t="shared" si="237"/>
        <v>kn-4-7-jlr-loc1</v>
      </c>
      <c r="AD1444" s="99">
        <f t="shared" si="238"/>
        <v>2</v>
      </c>
      <c r="AE1444" s="24">
        <v>12</v>
      </c>
      <c r="AF1444" s="25">
        <v>12</v>
      </c>
      <c r="AG1444" s="41"/>
    </row>
    <row r="1445" spans="1:33" ht="16.5" x14ac:dyDescent="0.2">
      <c r="A1445" s="38" t="str">
        <f t="shared" si="239"/>
        <v>kn-4</v>
      </c>
      <c r="B1445" s="33">
        <f t="shared" si="236"/>
        <v>2040711</v>
      </c>
      <c r="C1445" s="38">
        <v>7</v>
      </c>
      <c r="D1445" s="26">
        <f t="shared" si="240"/>
        <v>20407</v>
      </c>
      <c r="E1445" s="45">
        <v>4</v>
      </c>
      <c r="F1445" s="13">
        <v>1</v>
      </c>
      <c r="G1445" s="14" t="s">
        <v>20</v>
      </c>
      <c r="H1445" s="14" t="s">
        <v>28</v>
      </c>
      <c r="I1445" s="13">
        <f t="shared" si="241"/>
        <v>41</v>
      </c>
      <c r="J1445" s="13">
        <f t="shared" si="242"/>
        <v>4</v>
      </c>
      <c r="K1445" s="13">
        <f t="shared" si="243"/>
        <v>3</v>
      </c>
      <c r="L1445" s="13" t="s">
        <v>1404</v>
      </c>
      <c r="M1445" s="13">
        <v>34</v>
      </c>
      <c r="N1445" s="13" t="s">
        <v>1406</v>
      </c>
      <c r="O1445" s="13">
        <v>34</v>
      </c>
      <c r="P1445" s="13" t="s">
        <v>1408</v>
      </c>
      <c r="Q1445" s="13">
        <v>34</v>
      </c>
      <c r="R1445" s="13" t="s">
        <v>1410</v>
      </c>
      <c r="S1445" s="13">
        <v>34</v>
      </c>
      <c r="T1445" s="13" t="s">
        <v>1412</v>
      </c>
      <c r="U1445" s="13">
        <v>34</v>
      </c>
      <c r="V1445" s="13" t="s">
        <v>1414</v>
      </c>
      <c r="W1445" s="13">
        <v>34</v>
      </c>
      <c r="X1445" s="13" t="s">
        <v>1577</v>
      </c>
      <c r="Y1445" s="13">
        <v>34</v>
      </c>
      <c r="Z1445" s="13" t="s">
        <v>1579</v>
      </c>
      <c r="AA1445" s="13">
        <v>34</v>
      </c>
      <c r="AB1445" s="100" t="s">
        <v>396</v>
      </c>
      <c r="AC1445" s="100" t="str">
        <f t="shared" si="237"/>
        <v>kn-4-7-shl-loc1</v>
      </c>
      <c r="AD1445" s="100">
        <f t="shared" si="238"/>
        <v>2</v>
      </c>
      <c r="AE1445" s="13">
        <v>16</v>
      </c>
      <c r="AF1445" s="27">
        <v>13.5</v>
      </c>
      <c r="AG1445" s="41"/>
    </row>
    <row r="1446" spans="1:33" ht="16.5" x14ac:dyDescent="0.2">
      <c r="A1446" s="38" t="str">
        <f t="shared" si="239"/>
        <v>kn-4</v>
      </c>
      <c r="B1446" s="33">
        <f t="shared" si="236"/>
        <v>2040720</v>
      </c>
      <c r="C1446" s="38">
        <v>7</v>
      </c>
      <c r="D1446" s="26">
        <f t="shared" si="240"/>
        <v>20407</v>
      </c>
      <c r="E1446" s="45">
        <v>4</v>
      </c>
      <c r="F1446" s="13">
        <v>2</v>
      </c>
      <c r="G1446" s="14" t="s">
        <v>19</v>
      </c>
      <c r="H1446" s="14" t="s">
        <v>749</v>
      </c>
      <c r="I1446" s="13">
        <f t="shared" si="241"/>
        <v>41</v>
      </c>
      <c r="J1446" s="13">
        <f t="shared" si="242"/>
        <v>4</v>
      </c>
      <c r="K1446" s="13">
        <f t="shared" si="243"/>
        <v>3</v>
      </c>
      <c r="L1446" s="13" t="s">
        <v>1405</v>
      </c>
      <c r="M1446" s="13">
        <v>34</v>
      </c>
      <c r="N1446" s="13" t="s">
        <v>1407</v>
      </c>
      <c r="O1446" s="13">
        <v>34</v>
      </c>
      <c r="P1446" s="13" t="s">
        <v>1409</v>
      </c>
      <c r="Q1446" s="13">
        <v>34</v>
      </c>
      <c r="R1446" s="13" t="s">
        <v>1411</v>
      </c>
      <c r="S1446" s="13">
        <v>34</v>
      </c>
      <c r="T1446" s="13" t="s">
        <v>1413</v>
      </c>
      <c r="U1446" s="13">
        <v>34</v>
      </c>
      <c r="V1446" s="13" t="s">
        <v>1415</v>
      </c>
      <c r="W1446" s="13">
        <v>34</v>
      </c>
      <c r="X1446" s="13" t="s">
        <v>1576</v>
      </c>
      <c r="Y1446" s="13">
        <v>34</v>
      </c>
      <c r="Z1446" s="13" t="s">
        <v>1578</v>
      </c>
      <c r="AA1446" s="13">
        <v>34</v>
      </c>
      <c r="AB1446" s="100" t="s">
        <v>30</v>
      </c>
      <c r="AC1446" s="100" t="str">
        <f t="shared" si="237"/>
        <v>kn-4-7-jlr-loc2</v>
      </c>
      <c r="AD1446" s="100">
        <f t="shared" si="238"/>
        <v>2</v>
      </c>
      <c r="AE1446" s="13">
        <v>12</v>
      </c>
      <c r="AF1446" s="27">
        <v>12</v>
      </c>
      <c r="AG1446" s="41"/>
    </row>
    <row r="1447" spans="1:33" ht="16.5" x14ac:dyDescent="0.2">
      <c r="A1447" s="38" t="str">
        <f t="shared" si="239"/>
        <v>kn-4</v>
      </c>
      <c r="B1447" s="33">
        <f t="shared" si="236"/>
        <v>2040721</v>
      </c>
      <c r="C1447" s="38">
        <v>7</v>
      </c>
      <c r="D1447" s="26">
        <f t="shared" si="240"/>
        <v>20407</v>
      </c>
      <c r="E1447" s="45">
        <v>4</v>
      </c>
      <c r="F1447" s="13">
        <v>2</v>
      </c>
      <c r="G1447" s="14" t="s">
        <v>20</v>
      </c>
      <c r="H1447" s="14" t="s">
        <v>27</v>
      </c>
      <c r="I1447" s="13">
        <f t="shared" si="241"/>
        <v>41</v>
      </c>
      <c r="J1447" s="13">
        <f t="shared" si="242"/>
        <v>4</v>
      </c>
      <c r="K1447" s="13">
        <f t="shared" si="243"/>
        <v>3</v>
      </c>
      <c r="L1447" s="13" t="s">
        <v>1404</v>
      </c>
      <c r="M1447" s="13">
        <v>34</v>
      </c>
      <c r="N1447" s="13" t="s">
        <v>1406</v>
      </c>
      <c r="O1447" s="13">
        <v>34</v>
      </c>
      <c r="P1447" s="13" t="s">
        <v>1408</v>
      </c>
      <c r="Q1447" s="13">
        <v>34</v>
      </c>
      <c r="R1447" s="13" t="s">
        <v>1410</v>
      </c>
      <c r="S1447" s="13">
        <v>34</v>
      </c>
      <c r="T1447" s="13" t="s">
        <v>1412</v>
      </c>
      <c r="U1447" s="13">
        <v>34</v>
      </c>
      <c r="V1447" s="13" t="s">
        <v>1414</v>
      </c>
      <c r="W1447" s="13">
        <v>34</v>
      </c>
      <c r="X1447" s="13" t="s">
        <v>1577</v>
      </c>
      <c r="Y1447" s="13">
        <v>34</v>
      </c>
      <c r="Z1447" s="13" t="s">
        <v>1579</v>
      </c>
      <c r="AA1447" s="13">
        <v>34</v>
      </c>
      <c r="AB1447" s="100" t="s">
        <v>380</v>
      </c>
      <c r="AC1447" s="100" t="str">
        <f t="shared" si="237"/>
        <v>kn-4-7-shl-loc2</v>
      </c>
      <c r="AD1447" s="100">
        <f t="shared" si="238"/>
        <v>2</v>
      </c>
      <c r="AE1447" s="13">
        <v>16</v>
      </c>
      <c r="AF1447" s="27">
        <v>13.5</v>
      </c>
      <c r="AG1447" s="41"/>
    </row>
    <row r="1448" spans="1:33" ht="16.5" x14ac:dyDescent="0.2">
      <c r="A1448" s="38" t="str">
        <f t="shared" si="239"/>
        <v>kn-4</v>
      </c>
      <c r="B1448" s="33">
        <f t="shared" si="236"/>
        <v>2040730</v>
      </c>
      <c r="C1448" s="38">
        <v>7</v>
      </c>
      <c r="D1448" s="26">
        <f t="shared" si="240"/>
        <v>20407</v>
      </c>
      <c r="E1448" s="45">
        <v>4</v>
      </c>
      <c r="F1448" s="13">
        <v>3</v>
      </c>
      <c r="G1448" s="14" t="s">
        <v>19</v>
      </c>
      <c r="H1448" s="14" t="s">
        <v>288</v>
      </c>
      <c r="I1448" s="13">
        <f t="shared" si="241"/>
        <v>41</v>
      </c>
      <c r="J1448" s="13">
        <f t="shared" si="242"/>
        <v>4</v>
      </c>
      <c r="K1448" s="13">
        <f t="shared" si="243"/>
        <v>3</v>
      </c>
      <c r="L1448" s="13" t="s">
        <v>1405</v>
      </c>
      <c r="M1448" s="13">
        <v>34</v>
      </c>
      <c r="N1448" s="13" t="s">
        <v>1407</v>
      </c>
      <c r="O1448" s="13">
        <v>34</v>
      </c>
      <c r="P1448" s="13" t="s">
        <v>1409</v>
      </c>
      <c r="Q1448" s="13">
        <v>34</v>
      </c>
      <c r="R1448" s="13" t="s">
        <v>1411</v>
      </c>
      <c r="S1448" s="13">
        <v>34</v>
      </c>
      <c r="T1448" s="13" t="s">
        <v>1413</v>
      </c>
      <c r="U1448" s="13">
        <v>34</v>
      </c>
      <c r="V1448" s="13" t="s">
        <v>1415</v>
      </c>
      <c r="W1448" s="13">
        <v>34</v>
      </c>
      <c r="X1448" s="13" t="s">
        <v>1576</v>
      </c>
      <c r="Y1448" s="13">
        <v>34</v>
      </c>
      <c r="Z1448" s="13" t="s">
        <v>1578</v>
      </c>
      <c r="AA1448" s="13">
        <v>34</v>
      </c>
      <c r="AB1448" s="100" t="s">
        <v>353</v>
      </c>
      <c r="AC1448" s="100" t="str">
        <f t="shared" si="237"/>
        <v>kn-4-7-jlr-loc3</v>
      </c>
      <c r="AD1448" s="100">
        <f t="shared" si="238"/>
        <v>2</v>
      </c>
      <c r="AE1448" s="13">
        <v>12</v>
      </c>
      <c r="AF1448" s="27">
        <v>12</v>
      </c>
      <c r="AG1448" s="41"/>
    </row>
    <row r="1449" spans="1:33" ht="17.25" thickBot="1" x14ac:dyDescent="0.25">
      <c r="A1449" s="38" t="str">
        <f t="shared" si="239"/>
        <v>kn-4</v>
      </c>
      <c r="B1449" s="33">
        <f t="shared" si="236"/>
        <v>2040731</v>
      </c>
      <c r="C1449" s="38">
        <v>7</v>
      </c>
      <c r="D1449" s="28">
        <f t="shared" si="240"/>
        <v>20407</v>
      </c>
      <c r="E1449" s="46">
        <v>4</v>
      </c>
      <c r="F1449" s="29">
        <v>3</v>
      </c>
      <c r="G1449" s="30" t="s">
        <v>20</v>
      </c>
      <c r="H1449" s="30" t="s">
        <v>287</v>
      </c>
      <c r="I1449" s="29">
        <f t="shared" si="241"/>
        <v>41</v>
      </c>
      <c r="J1449" s="29">
        <f t="shared" si="242"/>
        <v>4</v>
      </c>
      <c r="K1449" s="29">
        <f t="shared" si="243"/>
        <v>3</v>
      </c>
      <c r="L1449" s="29" t="s">
        <v>1404</v>
      </c>
      <c r="M1449" s="29">
        <v>34</v>
      </c>
      <c r="N1449" s="29" t="s">
        <v>1406</v>
      </c>
      <c r="O1449" s="29">
        <v>34</v>
      </c>
      <c r="P1449" s="29" t="s">
        <v>1408</v>
      </c>
      <c r="Q1449" s="29">
        <v>34</v>
      </c>
      <c r="R1449" s="29" t="s">
        <v>1410</v>
      </c>
      <c r="S1449" s="29">
        <v>34</v>
      </c>
      <c r="T1449" s="29" t="s">
        <v>1412</v>
      </c>
      <c r="U1449" s="29">
        <v>34</v>
      </c>
      <c r="V1449" s="29" t="s">
        <v>1414</v>
      </c>
      <c r="W1449" s="29">
        <v>34</v>
      </c>
      <c r="X1449" s="29" t="s">
        <v>1577</v>
      </c>
      <c r="Y1449" s="29">
        <v>34</v>
      </c>
      <c r="Z1449" s="29" t="s">
        <v>1579</v>
      </c>
      <c r="AA1449" s="29">
        <v>34</v>
      </c>
      <c r="AB1449" s="101" t="s">
        <v>394</v>
      </c>
      <c r="AC1449" s="101" t="str">
        <f t="shared" si="237"/>
        <v>kn-4-7-shl-loc3</v>
      </c>
      <c r="AD1449" s="101">
        <f t="shared" si="238"/>
        <v>2</v>
      </c>
      <c r="AE1449" s="29">
        <v>16</v>
      </c>
      <c r="AF1449" s="31">
        <v>13.5</v>
      </c>
      <c r="AG1449" s="41"/>
    </row>
    <row r="1450" spans="1:33" ht="16.5" x14ac:dyDescent="0.2">
      <c r="A1450" s="38" t="str">
        <f t="shared" si="239"/>
        <v>kn-4</v>
      </c>
      <c r="B1450" s="33">
        <f t="shared" si="236"/>
        <v>2040810</v>
      </c>
      <c r="C1450" s="38">
        <v>8</v>
      </c>
      <c r="D1450" s="23">
        <f t="shared" si="240"/>
        <v>20408</v>
      </c>
      <c r="E1450" s="44">
        <v>4</v>
      </c>
      <c r="F1450" s="24">
        <v>1</v>
      </c>
      <c r="G1450" s="32" t="s">
        <v>19</v>
      </c>
      <c r="H1450" s="32" t="s">
        <v>31</v>
      </c>
      <c r="I1450" s="24">
        <f t="shared" si="241"/>
        <v>42</v>
      </c>
      <c r="J1450" s="24">
        <f t="shared" si="242"/>
        <v>4</v>
      </c>
      <c r="K1450" s="24">
        <f t="shared" si="243"/>
        <v>3</v>
      </c>
      <c r="L1450" s="24" t="s">
        <v>1405</v>
      </c>
      <c r="M1450" s="24">
        <v>36</v>
      </c>
      <c r="N1450" s="24" t="s">
        <v>1407</v>
      </c>
      <c r="O1450" s="24">
        <v>36</v>
      </c>
      <c r="P1450" s="24" t="s">
        <v>1409</v>
      </c>
      <c r="Q1450" s="24">
        <v>36</v>
      </c>
      <c r="R1450" s="24" t="s">
        <v>1411</v>
      </c>
      <c r="S1450" s="24">
        <v>36</v>
      </c>
      <c r="T1450" s="24" t="s">
        <v>1413</v>
      </c>
      <c r="U1450" s="24">
        <v>36</v>
      </c>
      <c r="V1450" s="24" t="s">
        <v>1415</v>
      </c>
      <c r="W1450" s="24">
        <v>36</v>
      </c>
      <c r="X1450" s="24" t="s">
        <v>1417</v>
      </c>
      <c r="Y1450" s="24">
        <v>36</v>
      </c>
      <c r="Z1450" s="24" t="s">
        <v>1578</v>
      </c>
      <c r="AA1450" s="24">
        <v>36</v>
      </c>
      <c r="AB1450" s="99" t="s">
        <v>30</v>
      </c>
      <c r="AC1450" s="99" t="str">
        <f t="shared" si="237"/>
        <v>kn-4-8-jlr-loc1</v>
      </c>
      <c r="AD1450" s="99">
        <f t="shared" si="238"/>
        <v>2</v>
      </c>
      <c r="AE1450" s="24">
        <v>12</v>
      </c>
      <c r="AF1450" s="25">
        <v>12</v>
      </c>
      <c r="AG1450" s="41"/>
    </row>
    <row r="1451" spans="1:33" ht="16.5" x14ac:dyDescent="0.2">
      <c r="A1451" s="38" t="str">
        <f t="shared" si="239"/>
        <v>kn-4</v>
      </c>
      <c r="B1451" s="33">
        <f t="shared" si="236"/>
        <v>2040811</v>
      </c>
      <c r="C1451" s="38">
        <v>8</v>
      </c>
      <c r="D1451" s="26">
        <f t="shared" si="240"/>
        <v>20408</v>
      </c>
      <c r="E1451" s="45">
        <v>4</v>
      </c>
      <c r="F1451" s="13">
        <v>1</v>
      </c>
      <c r="G1451" s="14" t="s">
        <v>20</v>
      </c>
      <c r="H1451" s="14" t="s">
        <v>28</v>
      </c>
      <c r="I1451" s="13">
        <f t="shared" si="241"/>
        <v>42</v>
      </c>
      <c r="J1451" s="13">
        <f t="shared" si="242"/>
        <v>4</v>
      </c>
      <c r="K1451" s="13">
        <f t="shared" si="243"/>
        <v>3</v>
      </c>
      <c r="L1451" s="13" t="s">
        <v>1404</v>
      </c>
      <c r="M1451" s="13">
        <v>36</v>
      </c>
      <c r="N1451" s="13" t="s">
        <v>1406</v>
      </c>
      <c r="O1451" s="13">
        <v>36</v>
      </c>
      <c r="P1451" s="13" t="s">
        <v>1408</v>
      </c>
      <c r="Q1451" s="13">
        <v>36</v>
      </c>
      <c r="R1451" s="13" t="s">
        <v>1410</v>
      </c>
      <c r="S1451" s="13">
        <v>36</v>
      </c>
      <c r="T1451" s="13" t="s">
        <v>1412</v>
      </c>
      <c r="U1451" s="13">
        <v>36</v>
      </c>
      <c r="V1451" s="13" t="s">
        <v>1414</v>
      </c>
      <c r="W1451" s="13">
        <v>36</v>
      </c>
      <c r="X1451" s="13" t="s">
        <v>1416</v>
      </c>
      <c r="Y1451" s="13">
        <v>36</v>
      </c>
      <c r="Z1451" s="13" t="s">
        <v>1579</v>
      </c>
      <c r="AA1451" s="13">
        <v>36</v>
      </c>
      <c r="AB1451" s="100" t="s">
        <v>389</v>
      </c>
      <c r="AC1451" s="100" t="str">
        <f t="shared" si="237"/>
        <v>kn-4-8-shl-loc1</v>
      </c>
      <c r="AD1451" s="100">
        <f t="shared" si="238"/>
        <v>2</v>
      </c>
      <c r="AE1451" s="13">
        <v>16</v>
      </c>
      <c r="AF1451" s="27">
        <v>13.5</v>
      </c>
      <c r="AG1451" s="41"/>
    </row>
    <row r="1452" spans="1:33" ht="16.5" x14ac:dyDescent="0.2">
      <c r="A1452" s="38" t="str">
        <f t="shared" si="239"/>
        <v>kn-4</v>
      </c>
      <c r="B1452" s="33">
        <f t="shared" si="236"/>
        <v>2040820</v>
      </c>
      <c r="C1452" s="38">
        <v>8</v>
      </c>
      <c r="D1452" s="26">
        <f t="shared" si="240"/>
        <v>20408</v>
      </c>
      <c r="E1452" s="45">
        <v>4</v>
      </c>
      <c r="F1452" s="13">
        <v>2</v>
      </c>
      <c r="G1452" s="14" t="s">
        <v>19</v>
      </c>
      <c r="H1452" s="14" t="s">
        <v>749</v>
      </c>
      <c r="I1452" s="13">
        <f t="shared" si="241"/>
        <v>42</v>
      </c>
      <c r="J1452" s="13">
        <f t="shared" si="242"/>
        <v>4</v>
      </c>
      <c r="K1452" s="13">
        <f t="shared" si="243"/>
        <v>3</v>
      </c>
      <c r="L1452" s="13" t="s">
        <v>1405</v>
      </c>
      <c r="M1452" s="13">
        <v>36</v>
      </c>
      <c r="N1452" s="13" t="s">
        <v>1407</v>
      </c>
      <c r="O1452" s="13">
        <v>36</v>
      </c>
      <c r="P1452" s="13" t="s">
        <v>1409</v>
      </c>
      <c r="Q1452" s="13">
        <v>36</v>
      </c>
      <c r="R1452" s="13" t="s">
        <v>1411</v>
      </c>
      <c r="S1452" s="13">
        <v>36</v>
      </c>
      <c r="T1452" s="13" t="s">
        <v>1413</v>
      </c>
      <c r="U1452" s="13">
        <v>36</v>
      </c>
      <c r="V1452" s="13" t="s">
        <v>1415</v>
      </c>
      <c r="W1452" s="13">
        <v>36</v>
      </c>
      <c r="X1452" s="13" t="s">
        <v>1417</v>
      </c>
      <c r="Y1452" s="13">
        <v>36</v>
      </c>
      <c r="Z1452" s="13" t="s">
        <v>1578</v>
      </c>
      <c r="AA1452" s="13">
        <v>36</v>
      </c>
      <c r="AB1452" s="100" t="s">
        <v>350</v>
      </c>
      <c r="AC1452" s="100" t="str">
        <f t="shared" si="237"/>
        <v>kn-4-8-jlr-loc2</v>
      </c>
      <c r="AD1452" s="100">
        <f t="shared" si="238"/>
        <v>2</v>
      </c>
      <c r="AE1452" s="13">
        <v>12</v>
      </c>
      <c r="AF1452" s="27">
        <v>12</v>
      </c>
      <c r="AG1452" s="41"/>
    </row>
    <row r="1453" spans="1:33" ht="16.5" x14ac:dyDescent="0.2">
      <c r="A1453" s="38" t="str">
        <f t="shared" si="239"/>
        <v>kn-4</v>
      </c>
      <c r="B1453" s="33">
        <f t="shared" si="236"/>
        <v>2040821</v>
      </c>
      <c r="C1453" s="38">
        <v>8</v>
      </c>
      <c r="D1453" s="26">
        <f t="shared" si="240"/>
        <v>20408</v>
      </c>
      <c r="E1453" s="45">
        <v>4</v>
      </c>
      <c r="F1453" s="13">
        <v>2</v>
      </c>
      <c r="G1453" s="14" t="s">
        <v>20</v>
      </c>
      <c r="H1453" s="14" t="s">
        <v>618</v>
      </c>
      <c r="I1453" s="13">
        <f t="shared" si="241"/>
        <v>42</v>
      </c>
      <c r="J1453" s="13">
        <f t="shared" si="242"/>
        <v>4</v>
      </c>
      <c r="K1453" s="13">
        <f t="shared" si="243"/>
        <v>3</v>
      </c>
      <c r="L1453" s="13" t="s">
        <v>1404</v>
      </c>
      <c r="M1453" s="13">
        <v>36</v>
      </c>
      <c r="N1453" s="13" t="s">
        <v>1406</v>
      </c>
      <c r="O1453" s="13">
        <v>36</v>
      </c>
      <c r="P1453" s="13" t="s">
        <v>1408</v>
      </c>
      <c r="Q1453" s="13">
        <v>36</v>
      </c>
      <c r="R1453" s="13" t="s">
        <v>1410</v>
      </c>
      <c r="S1453" s="13">
        <v>36</v>
      </c>
      <c r="T1453" s="13" t="s">
        <v>1412</v>
      </c>
      <c r="U1453" s="13">
        <v>36</v>
      </c>
      <c r="V1453" s="13" t="s">
        <v>1414</v>
      </c>
      <c r="W1453" s="13">
        <v>36</v>
      </c>
      <c r="X1453" s="13" t="s">
        <v>1416</v>
      </c>
      <c r="Y1453" s="13">
        <v>36</v>
      </c>
      <c r="Z1453" s="13" t="s">
        <v>1579</v>
      </c>
      <c r="AA1453" s="13">
        <v>36</v>
      </c>
      <c r="AB1453" s="100" t="s">
        <v>388</v>
      </c>
      <c r="AC1453" s="100" t="str">
        <f t="shared" si="237"/>
        <v>kn-4-8-shl-loc2</v>
      </c>
      <c r="AD1453" s="100">
        <f t="shared" si="238"/>
        <v>2</v>
      </c>
      <c r="AE1453" s="13">
        <v>16</v>
      </c>
      <c r="AF1453" s="27">
        <v>13.5</v>
      </c>
      <c r="AG1453" s="41"/>
    </row>
    <row r="1454" spans="1:33" ht="16.5" x14ac:dyDescent="0.2">
      <c r="A1454" s="38" t="str">
        <f t="shared" si="239"/>
        <v>kn-4</v>
      </c>
      <c r="B1454" s="33">
        <f t="shared" si="236"/>
        <v>2040830</v>
      </c>
      <c r="C1454" s="38">
        <v>8</v>
      </c>
      <c r="D1454" s="26">
        <f t="shared" si="240"/>
        <v>20408</v>
      </c>
      <c r="E1454" s="45">
        <v>4</v>
      </c>
      <c r="F1454" s="13">
        <v>3</v>
      </c>
      <c r="G1454" s="14" t="s">
        <v>19</v>
      </c>
      <c r="H1454" s="14" t="s">
        <v>288</v>
      </c>
      <c r="I1454" s="13">
        <f t="shared" si="241"/>
        <v>42</v>
      </c>
      <c r="J1454" s="13">
        <f t="shared" si="242"/>
        <v>4</v>
      </c>
      <c r="K1454" s="13">
        <f t="shared" si="243"/>
        <v>3</v>
      </c>
      <c r="L1454" s="13" t="s">
        <v>1405</v>
      </c>
      <c r="M1454" s="13">
        <v>36</v>
      </c>
      <c r="N1454" s="13" t="s">
        <v>1407</v>
      </c>
      <c r="O1454" s="13">
        <v>36</v>
      </c>
      <c r="P1454" s="13" t="s">
        <v>1409</v>
      </c>
      <c r="Q1454" s="13">
        <v>36</v>
      </c>
      <c r="R1454" s="13" t="s">
        <v>1411</v>
      </c>
      <c r="S1454" s="13">
        <v>36</v>
      </c>
      <c r="T1454" s="13" t="s">
        <v>1413</v>
      </c>
      <c r="U1454" s="13">
        <v>36</v>
      </c>
      <c r="V1454" s="13" t="s">
        <v>1415</v>
      </c>
      <c r="W1454" s="13">
        <v>36</v>
      </c>
      <c r="X1454" s="13" t="s">
        <v>1417</v>
      </c>
      <c r="Y1454" s="13">
        <v>36</v>
      </c>
      <c r="Z1454" s="13" t="s">
        <v>1578</v>
      </c>
      <c r="AA1454" s="13">
        <v>36</v>
      </c>
      <c r="AB1454" s="100" t="s">
        <v>352</v>
      </c>
      <c r="AC1454" s="100" t="str">
        <f t="shared" si="237"/>
        <v>kn-4-8-jlr-loc3</v>
      </c>
      <c r="AD1454" s="100">
        <f t="shared" si="238"/>
        <v>2</v>
      </c>
      <c r="AE1454" s="13">
        <v>12</v>
      </c>
      <c r="AF1454" s="27">
        <v>12</v>
      </c>
      <c r="AG1454" s="41"/>
    </row>
    <row r="1455" spans="1:33" ht="17.25" thickBot="1" x14ac:dyDescent="0.25">
      <c r="A1455" s="38" t="str">
        <f t="shared" si="239"/>
        <v>kn-4</v>
      </c>
      <c r="B1455" s="33">
        <f t="shared" si="236"/>
        <v>2040831</v>
      </c>
      <c r="C1455" s="38">
        <v>8</v>
      </c>
      <c r="D1455" s="28">
        <f t="shared" si="240"/>
        <v>20408</v>
      </c>
      <c r="E1455" s="46">
        <v>4</v>
      </c>
      <c r="F1455" s="29">
        <v>3</v>
      </c>
      <c r="G1455" s="30" t="s">
        <v>20</v>
      </c>
      <c r="H1455" s="30" t="s">
        <v>287</v>
      </c>
      <c r="I1455" s="29">
        <f t="shared" si="241"/>
        <v>42</v>
      </c>
      <c r="J1455" s="29">
        <f t="shared" si="242"/>
        <v>4</v>
      </c>
      <c r="K1455" s="29">
        <f t="shared" si="243"/>
        <v>3</v>
      </c>
      <c r="L1455" s="29" t="s">
        <v>1404</v>
      </c>
      <c r="M1455" s="29">
        <v>36</v>
      </c>
      <c r="N1455" s="29" t="s">
        <v>1406</v>
      </c>
      <c r="O1455" s="29">
        <v>36</v>
      </c>
      <c r="P1455" s="29" t="s">
        <v>1408</v>
      </c>
      <c r="Q1455" s="29">
        <v>36</v>
      </c>
      <c r="R1455" s="29" t="s">
        <v>1410</v>
      </c>
      <c r="S1455" s="29">
        <v>36</v>
      </c>
      <c r="T1455" s="29" t="s">
        <v>1412</v>
      </c>
      <c r="U1455" s="29">
        <v>36</v>
      </c>
      <c r="V1455" s="29" t="s">
        <v>1414</v>
      </c>
      <c r="W1455" s="29">
        <v>36</v>
      </c>
      <c r="X1455" s="29" t="s">
        <v>1416</v>
      </c>
      <c r="Y1455" s="29">
        <v>36</v>
      </c>
      <c r="Z1455" s="29" t="s">
        <v>1579</v>
      </c>
      <c r="AA1455" s="29">
        <v>36</v>
      </c>
      <c r="AB1455" s="101" t="s">
        <v>393</v>
      </c>
      <c r="AC1455" s="101" t="str">
        <f t="shared" si="237"/>
        <v>kn-4-8-shl-loc3</v>
      </c>
      <c r="AD1455" s="101">
        <f t="shared" si="238"/>
        <v>2</v>
      </c>
      <c r="AE1455" s="29">
        <v>16</v>
      </c>
      <c r="AF1455" s="31">
        <v>13.5</v>
      </c>
      <c r="AG1455" s="41"/>
    </row>
    <row r="1456" spans="1:33" ht="16.5" x14ac:dyDescent="0.2">
      <c r="A1456" s="38" t="str">
        <f t="shared" si="239"/>
        <v>kn-4</v>
      </c>
      <c r="B1456" s="33">
        <f t="shared" si="236"/>
        <v>2040910</v>
      </c>
      <c r="C1456" s="38">
        <v>9</v>
      </c>
      <c r="D1456" s="23">
        <f t="shared" si="240"/>
        <v>20409</v>
      </c>
      <c r="E1456" s="44">
        <v>4</v>
      </c>
      <c r="F1456" s="24">
        <v>1</v>
      </c>
      <c r="G1456" s="32" t="s">
        <v>19</v>
      </c>
      <c r="H1456" s="32" t="s">
        <v>31</v>
      </c>
      <c r="I1456" s="24">
        <f t="shared" si="241"/>
        <v>43</v>
      </c>
      <c r="J1456" s="24">
        <f t="shared" si="242"/>
        <v>4</v>
      </c>
      <c r="K1456" s="24">
        <f t="shared" si="243"/>
        <v>3</v>
      </c>
      <c r="L1456" s="24" t="s">
        <v>1405</v>
      </c>
      <c r="M1456" s="24">
        <v>40</v>
      </c>
      <c r="N1456" s="24" t="s">
        <v>1407</v>
      </c>
      <c r="O1456" s="24">
        <v>40</v>
      </c>
      <c r="P1456" s="24" t="s">
        <v>1409</v>
      </c>
      <c r="Q1456" s="24">
        <v>40</v>
      </c>
      <c r="R1456" s="24" t="s">
        <v>1411</v>
      </c>
      <c r="S1456" s="24">
        <v>40</v>
      </c>
      <c r="T1456" s="24" t="s">
        <v>1413</v>
      </c>
      <c r="U1456" s="24">
        <v>40</v>
      </c>
      <c r="V1456" s="24" t="s">
        <v>1415</v>
      </c>
      <c r="W1456" s="24">
        <v>40</v>
      </c>
      <c r="X1456" s="24" t="s">
        <v>1417</v>
      </c>
      <c r="Y1456" s="24">
        <v>40</v>
      </c>
      <c r="Z1456" s="24" t="s">
        <v>1418</v>
      </c>
      <c r="AA1456" s="24">
        <v>40</v>
      </c>
      <c r="AB1456" s="99" t="s">
        <v>354</v>
      </c>
      <c r="AC1456" s="99" t="str">
        <f t="shared" si="237"/>
        <v>kn-4-9-jlr-loc1</v>
      </c>
      <c r="AD1456" s="99">
        <f t="shared" si="238"/>
        <v>2</v>
      </c>
      <c r="AE1456" s="24">
        <v>12</v>
      </c>
      <c r="AF1456" s="25">
        <v>12</v>
      </c>
      <c r="AG1456" s="41"/>
    </row>
    <row r="1457" spans="1:33" ht="16.5" x14ac:dyDescent="0.2">
      <c r="A1457" s="38" t="str">
        <f t="shared" si="239"/>
        <v>kn-4</v>
      </c>
      <c r="B1457" s="33">
        <f t="shared" si="236"/>
        <v>2040911</v>
      </c>
      <c r="C1457" s="38">
        <v>9</v>
      </c>
      <c r="D1457" s="26">
        <f t="shared" si="240"/>
        <v>20409</v>
      </c>
      <c r="E1457" s="45">
        <v>4</v>
      </c>
      <c r="F1457" s="13">
        <v>1</v>
      </c>
      <c r="G1457" s="14" t="s">
        <v>20</v>
      </c>
      <c r="H1457" s="14" t="s">
        <v>28</v>
      </c>
      <c r="I1457" s="13">
        <f t="shared" si="241"/>
        <v>43</v>
      </c>
      <c r="J1457" s="13">
        <f t="shared" si="242"/>
        <v>4</v>
      </c>
      <c r="K1457" s="13">
        <f t="shared" si="243"/>
        <v>3</v>
      </c>
      <c r="L1457" s="13" t="s">
        <v>1404</v>
      </c>
      <c r="M1457" s="13">
        <v>40</v>
      </c>
      <c r="N1457" s="13" t="s">
        <v>1406</v>
      </c>
      <c r="O1457" s="13">
        <v>40</v>
      </c>
      <c r="P1457" s="13" t="s">
        <v>1408</v>
      </c>
      <c r="Q1457" s="13">
        <v>40</v>
      </c>
      <c r="R1457" s="13" t="s">
        <v>1410</v>
      </c>
      <c r="S1457" s="13">
        <v>40</v>
      </c>
      <c r="T1457" s="13" t="s">
        <v>1412</v>
      </c>
      <c r="U1457" s="13">
        <v>40</v>
      </c>
      <c r="V1457" s="13" t="s">
        <v>1414</v>
      </c>
      <c r="W1457" s="13">
        <v>40</v>
      </c>
      <c r="X1457" s="13" t="s">
        <v>1416</v>
      </c>
      <c r="Y1457" s="13">
        <v>40</v>
      </c>
      <c r="Z1457" s="13" t="s">
        <v>1419</v>
      </c>
      <c r="AA1457" s="13">
        <v>40</v>
      </c>
      <c r="AB1457" s="100" t="s">
        <v>395</v>
      </c>
      <c r="AC1457" s="100" t="str">
        <f t="shared" si="237"/>
        <v>kn-4-9-shl-loc1</v>
      </c>
      <c r="AD1457" s="100">
        <f t="shared" si="238"/>
        <v>2</v>
      </c>
      <c r="AE1457" s="13">
        <v>16</v>
      </c>
      <c r="AF1457" s="27">
        <v>13.5</v>
      </c>
      <c r="AG1457" s="41"/>
    </row>
    <row r="1458" spans="1:33" ht="16.5" x14ac:dyDescent="0.2">
      <c r="A1458" s="38" t="str">
        <f t="shared" si="239"/>
        <v>kn-4</v>
      </c>
      <c r="B1458" s="33">
        <f t="shared" si="236"/>
        <v>2040920</v>
      </c>
      <c r="C1458" s="38">
        <v>9</v>
      </c>
      <c r="D1458" s="26">
        <f t="shared" si="240"/>
        <v>20409</v>
      </c>
      <c r="E1458" s="45">
        <v>4</v>
      </c>
      <c r="F1458" s="13">
        <v>2</v>
      </c>
      <c r="G1458" s="14" t="s">
        <v>19</v>
      </c>
      <c r="H1458" s="14" t="s">
        <v>749</v>
      </c>
      <c r="I1458" s="13">
        <f t="shared" si="241"/>
        <v>43</v>
      </c>
      <c r="J1458" s="13">
        <f t="shared" si="242"/>
        <v>4</v>
      </c>
      <c r="K1458" s="13">
        <f t="shared" si="243"/>
        <v>3</v>
      </c>
      <c r="L1458" s="13" t="s">
        <v>1405</v>
      </c>
      <c r="M1458" s="13">
        <v>40</v>
      </c>
      <c r="N1458" s="13" t="s">
        <v>1407</v>
      </c>
      <c r="O1458" s="13">
        <v>40</v>
      </c>
      <c r="P1458" s="13" t="s">
        <v>1409</v>
      </c>
      <c r="Q1458" s="13">
        <v>40</v>
      </c>
      <c r="R1458" s="13" t="s">
        <v>1411</v>
      </c>
      <c r="S1458" s="13">
        <v>40</v>
      </c>
      <c r="T1458" s="13" t="s">
        <v>1413</v>
      </c>
      <c r="U1458" s="13">
        <v>40</v>
      </c>
      <c r="V1458" s="13" t="s">
        <v>1415</v>
      </c>
      <c r="W1458" s="13">
        <v>40</v>
      </c>
      <c r="X1458" s="13" t="s">
        <v>1417</v>
      </c>
      <c r="Y1458" s="13">
        <v>40</v>
      </c>
      <c r="Z1458" s="13" t="s">
        <v>1418</v>
      </c>
      <c r="AA1458" s="13">
        <v>40</v>
      </c>
      <c r="AB1458" s="100" t="s">
        <v>748</v>
      </c>
      <c r="AC1458" s="100" t="str">
        <f t="shared" si="237"/>
        <v>kn-4-9-jlr-loc2</v>
      </c>
      <c r="AD1458" s="100">
        <f t="shared" si="238"/>
        <v>2</v>
      </c>
      <c r="AE1458" s="13">
        <v>12</v>
      </c>
      <c r="AF1458" s="27">
        <v>12</v>
      </c>
      <c r="AG1458" s="41"/>
    </row>
    <row r="1459" spans="1:33" ht="16.5" x14ac:dyDescent="0.2">
      <c r="A1459" s="38" t="str">
        <f t="shared" si="239"/>
        <v>kn-4</v>
      </c>
      <c r="B1459" s="33">
        <f t="shared" si="236"/>
        <v>2040921</v>
      </c>
      <c r="C1459" s="38">
        <v>9</v>
      </c>
      <c r="D1459" s="26">
        <f t="shared" si="240"/>
        <v>20409</v>
      </c>
      <c r="E1459" s="45">
        <v>4</v>
      </c>
      <c r="F1459" s="13">
        <v>2</v>
      </c>
      <c r="G1459" s="14" t="s">
        <v>20</v>
      </c>
      <c r="H1459" s="14" t="s">
        <v>27</v>
      </c>
      <c r="I1459" s="13">
        <f t="shared" si="241"/>
        <v>43</v>
      </c>
      <c r="J1459" s="13">
        <f t="shared" si="242"/>
        <v>4</v>
      </c>
      <c r="K1459" s="13">
        <f t="shared" si="243"/>
        <v>3</v>
      </c>
      <c r="L1459" s="13" t="s">
        <v>1404</v>
      </c>
      <c r="M1459" s="13">
        <v>40</v>
      </c>
      <c r="N1459" s="13" t="s">
        <v>1406</v>
      </c>
      <c r="O1459" s="13">
        <v>40</v>
      </c>
      <c r="P1459" s="13" t="s">
        <v>1408</v>
      </c>
      <c r="Q1459" s="13">
        <v>40</v>
      </c>
      <c r="R1459" s="13" t="s">
        <v>1410</v>
      </c>
      <c r="S1459" s="13">
        <v>40</v>
      </c>
      <c r="T1459" s="13" t="s">
        <v>1412</v>
      </c>
      <c r="U1459" s="13">
        <v>40</v>
      </c>
      <c r="V1459" s="13" t="s">
        <v>1414</v>
      </c>
      <c r="W1459" s="13">
        <v>40</v>
      </c>
      <c r="X1459" s="13" t="s">
        <v>1416</v>
      </c>
      <c r="Y1459" s="13">
        <v>40</v>
      </c>
      <c r="Z1459" s="13" t="s">
        <v>1419</v>
      </c>
      <c r="AA1459" s="13">
        <v>40</v>
      </c>
      <c r="AB1459" s="100" t="s">
        <v>390</v>
      </c>
      <c r="AC1459" s="100" t="str">
        <f t="shared" si="237"/>
        <v>kn-4-9-shl-loc2</v>
      </c>
      <c r="AD1459" s="100">
        <f t="shared" si="238"/>
        <v>2</v>
      </c>
      <c r="AE1459" s="13">
        <v>16</v>
      </c>
      <c r="AF1459" s="27">
        <v>13.5</v>
      </c>
      <c r="AG1459" s="41"/>
    </row>
    <row r="1460" spans="1:33" ht="16.5" x14ac:dyDescent="0.2">
      <c r="A1460" s="38" t="str">
        <f t="shared" si="239"/>
        <v>kn-4</v>
      </c>
      <c r="B1460" s="33">
        <f t="shared" si="236"/>
        <v>2040930</v>
      </c>
      <c r="C1460" s="38">
        <v>9</v>
      </c>
      <c r="D1460" s="26">
        <f t="shared" si="240"/>
        <v>20409</v>
      </c>
      <c r="E1460" s="45">
        <v>4</v>
      </c>
      <c r="F1460" s="13">
        <v>3</v>
      </c>
      <c r="G1460" s="14" t="s">
        <v>19</v>
      </c>
      <c r="H1460" s="14" t="s">
        <v>288</v>
      </c>
      <c r="I1460" s="13">
        <f t="shared" si="241"/>
        <v>43</v>
      </c>
      <c r="J1460" s="13">
        <f t="shared" si="242"/>
        <v>4</v>
      </c>
      <c r="K1460" s="13">
        <f t="shared" si="243"/>
        <v>3</v>
      </c>
      <c r="L1460" s="13" t="s">
        <v>1405</v>
      </c>
      <c r="M1460" s="13">
        <v>40</v>
      </c>
      <c r="N1460" s="13" t="s">
        <v>1407</v>
      </c>
      <c r="O1460" s="13">
        <v>40</v>
      </c>
      <c r="P1460" s="13" t="s">
        <v>1409</v>
      </c>
      <c r="Q1460" s="13">
        <v>40</v>
      </c>
      <c r="R1460" s="13" t="s">
        <v>1411</v>
      </c>
      <c r="S1460" s="13">
        <v>40</v>
      </c>
      <c r="T1460" s="13" t="s">
        <v>1413</v>
      </c>
      <c r="U1460" s="13">
        <v>40</v>
      </c>
      <c r="V1460" s="13" t="s">
        <v>1415</v>
      </c>
      <c r="W1460" s="13">
        <v>40</v>
      </c>
      <c r="X1460" s="13" t="s">
        <v>1417</v>
      </c>
      <c r="Y1460" s="13">
        <v>40</v>
      </c>
      <c r="Z1460" s="13" t="s">
        <v>1418</v>
      </c>
      <c r="AA1460" s="13">
        <v>40</v>
      </c>
      <c r="AB1460" s="100" t="s">
        <v>351</v>
      </c>
      <c r="AC1460" s="100" t="str">
        <f t="shared" si="237"/>
        <v>kn-4-9-jlr-loc3</v>
      </c>
      <c r="AD1460" s="100">
        <f t="shared" si="238"/>
        <v>2</v>
      </c>
      <c r="AE1460" s="13">
        <v>12</v>
      </c>
      <c r="AF1460" s="27">
        <v>12</v>
      </c>
      <c r="AG1460" s="41"/>
    </row>
    <row r="1461" spans="1:33" ht="17.25" thickBot="1" x14ac:dyDescent="0.25">
      <c r="A1461" s="38" t="str">
        <f t="shared" si="239"/>
        <v>kn-4</v>
      </c>
      <c r="B1461" s="33">
        <f t="shared" si="236"/>
        <v>2040931</v>
      </c>
      <c r="C1461" s="38">
        <v>9</v>
      </c>
      <c r="D1461" s="28">
        <f t="shared" si="240"/>
        <v>20409</v>
      </c>
      <c r="E1461" s="46">
        <v>4</v>
      </c>
      <c r="F1461" s="29">
        <v>3</v>
      </c>
      <c r="G1461" s="30" t="s">
        <v>20</v>
      </c>
      <c r="H1461" s="30" t="s">
        <v>287</v>
      </c>
      <c r="I1461" s="29">
        <f t="shared" si="241"/>
        <v>43</v>
      </c>
      <c r="J1461" s="29">
        <f t="shared" si="242"/>
        <v>4</v>
      </c>
      <c r="K1461" s="29">
        <f t="shared" si="243"/>
        <v>3</v>
      </c>
      <c r="L1461" s="29" t="s">
        <v>1404</v>
      </c>
      <c r="M1461" s="29">
        <v>40</v>
      </c>
      <c r="N1461" s="29" t="s">
        <v>1406</v>
      </c>
      <c r="O1461" s="29">
        <v>40</v>
      </c>
      <c r="P1461" s="29" t="s">
        <v>1408</v>
      </c>
      <c r="Q1461" s="29">
        <v>40</v>
      </c>
      <c r="R1461" s="29" t="s">
        <v>1410</v>
      </c>
      <c r="S1461" s="29">
        <v>40</v>
      </c>
      <c r="T1461" s="29" t="s">
        <v>1412</v>
      </c>
      <c r="U1461" s="29">
        <v>40</v>
      </c>
      <c r="V1461" s="29" t="s">
        <v>1414</v>
      </c>
      <c r="W1461" s="29">
        <v>40</v>
      </c>
      <c r="X1461" s="29" t="s">
        <v>1416</v>
      </c>
      <c r="Y1461" s="29">
        <v>40</v>
      </c>
      <c r="Z1461" s="29" t="s">
        <v>1419</v>
      </c>
      <c r="AA1461" s="29">
        <v>40</v>
      </c>
      <c r="AB1461" s="101" t="s">
        <v>391</v>
      </c>
      <c r="AC1461" s="101" t="str">
        <f t="shared" si="237"/>
        <v>kn-4-9-shl-loc3</v>
      </c>
      <c r="AD1461" s="101">
        <f t="shared" si="238"/>
        <v>2</v>
      </c>
      <c r="AE1461" s="29">
        <v>16</v>
      </c>
      <c r="AF1461" s="31">
        <v>13.5</v>
      </c>
      <c r="AG1461" s="41"/>
    </row>
    <row r="1462" spans="1:33" ht="16.5" x14ac:dyDescent="0.2">
      <c r="A1462" s="38" t="str">
        <f t="shared" si="239"/>
        <v>kn-5</v>
      </c>
      <c r="B1462" s="33">
        <f t="shared" si="236"/>
        <v>2050110</v>
      </c>
      <c r="C1462" s="38">
        <v>1</v>
      </c>
      <c r="D1462" s="23">
        <f t="shared" si="240"/>
        <v>20501</v>
      </c>
      <c r="E1462" s="44">
        <v>5</v>
      </c>
      <c r="F1462" s="24">
        <v>1</v>
      </c>
      <c r="G1462" s="32" t="s">
        <v>19</v>
      </c>
      <c r="H1462" s="32" t="s">
        <v>289</v>
      </c>
      <c r="I1462" s="24">
        <f t="shared" si="241"/>
        <v>45</v>
      </c>
      <c r="J1462" s="24">
        <f t="shared" si="242"/>
        <v>4</v>
      </c>
      <c r="K1462" s="24">
        <f t="shared" si="243"/>
        <v>3</v>
      </c>
      <c r="L1462" s="24" t="s">
        <v>1405</v>
      </c>
      <c r="M1462" s="24">
        <v>40</v>
      </c>
      <c r="N1462" s="24" t="s">
        <v>1407</v>
      </c>
      <c r="O1462" s="24">
        <v>40</v>
      </c>
      <c r="P1462" s="24" t="s">
        <v>1409</v>
      </c>
      <c r="Q1462" s="24">
        <v>40</v>
      </c>
      <c r="R1462" s="24" t="s">
        <v>1411</v>
      </c>
      <c r="S1462" s="24">
        <v>40</v>
      </c>
      <c r="T1462" s="24" t="s">
        <v>1413</v>
      </c>
      <c r="U1462" s="24">
        <v>40</v>
      </c>
      <c r="V1462" s="24" t="s">
        <v>1415</v>
      </c>
      <c r="W1462" s="24">
        <v>40</v>
      </c>
      <c r="X1462" s="24" t="s">
        <v>1417</v>
      </c>
      <c r="Y1462" s="24">
        <v>40</v>
      </c>
      <c r="Z1462" s="24" t="s">
        <v>1418</v>
      </c>
      <c r="AA1462" s="24">
        <v>40</v>
      </c>
      <c r="AB1462" s="99" t="s">
        <v>354</v>
      </c>
      <c r="AC1462" s="99" t="str">
        <f t="shared" si="237"/>
        <v>kn-5-1-jlr-loc1</v>
      </c>
      <c r="AD1462" s="99">
        <f t="shared" si="238"/>
        <v>3</v>
      </c>
      <c r="AE1462" s="24">
        <v>12</v>
      </c>
      <c r="AF1462" s="25">
        <v>12</v>
      </c>
      <c r="AG1462" s="41"/>
    </row>
    <row r="1463" spans="1:33" ht="16.5" x14ac:dyDescent="0.2">
      <c r="A1463" s="38" t="str">
        <f t="shared" si="239"/>
        <v>kn-5</v>
      </c>
      <c r="B1463" s="33">
        <f t="shared" si="236"/>
        <v>2050111</v>
      </c>
      <c r="C1463" s="38">
        <v>1</v>
      </c>
      <c r="D1463" s="26">
        <f t="shared" si="240"/>
        <v>20501</v>
      </c>
      <c r="E1463" s="45">
        <v>5</v>
      </c>
      <c r="F1463" s="13">
        <v>1</v>
      </c>
      <c r="G1463" s="14" t="s">
        <v>20</v>
      </c>
      <c r="H1463" s="14" t="s">
        <v>290</v>
      </c>
      <c r="I1463" s="13">
        <f t="shared" si="241"/>
        <v>45</v>
      </c>
      <c r="J1463" s="13">
        <f t="shared" si="242"/>
        <v>4</v>
      </c>
      <c r="K1463" s="13">
        <f t="shared" si="243"/>
        <v>3</v>
      </c>
      <c r="L1463" s="13" t="s">
        <v>1580</v>
      </c>
      <c r="M1463" s="13">
        <v>40</v>
      </c>
      <c r="N1463" s="13" t="s">
        <v>1406</v>
      </c>
      <c r="O1463" s="13">
        <v>40</v>
      </c>
      <c r="P1463" s="13" t="s">
        <v>1408</v>
      </c>
      <c r="Q1463" s="13">
        <v>40</v>
      </c>
      <c r="R1463" s="13" t="s">
        <v>1410</v>
      </c>
      <c r="S1463" s="13">
        <v>40</v>
      </c>
      <c r="T1463" s="13" t="s">
        <v>1412</v>
      </c>
      <c r="U1463" s="13">
        <v>40</v>
      </c>
      <c r="V1463" s="13" t="s">
        <v>1414</v>
      </c>
      <c r="W1463" s="13">
        <v>40</v>
      </c>
      <c r="X1463" s="13" t="s">
        <v>1416</v>
      </c>
      <c r="Y1463" s="13">
        <v>40</v>
      </c>
      <c r="Z1463" s="13" t="s">
        <v>1419</v>
      </c>
      <c r="AA1463" s="13">
        <v>40</v>
      </c>
      <c r="AB1463" s="100" t="s">
        <v>395</v>
      </c>
      <c r="AC1463" s="100" t="str">
        <f t="shared" si="237"/>
        <v>kn-5-1-shl-loc1</v>
      </c>
      <c r="AD1463" s="100">
        <f t="shared" si="238"/>
        <v>3</v>
      </c>
      <c r="AE1463" s="13">
        <v>16</v>
      </c>
      <c r="AF1463" s="27">
        <v>13.5</v>
      </c>
      <c r="AG1463" s="41"/>
    </row>
    <row r="1464" spans="1:33" ht="16.5" x14ac:dyDescent="0.2">
      <c r="A1464" s="38" t="str">
        <f t="shared" si="239"/>
        <v>kn-5</v>
      </c>
      <c r="B1464" s="33">
        <f t="shared" si="236"/>
        <v>2050120</v>
      </c>
      <c r="C1464" s="38">
        <v>1</v>
      </c>
      <c r="D1464" s="26">
        <f t="shared" si="240"/>
        <v>20501</v>
      </c>
      <c r="E1464" s="45">
        <v>5</v>
      </c>
      <c r="F1464" s="13">
        <v>2</v>
      </c>
      <c r="G1464" s="14" t="s">
        <v>19</v>
      </c>
      <c r="H1464" s="14" t="s">
        <v>749</v>
      </c>
      <c r="I1464" s="13">
        <f t="shared" si="241"/>
        <v>45</v>
      </c>
      <c r="J1464" s="13">
        <f t="shared" si="242"/>
        <v>4</v>
      </c>
      <c r="K1464" s="13">
        <f t="shared" si="243"/>
        <v>3</v>
      </c>
      <c r="L1464" s="13" t="s">
        <v>1405</v>
      </c>
      <c r="M1464" s="13">
        <v>40</v>
      </c>
      <c r="N1464" s="13" t="s">
        <v>1407</v>
      </c>
      <c r="O1464" s="13">
        <v>40</v>
      </c>
      <c r="P1464" s="13" t="s">
        <v>1409</v>
      </c>
      <c r="Q1464" s="13">
        <v>40</v>
      </c>
      <c r="R1464" s="13" t="s">
        <v>1411</v>
      </c>
      <c r="S1464" s="13">
        <v>40</v>
      </c>
      <c r="T1464" s="13" t="s">
        <v>1413</v>
      </c>
      <c r="U1464" s="13">
        <v>40</v>
      </c>
      <c r="V1464" s="13" t="s">
        <v>1415</v>
      </c>
      <c r="W1464" s="13">
        <v>40</v>
      </c>
      <c r="X1464" s="13" t="s">
        <v>1417</v>
      </c>
      <c r="Y1464" s="13">
        <v>40</v>
      </c>
      <c r="Z1464" s="13" t="s">
        <v>1418</v>
      </c>
      <c r="AA1464" s="13">
        <v>40</v>
      </c>
      <c r="AB1464" s="100" t="s">
        <v>748</v>
      </c>
      <c r="AC1464" s="100" t="str">
        <f t="shared" si="237"/>
        <v>kn-5-1-jlr-loc2</v>
      </c>
      <c r="AD1464" s="100">
        <f t="shared" si="238"/>
        <v>3</v>
      </c>
      <c r="AE1464" s="13">
        <v>12</v>
      </c>
      <c r="AF1464" s="27">
        <v>12</v>
      </c>
      <c r="AG1464" s="41"/>
    </row>
    <row r="1465" spans="1:33" ht="16.5" x14ac:dyDescent="0.2">
      <c r="A1465" s="38" t="str">
        <f t="shared" si="239"/>
        <v>kn-5</v>
      </c>
      <c r="B1465" s="33">
        <f t="shared" si="236"/>
        <v>2050121</v>
      </c>
      <c r="C1465" s="38">
        <v>1</v>
      </c>
      <c r="D1465" s="26">
        <f t="shared" si="240"/>
        <v>20501</v>
      </c>
      <c r="E1465" s="45">
        <v>5</v>
      </c>
      <c r="F1465" s="13">
        <v>2</v>
      </c>
      <c r="G1465" s="14" t="s">
        <v>20</v>
      </c>
      <c r="H1465" s="14" t="s">
        <v>27</v>
      </c>
      <c r="I1465" s="13">
        <f t="shared" si="241"/>
        <v>45</v>
      </c>
      <c r="J1465" s="13">
        <f t="shared" si="242"/>
        <v>4</v>
      </c>
      <c r="K1465" s="13">
        <f t="shared" si="243"/>
        <v>3</v>
      </c>
      <c r="L1465" s="13" t="s">
        <v>1580</v>
      </c>
      <c r="M1465" s="13">
        <v>40</v>
      </c>
      <c r="N1465" s="13" t="s">
        <v>1406</v>
      </c>
      <c r="O1465" s="13">
        <v>40</v>
      </c>
      <c r="P1465" s="13" t="s">
        <v>1408</v>
      </c>
      <c r="Q1465" s="13">
        <v>40</v>
      </c>
      <c r="R1465" s="13" t="s">
        <v>1410</v>
      </c>
      <c r="S1465" s="13">
        <v>40</v>
      </c>
      <c r="T1465" s="13" t="s">
        <v>1412</v>
      </c>
      <c r="U1465" s="13">
        <v>40</v>
      </c>
      <c r="V1465" s="13" t="s">
        <v>1414</v>
      </c>
      <c r="W1465" s="13">
        <v>40</v>
      </c>
      <c r="X1465" s="13" t="s">
        <v>1416</v>
      </c>
      <c r="Y1465" s="13">
        <v>40</v>
      </c>
      <c r="Z1465" s="13" t="s">
        <v>1419</v>
      </c>
      <c r="AA1465" s="13">
        <v>40</v>
      </c>
      <c r="AB1465" s="100" t="s">
        <v>390</v>
      </c>
      <c r="AC1465" s="100" t="str">
        <f t="shared" si="237"/>
        <v>kn-5-1-shl-loc2</v>
      </c>
      <c r="AD1465" s="100">
        <f t="shared" si="238"/>
        <v>3</v>
      </c>
      <c r="AE1465" s="13">
        <v>16</v>
      </c>
      <c r="AF1465" s="27">
        <v>13.5</v>
      </c>
      <c r="AG1465" s="41"/>
    </row>
    <row r="1466" spans="1:33" ht="16.5" x14ac:dyDescent="0.2">
      <c r="A1466" s="38" t="str">
        <f t="shared" si="239"/>
        <v>kn-5</v>
      </c>
      <c r="B1466" s="33">
        <f t="shared" si="236"/>
        <v>2050130</v>
      </c>
      <c r="C1466" s="38">
        <v>1</v>
      </c>
      <c r="D1466" s="26">
        <f t="shared" si="240"/>
        <v>20501</v>
      </c>
      <c r="E1466" s="45">
        <v>5</v>
      </c>
      <c r="F1466" s="13">
        <v>3</v>
      </c>
      <c r="G1466" s="14" t="s">
        <v>19</v>
      </c>
      <c r="H1466" s="14" t="s">
        <v>288</v>
      </c>
      <c r="I1466" s="13">
        <f t="shared" si="241"/>
        <v>45</v>
      </c>
      <c r="J1466" s="13">
        <f t="shared" si="242"/>
        <v>4</v>
      </c>
      <c r="K1466" s="13">
        <f t="shared" si="243"/>
        <v>3</v>
      </c>
      <c r="L1466" s="13" t="s">
        <v>1405</v>
      </c>
      <c r="M1466" s="13">
        <v>40</v>
      </c>
      <c r="N1466" s="13" t="s">
        <v>1407</v>
      </c>
      <c r="O1466" s="13">
        <v>40</v>
      </c>
      <c r="P1466" s="13" t="s">
        <v>1409</v>
      </c>
      <c r="Q1466" s="13">
        <v>40</v>
      </c>
      <c r="R1466" s="13" t="s">
        <v>1411</v>
      </c>
      <c r="S1466" s="13">
        <v>40</v>
      </c>
      <c r="T1466" s="13" t="s">
        <v>1413</v>
      </c>
      <c r="U1466" s="13">
        <v>40</v>
      </c>
      <c r="V1466" s="13" t="s">
        <v>1415</v>
      </c>
      <c r="W1466" s="13">
        <v>40</v>
      </c>
      <c r="X1466" s="13" t="s">
        <v>1417</v>
      </c>
      <c r="Y1466" s="13">
        <v>40</v>
      </c>
      <c r="Z1466" s="13" t="s">
        <v>1418</v>
      </c>
      <c r="AA1466" s="13">
        <v>40</v>
      </c>
      <c r="AB1466" s="100" t="s">
        <v>351</v>
      </c>
      <c r="AC1466" s="100" t="str">
        <f t="shared" si="237"/>
        <v>kn-5-1-jlr-loc3</v>
      </c>
      <c r="AD1466" s="100">
        <f t="shared" si="238"/>
        <v>3</v>
      </c>
      <c r="AE1466" s="13">
        <v>12</v>
      </c>
      <c r="AF1466" s="27">
        <v>12</v>
      </c>
      <c r="AG1466" s="41"/>
    </row>
    <row r="1467" spans="1:33" ht="17.25" thickBot="1" x14ac:dyDescent="0.25">
      <c r="A1467" s="38" t="str">
        <f t="shared" si="239"/>
        <v>kn-5</v>
      </c>
      <c r="B1467" s="33">
        <f t="shared" si="236"/>
        <v>2050131</v>
      </c>
      <c r="C1467" s="38">
        <v>1</v>
      </c>
      <c r="D1467" s="28">
        <f t="shared" si="240"/>
        <v>20501</v>
      </c>
      <c r="E1467" s="46">
        <v>5</v>
      </c>
      <c r="F1467" s="29">
        <v>3</v>
      </c>
      <c r="G1467" s="30" t="s">
        <v>20</v>
      </c>
      <c r="H1467" s="30" t="s">
        <v>287</v>
      </c>
      <c r="I1467" s="29">
        <f t="shared" si="241"/>
        <v>45</v>
      </c>
      <c r="J1467" s="29">
        <f t="shared" si="242"/>
        <v>4</v>
      </c>
      <c r="K1467" s="29">
        <f t="shared" si="243"/>
        <v>3</v>
      </c>
      <c r="L1467" s="29" t="s">
        <v>1580</v>
      </c>
      <c r="M1467" s="29">
        <v>40</v>
      </c>
      <c r="N1467" s="29" t="s">
        <v>1406</v>
      </c>
      <c r="O1467" s="29">
        <v>40</v>
      </c>
      <c r="P1467" s="29" t="s">
        <v>1408</v>
      </c>
      <c r="Q1467" s="29">
        <v>40</v>
      </c>
      <c r="R1467" s="29" t="s">
        <v>1410</v>
      </c>
      <c r="S1467" s="29">
        <v>40</v>
      </c>
      <c r="T1467" s="29" t="s">
        <v>1412</v>
      </c>
      <c r="U1467" s="29">
        <v>40</v>
      </c>
      <c r="V1467" s="29" t="s">
        <v>1414</v>
      </c>
      <c r="W1467" s="29">
        <v>40</v>
      </c>
      <c r="X1467" s="29" t="s">
        <v>1416</v>
      </c>
      <c r="Y1467" s="29">
        <v>40</v>
      </c>
      <c r="Z1467" s="29" t="s">
        <v>1419</v>
      </c>
      <c r="AA1467" s="29">
        <v>40</v>
      </c>
      <c r="AB1467" s="101" t="s">
        <v>391</v>
      </c>
      <c r="AC1467" s="101" t="str">
        <f t="shared" si="237"/>
        <v>kn-5-1-shl-loc3</v>
      </c>
      <c r="AD1467" s="101">
        <f t="shared" si="238"/>
        <v>3</v>
      </c>
      <c r="AE1467" s="29">
        <v>16</v>
      </c>
      <c r="AF1467" s="31">
        <v>13.5</v>
      </c>
      <c r="AG1467" s="41"/>
    </row>
    <row r="1468" spans="1:33" ht="16.5" x14ac:dyDescent="0.2">
      <c r="A1468" s="38" t="str">
        <f t="shared" si="239"/>
        <v>kn-5</v>
      </c>
      <c r="B1468" s="33">
        <f t="shared" si="236"/>
        <v>2050210</v>
      </c>
      <c r="C1468" s="38">
        <v>2</v>
      </c>
      <c r="D1468" s="23">
        <f t="shared" si="240"/>
        <v>20502</v>
      </c>
      <c r="E1468" s="44">
        <v>5</v>
      </c>
      <c r="F1468" s="24">
        <v>1</v>
      </c>
      <c r="G1468" s="32" t="s">
        <v>19</v>
      </c>
      <c r="H1468" s="32" t="s">
        <v>289</v>
      </c>
      <c r="I1468" s="24">
        <f t="shared" si="241"/>
        <v>46</v>
      </c>
      <c r="J1468" s="24">
        <f t="shared" si="242"/>
        <v>4</v>
      </c>
      <c r="K1468" s="24">
        <f t="shared" si="243"/>
        <v>3</v>
      </c>
      <c r="L1468" s="24" t="s">
        <v>1581</v>
      </c>
      <c r="M1468" s="24">
        <v>41</v>
      </c>
      <c r="N1468" s="24" t="s">
        <v>1407</v>
      </c>
      <c r="O1468" s="24">
        <v>41</v>
      </c>
      <c r="P1468" s="24" t="s">
        <v>1409</v>
      </c>
      <c r="Q1468" s="24">
        <v>41</v>
      </c>
      <c r="R1468" s="24" t="s">
        <v>1411</v>
      </c>
      <c r="S1468" s="24">
        <v>41</v>
      </c>
      <c r="T1468" s="24" t="s">
        <v>1413</v>
      </c>
      <c r="U1468" s="24">
        <v>41</v>
      </c>
      <c r="V1468" s="24" t="s">
        <v>1415</v>
      </c>
      <c r="W1468" s="24">
        <v>41</v>
      </c>
      <c r="X1468" s="24" t="s">
        <v>1417</v>
      </c>
      <c r="Y1468" s="24">
        <v>41</v>
      </c>
      <c r="Z1468" s="24" t="s">
        <v>1418</v>
      </c>
      <c r="AA1468" s="24">
        <v>41</v>
      </c>
      <c r="AB1468" s="99" t="s">
        <v>347</v>
      </c>
      <c r="AC1468" s="99" t="str">
        <f t="shared" si="237"/>
        <v>kn-5-2-jlr-loc1</v>
      </c>
      <c r="AD1468" s="99">
        <f t="shared" si="238"/>
        <v>3</v>
      </c>
      <c r="AE1468" s="24">
        <v>12</v>
      </c>
      <c r="AF1468" s="25">
        <v>12</v>
      </c>
      <c r="AG1468" s="41"/>
    </row>
    <row r="1469" spans="1:33" ht="16.5" x14ac:dyDescent="0.2">
      <c r="A1469" s="38" t="str">
        <f t="shared" si="239"/>
        <v>kn-5</v>
      </c>
      <c r="B1469" s="33">
        <f t="shared" ref="B1469:B1532" si="244">D1469*100+F1469*10+IF(G1469="jlr",0,1)</f>
        <v>2050211</v>
      </c>
      <c r="C1469" s="38">
        <v>2</v>
      </c>
      <c r="D1469" s="26">
        <f t="shared" si="240"/>
        <v>20502</v>
      </c>
      <c r="E1469" s="45">
        <v>5</v>
      </c>
      <c r="F1469" s="13">
        <v>1</v>
      </c>
      <c r="G1469" s="14" t="s">
        <v>20</v>
      </c>
      <c r="H1469" s="14" t="s">
        <v>290</v>
      </c>
      <c r="I1469" s="13">
        <f t="shared" si="241"/>
        <v>46</v>
      </c>
      <c r="J1469" s="13">
        <f t="shared" si="242"/>
        <v>4</v>
      </c>
      <c r="K1469" s="13">
        <f t="shared" si="243"/>
        <v>3</v>
      </c>
      <c r="L1469" s="13" t="s">
        <v>1580</v>
      </c>
      <c r="M1469" s="13">
        <v>40</v>
      </c>
      <c r="N1469" s="13" t="s">
        <v>1406</v>
      </c>
      <c r="O1469" s="13">
        <v>40</v>
      </c>
      <c r="P1469" s="13" t="s">
        <v>1408</v>
      </c>
      <c r="Q1469" s="13">
        <v>40</v>
      </c>
      <c r="R1469" s="13" t="s">
        <v>1410</v>
      </c>
      <c r="S1469" s="13">
        <v>40</v>
      </c>
      <c r="T1469" s="13" t="s">
        <v>1412</v>
      </c>
      <c r="U1469" s="13">
        <v>40</v>
      </c>
      <c r="V1469" s="13" t="s">
        <v>1414</v>
      </c>
      <c r="W1469" s="13">
        <v>40</v>
      </c>
      <c r="X1469" s="13" t="s">
        <v>1416</v>
      </c>
      <c r="Y1469" s="13">
        <v>40</v>
      </c>
      <c r="Z1469" s="13" t="s">
        <v>1419</v>
      </c>
      <c r="AA1469" s="13">
        <v>40</v>
      </c>
      <c r="AB1469" s="100" t="s">
        <v>379</v>
      </c>
      <c r="AC1469" s="100" t="str">
        <f t="shared" si="237"/>
        <v>kn-5-2-shl-loc1</v>
      </c>
      <c r="AD1469" s="100">
        <f t="shared" si="238"/>
        <v>3</v>
      </c>
      <c r="AE1469" s="13">
        <v>16</v>
      </c>
      <c r="AF1469" s="27">
        <v>13.5</v>
      </c>
      <c r="AG1469" s="41"/>
    </row>
    <row r="1470" spans="1:33" ht="16.5" x14ac:dyDescent="0.2">
      <c r="A1470" s="38" t="str">
        <f t="shared" si="239"/>
        <v>kn-5</v>
      </c>
      <c r="B1470" s="33">
        <f t="shared" si="244"/>
        <v>2050220</v>
      </c>
      <c r="C1470" s="38">
        <v>2</v>
      </c>
      <c r="D1470" s="26">
        <f t="shared" si="240"/>
        <v>20502</v>
      </c>
      <c r="E1470" s="45">
        <v>5</v>
      </c>
      <c r="F1470" s="13">
        <v>2</v>
      </c>
      <c r="G1470" s="14" t="s">
        <v>19</v>
      </c>
      <c r="H1470" s="14" t="s">
        <v>749</v>
      </c>
      <c r="I1470" s="13">
        <f t="shared" si="241"/>
        <v>46</v>
      </c>
      <c r="J1470" s="13">
        <f t="shared" si="242"/>
        <v>4</v>
      </c>
      <c r="K1470" s="13">
        <f t="shared" si="243"/>
        <v>3</v>
      </c>
      <c r="L1470" s="13" t="s">
        <v>1581</v>
      </c>
      <c r="M1470" s="13">
        <v>41</v>
      </c>
      <c r="N1470" s="13" t="s">
        <v>1407</v>
      </c>
      <c r="O1470" s="13">
        <v>41</v>
      </c>
      <c r="P1470" s="13" t="s">
        <v>1409</v>
      </c>
      <c r="Q1470" s="13">
        <v>41</v>
      </c>
      <c r="R1470" s="13" t="s">
        <v>1411</v>
      </c>
      <c r="S1470" s="13">
        <v>41</v>
      </c>
      <c r="T1470" s="13" t="s">
        <v>1413</v>
      </c>
      <c r="U1470" s="13">
        <v>41</v>
      </c>
      <c r="V1470" s="13" t="s">
        <v>1415</v>
      </c>
      <c r="W1470" s="13">
        <v>41</v>
      </c>
      <c r="X1470" s="13" t="s">
        <v>1417</v>
      </c>
      <c r="Y1470" s="13">
        <v>41</v>
      </c>
      <c r="Z1470" s="13" t="s">
        <v>1418</v>
      </c>
      <c r="AA1470" s="13">
        <v>41</v>
      </c>
      <c r="AB1470" s="100" t="s">
        <v>749</v>
      </c>
      <c r="AC1470" s="100" t="str">
        <f t="shared" si="237"/>
        <v>kn-5-2-jlr-loc2</v>
      </c>
      <c r="AD1470" s="100">
        <f t="shared" si="238"/>
        <v>3</v>
      </c>
      <c r="AE1470" s="13">
        <v>12</v>
      </c>
      <c r="AF1470" s="27">
        <v>12</v>
      </c>
      <c r="AG1470" s="41"/>
    </row>
    <row r="1471" spans="1:33" ht="16.5" x14ac:dyDescent="0.2">
      <c r="A1471" s="38" t="str">
        <f t="shared" si="239"/>
        <v>kn-5</v>
      </c>
      <c r="B1471" s="33">
        <f t="shared" si="244"/>
        <v>2050221</v>
      </c>
      <c r="C1471" s="38">
        <v>2</v>
      </c>
      <c r="D1471" s="26">
        <f t="shared" si="240"/>
        <v>20502</v>
      </c>
      <c r="E1471" s="45">
        <v>5</v>
      </c>
      <c r="F1471" s="13">
        <v>2</v>
      </c>
      <c r="G1471" s="14" t="s">
        <v>20</v>
      </c>
      <c r="H1471" s="14" t="s">
        <v>27</v>
      </c>
      <c r="I1471" s="13">
        <f t="shared" si="241"/>
        <v>46</v>
      </c>
      <c r="J1471" s="13">
        <f t="shared" si="242"/>
        <v>4</v>
      </c>
      <c r="K1471" s="13">
        <f t="shared" si="243"/>
        <v>3</v>
      </c>
      <c r="L1471" s="13" t="s">
        <v>1580</v>
      </c>
      <c r="M1471" s="13">
        <v>40</v>
      </c>
      <c r="N1471" s="13" t="s">
        <v>1406</v>
      </c>
      <c r="O1471" s="13">
        <v>40</v>
      </c>
      <c r="P1471" s="13" t="s">
        <v>1408</v>
      </c>
      <c r="Q1471" s="13">
        <v>40</v>
      </c>
      <c r="R1471" s="13" t="s">
        <v>1410</v>
      </c>
      <c r="S1471" s="13">
        <v>40</v>
      </c>
      <c r="T1471" s="13" t="s">
        <v>1412</v>
      </c>
      <c r="U1471" s="13">
        <v>40</v>
      </c>
      <c r="V1471" s="13" t="s">
        <v>1414</v>
      </c>
      <c r="W1471" s="13">
        <v>40</v>
      </c>
      <c r="X1471" s="13" t="s">
        <v>1416</v>
      </c>
      <c r="Y1471" s="13">
        <v>40</v>
      </c>
      <c r="Z1471" s="13" t="s">
        <v>1419</v>
      </c>
      <c r="AA1471" s="13">
        <v>40</v>
      </c>
      <c r="AB1471" s="100" t="s">
        <v>382</v>
      </c>
      <c r="AC1471" s="100" t="str">
        <f t="shared" si="237"/>
        <v>kn-5-2-shl-loc2</v>
      </c>
      <c r="AD1471" s="100">
        <f t="shared" si="238"/>
        <v>3</v>
      </c>
      <c r="AE1471" s="13">
        <v>16</v>
      </c>
      <c r="AF1471" s="27">
        <v>13.5</v>
      </c>
      <c r="AG1471" s="41"/>
    </row>
    <row r="1472" spans="1:33" ht="16.5" x14ac:dyDescent="0.2">
      <c r="A1472" s="38" t="str">
        <f t="shared" si="239"/>
        <v>kn-5</v>
      </c>
      <c r="B1472" s="33">
        <f t="shared" si="244"/>
        <v>2050230</v>
      </c>
      <c r="C1472" s="38">
        <v>2</v>
      </c>
      <c r="D1472" s="26">
        <f t="shared" si="240"/>
        <v>20502</v>
      </c>
      <c r="E1472" s="45">
        <v>5</v>
      </c>
      <c r="F1472" s="13">
        <v>3</v>
      </c>
      <c r="G1472" s="14" t="s">
        <v>19</v>
      </c>
      <c r="H1472" s="14" t="s">
        <v>288</v>
      </c>
      <c r="I1472" s="13">
        <f t="shared" si="241"/>
        <v>46</v>
      </c>
      <c r="J1472" s="13">
        <f t="shared" si="242"/>
        <v>4</v>
      </c>
      <c r="K1472" s="13">
        <f t="shared" si="243"/>
        <v>3</v>
      </c>
      <c r="L1472" s="13" t="s">
        <v>1581</v>
      </c>
      <c r="M1472" s="13">
        <v>41</v>
      </c>
      <c r="N1472" s="13" t="s">
        <v>1407</v>
      </c>
      <c r="O1472" s="13">
        <v>41</v>
      </c>
      <c r="P1472" s="13" t="s">
        <v>1409</v>
      </c>
      <c r="Q1472" s="13">
        <v>41</v>
      </c>
      <c r="R1472" s="13" t="s">
        <v>1411</v>
      </c>
      <c r="S1472" s="13">
        <v>41</v>
      </c>
      <c r="T1472" s="13" t="s">
        <v>1413</v>
      </c>
      <c r="U1472" s="13">
        <v>41</v>
      </c>
      <c r="V1472" s="13" t="s">
        <v>1415</v>
      </c>
      <c r="W1472" s="13">
        <v>41</v>
      </c>
      <c r="X1472" s="13" t="s">
        <v>1417</v>
      </c>
      <c r="Y1472" s="13">
        <v>41</v>
      </c>
      <c r="Z1472" s="13" t="s">
        <v>1418</v>
      </c>
      <c r="AA1472" s="13">
        <v>41</v>
      </c>
      <c r="AB1472" s="100" t="s">
        <v>356</v>
      </c>
      <c r="AC1472" s="100" t="str">
        <f t="shared" si="237"/>
        <v>kn-5-2-jlr-loc3</v>
      </c>
      <c r="AD1472" s="100">
        <f t="shared" si="238"/>
        <v>3</v>
      </c>
      <c r="AE1472" s="13">
        <v>12</v>
      </c>
      <c r="AF1472" s="27">
        <v>12</v>
      </c>
      <c r="AG1472" s="41"/>
    </row>
    <row r="1473" spans="1:33" ht="17.25" thickBot="1" x14ac:dyDescent="0.25">
      <c r="A1473" s="38" t="str">
        <f t="shared" si="239"/>
        <v>kn-5</v>
      </c>
      <c r="B1473" s="33">
        <f t="shared" si="244"/>
        <v>2050231</v>
      </c>
      <c r="C1473" s="38">
        <v>2</v>
      </c>
      <c r="D1473" s="28">
        <f t="shared" si="240"/>
        <v>20502</v>
      </c>
      <c r="E1473" s="46">
        <v>5</v>
      </c>
      <c r="F1473" s="29">
        <v>3</v>
      </c>
      <c r="G1473" s="30" t="s">
        <v>20</v>
      </c>
      <c r="H1473" s="30" t="s">
        <v>287</v>
      </c>
      <c r="I1473" s="29">
        <f t="shared" si="241"/>
        <v>46</v>
      </c>
      <c r="J1473" s="29">
        <f t="shared" si="242"/>
        <v>4</v>
      </c>
      <c r="K1473" s="29">
        <f t="shared" si="243"/>
        <v>3</v>
      </c>
      <c r="L1473" s="29" t="s">
        <v>1580</v>
      </c>
      <c r="M1473" s="29">
        <v>40</v>
      </c>
      <c r="N1473" s="29" t="s">
        <v>1406</v>
      </c>
      <c r="O1473" s="29">
        <v>40</v>
      </c>
      <c r="P1473" s="29" t="s">
        <v>1408</v>
      </c>
      <c r="Q1473" s="29">
        <v>40</v>
      </c>
      <c r="R1473" s="29" t="s">
        <v>1410</v>
      </c>
      <c r="S1473" s="29">
        <v>40</v>
      </c>
      <c r="T1473" s="29" t="s">
        <v>1412</v>
      </c>
      <c r="U1473" s="29">
        <v>40</v>
      </c>
      <c r="V1473" s="29" t="s">
        <v>1414</v>
      </c>
      <c r="W1473" s="29">
        <v>40</v>
      </c>
      <c r="X1473" s="29" t="s">
        <v>1416</v>
      </c>
      <c r="Y1473" s="29">
        <v>40</v>
      </c>
      <c r="Z1473" s="29" t="s">
        <v>1419</v>
      </c>
      <c r="AA1473" s="29">
        <v>40</v>
      </c>
      <c r="AB1473" s="101" t="s">
        <v>397</v>
      </c>
      <c r="AC1473" s="101" t="str">
        <f t="shared" si="237"/>
        <v>kn-5-2-shl-loc3</v>
      </c>
      <c r="AD1473" s="101">
        <f t="shared" si="238"/>
        <v>3</v>
      </c>
      <c r="AE1473" s="29">
        <v>16</v>
      </c>
      <c r="AF1473" s="31">
        <v>13.5</v>
      </c>
      <c r="AG1473" s="41"/>
    </row>
    <row r="1474" spans="1:33" ht="16.5" x14ac:dyDescent="0.2">
      <c r="A1474" s="38" t="str">
        <f t="shared" si="239"/>
        <v>kn-5</v>
      </c>
      <c r="B1474" s="33">
        <f t="shared" si="244"/>
        <v>2050310</v>
      </c>
      <c r="C1474" s="38">
        <v>3</v>
      </c>
      <c r="D1474" s="23">
        <f t="shared" si="240"/>
        <v>20503</v>
      </c>
      <c r="E1474" s="44">
        <v>5</v>
      </c>
      <c r="F1474" s="24">
        <v>1</v>
      </c>
      <c r="G1474" s="32" t="s">
        <v>19</v>
      </c>
      <c r="H1474" s="32" t="s">
        <v>289</v>
      </c>
      <c r="I1474" s="24">
        <f t="shared" si="241"/>
        <v>46</v>
      </c>
      <c r="J1474" s="24">
        <f t="shared" si="242"/>
        <v>4</v>
      </c>
      <c r="K1474" s="24">
        <f t="shared" si="243"/>
        <v>3</v>
      </c>
      <c r="L1474" s="24" t="s">
        <v>1581</v>
      </c>
      <c r="M1474" s="24">
        <v>41</v>
      </c>
      <c r="N1474" s="24" t="s">
        <v>1407</v>
      </c>
      <c r="O1474" s="24">
        <v>41</v>
      </c>
      <c r="P1474" s="24" t="s">
        <v>1409</v>
      </c>
      <c r="Q1474" s="24">
        <v>41</v>
      </c>
      <c r="R1474" s="24" t="s">
        <v>1411</v>
      </c>
      <c r="S1474" s="24">
        <v>41</v>
      </c>
      <c r="T1474" s="24" t="s">
        <v>1413</v>
      </c>
      <c r="U1474" s="24">
        <v>41</v>
      </c>
      <c r="V1474" s="24" t="s">
        <v>1415</v>
      </c>
      <c r="W1474" s="24">
        <v>41</v>
      </c>
      <c r="X1474" s="24" t="s">
        <v>1417</v>
      </c>
      <c r="Y1474" s="24">
        <v>41</v>
      </c>
      <c r="Z1474" s="24" t="s">
        <v>1418</v>
      </c>
      <c r="AA1474" s="24">
        <v>41</v>
      </c>
      <c r="AB1474" s="99" t="s">
        <v>354</v>
      </c>
      <c r="AC1474" s="99" t="str">
        <f t="shared" si="237"/>
        <v>kn-5-3-jlr-loc1</v>
      </c>
      <c r="AD1474" s="99">
        <f t="shared" si="238"/>
        <v>3</v>
      </c>
      <c r="AE1474" s="24">
        <v>12</v>
      </c>
      <c r="AF1474" s="25">
        <v>12</v>
      </c>
      <c r="AG1474" s="41"/>
    </row>
    <row r="1475" spans="1:33" ht="16.5" x14ac:dyDescent="0.2">
      <c r="A1475" s="38" t="str">
        <f t="shared" si="239"/>
        <v>kn-5</v>
      </c>
      <c r="B1475" s="33">
        <f t="shared" si="244"/>
        <v>2050311</v>
      </c>
      <c r="C1475" s="38">
        <v>3</v>
      </c>
      <c r="D1475" s="26">
        <f t="shared" si="240"/>
        <v>20503</v>
      </c>
      <c r="E1475" s="45">
        <v>5</v>
      </c>
      <c r="F1475" s="13">
        <v>1</v>
      </c>
      <c r="G1475" s="14" t="s">
        <v>20</v>
      </c>
      <c r="H1475" s="14" t="s">
        <v>290</v>
      </c>
      <c r="I1475" s="13">
        <f t="shared" si="241"/>
        <v>46</v>
      </c>
      <c r="J1475" s="13">
        <f t="shared" si="242"/>
        <v>4</v>
      </c>
      <c r="K1475" s="13">
        <f t="shared" si="243"/>
        <v>3</v>
      </c>
      <c r="L1475" s="13" t="s">
        <v>1580</v>
      </c>
      <c r="M1475" s="13">
        <v>42</v>
      </c>
      <c r="N1475" s="13" t="s">
        <v>1582</v>
      </c>
      <c r="O1475" s="13">
        <v>42</v>
      </c>
      <c r="P1475" s="13" t="s">
        <v>1408</v>
      </c>
      <c r="Q1475" s="13">
        <v>42</v>
      </c>
      <c r="R1475" s="13" t="s">
        <v>1410</v>
      </c>
      <c r="S1475" s="13">
        <v>42</v>
      </c>
      <c r="T1475" s="13" t="s">
        <v>1412</v>
      </c>
      <c r="U1475" s="13">
        <v>42</v>
      </c>
      <c r="V1475" s="13" t="s">
        <v>1414</v>
      </c>
      <c r="W1475" s="13">
        <v>42</v>
      </c>
      <c r="X1475" s="13" t="s">
        <v>1416</v>
      </c>
      <c r="Y1475" s="13">
        <v>42</v>
      </c>
      <c r="Z1475" s="13" t="s">
        <v>1419</v>
      </c>
      <c r="AA1475" s="13">
        <v>42</v>
      </c>
      <c r="AB1475" s="100" t="s">
        <v>395</v>
      </c>
      <c r="AC1475" s="100" t="str">
        <f t="shared" si="237"/>
        <v>kn-5-3-shl-loc1</v>
      </c>
      <c r="AD1475" s="100">
        <f t="shared" si="238"/>
        <v>3</v>
      </c>
      <c r="AE1475" s="13">
        <v>16</v>
      </c>
      <c r="AF1475" s="27">
        <v>13.5</v>
      </c>
      <c r="AG1475" s="41"/>
    </row>
    <row r="1476" spans="1:33" ht="16.5" x14ac:dyDescent="0.2">
      <c r="A1476" s="38" t="str">
        <f t="shared" si="239"/>
        <v>kn-5</v>
      </c>
      <c r="B1476" s="33">
        <f t="shared" si="244"/>
        <v>2050320</v>
      </c>
      <c r="C1476" s="38">
        <v>3</v>
      </c>
      <c r="D1476" s="26">
        <f t="shared" si="240"/>
        <v>20503</v>
      </c>
      <c r="E1476" s="45">
        <v>5</v>
      </c>
      <c r="F1476" s="13">
        <v>2</v>
      </c>
      <c r="G1476" s="14" t="s">
        <v>19</v>
      </c>
      <c r="H1476" s="14" t="s">
        <v>749</v>
      </c>
      <c r="I1476" s="13">
        <f t="shared" si="241"/>
        <v>46</v>
      </c>
      <c r="J1476" s="13">
        <f t="shared" si="242"/>
        <v>4</v>
      </c>
      <c r="K1476" s="13">
        <f t="shared" si="243"/>
        <v>3</v>
      </c>
      <c r="L1476" s="13" t="s">
        <v>1581</v>
      </c>
      <c r="M1476" s="13">
        <v>41</v>
      </c>
      <c r="N1476" s="13" t="s">
        <v>1407</v>
      </c>
      <c r="O1476" s="13">
        <v>41</v>
      </c>
      <c r="P1476" s="13" t="s">
        <v>1409</v>
      </c>
      <c r="Q1476" s="13">
        <v>41</v>
      </c>
      <c r="R1476" s="13" t="s">
        <v>1411</v>
      </c>
      <c r="S1476" s="13">
        <v>41</v>
      </c>
      <c r="T1476" s="13" t="s">
        <v>1413</v>
      </c>
      <c r="U1476" s="13">
        <v>41</v>
      </c>
      <c r="V1476" s="13" t="s">
        <v>1415</v>
      </c>
      <c r="W1476" s="13">
        <v>41</v>
      </c>
      <c r="X1476" s="13" t="s">
        <v>1417</v>
      </c>
      <c r="Y1476" s="13">
        <v>41</v>
      </c>
      <c r="Z1476" s="13" t="s">
        <v>1418</v>
      </c>
      <c r="AA1476" s="13">
        <v>41</v>
      </c>
      <c r="AB1476" s="100" t="s">
        <v>748</v>
      </c>
      <c r="AC1476" s="100" t="str">
        <f t="shared" si="237"/>
        <v>kn-5-3-jlr-loc2</v>
      </c>
      <c r="AD1476" s="100">
        <f t="shared" si="238"/>
        <v>3</v>
      </c>
      <c r="AE1476" s="13">
        <v>12</v>
      </c>
      <c r="AF1476" s="27">
        <v>12</v>
      </c>
      <c r="AG1476" s="41"/>
    </row>
    <row r="1477" spans="1:33" ht="16.5" x14ac:dyDescent="0.2">
      <c r="A1477" s="38" t="str">
        <f t="shared" si="239"/>
        <v>kn-5</v>
      </c>
      <c r="B1477" s="33">
        <f t="shared" si="244"/>
        <v>2050321</v>
      </c>
      <c r="C1477" s="38">
        <v>3</v>
      </c>
      <c r="D1477" s="26">
        <f t="shared" si="240"/>
        <v>20503</v>
      </c>
      <c r="E1477" s="45">
        <v>5</v>
      </c>
      <c r="F1477" s="13">
        <v>2</v>
      </c>
      <c r="G1477" s="14" t="s">
        <v>20</v>
      </c>
      <c r="H1477" s="14" t="s">
        <v>27</v>
      </c>
      <c r="I1477" s="13">
        <f t="shared" si="241"/>
        <v>46</v>
      </c>
      <c r="J1477" s="13">
        <f t="shared" si="242"/>
        <v>4</v>
      </c>
      <c r="K1477" s="13">
        <f t="shared" si="243"/>
        <v>3</v>
      </c>
      <c r="L1477" s="13" t="s">
        <v>1580</v>
      </c>
      <c r="M1477" s="13">
        <v>42</v>
      </c>
      <c r="N1477" s="13" t="s">
        <v>1582</v>
      </c>
      <c r="O1477" s="13">
        <v>42</v>
      </c>
      <c r="P1477" s="13" t="s">
        <v>1408</v>
      </c>
      <c r="Q1477" s="13">
        <v>42</v>
      </c>
      <c r="R1477" s="13" t="s">
        <v>1410</v>
      </c>
      <c r="S1477" s="13">
        <v>42</v>
      </c>
      <c r="T1477" s="13" t="s">
        <v>1412</v>
      </c>
      <c r="U1477" s="13">
        <v>42</v>
      </c>
      <c r="V1477" s="13" t="s">
        <v>1414</v>
      </c>
      <c r="W1477" s="13">
        <v>42</v>
      </c>
      <c r="X1477" s="13" t="s">
        <v>1416</v>
      </c>
      <c r="Y1477" s="13">
        <v>42</v>
      </c>
      <c r="Z1477" s="13" t="s">
        <v>1419</v>
      </c>
      <c r="AA1477" s="13">
        <v>42</v>
      </c>
      <c r="AB1477" s="100" t="s">
        <v>390</v>
      </c>
      <c r="AC1477" s="100" t="str">
        <f t="shared" si="237"/>
        <v>kn-5-3-shl-loc2</v>
      </c>
      <c r="AD1477" s="100">
        <f t="shared" si="238"/>
        <v>3</v>
      </c>
      <c r="AE1477" s="13">
        <v>16</v>
      </c>
      <c r="AF1477" s="27">
        <v>13.5</v>
      </c>
      <c r="AG1477" s="41"/>
    </row>
    <row r="1478" spans="1:33" ht="16.5" x14ac:dyDescent="0.2">
      <c r="A1478" s="38" t="str">
        <f t="shared" si="239"/>
        <v>kn-5</v>
      </c>
      <c r="B1478" s="33">
        <f t="shared" si="244"/>
        <v>2050330</v>
      </c>
      <c r="C1478" s="38">
        <v>3</v>
      </c>
      <c r="D1478" s="26">
        <f t="shared" si="240"/>
        <v>20503</v>
      </c>
      <c r="E1478" s="45">
        <v>5</v>
      </c>
      <c r="F1478" s="13">
        <v>3</v>
      </c>
      <c r="G1478" s="14" t="s">
        <v>19</v>
      </c>
      <c r="H1478" s="14" t="s">
        <v>288</v>
      </c>
      <c r="I1478" s="13">
        <f t="shared" si="241"/>
        <v>46</v>
      </c>
      <c r="J1478" s="13">
        <f t="shared" si="242"/>
        <v>4</v>
      </c>
      <c r="K1478" s="13">
        <f t="shared" si="243"/>
        <v>3</v>
      </c>
      <c r="L1478" s="13" t="s">
        <v>1581</v>
      </c>
      <c r="M1478" s="13">
        <v>41</v>
      </c>
      <c r="N1478" s="13" t="s">
        <v>1407</v>
      </c>
      <c r="O1478" s="13">
        <v>41</v>
      </c>
      <c r="P1478" s="13" t="s">
        <v>1409</v>
      </c>
      <c r="Q1478" s="13">
        <v>41</v>
      </c>
      <c r="R1478" s="13" t="s">
        <v>1411</v>
      </c>
      <c r="S1478" s="13">
        <v>41</v>
      </c>
      <c r="T1478" s="13" t="s">
        <v>1413</v>
      </c>
      <c r="U1478" s="13">
        <v>41</v>
      </c>
      <c r="V1478" s="13" t="s">
        <v>1415</v>
      </c>
      <c r="W1478" s="13">
        <v>41</v>
      </c>
      <c r="X1478" s="13" t="s">
        <v>1417</v>
      </c>
      <c r="Y1478" s="13">
        <v>41</v>
      </c>
      <c r="Z1478" s="13" t="s">
        <v>1418</v>
      </c>
      <c r="AA1478" s="13">
        <v>41</v>
      </c>
      <c r="AB1478" s="100" t="s">
        <v>351</v>
      </c>
      <c r="AC1478" s="100" t="str">
        <f t="shared" si="237"/>
        <v>kn-5-3-jlr-loc3</v>
      </c>
      <c r="AD1478" s="100">
        <f t="shared" si="238"/>
        <v>3</v>
      </c>
      <c r="AE1478" s="13">
        <v>12</v>
      </c>
      <c r="AF1478" s="27">
        <v>12</v>
      </c>
      <c r="AG1478" s="41"/>
    </row>
    <row r="1479" spans="1:33" ht="17.25" thickBot="1" x14ac:dyDescent="0.25">
      <c r="A1479" s="38" t="str">
        <f t="shared" si="239"/>
        <v>kn-5</v>
      </c>
      <c r="B1479" s="33">
        <f t="shared" si="244"/>
        <v>2050331</v>
      </c>
      <c r="C1479" s="38">
        <v>3</v>
      </c>
      <c r="D1479" s="28">
        <f t="shared" si="240"/>
        <v>20503</v>
      </c>
      <c r="E1479" s="46">
        <v>5</v>
      </c>
      <c r="F1479" s="29">
        <v>3</v>
      </c>
      <c r="G1479" s="30" t="s">
        <v>615</v>
      </c>
      <c r="H1479" s="30" t="s">
        <v>287</v>
      </c>
      <c r="I1479" s="29">
        <f t="shared" si="241"/>
        <v>46</v>
      </c>
      <c r="J1479" s="29">
        <f t="shared" si="242"/>
        <v>4</v>
      </c>
      <c r="K1479" s="29">
        <f t="shared" si="243"/>
        <v>3</v>
      </c>
      <c r="L1479" s="29" t="s">
        <v>1580</v>
      </c>
      <c r="M1479" s="29">
        <v>42</v>
      </c>
      <c r="N1479" s="29" t="s">
        <v>1582</v>
      </c>
      <c r="O1479" s="29">
        <v>42</v>
      </c>
      <c r="P1479" s="29" t="s">
        <v>1408</v>
      </c>
      <c r="Q1479" s="29">
        <v>42</v>
      </c>
      <c r="R1479" s="29" t="s">
        <v>1410</v>
      </c>
      <c r="S1479" s="29">
        <v>42</v>
      </c>
      <c r="T1479" s="29" t="s">
        <v>1412</v>
      </c>
      <c r="U1479" s="29">
        <v>42</v>
      </c>
      <c r="V1479" s="29" t="s">
        <v>1414</v>
      </c>
      <c r="W1479" s="29">
        <v>42</v>
      </c>
      <c r="X1479" s="29" t="s">
        <v>1416</v>
      </c>
      <c r="Y1479" s="29">
        <v>42</v>
      </c>
      <c r="Z1479" s="29" t="s">
        <v>1419</v>
      </c>
      <c r="AA1479" s="29">
        <v>42</v>
      </c>
      <c r="AB1479" s="101" t="s">
        <v>391</v>
      </c>
      <c r="AC1479" s="101" t="str">
        <f t="shared" si="237"/>
        <v>kn-5-3-shl-loc3</v>
      </c>
      <c r="AD1479" s="101">
        <f t="shared" si="238"/>
        <v>3</v>
      </c>
      <c r="AE1479" s="29">
        <v>16</v>
      </c>
      <c r="AF1479" s="31">
        <v>13.5</v>
      </c>
      <c r="AG1479" s="41"/>
    </row>
    <row r="1480" spans="1:33" ht="16.5" x14ac:dyDescent="0.2">
      <c r="A1480" s="38" t="str">
        <f t="shared" si="239"/>
        <v>kn-5</v>
      </c>
      <c r="B1480" s="33">
        <f t="shared" si="244"/>
        <v>2050410</v>
      </c>
      <c r="C1480" s="38">
        <v>4</v>
      </c>
      <c r="D1480" s="23">
        <f t="shared" si="240"/>
        <v>20504</v>
      </c>
      <c r="E1480" s="44">
        <v>5</v>
      </c>
      <c r="F1480" s="24">
        <v>1</v>
      </c>
      <c r="G1480" s="32" t="s">
        <v>19</v>
      </c>
      <c r="H1480" s="32" t="s">
        <v>289</v>
      </c>
      <c r="I1480" s="24">
        <f t="shared" si="241"/>
        <v>47</v>
      </c>
      <c r="J1480" s="24">
        <f t="shared" si="242"/>
        <v>4</v>
      </c>
      <c r="K1480" s="24">
        <f t="shared" si="243"/>
        <v>3</v>
      </c>
      <c r="L1480" s="24" t="s">
        <v>1581</v>
      </c>
      <c r="M1480" s="24">
        <v>42</v>
      </c>
      <c r="N1480" s="24" t="s">
        <v>1583</v>
      </c>
      <c r="O1480" s="24">
        <v>42</v>
      </c>
      <c r="P1480" s="24" t="s">
        <v>1409</v>
      </c>
      <c r="Q1480" s="24">
        <v>42</v>
      </c>
      <c r="R1480" s="24" t="s">
        <v>1411</v>
      </c>
      <c r="S1480" s="24">
        <v>42</v>
      </c>
      <c r="T1480" s="24" t="s">
        <v>1413</v>
      </c>
      <c r="U1480" s="24">
        <v>42</v>
      </c>
      <c r="V1480" s="24" t="s">
        <v>1415</v>
      </c>
      <c r="W1480" s="24">
        <v>42</v>
      </c>
      <c r="X1480" s="24" t="s">
        <v>1417</v>
      </c>
      <c r="Y1480" s="24">
        <v>42</v>
      </c>
      <c r="Z1480" s="24" t="s">
        <v>1418</v>
      </c>
      <c r="AA1480" s="24">
        <v>42</v>
      </c>
      <c r="AB1480" s="99" t="s">
        <v>357</v>
      </c>
      <c r="AC1480" s="99" t="str">
        <f t="shared" si="237"/>
        <v>kn-5-4-jlr-loc1</v>
      </c>
      <c r="AD1480" s="99">
        <f t="shared" si="238"/>
        <v>3</v>
      </c>
      <c r="AE1480" s="24">
        <v>12</v>
      </c>
      <c r="AF1480" s="25">
        <v>12</v>
      </c>
      <c r="AG1480" s="41"/>
    </row>
    <row r="1481" spans="1:33" ht="16.5" x14ac:dyDescent="0.2">
      <c r="A1481" s="38" t="str">
        <f t="shared" si="239"/>
        <v>kn-5</v>
      </c>
      <c r="B1481" s="33">
        <f t="shared" si="244"/>
        <v>2050411</v>
      </c>
      <c r="C1481" s="38">
        <v>4</v>
      </c>
      <c r="D1481" s="26">
        <f t="shared" si="240"/>
        <v>20504</v>
      </c>
      <c r="E1481" s="45">
        <v>5</v>
      </c>
      <c r="F1481" s="13">
        <v>1</v>
      </c>
      <c r="G1481" s="14" t="s">
        <v>20</v>
      </c>
      <c r="H1481" s="14" t="s">
        <v>628</v>
      </c>
      <c r="I1481" s="13">
        <f t="shared" si="241"/>
        <v>47</v>
      </c>
      <c r="J1481" s="13">
        <f t="shared" si="242"/>
        <v>4</v>
      </c>
      <c r="K1481" s="13">
        <f t="shared" si="243"/>
        <v>3</v>
      </c>
      <c r="L1481" s="13" t="s">
        <v>1580</v>
      </c>
      <c r="M1481" s="13">
        <v>42</v>
      </c>
      <c r="N1481" s="13" t="s">
        <v>1582</v>
      </c>
      <c r="O1481" s="13">
        <v>42</v>
      </c>
      <c r="P1481" s="13" t="s">
        <v>1408</v>
      </c>
      <c r="Q1481" s="13">
        <v>42</v>
      </c>
      <c r="R1481" s="13" t="s">
        <v>1410</v>
      </c>
      <c r="S1481" s="13">
        <v>42</v>
      </c>
      <c r="T1481" s="13" t="s">
        <v>1412</v>
      </c>
      <c r="U1481" s="13">
        <v>42</v>
      </c>
      <c r="V1481" s="13" t="s">
        <v>1414</v>
      </c>
      <c r="W1481" s="13">
        <v>42</v>
      </c>
      <c r="X1481" s="13" t="s">
        <v>1416</v>
      </c>
      <c r="Y1481" s="13">
        <v>42</v>
      </c>
      <c r="Z1481" s="13" t="s">
        <v>1419</v>
      </c>
      <c r="AA1481" s="13">
        <v>42</v>
      </c>
      <c r="AB1481" s="100" t="s">
        <v>398</v>
      </c>
      <c r="AC1481" s="100" t="str">
        <f t="shared" si="237"/>
        <v>kn-5-4-shl-loc1</v>
      </c>
      <c r="AD1481" s="100">
        <f t="shared" si="238"/>
        <v>3</v>
      </c>
      <c r="AE1481" s="13">
        <v>16</v>
      </c>
      <c r="AF1481" s="27">
        <v>13.5</v>
      </c>
      <c r="AG1481" s="41"/>
    </row>
    <row r="1482" spans="1:33" ht="16.5" x14ac:dyDescent="0.2">
      <c r="A1482" s="38" t="str">
        <f t="shared" si="239"/>
        <v>kn-5</v>
      </c>
      <c r="B1482" s="33">
        <f t="shared" si="244"/>
        <v>2050420</v>
      </c>
      <c r="C1482" s="38">
        <v>4</v>
      </c>
      <c r="D1482" s="26">
        <f t="shared" si="240"/>
        <v>20504</v>
      </c>
      <c r="E1482" s="45">
        <v>5</v>
      </c>
      <c r="F1482" s="13">
        <v>2</v>
      </c>
      <c r="G1482" s="14" t="s">
        <v>19</v>
      </c>
      <c r="H1482" s="14" t="s">
        <v>749</v>
      </c>
      <c r="I1482" s="13">
        <f t="shared" si="241"/>
        <v>47</v>
      </c>
      <c r="J1482" s="13">
        <f t="shared" si="242"/>
        <v>4</v>
      </c>
      <c r="K1482" s="13">
        <f t="shared" si="243"/>
        <v>3</v>
      </c>
      <c r="L1482" s="13" t="s">
        <v>1581</v>
      </c>
      <c r="M1482" s="13">
        <v>42</v>
      </c>
      <c r="N1482" s="13" t="s">
        <v>1583</v>
      </c>
      <c r="O1482" s="13">
        <v>42</v>
      </c>
      <c r="P1482" s="13" t="s">
        <v>1409</v>
      </c>
      <c r="Q1482" s="13">
        <v>42</v>
      </c>
      <c r="R1482" s="13" t="s">
        <v>1411</v>
      </c>
      <c r="S1482" s="13">
        <v>42</v>
      </c>
      <c r="T1482" s="13" t="s">
        <v>1413</v>
      </c>
      <c r="U1482" s="13">
        <v>42</v>
      </c>
      <c r="V1482" s="13" t="s">
        <v>1415</v>
      </c>
      <c r="W1482" s="13">
        <v>42</v>
      </c>
      <c r="X1482" s="13" t="s">
        <v>1417</v>
      </c>
      <c r="Y1482" s="13">
        <v>42</v>
      </c>
      <c r="Z1482" s="13" t="s">
        <v>1418</v>
      </c>
      <c r="AA1482" s="13">
        <v>42</v>
      </c>
      <c r="AB1482" s="100" t="s">
        <v>347</v>
      </c>
      <c r="AC1482" s="100" t="str">
        <f t="shared" si="237"/>
        <v>kn-5-4-jlr-loc2</v>
      </c>
      <c r="AD1482" s="100">
        <f t="shared" si="238"/>
        <v>3</v>
      </c>
      <c r="AE1482" s="13">
        <v>12</v>
      </c>
      <c r="AF1482" s="27">
        <v>12</v>
      </c>
      <c r="AG1482" s="41"/>
    </row>
    <row r="1483" spans="1:33" ht="16.5" x14ac:dyDescent="0.2">
      <c r="A1483" s="38" t="str">
        <f t="shared" si="239"/>
        <v>kn-5</v>
      </c>
      <c r="B1483" s="33">
        <f t="shared" si="244"/>
        <v>2050421</v>
      </c>
      <c r="C1483" s="38">
        <v>4</v>
      </c>
      <c r="D1483" s="26">
        <f t="shared" si="240"/>
        <v>20504</v>
      </c>
      <c r="E1483" s="45">
        <v>5</v>
      </c>
      <c r="F1483" s="13">
        <v>2</v>
      </c>
      <c r="G1483" s="14" t="s">
        <v>20</v>
      </c>
      <c r="H1483" s="14" t="s">
        <v>27</v>
      </c>
      <c r="I1483" s="13">
        <f t="shared" si="241"/>
        <v>47</v>
      </c>
      <c r="J1483" s="13">
        <f t="shared" si="242"/>
        <v>4</v>
      </c>
      <c r="K1483" s="13">
        <f t="shared" si="243"/>
        <v>3</v>
      </c>
      <c r="L1483" s="13" t="s">
        <v>1580</v>
      </c>
      <c r="M1483" s="13">
        <v>42</v>
      </c>
      <c r="N1483" s="13" t="s">
        <v>1582</v>
      </c>
      <c r="O1483" s="13">
        <v>42</v>
      </c>
      <c r="P1483" s="13" t="s">
        <v>1408</v>
      </c>
      <c r="Q1483" s="13">
        <v>42</v>
      </c>
      <c r="R1483" s="13" t="s">
        <v>1410</v>
      </c>
      <c r="S1483" s="13">
        <v>42</v>
      </c>
      <c r="T1483" s="13" t="s">
        <v>1412</v>
      </c>
      <c r="U1483" s="13">
        <v>42</v>
      </c>
      <c r="V1483" s="13" t="s">
        <v>1414</v>
      </c>
      <c r="W1483" s="13">
        <v>42</v>
      </c>
      <c r="X1483" s="13" t="s">
        <v>1416</v>
      </c>
      <c r="Y1483" s="13">
        <v>42</v>
      </c>
      <c r="Z1483" s="13" t="s">
        <v>1419</v>
      </c>
      <c r="AA1483" s="13">
        <v>42</v>
      </c>
      <c r="AB1483" s="100" t="s">
        <v>386</v>
      </c>
      <c r="AC1483" s="100" t="str">
        <f t="shared" si="237"/>
        <v>kn-5-4-shl-loc2</v>
      </c>
      <c r="AD1483" s="100">
        <f t="shared" si="238"/>
        <v>3</v>
      </c>
      <c r="AE1483" s="13">
        <v>16</v>
      </c>
      <c r="AF1483" s="27">
        <v>13.5</v>
      </c>
      <c r="AG1483" s="41"/>
    </row>
    <row r="1484" spans="1:33" ht="16.5" x14ac:dyDescent="0.2">
      <c r="A1484" s="38" t="str">
        <f t="shared" si="239"/>
        <v>kn-5</v>
      </c>
      <c r="B1484" s="33">
        <f t="shared" si="244"/>
        <v>2050430</v>
      </c>
      <c r="C1484" s="38">
        <v>4</v>
      </c>
      <c r="D1484" s="26">
        <f t="shared" si="240"/>
        <v>20504</v>
      </c>
      <c r="E1484" s="45">
        <v>5</v>
      </c>
      <c r="F1484" s="13">
        <v>3</v>
      </c>
      <c r="G1484" s="14" t="s">
        <v>612</v>
      </c>
      <c r="H1484" s="14" t="s">
        <v>288</v>
      </c>
      <c r="I1484" s="13">
        <f t="shared" si="241"/>
        <v>47</v>
      </c>
      <c r="J1484" s="13">
        <f t="shared" si="242"/>
        <v>4</v>
      </c>
      <c r="K1484" s="13">
        <f t="shared" si="243"/>
        <v>3</v>
      </c>
      <c r="L1484" s="13" t="s">
        <v>1581</v>
      </c>
      <c r="M1484" s="13">
        <v>42</v>
      </c>
      <c r="N1484" s="13" t="s">
        <v>1583</v>
      </c>
      <c r="O1484" s="13">
        <v>42</v>
      </c>
      <c r="P1484" s="13" t="s">
        <v>1409</v>
      </c>
      <c r="Q1484" s="13">
        <v>42</v>
      </c>
      <c r="R1484" s="13" t="s">
        <v>1411</v>
      </c>
      <c r="S1484" s="13">
        <v>42</v>
      </c>
      <c r="T1484" s="13" t="s">
        <v>1413</v>
      </c>
      <c r="U1484" s="13">
        <v>42</v>
      </c>
      <c r="V1484" s="13" t="s">
        <v>1415</v>
      </c>
      <c r="W1484" s="13">
        <v>42</v>
      </c>
      <c r="X1484" s="13" t="s">
        <v>1417</v>
      </c>
      <c r="Y1484" s="13">
        <v>42</v>
      </c>
      <c r="Z1484" s="13" t="s">
        <v>1418</v>
      </c>
      <c r="AA1484" s="13">
        <v>42</v>
      </c>
      <c r="AB1484" s="100" t="s">
        <v>353</v>
      </c>
      <c r="AC1484" s="100" t="str">
        <f t="shared" si="237"/>
        <v>kn-5-4-jlr-loc3</v>
      </c>
      <c r="AD1484" s="100">
        <f t="shared" si="238"/>
        <v>3</v>
      </c>
      <c r="AE1484" s="13">
        <v>12</v>
      </c>
      <c r="AF1484" s="27">
        <v>12</v>
      </c>
      <c r="AG1484" s="41"/>
    </row>
    <row r="1485" spans="1:33" ht="17.25" thickBot="1" x14ac:dyDescent="0.25">
      <c r="A1485" s="38" t="str">
        <f t="shared" si="239"/>
        <v>kn-5</v>
      </c>
      <c r="B1485" s="33">
        <f t="shared" si="244"/>
        <v>2050431</v>
      </c>
      <c r="C1485" s="38">
        <v>4</v>
      </c>
      <c r="D1485" s="28">
        <f t="shared" si="240"/>
        <v>20504</v>
      </c>
      <c r="E1485" s="46">
        <v>5</v>
      </c>
      <c r="F1485" s="29">
        <v>3</v>
      </c>
      <c r="G1485" s="30" t="s">
        <v>20</v>
      </c>
      <c r="H1485" s="30" t="s">
        <v>287</v>
      </c>
      <c r="I1485" s="29">
        <f t="shared" si="241"/>
        <v>47</v>
      </c>
      <c r="J1485" s="29">
        <f t="shared" si="242"/>
        <v>4</v>
      </c>
      <c r="K1485" s="29">
        <f t="shared" si="243"/>
        <v>3</v>
      </c>
      <c r="L1485" s="29" t="s">
        <v>1580</v>
      </c>
      <c r="M1485" s="29">
        <v>42</v>
      </c>
      <c r="N1485" s="29" t="s">
        <v>1582</v>
      </c>
      <c r="O1485" s="29">
        <v>42</v>
      </c>
      <c r="P1485" s="29" t="s">
        <v>1408</v>
      </c>
      <c r="Q1485" s="29">
        <v>42</v>
      </c>
      <c r="R1485" s="29" t="s">
        <v>1410</v>
      </c>
      <c r="S1485" s="29">
        <v>42</v>
      </c>
      <c r="T1485" s="29" t="s">
        <v>1412</v>
      </c>
      <c r="U1485" s="29">
        <v>42</v>
      </c>
      <c r="V1485" s="29" t="s">
        <v>1414</v>
      </c>
      <c r="W1485" s="29">
        <v>42</v>
      </c>
      <c r="X1485" s="29" t="s">
        <v>1416</v>
      </c>
      <c r="Y1485" s="29">
        <v>42</v>
      </c>
      <c r="Z1485" s="29" t="s">
        <v>1419</v>
      </c>
      <c r="AA1485" s="29">
        <v>42</v>
      </c>
      <c r="AB1485" s="101" t="s">
        <v>394</v>
      </c>
      <c r="AC1485" s="101" t="str">
        <f t="shared" si="237"/>
        <v>kn-5-4-shl-loc3</v>
      </c>
      <c r="AD1485" s="101">
        <f t="shared" si="238"/>
        <v>3</v>
      </c>
      <c r="AE1485" s="29">
        <v>16</v>
      </c>
      <c r="AF1485" s="31">
        <v>13.5</v>
      </c>
      <c r="AG1485" s="41"/>
    </row>
    <row r="1486" spans="1:33" ht="16.5" x14ac:dyDescent="0.2">
      <c r="A1486" s="38" t="str">
        <f t="shared" si="239"/>
        <v>kn-5</v>
      </c>
      <c r="B1486" s="33">
        <f t="shared" si="244"/>
        <v>2050510</v>
      </c>
      <c r="C1486" s="38">
        <v>5</v>
      </c>
      <c r="D1486" s="23">
        <f t="shared" si="240"/>
        <v>20505</v>
      </c>
      <c r="E1486" s="44">
        <v>5</v>
      </c>
      <c r="F1486" s="24">
        <v>1</v>
      </c>
      <c r="G1486" s="32" t="s">
        <v>19</v>
      </c>
      <c r="H1486" s="32" t="s">
        <v>289</v>
      </c>
      <c r="I1486" s="24">
        <f t="shared" si="241"/>
        <v>47</v>
      </c>
      <c r="J1486" s="24">
        <f t="shared" si="242"/>
        <v>4</v>
      </c>
      <c r="K1486" s="24">
        <f t="shared" si="243"/>
        <v>3</v>
      </c>
      <c r="L1486" s="24" t="s">
        <v>1581</v>
      </c>
      <c r="M1486" s="24">
        <v>42</v>
      </c>
      <c r="N1486" s="24" t="s">
        <v>1583</v>
      </c>
      <c r="O1486" s="24">
        <v>42</v>
      </c>
      <c r="P1486" s="24" t="s">
        <v>1409</v>
      </c>
      <c r="Q1486" s="24">
        <v>42</v>
      </c>
      <c r="R1486" s="24" t="s">
        <v>1411</v>
      </c>
      <c r="S1486" s="24">
        <v>42</v>
      </c>
      <c r="T1486" s="24" t="s">
        <v>1413</v>
      </c>
      <c r="U1486" s="24">
        <v>42</v>
      </c>
      <c r="V1486" s="24" t="s">
        <v>1415</v>
      </c>
      <c r="W1486" s="24">
        <v>42</v>
      </c>
      <c r="X1486" s="24" t="s">
        <v>1417</v>
      </c>
      <c r="Y1486" s="24">
        <v>42</v>
      </c>
      <c r="Z1486" s="24" t="s">
        <v>1418</v>
      </c>
      <c r="AA1486" s="24">
        <v>42</v>
      </c>
      <c r="AB1486" s="99" t="s">
        <v>747</v>
      </c>
      <c r="AC1486" s="99" t="str">
        <f t="shared" si="237"/>
        <v>kn-5-5-jlr-loc1</v>
      </c>
      <c r="AD1486" s="99">
        <f t="shared" si="238"/>
        <v>3</v>
      </c>
      <c r="AE1486" s="24">
        <v>12</v>
      </c>
      <c r="AF1486" s="25">
        <v>12</v>
      </c>
      <c r="AG1486" s="41"/>
    </row>
    <row r="1487" spans="1:33" ht="16.5" x14ac:dyDescent="0.2">
      <c r="A1487" s="38" t="str">
        <f t="shared" si="239"/>
        <v>kn-5</v>
      </c>
      <c r="B1487" s="33">
        <f t="shared" si="244"/>
        <v>2050511</v>
      </c>
      <c r="C1487" s="38">
        <v>5</v>
      </c>
      <c r="D1487" s="26">
        <f t="shared" si="240"/>
        <v>20505</v>
      </c>
      <c r="E1487" s="45">
        <v>5</v>
      </c>
      <c r="F1487" s="13">
        <v>1</v>
      </c>
      <c r="G1487" s="14" t="s">
        <v>20</v>
      </c>
      <c r="H1487" s="14" t="s">
        <v>290</v>
      </c>
      <c r="I1487" s="13">
        <f t="shared" si="241"/>
        <v>47</v>
      </c>
      <c r="J1487" s="13">
        <f t="shared" si="242"/>
        <v>4</v>
      </c>
      <c r="K1487" s="13">
        <f t="shared" si="243"/>
        <v>3</v>
      </c>
      <c r="L1487" s="13" t="s">
        <v>1580</v>
      </c>
      <c r="M1487" s="13">
        <v>43</v>
      </c>
      <c r="N1487" s="13" t="s">
        <v>1582</v>
      </c>
      <c r="O1487" s="13">
        <v>43</v>
      </c>
      <c r="P1487" s="13" t="s">
        <v>1584</v>
      </c>
      <c r="Q1487" s="13">
        <v>43</v>
      </c>
      <c r="R1487" s="13" t="s">
        <v>1410</v>
      </c>
      <c r="S1487" s="13">
        <v>43</v>
      </c>
      <c r="T1487" s="13" t="s">
        <v>1412</v>
      </c>
      <c r="U1487" s="13">
        <v>43</v>
      </c>
      <c r="V1487" s="13" t="s">
        <v>1414</v>
      </c>
      <c r="W1487" s="13">
        <v>43</v>
      </c>
      <c r="X1487" s="13" t="s">
        <v>1416</v>
      </c>
      <c r="Y1487" s="13">
        <v>43</v>
      </c>
      <c r="Z1487" s="13" t="s">
        <v>1419</v>
      </c>
      <c r="AA1487" s="13">
        <v>43</v>
      </c>
      <c r="AB1487" s="100" t="s">
        <v>384</v>
      </c>
      <c r="AC1487" s="100" t="str">
        <f t="shared" si="237"/>
        <v>kn-5-5-shl-loc1</v>
      </c>
      <c r="AD1487" s="100">
        <f t="shared" si="238"/>
        <v>3</v>
      </c>
      <c r="AE1487" s="13">
        <v>16</v>
      </c>
      <c r="AF1487" s="27">
        <v>13.5</v>
      </c>
      <c r="AG1487" s="41"/>
    </row>
    <row r="1488" spans="1:33" ht="16.5" x14ac:dyDescent="0.2">
      <c r="A1488" s="38" t="str">
        <f t="shared" si="239"/>
        <v>kn-5</v>
      </c>
      <c r="B1488" s="33">
        <f t="shared" si="244"/>
        <v>2050520</v>
      </c>
      <c r="C1488" s="38">
        <v>5</v>
      </c>
      <c r="D1488" s="26">
        <f t="shared" si="240"/>
        <v>20505</v>
      </c>
      <c r="E1488" s="45">
        <v>5</v>
      </c>
      <c r="F1488" s="13">
        <v>2</v>
      </c>
      <c r="G1488" s="14" t="s">
        <v>19</v>
      </c>
      <c r="H1488" s="14" t="s">
        <v>749</v>
      </c>
      <c r="I1488" s="13">
        <f t="shared" si="241"/>
        <v>47</v>
      </c>
      <c r="J1488" s="13">
        <f t="shared" si="242"/>
        <v>4</v>
      </c>
      <c r="K1488" s="13">
        <f t="shared" si="243"/>
        <v>3</v>
      </c>
      <c r="L1488" s="13" t="s">
        <v>1581</v>
      </c>
      <c r="M1488" s="13">
        <v>42</v>
      </c>
      <c r="N1488" s="13" t="s">
        <v>1583</v>
      </c>
      <c r="O1488" s="13">
        <v>42</v>
      </c>
      <c r="P1488" s="13" t="s">
        <v>1409</v>
      </c>
      <c r="Q1488" s="13">
        <v>42</v>
      </c>
      <c r="R1488" s="13" t="s">
        <v>1411</v>
      </c>
      <c r="S1488" s="13">
        <v>42</v>
      </c>
      <c r="T1488" s="13" t="s">
        <v>1413</v>
      </c>
      <c r="U1488" s="13">
        <v>42</v>
      </c>
      <c r="V1488" s="13" t="s">
        <v>1415</v>
      </c>
      <c r="W1488" s="13">
        <v>42</v>
      </c>
      <c r="X1488" s="13" t="s">
        <v>1417</v>
      </c>
      <c r="Y1488" s="13">
        <v>42</v>
      </c>
      <c r="Z1488" s="13" t="s">
        <v>1418</v>
      </c>
      <c r="AA1488" s="13">
        <v>42</v>
      </c>
      <c r="AB1488" s="100" t="s">
        <v>749</v>
      </c>
      <c r="AC1488" s="100" t="str">
        <f t="shared" si="237"/>
        <v>kn-5-5-jlr-loc2</v>
      </c>
      <c r="AD1488" s="100">
        <f t="shared" si="238"/>
        <v>3</v>
      </c>
      <c r="AE1488" s="13">
        <v>12</v>
      </c>
      <c r="AF1488" s="27">
        <v>12</v>
      </c>
      <c r="AG1488" s="41"/>
    </row>
    <row r="1489" spans="1:33" ht="16.5" x14ac:dyDescent="0.2">
      <c r="A1489" s="38" t="str">
        <f t="shared" si="239"/>
        <v>kn-5</v>
      </c>
      <c r="B1489" s="33">
        <f t="shared" si="244"/>
        <v>2050521</v>
      </c>
      <c r="C1489" s="38">
        <v>5</v>
      </c>
      <c r="D1489" s="26">
        <f t="shared" si="240"/>
        <v>20505</v>
      </c>
      <c r="E1489" s="45">
        <v>5</v>
      </c>
      <c r="F1489" s="13">
        <v>2</v>
      </c>
      <c r="G1489" s="14" t="s">
        <v>20</v>
      </c>
      <c r="H1489" s="14" t="s">
        <v>27</v>
      </c>
      <c r="I1489" s="13">
        <f t="shared" si="241"/>
        <v>47</v>
      </c>
      <c r="J1489" s="13">
        <f t="shared" si="242"/>
        <v>4</v>
      </c>
      <c r="K1489" s="13">
        <f t="shared" si="243"/>
        <v>3</v>
      </c>
      <c r="L1489" s="13" t="s">
        <v>1580</v>
      </c>
      <c r="M1489" s="13">
        <v>43</v>
      </c>
      <c r="N1489" s="13" t="s">
        <v>1582</v>
      </c>
      <c r="O1489" s="13">
        <v>43</v>
      </c>
      <c r="P1489" s="13" t="s">
        <v>1584</v>
      </c>
      <c r="Q1489" s="13">
        <v>43</v>
      </c>
      <c r="R1489" s="13" t="s">
        <v>1410</v>
      </c>
      <c r="S1489" s="13">
        <v>43</v>
      </c>
      <c r="T1489" s="13" t="s">
        <v>1412</v>
      </c>
      <c r="U1489" s="13">
        <v>43</v>
      </c>
      <c r="V1489" s="13" t="s">
        <v>1414</v>
      </c>
      <c r="W1489" s="13">
        <v>43</v>
      </c>
      <c r="X1489" s="13" t="s">
        <v>1416</v>
      </c>
      <c r="Y1489" s="13">
        <v>43</v>
      </c>
      <c r="Z1489" s="13" t="s">
        <v>1419</v>
      </c>
      <c r="AA1489" s="13">
        <v>43</v>
      </c>
      <c r="AB1489" s="100" t="s">
        <v>382</v>
      </c>
      <c r="AC1489" s="100" t="str">
        <f t="shared" si="237"/>
        <v>kn-5-5-shl-loc2</v>
      </c>
      <c r="AD1489" s="100">
        <f t="shared" si="238"/>
        <v>3</v>
      </c>
      <c r="AE1489" s="13">
        <v>16</v>
      </c>
      <c r="AF1489" s="27">
        <v>13.5</v>
      </c>
      <c r="AG1489" s="41"/>
    </row>
    <row r="1490" spans="1:33" ht="16.5" x14ac:dyDescent="0.2">
      <c r="A1490" s="38" t="str">
        <f t="shared" si="239"/>
        <v>kn-5</v>
      </c>
      <c r="B1490" s="33">
        <f t="shared" si="244"/>
        <v>2050530</v>
      </c>
      <c r="C1490" s="38">
        <v>5</v>
      </c>
      <c r="D1490" s="26">
        <f t="shared" si="240"/>
        <v>20505</v>
      </c>
      <c r="E1490" s="45">
        <v>5</v>
      </c>
      <c r="F1490" s="13">
        <v>3</v>
      </c>
      <c r="G1490" s="14" t="s">
        <v>19</v>
      </c>
      <c r="H1490" s="14" t="s">
        <v>288</v>
      </c>
      <c r="I1490" s="13">
        <f t="shared" si="241"/>
        <v>47</v>
      </c>
      <c r="J1490" s="13">
        <f t="shared" si="242"/>
        <v>4</v>
      </c>
      <c r="K1490" s="13">
        <f t="shared" si="243"/>
        <v>3</v>
      </c>
      <c r="L1490" s="13" t="s">
        <v>1581</v>
      </c>
      <c r="M1490" s="13">
        <v>42</v>
      </c>
      <c r="N1490" s="13" t="s">
        <v>1583</v>
      </c>
      <c r="O1490" s="13">
        <v>42</v>
      </c>
      <c r="P1490" s="13" t="s">
        <v>1409</v>
      </c>
      <c r="Q1490" s="13">
        <v>42</v>
      </c>
      <c r="R1490" s="13" t="s">
        <v>1411</v>
      </c>
      <c r="S1490" s="13">
        <v>42</v>
      </c>
      <c r="T1490" s="13" t="s">
        <v>1413</v>
      </c>
      <c r="U1490" s="13">
        <v>42</v>
      </c>
      <c r="V1490" s="13" t="s">
        <v>1415</v>
      </c>
      <c r="W1490" s="13">
        <v>42</v>
      </c>
      <c r="X1490" s="13" t="s">
        <v>1417</v>
      </c>
      <c r="Y1490" s="13">
        <v>42</v>
      </c>
      <c r="Z1490" s="13" t="s">
        <v>1418</v>
      </c>
      <c r="AA1490" s="13">
        <v>42</v>
      </c>
      <c r="AB1490" s="100" t="s">
        <v>354</v>
      </c>
      <c r="AC1490" s="100" t="str">
        <f t="shared" si="237"/>
        <v>kn-5-5-jlr-loc3</v>
      </c>
      <c r="AD1490" s="100">
        <f t="shared" si="238"/>
        <v>3</v>
      </c>
      <c r="AE1490" s="13">
        <v>12</v>
      </c>
      <c r="AF1490" s="27">
        <v>12</v>
      </c>
      <c r="AG1490" s="41"/>
    </row>
    <row r="1491" spans="1:33" ht="17.25" thickBot="1" x14ac:dyDescent="0.25">
      <c r="A1491" s="38" t="str">
        <f t="shared" si="239"/>
        <v>kn-5</v>
      </c>
      <c r="B1491" s="33">
        <f t="shared" si="244"/>
        <v>2050531</v>
      </c>
      <c r="C1491" s="38">
        <v>5</v>
      </c>
      <c r="D1491" s="28">
        <f t="shared" si="240"/>
        <v>20505</v>
      </c>
      <c r="E1491" s="46">
        <v>5</v>
      </c>
      <c r="F1491" s="29">
        <v>3</v>
      </c>
      <c r="G1491" s="30" t="s">
        <v>20</v>
      </c>
      <c r="H1491" s="30" t="s">
        <v>287</v>
      </c>
      <c r="I1491" s="29">
        <f t="shared" si="241"/>
        <v>47</v>
      </c>
      <c r="J1491" s="29">
        <f t="shared" si="242"/>
        <v>4</v>
      </c>
      <c r="K1491" s="29">
        <f t="shared" si="243"/>
        <v>3</v>
      </c>
      <c r="L1491" s="29" t="s">
        <v>1580</v>
      </c>
      <c r="M1491" s="29">
        <v>43</v>
      </c>
      <c r="N1491" s="29" t="s">
        <v>1582</v>
      </c>
      <c r="O1491" s="29">
        <v>43</v>
      </c>
      <c r="P1491" s="29" t="s">
        <v>1584</v>
      </c>
      <c r="Q1491" s="29">
        <v>43</v>
      </c>
      <c r="R1491" s="29" t="s">
        <v>1410</v>
      </c>
      <c r="S1491" s="29">
        <v>43</v>
      </c>
      <c r="T1491" s="29" t="s">
        <v>1412</v>
      </c>
      <c r="U1491" s="29">
        <v>43</v>
      </c>
      <c r="V1491" s="29" t="s">
        <v>1414</v>
      </c>
      <c r="W1491" s="29">
        <v>43</v>
      </c>
      <c r="X1491" s="29" t="s">
        <v>1416</v>
      </c>
      <c r="Y1491" s="29">
        <v>43</v>
      </c>
      <c r="Z1491" s="29" t="s">
        <v>1419</v>
      </c>
      <c r="AA1491" s="29">
        <v>43</v>
      </c>
      <c r="AB1491" s="101" t="s">
        <v>395</v>
      </c>
      <c r="AC1491" s="101" t="str">
        <f t="shared" si="237"/>
        <v>kn-5-5-shl-loc3</v>
      </c>
      <c r="AD1491" s="101">
        <f t="shared" si="238"/>
        <v>3</v>
      </c>
      <c r="AE1491" s="29">
        <v>16</v>
      </c>
      <c r="AF1491" s="31">
        <v>13.5</v>
      </c>
      <c r="AG1491" s="41"/>
    </row>
    <row r="1492" spans="1:33" ht="16.5" x14ac:dyDescent="0.2">
      <c r="A1492" s="38" t="str">
        <f t="shared" si="239"/>
        <v>kn-5</v>
      </c>
      <c r="B1492" s="33">
        <f t="shared" si="244"/>
        <v>2050610</v>
      </c>
      <c r="C1492" s="38">
        <v>6</v>
      </c>
      <c r="D1492" s="23">
        <f t="shared" si="240"/>
        <v>20506</v>
      </c>
      <c r="E1492" s="44">
        <v>5</v>
      </c>
      <c r="F1492" s="24">
        <v>1</v>
      </c>
      <c r="G1492" s="32" t="s">
        <v>19</v>
      </c>
      <c r="H1492" s="32" t="s">
        <v>289</v>
      </c>
      <c r="I1492" s="24">
        <f t="shared" si="241"/>
        <v>48</v>
      </c>
      <c r="J1492" s="24">
        <f t="shared" si="242"/>
        <v>4</v>
      </c>
      <c r="K1492" s="24">
        <f t="shared" si="243"/>
        <v>3</v>
      </c>
      <c r="L1492" s="24" t="s">
        <v>1581</v>
      </c>
      <c r="M1492" s="24">
        <v>44</v>
      </c>
      <c r="N1492" s="24" t="s">
        <v>1583</v>
      </c>
      <c r="O1492" s="24">
        <v>44</v>
      </c>
      <c r="P1492" s="24" t="s">
        <v>1585</v>
      </c>
      <c r="Q1492" s="24">
        <v>44</v>
      </c>
      <c r="R1492" s="24" t="s">
        <v>1411</v>
      </c>
      <c r="S1492" s="24">
        <v>44</v>
      </c>
      <c r="T1492" s="24" t="s">
        <v>1413</v>
      </c>
      <c r="U1492" s="24">
        <v>44</v>
      </c>
      <c r="V1492" s="24" t="s">
        <v>1415</v>
      </c>
      <c r="W1492" s="24">
        <v>44</v>
      </c>
      <c r="X1492" s="24" t="s">
        <v>1417</v>
      </c>
      <c r="Y1492" s="24">
        <v>44</v>
      </c>
      <c r="Z1492" s="24" t="s">
        <v>1418</v>
      </c>
      <c r="AA1492" s="24">
        <v>44</v>
      </c>
      <c r="AB1492" s="99" t="s">
        <v>351</v>
      </c>
      <c r="AC1492" s="99" t="str">
        <f t="shared" ref="AC1492:AC1555" si="245">IF(AB1492="","",A1492&amp;"-"&amp;C1492&amp;"-"&amp;G1492&amp;"-"&amp;"loc"&amp;F1492)</f>
        <v>kn-5-6-jlr-loc1</v>
      </c>
      <c r="AD1492" s="99">
        <f t="shared" ref="AD1492:AD1555" si="246">INDEX($BL$4:$BL$210,INDEX($BP$4:$BP$19,E1492)+C1492)</f>
        <v>3</v>
      </c>
      <c r="AE1492" s="24">
        <v>12</v>
      </c>
      <c r="AF1492" s="25">
        <v>12</v>
      </c>
      <c r="AG1492" s="41"/>
    </row>
    <row r="1493" spans="1:33" ht="16.5" x14ac:dyDescent="0.2">
      <c r="A1493" s="38" t="str">
        <f t="shared" si="239"/>
        <v>kn-5</v>
      </c>
      <c r="B1493" s="33">
        <f t="shared" si="244"/>
        <v>2050611</v>
      </c>
      <c r="C1493" s="38">
        <v>6</v>
      </c>
      <c r="D1493" s="26">
        <f t="shared" si="240"/>
        <v>20506</v>
      </c>
      <c r="E1493" s="45">
        <v>5</v>
      </c>
      <c r="F1493" s="13">
        <v>1</v>
      </c>
      <c r="G1493" s="14" t="s">
        <v>20</v>
      </c>
      <c r="H1493" s="14" t="s">
        <v>290</v>
      </c>
      <c r="I1493" s="13">
        <f t="shared" si="241"/>
        <v>48</v>
      </c>
      <c r="J1493" s="13">
        <f t="shared" si="242"/>
        <v>4</v>
      </c>
      <c r="K1493" s="13">
        <f t="shared" si="243"/>
        <v>3</v>
      </c>
      <c r="L1493" s="13" t="s">
        <v>1580</v>
      </c>
      <c r="M1493" s="13">
        <v>43</v>
      </c>
      <c r="N1493" s="13" t="s">
        <v>1582</v>
      </c>
      <c r="O1493" s="13">
        <v>43</v>
      </c>
      <c r="P1493" s="13" t="s">
        <v>1584</v>
      </c>
      <c r="Q1493" s="13">
        <v>43</v>
      </c>
      <c r="R1493" s="13" t="s">
        <v>1410</v>
      </c>
      <c r="S1493" s="13">
        <v>43</v>
      </c>
      <c r="T1493" s="13" t="s">
        <v>1412</v>
      </c>
      <c r="U1493" s="13">
        <v>43</v>
      </c>
      <c r="V1493" s="13" t="s">
        <v>1414</v>
      </c>
      <c r="W1493" s="13">
        <v>43</v>
      </c>
      <c r="X1493" s="13" t="s">
        <v>1416</v>
      </c>
      <c r="Y1493" s="13">
        <v>43</v>
      </c>
      <c r="Z1493" s="13" t="s">
        <v>1419</v>
      </c>
      <c r="AA1493" s="13">
        <v>43</v>
      </c>
      <c r="AB1493" s="100" t="s">
        <v>391</v>
      </c>
      <c r="AC1493" s="100" t="str">
        <f t="shared" si="245"/>
        <v>kn-5-6-shl-loc1</v>
      </c>
      <c r="AD1493" s="100">
        <f t="shared" si="246"/>
        <v>3</v>
      </c>
      <c r="AE1493" s="13">
        <v>16</v>
      </c>
      <c r="AF1493" s="27">
        <v>13.5</v>
      </c>
      <c r="AG1493" s="41"/>
    </row>
    <row r="1494" spans="1:33" ht="16.5" x14ac:dyDescent="0.2">
      <c r="A1494" s="38" t="str">
        <f t="shared" si="239"/>
        <v>kn-5</v>
      </c>
      <c r="B1494" s="33">
        <f t="shared" si="244"/>
        <v>2050620</v>
      </c>
      <c r="C1494" s="38">
        <v>6</v>
      </c>
      <c r="D1494" s="26">
        <f t="shared" si="240"/>
        <v>20506</v>
      </c>
      <c r="E1494" s="45">
        <v>5</v>
      </c>
      <c r="F1494" s="13">
        <v>2</v>
      </c>
      <c r="G1494" s="14" t="s">
        <v>19</v>
      </c>
      <c r="H1494" s="14" t="s">
        <v>749</v>
      </c>
      <c r="I1494" s="13">
        <f t="shared" si="241"/>
        <v>48</v>
      </c>
      <c r="J1494" s="13">
        <f t="shared" si="242"/>
        <v>4</v>
      </c>
      <c r="K1494" s="13">
        <f t="shared" si="243"/>
        <v>3</v>
      </c>
      <c r="L1494" s="13" t="s">
        <v>1581</v>
      </c>
      <c r="M1494" s="13">
        <v>44</v>
      </c>
      <c r="N1494" s="13" t="s">
        <v>1583</v>
      </c>
      <c r="O1494" s="13">
        <v>44</v>
      </c>
      <c r="P1494" s="13" t="s">
        <v>1585</v>
      </c>
      <c r="Q1494" s="13">
        <v>44</v>
      </c>
      <c r="R1494" s="13" t="s">
        <v>1411</v>
      </c>
      <c r="S1494" s="13">
        <v>44</v>
      </c>
      <c r="T1494" s="13" t="s">
        <v>1413</v>
      </c>
      <c r="U1494" s="13">
        <v>44</v>
      </c>
      <c r="V1494" s="13" t="s">
        <v>1415</v>
      </c>
      <c r="W1494" s="13">
        <v>44</v>
      </c>
      <c r="X1494" s="13" t="s">
        <v>1417</v>
      </c>
      <c r="Y1494" s="13">
        <v>44</v>
      </c>
      <c r="Z1494" s="13" t="s">
        <v>1418</v>
      </c>
      <c r="AA1494" s="13">
        <v>44</v>
      </c>
      <c r="AB1494" s="100" t="s">
        <v>748</v>
      </c>
      <c r="AC1494" s="100" t="str">
        <f t="shared" si="245"/>
        <v>kn-5-6-jlr-loc2</v>
      </c>
      <c r="AD1494" s="100">
        <f t="shared" si="246"/>
        <v>3</v>
      </c>
      <c r="AE1494" s="13">
        <v>12</v>
      </c>
      <c r="AF1494" s="27">
        <v>12</v>
      </c>
      <c r="AG1494" s="41"/>
    </row>
    <row r="1495" spans="1:33" ht="16.5" x14ac:dyDescent="0.2">
      <c r="A1495" s="38" t="str">
        <f t="shared" si="239"/>
        <v>kn-5</v>
      </c>
      <c r="B1495" s="33">
        <f t="shared" si="244"/>
        <v>2050621</v>
      </c>
      <c r="C1495" s="38">
        <v>6</v>
      </c>
      <c r="D1495" s="26">
        <f t="shared" si="240"/>
        <v>20506</v>
      </c>
      <c r="E1495" s="45">
        <v>5</v>
      </c>
      <c r="F1495" s="13">
        <v>2</v>
      </c>
      <c r="G1495" s="14" t="s">
        <v>20</v>
      </c>
      <c r="H1495" s="14" t="s">
        <v>27</v>
      </c>
      <c r="I1495" s="13">
        <f t="shared" si="241"/>
        <v>48</v>
      </c>
      <c r="J1495" s="13">
        <f t="shared" si="242"/>
        <v>4</v>
      </c>
      <c r="K1495" s="13">
        <f t="shared" si="243"/>
        <v>3</v>
      </c>
      <c r="L1495" s="13" t="s">
        <v>1580</v>
      </c>
      <c r="M1495" s="13">
        <v>43</v>
      </c>
      <c r="N1495" s="13" t="s">
        <v>1582</v>
      </c>
      <c r="O1495" s="13">
        <v>43</v>
      </c>
      <c r="P1495" s="13" t="s">
        <v>1584</v>
      </c>
      <c r="Q1495" s="13">
        <v>43</v>
      </c>
      <c r="R1495" s="13" t="s">
        <v>1410</v>
      </c>
      <c r="S1495" s="13">
        <v>43</v>
      </c>
      <c r="T1495" s="13" t="s">
        <v>1412</v>
      </c>
      <c r="U1495" s="13">
        <v>43</v>
      </c>
      <c r="V1495" s="13" t="s">
        <v>1414</v>
      </c>
      <c r="W1495" s="13">
        <v>43</v>
      </c>
      <c r="X1495" s="13" t="s">
        <v>1416</v>
      </c>
      <c r="Y1495" s="13">
        <v>43</v>
      </c>
      <c r="Z1495" s="13" t="s">
        <v>1419</v>
      </c>
      <c r="AA1495" s="13">
        <v>43</v>
      </c>
      <c r="AB1495" s="100" t="s">
        <v>390</v>
      </c>
      <c r="AC1495" s="100" t="str">
        <f t="shared" si="245"/>
        <v>kn-5-6-shl-loc2</v>
      </c>
      <c r="AD1495" s="100">
        <f t="shared" si="246"/>
        <v>3</v>
      </c>
      <c r="AE1495" s="13">
        <v>16</v>
      </c>
      <c r="AF1495" s="27">
        <v>13.5</v>
      </c>
      <c r="AG1495" s="41"/>
    </row>
    <row r="1496" spans="1:33" ht="16.5" x14ac:dyDescent="0.2">
      <c r="A1496" s="38" t="str">
        <f t="shared" si="239"/>
        <v>kn-5</v>
      </c>
      <c r="B1496" s="33">
        <f t="shared" si="244"/>
        <v>2050630</v>
      </c>
      <c r="C1496" s="38">
        <v>6</v>
      </c>
      <c r="D1496" s="26">
        <f t="shared" si="240"/>
        <v>20506</v>
      </c>
      <c r="E1496" s="45">
        <v>5</v>
      </c>
      <c r="F1496" s="13">
        <v>3</v>
      </c>
      <c r="G1496" s="14" t="s">
        <v>19</v>
      </c>
      <c r="H1496" s="14" t="s">
        <v>288</v>
      </c>
      <c r="I1496" s="13">
        <f t="shared" si="241"/>
        <v>48</v>
      </c>
      <c r="J1496" s="13">
        <f t="shared" si="242"/>
        <v>4</v>
      </c>
      <c r="K1496" s="13">
        <f t="shared" si="243"/>
        <v>3</v>
      </c>
      <c r="L1496" s="13" t="s">
        <v>1581</v>
      </c>
      <c r="M1496" s="13">
        <v>44</v>
      </c>
      <c r="N1496" s="13" t="s">
        <v>1583</v>
      </c>
      <c r="O1496" s="13">
        <v>44</v>
      </c>
      <c r="P1496" s="13" t="s">
        <v>1585</v>
      </c>
      <c r="Q1496" s="13">
        <v>44</v>
      </c>
      <c r="R1496" s="13" t="s">
        <v>1411</v>
      </c>
      <c r="S1496" s="13">
        <v>44</v>
      </c>
      <c r="T1496" s="13" t="s">
        <v>1413</v>
      </c>
      <c r="U1496" s="13">
        <v>44</v>
      </c>
      <c r="V1496" s="13" t="s">
        <v>1415</v>
      </c>
      <c r="W1496" s="13">
        <v>44</v>
      </c>
      <c r="X1496" s="13" t="s">
        <v>1417</v>
      </c>
      <c r="Y1496" s="13">
        <v>44</v>
      </c>
      <c r="Z1496" s="13" t="s">
        <v>1418</v>
      </c>
      <c r="AA1496" s="13">
        <v>44</v>
      </c>
      <c r="AB1496" s="100" t="s">
        <v>354</v>
      </c>
      <c r="AC1496" s="100" t="str">
        <f t="shared" si="245"/>
        <v>kn-5-6-jlr-loc3</v>
      </c>
      <c r="AD1496" s="100">
        <f t="shared" si="246"/>
        <v>3</v>
      </c>
      <c r="AE1496" s="13">
        <v>12</v>
      </c>
      <c r="AF1496" s="27">
        <v>12</v>
      </c>
      <c r="AG1496" s="41"/>
    </row>
    <row r="1497" spans="1:33" ht="17.25" thickBot="1" x14ac:dyDescent="0.25">
      <c r="A1497" s="38" t="str">
        <f t="shared" si="239"/>
        <v>kn-5</v>
      </c>
      <c r="B1497" s="33">
        <f t="shared" si="244"/>
        <v>2050631</v>
      </c>
      <c r="C1497" s="38">
        <v>6</v>
      </c>
      <c r="D1497" s="28">
        <f t="shared" si="240"/>
        <v>20506</v>
      </c>
      <c r="E1497" s="46">
        <v>5</v>
      </c>
      <c r="F1497" s="29">
        <v>3</v>
      </c>
      <c r="G1497" s="30" t="s">
        <v>20</v>
      </c>
      <c r="H1497" s="30" t="s">
        <v>287</v>
      </c>
      <c r="I1497" s="29">
        <f t="shared" si="241"/>
        <v>48</v>
      </c>
      <c r="J1497" s="29">
        <f t="shared" si="242"/>
        <v>4</v>
      </c>
      <c r="K1497" s="29">
        <f t="shared" si="243"/>
        <v>3</v>
      </c>
      <c r="L1497" s="29" t="s">
        <v>1580</v>
      </c>
      <c r="M1497" s="29">
        <v>43</v>
      </c>
      <c r="N1497" s="29" t="s">
        <v>1582</v>
      </c>
      <c r="O1497" s="29">
        <v>43</v>
      </c>
      <c r="P1497" s="29" t="s">
        <v>1584</v>
      </c>
      <c r="Q1497" s="29">
        <v>43</v>
      </c>
      <c r="R1497" s="29" t="s">
        <v>1410</v>
      </c>
      <c r="S1497" s="29">
        <v>43</v>
      </c>
      <c r="T1497" s="29" t="s">
        <v>1412</v>
      </c>
      <c r="U1497" s="29">
        <v>43</v>
      </c>
      <c r="V1497" s="29" t="s">
        <v>1414</v>
      </c>
      <c r="W1497" s="29">
        <v>43</v>
      </c>
      <c r="X1497" s="29" t="s">
        <v>1416</v>
      </c>
      <c r="Y1497" s="29">
        <v>43</v>
      </c>
      <c r="Z1497" s="29" t="s">
        <v>1419</v>
      </c>
      <c r="AA1497" s="29">
        <v>43</v>
      </c>
      <c r="AB1497" s="101" t="s">
        <v>395</v>
      </c>
      <c r="AC1497" s="101" t="str">
        <f t="shared" si="245"/>
        <v>kn-5-6-shl-loc3</v>
      </c>
      <c r="AD1497" s="101">
        <f t="shared" si="246"/>
        <v>3</v>
      </c>
      <c r="AE1497" s="29">
        <v>16</v>
      </c>
      <c r="AF1497" s="31">
        <v>13.5</v>
      </c>
      <c r="AG1497" s="41"/>
    </row>
    <row r="1498" spans="1:33" ht="16.5" x14ac:dyDescent="0.2">
      <c r="A1498" s="38" t="str">
        <f t="shared" si="239"/>
        <v>kn-5</v>
      </c>
      <c r="B1498" s="33">
        <f t="shared" si="244"/>
        <v>2050710</v>
      </c>
      <c r="C1498" s="38">
        <v>7</v>
      </c>
      <c r="D1498" s="23">
        <f t="shared" si="240"/>
        <v>20507</v>
      </c>
      <c r="E1498" s="44">
        <v>5</v>
      </c>
      <c r="F1498" s="24">
        <v>1</v>
      </c>
      <c r="G1498" s="32" t="s">
        <v>19</v>
      </c>
      <c r="H1498" s="32" t="s">
        <v>289</v>
      </c>
      <c r="I1498" s="24">
        <f t="shared" si="241"/>
        <v>48</v>
      </c>
      <c r="J1498" s="24">
        <f t="shared" si="242"/>
        <v>4</v>
      </c>
      <c r="K1498" s="24">
        <f t="shared" si="243"/>
        <v>3</v>
      </c>
      <c r="L1498" s="24" t="s">
        <v>1581</v>
      </c>
      <c r="M1498" s="24">
        <v>44</v>
      </c>
      <c r="N1498" s="24" t="s">
        <v>1583</v>
      </c>
      <c r="O1498" s="24">
        <v>44</v>
      </c>
      <c r="P1498" s="24" t="s">
        <v>1585</v>
      </c>
      <c r="Q1498" s="24">
        <v>44</v>
      </c>
      <c r="R1498" s="24" t="s">
        <v>1411</v>
      </c>
      <c r="S1498" s="24">
        <v>44</v>
      </c>
      <c r="T1498" s="24" t="s">
        <v>1413</v>
      </c>
      <c r="U1498" s="24">
        <v>44</v>
      </c>
      <c r="V1498" s="24" t="s">
        <v>1415</v>
      </c>
      <c r="W1498" s="24">
        <v>44</v>
      </c>
      <c r="X1498" s="24" t="s">
        <v>1417</v>
      </c>
      <c r="Y1498" s="24">
        <v>44</v>
      </c>
      <c r="Z1498" s="24" t="s">
        <v>1418</v>
      </c>
      <c r="AA1498" s="24">
        <v>44</v>
      </c>
      <c r="AB1498" s="99" t="s">
        <v>355</v>
      </c>
      <c r="AC1498" s="99" t="str">
        <f t="shared" si="245"/>
        <v>kn-5-7-jlr-loc1</v>
      </c>
      <c r="AD1498" s="99">
        <f t="shared" si="246"/>
        <v>3</v>
      </c>
      <c r="AE1498" s="24">
        <v>12</v>
      </c>
      <c r="AF1498" s="25">
        <v>12</v>
      </c>
      <c r="AG1498" s="41"/>
    </row>
    <row r="1499" spans="1:33" ht="16.5" x14ac:dyDescent="0.2">
      <c r="A1499" s="38" t="str">
        <f t="shared" si="239"/>
        <v>kn-5</v>
      </c>
      <c r="B1499" s="33">
        <f t="shared" si="244"/>
        <v>2050711</v>
      </c>
      <c r="C1499" s="38">
        <v>7</v>
      </c>
      <c r="D1499" s="26">
        <f t="shared" si="240"/>
        <v>20507</v>
      </c>
      <c r="E1499" s="45">
        <v>5</v>
      </c>
      <c r="F1499" s="13">
        <v>1</v>
      </c>
      <c r="G1499" s="14" t="s">
        <v>20</v>
      </c>
      <c r="H1499" s="14" t="s">
        <v>290</v>
      </c>
      <c r="I1499" s="13">
        <f t="shared" si="241"/>
        <v>48</v>
      </c>
      <c r="J1499" s="13">
        <f t="shared" si="242"/>
        <v>4</v>
      </c>
      <c r="K1499" s="13">
        <f t="shared" si="243"/>
        <v>3</v>
      </c>
      <c r="L1499" s="13" t="s">
        <v>1580</v>
      </c>
      <c r="M1499" s="13">
        <v>44</v>
      </c>
      <c r="N1499" s="13" t="s">
        <v>1582</v>
      </c>
      <c r="O1499" s="13">
        <v>44</v>
      </c>
      <c r="P1499" s="13" t="s">
        <v>1584</v>
      </c>
      <c r="Q1499" s="13">
        <v>44</v>
      </c>
      <c r="R1499" s="13" t="s">
        <v>1586</v>
      </c>
      <c r="S1499" s="13">
        <v>44</v>
      </c>
      <c r="T1499" s="13" t="s">
        <v>1412</v>
      </c>
      <c r="U1499" s="13">
        <v>44</v>
      </c>
      <c r="V1499" s="13" t="s">
        <v>1414</v>
      </c>
      <c r="W1499" s="13">
        <v>44</v>
      </c>
      <c r="X1499" s="13" t="s">
        <v>1416</v>
      </c>
      <c r="Y1499" s="13">
        <v>44</v>
      </c>
      <c r="Z1499" s="13" t="s">
        <v>1419</v>
      </c>
      <c r="AA1499" s="13">
        <v>44</v>
      </c>
      <c r="AB1499" s="100" t="s">
        <v>396</v>
      </c>
      <c r="AC1499" s="100" t="str">
        <f t="shared" si="245"/>
        <v>kn-5-7-shl-loc1</v>
      </c>
      <c r="AD1499" s="100">
        <f t="shared" si="246"/>
        <v>3</v>
      </c>
      <c r="AE1499" s="13">
        <v>16</v>
      </c>
      <c r="AF1499" s="27">
        <v>13.5</v>
      </c>
      <c r="AG1499" s="41"/>
    </row>
    <row r="1500" spans="1:33" ht="16.5" x14ac:dyDescent="0.2">
      <c r="A1500" s="38" t="str">
        <f t="shared" si="239"/>
        <v>kn-5</v>
      </c>
      <c r="B1500" s="33">
        <f t="shared" si="244"/>
        <v>2050720</v>
      </c>
      <c r="C1500" s="38">
        <v>7</v>
      </c>
      <c r="D1500" s="26">
        <f t="shared" si="240"/>
        <v>20507</v>
      </c>
      <c r="E1500" s="45">
        <v>5</v>
      </c>
      <c r="F1500" s="13">
        <v>2</v>
      </c>
      <c r="G1500" s="14" t="s">
        <v>19</v>
      </c>
      <c r="H1500" s="14" t="s">
        <v>749</v>
      </c>
      <c r="I1500" s="13">
        <f t="shared" si="241"/>
        <v>48</v>
      </c>
      <c r="J1500" s="13">
        <f t="shared" si="242"/>
        <v>4</v>
      </c>
      <c r="K1500" s="13">
        <f t="shared" si="243"/>
        <v>3</v>
      </c>
      <c r="L1500" s="13" t="s">
        <v>1581</v>
      </c>
      <c r="M1500" s="13">
        <v>44</v>
      </c>
      <c r="N1500" s="13" t="s">
        <v>1583</v>
      </c>
      <c r="O1500" s="13">
        <v>44</v>
      </c>
      <c r="P1500" s="13" t="s">
        <v>1585</v>
      </c>
      <c r="Q1500" s="13">
        <v>44</v>
      </c>
      <c r="R1500" s="13" t="s">
        <v>1411</v>
      </c>
      <c r="S1500" s="13">
        <v>44</v>
      </c>
      <c r="T1500" s="13" t="s">
        <v>1413</v>
      </c>
      <c r="U1500" s="13">
        <v>44</v>
      </c>
      <c r="V1500" s="13" t="s">
        <v>1415</v>
      </c>
      <c r="W1500" s="13">
        <v>44</v>
      </c>
      <c r="X1500" s="13" t="s">
        <v>1417</v>
      </c>
      <c r="Y1500" s="13">
        <v>44</v>
      </c>
      <c r="Z1500" s="13" t="s">
        <v>1418</v>
      </c>
      <c r="AA1500" s="13">
        <v>44</v>
      </c>
      <c r="AB1500" s="100" t="s">
        <v>30</v>
      </c>
      <c r="AC1500" s="100" t="str">
        <f t="shared" si="245"/>
        <v>kn-5-7-jlr-loc2</v>
      </c>
      <c r="AD1500" s="100">
        <f t="shared" si="246"/>
        <v>3</v>
      </c>
      <c r="AE1500" s="13">
        <v>12</v>
      </c>
      <c r="AF1500" s="27">
        <v>12</v>
      </c>
      <c r="AG1500" s="41"/>
    </row>
    <row r="1501" spans="1:33" ht="16.5" x14ac:dyDescent="0.2">
      <c r="A1501" s="38" t="str">
        <f t="shared" si="239"/>
        <v>kn-5</v>
      </c>
      <c r="B1501" s="33">
        <f t="shared" si="244"/>
        <v>2050721</v>
      </c>
      <c r="C1501" s="38">
        <v>7</v>
      </c>
      <c r="D1501" s="26">
        <f t="shared" si="240"/>
        <v>20507</v>
      </c>
      <c r="E1501" s="45">
        <v>5</v>
      </c>
      <c r="F1501" s="13">
        <v>2</v>
      </c>
      <c r="G1501" s="14" t="s">
        <v>20</v>
      </c>
      <c r="H1501" s="14" t="s">
        <v>27</v>
      </c>
      <c r="I1501" s="13">
        <f t="shared" si="241"/>
        <v>48</v>
      </c>
      <c r="J1501" s="13">
        <f t="shared" si="242"/>
        <v>4</v>
      </c>
      <c r="K1501" s="13">
        <f t="shared" si="243"/>
        <v>3</v>
      </c>
      <c r="L1501" s="13" t="s">
        <v>1580</v>
      </c>
      <c r="M1501" s="13">
        <v>44</v>
      </c>
      <c r="N1501" s="13" t="s">
        <v>1582</v>
      </c>
      <c r="O1501" s="13">
        <v>44</v>
      </c>
      <c r="P1501" s="13" t="s">
        <v>1584</v>
      </c>
      <c r="Q1501" s="13">
        <v>44</v>
      </c>
      <c r="R1501" s="13" t="s">
        <v>1586</v>
      </c>
      <c r="S1501" s="13">
        <v>44</v>
      </c>
      <c r="T1501" s="13" t="s">
        <v>1412</v>
      </c>
      <c r="U1501" s="13">
        <v>44</v>
      </c>
      <c r="V1501" s="13" t="s">
        <v>1414</v>
      </c>
      <c r="W1501" s="13">
        <v>44</v>
      </c>
      <c r="X1501" s="13" t="s">
        <v>1416</v>
      </c>
      <c r="Y1501" s="13">
        <v>44</v>
      </c>
      <c r="Z1501" s="13" t="s">
        <v>1419</v>
      </c>
      <c r="AA1501" s="13">
        <v>44</v>
      </c>
      <c r="AB1501" s="100" t="s">
        <v>380</v>
      </c>
      <c r="AC1501" s="100" t="str">
        <f t="shared" si="245"/>
        <v>kn-5-7-shl-loc2</v>
      </c>
      <c r="AD1501" s="100">
        <f t="shared" si="246"/>
        <v>3</v>
      </c>
      <c r="AE1501" s="13">
        <v>16</v>
      </c>
      <c r="AF1501" s="27">
        <v>13.5</v>
      </c>
      <c r="AG1501" s="41"/>
    </row>
    <row r="1502" spans="1:33" ht="16.5" x14ac:dyDescent="0.2">
      <c r="A1502" s="38" t="str">
        <f t="shared" ref="A1502:A1565" si="247">"kn-"&amp;E1502</f>
        <v>kn-5</v>
      </c>
      <c r="B1502" s="33">
        <f t="shared" si="244"/>
        <v>2050730</v>
      </c>
      <c r="C1502" s="38">
        <v>7</v>
      </c>
      <c r="D1502" s="26">
        <f t="shared" ref="D1502:D1565" si="248">(200+E1502)*100+C1502</f>
        <v>20507</v>
      </c>
      <c r="E1502" s="45">
        <v>5</v>
      </c>
      <c r="F1502" s="13">
        <v>3</v>
      </c>
      <c r="G1502" s="14" t="s">
        <v>19</v>
      </c>
      <c r="H1502" s="14" t="s">
        <v>288</v>
      </c>
      <c r="I1502" s="13">
        <f t="shared" ref="I1502:I1565" si="249">INDEX($BI$4:$BI$210,INDEX($BP$4:$BP$19,E1502)+C1502)</f>
        <v>48</v>
      </c>
      <c r="J1502" s="13">
        <f t="shared" ref="J1502:J1565" si="250">INDEX($BJ$4:$BJ$210,INDEX($BP$4:$BP$19,E1502)+C1502)</f>
        <v>4</v>
      </c>
      <c r="K1502" s="13">
        <f t="shared" ref="K1502:K1565" si="251">INDEX($BK$4:$BK$210,INDEX($BP$4:$BP$19,E1502)+C1503)</f>
        <v>3</v>
      </c>
      <c r="L1502" s="13" t="s">
        <v>1581</v>
      </c>
      <c r="M1502" s="13">
        <v>44</v>
      </c>
      <c r="N1502" s="13" t="s">
        <v>1583</v>
      </c>
      <c r="O1502" s="13">
        <v>44</v>
      </c>
      <c r="P1502" s="13" t="s">
        <v>1585</v>
      </c>
      <c r="Q1502" s="13">
        <v>44</v>
      </c>
      <c r="R1502" s="13" t="s">
        <v>1411</v>
      </c>
      <c r="S1502" s="13">
        <v>44</v>
      </c>
      <c r="T1502" s="13" t="s">
        <v>1413</v>
      </c>
      <c r="U1502" s="13">
        <v>44</v>
      </c>
      <c r="V1502" s="13" t="s">
        <v>1415</v>
      </c>
      <c r="W1502" s="13">
        <v>44</v>
      </c>
      <c r="X1502" s="13" t="s">
        <v>1417</v>
      </c>
      <c r="Y1502" s="13">
        <v>44</v>
      </c>
      <c r="Z1502" s="13" t="s">
        <v>1418</v>
      </c>
      <c r="AA1502" s="13">
        <v>44</v>
      </c>
      <c r="AB1502" s="100" t="s">
        <v>353</v>
      </c>
      <c r="AC1502" s="100" t="str">
        <f t="shared" si="245"/>
        <v>kn-5-7-jlr-loc3</v>
      </c>
      <c r="AD1502" s="100">
        <f t="shared" si="246"/>
        <v>3</v>
      </c>
      <c r="AE1502" s="13">
        <v>12</v>
      </c>
      <c r="AF1502" s="27">
        <v>12</v>
      </c>
      <c r="AG1502" s="41"/>
    </row>
    <row r="1503" spans="1:33" ht="17.25" thickBot="1" x14ac:dyDescent="0.25">
      <c r="A1503" s="38" t="str">
        <f t="shared" si="247"/>
        <v>kn-5</v>
      </c>
      <c r="B1503" s="33">
        <f t="shared" si="244"/>
        <v>2050731</v>
      </c>
      <c r="C1503" s="38">
        <v>7</v>
      </c>
      <c r="D1503" s="28">
        <f t="shared" si="248"/>
        <v>20507</v>
      </c>
      <c r="E1503" s="46">
        <v>5</v>
      </c>
      <c r="F1503" s="29">
        <v>3</v>
      </c>
      <c r="G1503" s="30" t="s">
        <v>20</v>
      </c>
      <c r="H1503" s="30" t="s">
        <v>287</v>
      </c>
      <c r="I1503" s="29">
        <f t="shared" si="249"/>
        <v>48</v>
      </c>
      <c r="J1503" s="29">
        <f t="shared" si="250"/>
        <v>4</v>
      </c>
      <c r="K1503" s="29">
        <f t="shared" si="251"/>
        <v>3</v>
      </c>
      <c r="L1503" s="29" t="s">
        <v>1580</v>
      </c>
      <c r="M1503" s="29">
        <v>44</v>
      </c>
      <c r="N1503" s="29" t="s">
        <v>1582</v>
      </c>
      <c r="O1503" s="29">
        <v>44</v>
      </c>
      <c r="P1503" s="29" t="s">
        <v>1584</v>
      </c>
      <c r="Q1503" s="29">
        <v>44</v>
      </c>
      <c r="R1503" s="29" t="s">
        <v>1586</v>
      </c>
      <c r="S1503" s="29">
        <v>44</v>
      </c>
      <c r="T1503" s="29" t="s">
        <v>1412</v>
      </c>
      <c r="U1503" s="29">
        <v>44</v>
      </c>
      <c r="V1503" s="29" t="s">
        <v>1414</v>
      </c>
      <c r="W1503" s="29">
        <v>44</v>
      </c>
      <c r="X1503" s="29" t="s">
        <v>1416</v>
      </c>
      <c r="Y1503" s="29">
        <v>44</v>
      </c>
      <c r="Z1503" s="29" t="s">
        <v>1419</v>
      </c>
      <c r="AA1503" s="29">
        <v>44</v>
      </c>
      <c r="AB1503" s="101" t="s">
        <v>394</v>
      </c>
      <c r="AC1503" s="101" t="str">
        <f t="shared" si="245"/>
        <v>kn-5-7-shl-loc3</v>
      </c>
      <c r="AD1503" s="101">
        <f t="shared" si="246"/>
        <v>3</v>
      </c>
      <c r="AE1503" s="29">
        <v>16</v>
      </c>
      <c r="AF1503" s="31">
        <v>13.5</v>
      </c>
      <c r="AG1503" s="41"/>
    </row>
    <row r="1504" spans="1:33" ht="16.5" x14ac:dyDescent="0.2">
      <c r="A1504" s="38" t="str">
        <f t="shared" si="247"/>
        <v>kn-5</v>
      </c>
      <c r="B1504" s="33">
        <f t="shared" si="244"/>
        <v>2050810</v>
      </c>
      <c r="C1504" s="38">
        <v>8</v>
      </c>
      <c r="D1504" s="23">
        <f t="shared" si="248"/>
        <v>20508</v>
      </c>
      <c r="E1504" s="44">
        <v>5</v>
      </c>
      <c r="F1504" s="24">
        <v>1</v>
      </c>
      <c r="G1504" s="32" t="s">
        <v>19</v>
      </c>
      <c r="H1504" s="32" t="s">
        <v>289</v>
      </c>
      <c r="I1504" s="24">
        <f t="shared" si="249"/>
        <v>49</v>
      </c>
      <c r="J1504" s="24">
        <f t="shared" si="250"/>
        <v>4</v>
      </c>
      <c r="K1504" s="24">
        <f t="shared" si="251"/>
        <v>3</v>
      </c>
      <c r="L1504" s="24" t="s">
        <v>1581</v>
      </c>
      <c r="M1504" s="24">
        <v>45</v>
      </c>
      <c r="N1504" s="24" t="s">
        <v>1583</v>
      </c>
      <c r="O1504" s="24">
        <v>45</v>
      </c>
      <c r="P1504" s="24" t="s">
        <v>1585</v>
      </c>
      <c r="Q1504" s="24">
        <v>45</v>
      </c>
      <c r="R1504" s="24" t="s">
        <v>1587</v>
      </c>
      <c r="S1504" s="24">
        <v>45</v>
      </c>
      <c r="T1504" s="24" t="s">
        <v>1413</v>
      </c>
      <c r="U1504" s="24">
        <v>45</v>
      </c>
      <c r="V1504" s="24" t="s">
        <v>1415</v>
      </c>
      <c r="W1504" s="24">
        <v>45</v>
      </c>
      <c r="X1504" s="24" t="s">
        <v>1417</v>
      </c>
      <c r="Y1504" s="24">
        <v>45</v>
      </c>
      <c r="Z1504" s="24" t="s">
        <v>1418</v>
      </c>
      <c r="AA1504" s="24">
        <v>45</v>
      </c>
      <c r="AB1504" s="99" t="s">
        <v>747</v>
      </c>
      <c r="AC1504" s="99" t="str">
        <f t="shared" si="245"/>
        <v>kn-5-8-jlr-loc1</v>
      </c>
      <c r="AD1504" s="99">
        <f t="shared" si="246"/>
        <v>3</v>
      </c>
      <c r="AE1504" s="24">
        <v>12</v>
      </c>
      <c r="AF1504" s="25">
        <v>12</v>
      </c>
      <c r="AG1504" s="41"/>
    </row>
    <row r="1505" spans="1:33" ht="16.5" x14ac:dyDescent="0.2">
      <c r="A1505" s="38" t="str">
        <f t="shared" si="247"/>
        <v>kn-5</v>
      </c>
      <c r="B1505" s="33">
        <f t="shared" si="244"/>
        <v>2050811</v>
      </c>
      <c r="C1505" s="38">
        <v>8</v>
      </c>
      <c r="D1505" s="26">
        <f t="shared" si="248"/>
        <v>20508</v>
      </c>
      <c r="E1505" s="45">
        <v>5</v>
      </c>
      <c r="F1505" s="13">
        <v>1</v>
      </c>
      <c r="G1505" s="14" t="s">
        <v>20</v>
      </c>
      <c r="H1505" s="14" t="s">
        <v>290</v>
      </c>
      <c r="I1505" s="13">
        <f t="shared" si="249"/>
        <v>49</v>
      </c>
      <c r="J1505" s="13">
        <f t="shared" si="250"/>
        <v>4</v>
      </c>
      <c r="K1505" s="13">
        <f t="shared" si="251"/>
        <v>3</v>
      </c>
      <c r="L1505" s="13" t="s">
        <v>1580</v>
      </c>
      <c r="M1505" s="13">
        <v>44</v>
      </c>
      <c r="N1505" s="13" t="s">
        <v>1582</v>
      </c>
      <c r="O1505" s="13">
        <v>44</v>
      </c>
      <c r="P1505" s="13" t="s">
        <v>1584</v>
      </c>
      <c r="Q1505" s="13">
        <v>44</v>
      </c>
      <c r="R1505" s="13" t="s">
        <v>1586</v>
      </c>
      <c r="S1505" s="13">
        <v>44</v>
      </c>
      <c r="T1505" s="13" t="s">
        <v>1412</v>
      </c>
      <c r="U1505" s="13">
        <v>44</v>
      </c>
      <c r="V1505" s="13" t="s">
        <v>1414</v>
      </c>
      <c r="W1505" s="13">
        <v>44</v>
      </c>
      <c r="X1505" s="13" t="s">
        <v>1416</v>
      </c>
      <c r="Y1505" s="13">
        <v>44</v>
      </c>
      <c r="Z1505" s="13" t="s">
        <v>1419</v>
      </c>
      <c r="AA1505" s="13">
        <v>44</v>
      </c>
      <c r="AB1505" s="100" t="s">
        <v>384</v>
      </c>
      <c r="AC1505" s="100" t="str">
        <f t="shared" si="245"/>
        <v>kn-5-8-shl-loc1</v>
      </c>
      <c r="AD1505" s="100">
        <f t="shared" si="246"/>
        <v>3</v>
      </c>
      <c r="AE1505" s="13">
        <v>16</v>
      </c>
      <c r="AF1505" s="27">
        <v>13.5</v>
      </c>
      <c r="AG1505" s="41"/>
    </row>
    <row r="1506" spans="1:33" ht="16.5" x14ac:dyDescent="0.2">
      <c r="A1506" s="38" t="str">
        <f t="shared" si="247"/>
        <v>kn-5</v>
      </c>
      <c r="B1506" s="33">
        <f t="shared" si="244"/>
        <v>2050820</v>
      </c>
      <c r="C1506" s="38">
        <v>8</v>
      </c>
      <c r="D1506" s="26">
        <f t="shared" si="248"/>
        <v>20508</v>
      </c>
      <c r="E1506" s="45">
        <v>5</v>
      </c>
      <c r="F1506" s="13">
        <v>2</v>
      </c>
      <c r="G1506" s="14" t="s">
        <v>19</v>
      </c>
      <c r="H1506" s="14" t="s">
        <v>749</v>
      </c>
      <c r="I1506" s="13">
        <f t="shared" si="249"/>
        <v>49</v>
      </c>
      <c r="J1506" s="13">
        <f t="shared" si="250"/>
        <v>4</v>
      </c>
      <c r="K1506" s="13">
        <f t="shared" si="251"/>
        <v>3</v>
      </c>
      <c r="L1506" s="13" t="s">
        <v>1581</v>
      </c>
      <c r="M1506" s="13">
        <v>45</v>
      </c>
      <c r="N1506" s="13" t="s">
        <v>1583</v>
      </c>
      <c r="O1506" s="13">
        <v>45</v>
      </c>
      <c r="P1506" s="13" t="s">
        <v>1585</v>
      </c>
      <c r="Q1506" s="13">
        <v>45</v>
      </c>
      <c r="R1506" s="13" t="s">
        <v>1587</v>
      </c>
      <c r="S1506" s="13">
        <v>45</v>
      </c>
      <c r="T1506" s="13" t="s">
        <v>1413</v>
      </c>
      <c r="U1506" s="13">
        <v>45</v>
      </c>
      <c r="V1506" s="13" t="s">
        <v>1415</v>
      </c>
      <c r="W1506" s="13">
        <v>45</v>
      </c>
      <c r="X1506" s="13" t="s">
        <v>1417</v>
      </c>
      <c r="Y1506" s="13">
        <v>45</v>
      </c>
      <c r="Z1506" s="13" t="s">
        <v>1418</v>
      </c>
      <c r="AA1506" s="13">
        <v>45</v>
      </c>
      <c r="AB1506" s="100" t="s">
        <v>350</v>
      </c>
      <c r="AC1506" s="100" t="str">
        <f t="shared" si="245"/>
        <v>kn-5-8-jlr-loc2</v>
      </c>
      <c r="AD1506" s="100">
        <f t="shared" si="246"/>
        <v>3</v>
      </c>
      <c r="AE1506" s="13">
        <v>12</v>
      </c>
      <c r="AF1506" s="27">
        <v>12</v>
      </c>
      <c r="AG1506" s="41"/>
    </row>
    <row r="1507" spans="1:33" ht="16.5" x14ac:dyDescent="0.2">
      <c r="A1507" s="38" t="str">
        <f t="shared" si="247"/>
        <v>kn-5</v>
      </c>
      <c r="B1507" s="33">
        <f t="shared" si="244"/>
        <v>2050821</v>
      </c>
      <c r="C1507" s="38">
        <v>8</v>
      </c>
      <c r="D1507" s="26">
        <f t="shared" si="248"/>
        <v>20508</v>
      </c>
      <c r="E1507" s="45">
        <v>5</v>
      </c>
      <c r="F1507" s="13">
        <v>2</v>
      </c>
      <c r="G1507" s="14" t="s">
        <v>20</v>
      </c>
      <c r="H1507" s="14" t="s">
        <v>27</v>
      </c>
      <c r="I1507" s="13">
        <f t="shared" si="249"/>
        <v>49</v>
      </c>
      <c r="J1507" s="13">
        <f t="shared" si="250"/>
        <v>4</v>
      </c>
      <c r="K1507" s="13">
        <f t="shared" si="251"/>
        <v>3</v>
      </c>
      <c r="L1507" s="13" t="s">
        <v>1580</v>
      </c>
      <c r="M1507" s="13">
        <v>44</v>
      </c>
      <c r="N1507" s="13" t="s">
        <v>1582</v>
      </c>
      <c r="O1507" s="13">
        <v>44</v>
      </c>
      <c r="P1507" s="13" t="s">
        <v>1584</v>
      </c>
      <c r="Q1507" s="13">
        <v>44</v>
      </c>
      <c r="R1507" s="13" t="s">
        <v>1586</v>
      </c>
      <c r="S1507" s="13">
        <v>44</v>
      </c>
      <c r="T1507" s="13" t="s">
        <v>1412</v>
      </c>
      <c r="U1507" s="13">
        <v>44</v>
      </c>
      <c r="V1507" s="13" t="s">
        <v>1414</v>
      </c>
      <c r="W1507" s="13">
        <v>44</v>
      </c>
      <c r="X1507" s="13" t="s">
        <v>1416</v>
      </c>
      <c r="Y1507" s="13">
        <v>44</v>
      </c>
      <c r="Z1507" s="13" t="s">
        <v>1419</v>
      </c>
      <c r="AA1507" s="13">
        <v>44</v>
      </c>
      <c r="AB1507" s="100" t="s">
        <v>388</v>
      </c>
      <c r="AC1507" s="100" t="str">
        <f t="shared" si="245"/>
        <v>kn-5-8-shl-loc2</v>
      </c>
      <c r="AD1507" s="100">
        <f t="shared" si="246"/>
        <v>3</v>
      </c>
      <c r="AE1507" s="13">
        <v>16</v>
      </c>
      <c r="AF1507" s="27">
        <v>13.5</v>
      </c>
      <c r="AG1507" s="41"/>
    </row>
    <row r="1508" spans="1:33" ht="16.5" x14ac:dyDescent="0.2">
      <c r="A1508" s="38" t="str">
        <f t="shared" si="247"/>
        <v>kn-5</v>
      </c>
      <c r="B1508" s="33">
        <f t="shared" si="244"/>
        <v>2050830</v>
      </c>
      <c r="C1508" s="38">
        <v>8</v>
      </c>
      <c r="D1508" s="26">
        <f t="shared" si="248"/>
        <v>20508</v>
      </c>
      <c r="E1508" s="45">
        <v>5</v>
      </c>
      <c r="F1508" s="13">
        <v>3</v>
      </c>
      <c r="G1508" s="14" t="s">
        <v>19</v>
      </c>
      <c r="H1508" s="14" t="s">
        <v>622</v>
      </c>
      <c r="I1508" s="13">
        <f t="shared" si="249"/>
        <v>49</v>
      </c>
      <c r="J1508" s="13">
        <f t="shared" si="250"/>
        <v>4</v>
      </c>
      <c r="K1508" s="13">
        <f t="shared" si="251"/>
        <v>3</v>
      </c>
      <c r="L1508" s="13" t="s">
        <v>1581</v>
      </c>
      <c r="M1508" s="13">
        <v>45</v>
      </c>
      <c r="N1508" s="13" t="s">
        <v>1583</v>
      </c>
      <c r="O1508" s="13">
        <v>45</v>
      </c>
      <c r="P1508" s="13" t="s">
        <v>1585</v>
      </c>
      <c r="Q1508" s="13">
        <v>45</v>
      </c>
      <c r="R1508" s="13" t="s">
        <v>1587</v>
      </c>
      <c r="S1508" s="13">
        <v>45</v>
      </c>
      <c r="T1508" s="13" t="s">
        <v>1413</v>
      </c>
      <c r="U1508" s="13">
        <v>45</v>
      </c>
      <c r="V1508" s="13" t="s">
        <v>1415</v>
      </c>
      <c r="W1508" s="13">
        <v>45</v>
      </c>
      <c r="X1508" s="13" t="s">
        <v>1417</v>
      </c>
      <c r="Y1508" s="13">
        <v>45</v>
      </c>
      <c r="Z1508" s="13" t="s">
        <v>1418</v>
      </c>
      <c r="AA1508" s="13">
        <v>45</v>
      </c>
      <c r="AB1508" s="100" t="s">
        <v>30</v>
      </c>
      <c r="AC1508" s="100" t="str">
        <f t="shared" si="245"/>
        <v>kn-5-8-jlr-loc3</v>
      </c>
      <c r="AD1508" s="100">
        <f t="shared" si="246"/>
        <v>3</v>
      </c>
      <c r="AE1508" s="13">
        <v>12</v>
      </c>
      <c r="AF1508" s="27">
        <v>12</v>
      </c>
      <c r="AG1508" s="41"/>
    </row>
    <row r="1509" spans="1:33" ht="17.25" thickBot="1" x14ac:dyDescent="0.25">
      <c r="A1509" s="38" t="str">
        <f t="shared" si="247"/>
        <v>kn-5</v>
      </c>
      <c r="B1509" s="33">
        <f t="shared" si="244"/>
        <v>2050831</v>
      </c>
      <c r="C1509" s="38">
        <v>8</v>
      </c>
      <c r="D1509" s="28">
        <f t="shared" si="248"/>
        <v>20508</v>
      </c>
      <c r="E1509" s="46">
        <v>5</v>
      </c>
      <c r="F1509" s="29">
        <v>3</v>
      </c>
      <c r="G1509" s="30" t="s">
        <v>20</v>
      </c>
      <c r="H1509" s="30" t="s">
        <v>287</v>
      </c>
      <c r="I1509" s="29">
        <f t="shared" si="249"/>
        <v>49</v>
      </c>
      <c r="J1509" s="29">
        <f t="shared" si="250"/>
        <v>4</v>
      </c>
      <c r="K1509" s="29">
        <f t="shared" si="251"/>
        <v>3</v>
      </c>
      <c r="L1509" s="29" t="s">
        <v>1580</v>
      </c>
      <c r="M1509" s="29">
        <v>44</v>
      </c>
      <c r="N1509" s="29" t="s">
        <v>1582</v>
      </c>
      <c r="O1509" s="29">
        <v>44</v>
      </c>
      <c r="P1509" s="29" t="s">
        <v>1584</v>
      </c>
      <c r="Q1509" s="29">
        <v>44</v>
      </c>
      <c r="R1509" s="29" t="s">
        <v>1586</v>
      </c>
      <c r="S1509" s="29">
        <v>44</v>
      </c>
      <c r="T1509" s="29" t="s">
        <v>1412</v>
      </c>
      <c r="U1509" s="29">
        <v>44</v>
      </c>
      <c r="V1509" s="29" t="s">
        <v>1414</v>
      </c>
      <c r="W1509" s="29">
        <v>44</v>
      </c>
      <c r="X1509" s="29" t="s">
        <v>1416</v>
      </c>
      <c r="Y1509" s="29">
        <v>44</v>
      </c>
      <c r="Z1509" s="29" t="s">
        <v>1419</v>
      </c>
      <c r="AA1509" s="29">
        <v>44</v>
      </c>
      <c r="AB1509" s="101" t="s">
        <v>387</v>
      </c>
      <c r="AC1509" s="101" t="str">
        <f t="shared" si="245"/>
        <v>kn-5-8-shl-loc3</v>
      </c>
      <c r="AD1509" s="101">
        <f t="shared" si="246"/>
        <v>3</v>
      </c>
      <c r="AE1509" s="29">
        <v>16</v>
      </c>
      <c r="AF1509" s="31">
        <v>13.5</v>
      </c>
      <c r="AG1509" s="41"/>
    </row>
    <row r="1510" spans="1:33" ht="16.5" x14ac:dyDescent="0.2">
      <c r="A1510" s="38" t="str">
        <f t="shared" si="247"/>
        <v>kn-5</v>
      </c>
      <c r="B1510" s="33">
        <f t="shared" si="244"/>
        <v>2050910</v>
      </c>
      <c r="C1510" s="38">
        <v>9</v>
      </c>
      <c r="D1510" s="23">
        <f t="shared" si="248"/>
        <v>20509</v>
      </c>
      <c r="E1510" s="44">
        <v>5</v>
      </c>
      <c r="F1510" s="24">
        <v>1</v>
      </c>
      <c r="G1510" s="32" t="s">
        <v>19</v>
      </c>
      <c r="H1510" s="32" t="s">
        <v>289</v>
      </c>
      <c r="I1510" s="24">
        <f t="shared" si="249"/>
        <v>50</v>
      </c>
      <c r="J1510" s="24">
        <f t="shared" si="250"/>
        <v>5</v>
      </c>
      <c r="K1510" s="24">
        <f t="shared" si="251"/>
        <v>3</v>
      </c>
      <c r="L1510" s="24" t="s">
        <v>1581</v>
      </c>
      <c r="M1510" s="24">
        <v>45</v>
      </c>
      <c r="N1510" s="24" t="s">
        <v>1583</v>
      </c>
      <c r="O1510" s="24">
        <v>45</v>
      </c>
      <c r="P1510" s="24" t="s">
        <v>1585</v>
      </c>
      <c r="Q1510" s="24">
        <v>45</v>
      </c>
      <c r="R1510" s="24" t="s">
        <v>1587</v>
      </c>
      <c r="S1510" s="24">
        <v>45</v>
      </c>
      <c r="T1510" s="24" t="s">
        <v>1413</v>
      </c>
      <c r="U1510" s="24">
        <v>45</v>
      </c>
      <c r="V1510" s="24" t="s">
        <v>1415</v>
      </c>
      <c r="W1510" s="24">
        <v>45</v>
      </c>
      <c r="X1510" s="24" t="s">
        <v>1417</v>
      </c>
      <c r="Y1510" s="24">
        <v>45</v>
      </c>
      <c r="Z1510" s="24" t="s">
        <v>1418</v>
      </c>
      <c r="AA1510" s="24">
        <v>45</v>
      </c>
      <c r="AB1510" s="99" t="s">
        <v>354</v>
      </c>
      <c r="AC1510" s="99" t="str">
        <f t="shared" si="245"/>
        <v>kn-5-9-jlr-loc1</v>
      </c>
      <c r="AD1510" s="99">
        <f t="shared" si="246"/>
        <v>3</v>
      </c>
      <c r="AE1510" s="24">
        <v>12</v>
      </c>
      <c r="AF1510" s="25">
        <v>12</v>
      </c>
      <c r="AG1510" s="41"/>
    </row>
    <row r="1511" spans="1:33" ht="16.5" x14ac:dyDescent="0.2">
      <c r="A1511" s="38" t="str">
        <f t="shared" si="247"/>
        <v>kn-5</v>
      </c>
      <c r="B1511" s="33">
        <f t="shared" si="244"/>
        <v>2050911</v>
      </c>
      <c r="C1511" s="38">
        <v>9</v>
      </c>
      <c r="D1511" s="26">
        <f t="shared" si="248"/>
        <v>20509</v>
      </c>
      <c r="E1511" s="45">
        <v>5</v>
      </c>
      <c r="F1511" s="13">
        <v>1</v>
      </c>
      <c r="G1511" s="14" t="s">
        <v>20</v>
      </c>
      <c r="H1511" s="14" t="s">
        <v>290</v>
      </c>
      <c r="I1511" s="13">
        <f t="shared" si="249"/>
        <v>50</v>
      </c>
      <c r="J1511" s="13">
        <f t="shared" si="250"/>
        <v>5</v>
      </c>
      <c r="K1511" s="13">
        <f t="shared" si="251"/>
        <v>3</v>
      </c>
      <c r="L1511" s="13" t="s">
        <v>1580</v>
      </c>
      <c r="M1511" s="13">
        <v>46</v>
      </c>
      <c r="N1511" s="13" t="s">
        <v>1582</v>
      </c>
      <c r="O1511" s="13">
        <v>46</v>
      </c>
      <c r="P1511" s="13" t="s">
        <v>1584</v>
      </c>
      <c r="Q1511" s="13">
        <v>46</v>
      </c>
      <c r="R1511" s="13" t="s">
        <v>1586</v>
      </c>
      <c r="S1511" s="13">
        <v>46</v>
      </c>
      <c r="T1511" s="13" t="s">
        <v>1588</v>
      </c>
      <c r="U1511" s="13">
        <v>46</v>
      </c>
      <c r="V1511" s="13" t="s">
        <v>1414</v>
      </c>
      <c r="W1511" s="13">
        <v>46</v>
      </c>
      <c r="X1511" s="13" t="s">
        <v>1416</v>
      </c>
      <c r="Y1511" s="13">
        <v>46</v>
      </c>
      <c r="Z1511" s="13" t="s">
        <v>1419</v>
      </c>
      <c r="AA1511" s="13">
        <v>46</v>
      </c>
      <c r="AB1511" s="100" t="s">
        <v>395</v>
      </c>
      <c r="AC1511" s="100" t="str">
        <f t="shared" si="245"/>
        <v>kn-5-9-shl-loc1</v>
      </c>
      <c r="AD1511" s="100">
        <f t="shared" si="246"/>
        <v>3</v>
      </c>
      <c r="AE1511" s="13">
        <v>16</v>
      </c>
      <c r="AF1511" s="27">
        <v>13.5</v>
      </c>
      <c r="AG1511" s="41"/>
    </row>
    <row r="1512" spans="1:33" ht="16.5" x14ac:dyDescent="0.2">
      <c r="A1512" s="38" t="str">
        <f t="shared" si="247"/>
        <v>kn-5</v>
      </c>
      <c r="B1512" s="33">
        <f t="shared" si="244"/>
        <v>2050920</v>
      </c>
      <c r="C1512" s="38">
        <v>9</v>
      </c>
      <c r="D1512" s="26">
        <f t="shared" si="248"/>
        <v>20509</v>
      </c>
      <c r="E1512" s="45">
        <v>5</v>
      </c>
      <c r="F1512" s="13">
        <v>2</v>
      </c>
      <c r="G1512" s="14" t="s">
        <v>19</v>
      </c>
      <c r="H1512" s="14" t="s">
        <v>749</v>
      </c>
      <c r="I1512" s="13">
        <f t="shared" si="249"/>
        <v>50</v>
      </c>
      <c r="J1512" s="13">
        <f t="shared" si="250"/>
        <v>5</v>
      </c>
      <c r="K1512" s="13">
        <f t="shared" si="251"/>
        <v>3</v>
      </c>
      <c r="L1512" s="13" t="s">
        <v>1581</v>
      </c>
      <c r="M1512" s="13">
        <v>45</v>
      </c>
      <c r="N1512" s="13" t="s">
        <v>1583</v>
      </c>
      <c r="O1512" s="13">
        <v>45</v>
      </c>
      <c r="P1512" s="13" t="s">
        <v>1585</v>
      </c>
      <c r="Q1512" s="13">
        <v>45</v>
      </c>
      <c r="R1512" s="13" t="s">
        <v>1587</v>
      </c>
      <c r="S1512" s="13">
        <v>45</v>
      </c>
      <c r="T1512" s="13" t="s">
        <v>1413</v>
      </c>
      <c r="U1512" s="13">
        <v>45</v>
      </c>
      <c r="V1512" s="13" t="s">
        <v>1415</v>
      </c>
      <c r="W1512" s="13">
        <v>45</v>
      </c>
      <c r="X1512" s="13" t="s">
        <v>1417</v>
      </c>
      <c r="Y1512" s="13">
        <v>45</v>
      </c>
      <c r="Z1512" s="13" t="s">
        <v>1418</v>
      </c>
      <c r="AA1512" s="13">
        <v>45</v>
      </c>
      <c r="AB1512" s="100" t="s">
        <v>748</v>
      </c>
      <c r="AC1512" s="100" t="str">
        <f t="shared" si="245"/>
        <v>kn-5-9-jlr-loc2</v>
      </c>
      <c r="AD1512" s="100">
        <f t="shared" si="246"/>
        <v>3</v>
      </c>
      <c r="AE1512" s="13">
        <v>12</v>
      </c>
      <c r="AF1512" s="27">
        <v>12</v>
      </c>
      <c r="AG1512" s="41"/>
    </row>
    <row r="1513" spans="1:33" ht="16.5" x14ac:dyDescent="0.2">
      <c r="A1513" s="38" t="str">
        <f t="shared" si="247"/>
        <v>kn-5</v>
      </c>
      <c r="B1513" s="33">
        <f t="shared" si="244"/>
        <v>2050921</v>
      </c>
      <c r="C1513" s="38">
        <v>9</v>
      </c>
      <c r="D1513" s="26">
        <f t="shared" si="248"/>
        <v>20509</v>
      </c>
      <c r="E1513" s="45">
        <v>5</v>
      </c>
      <c r="F1513" s="13">
        <v>2</v>
      </c>
      <c r="G1513" s="14" t="s">
        <v>20</v>
      </c>
      <c r="H1513" s="14" t="s">
        <v>27</v>
      </c>
      <c r="I1513" s="13">
        <f t="shared" si="249"/>
        <v>50</v>
      </c>
      <c r="J1513" s="13">
        <f t="shared" si="250"/>
        <v>5</v>
      </c>
      <c r="K1513" s="13">
        <f t="shared" si="251"/>
        <v>3</v>
      </c>
      <c r="L1513" s="13" t="s">
        <v>1580</v>
      </c>
      <c r="M1513" s="13">
        <v>46</v>
      </c>
      <c r="N1513" s="13" t="s">
        <v>1582</v>
      </c>
      <c r="O1513" s="13">
        <v>46</v>
      </c>
      <c r="P1513" s="13" t="s">
        <v>1584</v>
      </c>
      <c r="Q1513" s="13">
        <v>46</v>
      </c>
      <c r="R1513" s="13" t="s">
        <v>1586</v>
      </c>
      <c r="S1513" s="13">
        <v>46</v>
      </c>
      <c r="T1513" s="13" t="s">
        <v>1588</v>
      </c>
      <c r="U1513" s="13">
        <v>46</v>
      </c>
      <c r="V1513" s="13" t="s">
        <v>1414</v>
      </c>
      <c r="W1513" s="13">
        <v>46</v>
      </c>
      <c r="X1513" s="13" t="s">
        <v>1416</v>
      </c>
      <c r="Y1513" s="13">
        <v>46</v>
      </c>
      <c r="Z1513" s="13" t="s">
        <v>1419</v>
      </c>
      <c r="AA1513" s="13">
        <v>46</v>
      </c>
      <c r="AB1513" s="100" t="s">
        <v>390</v>
      </c>
      <c r="AC1513" s="100" t="str">
        <f t="shared" si="245"/>
        <v>kn-5-9-shl-loc2</v>
      </c>
      <c r="AD1513" s="100">
        <f t="shared" si="246"/>
        <v>3</v>
      </c>
      <c r="AE1513" s="13">
        <v>16</v>
      </c>
      <c r="AF1513" s="27">
        <v>13.5</v>
      </c>
      <c r="AG1513" s="41"/>
    </row>
    <row r="1514" spans="1:33" ht="16.5" x14ac:dyDescent="0.2">
      <c r="A1514" s="38" t="str">
        <f t="shared" si="247"/>
        <v>kn-5</v>
      </c>
      <c r="B1514" s="33">
        <f t="shared" si="244"/>
        <v>2050930</v>
      </c>
      <c r="C1514" s="38">
        <v>9</v>
      </c>
      <c r="D1514" s="26">
        <f t="shared" si="248"/>
        <v>20509</v>
      </c>
      <c r="E1514" s="45">
        <v>5</v>
      </c>
      <c r="F1514" s="13">
        <v>3</v>
      </c>
      <c r="G1514" s="14" t="s">
        <v>19</v>
      </c>
      <c r="H1514" s="14" t="s">
        <v>288</v>
      </c>
      <c r="I1514" s="13">
        <f t="shared" si="249"/>
        <v>50</v>
      </c>
      <c r="J1514" s="13">
        <f t="shared" si="250"/>
        <v>5</v>
      </c>
      <c r="K1514" s="13">
        <f t="shared" si="251"/>
        <v>3</v>
      </c>
      <c r="L1514" s="13" t="s">
        <v>1581</v>
      </c>
      <c r="M1514" s="13">
        <v>45</v>
      </c>
      <c r="N1514" s="13" t="s">
        <v>1583</v>
      </c>
      <c r="O1514" s="13">
        <v>45</v>
      </c>
      <c r="P1514" s="13" t="s">
        <v>1585</v>
      </c>
      <c r="Q1514" s="13">
        <v>45</v>
      </c>
      <c r="R1514" s="13" t="s">
        <v>1587</v>
      </c>
      <c r="S1514" s="13">
        <v>45</v>
      </c>
      <c r="T1514" s="13" t="s">
        <v>1413</v>
      </c>
      <c r="U1514" s="13">
        <v>45</v>
      </c>
      <c r="V1514" s="13" t="s">
        <v>1415</v>
      </c>
      <c r="W1514" s="13">
        <v>45</v>
      </c>
      <c r="X1514" s="13" t="s">
        <v>1417</v>
      </c>
      <c r="Y1514" s="13">
        <v>45</v>
      </c>
      <c r="Z1514" s="13" t="s">
        <v>1418</v>
      </c>
      <c r="AA1514" s="13">
        <v>45</v>
      </c>
      <c r="AB1514" s="100" t="s">
        <v>351</v>
      </c>
      <c r="AC1514" s="100" t="str">
        <f t="shared" si="245"/>
        <v>kn-5-9-jlr-loc3</v>
      </c>
      <c r="AD1514" s="100">
        <f t="shared" si="246"/>
        <v>3</v>
      </c>
      <c r="AE1514" s="13">
        <v>12</v>
      </c>
      <c r="AF1514" s="27">
        <v>12</v>
      </c>
      <c r="AG1514" s="41"/>
    </row>
    <row r="1515" spans="1:33" ht="17.25" thickBot="1" x14ac:dyDescent="0.25">
      <c r="A1515" s="38" t="str">
        <f t="shared" si="247"/>
        <v>kn-5</v>
      </c>
      <c r="B1515" s="33">
        <f t="shared" si="244"/>
        <v>2050931</v>
      </c>
      <c r="C1515" s="38">
        <v>9</v>
      </c>
      <c r="D1515" s="28">
        <f t="shared" si="248"/>
        <v>20509</v>
      </c>
      <c r="E1515" s="46">
        <v>5</v>
      </c>
      <c r="F1515" s="29">
        <v>3</v>
      </c>
      <c r="G1515" s="30" t="s">
        <v>20</v>
      </c>
      <c r="H1515" s="30" t="s">
        <v>287</v>
      </c>
      <c r="I1515" s="29">
        <f t="shared" si="249"/>
        <v>50</v>
      </c>
      <c r="J1515" s="29">
        <f t="shared" si="250"/>
        <v>5</v>
      </c>
      <c r="K1515" s="29">
        <f t="shared" si="251"/>
        <v>3</v>
      </c>
      <c r="L1515" s="29" t="s">
        <v>1580</v>
      </c>
      <c r="M1515" s="29">
        <v>46</v>
      </c>
      <c r="N1515" s="29" t="s">
        <v>1582</v>
      </c>
      <c r="O1515" s="29">
        <v>46</v>
      </c>
      <c r="P1515" s="29" t="s">
        <v>1584</v>
      </c>
      <c r="Q1515" s="29">
        <v>46</v>
      </c>
      <c r="R1515" s="29" t="s">
        <v>1586</v>
      </c>
      <c r="S1515" s="29">
        <v>46</v>
      </c>
      <c r="T1515" s="29" t="s">
        <v>1588</v>
      </c>
      <c r="U1515" s="29">
        <v>46</v>
      </c>
      <c r="V1515" s="29" t="s">
        <v>1414</v>
      </c>
      <c r="W1515" s="29">
        <v>46</v>
      </c>
      <c r="X1515" s="29" t="s">
        <v>1416</v>
      </c>
      <c r="Y1515" s="29">
        <v>46</v>
      </c>
      <c r="Z1515" s="29" t="s">
        <v>1419</v>
      </c>
      <c r="AA1515" s="29">
        <v>46</v>
      </c>
      <c r="AB1515" s="101" t="s">
        <v>391</v>
      </c>
      <c r="AC1515" s="101" t="str">
        <f t="shared" si="245"/>
        <v>kn-5-9-shl-loc3</v>
      </c>
      <c r="AD1515" s="101">
        <f t="shared" si="246"/>
        <v>3</v>
      </c>
      <c r="AE1515" s="29">
        <v>16</v>
      </c>
      <c r="AF1515" s="31">
        <v>13.5</v>
      </c>
      <c r="AG1515" s="41"/>
    </row>
    <row r="1516" spans="1:33" ht="16.5" x14ac:dyDescent="0.2">
      <c r="A1516" s="38" t="str">
        <f t="shared" si="247"/>
        <v>kn-5</v>
      </c>
      <c r="B1516" s="33">
        <f t="shared" si="244"/>
        <v>2051010</v>
      </c>
      <c r="C1516" s="38">
        <v>10</v>
      </c>
      <c r="D1516" s="23">
        <f t="shared" si="248"/>
        <v>20510</v>
      </c>
      <c r="E1516" s="44">
        <v>5</v>
      </c>
      <c r="F1516" s="24">
        <v>1</v>
      </c>
      <c r="G1516" s="32" t="s">
        <v>19</v>
      </c>
      <c r="H1516" s="32" t="s">
        <v>289</v>
      </c>
      <c r="I1516" s="24">
        <f t="shared" si="249"/>
        <v>50</v>
      </c>
      <c r="J1516" s="24">
        <f t="shared" si="250"/>
        <v>5</v>
      </c>
      <c r="K1516" s="24">
        <f t="shared" si="251"/>
        <v>3</v>
      </c>
      <c r="L1516" s="24" t="s">
        <v>1581</v>
      </c>
      <c r="M1516" s="24">
        <v>46</v>
      </c>
      <c r="N1516" s="24" t="s">
        <v>1583</v>
      </c>
      <c r="O1516" s="24">
        <v>46</v>
      </c>
      <c r="P1516" s="24" t="s">
        <v>1585</v>
      </c>
      <c r="Q1516" s="24">
        <v>46</v>
      </c>
      <c r="R1516" s="24" t="s">
        <v>1587</v>
      </c>
      <c r="S1516" s="24">
        <v>46</v>
      </c>
      <c r="T1516" s="24" t="s">
        <v>1589</v>
      </c>
      <c r="U1516" s="24">
        <v>46</v>
      </c>
      <c r="V1516" s="24" t="s">
        <v>1415</v>
      </c>
      <c r="W1516" s="24">
        <v>46</v>
      </c>
      <c r="X1516" s="24" t="s">
        <v>1417</v>
      </c>
      <c r="Y1516" s="24">
        <v>46</v>
      </c>
      <c r="Z1516" s="24" t="s">
        <v>1418</v>
      </c>
      <c r="AA1516" s="24">
        <v>46</v>
      </c>
      <c r="AB1516" s="99" t="s">
        <v>347</v>
      </c>
      <c r="AC1516" s="99" t="str">
        <f t="shared" si="245"/>
        <v>kn-5-10-jlr-loc1</v>
      </c>
      <c r="AD1516" s="99">
        <f t="shared" si="246"/>
        <v>3</v>
      </c>
      <c r="AE1516" s="24">
        <v>12</v>
      </c>
      <c r="AF1516" s="25">
        <v>12</v>
      </c>
      <c r="AG1516" s="41"/>
    </row>
    <row r="1517" spans="1:33" ht="16.5" x14ac:dyDescent="0.2">
      <c r="A1517" s="38" t="str">
        <f t="shared" si="247"/>
        <v>kn-5</v>
      </c>
      <c r="B1517" s="33">
        <f t="shared" si="244"/>
        <v>2051011</v>
      </c>
      <c r="C1517" s="38">
        <v>10</v>
      </c>
      <c r="D1517" s="26">
        <f t="shared" si="248"/>
        <v>20510</v>
      </c>
      <c r="E1517" s="45">
        <v>5</v>
      </c>
      <c r="F1517" s="13">
        <v>1</v>
      </c>
      <c r="G1517" s="14" t="s">
        <v>20</v>
      </c>
      <c r="H1517" s="14" t="s">
        <v>290</v>
      </c>
      <c r="I1517" s="13">
        <f t="shared" si="249"/>
        <v>50</v>
      </c>
      <c r="J1517" s="13">
        <f t="shared" si="250"/>
        <v>5</v>
      </c>
      <c r="K1517" s="13">
        <f t="shared" si="251"/>
        <v>3</v>
      </c>
      <c r="L1517" s="13" t="s">
        <v>1580</v>
      </c>
      <c r="M1517" s="13">
        <v>46</v>
      </c>
      <c r="N1517" s="13" t="s">
        <v>1582</v>
      </c>
      <c r="O1517" s="13">
        <v>46</v>
      </c>
      <c r="P1517" s="13" t="s">
        <v>1584</v>
      </c>
      <c r="Q1517" s="13">
        <v>46</v>
      </c>
      <c r="R1517" s="13" t="s">
        <v>1586</v>
      </c>
      <c r="S1517" s="13">
        <v>46</v>
      </c>
      <c r="T1517" s="13" t="s">
        <v>1588</v>
      </c>
      <c r="U1517" s="13">
        <v>46</v>
      </c>
      <c r="V1517" s="13" t="s">
        <v>1414</v>
      </c>
      <c r="W1517" s="13">
        <v>46</v>
      </c>
      <c r="X1517" s="13" t="s">
        <v>1416</v>
      </c>
      <c r="Y1517" s="13">
        <v>46</v>
      </c>
      <c r="Z1517" s="13" t="s">
        <v>1419</v>
      </c>
      <c r="AA1517" s="13">
        <v>46</v>
      </c>
      <c r="AB1517" s="100" t="s">
        <v>379</v>
      </c>
      <c r="AC1517" s="100" t="str">
        <f t="shared" si="245"/>
        <v>kn-5-10-shl-loc1</v>
      </c>
      <c r="AD1517" s="100">
        <f t="shared" si="246"/>
        <v>3</v>
      </c>
      <c r="AE1517" s="13">
        <v>16</v>
      </c>
      <c r="AF1517" s="27">
        <v>13.5</v>
      </c>
      <c r="AG1517" s="41"/>
    </row>
    <row r="1518" spans="1:33" ht="16.5" x14ac:dyDescent="0.2">
      <c r="A1518" s="38" t="str">
        <f t="shared" si="247"/>
        <v>kn-5</v>
      </c>
      <c r="B1518" s="33">
        <f t="shared" si="244"/>
        <v>2051020</v>
      </c>
      <c r="C1518" s="38">
        <v>10</v>
      </c>
      <c r="D1518" s="26">
        <f t="shared" si="248"/>
        <v>20510</v>
      </c>
      <c r="E1518" s="45">
        <v>5</v>
      </c>
      <c r="F1518" s="13">
        <v>2</v>
      </c>
      <c r="G1518" s="14" t="s">
        <v>19</v>
      </c>
      <c r="H1518" s="14" t="s">
        <v>749</v>
      </c>
      <c r="I1518" s="13">
        <f t="shared" si="249"/>
        <v>50</v>
      </c>
      <c r="J1518" s="13">
        <f t="shared" si="250"/>
        <v>5</v>
      </c>
      <c r="K1518" s="13">
        <f t="shared" si="251"/>
        <v>3</v>
      </c>
      <c r="L1518" s="13" t="s">
        <v>1581</v>
      </c>
      <c r="M1518" s="13">
        <v>46</v>
      </c>
      <c r="N1518" s="13" t="s">
        <v>1583</v>
      </c>
      <c r="O1518" s="13">
        <v>46</v>
      </c>
      <c r="P1518" s="13" t="s">
        <v>1585</v>
      </c>
      <c r="Q1518" s="13">
        <v>46</v>
      </c>
      <c r="R1518" s="13" t="s">
        <v>1587</v>
      </c>
      <c r="S1518" s="13">
        <v>46</v>
      </c>
      <c r="T1518" s="13" t="s">
        <v>1589</v>
      </c>
      <c r="U1518" s="13">
        <v>46</v>
      </c>
      <c r="V1518" s="13" t="s">
        <v>1415</v>
      </c>
      <c r="W1518" s="13">
        <v>46</v>
      </c>
      <c r="X1518" s="13" t="s">
        <v>1417</v>
      </c>
      <c r="Y1518" s="13">
        <v>46</v>
      </c>
      <c r="Z1518" s="13" t="s">
        <v>1418</v>
      </c>
      <c r="AA1518" s="13">
        <v>46</v>
      </c>
      <c r="AB1518" s="100" t="s">
        <v>749</v>
      </c>
      <c r="AC1518" s="100" t="str">
        <f t="shared" si="245"/>
        <v>kn-5-10-jlr-loc2</v>
      </c>
      <c r="AD1518" s="100">
        <f t="shared" si="246"/>
        <v>3</v>
      </c>
      <c r="AE1518" s="13">
        <v>12</v>
      </c>
      <c r="AF1518" s="27">
        <v>12</v>
      </c>
      <c r="AG1518" s="41"/>
    </row>
    <row r="1519" spans="1:33" ht="16.5" x14ac:dyDescent="0.2">
      <c r="A1519" s="38" t="str">
        <f t="shared" si="247"/>
        <v>kn-5</v>
      </c>
      <c r="B1519" s="33">
        <f t="shared" si="244"/>
        <v>2051021</v>
      </c>
      <c r="C1519" s="38">
        <v>10</v>
      </c>
      <c r="D1519" s="26">
        <f t="shared" si="248"/>
        <v>20510</v>
      </c>
      <c r="E1519" s="45">
        <v>5</v>
      </c>
      <c r="F1519" s="13">
        <v>2</v>
      </c>
      <c r="G1519" s="14" t="s">
        <v>20</v>
      </c>
      <c r="H1519" s="14" t="s">
        <v>27</v>
      </c>
      <c r="I1519" s="13">
        <f t="shared" si="249"/>
        <v>50</v>
      </c>
      <c r="J1519" s="13">
        <f t="shared" si="250"/>
        <v>5</v>
      </c>
      <c r="K1519" s="13">
        <f t="shared" si="251"/>
        <v>3</v>
      </c>
      <c r="L1519" s="13" t="s">
        <v>1580</v>
      </c>
      <c r="M1519" s="13">
        <v>46</v>
      </c>
      <c r="N1519" s="13" t="s">
        <v>1582</v>
      </c>
      <c r="O1519" s="13">
        <v>46</v>
      </c>
      <c r="P1519" s="13" t="s">
        <v>1584</v>
      </c>
      <c r="Q1519" s="13">
        <v>46</v>
      </c>
      <c r="R1519" s="13" t="s">
        <v>1586</v>
      </c>
      <c r="S1519" s="13">
        <v>46</v>
      </c>
      <c r="T1519" s="13" t="s">
        <v>1588</v>
      </c>
      <c r="U1519" s="13">
        <v>46</v>
      </c>
      <c r="V1519" s="13" t="s">
        <v>1414</v>
      </c>
      <c r="W1519" s="13">
        <v>46</v>
      </c>
      <c r="X1519" s="13" t="s">
        <v>1416</v>
      </c>
      <c r="Y1519" s="13">
        <v>46</v>
      </c>
      <c r="Z1519" s="13" t="s">
        <v>1419</v>
      </c>
      <c r="AA1519" s="13">
        <v>46</v>
      </c>
      <c r="AB1519" s="100" t="s">
        <v>382</v>
      </c>
      <c r="AC1519" s="100" t="str">
        <f t="shared" si="245"/>
        <v>kn-5-10-shl-loc2</v>
      </c>
      <c r="AD1519" s="100">
        <f t="shared" si="246"/>
        <v>3</v>
      </c>
      <c r="AE1519" s="13">
        <v>16</v>
      </c>
      <c r="AF1519" s="27">
        <v>13.5</v>
      </c>
      <c r="AG1519" s="41"/>
    </row>
    <row r="1520" spans="1:33" ht="16.5" x14ac:dyDescent="0.2">
      <c r="A1520" s="38" t="str">
        <f t="shared" si="247"/>
        <v>kn-5</v>
      </c>
      <c r="B1520" s="33">
        <f t="shared" si="244"/>
        <v>2051030</v>
      </c>
      <c r="C1520" s="38">
        <v>10</v>
      </c>
      <c r="D1520" s="26">
        <f t="shared" si="248"/>
        <v>20510</v>
      </c>
      <c r="E1520" s="45">
        <v>5</v>
      </c>
      <c r="F1520" s="13">
        <v>3</v>
      </c>
      <c r="G1520" s="14" t="s">
        <v>19</v>
      </c>
      <c r="H1520" s="14" t="s">
        <v>288</v>
      </c>
      <c r="I1520" s="13">
        <f t="shared" si="249"/>
        <v>50</v>
      </c>
      <c r="J1520" s="13">
        <f t="shared" si="250"/>
        <v>5</v>
      </c>
      <c r="K1520" s="13">
        <f t="shared" si="251"/>
        <v>3</v>
      </c>
      <c r="L1520" s="13" t="s">
        <v>1581</v>
      </c>
      <c r="M1520" s="13">
        <v>46</v>
      </c>
      <c r="N1520" s="13" t="s">
        <v>1583</v>
      </c>
      <c r="O1520" s="13">
        <v>46</v>
      </c>
      <c r="P1520" s="13" t="s">
        <v>1585</v>
      </c>
      <c r="Q1520" s="13">
        <v>46</v>
      </c>
      <c r="R1520" s="13" t="s">
        <v>1587</v>
      </c>
      <c r="S1520" s="13">
        <v>46</v>
      </c>
      <c r="T1520" s="13" t="s">
        <v>1589</v>
      </c>
      <c r="U1520" s="13">
        <v>46</v>
      </c>
      <c r="V1520" s="13" t="s">
        <v>1415</v>
      </c>
      <c r="W1520" s="13">
        <v>46</v>
      </c>
      <c r="X1520" s="13" t="s">
        <v>1417</v>
      </c>
      <c r="Y1520" s="13">
        <v>46</v>
      </c>
      <c r="Z1520" s="13" t="s">
        <v>1418</v>
      </c>
      <c r="AA1520" s="13">
        <v>46</v>
      </c>
      <c r="AB1520" s="100" t="s">
        <v>356</v>
      </c>
      <c r="AC1520" s="100" t="str">
        <f t="shared" si="245"/>
        <v>kn-5-10-jlr-loc3</v>
      </c>
      <c r="AD1520" s="100">
        <f t="shared" si="246"/>
        <v>3</v>
      </c>
      <c r="AE1520" s="13">
        <v>12</v>
      </c>
      <c r="AF1520" s="27">
        <v>12</v>
      </c>
      <c r="AG1520" s="41"/>
    </row>
    <row r="1521" spans="1:33" ht="17.25" thickBot="1" x14ac:dyDescent="0.25">
      <c r="A1521" s="38" t="str">
        <f t="shared" si="247"/>
        <v>kn-5</v>
      </c>
      <c r="B1521" s="33">
        <f t="shared" si="244"/>
        <v>2051031</v>
      </c>
      <c r="C1521" s="38">
        <v>10</v>
      </c>
      <c r="D1521" s="28">
        <f t="shared" si="248"/>
        <v>20510</v>
      </c>
      <c r="E1521" s="46">
        <v>5</v>
      </c>
      <c r="F1521" s="29">
        <v>3</v>
      </c>
      <c r="G1521" s="30" t="s">
        <v>20</v>
      </c>
      <c r="H1521" s="30" t="s">
        <v>287</v>
      </c>
      <c r="I1521" s="29">
        <f t="shared" si="249"/>
        <v>50</v>
      </c>
      <c r="J1521" s="29">
        <f t="shared" si="250"/>
        <v>5</v>
      </c>
      <c r="K1521" s="29">
        <f t="shared" si="251"/>
        <v>3</v>
      </c>
      <c r="L1521" s="29" t="s">
        <v>1580</v>
      </c>
      <c r="M1521" s="29">
        <v>46</v>
      </c>
      <c r="N1521" s="29" t="s">
        <v>1582</v>
      </c>
      <c r="O1521" s="29">
        <v>46</v>
      </c>
      <c r="P1521" s="29" t="s">
        <v>1584</v>
      </c>
      <c r="Q1521" s="29">
        <v>46</v>
      </c>
      <c r="R1521" s="29" t="s">
        <v>1586</v>
      </c>
      <c r="S1521" s="29">
        <v>46</v>
      </c>
      <c r="T1521" s="29" t="s">
        <v>1588</v>
      </c>
      <c r="U1521" s="29">
        <v>46</v>
      </c>
      <c r="V1521" s="29" t="s">
        <v>1414</v>
      </c>
      <c r="W1521" s="29">
        <v>46</v>
      </c>
      <c r="X1521" s="29" t="s">
        <v>1416</v>
      </c>
      <c r="Y1521" s="29">
        <v>46</v>
      </c>
      <c r="Z1521" s="29" t="s">
        <v>1419</v>
      </c>
      <c r="AA1521" s="29">
        <v>46</v>
      </c>
      <c r="AB1521" s="101" t="s">
        <v>397</v>
      </c>
      <c r="AC1521" s="101" t="str">
        <f t="shared" si="245"/>
        <v>kn-5-10-shl-loc3</v>
      </c>
      <c r="AD1521" s="101">
        <f t="shared" si="246"/>
        <v>3</v>
      </c>
      <c r="AE1521" s="29">
        <v>16</v>
      </c>
      <c r="AF1521" s="31">
        <v>13.5</v>
      </c>
      <c r="AG1521" s="41"/>
    </row>
    <row r="1522" spans="1:33" ht="16.5" x14ac:dyDescent="0.2">
      <c r="A1522" s="38" t="str">
        <f t="shared" si="247"/>
        <v>kn-5</v>
      </c>
      <c r="B1522" s="33">
        <f t="shared" si="244"/>
        <v>2051110</v>
      </c>
      <c r="C1522" s="38">
        <v>11</v>
      </c>
      <c r="D1522" s="23">
        <f t="shared" si="248"/>
        <v>20511</v>
      </c>
      <c r="E1522" s="44">
        <v>5</v>
      </c>
      <c r="F1522" s="24">
        <v>1</v>
      </c>
      <c r="G1522" s="32" t="s">
        <v>19</v>
      </c>
      <c r="H1522" s="32" t="s">
        <v>289</v>
      </c>
      <c r="I1522" s="24">
        <f t="shared" si="249"/>
        <v>50</v>
      </c>
      <c r="J1522" s="24">
        <f t="shared" si="250"/>
        <v>5</v>
      </c>
      <c r="K1522" s="24">
        <f t="shared" si="251"/>
        <v>3</v>
      </c>
      <c r="L1522" s="24" t="s">
        <v>1581</v>
      </c>
      <c r="M1522" s="24">
        <v>46</v>
      </c>
      <c r="N1522" s="24" t="s">
        <v>1583</v>
      </c>
      <c r="O1522" s="24">
        <v>46</v>
      </c>
      <c r="P1522" s="24" t="s">
        <v>1585</v>
      </c>
      <c r="Q1522" s="24">
        <v>46</v>
      </c>
      <c r="R1522" s="24" t="s">
        <v>1587</v>
      </c>
      <c r="S1522" s="24">
        <v>46</v>
      </c>
      <c r="T1522" s="24" t="s">
        <v>1589</v>
      </c>
      <c r="U1522" s="24">
        <v>46</v>
      </c>
      <c r="V1522" s="24" t="s">
        <v>1415</v>
      </c>
      <c r="W1522" s="24">
        <v>46</v>
      </c>
      <c r="X1522" s="24" t="s">
        <v>1417</v>
      </c>
      <c r="Y1522" s="24">
        <v>46</v>
      </c>
      <c r="Z1522" s="24" t="s">
        <v>1418</v>
      </c>
      <c r="AA1522" s="24">
        <v>46</v>
      </c>
      <c r="AB1522" s="99" t="s">
        <v>354</v>
      </c>
      <c r="AC1522" s="99" t="str">
        <f t="shared" si="245"/>
        <v>kn-5-11-jlr-loc1</v>
      </c>
      <c r="AD1522" s="99">
        <f t="shared" si="246"/>
        <v>3</v>
      </c>
      <c r="AE1522" s="24">
        <v>12</v>
      </c>
      <c r="AF1522" s="25">
        <v>12</v>
      </c>
      <c r="AG1522" s="41"/>
    </row>
    <row r="1523" spans="1:33" ht="16.5" x14ac:dyDescent="0.2">
      <c r="A1523" s="38" t="str">
        <f t="shared" si="247"/>
        <v>kn-5</v>
      </c>
      <c r="B1523" s="33">
        <f t="shared" si="244"/>
        <v>2051111</v>
      </c>
      <c r="C1523" s="38">
        <v>11</v>
      </c>
      <c r="D1523" s="26">
        <f t="shared" si="248"/>
        <v>20511</v>
      </c>
      <c r="E1523" s="45">
        <v>5</v>
      </c>
      <c r="F1523" s="13">
        <v>1</v>
      </c>
      <c r="G1523" s="14" t="s">
        <v>20</v>
      </c>
      <c r="H1523" s="14" t="s">
        <v>290</v>
      </c>
      <c r="I1523" s="13">
        <f t="shared" si="249"/>
        <v>50</v>
      </c>
      <c r="J1523" s="13">
        <f t="shared" si="250"/>
        <v>5</v>
      </c>
      <c r="K1523" s="13">
        <f t="shared" si="251"/>
        <v>3</v>
      </c>
      <c r="L1523" s="13" t="s">
        <v>1580</v>
      </c>
      <c r="M1523" s="13">
        <v>47</v>
      </c>
      <c r="N1523" s="13" t="s">
        <v>1582</v>
      </c>
      <c r="O1523" s="13">
        <v>47</v>
      </c>
      <c r="P1523" s="13" t="s">
        <v>1584</v>
      </c>
      <c r="Q1523" s="13">
        <v>47</v>
      </c>
      <c r="R1523" s="13" t="s">
        <v>1586</v>
      </c>
      <c r="S1523" s="13">
        <v>47</v>
      </c>
      <c r="T1523" s="13" t="s">
        <v>1588</v>
      </c>
      <c r="U1523" s="13">
        <v>47</v>
      </c>
      <c r="V1523" s="13" t="s">
        <v>1590</v>
      </c>
      <c r="W1523" s="13">
        <v>47</v>
      </c>
      <c r="X1523" s="13" t="s">
        <v>1416</v>
      </c>
      <c r="Y1523" s="13">
        <v>47</v>
      </c>
      <c r="Z1523" s="13" t="s">
        <v>1419</v>
      </c>
      <c r="AA1523" s="13">
        <v>47</v>
      </c>
      <c r="AB1523" s="100" t="s">
        <v>395</v>
      </c>
      <c r="AC1523" s="100" t="str">
        <f t="shared" si="245"/>
        <v>kn-5-11-shl-loc1</v>
      </c>
      <c r="AD1523" s="100">
        <f t="shared" si="246"/>
        <v>3</v>
      </c>
      <c r="AE1523" s="13">
        <v>16</v>
      </c>
      <c r="AF1523" s="27">
        <v>13.5</v>
      </c>
      <c r="AG1523" s="41"/>
    </row>
    <row r="1524" spans="1:33" ht="16.5" x14ac:dyDescent="0.2">
      <c r="A1524" s="38" t="str">
        <f t="shared" si="247"/>
        <v>kn-5</v>
      </c>
      <c r="B1524" s="33">
        <f t="shared" si="244"/>
        <v>2051120</v>
      </c>
      <c r="C1524" s="38">
        <v>11</v>
      </c>
      <c r="D1524" s="26">
        <f t="shared" si="248"/>
        <v>20511</v>
      </c>
      <c r="E1524" s="45">
        <v>5</v>
      </c>
      <c r="F1524" s="13">
        <v>2</v>
      </c>
      <c r="G1524" s="14" t="s">
        <v>19</v>
      </c>
      <c r="H1524" s="14" t="s">
        <v>749</v>
      </c>
      <c r="I1524" s="13">
        <f t="shared" si="249"/>
        <v>50</v>
      </c>
      <c r="J1524" s="13">
        <f t="shared" si="250"/>
        <v>5</v>
      </c>
      <c r="K1524" s="13">
        <f t="shared" si="251"/>
        <v>3</v>
      </c>
      <c r="L1524" s="13" t="s">
        <v>1581</v>
      </c>
      <c r="M1524" s="13">
        <v>46</v>
      </c>
      <c r="N1524" s="13" t="s">
        <v>1583</v>
      </c>
      <c r="O1524" s="13">
        <v>46</v>
      </c>
      <c r="P1524" s="13" t="s">
        <v>1585</v>
      </c>
      <c r="Q1524" s="13">
        <v>46</v>
      </c>
      <c r="R1524" s="13" t="s">
        <v>1587</v>
      </c>
      <c r="S1524" s="13">
        <v>46</v>
      </c>
      <c r="T1524" s="13" t="s">
        <v>1589</v>
      </c>
      <c r="U1524" s="13">
        <v>46</v>
      </c>
      <c r="V1524" s="13" t="s">
        <v>1415</v>
      </c>
      <c r="W1524" s="13">
        <v>46</v>
      </c>
      <c r="X1524" s="13" t="s">
        <v>1417</v>
      </c>
      <c r="Y1524" s="13">
        <v>46</v>
      </c>
      <c r="Z1524" s="13" t="s">
        <v>1418</v>
      </c>
      <c r="AA1524" s="13">
        <v>46</v>
      </c>
      <c r="AB1524" s="100" t="s">
        <v>748</v>
      </c>
      <c r="AC1524" s="100" t="str">
        <f t="shared" si="245"/>
        <v>kn-5-11-jlr-loc2</v>
      </c>
      <c r="AD1524" s="100">
        <f t="shared" si="246"/>
        <v>3</v>
      </c>
      <c r="AE1524" s="13">
        <v>12</v>
      </c>
      <c r="AF1524" s="27">
        <v>12</v>
      </c>
      <c r="AG1524" s="41"/>
    </row>
    <row r="1525" spans="1:33" ht="16.5" x14ac:dyDescent="0.2">
      <c r="A1525" s="38" t="str">
        <f t="shared" si="247"/>
        <v>kn-5</v>
      </c>
      <c r="B1525" s="33">
        <f t="shared" si="244"/>
        <v>2051121</v>
      </c>
      <c r="C1525" s="38">
        <v>11</v>
      </c>
      <c r="D1525" s="26">
        <f t="shared" si="248"/>
        <v>20511</v>
      </c>
      <c r="E1525" s="45">
        <v>5</v>
      </c>
      <c r="F1525" s="13">
        <v>2</v>
      </c>
      <c r="G1525" s="14" t="s">
        <v>20</v>
      </c>
      <c r="H1525" s="14" t="s">
        <v>27</v>
      </c>
      <c r="I1525" s="13">
        <f t="shared" si="249"/>
        <v>50</v>
      </c>
      <c r="J1525" s="13">
        <f t="shared" si="250"/>
        <v>5</v>
      </c>
      <c r="K1525" s="13">
        <f t="shared" si="251"/>
        <v>3</v>
      </c>
      <c r="L1525" s="13" t="s">
        <v>1580</v>
      </c>
      <c r="M1525" s="13">
        <v>47</v>
      </c>
      <c r="N1525" s="13" t="s">
        <v>1582</v>
      </c>
      <c r="O1525" s="13">
        <v>47</v>
      </c>
      <c r="P1525" s="13" t="s">
        <v>1584</v>
      </c>
      <c r="Q1525" s="13">
        <v>47</v>
      </c>
      <c r="R1525" s="13" t="s">
        <v>1586</v>
      </c>
      <c r="S1525" s="13">
        <v>47</v>
      </c>
      <c r="T1525" s="13" t="s">
        <v>1588</v>
      </c>
      <c r="U1525" s="13">
        <v>47</v>
      </c>
      <c r="V1525" s="13" t="s">
        <v>1590</v>
      </c>
      <c r="W1525" s="13">
        <v>47</v>
      </c>
      <c r="X1525" s="13" t="s">
        <v>1416</v>
      </c>
      <c r="Y1525" s="13">
        <v>47</v>
      </c>
      <c r="Z1525" s="13" t="s">
        <v>1419</v>
      </c>
      <c r="AA1525" s="13">
        <v>47</v>
      </c>
      <c r="AB1525" s="100" t="s">
        <v>390</v>
      </c>
      <c r="AC1525" s="100" t="str">
        <f t="shared" si="245"/>
        <v>kn-5-11-shl-loc2</v>
      </c>
      <c r="AD1525" s="100">
        <f t="shared" si="246"/>
        <v>3</v>
      </c>
      <c r="AE1525" s="13">
        <v>16</v>
      </c>
      <c r="AF1525" s="27">
        <v>13.5</v>
      </c>
      <c r="AG1525" s="41"/>
    </row>
    <row r="1526" spans="1:33" ht="16.5" x14ac:dyDescent="0.2">
      <c r="A1526" s="38" t="str">
        <f t="shared" si="247"/>
        <v>kn-5</v>
      </c>
      <c r="B1526" s="33">
        <f t="shared" si="244"/>
        <v>2051130</v>
      </c>
      <c r="C1526" s="38">
        <v>11</v>
      </c>
      <c r="D1526" s="26">
        <f t="shared" si="248"/>
        <v>20511</v>
      </c>
      <c r="E1526" s="45">
        <v>5</v>
      </c>
      <c r="F1526" s="13">
        <v>3</v>
      </c>
      <c r="G1526" s="14" t="s">
        <v>612</v>
      </c>
      <c r="H1526" s="14" t="s">
        <v>288</v>
      </c>
      <c r="I1526" s="13">
        <f t="shared" si="249"/>
        <v>50</v>
      </c>
      <c r="J1526" s="13">
        <f t="shared" si="250"/>
        <v>5</v>
      </c>
      <c r="K1526" s="13">
        <f t="shared" si="251"/>
        <v>3</v>
      </c>
      <c r="L1526" s="13" t="s">
        <v>1581</v>
      </c>
      <c r="M1526" s="13">
        <v>46</v>
      </c>
      <c r="N1526" s="13" t="s">
        <v>1583</v>
      </c>
      <c r="O1526" s="13">
        <v>46</v>
      </c>
      <c r="P1526" s="13" t="s">
        <v>1585</v>
      </c>
      <c r="Q1526" s="13">
        <v>46</v>
      </c>
      <c r="R1526" s="13" t="s">
        <v>1587</v>
      </c>
      <c r="S1526" s="13">
        <v>46</v>
      </c>
      <c r="T1526" s="13" t="s">
        <v>1589</v>
      </c>
      <c r="U1526" s="13">
        <v>46</v>
      </c>
      <c r="V1526" s="13" t="s">
        <v>1415</v>
      </c>
      <c r="W1526" s="13">
        <v>46</v>
      </c>
      <c r="X1526" s="13" t="s">
        <v>1417</v>
      </c>
      <c r="Y1526" s="13">
        <v>46</v>
      </c>
      <c r="Z1526" s="13" t="s">
        <v>1418</v>
      </c>
      <c r="AA1526" s="13">
        <v>46</v>
      </c>
      <c r="AB1526" s="100" t="s">
        <v>351</v>
      </c>
      <c r="AC1526" s="100" t="str">
        <f t="shared" si="245"/>
        <v>kn-5-11-jlr-loc3</v>
      </c>
      <c r="AD1526" s="100">
        <f t="shared" si="246"/>
        <v>3</v>
      </c>
      <c r="AE1526" s="13">
        <v>12</v>
      </c>
      <c r="AF1526" s="27">
        <v>12</v>
      </c>
      <c r="AG1526" s="41"/>
    </row>
    <row r="1527" spans="1:33" ht="17.25" thickBot="1" x14ac:dyDescent="0.25">
      <c r="A1527" s="38" t="str">
        <f t="shared" si="247"/>
        <v>kn-5</v>
      </c>
      <c r="B1527" s="33">
        <f t="shared" si="244"/>
        <v>2051131</v>
      </c>
      <c r="C1527" s="38">
        <v>11</v>
      </c>
      <c r="D1527" s="28">
        <f t="shared" si="248"/>
        <v>20511</v>
      </c>
      <c r="E1527" s="46">
        <v>5</v>
      </c>
      <c r="F1527" s="29">
        <v>3</v>
      </c>
      <c r="G1527" s="30" t="s">
        <v>20</v>
      </c>
      <c r="H1527" s="30" t="s">
        <v>287</v>
      </c>
      <c r="I1527" s="29">
        <f t="shared" si="249"/>
        <v>50</v>
      </c>
      <c r="J1527" s="29">
        <f t="shared" si="250"/>
        <v>5</v>
      </c>
      <c r="K1527" s="29">
        <f t="shared" si="251"/>
        <v>3</v>
      </c>
      <c r="L1527" s="29" t="s">
        <v>1580</v>
      </c>
      <c r="M1527" s="29">
        <v>47</v>
      </c>
      <c r="N1527" s="29" t="s">
        <v>1582</v>
      </c>
      <c r="O1527" s="29">
        <v>47</v>
      </c>
      <c r="P1527" s="29" t="s">
        <v>1584</v>
      </c>
      <c r="Q1527" s="29">
        <v>47</v>
      </c>
      <c r="R1527" s="29" t="s">
        <v>1586</v>
      </c>
      <c r="S1527" s="29">
        <v>47</v>
      </c>
      <c r="T1527" s="29" t="s">
        <v>1588</v>
      </c>
      <c r="U1527" s="29">
        <v>47</v>
      </c>
      <c r="V1527" s="29" t="s">
        <v>1590</v>
      </c>
      <c r="W1527" s="29">
        <v>47</v>
      </c>
      <c r="X1527" s="29" t="s">
        <v>1416</v>
      </c>
      <c r="Y1527" s="29">
        <v>47</v>
      </c>
      <c r="Z1527" s="29" t="s">
        <v>1419</v>
      </c>
      <c r="AA1527" s="29">
        <v>47</v>
      </c>
      <c r="AB1527" s="101" t="s">
        <v>391</v>
      </c>
      <c r="AC1527" s="101" t="str">
        <f t="shared" si="245"/>
        <v>kn-5-11-shl-loc3</v>
      </c>
      <c r="AD1527" s="101">
        <f t="shared" si="246"/>
        <v>3</v>
      </c>
      <c r="AE1527" s="29">
        <v>16</v>
      </c>
      <c r="AF1527" s="31">
        <v>13.5</v>
      </c>
      <c r="AG1527" s="41"/>
    </row>
    <row r="1528" spans="1:33" ht="16.5" x14ac:dyDescent="0.2">
      <c r="A1528" s="38" t="str">
        <f t="shared" si="247"/>
        <v>kn-5</v>
      </c>
      <c r="B1528" s="33">
        <f t="shared" si="244"/>
        <v>2051210</v>
      </c>
      <c r="C1528" s="38">
        <v>12</v>
      </c>
      <c r="D1528" s="23">
        <f t="shared" si="248"/>
        <v>20512</v>
      </c>
      <c r="E1528" s="44">
        <v>5</v>
      </c>
      <c r="F1528" s="24">
        <v>1</v>
      </c>
      <c r="G1528" s="32" t="s">
        <v>19</v>
      </c>
      <c r="H1528" s="32" t="s">
        <v>289</v>
      </c>
      <c r="I1528" s="24">
        <f t="shared" si="249"/>
        <v>51</v>
      </c>
      <c r="J1528" s="24">
        <f t="shared" si="250"/>
        <v>5</v>
      </c>
      <c r="K1528" s="24">
        <f t="shared" si="251"/>
        <v>3</v>
      </c>
      <c r="L1528" s="24" t="s">
        <v>1581</v>
      </c>
      <c r="M1528" s="24">
        <v>48</v>
      </c>
      <c r="N1528" s="24" t="s">
        <v>1583</v>
      </c>
      <c r="O1528" s="24">
        <v>48</v>
      </c>
      <c r="P1528" s="24" t="s">
        <v>1585</v>
      </c>
      <c r="Q1528" s="24">
        <v>48</v>
      </c>
      <c r="R1528" s="24" t="s">
        <v>1587</v>
      </c>
      <c r="S1528" s="24">
        <v>48</v>
      </c>
      <c r="T1528" s="24" t="s">
        <v>1589</v>
      </c>
      <c r="U1528" s="24">
        <v>48</v>
      </c>
      <c r="V1528" s="24" t="s">
        <v>1591</v>
      </c>
      <c r="W1528" s="24">
        <v>48</v>
      </c>
      <c r="X1528" s="24" t="s">
        <v>1417</v>
      </c>
      <c r="Y1528" s="24">
        <v>48</v>
      </c>
      <c r="Z1528" s="24" t="s">
        <v>1418</v>
      </c>
      <c r="AA1528" s="24">
        <v>48</v>
      </c>
      <c r="AB1528" s="99" t="s">
        <v>357</v>
      </c>
      <c r="AC1528" s="99" t="str">
        <f t="shared" si="245"/>
        <v>kn-5-12-jlr-loc1</v>
      </c>
      <c r="AD1528" s="99">
        <f t="shared" si="246"/>
        <v>3</v>
      </c>
      <c r="AE1528" s="24">
        <v>12</v>
      </c>
      <c r="AF1528" s="25">
        <v>12</v>
      </c>
      <c r="AG1528" s="41"/>
    </row>
    <row r="1529" spans="1:33" ht="16.5" x14ac:dyDescent="0.2">
      <c r="A1529" s="38" t="str">
        <f t="shared" si="247"/>
        <v>kn-5</v>
      </c>
      <c r="B1529" s="33">
        <f t="shared" si="244"/>
        <v>2051211</v>
      </c>
      <c r="C1529" s="38">
        <v>12</v>
      </c>
      <c r="D1529" s="26">
        <f t="shared" si="248"/>
        <v>20512</v>
      </c>
      <c r="E1529" s="45">
        <v>5</v>
      </c>
      <c r="F1529" s="13">
        <v>1</v>
      </c>
      <c r="G1529" s="14" t="s">
        <v>20</v>
      </c>
      <c r="H1529" s="14" t="s">
        <v>290</v>
      </c>
      <c r="I1529" s="13">
        <f t="shared" si="249"/>
        <v>51</v>
      </c>
      <c r="J1529" s="13">
        <f t="shared" si="250"/>
        <v>5</v>
      </c>
      <c r="K1529" s="13">
        <f t="shared" si="251"/>
        <v>3</v>
      </c>
      <c r="L1529" s="13" t="s">
        <v>1580</v>
      </c>
      <c r="M1529" s="13">
        <v>47</v>
      </c>
      <c r="N1529" s="13" t="s">
        <v>1582</v>
      </c>
      <c r="O1529" s="13">
        <v>47</v>
      </c>
      <c r="P1529" s="13" t="s">
        <v>1584</v>
      </c>
      <c r="Q1529" s="13">
        <v>47</v>
      </c>
      <c r="R1529" s="13" t="s">
        <v>1586</v>
      </c>
      <c r="S1529" s="13">
        <v>47</v>
      </c>
      <c r="T1529" s="13" t="s">
        <v>1588</v>
      </c>
      <c r="U1529" s="13">
        <v>47</v>
      </c>
      <c r="V1529" s="13" t="s">
        <v>1590</v>
      </c>
      <c r="W1529" s="13">
        <v>47</v>
      </c>
      <c r="X1529" s="13" t="s">
        <v>1416</v>
      </c>
      <c r="Y1529" s="13">
        <v>47</v>
      </c>
      <c r="Z1529" s="13" t="s">
        <v>1419</v>
      </c>
      <c r="AA1529" s="13">
        <v>47</v>
      </c>
      <c r="AB1529" s="100" t="s">
        <v>398</v>
      </c>
      <c r="AC1529" s="100" t="str">
        <f t="shared" si="245"/>
        <v>kn-5-12-shl-loc1</v>
      </c>
      <c r="AD1529" s="100">
        <f t="shared" si="246"/>
        <v>3</v>
      </c>
      <c r="AE1529" s="13">
        <v>16</v>
      </c>
      <c r="AF1529" s="27">
        <v>13.5</v>
      </c>
      <c r="AG1529" s="41"/>
    </row>
    <row r="1530" spans="1:33" ht="16.5" x14ac:dyDescent="0.2">
      <c r="A1530" s="38" t="str">
        <f t="shared" si="247"/>
        <v>kn-5</v>
      </c>
      <c r="B1530" s="33">
        <f t="shared" si="244"/>
        <v>2051220</v>
      </c>
      <c r="C1530" s="38">
        <v>12</v>
      </c>
      <c r="D1530" s="26">
        <f t="shared" si="248"/>
        <v>20512</v>
      </c>
      <c r="E1530" s="45">
        <v>5</v>
      </c>
      <c r="F1530" s="13">
        <v>2</v>
      </c>
      <c r="G1530" s="14" t="s">
        <v>19</v>
      </c>
      <c r="H1530" s="14" t="s">
        <v>749</v>
      </c>
      <c r="I1530" s="13">
        <f t="shared" si="249"/>
        <v>51</v>
      </c>
      <c r="J1530" s="13">
        <f t="shared" si="250"/>
        <v>5</v>
      </c>
      <c r="K1530" s="13">
        <f t="shared" si="251"/>
        <v>3</v>
      </c>
      <c r="L1530" s="13" t="s">
        <v>1581</v>
      </c>
      <c r="M1530" s="13">
        <v>48</v>
      </c>
      <c r="N1530" s="13" t="s">
        <v>1583</v>
      </c>
      <c r="O1530" s="13">
        <v>48</v>
      </c>
      <c r="P1530" s="13" t="s">
        <v>1585</v>
      </c>
      <c r="Q1530" s="13">
        <v>48</v>
      </c>
      <c r="R1530" s="13" t="s">
        <v>1587</v>
      </c>
      <c r="S1530" s="13">
        <v>48</v>
      </c>
      <c r="T1530" s="13" t="s">
        <v>1589</v>
      </c>
      <c r="U1530" s="13">
        <v>48</v>
      </c>
      <c r="V1530" s="13" t="s">
        <v>1591</v>
      </c>
      <c r="W1530" s="13">
        <v>48</v>
      </c>
      <c r="X1530" s="13" t="s">
        <v>1417</v>
      </c>
      <c r="Y1530" s="13">
        <v>48</v>
      </c>
      <c r="Z1530" s="13" t="s">
        <v>1418</v>
      </c>
      <c r="AA1530" s="13">
        <v>48</v>
      </c>
      <c r="AB1530" s="100" t="s">
        <v>347</v>
      </c>
      <c r="AC1530" s="100" t="str">
        <f t="shared" si="245"/>
        <v>kn-5-12-jlr-loc2</v>
      </c>
      <c r="AD1530" s="100">
        <f t="shared" si="246"/>
        <v>3</v>
      </c>
      <c r="AE1530" s="13">
        <v>12</v>
      </c>
      <c r="AF1530" s="27">
        <v>12</v>
      </c>
      <c r="AG1530" s="41"/>
    </row>
    <row r="1531" spans="1:33" ht="16.5" x14ac:dyDescent="0.2">
      <c r="A1531" s="38" t="str">
        <f t="shared" si="247"/>
        <v>kn-5</v>
      </c>
      <c r="B1531" s="33">
        <f t="shared" si="244"/>
        <v>2051221</v>
      </c>
      <c r="C1531" s="38">
        <v>12</v>
      </c>
      <c r="D1531" s="26">
        <f t="shared" si="248"/>
        <v>20512</v>
      </c>
      <c r="E1531" s="45">
        <v>5</v>
      </c>
      <c r="F1531" s="13">
        <v>2</v>
      </c>
      <c r="G1531" s="14" t="s">
        <v>20</v>
      </c>
      <c r="H1531" s="14" t="s">
        <v>27</v>
      </c>
      <c r="I1531" s="13">
        <f t="shared" si="249"/>
        <v>51</v>
      </c>
      <c r="J1531" s="13">
        <f t="shared" si="250"/>
        <v>5</v>
      </c>
      <c r="K1531" s="13">
        <f t="shared" si="251"/>
        <v>3</v>
      </c>
      <c r="L1531" s="13" t="s">
        <v>1580</v>
      </c>
      <c r="M1531" s="13">
        <v>47</v>
      </c>
      <c r="N1531" s="13" t="s">
        <v>1582</v>
      </c>
      <c r="O1531" s="13">
        <v>47</v>
      </c>
      <c r="P1531" s="13" t="s">
        <v>1584</v>
      </c>
      <c r="Q1531" s="13">
        <v>47</v>
      </c>
      <c r="R1531" s="13" t="s">
        <v>1586</v>
      </c>
      <c r="S1531" s="13">
        <v>47</v>
      </c>
      <c r="T1531" s="13" t="s">
        <v>1588</v>
      </c>
      <c r="U1531" s="13">
        <v>47</v>
      </c>
      <c r="V1531" s="13" t="s">
        <v>1590</v>
      </c>
      <c r="W1531" s="13">
        <v>47</v>
      </c>
      <c r="X1531" s="13" t="s">
        <v>1416</v>
      </c>
      <c r="Y1531" s="13">
        <v>47</v>
      </c>
      <c r="Z1531" s="13" t="s">
        <v>1419</v>
      </c>
      <c r="AA1531" s="13">
        <v>47</v>
      </c>
      <c r="AB1531" s="100" t="s">
        <v>386</v>
      </c>
      <c r="AC1531" s="100" t="str">
        <f t="shared" si="245"/>
        <v>kn-5-12-shl-loc2</v>
      </c>
      <c r="AD1531" s="100">
        <f t="shared" si="246"/>
        <v>3</v>
      </c>
      <c r="AE1531" s="13">
        <v>16</v>
      </c>
      <c r="AF1531" s="27">
        <v>13.5</v>
      </c>
      <c r="AG1531" s="41"/>
    </row>
    <row r="1532" spans="1:33" ht="16.5" x14ac:dyDescent="0.2">
      <c r="A1532" s="38" t="str">
        <f t="shared" si="247"/>
        <v>kn-5</v>
      </c>
      <c r="B1532" s="33">
        <f t="shared" si="244"/>
        <v>2051230</v>
      </c>
      <c r="C1532" s="38">
        <v>12</v>
      </c>
      <c r="D1532" s="26">
        <f t="shared" si="248"/>
        <v>20512</v>
      </c>
      <c r="E1532" s="45">
        <v>5</v>
      </c>
      <c r="F1532" s="13">
        <v>3</v>
      </c>
      <c r="G1532" s="14" t="s">
        <v>19</v>
      </c>
      <c r="H1532" s="14" t="s">
        <v>288</v>
      </c>
      <c r="I1532" s="13">
        <f t="shared" si="249"/>
        <v>51</v>
      </c>
      <c r="J1532" s="13">
        <f t="shared" si="250"/>
        <v>5</v>
      </c>
      <c r="K1532" s="13">
        <f t="shared" si="251"/>
        <v>3</v>
      </c>
      <c r="L1532" s="13" t="s">
        <v>1581</v>
      </c>
      <c r="M1532" s="13">
        <v>48</v>
      </c>
      <c r="N1532" s="13" t="s">
        <v>1583</v>
      </c>
      <c r="O1532" s="13">
        <v>48</v>
      </c>
      <c r="P1532" s="13" t="s">
        <v>1585</v>
      </c>
      <c r="Q1532" s="13">
        <v>48</v>
      </c>
      <c r="R1532" s="13" t="s">
        <v>1587</v>
      </c>
      <c r="S1532" s="13">
        <v>48</v>
      </c>
      <c r="T1532" s="13" t="s">
        <v>1589</v>
      </c>
      <c r="U1532" s="13">
        <v>48</v>
      </c>
      <c r="V1532" s="13" t="s">
        <v>1591</v>
      </c>
      <c r="W1532" s="13">
        <v>48</v>
      </c>
      <c r="X1532" s="13" t="s">
        <v>1417</v>
      </c>
      <c r="Y1532" s="13">
        <v>48</v>
      </c>
      <c r="Z1532" s="13" t="s">
        <v>1418</v>
      </c>
      <c r="AA1532" s="13">
        <v>48</v>
      </c>
      <c r="AB1532" s="100" t="s">
        <v>353</v>
      </c>
      <c r="AC1532" s="100" t="str">
        <f t="shared" si="245"/>
        <v>kn-5-12-jlr-loc3</v>
      </c>
      <c r="AD1532" s="100">
        <f t="shared" si="246"/>
        <v>3</v>
      </c>
      <c r="AE1532" s="13">
        <v>12</v>
      </c>
      <c r="AF1532" s="27">
        <v>12</v>
      </c>
      <c r="AG1532" s="41"/>
    </row>
    <row r="1533" spans="1:33" ht="17.25" thickBot="1" x14ac:dyDescent="0.25">
      <c r="A1533" s="38" t="str">
        <f t="shared" si="247"/>
        <v>kn-5</v>
      </c>
      <c r="B1533" s="33">
        <f t="shared" ref="B1533:B1596" si="252">D1533*100+F1533*10+IF(G1533="jlr",0,1)</f>
        <v>2051231</v>
      </c>
      <c r="C1533" s="38">
        <v>12</v>
      </c>
      <c r="D1533" s="28">
        <f t="shared" si="248"/>
        <v>20512</v>
      </c>
      <c r="E1533" s="46">
        <v>5</v>
      </c>
      <c r="F1533" s="29">
        <v>3</v>
      </c>
      <c r="G1533" s="30" t="s">
        <v>20</v>
      </c>
      <c r="H1533" s="30" t="s">
        <v>287</v>
      </c>
      <c r="I1533" s="29">
        <f t="shared" si="249"/>
        <v>51</v>
      </c>
      <c r="J1533" s="29">
        <f t="shared" si="250"/>
        <v>5</v>
      </c>
      <c r="K1533" s="29">
        <f t="shared" si="251"/>
        <v>3</v>
      </c>
      <c r="L1533" s="29" t="s">
        <v>1580</v>
      </c>
      <c r="M1533" s="29">
        <v>47</v>
      </c>
      <c r="N1533" s="29" t="s">
        <v>1582</v>
      </c>
      <c r="O1533" s="29">
        <v>47</v>
      </c>
      <c r="P1533" s="29" t="s">
        <v>1584</v>
      </c>
      <c r="Q1533" s="29">
        <v>47</v>
      </c>
      <c r="R1533" s="29" t="s">
        <v>1586</v>
      </c>
      <c r="S1533" s="29">
        <v>47</v>
      </c>
      <c r="T1533" s="29" t="s">
        <v>1588</v>
      </c>
      <c r="U1533" s="29">
        <v>47</v>
      </c>
      <c r="V1533" s="29" t="s">
        <v>1590</v>
      </c>
      <c r="W1533" s="29">
        <v>47</v>
      </c>
      <c r="X1533" s="29" t="s">
        <v>1416</v>
      </c>
      <c r="Y1533" s="29">
        <v>47</v>
      </c>
      <c r="Z1533" s="29" t="s">
        <v>1419</v>
      </c>
      <c r="AA1533" s="29">
        <v>47</v>
      </c>
      <c r="AB1533" s="101" t="s">
        <v>394</v>
      </c>
      <c r="AC1533" s="101" t="str">
        <f t="shared" si="245"/>
        <v>kn-5-12-shl-loc3</v>
      </c>
      <c r="AD1533" s="101">
        <f t="shared" si="246"/>
        <v>3</v>
      </c>
      <c r="AE1533" s="29">
        <v>16</v>
      </c>
      <c r="AF1533" s="31">
        <v>13.5</v>
      </c>
      <c r="AG1533" s="41"/>
    </row>
    <row r="1534" spans="1:33" ht="16.5" x14ac:dyDescent="0.2">
      <c r="A1534" s="38" t="str">
        <f t="shared" si="247"/>
        <v>kn-5</v>
      </c>
      <c r="B1534" s="33">
        <f t="shared" si="252"/>
        <v>2051310</v>
      </c>
      <c r="C1534" s="38">
        <v>13</v>
      </c>
      <c r="D1534" s="23">
        <f t="shared" si="248"/>
        <v>20513</v>
      </c>
      <c r="E1534" s="44">
        <v>5</v>
      </c>
      <c r="F1534" s="24">
        <v>1</v>
      </c>
      <c r="G1534" s="32" t="s">
        <v>19</v>
      </c>
      <c r="H1534" s="32" t="s">
        <v>289</v>
      </c>
      <c r="I1534" s="24">
        <f t="shared" si="249"/>
        <v>52</v>
      </c>
      <c r="J1534" s="24">
        <f t="shared" si="250"/>
        <v>5</v>
      </c>
      <c r="K1534" s="24">
        <f t="shared" si="251"/>
        <v>3</v>
      </c>
      <c r="L1534" s="24" t="s">
        <v>1581</v>
      </c>
      <c r="M1534" s="24">
        <v>48</v>
      </c>
      <c r="N1534" s="24" t="s">
        <v>1583</v>
      </c>
      <c r="O1534" s="24">
        <v>48</v>
      </c>
      <c r="P1534" s="24" t="s">
        <v>1585</v>
      </c>
      <c r="Q1534" s="24">
        <v>48</v>
      </c>
      <c r="R1534" s="24" t="s">
        <v>1587</v>
      </c>
      <c r="S1534" s="24">
        <v>48</v>
      </c>
      <c r="T1534" s="24" t="s">
        <v>1589</v>
      </c>
      <c r="U1534" s="24">
        <v>48</v>
      </c>
      <c r="V1534" s="24" t="s">
        <v>1591</v>
      </c>
      <c r="W1534" s="24">
        <v>48</v>
      </c>
      <c r="X1534" s="24" t="s">
        <v>1417</v>
      </c>
      <c r="Y1534" s="24">
        <v>48</v>
      </c>
      <c r="Z1534" s="24" t="s">
        <v>1418</v>
      </c>
      <c r="AA1534" s="24">
        <v>48</v>
      </c>
      <c r="AB1534" s="99" t="s">
        <v>351</v>
      </c>
      <c r="AC1534" s="99" t="str">
        <f t="shared" si="245"/>
        <v>kn-5-13-jlr-loc1</v>
      </c>
      <c r="AD1534" s="99">
        <f t="shared" si="246"/>
        <v>3</v>
      </c>
      <c r="AE1534" s="24">
        <v>12</v>
      </c>
      <c r="AF1534" s="25">
        <v>12</v>
      </c>
      <c r="AG1534" s="41"/>
    </row>
    <row r="1535" spans="1:33" ht="16.5" x14ac:dyDescent="0.2">
      <c r="A1535" s="38" t="str">
        <f t="shared" si="247"/>
        <v>kn-5</v>
      </c>
      <c r="B1535" s="33">
        <f t="shared" si="252"/>
        <v>2051311</v>
      </c>
      <c r="C1535" s="38">
        <v>13</v>
      </c>
      <c r="D1535" s="26">
        <f t="shared" si="248"/>
        <v>20513</v>
      </c>
      <c r="E1535" s="45">
        <v>5</v>
      </c>
      <c r="F1535" s="13">
        <v>1</v>
      </c>
      <c r="G1535" s="14" t="s">
        <v>20</v>
      </c>
      <c r="H1535" s="14" t="s">
        <v>290</v>
      </c>
      <c r="I1535" s="13">
        <f t="shared" si="249"/>
        <v>52</v>
      </c>
      <c r="J1535" s="13">
        <f t="shared" si="250"/>
        <v>5</v>
      </c>
      <c r="K1535" s="13">
        <f t="shared" si="251"/>
        <v>3</v>
      </c>
      <c r="L1535" s="13" t="s">
        <v>1580</v>
      </c>
      <c r="M1535" s="13">
        <v>48</v>
      </c>
      <c r="N1535" s="13" t="s">
        <v>1582</v>
      </c>
      <c r="O1535" s="13">
        <v>48</v>
      </c>
      <c r="P1535" s="13" t="s">
        <v>1584</v>
      </c>
      <c r="Q1535" s="13">
        <v>48</v>
      </c>
      <c r="R1535" s="13" t="s">
        <v>1586</v>
      </c>
      <c r="S1535" s="13">
        <v>48</v>
      </c>
      <c r="T1535" s="13" t="s">
        <v>1588</v>
      </c>
      <c r="U1535" s="13">
        <v>48</v>
      </c>
      <c r="V1535" s="13" t="s">
        <v>1590</v>
      </c>
      <c r="W1535" s="13">
        <v>48</v>
      </c>
      <c r="X1535" s="13" t="s">
        <v>1592</v>
      </c>
      <c r="Y1535" s="13">
        <v>48</v>
      </c>
      <c r="Z1535" s="13" t="s">
        <v>1419</v>
      </c>
      <c r="AA1535" s="13">
        <v>48</v>
      </c>
      <c r="AB1535" s="100" t="s">
        <v>391</v>
      </c>
      <c r="AC1535" s="100" t="str">
        <f t="shared" si="245"/>
        <v>kn-5-13-shl-loc1</v>
      </c>
      <c r="AD1535" s="100">
        <f t="shared" si="246"/>
        <v>3</v>
      </c>
      <c r="AE1535" s="13">
        <v>16</v>
      </c>
      <c r="AF1535" s="27">
        <v>13.5</v>
      </c>
      <c r="AG1535" s="41"/>
    </row>
    <row r="1536" spans="1:33" ht="16.5" x14ac:dyDescent="0.2">
      <c r="A1536" s="38" t="str">
        <f t="shared" si="247"/>
        <v>kn-5</v>
      </c>
      <c r="B1536" s="33">
        <f t="shared" si="252"/>
        <v>2051320</v>
      </c>
      <c r="C1536" s="38">
        <v>13</v>
      </c>
      <c r="D1536" s="26">
        <f t="shared" si="248"/>
        <v>20513</v>
      </c>
      <c r="E1536" s="45">
        <v>5</v>
      </c>
      <c r="F1536" s="13">
        <v>2</v>
      </c>
      <c r="G1536" s="14" t="s">
        <v>19</v>
      </c>
      <c r="H1536" s="14" t="s">
        <v>749</v>
      </c>
      <c r="I1536" s="13">
        <f t="shared" si="249"/>
        <v>52</v>
      </c>
      <c r="J1536" s="13">
        <f t="shared" si="250"/>
        <v>5</v>
      </c>
      <c r="K1536" s="13">
        <f t="shared" si="251"/>
        <v>3</v>
      </c>
      <c r="L1536" s="13" t="s">
        <v>1581</v>
      </c>
      <c r="M1536" s="13">
        <v>48</v>
      </c>
      <c r="N1536" s="13" t="s">
        <v>1583</v>
      </c>
      <c r="O1536" s="13">
        <v>48</v>
      </c>
      <c r="P1536" s="13" t="s">
        <v>1585</v>
      </c>
      <c r="Q1536" s="13">
        <v>48</v>
      </c>
      <c r="R1536" s="13" t="s">
        <v>1587</v>
      </c>
      <c r="S1536" s="13">
        <v>48</v>
      </c>
      <c r="T1536" s="13" t="s">
        <v>1589</v>
      </c>
      <c r="U1536" s="13">
        <v>48</v>
      </c>
      <c r="V1536" s="13" t="s">
        <v>1591</v>
      </c>
      <c r="W1536" s="13">
        <v>48</v>
      </c>
      <c r="X1536" s="13" t="s">
        <v>1417</v>
      </c>
      <c r="Y1536" s="13">
        <v>48</v>
      </c>
      <c r="Z1536" s="13" t="s">
        <v>1418</v>
      </c>
      <c r="AA1536" s="13">
        <v>48</v>
      </c>
      <c r="AB1536" s="100" t="s">
        <v>748</v>
      </c>
      <c r="AC1536" s="100" t="str">
        <f t="shared" si="245"/>
        <v>kn-5-13-jlr-loc2</v>
      </c>
      <c r="AD1536" s="100">
        <f t="shared" si="246"/>
        <v>3</v>
      </c>
      <c r="AE1536" s="13">
        <v>12</v>
      </c>
      <c r="AF1536" s="27">
        <v>12</v>
      </c>
      <c r="AG1536" s="41"/>
    </row>
    <row r="1537" spans="1:33" ht="16.5" x14ac:dyDescent="0.2">
      <c r="A1537" s="38" t="str">
        <f t="shared" si="247"/>
        <v>kn-5</v>
      </c>
      <c r="B1537" s="33">
        <f t="shared" si="252"/>
        <v>2051321</v>
      </c>
      <c r="C1537" s="38">
        <v>13</v>
      </c>
      <c r="D1537" s="26">
        <f t="shared" si="248"/>
        <v>20513</v>
      </c>
      <c r="E1537" s="45">
        <v>5</v>
      </c>
      <c r="F1537" s="13">
        <v>2</v>
      </c>
      <c r="G1537" s="14" t="s">
        <v>20</v>
      </c>
      <c r="H1537" s="14" t="s">
        <v>27</v>
      </c>
      <c r="I1537" s="13">
        <f t="shared" si="249"/>
        <v>52</v>
      </c>
      <c r="J1537" s="13">
        <f t="shared" si="250"/>
        <v>5</v>
      </c>
      <c r="K1537" s="13">
        <f t="shared" si="251"/>
        <v>3</v>
      </c>
      <c r="L1537" s="13" t="s">
        <v>1580</v>
      </c>
      <c r="M1537" s="13">
        <v>48</v>
      </c>
      <c r="N1537" s="13" t="s">
        <v>1582</v>
      </c>
      <c r="O1537" s="13">
        <v>48</v>
      </c>
      <c r="P1537" s="13" t="s">
        <v>1584</v>
      </c>
      <c r="Q1537" s="13">
        <v>48</v>
      </c>
      <c r="R1537" s="13" t="s">
        <v>1586</v>
      </c>
      <c r="S1537" s="13">
        <v>48</v>
      </c>
      <c r="T1537" s="13" t="s">
        <v>1588</v>
      </c>
      <c r="U1537" s="13">
        <v>48</v>
      </c>
      <c r="V1537" s="13" t="s">
        <v>1590</v>
      </c>
      <c r="W1537" s="13">
        <v>48</v>
      </c>
      <c r="X1537" s="13" t="s">
        <v>1592</v>
      </c>
      <c r="Y1537" s="13">
        <v>48</v>
      </c>
      <c r="Z1537" s="13" t="s">
        <v>1419</v>
      </c>
      <c r="AA1537" s="13">
        <v>48</v>
      </c>
      <c r="AB1537" s="100" t="s">
        <v>390</v>
      </c>
      <c r="AC1537" s="100" t="str">
        <f t="shared" si="245"/>
        <v>kn-5-13-shl-loc2</v>
      </c>
      <c r="AD1537" s="100">
        <f t="shared" si="246"/>
        <v>3</v>
      </c>
      <c r="AE1537" s="13">
        <v>16</v>
      </c>
      <c r="AF1537" s="27">
        <v>13.5</v>
      </c>
      <c r="AG1537" s="41"/>
    </row>
    <row r="1538" spans="1:33" ht="16.5" x14ac:dyDescent="0.2">
      <c r="A1538" s="38" t="str">
        <f t="shared" si="247"/>
        <v>kn-5</v>
      </c>
      <c r="B1538" s="33">
        <f t="shared" si="252"/>
        <v>2051330</v>
      </c>
      <c r="C1538" s="38">
        <v>13</v>
      </c>
      <c r="D1538" s="26">
        <f t="shared" si="248"/>
        <v>20513</v>
      </c>
      <c r="E1538" s="45">
        <v>5</v>
      </c>
      <c r="F1538" s="13">
        <v>3</v>
      </c>
      <c r="G1538" s="14" t="s">
        <v>19</v>
      </c>
      <c r="H1538" s="14" t="s">
        <v>288</v>
      </c>
      <c r="I1538" s="13">
        <f t="shared" si="249"/>
        <v>52</v>
      </c>
      <c r="J1538" s="13">
        <f t="shared" si="250"/>
        <v>5</v>
      </c>
      <c r="K1538" s="13">
        <f t="shared" si="251"/>
        <v>3</v>
      </c>
      <c r="L1538" s="13" t="s">
        <v>1581</v>
      </c>
      <c r="M1538" s="13">
        <v>48</v>
      </c>
      <c r="N1538" s="13" t="s">
        <v>1583</v>
      </c>
      <c r="O1538" s="13">
        <v>48</v>
      </c>
      <c r="P1538" s="13" t="s">
        <v>1585</v>
      </c>
      <c r="Q1538" s="13">
        <v>48</v>
      </c>
      <c r="R1538" s="13" t="s">
        <v>1587</v>
      </c>
      <c r="S1538" s="13">
        <v>48</v>
      </c>
      <c r="T1538" s="13" t="s">
        <v>1589</v>
      </c>
      <c r="U1538" s="13">
        <v>48</v>
      </c>
      <c r="V1538" s="13" t="s">
        <v>1591</v>
      </c>
      <c r="W1538" s="13">
        <v>48</v>
      </c>
      <c r="X1538" s="13" t="s">
        <v>1417</v>
      </c>
      <c r="Y1538" s="13">
        <v>48</v>
      </c>
      <c r="Z1538" s="13" t="s">
        <v>1418</v>
      </c>
      <c r="AA1538" s="13">
        <v>48</v>
      </c>
      <c r="AB1538" s="100" t="s">
        <v>354</v>
      </c>
      <c r="AC1538" s="100" t="str">
        <f t="shared" si="245"/>
        <v>kn-5-13-jlr-loc3</v>
      </c>
      <c r="AD1538" s="100">
        <f t="shared" si="246"/>
        <v>3</v>
      </c>
      <c r="AE1538" s="13">
        <v>12</v>
      </c>
      <c r="AF1538" s="27">
        <v>12</v>
      </c>
      <c r="AG1538" s="41"/>
    </row>
    <row r="1539" spans="1:33" ht="17.25" thickBot="1" x14ac:dyDescent="0.25">
      <c r="A1539" s="38" t="str">
        <f t="shared" si="247"/>
        <v>kn-5</v>
      </c>
      <c r="B1539" s="33">
        <f t="shared" si="252"/>
        <v>2051331</v>
      </c>
      <c r="C1539" s="38">
        <v>13</v>
      </c>
      <c r="D1539" s="28">
        <f t="shared" si="248"/>
        <v>20513</v>
      </c>
      <c r="E1539" s="46">
        <v>5</v>
      </c>
      <c r="F1539" s="29">
        <v>3</v>
      </c>
      <c r="G1539" s="30" t="s">
        <v>20</v>
      </c>
      <c r="H1539" s="30" t="s">
        <v>287</v>
      </c>
      <c r="I1539" s="29">
        <f t="shared" si="249"/>
        <v>52</v>
      </c>
      <c r="J1539" s="29">
        <f t="shared" si="250"/>
        <v>5</v>
      </c>
      <c r="K1539" s="29">
        <f t="shared" si="251"/>
        <v>3</v>
      </c>
      <c r="L1539" s="29" t="s">
        <v>1580</v>
      </c>
      <c r="M1539" s="29">
        <v>48</v>
      </c>
      <c r="N1539" s="29" t="s">
        <v>1582</v>
      </c>
      <c r="O1539" s="29">
        <v>48</v>
      </c>
      <c r="P1539" s="29" t="s">
        <v>1584</v>
      </c>
      <c r="Q1539" s="29">
        <v>48</v>
      </c>
      <c r="R1539" s="29" t="s">
        <v>1586</v>
      </c>
      <c r="S1539" s="29">
        <v>48</v>
      </c>
      <c r="T1539" s="29" t="s">
        <v>1588</v>
      </c>
      <c r="U1539" s="29">
        <v>48</v>
      </c>
      <c r="V1539" s="29" t="s">
        <v>1590</v>
      </c>
      <c r="W1539" s="29">
        <v>48</v>
      </c>
      <c r="X1539" s="29" t="s">
        <v>1592</v>
      </c>
      <c r="Y1539" s="29">
        <v>48</v>
      </c>
      <c r="Z1539" s="29" t="s">
        <v>1419</v>
      </c>
      <c r="AA1539" s="29">
        <v>48</v>
      </c>
      <c r="AB1539" s="101" t="s">
        <v>395</v>
      </c>
      <c r="AC1539" s="101" t="str">
        <f t="shared" si="245"/>
        <v>kn-5-13-shl-loc3</v>
      </c>
      <c r="AD1539" s="101">
        <f t="shared" si="246"/>
        <v>3</v>
      </c>
      <c r="AE1539" s="29">
        <v>16</v>
      </c>
      <c r="AF1539" s="31">
        <v>13.5</v>
      </c>
      <c r="AG1539" s="41"/>
    </row>
    <row r="1540" spans="1:33" ht="16.5" x14ac:dyDescent="0.2">
      <c r="A1540" s="38" t="str">
        <f t="shared" si="247"/>
        <v>kn-5</v>
      </c>
      <c r="B1540" s="33">
        <f t="shared" si="252"/>
        <v>2051410</v>
      </c>
      <c r="C1540" s="38">
        <v>14</v>
      </c>
      <c r="D1540" s="23">
        <f t="shared" si="248"/>
        <v>20514</v>
      </c>
      <c r="E1540" s="44">
        <v>5</v>
      </c>
      <c r="F1540" s="24">
        <v>1</v>
      </c>
      <c r="G1540" s="32" t="s">
        <v>19</v>
      </c>
      <c r="H1540" s="32" t="s">
        <v>289</v>
      </c>
      <c r="I1540" s="24">
        <f t="shared" si="249"/>
        <v>53</v>
      </c>
      <c r="J1540" s="24">
        <f t="shared" si="250"/>
        <v>5</v>
      </c>
      <c r="K1540" s="24">
        <f t="shared" si="251"/>
        <v>3</v>
      </c>
      <c r="L1540" s="24" t="s">
        <v>1581</v>
      </c>
      <c r="M1540" s="24">
        <v>49</v>
      </c>
      <c r="N1540" s="24" t="s">
        <v>1583</v>
      </c>
      <c r="O1540" s="24">
        <v>49</v>
      </c>
      <c r="P1540" s="24" t="s">
        <v>1585</v>
      </c>
      <c r="Q1540" s="24">
        <v>49</v>
      </c>
      <c r="R1540" s="24" t="s">
        <v>1587</v>
      </c>
      <c r="S1540" s="24">
        <v>49</v>
      </c>
      <c r="T1540" s="24" t="s">
        <v>1589</v>
      </c>
      <c r="U1540" s="24">
        <v>49</v>
      </c>
      <c r="V1540" s="24" t="s">
        <v>1591</v>
      </c>
      <c r="W1540" s="24">
        <v>49</v>
      </c>
      <c r="X1540" s="24" t="s">
        <v>1593</v>
      </c>
      <c r="Y1540" s="24">
        <v>49</v>
      </c>
      <c r="Z1540" s="24" t="s">
        <v>1418</v>
      </c>
      <c r="AA1540" s="24">
        <v>49</v>
      </c>
      <c r="AB1540" s="99" t="s">
        <v>30</v>
      </c>
      <c r="AC1540" s="99" t="str">
        <f t="shared" si="245"/>
        <v>kn-5-14-jlr-loc1</v>
      </c>
      <c r="AD1540" s="99">
        <f t="shared" si="246"/>
        <v>3</v>
      </c>
      <c r="AE1540" s="24">
        <v>12</v>
      </c>
      <c r="AF1540" s="25">
        <v>12</v>
      </c>
      <c r="AG1540" s="41"/>
    </row>
    <row r="1541" spans="1:33" ht="16.5" x14ac:dyDescent="0.2">
      <c r="A1541" s="38" t="str">
        <f t="shared" si="247"/>
        <v>kn-5</v>
      </c>
      <c r="B1541" s="33">
        <f t="shared" si="252"/>
        <v>2051411</v>
      </c>
      <c r="C1541" s="38">
        <v>14</v>
      </c>
      <c r="D1541" s="26">
        <f t="shared" si="248"/>
        <v>20514</v>
      </c>
      <c r="E1541" s="45">
        <v>5</v>
      </c>
      <c r="F1541" s="13">
        <v>1</v>
      </c>
      <c r="G1541" s="14" t="s">
        <v>20</v>
      </c>
      <c r="H1541" s="14" t="s">
        <v>628</v>
      </c>
      <c r="I1541" s="13">
        <f t="shared" si="249"/>
        <v>53</v>
      </c>
      <c r="J1541" s="13">
        <f t="shared" si="250"/>
        <v>5</v>
      </c>
      <c r="K1541" s="13">
        <f t="shared" si="251"/>
        <v>3</v>
      </c>
      <c r="L1541" s="13" t="s">
        <v>1580</v>
      </c>
      <c r="M1541" s="13">
        <v>48</v>
      </c>
      <c r="N1541" s="13" t="s">
        <v>1582</v>
      </c>
      <c r="O1541" s="13">
        <v>48</v>
      </c>
      <c r="P1541" s="13" t="s">
        <v>1584</v>
      </c>
      <c r="Q1541" s="13">
        <v>48</v>
      </c>
      <c r="R1541" s="13" t="s">
        <v>1586</v>
      </c>
      <c r="S1541" s="13">
        <v>48</v>
      </c>
      <c r="T1541" s="13" t="s">
        <v>1588</v>
      </c>
      <c r="U1541" s="13">
        <v>48</v>
      </c>
      <c r="V1541" s="13" t="s">
        <v>1590</v>
      </c>
      <c r="W1541" s="13">
        <v>48</v>
      </c>
      <c r="X1541" s="13" t="s">
        <v>1592</v>
      </c>
      <c r="Y1541" s="13">
        <v>48</v>
      </c>
      <c r="Z1541" s="13" t="s">
        <v>1419</v>
      </c>
      <c r="AA1541" s="13">
        <v>48</v>
      </c>
      <c r="AB1541" s="100" t="s">
        <v>386</v>
      </c>
      <c r="AC1541" s="100" t="str">
        <f t="shared" si="245"/>
        <v>kn-5-14-shl-loc1</v>
      </c>
      <c r="AD1541" s="100">
        <f t="shared" si="246"/>
        <v>3</v>
      </c>
      <c r="AE1541" s="13">
        <v>16</v>
      </c>
      <c r="AF1541" s="27">
        <v>13.5</v>
      </c>
      <c r="AG1541" s="41"/>
    </row>
    <row r="1542" spans="1:33" ht="16.5" x14ac:dyDescent="0.2">
      <c r="A1542" s="38" t="str">
        <f t="shared" si="247"/>
        <v>kn-5</v>
      </c>
      <c r="B1542" s="33">
        <f t="shared" si="252"/>
        <v>2051420</v>
      </c>
      <c r="C1542" s="38">
        <v>14</v>
      </c>
      <c r="D1542" s="26">
        <f t="shared" si="248"/>
        <v>20514</v>
      </c>
      <c r="E1542" s="45">
        <v>5</v>
      </c>
      <c r="F1542" s="13">
        <v>2</v>
      </c>
      <c r="G1542" s="14" t="s">
        <v>19</v>
      </c>
      <c r="H1542" s="14" t="s">
        <v>749</v>
      </c>
      <c r="I1542" s="13">
        <f t="shared" si="249"/>
        <v>53</v>
      </c>
      <c r="J1542" s="13">
        <f t="shared" si="250"/>
        <v>5</v>
      </c>
      <c r="K1542" s="13">
        <f t="shared" si="251"/>
        <v>3</v>
      </c>
      <c r="L1542" s="13" t="s">
        <v>1581</v>
      </c>
      <c r="M1542" s="13">
        <v>49</v>
      </c>
      <c r="N1542" s="13" t="s">
        <v>1583</v>
      </c>
      <c r="O1542" s="13">
        <v>49</v>
      </c>
      <c r="P1542" s="13" t="s">
        <v>1585</v>
      </c>
      <c r="Q1542" s="13">
        <v>49</v>
      </c>
      <c r="R1542" s="13" t="s">
        <v>1587</v>
      </c>
      <c r="S1542" s="13">
        <v>49</v>
      </c>
      <c r="T1542" s="13" t="s">
        <v>1589</v>
      </c>
      <c r="U1542" s="13">
        <v>49</v>
      </c>
      <c r="V1542" s="13" t="s">
        <v>1591</v>
      </c>
      <c r="W1542" s="13">
        <v>49</v>
      </c>
      <c r="X1542" s="13" t="s">
        <v>1593</v>
      </c>
      <c r="Y1542" s="13">
        <v>49</v>
      </c>
      <c r="Z1542" s="13" t="s">
        <v>1418</v>
      </c>
      <c r="AA1542" s="13">
        <v>49</v>
      </c>
      <c r="AB1542" s="100" t="s">
        <v>30</v>
      </c>
      <c r="AC1542" s="100" t="str">
        <f t="shared" si="245"/>
        <v>kn-5-14-jlr-loc2</v>
      </c>
      <c r="AD1542" s="100">
        <f t="shared" si="246"/>
        <v>3</v>
      </c>
      <c r="AE1542" s="13">
        <v>12</v>
      </c>
      <c r="AF1542" s="27">
        <v>12</v>
      </c>
      <c r="AG1542" s="41"/>
    </row>
    <row r="1543" spans="1:33" ht="16.5" x14ac:dyDescent="0.2">
      <c r="A1543" s="38" t="str">
        <f t="shared" si="247"/>
        <v>kn-5</v>
      </c>
      <c r="B1543" s="33">
        <f t="shared" si="252"/>
        <v>2051421</v>
      </c>
      <c r="C1543" s="38">
        <v>14</v>
      </c>
      <c r="D1543" s="26">
        <f t="shared" si="248"/>
        <v>20514</v>
      </c>
      <c r="E1543" s="45">
        <v>5</v>
      </c>
      <c r="F1543" s="13">
        <v>2</v>
      </c>
      <c r="G1543" s="14" t="s">
        <v>20</v>
      </c>
      <c r="H1543" s="14" t="s">
        <v>27</v>
      </c>
      <c r="I1543" s="13">
        <f t="shared" si="249"/>
        <v>53</v>
      </c>
      <c r="J1543" s="13">
        <f t="shared" si="250"/>
        <v>5</v>
      </c>
      <c r="K1543" s="13">
        <f t="shared" si="251"/>
        <v>3</v>
      </c>
      <c r="L1543" s="13" t="s">
        <v>1580</v>
      </c>
      <c r="M1543" s="13">
        <v>48</v>
      </c>
      <c r="N1543" s="13" t="s">
        <v>1582</v>
      </c>
      <c r="O1543" s="13">
        <v>48</v>
      </c>
      <c r="P1543" s="13" t="s">
        <v>1584</v>
      </c>
      <c r="Q1543" s="13">
        <v>48</v>
      </c>
      <c r="R1543" s="13" t="s">
        <v>1586</v>
      </c>
      <c r="S1543" s="13">
        <v>48</v>
      </c>
      <c r="T1543" s="13" t="s">
        <v>1588</v>
      </c>
      <c r="U1543" s="13">
        <v>48</v>
      </c>
      <c r="V1543" s="13" t="s">
        <v>1590</v>
      </c>
      <c r="W1543" s="13">
        <v>48</v>
      </c>
      <c r="X1543" s="13" t="s">
        <v>1592</v>
      </c>
      <c r="Y1543" s="13">
        <v>48</v>
      </c>
      <c r="Z1543" s="13" t="s">
        <v>1419</v>
      </c>
      <c r="AA1543" s="13">
        <v>48</v>
      </c>
      <c r="AB1543" s="100" t="s">
        <v>380</v>
      </c>
      <c r="AC1543" s="100" t="str">
        <f t="shared" si="245"/>
        <v>kn-5-14-shl-loc2</v>
      </c>
      <c r="AD1543" s="100">
        <f t="shared" si="246"/>
        <v>3</v>
      </c>
      <c r="AE1543" s="13">
        <v>16</v>
      </c>
      <c r="AF1543" s="27">
        <v>13.5</v>
      </c>
      <c r="AG1543" s="41"/>
    </row>
    <row r="1544" spans="1:33" ht="16.5" x14ac:dyDescent="0.2">
      <c r="A1544" s="38" t="str">
        <f t="shared" si="247"/>
        <v>kn-5</v>
      </c>
      <c r="B1544" s="33">
        <f t="shared" si="252"/>
        <v>2051430</v>
      </c>
      <c r="C1544" s="38">
        <v>14</v>
      </c>
      <c r="D1544" s="26">
        <f t="shared" si="248"/>
        <v>20514</v>
      </c>
      <c r="E1544" s="45">
        <v>5</v>
      </c>
      <c r="F1544" s="13">
        <v>3</v>
      </c>
      <c r="G1544" s="14" t="s">
        <v>19</v>
      </c>
      <c r="H1544" s="14" t="s">
        <v>288</v>
      </c>
      <c r="I1544" s="13">
        <f t="shared" si="249"/>
        <v>53</v>
      </c>
      <c r="J1544" s="13">
        <f t="shared" si="250"/>
        <v>5</v>
      </c>
      <c r="K1544" s="13">
        <f t="shared" si="251"/>
        <v>3</v>
      </c>
      <c r="L1544" s="13" t="s">
        <v>1581</v>
      </c>
      <c r="M1544" s="13">
        <v>49</v>
      </c>
      <c r="N1544" s="13" t="s">
        <v>1583</v>
      </c>
      <c r="O1544" s="13">
        <v>49</v>
      </c>
      <c r="P1544" s="13" t="s">
        <v>1585</v>
      </c>
      <c r="Q1544" s="13">
        <v>49</v>
      </c>
      <c r="R1544" s="13" t="s">
        <v>1587</v>
      </c>
      <c r="S1544" s="13">
        <v>49</v>
      </c>
      <c r="T1544" s="13" t="s">
        <v>1589</v>
      </c>
      <c r="U1544" s="13">
        <v>49</v>
      </c>
      <c r="V1544" s="13" t="s">
        <v>1591</v>
      </c>
      <c r="W1544" s="13">
        <v>49</v>
      </c>
      <c r="X1544" s="13" t="s">
        <v>1593</v>
      </c>
      <c r="Y1544" s="13">
        <v>49</v>
      </c>
      <c r="Z1544" s="13" t="s">
        <v>1418</v>
      </c>
      <c r="AA1544" s="13">
        <v>49</v>
      </c>
      <c r="AB1544" s="100" t="s">
        <v>353</v>
      </c>
      <c r="AC1544" s="100" t="str">
        <f t="shared" si="245"/>
        <v>kn-5-14-jlr-loc3</v>
      </c>
      <c r="AD1544" s="100">
        <f t="shared" si="246"/>
        <v>3</v>
      </c>
      <c r="AE1544" s="13">
        <v>12</v>
      </c>
      <c r="AF1544" s="27">
        <v>12</v>
      </c>
      <c r="AG1544" s="41"/>
    </row>
    <row r="1545" spans="1:33" ht="17.25" thickBot="1" x14ac:dyDescent="0.25">
      <c r="A1545" s="38" t="str">
        <f t="shared" si="247"/>
        <v>kn-5</v>
      </c>
      <c r="B1545" s="33">
        <f t="shared" si="252"/>
        <v>2051431</v>
      </c>
      <c r="C1545" s="38">
        <v>14</v>
      </c>
      <c r="D1545" s="28">
        <f t="shared" si="248"/>
        <v>20514</v>
      </c>
      <c r="E1545" s="46">
        <v>5</v>
      </c>
      <c r="F1545" s="29">
        <v>3</v>
      </c>
      <c r="G1545" s="30" t="s">
        <v>20</v>
      </c>
      <c r="H1545" s="30" t="s">
        <v>287</v>
      </c>
      <c r="I1545" s="29">
        <f t="shared" si="249"/>
        <v>53</v>
      </c>
      <c r="J1545" s="29">
        <f t="shared" si="250"/>
        <v>5</v>
      </c>
      <c r="K1545" s="29">
        <f t="shared" si="251"/>
        <v>3</v>
      </c>
      <c r="L1545" s="29" t="s">
        <v>1580</v>
      </c>
      <c r="M1545" s="29">
        <v>48</v>
      </c>
      <c r="N1545" s="29" t="s">
        <v>1582</v>
      </c>
      <c r="O1545" s="29">
        <v>48</v>
      </c>
      <c r="P1545" s="29" t="s">
        <v>1584</v>
      </c>
      <c r="Q1545" s="29">
        <v>48</v>
      </c>
      <c r="R1545" s="29" t="s">
        <v>1586</v>
      </c>
      <c r="S1545" s="29">
        <v>48</v>
      </c>
      <c r="T1545" s="29" t="s">
        <v>1588</v>
      </c>
      <c r="U1545" s="29">
        <v>48</v>
      </c>
      <c r="V1545" s="29" t="s">
        <v>1590</v>
      </c>
      <c r="W1545" s="29">
        <v>48</v>
      </c>
      <c r="X1545" s="29" t="s">
        <v>1592</v>
      </c>
      <c r="Y1545" s="29">
        <v>48</v>
      </c>
      <c r="Z1545" s="29" t="s">
        <v>1419</v>
      </c>
      <c r="AA1545" s="29">
        <v>48</v>
      </c>
      <c r="AB1545" s="101" t="s">
        <v>394</v>
      </c>
      <c r="AC1545" s="101" t="str">
        <f t="shared" si="245"/>
        <v>kn-5-14-shl-loc3</v>
      </c>
      <c r="AD1545" s="101">
        <f t="shared" si="246"/>
        <v>3</v>
      </c>
      <c r="AE1545" s="29">
        <v>16</v>
      </c>
      <c r="AF1545" s="31">
        <v>13.5</v>
      </c>
      <c r="AG1545" s="41"/>
    </row>
    <row r="1546" spans="1:33" ht="16.5" x14ac:dyDescent="0.2">
      <c r="A1546" s="38" t="str">
        <f t="shared" si="247"/>
        <v>kn-5</v>
      </c>
      <c r="B1546" s="33">
        <f t="shared" si="252"/>
        <v>2051510</v>
      </c>
      <c r="C1546" s="38">
        <v>15</v>
      </c>
      <c r="D1546" s="23">
        <f t="shared" si="248"/>
        <v>20515</v>
      </c>
      <c r="E1546" s="44">
        <v>5</v>
      </c>
      <c r="F1546" s="24">
        <v>1</v>
      </c>
      <c r="G1546" s="32" t="s">
        <v>19</v>
      </c>
      <c r="H1546" s="32" t="s">
        <v>626</v>
      </c>
      <c r="I1546" s="24">
        <f t="shared" si="249"/>
        <v>54</v>
      </c>
      <c r="J1546" s="24">
        <f t="shared" si="250"/>
        <v>5</v>
      </c>
      <c r="K1546" s="24">
        <f t="shared" si="251"/>
        <v>3</v>
      </c>
      <c r="L1546" s="24" t="s">
        <v>1581</v>
      </c>
      <c r="M1546" s="24">
        <v>50</v>
      </c>
      <c r="N1546" s="24" t="s">
        <v>1583</v>
      </c>
      <c r="O1546" s="24">
        <v>50</v>
      </c>
      <c r="P1546" s="24" t="s">
        <v>1585</v>
      </c>
      <c r="Q1546" s="24">
        <v>50</v>
      </c>
      <c r="R1546" s="24" t="s">
        <v>1587</v>
      </c>
      <c r="S1546" s="24">
        <v>50</v>
      </c>
      <c r="T1546" s="24" t="s">
        <v>1589</v>
      </c>
      <c r="U1546" s="24">
        <v>50</v>
      </c>
      <c r="V1546" s="24" t="s">
        <v>1591</v>
      </c>
      <c r="W1546" s="24">
        <v>50</v>
      </c>
      <c r="X1546" s="24" t="s">
        <v>1593</v>
      </c>
      <c r="Y1546" s="24">
        <v>50</v>
      </c>
      <c r="Z1546" s="24" t="s">
        <v>1594</v>
      </c>
      <c r="AA1546" s="24">
        <v>50</v>
      </c>
      <c r="AB1546" s="99" t="s">
        <v>350</v>
      </c>
      <c r="AC1546" s="99" t="str">
        <f t="shared" si="245"/>
        <v>kn-5-15-jlr-loc1</v>
      </c>
      <c r="AD1546" s="99">
        <f t="shared" si="246"/>
        <v>3</v>
      </c>
      <c r="AE1546" s="24">
        <v>12</v>
      </c>
      <c r="AF1546" s="25">
        <v>12</v>
      </c>
      <c r="AG1546" s="41"/>
    </row>
    <row r="1547" spans="1:33" ht="16.5" x14ac:dyDescent="0.2">
      <c r="A1547" s="38" t="str">
        <f t="shared" si="247"/>
        <v>kn-5</v>
      </c>
      <c r="B1547" s="33">
        <f t="shared" si="252"/>
        <v>2051511</v>
      </c>
      <c r="C1547" s="38">
        <v>15</v>
      </c>
      <c r="D1547" s="26">
        <f t="shared" si="248"/>
        <v>20515</v>
      </c>
      <c r="E1547" s="45">
        <v>5</v>
      </c>
      <c r="F1547" s="13">
        <v>1</v>
      </c>
      <c r="G1547" s="14" t="s">
        <v>20</v>
      </c>
      <c r="H1547" s="14" t="s">
        <v>290</v>
      </c>
      <c r="I1547" s="13">
        <f t="shared" si="249"/>
        <v>54</v>
      </c>
      <c r="J1547" s="13">
        <f t="shared" si="250"/>
        <v>5</v>
      </c>
      <c r="K1547" s="13">
        <f t="shared" si="251"/>
        <v>3</v>
      </c>
      <c r="L1547" s="13" t="s">
        <v>1580</v>
      </c>
      <c r="M1547" s="13">
        <v>50</v>
      </c>
      <c r="N1547" s="13" t="s">
        <v>1582</v>
      </c>
      <c r="O1547" s="13">
        <v>50</v>
      </c>
      <c r="P1547" s="13" t="s">
        <v>1584</v>
      </c>
      <c r="Q1547" s="13">
        <v>50</v>
      </c>
      <c r="R1547" s="13" t="s">
        <v>1586</v>
      </c>
      <c r="S1547" s="13">
        <v>50</v>
      </c>
      <c r="T1547" s="13" t="s">
        <v>1588</v>
      </c>
      <c r="U1547" s="13">
        <v>50</v>
      </c>
      <c r="V1547" s="13" t="s">
        <v>1590</v>
      </c>
      <c r="W1547" s="13">
        <v>50</v>
      </c>
      <c r="X1547" s="13" t="s">
        <v>1592</v>
      </c>
      <c r="Y1547" s="13">
        <v>50</v>
      </c>
      <c r="Z1547" s="13" t="s">
        <v>1595</v>
      </c>
      <c r="AA1547" s="13">
        <v>50</v>
      </c>
      <c r="AB1547" s="100" t="s">
        <v>378</v>
      </c>
      <c r="AC1547" s="100" t="str">
        <f t="shared" si="245"/>
        <v>kn-5-15-shl-loc1</v>
      </c>
      <c r="AD1547" s="100">
        <f t="shared" si="246"/>
        <v>3</v>
      </c>
      <c r="AE1547" s="13">
        <v>16</v>
      </c>
      <c r="AF1547" s="27">
        <v>13.5</v>
      </c>
      <c r="AG1547" s="41"/>
    </row>
    <row r="1548" spans="1:33" ht="16.5" x14ac:dyDescent="0.2">
      <c r="A1548" s="38" t="str">
        <f t="shared" si="247"/>
        <v>kn-5</v>
      </c>
      <c r="B1548" s="33">
        <f t="shared" si="252"/>
        <v>2051520</v>
      </c>
      <c r="C1548" s="38">
        <v>15</v>
      </c>
      <c r="D1548" s="26">
        <f t="shared" si="248"/>
        <v>20515</v>
      </c>
      <c r="E1548" s="45">
        <v>5</v>
      </c>
      <c r="F1548" s="13">
        <v>2</v>
      </c>
      <c r="G1548" s="14" t="s">
        <v>19</v>
      </c>
      <c r="H1548" s="14" t="s">
        <v>749</v>
      </c>
      <c r="I1548" s="13">
        <f t="shared" si="249"/>
        <v>54</v>
      </c>
      <c r="J1548" s="13">
        <f t="shared" si="250"/>
        <v>5</v>
      </c>
      <c r="K1548" s="13">
        <f t="shared" si="251"/>
        <v>3</v>
      </c>
      <c r="L1548" s="13" t="s">
        <v>1581</v>
      </c>
      <c r="M1548" s="13">
        <v>50</v>
      </c>
      <c r="N1548" s="13" t="s">
        <v>1583</v>
      </c>
      <c r="O1548" s="13">
        <v>50</v>
      </c>
      <c r="P1548" s="13" t="s">
        <v>1585</v>
      </c>
      <c r="Q1548" s="13">
        <v>50</v>
      </c>
      <c r="R1548" s="13" t="s">
        <v>1587</v>
      </c>
      <c r="S1548" s="13">
        <v>50</v>
      </c>
      <c r="T1548" s="13" t="s">
        <v>1589</v>
      </c>
      <c r="U1548" s="13">
        <v>50</v>
      </c>
      <c r="V1548" s="13" t="s">
        <v>1591</v>
      </c>
      <c r="W1548" s="13">
        <v>50</v>
      </c>
      <c r="X1548" s="13" t="s">
        <v>1593</v>
      </c>
      <c r="Y1548" s="13">
        <v>50</v>
      </c>
      <c r="Z1548" s="13" t="s">
        <v>1594</v>
      </c>
      <c r="AA1548" s="13">
        <v>50</v>
      </c>
      <c r="AB1548" s="100" t="s">
        <v>349</v>
      </c>
      <c r="AC1548" s="100" t="str">
        <f t="shared" si="245"/>
        <v>kn-5-15-jlr-loc2</v>
      </c>
      <c r="AD1548" s="100">
        <f t="shared" si="246"/>
        <v>3</v>
      </c>
      <c r="AE1548" s="13">
        <v>12</v>
      </c>
      <c r="AF1548" s="27">
        <v>12</v>
      </c>
      <c r="AG1548" s="41"/>
    </row>
    <row r="1549" spans="1:33" ht="16.5" x14ac:dyDescent="0.2">
      <c r="A1549" s="38" t="str">
        <f t="shared" si="247"/>
        <v>kn-5</v>
      </c>
      <c r="B1549" s="33">
        <f t="shared" si="252"/>
        <v>2051521</v>
      </c>
      <c r="C1549" s="38">
        <v>15</v>
      </c>
      <c r="D1549" s="26">
        <f t="shared" si="248"/>
        <v>20515</v>
      </c>
      <c r="E1549" s="45">
        <v>5</v>
      </c>
      <c r="F1549" s="13">
        <v>2</v>
      </c>
      <c r="G1549" s="14" t="s">
        <v>20</v>
      </c>
      <c r="H1549" s="14" t="s">
        <v>27</v>
      </c>
      <c r="I1549" s="13">
        <f t="shared" si="249"/>
        <v>54</v>
      </c>
      <c r="J1549" s="13">
        <f t="shared" si="250"/>
        <v>5</v>
      </c>
      <c r="K1549" s="13">
        <f t="shared" si="251"/>
        <v>3</v>
      </c>
      <c r="L1549" s="13" t="s">
        <v>1580</v>
      </c>
      <c r="M1549" s="13">
        <v>50</v>
      </c>
      <c r="N1549" s="13" t="s">
        <v>1582</v>
      </c>
      <c r="O1549" s="13">
        <v>50</v>
      </c>
      <c r="P1549" s="13" t="s">
        <v>1584</v>
      </c>
      <c r="Q1549" s="13">
        <v>50</v>
      </c>
      <c r="R1549" s="13" t="s">
        <v>1586</v>
      </c>
      <c r="S1549" s="13">
        <v>50</v>
      </c>
      <c r="T1549" s="13" t="s">
        <v>1588</v>
      </c>
      <c r="U1549" s="13">
        <v>50</v>
      </c>
      <c r="V1549" s="13" t="s">
        <v>1590</v>
      </c>
      <c r="W1549" s="13">
        <v>50</v>
      </c>
      <c r="X1549" s="13" t="s">
        <v>1592</v>
      </c>
      <c r="Y1549" s="13">
        <v>50</v>
      </c>
      <c r="Z1549" s="13" t="s">
        <v>1595</v>
      </c>
      <c r="AA1549" s="13">
        <v>50</v>
      </c>
      <c r="AB1549" s="100" t="s">
        <v>383</v>
      </c>
      <c r="AC1549" s="100" t="str">
        <f t="shared" si="245"/>
        <v>kn-5-15-shl-loc2</v>
      </c>
      <c r="AD1549" s="100">
        <f t="shared" si="246"/>
        <v>3</v>
      </c>
      <c r="AE1549" s="13">
        <v>16</v>
      </c>
      <c r="AF1549" s="27">
        <v>13.5</v>
      </c>
      <c r="AG1549" s="41"/>
    </row>
    <row r="1550" spans="1:33" ht="16.5" x14ac:dyDescent="0.2">
      <c r="A1550" s="38" t="str">
        <f t="shared" si="247"/>
        <v>kn-5</v>
      </c>
      <c r="B1550" s="33">
        <f t="shared" si="252"/>
        <v>2051530</v>
      </c>
      <c r="C1550" s="38">
        <v>15</v>
      </c>
      <c r="D1550" s="26">
        <f t="shared" si="248"/>
        <v>20515</v>
      </c>
      <c r="E1550" s="45">
        <v>5</v>
      </c>
      <c r="F1550" s="13">
        <v>3</v>
      </c>
      <c r="G1550" s="14" t="s">
        <v>19</v>
      </c>
      <c r="H1550" s="14" t="s">
        <v>288</v>
      </c>
      <c r="I1550" s="13">
        <f t="shared" si="249"/>
        <v>54</v>
      </c>
      <c r="J1550" s="13">
        <f t="shared" si="250"/>
        <v>5</v>
      </c>
      <c r="K1550" s="13">
        <f t="shared" si="251"/>
        <v>3</v>
      </c>
      <c r="L1550" s="13" t="s">
        <v>1581</v>
      </c>
      <c r="M1550" s="13">
        <v>50</v>
      </c>
      <c r="N1550" s="13" t="s">
        <v>1583</v>
      </c>
      <c r="O1550" s="13">
        <v>50</v>
      </c>
      <c r="P1550" s="13" t="s">
        <v>1585</v>
      </c>
      <c r="Q1550" s="13">
        <v>50</v>
      </c>
      <c r="R1550" s="13" t="s">
        <v>1587</v>
      </c>
      <c r="S1550" s="13">
        <v>50</v>
      </c>
      <c r="T1550" s="13" t="s">
        <v>1589</v>
      </c>
      <c r="U1550" s="13">
        <v>50</v>
      </c>
      <c r="V1550" s="13" t="s">
        <v>1591</v>
      </c>
      <c r="W1550" s="13">
        <v>50</v>
      </c>
      <c r="X1550" s="13" t="s">
        <v>1593</v>
      </c>
      <c r="Y1550" s="13">
        <v>50</v>
      </c>
      <c r="Z1550" s="13" t="s">
        <v>1594</v>
      </c>
      <c r="AA1550" s="13">
        <v>50</v>
      </c>
      <c r="AB1550" s="100" t="s">
        <v>30</v>
      </c>
      <c r="AC1550" s="100" t="str">
        <f t="shared" si="245"/>
        <v>kn-5-15-jlr-loc3</v>
      </c>
      <c r="AD1550" s="100">
        <f t="shared" si="246"/>
        <v>3</v>
      </c>
      <c r="AE1550" s="13">
        <v>12</v>
      </c>
      <c r="AF1550" s="27">
        <v>12</v>
      </c>
      <c r="AG1550" s="41"/>
    </row>
    <row r="1551" spans="1:33" ht="17.25" thickBot="1" x14ac:dyDescent="0.25">
      <c r="A1551" s="38" t="str">
        <f t="shared" si="247"/>
        <v>kn-5</v>
      </c>
      <c r="B1551" s="33">
        <f t="shared" si="252"/>
        <v>2051531</v>
      </c>
      <c r="C1551" s="38">
        <v>15</v>
      </c>
      <c r="D1551" s="28">
        <f t="shared" si="248"/>
        <v>20515</v>
      </c>
      <c r="E1551" s="46">
        <v>5</v>
      </c>
      <c r="F1551" s="29">
        <v>3</v>
      </c>
      <c r="G1551" s="30" t="s">
        <v>20</v>
      </c>
      <c r="H1551" s="30" t="s">
        <v>287</v>
      </c>
      <c r="I1551" s="29">
        <f t="shared" si="249"/>
        <v>54</v>
      </c>
      <c r="J1551" s="29">
        <f t="shared" si="250"/>
        <v>5</v>
      </c>
      <c r="K1551" s="29">
        <f t="shared" si="251"/>
        <v>3</v>
      </c>
      <c r="L1551" s="29" t="s">
        <v>1580</v>
      </c>
      <c r="M1551" s="29">
        <v>50</v>
      </c>
      <c r="N1551" s="29" t="s">
        <v>1582</v>
      </c>
      <c r="O1551" s="29">
        <v>50</v>
      </c>
      <c r="P1551" s="29" t="s">
        <v>1584</v>
      </c>
      <c r="Q1551" s="29">
        <v>50</v>
      </c>
      <c r="R1551" s="29" t="s">
        <v>1586</v>
      </c>
      <c r="S1551" s="29">
        <v>50</v>
      </c>
      <c r="T1551" s="29" t="s">
        <v>1588</v>
      </c>
      <c r="U1551" s="29">
        <v>50</v>
      </c>
      <c r="V1551" s="29" t="s">
        <v>1590</v>
      </c>
      <c r="W1551" s="29">
        <v>50</v>
      </c>
      <c r="X1551" s="29" t="s">
        <v>1592</v>
      </c>
      <c r="Y1551" s="29">
        <v>50</v>
      </c>
      <c r="Z1551" s="29" t="s">
        <v>1595</v>
      </c>
      <c r="AA1551" s="29">
        <v>50</v>
      </c>
      <c r="AB1551" s="101" t="s">
        <v>387</v>
      </c>
      <c r="AC1551" s="101" t="str">
        <f t="shared" si="245"/>
        <v>kn-5-15-shl-loc3</v>
      </c>
      <c r="AD1551" s="101">
        <f t="shared" si="246"/>
        <v>3</v>
      </c>
      <c r="AE1551" s="29">
        <v>16</v>
      </c>
      <c r="AF1551" s="31">
        <v>13.5</v>
      </c>
      <c r="AG1551" s="41"/>
    </row>
    <row r="1552" spans="1:33" ht="16.5" x14ac:dyDescent="0.2">
      <c r="A1552" s="38" t="str">
        <f t="shared" si="247"/>
        <v>kn-6</v>
      </c>
      <c r="B1552" s="33">
        <f t="shared" si="252"/>
        <v>2060110</v>
      </c>
      <c r="C1552" s="38">
        <v>1</v>
      </c>
      <c r="D1552" s="23">
        <f t="shared" si="248"/>
        <v>20601</v>
      </c>
      <c r="E1552" s="44">
        <v>6</v>
      </c>
      <c r="F1552" s="24">
        <v>1</v>
      </c>
      <c r="G1552" s="32" t="s">
        <v>19</v>
      </c>
      <c r="H1552" s="32" t="s">
        <v>289</v>
      </c>
      <c r="I1552" s="24">
        <f t="shared" si="249"/>
        <v>55</v>
      </c>
      <c r="J1552" s="24">
        <f t="shared" si="250"/>
        <v>5</v>
      </c>
      <c r="K1552" s="24">
        <f t="shared" si="251"/>
        <v>3</v>
      </c>
      <c r="L1552" s="24" t="s">
        <v>1581</v>
      </c>
      <c r="M1552" s="24">
        <v>50</v>
      </c>
      <c r="N1552" s="24" t="s">
        <v>1583</v>
      </c>
      <c r="O1552" s="24">
        <v>50</v>
      </c>
      <c r="P1552" s="24" t="s">
        <v>1585</v>
      </c>
      <c r="Q1552" s="24">
        <v>50</v>
      </c>
      <c r="R1552" s="24" t="s">
        <v>1587</v>
      </c>
      <c r="S1552" s="24">
        <v>50</v>
      </c>
      <c r="T1552" s="24" t="s">
        <v>1589</v>
      </c>
      <c r="U1552" s="24">
        <v>50</v>
      </c>
      <c r="V1552" s="24" t="s">
        <v>1591</v>
      </c>
      <c r="W1552" s="24">
        <v>50</v>
      </c>
      <c r="X1552" s="24" t="s">
        <v>1593</v>
      </c>
      <c r="Y1552" s="24">
        <v>50</v>
      </c>
      <c r="Z1552" s="24" t="s">
        <v>1594</v>
      </c>
      <c r="AA1552" s="24">
        <v>50</v>
      </c>
      <c r="AB1552" s="99" t="s">
        <v>354</v>
      </c>
      <c r="AC1552" s="99" t="str">
        <f t="shared" si="245"/>
        <v>kn-6-1-jlr-loc1</v>
      </c>
      <c r="AD1552" s="99">
        <f t="shared" si="246"/>
        <v>4</v>
      </c>
      <c r="AE1552" s="24">
        <v>12</v>
      </c>
      <c r="AF1552" s="25">
        <v>12</v>
      </c>
      <c r="AG1552" s="41"/>
    </row>
    <row r="1553" spans="1:33" ht="16.5" x14ac:dyDescent="0.2">
      <c r="A1553" s="38" t="str">
        <f t="shared" si="247"/>
        <v>kn-6</v>
      </c>
      <c r="B1553" s="33">
        <f t="shared" si="252"/>
        <v>2060111</v>
      </c>
      <c r="C1553" s="38">
        <v>1</v>
      </c>
      <c r="D1553" s="26">
        <f t="shared" si="248"/>
        <v>20601</v>
      </c>
      <c r="E1553" s="45">
        <v>6</v>
      </c>
      <c r="F1553" s="13">
        <v>1</v>
      </c>
      <c r="G1553" s="14" t="s">
        <v>20</v>
      </c>
      <c r="H1553" s="14" t="s">
        <v>290</v>
      </c>
      <c r="I1553" s="13">
        <f t="shared" si="249"/>
        <v>55</v>
      </c>
      <c r="J1553" s="13">
        <f t="shared" si="250"/>
        <v>5</v>
      </c>
      <c r="K1553" s="13">
        <f t="shared" si="251"/>
        <v>3</v>
      </c>
      <c r="L1553" s="13" t="s">
        <v>1436</v>
      </c>
      <c r="M1553" s="13">
        <v>50</v>
      </c>
      <c r="N1553" s="13" t="s">
        <v>1582</v>
      </c>
      <c r="O1553" s="13">
        <v>50</v>
      </c>
      <c r="P1553" s="13" t="s">
        <v>1584</v>
      </c>
      <c r="Q1553" s="13">
        <v>50</v>
      </c>
      <c r="R1553" s="13" t="s">
        <v>1586</v>
      </c>
      <c r="S1553" s="13">
        <v>50</v>
      </c>
      <c r="T1553" s="13" t="s">
        <v>1588</v>
      </c>
      <c r="U1553" s="13">
        <v>50</v>
      </c>
      <c r="V1553" s="13" t="s">
        <v>1590</v>
      </c>
      <c r="W1553" s="13">
        <v>50</v>
      </c>
      <c r="X1553" s="13" t="s">
        <v>1592</v>
      </c>
      <c r="Y1553" s="13">
        <v>50</v>
      </c>
      <c r="Z1553" s="13" t="s">
        <v>1595</v>
      </c>
      <c r="AA1553" s="13">
        <v>50</v>
      </c>
      <c r="AB1553" s="100" t="s">
        <v>395</v>
      </c>
      <c r="AC1553" s="100" t="str">
        <f t="shared" si="245"/>
        <v>kn-6-1-shl-loc1</v>
      </c>
      <c r="AD1553" s="100">
        <f t="shared" si="246"/>
        <v>4</v>
      </c>
      <c r="AE1553" s="13">
        <v>16</v>
      </c>
      <c r="AF1553" s="27">
        <v>13.5</v>
      </c>
      <c r="AG1553" s="41"/>
    </row>
    <row r="1554" spans="1:33" ht="16.5" x14ac:dyDescent="0.2">
      <c r="A1554" s="38" t="str">
        <f t="shared" si="247"/>
        <v>kn-6</v>
      </c>
      <c r="B1554" s="33">
        <f t="shared" si="252"/>
        <v>2060120</v>
      </c>
      <c r="C1554" s="38">
        <v>1</v>
      </c>
      <c r="D1554" s="26">
        <f t="shared" si="248"/>
        <v>20601</v>
      </c>
      <c r="E1554" s="45">
        <v>6</v>
      </c>
      <c r="F1554" s="13">
        <v>2</v>
      </c>
      <c r="G1554" s="14" t="s">
        <v>19</v>
      </c>
      <c r="H1554" s="14" t="s">
        <v>749</v>
      </c>
      <c r="I1554" s="13">
        <f t="shared" si="249"/>
        <v>55</v>
      </c>
      <c r="J1554" s="13">
        <f t="shared" si="250"/>
        <v>5</v>
      </c>
      <c r="K1554" s="13">
        <f t="shared" si="251"/>
        <v>3</v>
      </c>
      <c r="L1554" s="13" t="s">
        <v>1581</v>
      </c>
      <c r="M1554" s="13">
        <v>50</v>
      </c>
      <c r="N1554" s="13" t="s">
        <v>1583</v>
      </c>
      <c r="O1554" s="13">
        <v>50</v>
      </c>
      <c r="P1554" s="13" t="s">
        <v>1585</v>
      </c>
      <c r="Q1554" s="13">
        <v>50</v>
      </c>
      <c r="R1554" s="13" t="s">
        <v>1587</v>
      </c>
      <c r="S1554" s="13">
        <v>50</v>
      </c>
      <c r="T1554" s="13" t="s">
        <v>1589</v>
      </c>
      <c r="U1554" s="13">
        <v>50</v>
      </c>
      <c r="V1554" s="13" t="s">
        <v>1591</v>
      </c>
      <c r="W1554" s="13">
        <v>50</v>
      </c>
      <c r="X1554" s="13" t="s">
        <v>1593</v>
      </c>
      <c r="Y1554" s="13">
        <v>50</v>
      </c>
      <c r="Z1554" s="13" t="s">
        <v>1594</v>
      </c>
      <c r="AA1554" s="13">
        <v>50</v>
      </c>
      <c r="AB1554" s="100" t="s">
        <v>748</v>
      </c>
      <c r="AC1554" s="100" t="str">
        <f t="shared" si="245"/>
        <v>kn-6-1-jlr-loc2</v>
      </c>
      <c r="AD1554" s="100">
        <f t="shared" si="246"/>
        <v>4</v>
      </c>
      <c r="AE1554" s="13">
        <v>12</v>
      </c>
      <c r="AF1554" s="27">
        <v>12</v>
      </c>
      <c r="AG1554" s="41"/>
    </row>
    <row r="1555" spans="1:33" ht="16.5" x14ac:dyDescent="0.2">
      <c r="A1555" s="38" t="str">
        <f t="shared" si="247"/>
        <v>kn-6</v>
      </c>
      <c r="B1555" s="33">
        <f t="shared" si="252"/>
        <v>2060121</v>
      </c>
      <c r="C1555" s="38">
        <v>1</v>
      </c>
      <c r="D1555" s="26">
        <f t="shared" si="248"/>
        <v>20601</v>
      </c>
      <c r="E1555" s="45">
        <v>6</v>
      </c>
      <c r="F1555" s="13">
        <v>2</v>
      </c>
      <c r="G1555" s="14" t="s">
        <v>20</v>
      </c>
      <c r="H1555" s="14" t="s">
        <v>618</v>
      </c>
      <c r="I1555" s="13">
        <f t="shared" si="249"/>
        <v>55</v>
      </c>
      <c r="J1555" s="13">
        <f t="shared" si="250"/>
        <v>5</v>
      </c>
      <c r="K1555" s="13">
        <f t="shared" si="251"/>
        <v>3</v>
      </c>
      <c r="L1555" s="13" t="s">
        <v>1436</v>
      </c>
      <c r="M1555" s="13">
        <v>50</v>
      </c>
      <c r="N1555" s="13" t="s">
        <v>1582</v>
      </c>
      <c r="O1555" s="13">
        <v>50</v>
      </c>
      <c r="P1555" s="13" t="s">
        <v>1584</v>
      </c>
      <c r="Q1555" s="13">
        <v>50</v>
      </c>
      <c r="R1555" s="13" t="s">
        <v>1586</v>
      </c>
      <c r="S1555" s="13">
        <v>50</v>
      </c>
      <c r="T1555" s="13" t="s">
        <v>1588</v>
      </c>
      <c r="U1555" s="13">
        <v>50</v>
      </c>
      <c r="V1555" s="13" t="s">
        <v>1590</v>
      </c>
      <c r="W1555" s="13">
        <v>50</v>
      </c>
      <c r="X1555" s="13" t="s">
        <v>1592</v>
      </c>
      <c r="Y1555" s="13">
        <v>50</v>
      </c>
      <c r="Z1555" s="13" t="s">
        <v>1595</v>
      </c>
      <c r="AA1555" s="13">
        <v>50</v>
      </c>
      <c r="AB1555" s="100" t="s">
        <v>390</v>
      </c>
      <c r="AC1555" s="100" t="str">
        <f t="shared" si="245"/>
        <v>kn-6-1-shl-loc2</v>
      </c>
      <c r="AD1555" s="100">
        <f t="shared" si="246"/>
        <v>4</v>
      </c>
      <c r="AE1555" s="13">
        <v>16</v>
      </c>
      <c r="AF1555" s="27">
        <v>13.5</v>
      </c>
      <c r="AG1555" s="41"/>
    </row>
    <row r="1556" spans="1:33" ht="16.5" x14ac:dyDescent="0.2">
      <c r="A1556" s="38" t="str">
        <f t="shared" si="247"/>
        <v>kn-6</v>
      </c>
      <c r="B1556" s="33">
        <f t="shared" si="252"/>
        <v>2060130</v>
      </c>
      <c r="C1556" s="38">
        <v>1</v>
      </c>
      <c r="D1556" s="26">
        <f t="shared" si="248"/>
        <v>20601</v>
      </c>
      <c r="E1556" s="45">
        <v>6</v>
      </c>
      <c r="F1556" s="13">
        <v>3</v>
      </c>
      <c r="G1556" s="14" t="s">
        <v>19</v>
      </c>
      <c r="H1556" s="14" t="s">
        <v>288</v>
      </c>
      <c r="I1556" s="13">
        <f t="shared" si="249"/>
        <v>55</v>
      </c>
      <c r="J1556" s="13">
        <f t="shared" si="250"/>
        <v>5</v>
      </c>
      <c r="K1556" s="13">
        <f t="shared" si="251"/>
        <v>3</v>
      </c>
      <c r="L1556" s="13" t="s">
        <v>1581</v>
      </c>
      <c r="M1556" s="13">
        <v>50</v>
      </c>
      <c r="N1556" s="13" t="s">
        <v>1583</v>
      </c>
      <c r="O1556" s="13">
        <v>50</v>
      </c>
      <c r="P1556" s="13" t="s">
        <v>1585</v>
      </c>
      <c r="Q1556" s="13">
        <v>50</v>
      </c>
      <c r="R1556" s="13" t="s">
        <v>1587</v>
      </c>
      <c r="S1556" s="13">
        <v>50</v>
      </c>
      <c r="T1556" s="13" t="s">
        <v>1589</v>
      </c>
      <c r="U1556" s="13">
        <v>50</v>
      </c>
      <c r="V1556" s="13" t="s">
        <v>1591</v>
      </c>
      <c r="W1556" s="13">
        <v>50</v>
      </c>
      <c r="X1556" s="13" t="s">
        <v>1593</v>
      </c>
      <c r="Y1556" s="13">
        <v>50</v>
      </c>
      <c r="Z1556" s="13" t="s">
        <v>1594</v>
      </c>
      <c r="AA1556" s="13">
        <v>50</v>
      </c>
      <c r="AB1556" s="100" t="s">
        <v>355</v>
      </c>
      <c r="AC1556" s="100" t="str">
        <f t="shared" ref="AC1556:AC1619" si="253">IF(AB1556="","",A1556&amp;"-"&amp;C1556&amp;"-"&amp;G1556&amp;"-"&amp;"loc"&amp;F1556)</f>
        <v>kn-6-1-jlr-loc3</v>
      </c>
      <c r="AD1556" s="100">
        <f t="shared" ref="AD1556:AD1619" si="254">INDEX($BL$4:$BL$210,INDEX($BP$4:$BP$19,E1556)+C1556)</f>
        <v>4</v>
      </c>
      <c r="AE1556" s="13">
        <v>12</v>
      </c>
      <c r="AF1556" s="27">
        <v>12</v>
      </c>
      <c r="AG1556" s="41"/>
    </row>
    <row r="1557" spans="1:33" ht="17.25" thickBot="1" x14ac:dyDescent="0.25">
      <c r="A1557" s="38" t="str">
        <f t="shared" si="247"/>
        <v>kn-6</v>
      </c>
      <c r="B1557" s="33">
        <f t="shared" si="252"/>
        <v>2060131</v>
      </c>
      <c r="C1557" s="38">
        <v>1</v>
      </c>
      <c r="D1557" s="28">
        <f t="shared" si="248"/>
        <v>20601</v>
      </c>
      <c r="E1557" s="46">
        <v>6</v>
      </c>
      <c r="F1557" s="29">
        <v>3</v>
      </c>
      <c r="G1557" s="30" t="s">
        <v>20</v>
      </c>
      <c r="H1557" s="30" t="s">
        <v>287</v>
      </c>
      <c r="I1557" s="29">
        <f t="shared" si="249"/>
        <v>55</v>
      </c>
      <c r="J1557" s="29">
        <f t="shared" si="250"/>
        <v>5</v>
      </c>
      <c r="K1557" s="29">
        <f t="shared" si="251"/>
        <v>3</v>
      </c>
      <c r="L1557" s="29" t="s">
        <v>1436</v>
      </c>
      <c r="M1557" s="29">
        <v>50</v>
      </c>
      <c r="N1557" s="29" t="s">
        <v>1582</v>
      </c>
      <c r="O1557" s="29">
        <v>50</v>
      </c>
      <c r="P1557" s="29" t="s">
        <v>1584</v>
      </c>
      <c r="Q1557" s="29">
        <v>50</v>
      </c>
      <c r="R1557" s="29" t="s">
        <v>1586</v>
      </c>
      <c r="S1557" s="29">
        <v>50</v>
      </c>
      <c r="T1557" s="29" t="s">
        <v>1588</v>
      </c>
      <c r="U1557" s="29">
        <v>50</v>
      </c>
      <c r="V1557" s="29" t="s">
        <v>1590</v>
      </c>
      <c r="W1557" s="29">
        <v>50</v>
      </c>
      <c r="X1557" s="29" t="s">
        <v>1592</v>
      </c>
      <c r="Y1557" s="29">
        <v>50</v>
      </c>
      <c r="Z1557" s="29" t="s">
        <v>1595</v>
      </c>
      <c r="AA1557" s="29">
        <v>50</v>
      </c>
      <c r="AB1557" s="101" t="s">
        <v>396</v>
      </c>
      <c r="AC1557" s="101" t="str">
        <f t="shared" si="253"/>
        <v>kn-6-1-shl-loc3</v>
      </c>
      <c r="AD1557" s="101">
        <f t="shared" si="254"/>
        <v>4</v>
      </c>
      <c r="AE1557" s="29">
        <v>16</v>
      </c>
      <c r="AF1557" s="31">
        <v>13.5</v>
      </c>
      <c r="AG1557" s="41"/>
    </row>
    <row r="1558" spans="1:33" ht="16.5" x14ac:dyDescent="0.2">
      <c r="A1558" s="38" t="str">
        <f t="shared" si="247"/>
        <v>kn-6</v>
      </c>
      <c r="B1558" s="33">
        <f t="shared" si="252"/>
        <v>2060210</v>
      </c>
      <c r="C1558" s="38">
        <v>2</v>
      </c>
      <c r="D1558" s="23">
        <f t="shared" si="248"/>
        <v>20602</v>
      </c>
      <c r="E1558" s="44">
        <v>6</v>
      </c>
      <c r="F1558" s="24">
        <v>1</v>
      </c>
      <c r="G1558" s="32" t="s">
        <v>19</v>
      </c>
      <c r="H1558" s="32" t="s">
        <v>289</v>
      </c>
      <c r="I1558" s="24">
        <f t="shared" si="249"/>
        <v>56</v>
      </c>
      <c r="J1558" s="24">
        <f t="shared" si="250"/>
        <v>5</v>
      </c>
      <c r="K1558" s="24">
        <f t="shared" si="251"/>
        <v>3</v>
      </c>
      <c r="L1558" s="24" t="s">
        <v>1437</v>
      </c>
      <c r="M1558" s="24">
        <v>51</v>
      </c>
      <c r="N1558" s="24" t="s">
        <v>1583</v>
      </c>
      <c r="O1558" s="24">
        <v>51</v>
      </c>
      <c r="P1558" s="24" t="s">
        <v>1585</v>
      </c>
      <c r="Q1558" s="24">
        <v>51</v>
      </c>
      <c r="R1558" s="24" t="s">
        <v>1587</v>
      </c>
      <c r="S1558" s="24">
        <v>51</v>
      </c>
      <c r="T1558" s="24" t="s">
        <v>1589</v>
      </c>
      <c r="U1558" s="24">
        <v>51</v>
      </c>
      <c r="V1558" s="24" t="s">
        <v>1591</v>
      </c>
      <c r="W1558" s="24">
        <v>51</v>
      </c>
      <c r="X1558" s="24" t="s">
        <v>1593</v>
      </c>
      <c r="Y1558" s="24">
        <v>51</v>
      </c>
      <c r="Z1558" s="24" t="s">
        <v>1594</v>
      </c>
      <c r="AA1558" s="24">
        <v>51</v>
      </c>
      <c r="AB1558" s="99" t="s">
        <v>347</v>
      </c>
      <c r="AC1558" s="99" t="str">
        <f t="shared" si="253"/>
        <v>kn-6-2-jlr-loc1</v>
      </c>
      <c r="AD1558" s="99">
        <f t="shared" si="254"/>
        <v>4</v>
      </c>
      <c r="AE1558" s="24">
        <v>12</v>
      </c>
      <c r="AF1558" s="25">
        <v>12</v>
      </c>
      <c r="AG1558" s="41"/>
    </row>
    <row r="1559" spans="1:33" ht="16.5" x14ac:dyDescent="0.2">
      <c r="A1559" s="38" t="str">
        <f t="shared" si="247"/>
        <v>kn-6</v>
      </c>
      <c r="B1559" s="33">
        <f t="shared" si="252"/>
        <v>2060211</v>
      </c>
      <c r="C1559" s="38">
        <v>2</v>
      </c>
      <c r="D1559" s="26">
        <f t="shared" si="248"/>
        <v>20602</v>
      </c>
      <c r="E1559" s="45">
        <v>6</v>
      </c>
      <c r="F1559" s="13">
        <v>1</v>
      </c>
      <c r="G1559" s="14" t="s">
        <v>20</v>
      </c>
      <c r="H1559" s="14" t="s">
        <v>290</v>
      </c>
      <c r="I1559" s="13">
        <f t="shared" si="249"/>
        <v>56</v>
      </c>
      <c r="J1559" s="13">
        <f t="shared" si="250"/>
        <v>5</v>
      </c>
      <c r="K1559" s="13">
        <f t="shared" si="251"/>
        <v>3</v>
      </c>
      <c r="L1559" s="13" t="s">
        <v>1436</v>
      </c>
      <c r="M1559" s="13">
        <v>50</v>
      </c>
      <c r="N1559" s="13" t="s">
        <v>1582</v>
      </c>
      <c r="O1559" s="13">
        <v>50</v>
      </c>
      <c r="P1559" s="13" t="s">
        <v>1584</v>
      </c>
      <c r="Q1559" s="13">
        <v>50</v>
      </c>
      <c r="R1559" s="13" t="s">
        <v>1586</v>
      </c>
      <c r="S1559" s="13">
        <v>50</v>
      </c>
      <c r="T1559" s="13" t="s">
        <v>1588</v>
      </c>
      <c r="U1559" s="13">
        <v>50</v>
      </c>
      <c r="V1559" s="13" t="s">
        <v>1590</v>
      </c>
      <c r="W1559" s="13">
        <v>50</v>
      </c>
      <c r="X1559" s="13" t="s">
        <v>1592</v>
      </c>
      <c r="Y1559" s="13">
        <v>50</v>
      </c>
      <c r="Z1559" s="13" t="s">
        <v>1595</v>
      </c>
      <c r="AA1559" s="13">
        <v>50</v>
      </c>
      <c r="AB1559" s="100" t="s">
        <v>379</v>
      </c>
      <c r="AC1559" s="100" t="str">
        <f t="shared" si="253"/>
        <v>kn-6-2-shl-loc1</v>
      </c>
      <c r="AD1559" s="100">
        <f t="shared" si="254"/>
        <v>4</v>
      </c>
      <c r="AE1559" s="13">
        <v>16</v>
      </c>
      <c r="AF1559" s="27">
        <v>13.5</v>
      </c>
      <c r="AG1559" s="41"/>
    </row>
    <row r="1560" spans="1:33" ht="16.5" x14ac:dyDescent="0.2">
      <c r="A1560" s="38" t="str">
        <f t="shared" si="247"/>
        <v>kn-6</v>
      </c>
      <c r="B1560" s="33">
        <f t="shared" si="252"/>
        <v>2060220</v>
      </c>
      <c r="C1560" s="38">
        <v>2</v>
      </c>
      <c r="D1560" s="26">
        <f t="shared" si="248"/>
        <v>20602</v>
      </c>
      <c r="E1560" s="45">
        <v>6</v>
      </c>
      <c r="F1560" s="13">
        <v>2</v>
      </c>
      <c r="G1560" s="14" t="s">
        <v>19</v>
      </c>
      <c r="H1560" s="14" t="s">
        <v>749</v>
      </c>
      <c r="I1560" s="13">
        <f t="shared" si="249"/>
        <v>56</v>
      </c>
      <c r="J1560" s="13">
        <f t="shared" si="250"/>
        <v>5</v>
      </c>
      <c r="K1560" s="13">
        <f t="shared" si="251"/>
        <v>3</v>
      </c>
      <c r="L1560" s="13" t="s">
        <v>1437</v>
      </c>
      <c r="M1560" s="13">
        <v>51</v>
      </c>
      <c r="N1560" s="13" t="s">
        <v>1583</v>
      </c>
      <c r="O1560" s="13">
        <v>51</v>
      </c>
      <c r="P1560" s="13" t="s">
        <v>1585</v>
      </c>
      <c r="Q1560" s="13">
        <v>51</v>
      </c>
      <c r="R1560" s="13" t="s">
        <v>1587</v>
      </c>
      <c r="S1560" s="13">
        <v>51</v>
      </c>
      <c r="T1560" s="13" t="s">
        <v>1589</v>
      </c>
      <c r="U1560" s="13">
        <v>51</v>
      </c>
      <c r="V1560" s="13" t="s">
        <v>1591</v>
      </c>
      <c r="W1560" s="13">
        <v>51</v>
      </c>
      <c r="X1560" s="13" t="s">
        <v>1593</v>
      </c>
      <c r="Y1560" s="13">
        <v>51</v>
      </c>
      <c r="Z1560" s="13" t="s">
        <v>1594</v>
      </c>
      <c r="AA1560" s="13">
        <v>51</v>
      </c>
      <c r="AB1560" s="100" t="s">
        <v>749</v>
      </c>
      <c r="AC1560" s="100" t="str">
        <f t="shared" si="253"/>
        <v>kn-6-2-jlr-loc2</v>
      </c>
      <c r="AD1560" s="100">
        <f t="shared" si="254"/>
        <v>4</v>
      </c>
      <c r="AE1560" s="13">
        <v>12</v>
      </c>
      <c r="AF1560" s="27">
        <v>12</v>
      </c>
      <c r="AG1560" s="41"/>
    </row>
    <row r="1561" spans="1:33" ht="16.5" x14ac:dyDescent="0.2">
      <c r="A1561" s="38" t="str">
        <f t="shared" si="247"/>
        <v>kn-6</v>
      </c>
      <c r="B1561" s="33">
        <f t="shared" si="252"/>
        <v>2060221</v>
      </c>
      <c r="C1561" s="38">
        <v>2</v>
      </c>
      <c r="D1561" s="26">
        <f t="shared" si="248"/>
        <v>20602</v>
      </c>
      <c r="E1561" s="45">
        <v>6</v>
      </c>
      <c r="F1561" s="13">
        <v>2</v>
      </c>
      <c r="G1561" s="14" t="s">
        <v>20</v>
      </c>
      <c r="H1561" s="14" t="s">
        <v>27</v>
      </c>
      <c r="I1561" s="13">
        <f t="shared" si="249"/>
        <v>56</v>
      </c>
      <c r="J1561" s="13">
        <f t="shared" si="250"/>
        <v>5</v>
      </c>
      <c r="K1561" s="13">
        <f t="shared" si="251"/>
        <v>3</v>
      </c>
      <c r="L1561" s="13" t="s">
        <v>1436</v>
      </c>
      <c r="M1561" s="13">
        <v>50</v>
      </c>
      <c r="N1561" s="13" t="s">
        <v>1582</v>
      </c>
      <c r="O1561" s="13">
        <v>50</v>
      </c>
      <c r="P1561" s="13" t="s">
        <v>1584</v>
      </c>
      <c r="Q1561" s="13">
        <v>50</v>
      </c>
      <c r="R1561" s="13" t="s">
        <v>1586</v>
      </c>
      <c r="S1561" s="13">
        <v>50</v>
      </c>
      <c r="T1561" s="13" t="s">
        <v>1588</v>
      </c>
      <c r="U1561" s="13">
        <v>50</v>
      </c>
      <c r="V1561" s="13" t="s">
        <v>1590</v>
      </c>
      <c r="W1561" s="13">
        <v>50</v>
      </c>
      <c r="X1561" s="13" t="s">
        <v>1592</v>
      </c>
      <c r="Y1561" s="13">
        <v>50</v>
      </c>
      <c r="Z1561" s="13" t="s">
        <v>1595</v>
      </c>
      <c r="AA1561" s="13">
        <v>50</v>
      </c>
      <c r="AB1561" s="100" t="s">
        <v>382</v>
      </c>
      <c r="AC1561" s="100" t="str">
        <f t="shared" si="253"/>
        <v>kn-6-2-shl-loc2</v>
      </c>
      <c r="AD1561" s="100">
        <f t="shared" si="254"/>
        <v>4</v>
      </c>
      <c r="AE1561" s="13">
        <v>16</v>
      </c>
      <c r="AF1561" s="27">
        <v>13.5</v>
      </c>
      <c r="AG1561" s="41"/>
    </row>
    <row r="1562" spans="1:33" ht="16.5" x14ac:dyDescent="0.2">
      <c r="A1562" s="38" t="str">
        <f t="shared" si="247"/>
        <v>kn-6</v>
      </c>
      <c r="B1562" s="33">
        <f t="shared" si="252"/>
        <v>2060230</v>
      </c>
      <c r="C1562" s="38">
        <v>2</v>
      </c>
      <c r="D1562" s="26">
        <f t="shared" si="248"/>
        <v>20602</v>
      </c>
      <c r="E1562" s="45">
        <v>6</v>
      </c>
      <c r="F1562" s="13">
        <v>3</v>
      </c>
      <c r="G1562" s="14" t="s">
        <v>19</v>
      </c>
      <c r="H1562" s="14" t="s">
        <v>288</v>
      </c>
      <c r="I1562" s="13">
        <f t="shared" si="249"/>
        <v>56</v>
      </c>
      <c r="J1562" s="13">
        <f t="shared" si="250"/>
        <v>5</v>
      </c>
      <c r="K1562" s="13">
        <f t="shared" si="251"/>
        <v>3</v>
      </c>
      <c r="L1562" s="13" t="s">
        <v>1437</v>
      </c>
      <c r="M1562" s="13">
        <v>51</v>
      </c>
      <c r="N1562" s="13" t="s">
        <v>1583</v>
      </c>
      <c r="O1562" s="13">
        <v>51</v>
      </c>
      <c r="P1562" s="13" t="s">
        <v>1585</v>
      </c>
      <c r="Q1562" s="13">
        <v>51</v>
      </c>
      <c r="R1562" s="13" t="s">
        <v>1587</v>
      </c>
      <c r="S1562" s="13">
        <v>51</v>
      </c>
      <c r="T1562" s="13" t="s">
        <v>1589</v>
      </c>
      <c r="U1562" s="13">
        <v>51</v>
      </c>
      <c r="V1562" s="13" t="s">
        <v>1591</v>
      </c>
      <c r="W1562" s="13">
        <v>51</v>
      </c>
      <c r="X1562" s="13" t="s">
        <v>1593</v>
      </c>
      <c r="Y1562" s="13">
        <v>51</v>
      </c>
      <c r="Z1562" s="13" t="s">
        <v>1594</v>
      </c>
      <c r="AA1562" s="13">
        <v>51</v>
      </c>
      <c r="AB1562" s="100" t="s">
        <v>356</v>
      </c>
      <c r="AC1562" s="100" t="str">
        <f t="shared" si="253"/>
        <v>kn-6-2-jlr-loc3</v>
      </c>
      <c r="AD1562" s="100">
        <f t="shared" si="254"/>
        <v>4</v>
      </c>
      <c r="AE1562" s="13">
        <v>12</v>
      </c>
      <c r="AF1562" s="27">
        <v>12</v>
      </c>
      <c r="AG1562" s="41"/>
    </row>
    <row r="1563" spans="1:33" ht="17.25" thickBot="1" x14ac:dyDescent="0.25">
      <c r="A1563" s="38" t="str">
        <f t="shared" si="247"/>
        <v>kn-6</v>
      </c>
      <c r="B1563" s="33">
        <f t="shared" si="252"/>
        <v>2060231</v>
      </c>
      <c r="C1563" s="38">
        <v>2</v>
      </c>
      <c r="D1563" s="28">
        <f t="shared" si="248"/>
        <v>20602</v>
      </c>
      <c r="E1563" s="46">
        <v>6</v>
      </c>
      <c r="F1563" s="29">
        <v>3</v>
      </c>
      <c r="G1563" s="30" t="s">
        <v>20</v>
      </c>
      <c r="H1563" s="30" t="s">
        <v>287</v>
      </c>
      <c r="I1563" s="29">
        <f t="shared" si="249"/>
        <v>56</v>
      </c>
      <c r="J1563" s="29">
        <f t="shared" si="250"/>
        <v>5</v>
      </c>
      <c r="K1563" s="29">
        <f t="shared" si="251"/>
        <v>3</v>
      </c>
      <c r="L1563" s="29" t="s">
        <v>1436</v>
      </c>
      <c r="M1563" s="29">
        <v>50</v>
      </c>
      <c r="N1563" s="29" t="s">
        <v>1582</v>
      </c>
      <c r="O1563" s="29">
        <v>50</v>
      </c>
      <c r="P1563" s="29" t="s">
        <v>1584</v>
      </c>
      <c r="Q1563" s="29">
        <v>50</v>
      </c>
      <c r="R1563" s="29" t="s">
        <v>1586</v>
      </c>
      <c r="S1563" s="29">
        <v>50</v>
      </c>
      <c r="T1563" s="29" t="s">
        <v>1588</v>
      </c>
      <c r="U1563" s="29">
        <v>50</v>
      </c>
      <c r="V1563" s="29" t="s">
        <v>1590</v>
      </c>
      <c r="W1563" s="29">
        <v>50</v>
      </c>
      <c r="X1563" s="29" t="s">
        <v>1592</v>
      </c>
      <c r="Y1563" s="29">
        <v>50</v>
      </c>
      <c r="Z1563" s="29" t="s">
        <v>1595</v>
      </c>
      <c r="AA1563" s="29">
        <v>50</v>
      </c>
      <c r="AB1563" s="101" t="s">
        <v>397</v>
      </c>
      <c r="AC1563" s="101" t="str">
        <f t="shared" si="253"/>
        <v>kn-6-2-shl-loc3</v>
      </c>
      <c r="AD1563" s="101">
        <f t="shared" si="254"/>
        <v>4</v>
      </c>
      <c r="AE1563" s="29">
        <v>16</v>
      </c>
      <c r="AF1563" s="31">
        <v>13.5</v>
      </c>
      <c r="AG1563" s="41"/>
    </row>
    <row r="1564" spans="1:33" ht="16.5" x14ac:dyDescent="0.2">
      <c r="A1564" s="38" t="str">
        <f t="shared" si="247"/>
        <v>kn-6</v>
      </c>
      <c r="B1564" s="33">
        <f t="shared" si="252"/>
        <v>2060310</v>
      </c>
      <c r="C1564" s="38">
        <v>3</v>
      </c>
      <c r="D1564" s="23">
        <f t="shared" si="248"/>
        <v>20603</v>
      </c>
      <c r="E1564" s="44">
        <v>6</v>
      </c>
      <c r="F1564" s="24">
        <v>1</v>
      </c>
      <c r="G1564" s="32" t="s">
        <v>19</v>
      </c>
      <c r="H1564" s="32" t="s">
        <v>289</v>
      </c>
      <c r="I1564" s="24">
        <f t="shared" si="249"/>
        <v>56</v>
      </c>
      <c r="J1564" s="24">
        <f t="shared" si="250"/>
        <v>5</v>
      </c>
      <c r="K1564" s="24">
        <f t="shared" si="251"/>
        <v>3</v>
      </c>
      <c r="L1564" s="24" t="s">
        <v>1437</v>
      </c>
      <c r="M1564" s="24">
        <v>51</v>
      </c>
      <c r="N1564" s="24" t="s">
        <v>1583</v>
      </c>
      <c r="O1564" s="24">
        <v>51</v>
      </c>
      <c r="P1564" s="24" t="s">
        <v>1585</v>
      </c>
      <c r="Q1564" s="24">
        <v>51</v>
      </c>
      <c r="R1564" s="24" t="s">
        <v>1587</v>
      </c>
      <c r="S1564" s="24">
        <v>51</v>
      </c>
      <c r="T1564" s="24" t="s">
        <v>1589</v>
      </c>
      <c r="U1564" s="24">
        <v>51</v>
      </c>
      <c r="V1564" s="24" t="s">
        <v>1591</v>
      </c>
      <c r="W1564" s="24">
        <v>51</v>
      </c>
      <c r="X1564" s="24" t="s">
        <v>1593</v>
      </c>
      <c r="Y1564" s="24">
        <v>51</v>
      </c>
      <c r="Z1564" s="24" t="s">
        <v>1594</v>
      </c>
      <c r="AA1564" s="24">
        <v>51</v>
      </c>
      <c r="AB1564" s="99" t="s">
        <v>354</v>
      </c>
      <c r="AC1564" s="99" t="str">
        <f t="shared" si="253"/>
        <v>kn-6-3-jlr-loc1</v>
      </c>
      <c r="AD1564" s="99">
        <f t="shared" si="254"/>
        <v>4</v>
      </c>
      <c r="AE1564" s="24">
        <v>12</v>
      </c>
      <c r="AF1564" s="25">
        <v>12</v>
      </c>
      <c r="AG1564" s="41"/>
    </row>
    <row r="1565" spans="1:33" ht="16.5" x14ac:dyDescent="0.2">
      <c r="A1565" s="38" t="str">
        <f t="shared" si="247"/>
        <v>kn-6</v>
      </c>
      <c r="B1565" s="33">
        <f t="shared" si="252"/>
        <v>2060311</v>
      </c>
      <c r="C1565" s="38">
        <v>3</v>
      </c>
      <c r="D1565" s="26">
        <f t="shared" si="248"/>
        <v>20603</v>
      </c>
      <c r="E1565" s="45">
        <v>6</v>
      </c>
      <c r="F1565" s="13">
        <v>1</v>
      </c>
      <c r="G1565" s="14" t="s">
        <v>20</v>
      </c>
      <c r="H1565" s="14" t="s">
        <v>290</v>
      </c>
      <c r="I1565" s="13">
        <f t="shared" si="249"/>
        <v>56</v>
      </c>
      <c r="J1565" s="13">
        <f t="shared" si="250"/>
        <v>5</v>
      </c>
      <c r="K1565" s="13">
        <f t="shared" si="251"/>
        <v>3</v>
      </c>
      <c r="L1565" s="13" t="s">
        <v>1436</v>
      </c>
      <c r="M1565" s="13">
        <v>52</v>
      </c>
      <c r="N1565" s="13" t="s">
        <v>1438</v>
      </c>
      <c r="O1565" s="13">
        <v>52</v>
      </c>
      <c r="P1565" s="13" t="s">
        <v>1584</v>
      </c>
      <c r="Q1565" s="13">
        <v>52</v>
      </c>
      <c r="R1565" s="13" t="s">
        <v>1586</v>
      </c>
      <c r="S1565" s="13">
        <v>52</v>
      </c>
      <c r="T1565" s="13" t="s">
        <v>1588</v>
      </c>
      <c r="U1565" s="13">
        <v>52</v>
      </c>
      <c r="V1565" s="13" t="s">
        <v>1590</v>
      </c>
      <c r="W1565" s="13">
        <v>52</v>
      </c>
      <c r="X1565" s="13" t="s">
        <v>1592</v>
      </c>
      <c r="Y1565" s="13">
        <v>52</v>
      </c>
      <c r="Z1565" s="13" t="s">
        <v>1595</v>
      </c>
      <c r="AA1565" s="13">
        <v>52</v>
      </c>
      <c r="AB1565" s="100" t="s">
        <v>395</v>
      </c>
      <c r="AC1565" s="100" t="str">
        <f t="shared" si="253"/>
        <v>kn-6-3-shl-loc1</v>
      </c>
      <c r="AD1565" s="100">
        <f t="shared" si="254"/>
        <v>4</v>
      </c>
      <c r="AE1565" s="13">
        <v>16</v>
      </c>
      <c r="AF1565" s="27">
        <v>13.5</v>
      </c>
      <c r="AG1565" s="41"/>
    </row>
    <row r="1566" spans="1:33" ht="16.5" x14ac:dyDescent="0.2">
      <c r="A1566" s="38" t="str">
        <f t="shared" ref="A1566:A1629" si="255">"kn-"&amp;E1566</f>
        <v>kn-6</v>
      </c>
      <c r="B1566" s="33">
        <f t="shared" si="252"/>
        <v>2060320</v>
      </c>
      <c r="C1566" s="38">
        <v>3</v>
      </c>
      <c r="D1566" s="26">
        <f t="shared" ref="D1566:D1629" si="256">(200+E1566)*100+C1566</f>
        <v>20603</v>
      </c>
      <c r="E1566" s="45">
        <v>6</v>
      </c>
      <c r="F1566" s="13">
        <v>2</v>
      </c>
      <c r="G1566" s="14" t="s">
        <v>19</v>
      </c>
      <c r="H1566" s="14" t="s">
        <v>749</v>
      </c>
      <c r="I1566" s="13">
        <f t="shared" ref="I1566:I1629" si="257">INDEX($BI$4:$BI$210,INDEX($BP$4:$BP$19,E1566)+C1566)</f>
        <v>56</v>
      </c>
      <c r="J1566" s="13">
        <f t="shared" ref="J1566:J1629" si="258">INDEX($BJ$4:$BJ$210,INDEX($BP$4:$BP$19,E1566)+C1566)</f>
        <v>5</v>
      </c>
      <c r="K1566" s="13">
        <f t="shared" ref="K1566:K1629" si="259">INDEX($BK$4:$BK$210,INDEX($BP$4:$BP$19,E1566)+C1567)</f>
        <v>3</v>
      </c>
      <c r="L1566" s="13" t="s">
        <v>1437</v>
      </c>
      <c r="M1566" s="13">
        <v>51</v>
      </c>
      <c r="N1566" s="13" t="s">
        <v>1583</v>
      </c>
      <c r="O1566" s="13">
        <v>51</v>
      </c>
      <c r="P1566" s="13" t="s">
        <v>1585</v>
      </c>
      <c r="Q1566" s="13">
        <v>51</v>
      </c>
      <c r="R1566" s="13" t="s">
        <v>1587</v>
      </c>
      <c r="S1566" s="13">
        <v>51</v>
      </c>
      <c r="T1566" s="13" t="s">
        <v>1589</v>
      </c>
      <c r="U1566" s="13">
        <v>51</v>
      </c>
      <c r="V1566" s="13" t="s">
        <v>1591</v>
      </c>
      <c r="W1566" s="13">
        <v>51</v>
      </c>
      <c r="X1566" s="13" t="s">
        <v>1593</v>
      </c>
      <c r="Y1566" s="13">
        <v>51</v>
      </c>
      <c r="Z1566" s="13" t="s">
        <v>1594</v>
      </c>
      <c r="AA1566" s="13">
        <v>51</v>
      </c>
      <c r="AB1566" s="100" t="s">
        <v>748</v>
      </c>
      <c r="AC1566" s="100" t="str">
        <f t="shared" si="253"/>
        <v>kn-6-3-jlr-loc2</v>
      </c>
      <c r="AD1566" s="100">
        <f t="shared" si="254"/>
        <v>4</v>
      </c>
      <c r="AE1566" s="13">
        <v>12</v>
      </c>
      <c r="AF1566" s="27">
        <v>12</v>
      </c>
      <c r="AG1566" s="41"/>
    </row>
    <row r="1567" spans="1:33" ht="16.5" x14ac:dyDescent="0.2">
      <c r="A1567" s="38" t="str">
        <f t="shared" si="255"/>
        <v>kn-6</v>
      </c>
      <c r="B1567" s="33">
        <f t="shared" si="252"/>
        <v>2060321</v>
      </c>
      <c r="C1567" s="38">
        <v>3</v>
      </c>
      <c r="D1567" s="26">
        <f t="shared" si="256"/>
        <v>20603</v>
      </c>
      <c r="E1567" s="45">
        <v>6</v>
      </c>
      <c r="F1567" s="13">
        <v>2</v>
      </c>
      <c r="G1567" s="14" t="s">
        <v>20</v>
      </c>
      <c r="H1567" s="14" t="s">
        <v>27</v>
      </c>
      <c r="I1567" s="13">
        <f t="shared" si="257"/>
        <v>56</v>
      </c>
      <c r="J1567" s="13">
        <f t="shared" si="258"/>
        <v>5</v>
      </c>
      <c r="K1567" s="13">
        <f t="shared" si="259"/>
        <v>3</v>
      </c>
      <c r="L1567" s="13" t="s">
        <v>1436</v>
      </c>
      <c r="M1567" s="13">
        <v>52</v>
      </c>
      <c r="N1567" s="13" t="s">
        <v>1438</v>
      </c>
      <c r="O1567" s="13">
        <v>52</v>
      </c>
      <c r="P1567" s="13" t="s">
        <v>1584</v>
      </c>
      <c r="Q1567" s="13">
        <v>52</v>
      </c>
      <c r="R1567" s="13" t="s">
        <v>1586</v>
      </c>
      <c r="S1567" s="13">
        <v>52</v>
      </c>
      <c r="T1567" s="13" t="s">
        <v>1588</v>
      </c>
      <c r="U1567" s="13">
        <v>52</v>
      </c>
      <c r="V1567" s="13" t="s">
        <v>1590</v>
      </c>
      <c r="W1567" s="13">
        <v>52</v>
      </c>
      <c r="X1567" s="13" t="s">
        <v>1592</v>
      </c>
      <c r="Y1567" s="13">
        <v>52</v>
      </c>
      <c r="Z1567" s="13" t="s">
        <v>1595</v>
      </c>
      <c r="AA1567" s="13">
        <v>52</v>
      </c>
      <c r="AB1567" s="100" t="s">
        <v>390</v>
      </c>
      <c r="AC1567" s="100" t="str">
        <f t="shared" si="253"/>
        <v>kn-6-3-shl-loc2</v>
      </c>
      <c r="AD1567" s="100">
        <f t="shared" si="254"/>
        <v>4</v>
      </c>
      <c r="AE1567" s="13">
        <v>16</v>
      </c>
      <c r="AF1567" s="27">
        <v>13.5</v>
      </c>
      <c r="AG1567" s="41"/>
    </row>
    <row r="1568" spans="1:33" ht="16.5" x14ac:dyDescent="0.2">
      <c r="A1568" s="38" t="str">
        <f t="shared" si="255"/>
        <v>kn-6</v>
      </c>
      <c r="B1568" s="33">
        <f t="shared" si="252"/>
        <v>2060330</v>
      </c>
      <c r="C1568" s="38">
        <v>3</v>
      </c>
      <c r="D1568" s="26">
        <f t="shared" si="256"/>
        <v>20603</v>
      </c>
      <c r="E1568" s="45">
        <v>6</v>
      </c>
      <c r="F1568" s="13">
        <v>3</v>
      </c>
      <c r="G1568" s="14" t="s">
        <v>19</v>
      </c>
      <c r="H1568" s="14" t="s">
        <v>288</v>
      </c>
      <c r="I1568" s="13">
        <f t="shared" si="257"/>
        <v>56</v>
      </c>
      <c r="J1568" s="13">
        <f t="shared" si="258"/>
        <v>5</v>
      </c>
      <c r="K1568" s="13">
        <f t="shared" si="259"/>
        <v>3</v>
      </c>
      <c r="L1568" s="13" t="s">
        <v>1437</v>
      </c>
      <c r="M1568" s="13">
        <v>51</v>
      </c>
      <c r="N1568" s="13" t="s">
        <v>1583</v>
      </c>
      <c r="O1568" s="13">
        <v>51</v>
      </c>
      <c r="P1568" s="13" t="s">
        <v>1585</v>
      </c>
      <c r="Q1568" s="13">
        <v>51</v>
      </c>
      <c r="R1568" s="13" t="s">
        <v>1587</v>
      </c>
      <c r="S1568" s="13">
        <v>51</v>
      </c>
      <c r="T1568" s="13" t="s">
        <v>1589</v>
      </c>
      <c r="U1568" s="13">
        <v>51</v>
      </c>
      <c r="V1568" s="13" t="s">
        <v>1591</v>
      </c>
      <c r="W1568" s="13">
        <v>51</v>
      </c>
      <c r="X1568" s="13" t="s">
        <v>1593</v>
      </c>
      <c r="Y1568" s="13">
        <v>51</v>
      </c>
      <c r="Z1568" s="13" t="s">
        <v>1594</v>
      </c>
      <c r="AA1568" s="13">
        <v>51</v>
      </c>
      <c r="AB1568" s="100" t="s">
        <v>351</v>
      </c>
      <c r="AC1568" s="100" t="str">
        <f t="shared" si="253"/>
        <v>kn-6-3-jlr-loc3</v>
      </c>
      <c r="AD1568" s="100">
        <f t="shared" si="254"/>
        <v>4</v>
      </c>
      <c r="AE1568" s="13">
        <v>12</v>
      </c>
      <c r="AF1568" s="27">
        <v>12</v>
      </c>
      <c r="AG1568" s="41"/>
    </row>
    <row r="1569" spans="1:33" ht="17.25" thickBot="1" x14ac:dyDescent="0.25">
      <c r="A1569" s="38" t="str">
        <f t="shared" si="255"/>
        <v>kn-6</v>
      </c>
      <c r="B1569" s="33">
        <f t="shared" si="252"/>
        <v>2060331</v>
      </c>
      <c r="C1569" s="38">
        <v>3</v>
      </c>
      <c r="D1569" s="28">
        <f t="shared" si="256"/>
        <v>20603</v>
      </c>
      <c r="E1569" s="46">
        <v>6</v>
      </c>
      <c r="F1569" s="29">
        <v>3</v>
      </c>
      <c r="G1569" s="30" t="s">
        <v>20</v>
      </c>
      <c r="H1569" s="30" t="s">
        <v>629</v>
      </c>
      <c r="I1569" s="29">
        <f t="shared" si="257"/>
        <v>56</v>
      </c>
      <c r="J1569" s="29">
        <f t="shared" si="258"/>
        <v>5</v>
      </c>
      <c r="K1569" s="29">
        <f t="shared" si="259"/>
        <v>3</v>
      </c>
      <c r="L1569" s="29" t="s">
        <v>1436</v>
      </c>
      <c r="M1569" s="29">
        <v>52</v>
      </c>
      <c r="N1569" s="29" t="s">
        <v>1438</v>
      </c>
      <c r="O1569" s="29">
        <v>52</v>
      </c>
      <c r="P1569" s="29" t="s">
        <v>1584</v>
      </c>
      <c r="Q1569" s="29">
        <v>52</v>
      </c>
      <c r="R1569" s="29" t="s">
        <v>1586</v>
      </c>
      <c r="S1569" s="29">
        <v>52</v>
      </c>
      <c r="T1569" s="29" t="s">
        <v>1588</v>
      </c>
      <c r="U1569" s="29">
        <v>52</v>
      </c>
      <c r="V1569" s="29" t="s">
        <v>1590</v>
      </c>
      <c r="W1569" s="29">
        <v>52</v>
      </c>
      <c r="X1569" s="29" t="s">
        <v>1592</v>
      </c>
      <c r="Y1569" s="29">
        <v>52</v>
      </c>
      <c r="Z1569" s="29" t="s">
        <v>1595</v>
      </c>
      <c r="AA1569" s="29">
        <v>52</v>
      </c>
      <c r="AB1569" s="101" t="s">
        <v>391</v>
      </c>
      <c r="AC1569" s="101" t="str">
        <f t="shared" si="253"/>
        <v>kn-6-3-shl-loc3</v>
      </c>
      <c r="AD1569" s="101">
        <f t="shared" si="254"/>
        <v>4</v>
      </c>
      <c r="AE1569" s="29">
        <v>16</v>
      </c>
      <c r="AF1569" s="31">
        <v>13.5</v>
      </c>
      <c r="AG1569" s="41"/>
    </row>
    <row r="1570" spans="1:33" ht="16.5" x14ac:dyDescent="0.2">
      <c r="A1570" s="38" t="str">
        <f t="shared" si="255"/>
        <v>kn-6</v>
      </c>
      <c r="B1570" s="33">
        <f t="shared" si="252"/>
        <v>2060410</v>
      </c>
      <c r="C1570" s="38">
        <v>4</v>
      </c>
      <c r="D1570" s="23">
        <f t="shared" si="256"/>
        <v>20604</v>
      </c>
      <c r="E1570" s="44">
        <v>6</v>
      </c>
      <c r="F1570" s="24">
        <v>1</v>
      </c>
      <c r="G1570" s="32" t="s">
        <v>19</v>
      </c>
      <c r="H1570" s="32" t="s">
        <v>289</v>
      </c>
      <c r="I1570" s="24">
        <f t="shared" si="257"/>
        <v>57</v>
      </c>
      <c r="J1570" s="24">
        <f t="shared" si="258"/>
        <v>5</v>
      </c>
      <c r="K1570" s="24">
        <f t="shared" si="259"/>
        <v>3</v>
      </c>
      <c r="L1570" s="24" t="s">
        <v>1437</v>
      </c>
      <c r="M1570" s="24">
        <v>52</v>
      </c>
      <c r="N1570" s="24" t="s">
        <v>1439</v>
      </c>
      <c r="O1570" s="24">
        <v>52</v>
      </c>
      <c r="P1570" s="24" t="s">
        <v>1585</v>
      </c>
      <c r="Q1570" s="24">
        <v>52</v>
      </c>
      <c r="R1570" s="24" t="s">
        <v>1587</v>
      </c>
      <c r="S1570" s="24">
        <v>52</v>
      </c>
      <c r="T1570" s="24" t="s">
        <v>1589</v>
      </c>
      <c r="U1570" s="24">
        <v>52</v>
      </c>
      <c r="V1570" s="24" t="s">
        <v>1591</v>
      </c>
      <c r="W1570" s="24">
        <v>52</v>
      </c>
      <c r="X1570" s="24" t="s">
        <v>1593</v>
      </c>
      <c r="Y1570" s="24">
        <v>52</v>
      </c>
      <c r="Z1570" s="24" t="s">
        <v>1594</v>
      </c>
      <c r="AA1570" s="24">
        <v>52</v>
      </c>
      <c r="AB1570" s="99" t="s">
        <v>357</v>
      </c>
      <c r="AC1570" s="99" t="str">
        <f t="shared" si="253"/>
        <v>kn-6-4-jlr-loc1</v>
      </c>
      <c r="AD1570" s="99">
        <f t="shared" si="254"/>
        <v>4</v>
      </c>
      <c r="AE1570" s="24">
        <v>12</v>
      </c>
      <c r="AF1570" s="25">
        <v>12</v>
      </c>
      <c r="AG1570" s="41"/>
    </row>
    <row r="1571" spans="1:33" ht="16.5" x14ac:dyDescent="0.2">
      <c r="A1571" s="38" t="str">
        <f t="shared" si="255"/>
        <v>kn-6</v>
      </c>
      <c r="B1571" s="33">
        <f t="shared" si="252"/>
        <v>2060411</v>
      </c>
      <c r="C1571" s="38">
        <v>4</v>
      </c>
      <c r="D1571" s="26">
        <f t="shared" si="256"/>
        <v>20604</v>
      </c>
      <c r="E1571" s="45">
        <v>6</v>
      </c>
      <c r="F1571" s="13">
        <v>1</v>
      </c>
      <c r="G1571" s="14" t="s">
        <v>20</v>
      </c>
      <c r="H1571" s="14" t="s">
        <v>290</v>
      </c>
      <c r="I1571" s="13">
        <f t="shared" si="257"/>
        <v>57</v>
      </c>
      <c r="J1571" s="13">
        <f t="shared" si="258"/>
        <v>5</v>
      </c>
      <c r="K1571" s="13">
        <f t="shared" si="259"/>
        <v>3</v>
      </c>
      <c r="L1571" s="13" t="s">
        <v>1436</v>
      </c>
      <c r="M1571" s="13">
        <v>52</v>
      </c>
      <c r="N1571" s="13" t="s">
        <v>1438</v>
      </c>
      <c r="O1571" s="13">
        <v>52</v>
      </c>
      <c r="P1571" s="13" t="s">
        <v>1584</v>
      </c>
      <c r="Q1571" s="13">
        <v>52</v>
      </c>
      <c r="R1571" s="13" t="s">
        <v>1586</v>
      </c>
      <c r="S1571" s="13">
        <v>52</v>
      </c>
      <c r="T1571" s="13" t="s">
        <v>1588</v>
      </c>
      <c r="U1571" s="13">
        <v>52</v>
      </c>
      <c r="V1571" s="13" t="s">
        <v>1590</v>
      </c>
      <c r="W1571" s="13">
        <v>52</v>
      </c>
      <c r="X1571" s="13" t="s">
        <v>1592</v>
      </c>
      <c r="Y1571" s="13">
        <v>52</v>
      </c>
      <c r="Z1571" s="13" t="s">
        <v>1595</v>
      </c>
      <c r="AA1571" s="13">
        <v>52</v>
      </c>
      <c r="AB1571" s="100" t="s">
        <v>398</v>
      </c>
      <c r="AC1571" s="100" t="str">
        <f t="shared" si="253"/>
        <v>kn-6-4-shl-loc1</v>
      </c>
      <c r="AD1571" s="100">
        <f t="shared" si="254"/>
        <v>4</v>
      </c>
      <c r="AE1571" s="13">
        <v>16</v>
      </c>
      <c r="AF1571" s="27">
        <v>13.5</v>
      </c>
      <c r="AG1571" s="41"/>
    </row>
    <row r="1572" spans="1:33" ht="16.5" x14ac:dyDescent="0.2">
      <c r="A1572" s="38" t="str">
        <f t="shared" si="255"/>
        <v>kn-6</v>
      </c>
      <c r="B1572" s="33">
        <f t="shared" si="252"/>
        <v>2060420</v>
      </c>
      <c r="C1572" s="38">
        <v>4</v>
      </c>
      <c r="D1572" s="26">
        <f t="shared" si="256"/>
        <v>20604</v>
      </c>
      <c r="E1572" s="45">
        <v>6</v>
      </c>
      <c r="F1572" s="13">
        <v>2</v>
      </c>
      <c r="G1572" s="14" t="s">
        <v>19</v>
      </c>
      <c r="H1572" s="14" t="s">
        <v>749</v>
      </c>
      <c r="I1572" s="13">
        <f t="shared" si="257"/>
        <v>57</v>
      </c>
      <c r="J1572" s="13">
        <f t="shared" si="258"/>
        <v>5</v>
      </c>
      <c r="K1572" s="13">
        <f t="shared" si="259"/>
        <v>3</v>
      </c>
      <c r="L1572" s="13" t="s">
        <v>1437</v>
      </c>
      <c r="M1572" s="13">
        <v>52</v>
      </c>
      <c r="N1572" s="13" t="s">
        <v>1439</v>
      </c>
      <c r="O1572" s="13">
        <v>52</v>
      </c>
      <c r="P1572" s="13" t="s">
        <v>1585</v>
      </c>
      <c r="Q1572" s="13">
        <v>52</v>
      </c>
      <c r="R1572" s="13" t="s">
        <v>1587</v>
      </c>
      <c r="S1572" s="13">
        <v>52</v>
      </c>
      <c r="T1572" s="13" t="s">
        <v>1589</v>
      </c>
      <c r="U1572" s="13">
        <v>52</v>
      </c>
      <c r="V1572" s="13" t="s">
        <v>1591</v>
      </c>
      <c r="W1572" s="13">
        <v>52</v>
      </c>
      <c r="X1572" s="13" t="s">
        <v>1593</v>
      </c>
      <c r="Y1572" s="13">
        <v>52</v>
      </c>
      <c r="Z1572" s="13" t="s">
        <v>1594</v>
      </c>
      <c r="AA1572" s="13">
        <v>52</v>
      </c>
      <c r="AB1572" s="100" t="s">
        <v>347</v>
      </c>
      <c r="AC1572" s="100" t="str">
        <f t="shared" si="253"/>
        <v>kn-6-4-jlr-loc2</v>
      </c>
      <c r="AD1572" s="100">
        <f t="shared" si="254"/>
        <v>4</v>
      </c>
      <c r="AE1572" s="13">
        <v>12</v>
      </c>
      <c r="AF1572" s="27">
        <v>12</v>
      </c>
      <c r="AG1572" s="41"/>
    </row>
    <row r="1573" spans="1:33" ht="16.5" x14ac:dyDescent="0.2">
      <c r="A1573" s="38" t="str">
        <f t="shared" si="255"/>
        <v>kn-6</v>
      </c>
      <c r="B1573" s="33">
        <f t="shared" si="252"/>
        <v>2060421</v>
      </c>
      <c r="C1573" s="38">
        <v>4</v>
      </c>
      <c r="D1573" s="26">
        <f t="shared" si="256"/>
        <v>20604</v>
      </c>
      <c r="E1573" s="45">
        <v>6</v>
      </c>
      <c r="F1573" s="13">
        <v>2</v>
      </c>
      <c r="G1573" s="14" t="s">
        <v>615</v>
      </c>
      <c r="H1573" s="14" t="s">
        <v>27</v>
      </c>
      <c r="I1573" s="13">
        <f t="shared" si="257"/>
        <v>57</v>
      </c>
      <c r="J1573" s="13">
        <f t="shared" si="258"/>
        <v>5</v>
      </c>
      <c r="K1573" s="13">
        <f t="shared" si="259"/>
        <v>3</v>
      </c>
      <c r="L1573" s="13" t="s">
        <v>1436</v>
      </c>
      <c r="M1573" s="13">
        <v>52</v>
      </c>
      <c r="N1573" s="13" t="s">
        <v>1438</v>
      </c>
      <c r="O1573" s="13">
        <v>52</v>
      </c>
      <c r="P1573" s="13" t="s">
        <v>1584</v>
      </c>
      <c r="Q1573" s="13">
        <v>52</v>
      </c>
      <c r="R1573" s="13" t="s">
        <v>1586</v>
      </c>
      <c r="S1573" s="13">
        <v>52</v>
      </c>
      <c r="T1573" s="13" t="s">
        <v>1588</v>
      </c>
      <c r="U1573" s="13">
        <v>52</v>
      </c>
      <c r="V1573" s="13" t="s">
        <v>1590</v>
      </c>
      <c r="W1573" s="13">
        <v>52</v>
      </c>
      <c r="X1573" s="13" t="s">
        <v>1592</v>
      </c>
      <c r="Y1573" s="13">
        <v>52</v>
      </c>
      <c r="Z1573" s="13" t="s">
        <v>1595</v>
      </c>
      <c r="AA1573" s="13">
        <v>52</v>
      </c>
      <c r="AB1573" s="100" t="s">
        <v>386</v>
      </c>
      <c r="AC1573" s="100" t="str">
        <f t="shared" si="253"/>
        <v>kn-6-4-shl-loc2</v>
      </c>
      <c r="AD1573" s="100">
        <f t="shared" si="254"/>
        <v>4</v>
      </c>
      <c r="AE1573" s="13">
        <v>16</v>
      </c>
      <c r="AF1573" s="27">
        <v>13.5</v>
      </c>
      <c r="AG1573" s="41"/>
    </row>
    <row r="1574" spans="1:33" ht="16.5" x14ac:dyDescent="0.2">
      <c r="A1574" s="38" t="str">
        <f t="shared" si="255"/>
        <v>kn-6</v>
      </c>
      <c r="B1574" s="33">
        <f t="shared" si="252"/>
        <v>2060430</v>
      </c>
      <c r="C1574" s="38">
        <v>4</v>
      </c>
      <c r="D1574" s="26">
        <f t="shared" si="256"/>
        <v>20604</v>
      </c>
      <c r="E1574" s="45">
        <v>6</v>
      </c>
      <c r="F1574" s="13">
        <v>3</v>
      </c>
      <c r="G1574" s="14" t="s">
        <v>19</v>
      </c>
      <c r="H1574" s="14" t="s">
        <v>622</v>
      </c>
      <c r="I1574" s="13">
        <f t="shared" si="257"/>
        <v>57</v>
      </c>
      <c r="J1574" s="13">
        <f t="shared" si="258"/>
        <v>5</v>
      </c>
      <c r="K1574" s="13">
        <f t="shared" si="259"/>
        <v>3</v>
      </c>
      <c r="L1574" s="13" t="s">
        <v>1437</v>
      </c>
      <c r="M1574" s="13">
        <v>52</v>
      </c>
      <c r="N1574" s="13" t="s">
        <v>1439</v>
      </c>
      <c r="O1574" s="13">
        <v>52</v>
      </c>
      <c r="P1574" s="13" t="s">
        <v>1585</v>
      </c>
      <c r="Q1574" s="13">
        <v>52</v>
      </c>
      <c r="R1574" s="13" t="s">
        <v>1587</v>
      </c>
      <c r="S1574" s="13">
        <v>52</v>
      </c>
      <c r="T1574" s="13" t="s">
        <v>1589</v>
      </c>
      <c r="U1574" s="13">
        <v>52</v>
      </c>
      <c r="V1574" s="13" t="s">
        <v>1591</v>
      </c>
      <c r="W1574" s="13">
        <v>52</v>
      </c>
      <c r="X1574" s="13" t="s">
        <v>1593</v>
      </c>
      <c r="Y1574" s="13">
        <v>52</v>
      </c>
      <c r="Z1574" s="13" t="s">
        <v>1594</v>
      </c>
      <c r="AA1574" s="13">
        <v>52</v>
      </c>
      <c r="AB1574" s="100" t="s">
        <v>353</v>
      </c>
      <c r="AC1574" s="100" t="str">
        <f t="shared" si="253"/>
        <v>kn-6-4-jlr-loc3</v>
      </c>
      <c r="AD1574" s="100">
        <f t="shared" si="254"/>
        <v>4</v>
      </c>
      <c r="AE1574" s="13">
        <v>12</v>
      </c>
      <c r="AF1574" s="27">
        <v>12</v>
      </c>
      <c r="AG1574" s="41"/>
    </row>
    <row r="1575" spans="1:33" ht="17.25" thickBot="1" x14ac:dyDescent="0.25">
      <c r="A1575" s="38" t="str">
        <f t="shared" si="255"/>
        <v>kn-6</v>
      </c>
      <c r="B1575" s="33">
        <f t="shared" si="252"/>
        <v>2060431</v>
      </c>
      <c r="C1575" s="38">
        <v>4</v>
      </c>
      <c r="D1575" s="28">
        <f t="shared" si="256"/>
        <v>20604</v>
      </c>
      <c r="E1575" s="46">
        <v>6</v>
      </c>
      <c r="F1575" s="29">
        <v>3</v>
      </c>
      <c r="G1575" s="30" t="s">
        <v>20</v>
      </c>
      <c r="H1575" s="30" t="s">
        <v>287</v>
      </c>
      <c r="I1575" s="29">
        <f t="shared" si="257"/>
        <v>57</v>
      </c>
      <c r="J1575" s="29">
        <f t="shared" si="258"/>
        <v>5</v>
      </c>
      <c r="K1575" s="29">
        <f t="shared" si="259"/>
        <v>3</v>
      </c>
      <c r="L1575" s="29" t="s">
        <v>1436</v>
      </c>
      <c r="M1575" s="29">
        <v>52</v>
      </c>
      <c r="N1575" s="29" t="s">
        <v>1438</v>
      </c>
      <c r="O1575" s="29">
        <v>52</v>
      </c>
      <c r="P1575" s="29" t="s">
        <v>1584</v>
      </c>
      <c r="Q1575" s="29">
        <v>52</v>
      </c>
      <c r="R1575" s="29" t="s">
        <v>1586</v>
      </c>
      <c r="S1575" s="29">
        <v>52</v>
      </c>
      <c r="T1575" s="29" t="s">
        <v>1588</v>
      </c>
      <c r="U1575" s="29">
        <v>52</v>
      </c>
      <c r="V1575" s="29" t="s">
        <v>1590</v>
      </c>
      <c r="W1575" s="29">
        <v>52</v>
      </c>
      <c r="X1575" s="29" t="s">
        <v>1592</v>
      </c>
      <c r="Y1575" s="29">
        <v>52</v>
      </c>
      <c r="Z1575" s="29" t="s">
        <v>1595</v>
      </c>
      <c r="AA1575" s="29">
        <v>52</v>
      </c>
      <c r="AB1575" s="101" t="s">
        <v>394</v>
      </c>
      <c r="AC1575" s="101" t="str">
        <f t="shared" si="253"/>
        <v>kn-6-4-shl-loc3</v>
      </c>
      <c r="AD1575" s="101">
        <f t="shared" si="254"/>
        <v>4</v>
      </c>
      <c r="AE1575" s="29">
        <v>16</v>
      </c>
      <c r="AF1575" s="31">
        <v>13.5</v>
      </c>
      <c r="AG1575" s="41"/>
    </row>
    <row r="1576" spans="1:33" ht="16.5" x14ac:dyDescent="0.2">
      <c r="A1576" s="38" t="str">
        <f t="shared" si="255"/>
        <v>kn-6</v>
      </c>
      <c r="B1576" s="33">
        <f t="shared" si="252"/>
        <v>2060510</v>
      </c>
      <c r="C1576" s="38">
        <v>5</v>
      </c>
      <c r="D1576" s="23">
        <f t="shared" si="256"/>
        <v>20605</v>
      </c>
      <c r="E1576" s="44">
        <v>6</v>
      </c>
      <c r="F1576" s="24">
        <v>1</v>
      </c>
      <c r="G1576" s="32" t="s">
        <v>19</v>
      </c>
      <c r="H1576" s="32" t="s">
        <v>289</v>
      </c>
      <c r="I1576" s="24">
        <f t="shared" si="257"/>
        <v>57</v>
      </c>
      <c r="J1576" s="24">
        <f t="shared" si="258"/>
        <v>5</v>
      </c>
      <c r="K1576" s="24">
        <f t="shared" si="259"/>
        <v>3</v>
      </c>
      <c r="L1576" s="24" t="s">
        <v>1437</v>
      </c>
      <c r="M1576" s="24">
        <v>52</v>
      </c>
      <c r="N1576" s="24" t="s">
        <v>1439</v>
      </c>
      <c r="O1576" s="24">
        <v>52</v>
      </c>
      <c r="P1576" s="24" t="s">
        <v>1585</v>
      </c>
      <c r="Q1576" s="24">
        <v>52</v>
      </c>
      <c r="R1576" s="24" t="s">
        <v>1587</v>
      </c>
      <c r="S1576" s="24">
        <v>52</v>
      </c>
      <c r="T1576" s="24" t="s">
        <v>1589</v>
      </c>
      <c r="U1576" s="24">
        <v>52</v>
      </c>
      <c r="V1576" s="24" t="s">
        <v>1591</v>
      </c>
      <c r="W1576" s="24">
        <v>52</v>
      </c>
      <c r="X1576" s="24" t="s">
        <v>1593</v>
      </c>
      <c r="Y1576" s="24">
        <v>52</v>
      </c>
      <c r="Z1576" s="24" t="s">
        <v>1594</v>
      </c>
      <c r="AA1576" s="24">
        <v>52</v>
      </c>
      <c r="AB1576" s="99" t="s">
        <v>747</v>
      </c>
      <c r="AC1576" s="99" t="str">
        <f t="shared" si="253"/>
        <v>kn-6-5-jlr-loc1</v>
      </c>
      <c r="AD1576" s="99">
        <f t="shared" si="254"/>
        <v>4</v>
      </c>
      <c r="AE1576" s="24">
        <v>12</v>
      </c>
      <c r="AF1576" s="25">
        <v>12</v>
      </c>
      <c r="AG1576" s="41"/>
    </row>
    <row r="1577" spans="1:33" ht="16.5" x14ac:dyDescent="0.2">
      <c r="A1577" s="38" t="str">
        <f t="shared" si="255"/>
        <v>kn-6</v>
      </c>
      <c r="B1577" s="33">
        <f t="shared" si="252"/>
        <v>2060511</v>
      </c>
      <c r="C1577" s="38">
        <v>5</v>
      </c>
      <c r="D1577" s="26">
        <f t="shared" si="256"/>
        <v>20605</v>
      </c>
      <c r="E1577" s="45">
        <v>6</v>
      </c>
      <c r="F1577" s="13">
        <v>1</v>
      </c>
      <c r="G1577" s="14" t="s">
        <v>20</v>
      </c>
      <c r="H1577" s="14" t="s">
        <v>290</v>
      </c>
      <c r="I1577" s="13">
        <f t="shared" si="257"/>
        <v>57</v>
      </c>
      <c r="J1577" s="13">
        <f t="shared" si="258"/>
        <v>5</v>
      </c>
      <c r="K1577" s="13">
        <f t="shared" si="259"/>
        <v>3</v>
      </c>
      <c r="L1577" s="13" t="s">
        <v>1436</v>
      </c>
      <c r="M1577" s="13">
        <v>53</v>
      </c>
      <c r="N1577" s="13" t="s">
        <v>1438</v>
      </c>
      <c r="O1577" s="13">
        <v>53</v>
      </c>
      <c r="P1577" s="13" t="s">
        <v>1440</v>
      </c>
      <c r="Q1577" s="13">
        <v>53</v>
      </c>
      <c r="R1577" s="13" t="s">
        <v>1586</v>
      </c>
      <c r="S1577" s="13">
        <v>53</v>
      </c>
      <c r="T1577" s="13" t="s">
        <v>1588</v>
      </c>
      <c r="U1577" s="13">
        <v>53</v>
      </c>
      <c r="V1577" s="13" t="s">
        <v>1590</v>
      </c>
      <c r="W1577" s="13">
        <v>53</v>
      </c>
      <c r="X1577" s="13" t="s">
        <v>1592</v>
      </c>
      <c r="Y1577" s="13">
        <v>53</v>
      </c>
      <c r="Z1577" s="13" t="s">
        <v>1595</v>
      </c>
      <c r="AA1577" s="13">
        <v>53</v>
      </c>
      <c r="AB1577" s="100" t="s">
        <v>384</v>
      </c>
      <c r="AC1577" s="100" t="str">
        <f t="shared" si="253"/>
        <v>kn-6-5-shl-loc1</v>
      </c>
      <c r="AD1577" s="100">
        <f t="shared" si="254"/>
        <v>4</v>
      </c>
      <c r="AE1577" s="13">
        <v>16</v>
      </c>
      <c r="AF1577" s="27">
        <v>13.5</v>
      </c>
      <c r="AG1577" s="41"/>
    </row>
    <row r="1578" spans="1:33" ht="16.5" x14ac:dyDescent="0.2">
      <c r="A1578" s="38" t="str">
        <f t="shared" si="255"/>
        <v>kn-6</v>
      </c>
      <c r="B1578" s="33">
        <f t="shared" si="252"/>
        <v>2060520</v>
      </c>
      <c r="C1578" s="38">
        <v>5</v>
      </c>
      <c r="D1578" s="26">
        <f t="shared" si="256"/>
        <v>20605</v>
      </c>
      <c r="E1578" s="45">
        <v>6</v>
      </c>
      <c r="F1578" s="13">
        <v>2</v>
      </c>
      <c r="G1578" s="14" t="s">
        <v>612</v>
      </c>
      <c r="H1578" s="14" t="s">
        <v>749</v>
      </c>
      <c r="I1578" s="13">
        <f t="shared" si="257"/>
        <v>57</v>
      </c>
      <c r="J1578" s="13">
        <f t="shared" si="258"/>
        <v>5</v>
      </c>
      <c r="K1578" s="13">
        <f t="shared" si="259"/>
        <v>3</v>
      </c>
      <c r="L1578" s="13" t="s">
        <v>1437</v>
      </c>
      <c r="M1578" s="13">
        <v>52</v>
      </c>
      <c r="N1578" s="13" t="s">
        <v>1439</v>
      </c>
      <c r="O1578" s="13">
        <v>52</v>
      </c>
      <c r="P1578" s="13" t="s">
        <v>1585</v>
      </c>
      <c r="Q1578" s="13">
        <v>52</v>
      </c>
      <c r="R1578" s="13" t="s">
        <v>1587</v>
      </c>
      <c r="S1578" s="13">
        <v>52</v>
      </c>
      <c r="T1578" s="13" t="s">
        <v>1589</v>
      </c>
      <c r="U1578" s="13">
        <v>52</v>
      </c>
      <c r="V1578" s="13" t="s">
        <v>1591</v>
      </c>
      <c r="W1578" s="13">
        <v>52</v>
      </c>
      <c r="X1578" s="13" t="s">
        <v>1593</v>
      </c>
      <c r="Y1578" s="13">
        <v>52</v>
      </c>
      <c r="Z1578" s="13" t="s">
        <v>1594</v>
      </c>
      <c r="AA1578" s="13">
        <v>52</v>
      </c>
      <c r="AB1578" s="100" t="s">
        <v>749</v>
      </c>
      <c r="AC1578" s="100" t="str">
        <f t="shared" si="253"/>
        <v>kn-6-5-jlr-loc2</v>
      </c>
      <c r="AD1578" s="100">
        <f t="shared" si="254"/>
        <v>4</v>
      </c>
      <c r="AE1578" s="13">
        <v>12</v>
      </c>
      <c r="AF1578" s="27">
        <v>12</v>
      </c>
      <c r="AG1578" s="41"/>
    </row>
    <row r="1579" spans="1:33" ht="16.5" x14ac:dyDescent="0.2">
      <c r="A1579" s="38" t="str">
        <f t="shared" si="255"/>
        <v>kn-6</v>
      </c>
      <c r="B1579" s="33">
        <f t="shared" si="252"/>
        <v>2060521</v>
      </c>
      <c r="C1579" s="38">
        <v>5</v>
      </c>
      <c r="D1579" s="26">
        <f t="shared" si="256"/>
        <v>20605</v>
      </c>
      <c r="E1579" s="45">
        <v>6</v>
      </c>
      <c r="F1579" s="13">
        <v>2</v>
      </c>
      <c r="G1579" s="14" t="s">
        <v>20</v>
      </c>
      <c r="H1579" s="14" t="s">
        <v>27</v>
      </c>
      <c r="I1579" s="13">
        <f t="shared" si="257"/>
        <v>57</v>
      </c>
      <c r="J1579" s="13">
        <f t="shared" si="258"/>
        <v>5</v>
      </c>
      <c r="K1579" s="13">
        <f t="shared" si="259"/>
        <v>3</v>
      </c>
      <c r="L1579" s="13" t="s">
        <v>1436</v>
      </c>
      <c r="M1579" s="13">
        <v>53</v>
      </c>
      <c r="N1579" s="13" t="s">
        <v>1438</v>
      </c>
      <c r="O1579" s="13">
        <v>53</v>
      </c>
      <c r="P1579" s="13" t="s">
        <v>1440</v>
      </c>
      <c r="Q1579" s="13">
        <v>53</v>
      </c>
      <c r="R1579" s="13" t="s">
        <v>1586</v>
      </c>
      <c r="S1579" s="13">
        <v>53</v>
      </c>
      <c r="T1579" s="13" t="s">
        <v>1588</v>
      </c>
      <c r="U1579" s="13">
        <v>53</v>
      </c>
      <c r="V1579" s="13" t="s">
        <v>1590</v>
      </c>
      <c r="W1579" s="13">
        <v>53</v>
      </c>
      <c r="X1579" s="13" t="s">
        <v>1592</v>
      </c>
      <c r="Y1579" s="13">
        <v>53</v>
      </c>
      <c r="Z1579" s="13" t="s">
        <v>1595</v>
      </c>
      <c r="AA1579" s="13">
        <v>53</v>
      </c>
      <c r="AB1579" s="100" t="s">
        <v>382</v>
      </c>
      <c r="AC1579" s="100" t="str">
        <f t="shared" si="253"/>
        <v>kn-6-5-shl-loc2</v>
      </c>
      <c r="AD1579" s="100">
        <f t="shared" si="254"/>
        <v>4</v>
      </c>
      <c r="AE1579" s="13">
        <v>16</v>
      </c>
      <c r="AF1579" s="27">
        <v>13.5</v>
      </c>
      <c r="AG1579" s="41"/>
    </row>
    <row r="1580" spans="1:33" ht="16.5" x14ac:dyDescent="0.2">
      <c r="A1580" s="38" t="str">
        <f t="shared" si="255"/>
        <v>kn-6</v>
      </c>
      <c r="B1580" s="33">
        <f t="shared" si="252"/>
        <v>2060530</v>
      </c>
      <c r="C1580" s="38">
        <v>5</v>
      </c>
      <c r="D1580" s="26">
        <f t="shared" si="256"/>
        <v>20605</v>
      </c>
      <c r="E1580" s="45">
        <v>6</v>
      </c>
      <c r="F1580" s="13">
        <v>3</v>
      </c>
      <c r="G1580" s="14" t="s">
        <v>19</v>
      </c>
      <c r="H1580" s="14" t="s">
        <v>288</v>
      </c>
      <c r="I1580" s="13">
        <f t="shared" si="257"/>
        <v>57</v>
      </c>
      <c r="J1580" s="13">
        <f t="shared" si="258"/>
        <v>5</v>
      </c>
      <c r="K1580" s="13">
        <f t="shared" si="259"/>
        <v>3</v>
      </c>
      <c r="L1580" s="13" t="s">
        <v>1437</v>
      </c>
      <c r="M1580" s="13">
        <v>52</v>
      </c>
      <c r="N1580" s="13" t="s">
        <v>1439</v>
      </c>
      <c r="O1580" s="13">
        <v>52</v>
      </c>
      <c r="P1580" s="13" t="s">
        <v>1585</v>
      </c>
      <c r="Q1580" s="13">
        <v>52</v>
      </c>
      <c r="R1580" s="13" t="s">
        <v>1587</v>
      </c>
      <c r="S1580" s="13">
        <v>52</v>
      </c>
      <c r="T1580" s="13" t="s">
        <v>1589</v>
      </c>
      <c r="U1580" s="13">
        <v>52</v>
      </c>
      <c r="V1580" s="13" t="s">
        <v>1591</v>
      </c>
      <c r="W1580" s="13">
        <v>52</v>
      </c>
      <c r="X1580" s="13" t="s">
        <v>1593</v>
      </c>
      <c r="Y1580" s="13">
        <v>52</v>
      </c>
      <c r="Z1580" s="13" t="s">
        <v>1594</v>
      </c>
      <c r="AA1580" s="13">
        <v>52</v>
      </c>
      <c r="AB1580" s="100" t="s">
        <v>354</v>
      </c>
      <c r="AC1580" s="100" t="str">
        <f t="shared" si="253"/>
        <v>kn-6-5-jlr-loc3</v>
      </c>
      <c r="AD1580" s="100">
        <f t="shared" si="254"/>
        <v>4</v>
      </c>
      <c r="AE1580" s="13">
        <v>12</v>
      </c>
      <c r="AF1580" s="27">
        <v>12</v>
      </c>
      <c r="AG1580" s="41"/>
    </row>
    <row r="1581" spans="1:33" ht="17.25" thickBot="1" x14ac:dyDescent="0.25">
      <c r="A1581" s="38" t="str">
        <f t="shared" si="255"/>
        <v>kn-6</v>
      </c>
      <c r="B1581" s="33">
        <f t="shared" si="252"/>
        <v>2060531</v>
      </c>
      <c r="C1581" s="38">
        <v>5</v>
      </c>
      <c r="D1581" s="28">
        <f t="shared" si="256"/>
        <v>20605</v>
      </c>
      <c r="E1581" s="46">
        <v>6</v>
      </c>
      <c r="F1581" s="29">
        <v>3</v>
      </c>
      <c r="G1581" s="30" t="s">
        <v>20</v>
      </c>
      <c r="H1581" s="30" t="s">
        <v>287</v>
      </c>
      <c r="I1581" s="29">
        <f t="shared" si="257"/>
        <v>57</v>
      </c>
      <c r="J1581" s="29">
        <f t="shared" si="258"/>
        <v>5</v>
      </c>
      <c r="K1581" s="29">
        <f t="shared" si="259"/>
        <v>3</v>
      </c>
      <c r="L1581" s="29" t="s">
        <v>1436</v>
      </c>
      <c r="M1581" s="29">
        <v>53</v>
      </c>
      <c r="N1581" s="29" t="s">
        <v>1438</v>
      </c>
      <c r="O1581" s="29">
        <v>53</v>
      </c>
      <c r="P1581" s="29" t="s">
        <v>1440</v>
      </c>
      <c r="Q1581" s="29">
        <v>53</v>
      </c>
      <c r="R1581" s="29" t="s">
        <v>1586</v>
      </c>
      <c r="S1581" s="29">
        <v>53</v>
      </c>
      <c r="T1581" s="29" t="s">
        <v>1588</v>
      </c>
      <c r="U1581" s="29">
        <v>53</v>
      </c>
      <c r="V1581" s="29" t="s">
        <v>1590</v>
      </c>
      <c r="W1581" s="29">
        <v>53</v>
      </c>
      <c r="X1581" s="29" t="s">
        <v>1592</v>
      </c>
      <c r="Y1581" s="29">
        <v>53</v>
      </c>
      <c r="Z1581" s="29" t="s">
        <v>1595</v>
      </c>
      <c r="AA1581" s="29">
        <v>53</v>
      </c>
      <c r="AB1581" s="101" t="s">
        <v>395</v>
      </c>
      <c r="AC1581" s="101" t="str">
        <f t="shared" si="253"/>
        <v>kn-6-5-shl-loc3</v>
      </c>
      <c r="AD1581" s="101">
        <f t="shared" si="254"/>
        <v>4</v>
      </c>
      <c r="AE1581" s="29">
        <v>16</v>
      </c>
      <c r="AF1581" s="31">
        <v>13.5</v>
      </c>
      <c r="AG1581" s="41"/>
    </row>
    <row r="1582" spans="1:33" ht="16.5" x14ac:dyDescent="0.2">
      <c r="A1582" s="38" t="str">
        <f t="shared" si="255"/>
        <v>kn-6</v>
      </c>
      <c r="B1582" s="33">
        <f t="shared" si="252"/>
        <v>2060610</v>
      </c>
      <c r="C1582" s="38">
        <v>6</v>
      </c>
      <c r="D1582" s="23">
        <f t="shared" si="256"/>
        <v>20606</v>
      </c>
      <c r="E1582" s="44">
        <v>6</v>
      </c>
      <c r="F1582" s="24">
        <v>1</v>
      </c>
      <c r="G1582" s="32" t="s">
        <v>19</v>
      </c>
      <c r="H1582" s="32" t="s">
        <v>289</v>
      </c>
      <c r="I1582" s="24">
        <f t="shared" si="257"/>
        <v>58</v>
      </c>
      <c r="J1582" s="24">
        <f t="shared" si="258"/>
        <v>5</v>
      </c>
      <c r="K1582" s="24">
        <f t="shared" si="259"/>
        <v>3</v>
      </c>
      <c r="L1582" s="24" t="s">
        <v>1437</v>
      </c>
      <c r="M1582" s="24">
        <v>54</v>
      </c>
      <c r="N1582" s="24" t="s">
        <v>1439</v>
      </c>
      <c r="O1582" s="24">
        <v>54</v>
      </c>
      <c r="P1582" s="24" t="s">
        <v>1441</v>
      </c>
      <c r="Q1582" s="24">
        <v>54</v>
      </c>
      <c r="R1582" s="24" t="s">
        <v>1587</v>
      </c>
      <c r="S1582" s="24">
        <v>54</v>
      </c>
      <c r="T1582" s="24" t="s">
        <v>1589</v>
      </c>
      <c r="U1582" s="24">
        <v>54</v>
      </c>
      <c r="V1582" s="24" t="s">
        <v>1591</v>
      </c>
      <c r="W1582" s="24">
        <v>54</v>
      </c>
      <c r="X1582" s="24" t="s">
        <v>1593</v>
      </c>
      <c r="Y1582" s="24">
        <v>54</v>
      </c>
      <c r="Z1582" s="24" t="s">
        <v>1594</v>
      </c>
      <c r="AA1582" s="24">
        <v>54</v>
      </c>
      <c r="AB1582" s="99" t="s">
        <v>351</v>
      </c>
      <c r="AC1582" s="99" t="str">
        <f t="shared" si="253"/>
        <v>kn-6-6-jlr-loc1</v>
      </c>
      <c r="AD1582" s="99">
        <f t="shared" si="254"/>
        <v>4</v>
      </c>
      <c r="AE1582" s="24">
        <v>12</v>
      </c>
      <c r="AF1582" s="25">
        <v>12</v>
      </c>
      <c r="AG1582" s="41"/>
    </row>
    <row r="1583" spans="1:33" ht="16.5" x14ac:dyDescent="0.2">
      <c r="A1583" s="38" t="str">
        <f t="shared" si="255"/>
        <v>kn-6</v>
      </c>
      <c r="B1583" s="33">
        <f t="shared" si="252"/>
        <v>2060611</v>
      </c>
      <c r="C1583" s="38">
        <v>6</v>
      </c>
      <c r="D1583" s="26">
        <f t="shared" si="256"/>
        <v>20606</v>
      </c>
      <c r="E1583" s="45">
        <v>6</v>
      </c>
      <c r="F1583" s="13">
        <v>1</v>
      </c>
      <c r="G1583" s="14" t="s">
        <v>20</v>
      </c>
      <c r="H1583" s="14" t="s">
        <v>290</v>
      </c>
      <c r="I1583" s="13">
        <f t="shared" si="257"/>
        <v>58</v>
      </c>
      <c r="J1583" s="13">
        <f t="shared" si="258"/>
        <v>5</v>
      </c>
      <c r="K1583" s="13">
        <f t="shared" si="259"/>
        <v>3</v>
      </c>
      <c r="L1583" s="13" t="s">
        <v>1436</v>
      </c>
      <c r="M1583" s="13">
        <v>53</v>
      </c>
      <c r="N1583" s="13" t="s">
        <v>1438</v>
      </c>
      <c r="O1583" s="13">
        <v>53</v>
      </c>
      <c r="P1583" s="13" t="s">
        <v>1440</v>
      </c>
      <c r="Q1583" s="13">
        <v>53</v>
      </c>
      <c r="R1583" s="13" t="s">
        <v>1586</v>
      </c>
      <c r="S1583" s="13">
        <v>53</v>
      </c>
      <c r="T1583" s="13" t="s">
        <v>1588</v>
      </c>
      <c r="U1583" s="13">
        <v>53</v>
      </c>
      <c r="V1583" s="13" t="s">
        <v>1590</v>
      </c>
      <c r="W1583" s="13">
        <v>53</v>
      </c>
      <c r="X1583" s="13" t="s">
        <v>1592</v>
      </c>
      <c r="Y1583" s="13">
        <v>53</v>
      </c>
      <c r="Z1583" s="13" t="s">
        <v>1595</v>
      </c>
      <c r="AA1583" s="13">
        <v>53</v>
      </c>
      <c r="AB1583" s="100" t="s">
        <v>391</v>
      </c>
      <c r="AC1583" s="100" t="str">
        <f t="shared" si="253"/>
        <v>kn-6-6-shl-loc1</v>
      </c>
      <c r="AD1583" s="100">
        <f t="shared" si="254"/>
        <v>4</v>
      </c>
      <c r="AE1583" s="13">
        <v>16</v>
      </c>
      <c r="AF1583" s="27">
        <v>13.5</v>
      </c>
      <c r="AG1583" s="41"/>
    </row>
    <row r="1584" spans="1:33" ht="16.5" x14ac:dyDescent="0.2">
      <c r="A1584" s="38" t="str">
        <f t="shared" si="255"/>
        <v>kn-6</v>
      </c>
      <c r="B1584" s="33">
        <f t="shared" si="252"/>
        <v>2060620</v>
      </c>
      <c r="C1584" s="38">
        <v>6</v>
      </c>
      <c r="D1584" s="26">
        <f t="shared" si="256"/>
        <v>20606</v>
      </c>
      <c r="E1584" s="45">
        <v>6</v>
      </c>
      <c r="F1584" s="13">
        <v>2</v>
      </c>
      <c r="G1584" s="14" t="s">
        <v>19</v>
      </c>
      <c r="H1584" s="14" t="s">
        <v>749</v>
      </c>
      <c r="I1584" s="13">
        <f t="shared" si="257"/>
        <v>58</v>
      </c>
      <c r="J1584" s="13">
        <f t="shared" si="258"/>
        <v>5</v>
      </c>
      <c r="K1584" s="13">
        <f t="shared" si="259"/>
        <v>3</v>
      </c>
      <c r="L1584" s="13" t="s">
        <v>1437</v>
      </c>
      <c r="M1584" s="13">
        <v>54</v>
      </c>
      <c r="N1584" s="13" t="s">
        <v>1439</v>
      </c>
      <c r="O1584" s="13">
        <v>54</v>
      </c>
      <c r="P1584" s="13" t="s">
        <v>1441</v>
      </c>
      <c r="Q1584" s="13">
        <v>54</v>
      </c>
      <c r="R1584" s="13" t="s">
        <v>1587</v>
      </c>
      <c r="S1584" s="13">
        <v>54</v>
      </c>
      <c r="T1584" s="13" t="s">
        <v>1589</v>
      </c>
      <c r="U1584" s="13">
        <v>54</v>
      </c>
      <c r="V1584" s="13" t="s">
        <v>1591</v>
      </c>
      <c r="W1584" s="13">
        <v>54</v>
      </c>
      <c r="X1584" s="13" t="s">
        <v>1593</v>
      </c>
      <c r="Y1584" s="13">
        <v>54</v>
      </c>
      <c r="Z1584" s="13" t="s">
        <v>1594</v>
      </c>
      <c r="AA1584" s="13">
        <v>54</v>
      </c>
      <c r="AB1584" s="100" t="s">
        <v>748</v>
      </c>
      <c r="AC1584" s="100" t="str">
        <f t="shared" si="253"/>
        <v>kn-6-6-jlr-loc2</v>
      </c>
      <c r="AD1584" s="100">
        <f t="shared" si="254"/>
        <v>4</v>
      </c>
      <c r="AE1584" s="13">
        <v>12</v>
      </c>
      <c r="AF1584" s="27">
        <v>12</v>
      </c>
      <c r="AG1584" s="41"/>
    </row>
    <row r="1585" spans="1:33" ht="16.5" x14ac:dyDescent="0.2">
      <c r="A1585" s="38" t="str">
        <f t="shared" si="255"/>
        <v>kn-6</v>
      </c>
      <c r="B1585" s="33">
        <f t="shared" si="252"/>
        <v>2060621</v>
      </c>
      <c r="C1585" s="38">
        <v>6</v>
      </c>
      <c r="D1585" s="26">
        <f t="shared" si="256"/>
        <v>20606</v>
      </c>
      <c r="E1585" s="45">
        <v>6</v>
      </c>
      <c r="F1585" s="13">
        <v>2</v>
      </c>
      <c r="G1585" s="14" t="s">
        <v>20</v>
      </c>
      <c r="H1585" s="14" t="s">
        <v>27</v>
      </c>
      <c r="I1585" s="13">
        <f t="shared" si="257"/>
        <v>58</v>
      </c>
      <c r="J1585" s="13">
        <f t="shared" si="258"/>
        <v>5</v>
      </c>
      <c r="K1585" s="13">
        <f t="shared" si="259"/>
        <v>3</v>
      </c>
      <c r="L1585" s="13" t="s">
        <v>1436</v>
      </c>
      <c r="M1585" s="13">
        <v>53</v>
      </c>
      <c r="N1585" s="13" t="s">
        <v>1438</v>
      </c>
      <c r="O1585" s="13">
        <v>53</v>
      </c>
      <c r="P1585" s="13" t="s">
        <v>1440</v>
      </c>
      <c r="Q1585" s="13">
        <v>53</v>
      </c>
      <c r="R1585" s="13" t="s">
        <v>1586</v>
      </c>
      <c r="S1585" s="13">
        <v>53</v>
      </c>
      <c r="T1585" s="13" t="s">
        <v>1588</v>
      </c>
      <c r="U1585" s="13">
        <v>53</v>
      </c>
      <c r="V1585" s="13" t="s">
        <v>1590</v>
      </c>
      <c r="W1585" s="13">
        <v>53</v>
      </c>
      <c r="X1585" s="13" t="s">
        <v>1592</v>
      </c>
      <c r="Y1585" s="13">
        <v>53</v>
      </c>
      <c r="Z1585" s="13" t="s">
        <v>1595</v>
      </c>
      <c r="AA1585" s="13">
        <v>53</v>
      </c>
      <c r="AB1585" s="100" t="s">
        <v>390</v>
      </c>
      <c r="AC1585" s="100" t="str">
        <f t="shared" si="253"/>
        <v>kn-6-6-shl-loc2</v>
      </c>
      <c r="AD1585" s="100">
        <f t="shared" si="254"/>
        <v>4</v>
      </c>
      <c r="AE1585" s="13">
        <v>16</v>
      </c>
      <c r="AF1585" s="27">
        <v>13.5</v>
      </c>
      <c r="AG1585" s="41"/>
    </row>
    <row r="1586" spans="1:33" ht="16.5" x14ac:dyDescent="0.2">
      <c r="A1586" s="38" t="str">
        <f t="shared" si="255"/>
        <v>kn-6</v>
      </c>
      <c r="B1586" s="33">
        <f t="shared" si="252"/>
        <v>2060630</v>
      </c>
      <c r="C1586" s="38">
        <v>6</v>
      </c>
      <c r="D1586" s="26">
        <f t="shared" si="256"/>
        <v>20606</v>
      </c>
      <c r="E1586" s="45">
        <v>6</v>
      </c>
      <c r="F1586" s="13">
        <v>3</v>
      </c>
      <c r="G1586" s="14" t="s">
        <v>19</v>
      </c>
      <c r="H1586" s="14" t="s">
        <v>288</v>
      </c>
      <c r="I1586" s="13">
        <f t="shared" si="257"/>
        <v>58</v>
      </c>
      <c r="J1586" s="13">
        <f t="shared" si="258"/>
        <v>5</v>
      </c>
      <c r="K1586" s="13">
        <f t="shared" si="259"/>
        <v>3</v>
      </c>
      <c r="L1586" s="13" t="s">
        <v>1437</v>
      </c>
      <c r="M1586" s="13">
        <v>54</v>
      </c>
      <c r="N1586" s="13" t="s">
        <v>1439</v>
      </c>
      <c r="O1586" s="13">
        <v>54</v>
      </c>
      <c r="P1586" s="13" t="s">
        <v>1441</v>
      </c>
      <c r="Q1586" s="13">
        <v>54</v>
      </c>
      <c r="R1586" s="13" t="s">
        <v>1587</v>
      </c>
      <c r="S1586" s="13">
        <v>54</v>
      </c>
      <c r="T1586" s="13" t="s">
        <v>1589</v>
      </c>
      <c r="U1586" s="13">
        <v>54</v>
      </c>
      <c r="V1586" s="13" t="s">
        <v>1591</v>
      </c>
      <c r="W1586" s="13">
        <v>54</v>
      </c>
      <c r="X1586" s="13" t="s">
        <v>1593</v>
      </c>
      <c r="Y1586" s="13">
        <v>54</v>
      </c>
      <c r="Z1586" s="13" t="s">
        <v>1594</v>
      </c>
      <c r="AA1586" s="13">
        <v>54</v>
      </c>
      <c r="AB1586" s="100" t="s">
        <v>354</v>
      </c>
      <c r="AC1586" s="100" t="str">
        <f t="shared" si="253"/>
        <v>kn-6-6-jlr-loc3</v>
      </c>
      <c r="AD1586" s="100">
        <f t="shared" si="254"/>
        <v>4</v>
      </c>
      <c r="AE1586" s="13">
        <v>12</v>
      </c>
      <c r="AF1586" s="27">
        <v>12</v>
      </c>
      <c r="AG1586" s="41"/>
    </row>
    <row r="1587" spans="1:33" ht="17.25" thickBot="1" x14ac:dyDescent="0.25">
      <c r="A1587" s="38" t="str">
        <f t="shared" si="255"/>
        <v>kn-6</v>
      </c>
      <c r="B1587" s="33">
        <f t="shared" si="252"/>
        <v>2060631</v>
      </c>
      <c r="C1587" s="38">
        <v>6</v>
      </c>
      <c r="D1587" s="28">
        <f t="shared" si="256"/>
        <v>20606</v>
      </c>
      <c r="E1587" s="46">
        <v>6</v>
      </c>
      <c r="F1587" s="29">
        <v>3</v>
      </c>
      <c r="G1587" s="30" t="s">
        <v>615</v>
      </c>
      <c r="H1587" s="30" t="s">
        <v>287</v>
      </c>
      <c r="I1587" s="29">
        <f t="shared" si="257"/>
        <v>58</v>
      </c>
      <c r="J1587" s="29">
        <f t="shared" si="258"/>
        <v>5</v>
      </c>
      <c r="K1587" s="29">
        <f t="shared" si="259"/>
        <v>3</v>
      </c>
      <c r="L1587" s="29" t="s">
        <v>1436</v>
      </c>
      <c r="M1587" s="29">
        <v>53</v>
      </c>
      <c r="N1587" s="29" t="s">
        <v>1438</v>
      </c>
      <c r="O1587" s="29">
        <v>53</v>
      </c>
      <c r="P1587" s="29" t="s">
        <v>1440</v>
      </c>
      <c r="Q1587" s="29">
        <v>53</v>
      </c>
      <c r="R1587" s="29" t="s">
        <v>1586</v>
      </c>
      <c r="S1587" s="29">
        <v>53</v>
      </c>
      <c r="T1587" s="29" t="s">
        <v>1588</v>
      </c>
      <c r="U1587" s="29">
        <v>53</v>
      </c>
      <c r="V1587" s="29" t="s">
        <v>1590</v>
      </c>
      <c r="W1587" s="29">
        <v>53</v>
      </c>
      <c r="X1587" s="29" t="s">
        <v>1592</v>
      </c>
      <c r="Y1587" s="29">
        <v>53</v>
      </c>
      <c r="Z1587" s="29" t="s">
        <v>1595</v>
      </c>
      <c r="AA1587" s="29">
        <v>53</v>
      </c>
      <c r="AB1587" s="101" t="s">
        <v>395</v>
      </c>
      <c r="AC1587" s="101" t="str">
        <f t="shared" si="253"/>
        <v>kn-6-6-shl-loc3</v>
      </c>
      <c r="AD1587" s="101">
        <f t="shared" si="254"/>
        <v>4</v>
      </c>
      <c r="AE1587" s="29">
        <v>16</v>
      </c>
      <c r="AF1587" s="31">
        <v>13.5</v>
      </c>
      <c r="AG1587" s="41"/>
    </row>
    <row r="1588" spans="1:33" ht="16.5" x14ac:dyDescent="0.2">
      <c r="A1588" s="38" t="str">
        <f t="shared" si="255"/>
        <v>kn-6</v>
      </c>
      <c r="B1588" s="33">
        <f t="shared" si="252"/>
        <v>2060710</v>
      </c>
      <c r="C1588" s="38">
        <v>7</v>
      </c>
      <c r="D1588" s="23">
        <f t="shared" si="256"/>
        <v>20607</v>
      </c>
      <c r="E1588" s="44">
        <v>6</v>
      </c>
      <c r="F1588" s="24">
        <v>1</v>
      </c>
      <c r="G1588" s="32" t="s">
        <v>19</v>
      </c>
      <c r="H1588" s="32" t="s">
        <v>289</v>
      </c>
      <c r="I1588" s="24">
        <f t="shared" si="257"/>
        <v>58</v>
      </c>
      <c r="J1588" s="24">
        <f t="shared" si="258"/>
        <v>5</v>
      </c>
      <c r="K1588" s="24">
        <f t="shared" si="259"/>
        <v>3</v>
      </c>
      <c r="L1588" s="24" t="s">
        <v>1437</v>
      </c>
      <c r="M1588" s="24">
        <v>54</v>
      </c>
      <c r="N1588" s="24" t="s">
        <v>1439</v>
      </c>
      <c r="O1588" s="24">
        <v>54</v>
      </c>
      <c r="P1588" s="24" t="s">
        <v>1441</v>
      </c>
      <c r="Q1588" s="24">
        <v>54</v>
      </c>
      <c r="R1588" s="24" t="s">
        <v>1587</v>
      </c>
      <c r="S1588" s="24">
        <v>54</v>
      </c>
      <c r="T1588" s="24" t="s">
        <v>1589</v>
      </c>
      <c r="U1588" s="24">
        <v>54</v>
      </c>
      <c r="V1588" s="24" t="s">
        <v>1591</v>
      </c>
      <c r="W1588" s="24">
        <v>54</v>
      </c>
      <c r="X1588" s="24" t="s">
        <v>1593</v>
      </c>
      <c r="Y1588" s="24">
        <v>54</v>
      </c>
      <c r="Z1588" s="24" t="s">
        <v>1594</v>
      </c>
      <c r="AA1588" s="24">
        <v>54</v>
      </c>
      <c r="AB1588" s="99" t="s">
        <v>30</v>
      </c>
      <c r="AC1588" s="99" t="str">
        <f t="shared" si="253"/>
        <v>kn-6-7-jlr-loc1</v>
      </c>
      <c r="AD1588" s="99">
        <f t="shared" si="254"/>
        <v>4</v>
      </c>
      <c r="AE1588" s="24">
        <v>12</v>
      </c>
      <c r="AF1588" s="25">
        <v>12</v>
      </c>
      <c r="AG1588" s="41"/>
    </row>
    <row r="1589" spans="1:33" ht="16.5" x14ac:dyDescent="0.2">
      <c r="A1589" s="38" t="str">
        <f t="shared" si="255"/>
        <v>kn-6</v>
      </c>
      <c r="B1589" s="33">
        <f t="shared" si="252"/>
        <v>2060711</v>
      </c>
      <c r="C1589" s="38">
        <v>7</v>
      </c>
      <c r="D1589" s="26">
        <f t="shared" si="256"/>
        <v>20607</v>
      </c>
      <c r="E1589" s="45">
        <v>6</v>
      </c>
      <c r="F1589" s="13">
        <v>1</v>
      </c>
      <c r="G1589" s="14" t="s">
        <v>20</v>
      </c>
      <c r="H1589" s="14" t="s">
        <v>290</v>
      </c>
      <c r="I1589" s="13">
        <f t="shared" si="257"/>
        <v>58</v>
      </c>
      <c r="J1589" s="13">
        <f t="shared" si="258"/>
        <v>5</v>
      </c>
      <c r="K1589" s="13">
        <f t="shared" si="259"/>
        <v>3</v>
      </c>
      <c r="L1589" s="13" t="s">
        <v>1436</v>
      </c>
      <c r="M1589" s="13">
        <v>54</v>
      </c>
      <c r="N1589" s="13" t="s">
        <v>1438</v>
      </c>
      <c r="O1589" s="13">
        <v>54</v>
      </c>
      <c r="P1589" s="13" t="s">
        <v>1440</v>
      </c>
      <c r="Q1589" s="13">
        <v>54</v>
      </c>
      <c r="R1589" s="13" t="s">
        <v>1442</v>
      </c>
      <c r="S1589" s="13">
        <v>54</v>
      </c>
      <c r="T1589" s="13" t="s">
        <v>1588</v>
      </c>
      <c r="U1589" s="13">
        <v>54</v>
      </c>
      <c r="V1589" s="13" t="s">
        <v>1590</v>
      </c>
      <c r="W1589" s="13">
        <v>54</v>
      </c>
      <c r="X1589" s="13" t="s">
        <v>1592</v>
      </c>
      <c r="Y1589" s="13">
        <v>54</v>
      </c>
      <c r="Z1589" s="13" t="s">
        <v>1595</v>
      </c>
      <c r="AA1589" s="13">
        <v>54</v>
      </c>
      <c r="AB1589" s="100" t="s">
        <v>386</v>
      </c>
      <c r="AC1589" s="100" t="str">
        <f t="shared" si="253"/>
        <v>kn-6-7-shl-loc1</v>
      </c>
      <c r="AD1589" s="100">
        <f t="shared" si="254"/>
        <v>4</v>
      </c>
      <c r="AE1589" s="13">
        <v>16</v>
      </c>
      <c r="AF1589" s="27">
        <v>13.5</v>
      </c>
      <c r="AG1589" s="41"/>
    </row>
    <row r="1590" spans="1:33" ht="16.5" x14ac:dyDescent="0.2">
      <c r="A1590" s="38" t="str">
        <f t="shared" si="255"/>
        <v>kn-6</v>
      </c>
      <c r="B1590" s="33">
        <f t="shared" si="252"/>
        <v>2060720</v>
      </c>
      <c r="C1590" s="38">
        <v>7</v>
      </c>
      <c r="D1590" s="26">
        <f t="shared" si="256"/>
        <v>20607</v>
      </c>
      <c r="E1590" s="45">
        <v>6</v>
      </c>
      <c r="F1590" s="13">
        <v>2</v>
      </c>
      <c r="G1590" s="14" t="s">
        <v>19</v>
      </c>
      <c r="H1590" s="14" t="s">
        <v>749</v>
      </c>
      <c r="I1590" s="13">
        <f t="shared" si="257"/>
        <v>58</v>
      </c>
      <c r="J1590" s="13">
        <f t="shared" si="258"/>
        <v>5</v>
      </c>
      <c r="K1590" s="13">
        <f t="shared" si="259"/>
        <v>3</v>
      </c>
      <c r="L1590" s="13" t="s">
        <v>1437</v>
      </c>
      <c r="M1590" s="13">
        <v>54</v>
      </c>
      <c r="N1590" s="13" t="s">
        <v>1439</v>
      </c>
      <c r="O1590" s="13">
        <v>54</v>
      </c>
      <c r="P1590" s="13" t="s">
        <v>1441</v>
      </c>
      <c r="Q1590" s="13">
        <v>54</v>
      </c>
      <c r="R1590" s="13" t="s">
        <v>1587</v>
      </c>
      <c r="S1590" s="13">
        <v>54</v>
      </c>
      <c r="T1590" s="13" t="s">
        <v>1589</v>
      </c>
      <c r="U1590" s="13">
        <v>54</v>
      </c>
      <c r="V1590" s="13" t="s">
        <v>1591</v>
      </c>
      <c r="W1590" s="13">
        <v>54</v>
      </c>
      <c r="X1590" s="13" t="s">
        <v>1593</v>
      </c>
      <c r="Y1590" s="13">
        <v>54</v>
      </c>
      <c r="Z1590" s="13" t="s">
        <v>1594</v>
      </c>
      <c r="AA1590" s="13">
        <v>54</v>
      </c>
      <c r="AB1590" s="100" t="s">
        <v>30</v>
      </c>
      <c r="AC1590" s="100" t="str">
        <f t="shared" si="253"/>
        <v>kn-6-7-jlr-loc2</v>
      </c>
      <c r="AD1590" s="100">
        <f t="shared" si="254"/>
        <v>4</v>
      </c>
      <c r="AE1590" s="13">
        <v>12</v>
      </c>
      <c r="AF1590" s="27">
        <v>12</v>
      </c>
      <c r="AG1590" s="41"/>
    </row>
    <row r="1591" spans="1:33" ht="16.5" x14ac:dyDescent="0.2">
      <c r="A1591" s="38" t="str">
        <f t="shared" si="255"/>
        <v>kn-6</v>
      </c>
      <c r="B1591" s="33">
        <f t="shared" si="252"/>
        <v>2060721</v>
      </c>
      <c r="C1591" s="38">
        <v>7</v>
      </c>
      <c r="D1591" s="26">
        <f t="shared" si="256"/>
        <v>20607</v>
      </c>
      <c r="E1591" s="45">
        <v>6</v>
      </c>
      <c r="F1591" s="13">
        <v>2</v>
      </c>
      <c r="G1591" s="14" t="s">
        <v>20</v>
      </c>
      <c r="H1591" s="14" t="s">
        <v>27</v>
      </c>
      <c r="I1591" s="13">
        <f t="shared" si="257"/>
        <v>58</v>
      </c>
      <c r="J1591" s="13">
        <f t="shared" si="258"/>
        <v>5</v>
      </c>
      <c r="K1591" s="13">
        <f t="shared" si="259"/>
        <v>3</v>
      </c>
      <c r="L1591" s="13" t="s">
        <v>1436</v>
      </c>
      <c r="M1591" s="13">
        <v>54</v>
      </c>
      <c r="N1591" s="13" t="s">
        <v>1438</v>
      </c>
      <c r="O1591" s="13">
        <v>54</v>
      </c>
      <c r="P1591" s="13" t="s">
        <v>1440</v>
      </c>
      <c r="Q1591" s="13">
        <v>54</v>
      </c>
      <c r="R1591" s="13" t="s">
        <v>1442</v>
      </c>
      <c r="S1591" s="13">
        <v>54</v>
      </c>
      <c r="T1591" s="13" t="s">
        <v>1588</v>
      </c>
      <c r="U1591" s="13">
        <v>54</v>
      </c>
      <c r="V1591" s="13" t="s">
        <v>1590</v>
      </c>
      <c r="W1591" s="13">
        <v>54</v>
      </c>
      <c r="X1591" s="13" t="s">
        <v>1592</v>
      </c>
      <c r="Y1591" s="13">
        <v>54</v>
      </c>
      <c r="Z1591" s="13" t="s">
        <v>1595</v>
      </c>
      <c r="AA1591" s="13">
        <v>54</v>
      </c>
      <c r="AB1591" s="100" t="s">
        <v>380</v>
      </c>
      <c r="AC1591" s="100" t="str">
        <f t="shared" si="253"/>
        <v>kn-6-7-shl-loc2</v>
      </c>
      <c r="AD1591" s="100">
        <f t="shared" si="254"/>
        <v>4</v>
      </c>
      <c r="AE1591" s="13">
        <v>16</v>
      </c>
      <c r="AF1591" s="27">
        <v>13.5</v>
      </c>
      <c r="AG1591" s="41"/>
    </row>
    <row r="1592" spans="1:33" ht="16.5" x14ac:dyDescent="0.2">
      <c r="A1592" s="38" t="str">
        <f t="shared" si="255"/>
        <v>kn-6</v>
      </c>
      <c r="B1592" s="33">
        <f t="shared" si="252"/>
        <v>2060730</v>
      </c>
      <c r="C1592" s="38">
        <v>7</v>
      </c>
      <c r="D1592" s="26">
        <f t="shared" si="256"/>
        <v>20607</v>
      </c>
      <c r="E1592" s="45">
        <v>6</v>
      </c>
      <c r="F1592" s="13">
        <v>3</v>
      </c>
      <c r="G1592" s="14" t="s">
        <v>19</v>
      </c>
      <c r="H1592" s="14" t="s">
        <v>288</v>
      </c>
      <c r="I1592" s="13">
        <f t="shared" si="257"/>
        <v>58</v>
      </c>
      <c r="J1592" s="13">
        <f t="shared" si="258"/>
        <v>5</v>
      </c>
      <c r="K1592" s="13">
        <f t="shared" si="259"/>
        <v>3</v>
      </c>
      <c r="L1592" s="13" t="s">
        <v>1437</v>
      </c>
      <c r="M1592" s="13">
        <v>54</v>
      </c>
      <c r="N1592" s="13" t="s">
        <v>1439</v>
      </c>
      <c r="O1592" s="13">
        <v>54</v>
      </c>
      <c r="P1592" s="13" t="s">
        <v>1441</v>
      </c>
      <c r="Q1592" s="13">
        <v>54</v>
      </c>
      <c r="R1592" s="13" t="s">
        <v>1587</v>
      </c>
      <c r="S1592" s="13">
        <v>54</v>
      </c>
      <c r="T1592" s="13" t="s">
        <v>1589</v>
      </c>
      <c r="U1592" s="13">
        <v>54</v>
      </c>
      <c r="V1592" s="13" t="s">
        <v>1591</v>
      </c>
      <c r="W1592" s="13">
        <v>54</v>
      </c>
      <c r="X1592" s="13" t="s">
        <v>1593</v>
      </c>
      <c r="Y1592" s="13">
        <v>54</v>
      </c>
      <c r="Z1592" s="13" t="s">
        <v>1594</v>
      </c>
      <c r="AA1592" s="13">
        <v>54</v>
      </c>
      <c r="AB1592" s="100" t="s">
        <v>353</v>
      </c>
      <c r="AC1592" s="100" t="str">
        <f t="shared" si="253"/>
        <v>kn-6-7-jlr-loc3</v>
      </c>
      <c r="AD1592" s="100">
        <f t="shared" si="254"/>
        <v>4</v>
      </c>
      <c r="AE1592" s="13">
        <v>12</v>
      </c>
      <c r="AF1592" s="27">
        <v>12</v>
      </c>
      <c r="AG1592" s="41"/>
    </row>
    <row r="1593" spans="1:33" ht="17.25" thickBot="1" x14ac:dyDescent="0.25">
      <c r="A1593" s="38" t="str">
        <f t="shared" si="255"/>
        <v>kn-6</v>
      </c>
      <c r="B1593" s="33">
        <f t="shared" si="252"/>
        <v>2060731</v>
      </c>
      <c r="C1593" s="38">
        <v>7</v>
      </c>
      <c r="D1593" s="28">
        <f t="shared" si="256"/>
        <v>20607</v>
      </c>
      <c r="E1593" s="46">
        <v>6</v>
      </c>
      <c r="F1593" s="29">
        <v>3</v>
      </c>
      <c r="G1593" s="30" t="s">
        <v>20</v>
      </c>
      <c r="H1593" s="30" t="s">
        <v>287</v>
      </c>
      <c r="I1593" s="29">
        <f t="shared" si="257"/>
        <v>58</v>
      </c>
      <c r="J1593" s="29">
        <f t="shared" si="258"/>
        <v>5</v>
      </c>
      <c r="K1593" s="29">
        <f t="shared" si="259"/>
        <v>3</v>
      </c>
      <c r="L1593" s="29" t="s">
        <v>1436</v>
      </c>
      <c r="M1593" s="29">
        <v>54</v>
      </c>
      <c r="N1593" s="29" t="s">
        <v>1438</v>
      </c>
      <c r="O1593" s="29">
        <v>54</v>
      </c>
      <c r="P1593" s="29" t="s">
        <v>1440</v>
      </c>
      <c r="Q1593" s="29">
        <v>54</v>
      </c>
      <c r="R1593" s="29" t="s">
        <v>1442</v>
      </c>
      <c r="S1593" s="29">
        <v>54</v>
      </c>
      <c r="T1593" s="29" t="s">
        <v>1588</v>
      </c>
      <c r="U1593" s="29">
        <v>54</v>
      </c>
      <c r="V1593" s="29" t="s">
        <v>1590</v>
      </c>
      <c r="W1593" s="29">
        <v>54</v>
      </c>
      <c r="X1593" s="29" t="s">
        <v>1592</v>
      </c>
      <c r="Y1593" s="29">
        <v>54</v>
      </c>
      <c r="Z1593" s="29" t="s">
        <v>1595</v>
      </c>
      <c r="AA1593" s="29">
        <v>54</v>
      </c>
      <c r="AB1593" s="101" t="s">
        <v>394</v>
      </c>
      <c r="AC1593" s="101" t="str">
        <f t="shared" si="253"/>
        <v>kn-6-7-shl-loc3</v>
      </c>
      <c r="AD1593" s="101">
        <f t="shared" si="254"/>
        <v>4</v>
      </c>
      <c r="AE1593" s="29">
        <v>16</v>
      </c>
      <c r="AF1593" s="31">
        <v>13.5</v>
      </c>
      <c r="AG1593" s="41"/>
    </row>
    <row r="1594" spans="1:33" ht="16.5" x14ac:dyDescent="0.2">
      <c r="A1594" s="38" t="str">
        <f t="shared" si="255"/>
        <v>kn-6</v>
      </c>
      <c r="B1594" s="33">
        <f t="shared" si="252"/>
        <v>2060810</v>
      </c>
      <c r="C1594" s="38">
        <v>8</v>
      </c>
      <c r="D1594" s="23">
        <f t="shared" si="256"/>
        <v>20608</v>
      </c>
      <c r="E1594" s="44">
        <v>6</v>
      </c>
      <c r="F1594" s="24">
        <v>1</v>
      </c>
      <c r="G1594" s="32" t="s">
        <v>19</v>
      </c>
      <c r="H1594" s="32" t="s">
        <v>289</v>
      </c>
      <c r="I1594" s="24">
        <f t="shared" si="257"/>
        <v>59</v>
      </c>
      <c r="J1594" s="24">
        <f t="shared" si="258"/>
        <v>5</v>
      </c>
      <c r="K1594" s="24">
        <f t="shared" si="259"/>
        <v>3</v>
      </c>
      <c r="L1594" s="24" t="s">
        <v>1437</v>
      </c>
      <c r="M1594" s="24">
        <v>55</v>
      </c>
      <c r="N1594" s="24" t="s">
        <v>1439</v>
      </c>
      <c r="O1594" s="24">
        <v>55</v>
      </c>
      <c r="P1594" s="24" t="s">
        <v>1441</v>
      </c>
      <c r="Q1594" s="24">
        <v>55</v>
      </c>
      <c r="R1594" s="24" t="s">
        <v>1443</v>
      </c>
      <c r="S1594" s="24">
        <v>55</v>
      </c>
      <c r="T1594" s="24" t="s">
        <v>1589</v>
      </c>
      <c r="U1594" s="24">
        <v>55</v>
      </c>
      <c r="V1594" s="24" t="s">
        <v>1591</v>
      </c>
      <c r="W1594" s="24">
        <v>55</v>
      </c>
      <c r="X1594" s="24" t="s">
        <v>1593</v>
      </c>
      <c r="Y1594" s="24">
        <v>55</v>
      </c>
      <c r="Z1594" s="24" t="s">
        <v>1594</v>
      </c>
      <c r="AA1594" s="24">
        <v>55</v>
      </c>
      <c r="AB1594" s="99" t="s">
        <v>30</v>
      </c>
      <c r="AC1594" s="99" t="str">
        <f t="shared" si="253"/>
        <v>kn-6-8-jlr-loc1</v>
      </c>
      <c r="AD1594" s="99">
        <f t="shared" si="254"/>
        <v>4</v>
      </c>
      <c r="AE1594" s="24">
        <v>12</v>
      </c>
      <c r="AF1594" s="25">
        <v>12</v>
      </c>
      <c r="AG1594" s="41"/>
    </row>
    <row r="1595" spans="1:33" ht="16.5" x14ac:dyDescent="0.2">
      <c r="A1595" s="38" t="str">
        <f t="shared" si="255"/>
        <v>kn-6</v>
      </c>
      <c r="B1595" s="33">
        <f t="shared" si="252"/>
        <v>2060811</v>
      </c>
      <c r="C1595" s="38">
        <v>8</v>
      </c>
      <c r="D1595" s="26">
        <f t="shared" si="256"/>
        <v>20608</v>
      </c>
      <c r="E1595" s="45">
        <v>6</v>
      </c>
      <c r="F1595" s="13">
        <v>1</v>
      </c>
      <c r="G1595" s="14" t="s">
        <v>20</v>
      </c>
      <c r="H1595" s="14" t="s">
        <v>290</v>
      </c>
      <c r="I1595" s="13">
        <f t="shared" si="257"/>
        <v>59</v>
      </c>
      <c r="J1595" s="13">
        <f t="shared" si="258"/>
        <v>5</v>
      </c>
      <c r="K1595" s="13">
        <f t="shared" si="259"/>
        <v>3</v>
      </c>
      <c r="L1595" s="13" t="s">
        <v>1436</v>
      </c>
      <c r="M1595" s="13">
        <v>54</v>
      </c>
      <c r="N1595" s="13" t="s">
        <v>1438</v>
      </c>
      <c r="O1595" s="13">
        <v>54</v>
      </c>
      <c r="P1595" s="13" t="s">
        <v>1440</v>
      </c>
      <c r="Q1595" s="13">
        <v>54</v>
      </c>
      <c r="R1595" s="13" t="s">
        <v>1442</v>
      </c>
      <c r="S1595" s="13">
        <v>54</v>
      </c>
      <c r="T1595" s="13" t="s">
        <v>1588</v>
      </c>
      <c r="U1595" s="13">
        <v>54</v>
      </c>
      <c r="V1595" s="13" t="s">
        <v>1590</v>
      </c>
      <c r="W1595" s="13">
        <v>54</v>
      </c>
      <c r="X1595" s="13" t="s">
        <v>1592</v>
      </c>
      <c r="Y1595" s="13">
        <v>54</v>
      </c>
      <c r="Z1595" s="13" t="s">
        <v>1595</v>
      </c>
      <c r="AA1595" s="13">
        <v>54</v>
      </c>
      <c r="AB1595" s="100" t="s">
        <v>389</v>
      </c>
      <c r="AC1595" s="100" t="str">
        <f t="shared" si="253"/>
        <v>kn-6-8-shl-loc1</v>
      </c>
      <c r="AD1595" s="100">
        <f t="shared" si="254"/>
        <v>4</v>
      </c>
      <c r="AE1595" s="13">
        <v>16</v>
      </c>
      <c r="AF1595" s="27">
        <v>13.5</v>
      </c>
      <c r="AG1595" s="41"/>
    </row>
    <row r="1596" spans="1:33" ht="16.5" x14ac:dyDescent="0.2">
      <c r="A1596" s="38" t="str">
        <f t="shared" si="255"/>
        <v>kn-6</v>
      </c>
      <c r="B1596" s="33">
        <f t="shared" si="252"/>
        <v>2060820</v>
      </c>
      <c r="C1596" s="38">
        <v>8</v>
      </c>
      <c r="D1596" s="26">
        <f t="shared" si="256"/>
        <v>20608</v>
      </c>
      <c r="E1596" s="45">
        <v>6</v>
      </c>
      <c r="F1596" s="13">
        <v>2</v>
      </c>
      <c r="G1596" s="14" t="s">
        <v>19</v>
      </c>
      <c r="H1596" s="14" t="s">
        <v>749</v>
      </c>
      <c r="I1596" s="13">
        <f t="shared" si="257"/>
        <v>59</v>
      </c>
      <c r="J1596" s="13">
        <f t="shared" si="258"/>
        <v>5</v>
      </c>
      <c r="K1596" s="13">
        <f t="shared" si="259"/>
        <v>3</v>
      </c>
      <c r="L1596" s="13" t="s">
        <v>1437</v>
      </c>
      <c r="M1596" s="13">
        <v>55</v>
      </c>
      <c r="N1596" s="13" t="s">
        <v>1439</v>
      </c>
      <c r="O1596" s="13">
        <v>55</v>
      </c>
      <c r="P1596" s="13" t="s">
        <v>1441</v>
      </c>
      <c r="Q1596" s="13">
        <v>55</v>
      </c>
      <c r="R1596" s="13" t="s">
        <v>1443</v>
      </c>
      <c r="S1596" s="13">
        <v>55</v>
      </c>
      <c r="T1596" s="13" t="s">
        <v>1589</v>
      </c>
      <c r="U1596" s="13">
        <v>55</v>
      </c>
      <c r="V1596" s="13" t="s">
        <v>1591</v>
      </c>
      <c r="W1596" s="13">
        <v>55</v>
      </c>
      <c r="X1596" s="13" t="s">
        <v>1593</v>
      </c>
      <c r="Y1596" s="13">
        <v>55</v>
      </c>
      <c r="Z1596" s="13" t="s">
        <v>1594</v>
      </c>
      <c r="AA1596" s="13">
        <v>55</v>
      </c>
      <c r="AB1596" s="100" t="s">
        <v>350</v>
      </c>
      <c r="AC1596" s="100" t="str">
        <f t="shared" si="253"/>
        <v>kn-6-8-jlr-loc2</v>
      </c>
      <c r="AD1596" s="100">
        <f t="shared" si="254"/>
        <v>4</v>
      </c>
      <c r="AE1596" s="13">
        <v>12</v>
      </c>
      <c r="AF1596" s="27">
        <v>12</v>
      </c>
      <c r="AG1596" s="41"/>
    </row>
    <row r="1597" spans="1:33" ht="16.5" x14ac:dyDescent="0.2">
      <c r="A1597" s="38" t="str">
        <f t="shared" si="255"/>
        <v>kn-6</v>
      </c>
      <c r="B1597" s="33">
        <f t="shared" ref="B1597:B1660" si="260">D1597*100+F1597*10+IF(G1597="jlr",0,1)</f>
        <v>2060821</v>
      </c>
      <c r="C1597" s="38">
        <v>8</v>
      </c>
      <c r="D1597" s="26">
        <f t="shared" si="256"/>
        <v>20608</v>
      </c>
      <c r="E1597" s="45">
        <v>6</v>
      </c>
      <c r="F1597" s="13">
        <v>2</v>
      </c>
      <c r="G1597" s="14" t="s">
        <v>20</v>
      </c>
      <c r="H1597" s="14" t="s">
        <v>27</v>
      </c>
      <c r="I1597" s="13">
        <f t="shared" si="257"/>
        <v>59</v>
      </c>
      <c r="J1597" s="13">
        <f t="shared" si="258"/>
        <v>5</v>
      </c>
      <c r="K1597" s="13">
        <f t="shared" si="259"/>
        <v>3</v>
      </c>
      <c r="L1597" s="13" t="s">
        <v>1436</v>
      </c>
      <c r="M1597" s="13">
        <v>54</v>
      </c>
      <c r="N1597" s="13" t="s">
        <v>1438</v>
      </c>
      <c r="O1597" s="13">
        <v>54</v>
      </c>
      <c r="P1597" s="13" t="s">
        <v>1440</v>
      </c>
      <c r="Q1597" s="13">
        <v>54</v>
      </c>
      <c r="R1597" s="13" t="s">
        <v>1442</v>
      </c>
      <c r="S1597" s="13">
        <v>54</v>
      </c>
      <c r="T1597" s="13" t="s">
        <v>1588</v>
      </c>
      <c r="U1597" s="13">
        <v>54</v>
      </c>
      <c r="V1597" s="13" t="s">
        <v>1590</v>
      </c>
      <c r="W1597" s="13">
        <v>54</v>
      </c>
      <c r="X1597" s="13" t="s">
        <v>1592</v>
      </c>
      <c r="Y1597" s="13">
        <v>54</v>
      </c>
      <c r="Z1597" s="13" t="s">
        <v>1595</v>
      </c>
      <c r="AA1597" s="13">
        <v>54</v>
      </c>
      <c r="AB1597" s="100" t="s">
        <v>388</v>
      </c>
      <c r="AC1597" s="100" t="str">
        <f t="shared" si="253"/>
        <v>kn-6-8-shl-loc2</v>
      </c>
      <c r="AD1597" s="100">
        <f t="shared" si="254"/>
        <v>4</v>
      </c>
      <c r="AE1597" s="13">
        <v>16</v>
      </c>
      <c r="AF1597" s="27">
        <v>13.5</v>
      </c>
      <c r="AG1597" s="41"/>
    </row>
    <row r="1598" spans="1:33" ht="16.5" x14ac:dyDescent="0.2">
      <c r="A1598" s="38" t="str">
        <f t="shared" si="255"/>
        <v>kn-6</v>
      </c>
      <c r="B1598" s="33">
        <f t="shared" si="260"/>
        <v>2060830</v>
      </c>
      <c r="C1598" s="38">
        <v>8</v>
      </c>
      <c r="D1598" s="26">
        <f t="shared" si="256"/>
        <v>20608</v>
      </c>
      <c r="E1598" s="45">
        <v>6</v>
      </c>
      <c r="F1598" s="13">
        <v>3</v>
      </c>
      <c r="G1598" s="14" t="s">
        <v>19</v>
      </c>
      <c r="H1598" s="14" t="s">
        <v>288</v>
      </c>
      <c r="I1598" s="13">
        <f t="shared" si="257"/>
        <v>59</v>
      </c>
      <c r="J1598" s="13">
        <f t="shared" si="258"/>
        <v>5</v>
      </c>
      <c r="K1598" s="13">
        <f t="shared" si="259"/>
        <v>3</v>
      </c>
      <c r="L1598" s="13" t="s">
        <v>1437</v>
      </c>
      <c r="M1598" s="13">
        <v>55</v>
      </c>
      <c r="N1598" s="13" t="s">
        <v>1439</v>
      </c>
      <c r="O1598" s="13">
        <v>55</v>
      </c>
      <c r="P1598" s="13" t="s">
        <v>1441</v>
      </c>
      <c r="Q1598" s="13">
        <v>55</v>
      </c>
      <c r="R1598" s="13" t="s">
        <v>1443</v>
      </c>
      <c r="S1598" s="13">
        <v>55</v>
      </c>
      <c r="T1598" s="13" t="s">
        <v>1589</v>
      </c>
      <c r="U1598" s="13">
        <v>55</v>
      </c>
      <c r="V1598" s="13" t="s">
        <v>1591</v>
      </c>
      <c r="W1598" s="13">
        <v>55</v>
      </c>
      <c r="X1598" s="13" t="s">
        <v>1593</v>
      </c>
      <c r="Y1598" s="13">
        <v>55</v>
      </c>
      <c r="Z1598" s="13" t="s">
        <v>1594</v>
      </c>
      <c r="AA1598" s="13">
        <v>55</v>
      </c>
      <c r="AB1598" s="100" t="s">
        <v>352</v>
      </c>
      <c r="AC1598" s="100" t="str">
        <f t="shared" si="253"/>
        <v>kn-6-8-jlr-loc3</v>
      </c>
      <c r="AD1598" s="100">
        <f t="shared" si="254"/>
        <v>4</v>
      </c>
      <c r="AE1598" s="13">
        <v>12</v>
      </c>
      <c r="AF1598" s="27">
        <v>12</v>
      </c>
      <c r="AG1598" s="41"/>
    </row>
    <row r="1599" spans="1:33" ht="17.25" thickBot="1" x14ac:dyDescent="0.25">
      <c r="A1599" s="38" t="str">
        <f t="shared" si="255"/>
        <v>kn-6</v>
      </c>
      <c r="B1599" s="33">
        <f t="shared" si="260"/>
        <v>2060831</v>
      </c>
      <c r="C1599" s="38">
        <v>8</v>
      </c>
      <c r="D1599" s="28">
        <f t="shared" si="256"/>
        <v>20608</v>
      </c>
      <c r="E1599" s="46">
        <v>6</v>
      </c>
      <c r="F1599" s="29">
        <v>3</v>
      </c>
      <c r="G1599" s="30" t="s">
        <v>20</v>
      </c>
      <c r="H1599" s="30" t="s">
        <v>287</v>
      </c>
      <c r="I1599" s="29">
        <f t="shared" si="257"/>
        <v>59</v>
      </c>
      <c r="J1599" s="29">
        <f t="shared" si="258"/>
        <v>5</v>
      </c>
      <c r="K1599" s="29">
        <f t="shared" si="259"/>
        <v>3</v>
      </c>
      <c r="L1599" s="29" t="s">
        <v>1436</v>
      </c>
      <c r="M1599" s="29">
        <v>54</v>
      </c>
      <c r="N1599" s="29" t="s">
        <v>1438</v>
      </c>
      <c r="O1599" s="29">
        <v>54</v>
      </c>
      <c r="P1599" s="29" t="s">
        <v>1440</v>
      </c>
      <c r="Q1599" s="29">
        <v>54</v>
      </c>
      <c r="R1599" s="29" t="s">
        <v>1442</v>
      </c>
      <c r="S1599" s="29">
        <v>54</v>
      </c>
      <c r="T1599" s="29" t="s">
        <v>1588</v>
      </c>
      <c r="U1599" s="29">
        <v>54</v>
      </c>
      <c r="V1599" s="29" t="s">
        <v>1590</v>
      </c>
      <c r="W1599" s="29">
        <v>54</v>
      </c>
      <c r="X1599" s="29" t="s">
        <v>1592</v>
      </c>
      <c r="Y1599" s="29">
        <v>54</v>
      </c>
      <c r="Z1599" s="29" t="s">
        <v>1595</v>
      </c>
      <c r="AA1599" s="29">
        <v>54</v>
      </c>
      <c r="AB1599" s="101" t="s">
        <v>393</v>
      </c>
      <c r="AC1599" s="101" t="str">
        <f t="shared" si="253"/>
        <v>kn-6-8-shl-loc3</v>
      </c>
      <c r="AD1599" s="101">
        <f t="shared" si="254"/>
        <v>4</v>
      </c>
      <c r="AE1599" s="29">
        <v>16</v>
      </c>
      <c r="AF1599" s="31">
        <v>13.5</v>
      </c>
      <c r="AG1599" s="41"/>
    </row>
    <row r="1600" spans="1:33" ht="16.5" x14ac:dyDescent="0.2">
      <c r="A1600" s="38" t="str">
        <f t="shared" si="255"/>
        <v>kn-6</v>
      </c>
      <c r="B1600" s="33">
        <f t="shared" si="260"/>
        <v>2060910</v>
      </c>
      <c r="C1600" s="38">
        <v>9</v>
      </c>
      <c r="D1600" s="23">
        <f t="shared" si="256"/>
        <v>20609</v>
      </c>
      <c r="E1600" s="44">
        <v>6</v>
      </c>
      <c r="F1600" s="24">
        <v>1</v>
      </c>
      <c r="G1600" s="32" t="s">
        <v>19</v>
      </c>
      <c r="H1600" s="32" t="s">
        <v>289</v>
      </c>
      <c r="I1600" s="24">
        <f t="shared" si="257"/>
        <v>60</v>
      </c>
      <c r="J1600" s="24">
        <f t="shared" si="258"/>
        <v>6</v>
      </c>
      <c r="K1600" s="24">
        <f t="shared" si="259"/>
        <v>3</v>
      </c>
      <c r="L1600" s="24" t="s">
        <v>1437</v>
      </c>
      <c r="M1600" s="24">
        <v>55</v>
      </c>
      <c r="N1600" s="24" t="s">
        <v>1439</v>
      </c>
      <c r="O1600" s="24">
        <v>55</v>
      </c>
      <c r="P1600" s="24" t="s">
        <v>1441</v>
      </c>
      <c r="Q1600" s="24">
        <v>55</v>
      </c>
      <c r="R1600" s="24" t="s">
        <v>1443</v>
      </c>
      <c r="S1600" s="24">
        <v>55</v>
      </c>
      <c r="T1600" s="24" t="s">
        <v>1589</v>
      </c>
      <c r="U1600" s="24">
        <v>55</v>
      </c>
      <c r="V1600" s="24" t="s">
        <v>1591</v>
      </c>
      <c r="W1600" s="24">
        <v>55</v>
      </c>
      <c r="X1600" s="24" t="s">
        <v>1593</v>
      </c>
      <c r="Y1600" s="24">
        <v>55</v>
      </c>
      <c r="Z1600" s="24" t="s">
        <v>1594</v>
      </c>
      <c r="AA1600" s="24">
        <v>55</v>
      </c>
      <c r="AB1600" s="99" t="s">
        <v>354</v>
      </c>
      <c r="AC1600" s="99" t="str">
        <f t="shared" si="253"/>
        <v>kn-6-9-jlr-loc1</v>
      </c>
      <c r="AD1600" s="99">
        <f t="shared" si="254"/>
        <v>4</v>
      </c>
      <c r="AE1600" s="24">
        <v>12</v>
      </c>
      <c r="AF1600" s="25">
        <v>12</v>
      </c>
      <c r="AG1600" s="41"/>
    </row>
    <row r="1601" spans="1:33" ht="16.5" x14ac:dyDescent="0.2">
      <c r="A1601" s="38" t="str">
        <f t="shared" si="255"/>
        <v>kn-6</v>
      </c>
      <c r="B1601" s="33">
        <f t="shared" si="260"/>
        <v>2060911</v>
      </c>
      <c r="C1601" s="38">
        <v>9</v>
      </c>
      <c r="D1601" s="26">
        <f t="shared" si="256"/>
        <v>20609</v>
      </c>
      <c r="E1601" s="45">
        <v>6</v>
      </c>
      <c r="F1601" s="13">
        <v>1</v>
      </c>
      <c r="G1601" s="14" t="s">
        <v>20</v>
      </c>
      <c r="H1601" s="14" t="s">
        <v>290</v>
      </c>
      <c r="I1601" s="13">
        <f t="shared" si="257"/>
        <v>60</v>
      </c>
      <c r="J1601" s="13">
        <f t="shared" si="258"/>
        <v>6</v>
      </c>
      <c r="K1601" s="13">
        <f t="shared" si="259"/>
        <v>3</v>
      </c>
      <c r="L1601" s="13" t="s">
        <v>1436</v>
      </c>
      <c r="M1601" s="13">
        <v>56</v>
      </c>
      <c r="N1601" s="13" t="s">
        <v>1438</v>
      </c>
      <c r="O1601" s="13">
        <v>56</v>
      </c>
      <c r="P1601" s="13" t="s">
        <v>1440</v>
      </c>
      <c r="Q1601" s="13">
        <v>56</v>
      </c>
      <c r="R1601" s="13" t="s">
        <v>1442</v>
      </c>
      <c r="S1601" s="13">
        <v>56</v>
      </c>
      <c r="T1601" s="13" t="s">
        <v>1444</v>
      </c>
      <c r="U1601" s="13">
        <v>56</v>
      </c>
      <c r="V1601" s="13" t="s">
        <v>1590</v>
      </c>
      <c r="W1601" s="13">
        <v>56</v>
      </c>
      <c r="X1601" s="13" t="s">
        <v>1592</v>
      </c>
      <c r="Y1601" s="13">
        <v>56</v>
      </c>
      <c r="Z1601" s="13" t="s">
        <v>1595</v>
      </c>
      <c r="AA1601" s="13">
        <v>56</v>
      </c>
      <c r="AB1601" s="100" t="s">
        <v>395</v>
      </c>
      <c r="AC1601" s="100" t="str">
        <f t="shared" si="253"/>
        <v>kn-6-9-shl-loc1</v>
      </c>
      <c r="AD1601" s="100">
        <f t="shared" si="254"/>
        <v>4</v>
      </c>
      <c r="AE1601" s="13">
        <v>16</v>
      </c>
      <c r="AF1601" s="27">
        <v>13.5</v>
      </c>
      <c r="AG1601" s="41"/>
    </row>
    <row r="1602" spans="1:33" ht="16.5" x14ac:dyDescent="0.2">
      <c r="A1602" s="38" t="str">
        <f t="shared" si="255"/>
        <v>kn-6</v>
      </c>
      <c r="B1602" s="33">
        <f t="shared" si="260"/>
        <v>2060920</v>
      </c>
      <c r="C1602" s="38">
        <v>9</v>
      </c>
      <c r="D1602" s="26">
        <f t="shared" si="256"/>
        <v>20609</v>
      </c>
      <c r="E1602" s="45">
        <v>6</v>
      </c>
      <c r="F1602" s="13">
        <v>2</v>
      </c>
      <c r="G1602" s="14" t="s">
        <v>19</v>
      </c>
      <c r="H1602" s="14" t="s">
        <v>749</v>
      </c>
      <c r="I1602" s="13">
        <f t="shared" si="257"/>
        <v>60</v>
      </c>
      <c r="J1602" s="13">
        <f t="shared" si="258"/>
        <v>6</v>
      </c>
      <c r="K1602" s="13">
        <f t="shared" si="259"/>
        <v>3</v>
      </c>
      <c r="L1602" s="13" t="s">
        <v>1437</v>
      </c>
      <c r="M1602" s="13">
        <v>55</v>
      </c>
      <c r="N1602" s="13" t="s">
        <v>1439</v>
      </c>
      <c r="O1602" s="13">
        <v>55</v>
      </c>
      <c r="P1602" s="13" t="s">
        <v>1441</v>
      </c>
      <c r="Q1602" s="13">
        <v>55</v>
      </c>
      <c r="R1602" s="13" t="s">
        <v>1443</v>
      </c>
      <c r="S1602" s="13">
        <v>55</v>
      </c>
      <c r="T1602" s="13" t="s">
        <v>1589</v>
      </c>
      <c r="U1602" s="13">
        <v>55</v>
      </c>
      <c r="V1602" s="13" t="s">
        <v>1591</v>
      </c>
      <c r="W1602" s="13">
        <v>55</v>
      </c>
      <c r="X1602" s="13" t="s">
        <v>1593</v>
      </c>
      <c r="Y1602" s="13">
        <v>55</v>
      </c>
      <c r="Z1602" s="13" t="s">
        <v>1594</v>
      </c>
      <c r="AA1602" s="13">
        <v>55</v>
      </c>
      <c r="AB1602" s="100" t="s">
        <v>748</v>
      </c>
      <c r="AC1602" s="100" t="str">
        <f t="shared" si="253"/>
        <v>kn-6-9-jlr-loc2</v>
      </c>
      <c r="AD1602" s="100">
        <f t="shared" si="254"/>
        <v>4</v>
      </c>
      <c r="AE1602" s="13">
        <v>12</v>
      </c>
      <c r="AF1602" s="27">
        <v>12</v>
      </c>
      <c r="AG1602" s="41"/>
    </row>
    <row r="1603" spans="1:33" ht="16.5" x14ac:dyDescent="0.2">
      <c r="A1603" s="38" t="str">
        <f t="shared" si="255"/>
        <v>kn-6</v>
      </c>
      <c r="B1603" s="33">
        <f t="shared" si="260"/>
        <v>2060921</v>
      </c>
      <c r="C1603" s="38">
        <v>9</v>
      </c>
      <c r="D1603" s="26">
        <f t="shared" si="256"/>
        <v>20609</v>
      </c>
      <c r="E1603" s="45">
        <v>6</v>
      </c>
      <c r="F1603" s="13">
        <v>2</v>
      </c>
      <c r="G1603" s="14" t="s">
        <v>20</v>
      </c>
      <c r="H1603" s="14" t="s">
        <v>27</v>
      </c>
      <c r="I1603" s="13">
        <f t="shared" si="257"/>
        <v>60</v>
      </c>
      <c r="J1603" s="13">
        <f t="shared" si="258"/>
        <v>6</v>
      </c>
      <c r="K1603" s="13">
        <f t="shared" si="259"/>
        <v>3</v>
      </c>
      <c r="L1603" s="13" t="s">
        <v>1436</v>
      </c>
      <c r="M1603" s="13">
        <v>56</v>
      </c>
      <c r="N1603" s="13" t="s">
        <v>1438</v>
      </c>
      <c r="O1603" s="13">
        <v>56</v>
      </c>
      <c r="P1603" s="13" t="s">
        <v>1440</v>
      </c>
      <c r="Q1603" s="13">
        <v>56</v>
      </c>
      <c r="R1603" s="13" t="s">
        <v>1442</v>
      </c>
      <c r="S1603" s="13">
        <v>56</v>
      </c>
      <c r="T1603" s="13" t="s">
        <v>1444</v>
      </c>
      <c r="U1603" s="13">
        <v>56</v>
      </c>
      <c r="V1603" s="13" t="s">
        <v>1590</v>
      </c>
      <c r="W1603" s="13">
        <v>56</v>
      </c>
      <c r="X1603" s="13" t="s">
        <v>1592</v>
      </c>
      <c r="Y1603" s="13">
        <v>56</v>
      </c>
      <c r="Z1603" s="13" t="s">
        <v>1595</v>
      </c>
      <c r="AA1603" s="13">
        <v>56</v>
      </c>
      <c r="AB1603" s="100" t="s">
        <v>390</v>
      </c>
      <c r="AC1603" s="100" t="str">
        <f t="shared" si="253"/>
        <v>kn-6-9-shl-loc2</v>
      </c>
      <c r="AD1603" s="100">
        <f t="shared" si="254"/>
        <v>4</v>
      </c>
      <c r="AE1603" s="13">
        <v>16</v>
      </c>
      <c r="AF1603" s="27">
        <v>13.5</v>
      </c>
      <c r="AG1603" s="41"/>
    </row>
    <row r="1604" spans="1:33" ht="16.5" x14ac:dyDescent="0.2">
      <c r="A1604" s="38" t="str">
        <f t="shared" si="255"/>
        <v>kn-6</v>
      </c>
      <c r="B1604" s="33">
        <f t="shared" si="260"/>
        <v>2060930</v>
      </c>
      <c r="C1604" s="38">
        <v>9</v>
      </c>
      <c r="D1604" s="26">
        <f t="shared" si="256"/>
        <v>20609</v>
      </c>
      <c r="E1604" s="45">
        <v>6</v>
      </c>
      <c r="F1604" s="13">
        <v>3</v>
      </c>
      <c r="G1604" s="14" t="s">
        <v>19</v>
      </c>
      <c r="H1604" s="14" t="s">
        <v>288</v>
      </c>
      <c r="I1604" s="13">
        <f t="shared" si="257"/>
        <v>60</v>
      </c>
      <c r="J1604" s="13">
        <f t="shared" si="258"/>
        <v>6</v>
      </c>
      <c r="K1604" s="13">
        <f t="shared" si="259"/>
        <v>3</v>
      </c>
      <c r="L1604" s="13" t="s">
        <v>1437</v>
      </c>
      <c r="M1604" s="13">
        <v>55</v>
      </c>
      <c r="N1604" s="13" t="s">
        <v>1439</v>
      </c>
      <c r="O1604" s="13">
        <v>55</v>
      </c>
      <c r="P1604" s="13" t="s">
        <v>1441</v>
      </c>
      <c r="Q1604" s="13">
        <v>55</v>
      </c>
      <c r="R1604" s="13" t="s">
        <v>1443</v>
      </c>
      <c r="S1604" s="13">
        <v>55</v>
      </c>
      <c r="T1604" s="13" t="s">
        <v>1589</v>
      </c>
      <c r="U1604" s="13">
        <v>55</v>
      </c>
      <c r="V1604" s="13" t="s">
        <v>1591</v>
      </c>
      <c r="W1604" s="13">
        <v>55</v>
      </c>
      <c r="X1604" s="13" t="s">
        <v>1593</v>
      </c>
      <c r="Y1604" s="13">
        <v>55</v>
      </c>
      <c r="Z1604" s="13" t="s">
        <v>1594</v>
      </c>
      <c r="AA1604" s="13">
        <v>55</v>
      </c>
      <c r="AB1604" s="100" t="s">
        <v>351</v>
      </c>
      <c r="AC1604" s="100" t="str">
        <f t="shared" si="253"/>
        <v>kn-6-9-jlr-loc3</v>
      </c>
      <c r="AD1604" s="100">
        <f t="shared" si="254"/>
        <v>4</v>
      </c>
      <c r="AE1604" s="13">
        <v>12</v>
      </c>
      <c r="AF1604" s="27">
        <v>12</v>
      </c>
      <c r="AG1604" s="41"/>
    </row>
    <row r="1605" spans="1:33" ht="17.25" thickBot="1" x14ac:dyDescent="0.25">
      <c r="A1605" s="38" t="str">
        <f t="shared" si="255"/>
        <v>kn-6</v>
      </c>
      <c r="B1605" s="33">
        <f t="shared" si="260"/>
        <v>2060931</v>
      </c>
      <c r="C1605" s="38">
        <v>9</v>
      </c>
      <c r="D1605" s="28">
        <f t="shared" si="256"/>
        <v>20609</v>
      </c>
      <c r="E1605" s="46">
        <v>6</v>
      </c>
      <c r="F1605" s="29">
        <v>3</v>
      </c>
      <c r="G1605" s="30" t="s">
        <v>20</v>
      </c>
      <c r="H1605" s="30" t="s">
        <v>629</v>
      </c>
      <c r="I1605" s="29">
        <f t="shared" si="257"/>
        <v>60</v>
      </c>
      <c r="J1605" s="29">
        <f t="shared" si="258"/>
        <v>6</v>
      </c>
      <c r="K1605" s="29">
        <f t="shared" si="259"/>
        <v>3</v>
      </c>
      <c r="L1605" s="29" t="s">
        <v>1436</v>
      </c>
      <c r="M1605" s="29">
        <v>56</v>
      </c>
      <c r="N1605" s="29" t="s">
        <v>1438</v>
      </c>
      <c r="O1605" s="29">
        <v>56</v>
      </c>
      <c r="P1605" s="29" t="s">
        <v>1440</v>
      </c>
      <c r="Q1605" s="29">
        <v>56</v>
      </c>
      <c r="R1605" s="29" t="s">
        <v>1442</v>
      </c>
      <c r="S1605" s="29">
        <v>56</v>
      </c>
      <c r="T1605" s="29" t="s">
        <v>1444</v>
      </c>
      <c r="U1605" s="29">
        <v>56</v>
      </c>
      <c r="V1605" s="29" t="s">
        <v>1590</v>
      </c>
      <c r="W1605" s="29">
        <v>56</v>
      </c>
      <c r="X1605" s="29" t="s">
        <v>1592</v>
      </c>
      <c r="Y1605" s="29">
        <v>56</v>
      </c>
      <c r="Z1605" s="29" t="s">
        <v>1595</v>
      </c>
      <c r="AA1605" s="29">
        <v>56</v>
      </c>
      <c r="AB1605" s="101" t="s">
        <v>391</v>
      </c>
      <c r="AC1605" s="101" t="str">
        <f t="shared" si="253"/>
        <v>kn-6-9-shl-loc3</v>
      </c>
      <c r="AD1605" s="101">
        <f t="shared" si="254"/>
        <v>4</v>
      </c>
      <c r="AE1605" s="29">
        <v>16</v>
      </c>
      <c r="AF1605" s="31">
        <v>13.5</v>
      </c>
      <c r="AG1605" s="41"/>
    </row>
    <row r="1606" spans="1:33" ht="16.5" x14ac:dyDescent="0.2">
      <c r="A1606" s="38" t="str">
        <f t="shared" si="255"/>
        <v>kn-6</v>
      </c>
      <c r="B1606" s="33">
        <f t="shared" si="260"/>
        <v>2061010</v>
      </c>
      <c r="C1606" s="38">
        <v>10</v>
      </c>
      <c r="D1606" s="23">
        <f t="shared" si="256"/>
        <v>20610</v>
      </c>
      <c r="E1606" s="44">
        <v>6</v>
      </c>
      <c r="F1606" s="24">
        <v>1</v>
      </c>
      <c r="G1606" s="32" t="s">
        <v>19</v>
      </c>
      <c r="H1606" s="32" t="s">
        <v>289</v>
      </c>
      <c r="I1606" s="24">
        <f t="shared" si="257"/>
        <v>60</v>
      </c>
      <c r="J1606" s="24">
        <f t="shared" si="258"/>
        <v>6</v>
      </c>
      <c r="K1606" s="24">
        <f t="shared" si="259"/>
        <v>3</v>
      </c>
      <c r="L1606" s="24" t="s">
        <v>1437</v>
      </c>
      <c r="M1606" s="24">
        <v>56</v>
      </c>
      <c r="N1606" s="24" t="s">
        <v>1439</v>
      </c>
      <c r="O1606" s="24">
        <v>56</v>
      </c>
      <c r="P1606" s="24" t="s">
        <v>1441</v>
      </c>
      <c r="Q1606" s="24">
        <v>56</v>
      </c>
      <c r="R1606" s="24" t="s">
        <v>1443</v>
      </c>
      <c r="S1606" s="24">
        <v>56</v>
      </c>
      <c r="T1606" s="24" t="s">
        <v>1445</v>
      </c>
      <c r="U1606" s="24">
        <v>56</v>
      </c>
      <c r="V1606" s="24" t="s">
        <v>1591</v>
      </c>
      <c r="W1606" s="24">
        <v>56</v>
      </c>
      <c r="X1606" s="24" t="s">
        <v>1593</v>
      </c>
      <c r="Y1606" s="24">
        <v>56</v>
      </c>
      <c r="Z1606" s="24" t="s">
        <v>1594</v>
      </c>
      <c r="AA1606" s="24">
        <v>56</v>
      </c>
      <c r="AB1606" s="99" t="s">
        <v>347</v>
      </c>
      <c r="AC1606" s="99" t="str">
        <f t="shared" si="253"/>
        <v>kn-6-10-jlr-loc1</v>
      </c>
      <c r="AD1606" s="99">
        <f t="shared" si="254"/>
        <v>4</v>
      </c>
      <c r="AE1606" s="24">
        <v>12</v>
      </c>
      <c r="AF1606" s="25">
        <v>12</v>
      </c>
      <c r="AG1606" s="41"/>
    </row>
    <row r="1607" spans="1:33" ht="16.5" x14ac:dyDescent="0.2">
      <c r="A1607" s="38" t="str">
        <f t="shared" si="255"/>
        <v>kn-6</v>
      </c>
      <c r="B1607" s="33">
        <f t="shared" si="260"/>
        <v>2061011</v>
      </c>
      <c r="C1607" s="38">
        <v>10</v>
      </c>
      <c r="D1607" s="26">
        <f t="shared" si="256"/>
        <v>20610</v>
      </c>
      <c r="E1607" s="45">
        <v>6</v>
      </c>
      <c r="F1607" s="13">
        <v>1</v>
      </c>
      <c r="G1607" s="14" t="s">
        <v>20</v>
      </c>
      <c r="H1607" s="14" t="s">
        <v>290</v>
      </c>
      <c r="I1607" s="13">
        <f t="shared" si="257"/>
        <v>60</v>
      </c>
      <c r="J1607" s="13">
        <f t="shared" si="258"/>
        <v>6</v>
      </c>
      <c r="K1607" s="13">
        <f t="shared" si="259"/>
        <v>3</v>
      </c>
      <c r="L1607" s="13" t="s">
        <v>1436</v>
      </c>
      <c r="M1607" s="13">
        <v>56</v>
      </c>
      <c r="N1607" s="13" t="s">
        <v>1438</v>
      </c>
      <c r="O1607" s="13">
        <v>56</v>
      </c>
      <c r="P1607" s="13" t="s">
        <v>1440</v>
      </c>
      <c r="Q1607" s="13">
        <v>56</v>
      </c>
      <c r="R1607" s="13" t="s">
        <v>1442</v>
      </c>
      <c r="S1607" s="13">
        <v>56</v>
      </c>
      <c r="T1607" s="13" t="s">
        <v>1444</v>
      </c>
      <c r="U1607" s="13">
        <v>56</v>
      </c>
      <c r="V1607" s="13" t="s">
        <v>1590</v>
      </c>
      <c r="W1607" s="13">
        <v>56</v>
      </c>
      <c r="X1607" s="13" t="s">
        <v>1592</v>
      </c>
      <c r="Y1607" s="13">
        <v>56</v>
      </c>
      <c r="Z1607" s="13" t="s">
        <v>1595</v>
      </c>
      <c r="AA1607" s="13">
        <v>56</v>
      </c>
      <c r="AB1607" s="100" t="s">
        <v>379</v>
      </c>
      <c r="AC1607" s="100" t="str">
        <f t="shared" si="253"/>
        <v>kn-6-10-shl-loc1</v>
      </c>
      <c r="AD1607" s="100">
        <f t="shared" si="254"/>
        <v>4</v>
      </c>
      <c r="AE1607" s="13">
        <v>16</v>
      </c>
      <c r="AF1607" s="27">
        <v>13.5</v>
      </c>
      <c r="AG1607" s="41"/>
    </row>
    <row r="1608" spans="1:33" ht="16.5" x14ac:dyDescent="0.2">
      <c r="A1608" s="38" t="str">
        <f t="shared" si="255"/>
        <v>kn-6</v>
      </c>
      <c r="B1608" s="33">
        <f t="shared" si="260"/>
        <v>2061020</v>
      </c>
      <c r="C1608" s="38">
        <v>10</v>
      </c>
      <c r="D1608" s="26">
        <f t="shared" si="256"/>
        <v>20610</v>
      </c>
      <c r="E1608" s="45">
        <v>6</v>
      </c>
      <c r="F1608" s="13">
        <v>2</v>
      </c>
      <c r="G1608" s="14" t="s">
        <v>19</v>
      </c>
      <c r="H1608" s="14" t="s">
        <v>749</v>
      </c>
      <c r="I1608" s="13">
        <f t="shared" si="257"/>
        <v>60</v>
      </c>
      <c r="J1608" s="13">
        <f t="shared" si="258"/>
        <v>6</v>
      </c>
      <c r="K1608" s="13">
        <f t="shared" si="259"/>
        <v>3</v>
      </c>
      <c r="L1608" s="13" t="s">
        <v>1437</v>
      </c>
      <c r="M1608" s="13">
        <v>56</v>
      </c>
      <c r="N1608" s="13" t="s">
        <v>1439</v>
      </c>
      <c r="O1608" s="13">
        <v>56</v>
      </c>
      <c r="P1608" s="13" t="s">
        <v>1441</v>
      </c>
      <c r="Q1608" s="13">
        <v>56</v>
      </c>
      <c r="R1608" s="13" t="s">
        <v>1443</v>
      </c>
      <c r="S1608" s="13">
        <v>56</v>
      </c>
      <c r="T1608" s="13" t="s">
        <v>1445</v>
      </c>
      <c r="U1608" s="13">
        <v>56</v>
      </c>
      <c r="V1608" s="13" t="s">
        <v>1591</v>
      </c>
      <c r="W1608" s="13">
        <v>56</v>
      </c>
      <c r="X1608" s="13" t="s">
        <v>1593</v>
      </c>
      <c r="Y1608" s="13">
        <v>56</v>
      </c>
      <c r="Z1608" s="13" t="s">
        <v>1594</v>
      </c>
      <c r="AA1608" s="13">
        <v>56</v>
      </c>
      <c r="AB1608" s="100" t="s">
        <v>749</v>
      </c>
      <c r="AC1608" s="100" t="str">
        <f t="shared" si="253"/>
        <v>kn-6-10-jlr-loc2</v>
      </c>
      <c r="AD1608" s="100">
        <f t="shared" si="254"/>
        <v>4</v>
      </c>
      <c r="AE1608" s="13">
        <v>12</v>
      </c>
      <c r="AF1608" s="27">
        <v>12</v>
      </c>
      <c r="AG1608" s="41"/>
    </row>
    <row r="1609" spans="1:33" ht="16.5" x14ac:dyDescent="0.2">
      <c r="A1609" s="38" t="str">
        <f t="shared" si="255"/>
        <v>kn-6</v>
      </c>
      <c r="B1609" s="33">
        <f t="shared" si="260"/>
        <v>2061021</v>
      </c>
      <c r="C1609" s="38">
        <v>10</v>
      </c>
      <c r="D1609" s="26">
        <f t="shared" si="256"/>
        <v>20610</v>
      </c>
      <c r="E1609" s="45">
        <v>6</v>
      </c>
      <c r="F1609" s="13">
        <v>2</v>
      </c>
      <c r="G1609" s="14" t="s">
        <v>20</v>
      </c>
      <c r="H1609" s="14" t="s">
        <v>27</v>
      </c>
      <c r="I1609" s="13">
        <f t="shared" si="257"/>
        <v>60</v>
      </c>
      <c r="J1609" s="13">
        <f t="shared" si="258"/>
        <v>6</v>
      </c>
      <c r="K1609" s="13">
        <f t="shared" si="259"/>
        <v>3</v>
      </c>
      <c r="L1609" s="13" t="s">
        <v>1436</v>
      </c>
      <c r="M1609" s="13">
        <v>56</v>
      </c>
      <c r="N1609" s="13" t="s">
        <v>1438</v>
      </c>
      <c r="O1609" s="13">
        <v>56</v>
      </c>
      <c r="P1609" s="13" t="s">
        <v>1440</v>
      </c>
      <c r="Q1609" s="13">
        <v>56</v>
      </c>
      <c r="R1609" s="13" t="s">
        <v>1442</v>
      </c>
      <c r="S1609" s="13">
        <v>56</v>
      </c>
      <c r="T1609" s="13" t="s">
        <v>1444</v>
      </c>
      <c r="U1609" s="13">
        <v>56</v>
      </c>
      <c r="V1609" s="13" t="s">
        <v>1590</v>
      </c>
      <c r="W1609" s="13">
        <v>56</v>
      </c>
      <c r="X1609" s="13" t="s">
        <v>1592</v>
      </c>
      <c r="Y1609" s="13">
        <v>56</v>
      </c>
      <c r="Z1609" s="13" t="s">
        <v>1595</v>
      </c>
      <c r="AA1609" s="13">
        <v>56</v>
      </c>
      <c r="AB1609" s="100" t="s">
        <v>382</v>
      </c>
      <c r="AC1609" s="100" t="str">
        <f t="shared" si="253"/>
        <v>kn-6-10-shl-loc2</v>
      </c>
      <c r="AD1609" s="100">
        <f t="shared" si="254"/>
        <v>4</v>
      </c>
      <c r="AE1609" s="13">
        <v>16</v>
      </c>
      <c r="AF1609" s="27">
        <v>13.5</v>
      </c>
      <c r="AG1609" s="41"/>
    </row>
    <row r="1610" spans="1:33" ht="16.5" x14ac:dyDescent="0.2">
      <c r="A1610" s="38" t="str">
        <f t="shared" si="255"/>
        <v>kn-6</v>
      </c>
      <c r="B1610" s="33">
        <f t="shared" si="260"/>
        <v>2061030</v>
      </c>
      <c r="C1610" s="38">
        <v>10</v>
      </c>
      <c r="D1610" s="26">
        <f t="shared" si="256"/>
        <v>20610</v>
      </c>
      <c r="E1610" s="45">
        <v>6</v>
      </c>
      <c r="F1610" s="13">
        <v>3</v>
      </c>
      <c r="G1610" s="14" t="s">
        <v>19</v>
      </c>
      <c r="H1610" s="14" t="s">
        <v>288</v>
      </c>
      <c r="I1610" s="13">
        <f t="shared" si="257"/>
        <v>60</v>
      </c>
      <c r="J1610" s="13">
        <f t="shared" si="258"/>
        <v>6</v>
      </c>
      <c r="K1610" s="13">
        <f t="shared" si="259"/>
        <v>3</v>
      </c>
      <c r="L1610" s="13" t="s">
        <v>1437</v>
      </c>
      <c r="M1610" s="13">
        <v>56</v>
      </c>
      <c r="N1610" s="13" t="s">
        <v>1439</v>
      </c>
      <c r="O1610" s="13">
        <v>56</v>
      </c>
      <c r="P1610" s="13" t="s">
        <v>1441</v>
      </c>
      <c r="Q1610" s="13">
        <v>56</v>
      </c>
      <c r="R1610" s="13" t="s">
        <v>1443</v>
      </c>
      <c r="S1610" s="13">
        <v>56</v>
      </c>
      <c r="T1610" s="13" t="s">
        <v>1445</v>
      </c>
      <c r="U1610" s="13">
        <v>56</v>
      </c>
      <c r="V1610" s="13" t="s">
        <v>1591</v>
      </c>
      <c r="W1610" s="13">
        <v>56</v>
      </c>
      <c r="X1610" s="13" t="s">
        <v>1593</v>
      </c>
      <c r="Y1610" s="13">
        <v>56</v>
      </c>
      <c r="Z1610" s="13" t="s">
        <v>1594</v>
      </c>
      <c r="AA1610" s="13">
        <v>56</v>
      </c>
      <c r="AB1610" s="100" t="s">
        <v>356</v>
      </c>
      <c r="AC1610" s="100" t="str">
        <f t="shared" si="253"/>
        <v>kn-6-10-jlr-loc3</v>
      </c>
      <c r="AD1610" s="100">
        <f t="shared" si="254"/>
        <v>4</v>
      </c>
      <c r="AE1610" s="13">
        <v>12</v>
      </c>
      <c r="AF1610" s="27">
        <v>12</v>
      </c>
      <c r="AG1610" s="41"/>
    </row>
    <row r="1611" spans="1:33" ht="17.25" thickBot="1" x14ac:dyDescent="0.25">
      <c r="A1611" s="38" t="str">
        <f t="shared" si="255"/>
        <v>kn-6</v>
      </c>
      <c r="B1611" s="33">
        <f t="shared" si="260"/>
        <v>2061031</v>
      </c>
      <c r="C1611" s="38">
        <v>10</v>
      </c>
      <c r="D1611" s="28">
        <f t="shared" si="256"/>
        <v>20610</v>
      </c>
      <c r="E1611" s="46">
        <v>6</v>
      </c>
      <c r="F1611" s="29">
        <v>3</v>
      </c>
      <c r="G1611" s="30" t="s">
        <v>20</v>
      </c>
      <c r="H1611" s="30" t="s">
        <v>287</v>
      </c>
      <c r="I1611" s="29">
        <f t="shared" si="257"/>
        <v>60</v>
      </c>
      <c r="J1611" s="29">
        <f t="shared" si="258"/>
        <v>6</v>
      </c>
      <c r="K1611" s="29">
        <f t="shared" si="259"/>
        <v>3</v>
      </c>
      <c r="L1611" s="29" t="s">
        <v>1436</v>
      </c>
      <c r="M1611" s="29">
        <v>56</v>
      </c>
      <c r="N1611" s="29" t="s">
        <v>1438</v>
      </c>
      <c r="O1611" s="29">
        <v>56</v>
      </c>
      <c r="P1611" s="29" t="s">
        <v>1440</v>
      </c>
      <c r="Q1611" s="29">
        <v>56</v>
      </c>
      <c r="R1611" s="29" t="s">
        <v>1442</v>
      </c>
      <c r="S1611" s="29">
        <v>56</v>
      </c>
      <c r="T1611" s="29" t="s">
        <v>1444</v>
      </c>
      <c r="U1611" s="29">
        <v>56</v>
      </c>
      <c r="V1611" s="29" t="s">
        <v>1590</v>
      </c>
      <c r="W1611" s="29">
        <v>56</v>
      </c>
      <c r="X1611" s="29" t="s">
        <v>1592</v>
      </c>
      <c r="Y1611" s="29">
        <v>56</v>
      </c>
      <c r="Z1611" s="29" t="s">
        <v>1595</v>
      </c>
      <c r="AA1611" s="29">
        <v>56</v>
      </c>
      <c r="AB1611" s="101" t="s">
        <v>397</v>
      </c>
      <c r="AC1611" s="101" t="str">
        <f t="shared" si="253"/>
        <v>kn-6-10-shl-loc3</v>
      </c>
      <c r="AD1611" s="101">
        <f t="shared" si="254"/>
        <v>4</v>
      </c>
      <c r="AE1611" s="29">
        <v>16</v>
      </c>
      <c r="AF1611" s="31">
        <v>13.5</v>
      </c>
      <c r="AG1611" s="41"/>
    </row>
    <row r="1612" spans="1:33" ht="16.5" x14ac:dyDescent="0.2">
      <c r="A1612" s="38" t="str">
        <f t="shared" si="255"/>
        <v>kn-6</v>
      </c>
      <c r="B1612" s="33">
        <f t="shared" si="260"/>
        <v>2061110</v>
      </c>
      <c r="C1612" s="38">
        <v>11</v>
      </c>
      <c r="D1612" s="23">
        <f t="shared" si="256"/>
        <v>20611</v>
      </c>
      <c r="E1612" s="44">
        <v>6</v>
      </c>
      <c r="F1612" s="24">
        <v>1</v>
      </c>
      <c r="G1612" s="32" t="s">
        <v>19</v>
      </c>
      <c r="H1612" s="32" t="s">
        <v>289</v>
      </c>
      <c r="I1612" s="24">
        <f t="shared" si="257"/>
        <v>60</v>
      </c>
      <c r="J1612" s="24">
        <f t="shared" si="258"/>
        <v>6</v>
      </c>
      <c r="K1612" s="24">
        <f t="shared" si="259"/>
        <v>3</v>
      </c>
      <c r="L1612" s="24" t="s">
        <v>1437</v>
      </c>
      <c r="M1612" s="24">
        <v>56</v>
      </c>
      <c r="N1612" s="24" t="s">
        <v>1439</v>
      </c>
      <c r="O1612" s="24">
        <v>56</v>
      </c>
      <c r="P1612" s="24" t="s">
        <v>1441</v>
      </c>
      <c r="Q1612" s="24">
        <v>56</v>
      </c>
      <c r="R1612" s="24" t="s">
        <v>1443</v>
      </c>
      <c r="S1612" s="24">
        <v>56</v>
      </c>
      <c r="T1612" s="24" t="s">
        <v>1445</v>
      </c>
      <c r="U1612" s="24">
        <v>56</v>
      </c>
      <c r="V1612" s="24" t="s">
        <v>1591</v>
      </c>
      <c r="W1612" s="24">
        <v>56</v>
      </c>
      <c r="X1612" s="24" t="s">
        <v>1593</v>
      </c>
      <c r="Y1612" s="24">
        <v>56</v>
      </c>
      <c r="Z1612" s="24" t="s">
        <v>1594</v>
      </c>
      <c r="AA1612" s="24">
        <v>56</v>
      </c>
      <c r="AB1612" s="99" t="s">
        <v>354</v>
      </c>
      <c r="AC1612" s="99" t="str">
        <f t="shared" si="253"/>
        <v>kn-6-11-jlr-loc1</v>
      </c>
      <c r="AD1612" s="99">
        <f t="shared" si="254"/>
        <v>4</v>
      </c>
      <c r="AE1612" s="24">
        <v>12</v>
      </c>
      <c r="AF1612" s="25">
        <v>12</v>
      </c>
      <c r="AG1612" s="41"/>
    </row>
    <row r="1613" spans="1:33" ht="16.5" x14ac:dyDescent="0.2">
      <c r="A1613" s="38" t="str">
        <f t="shared" si="255"/>
        <v>kn-6</v>
      </c>
      <c r="B1613" s="33">
        <f t="shared" si="260"/>
        <v>2061111</v>
      </c>
      <c r="C1613" s="38">
        <v>11</v>
      </c>
      <c r="D1613" s="26">
        <f t="shared" si="256"/>
        <v>20611</v>
      </c>
      <c r="E1613" s="45">
        <v>6</v>
      </c>
      <c r="F1613" s="13">
        <v>1</v>
      </c>
      <c r="G1613" s="14" t="s">
        <v>20</v>
      </c>
      <c r="H1613" s="14" t="s">
        <v>290</v>
      </c>
      <c r="I1613" s="13">
        <f t="shared" si="257"/>
        <v>60</v>
      </c>
      <c r="J1613" s="13">
        <f t="shared" si="258"/>
        <v>6</v>
      </c>
      <c r="K1613" s="13">
        <f t="shared" si="259"/>
        <v>3</v>
      </c>
      <c r="L1613" s="13" t="s">
        <v>1436</v>
      </c>
      <c r="M1613" s="13">
        <v>57</v>
      </c>
      <c r="N1613" s="13" t="s">
        <v>1438</v>
      </c>
      <c r="O1613" s="13">
        <v>57</v>
      </c>
      <c r="P1613" s="13" t="s">
        <v>1440</v>
      </c>
      <c r="Q1613" s="13">
        <v>57</v>
      </c>
      <c r="R1613" s="13" t="s">
        <v>1442</v>
      </c>
      <c r="S1613" s="13">
        <v>57</v>
      </c>
      <c r="T1613" s="13" t="s">
        <v>1444</v>
      </c>
      <c r="U1613" s="13">
        <v>57</v>
      </c>
      <c r="V1613" s="13" t="s">
        <v>1446</v>
      </c>
      <c r="W1613" s="13">
        <v>57</v>
      </c>
      <c r="X1613" s="13" t="s">
        <v>1592</v>
      </c>
      <c r="Y1613" s="13">
        <v>57</v>
      </c>
      <c r="Z1613" s="13" t="s">
        <v>1595</v>
      </c>
      <c r="AA1613" s="13">
        <v>57</v>
      </c>
      <c r="AB1613" s="100" t="s">
        <v>395</v>
      </c>
      <c r="AC1613" s="100" t="str">
        <f t="shared" si="253"/>
        <v>kn-6-11-shl-loc1</v>
      </c>
      <c r="AD1613" s="100">
        <f t="shared" si="254"/>
        <v>4</v>
      </c>
      <c r="AE1613" s="13">
        <v>16</v>
      </c>
      <c r="AF1613" s="27">
        <v>13.5</v>
      </c>
      <c r="AG1613" s="41"/>
    </row>
    <row r="1614" spans="1:33" ht="16.5" x14ac:dyDescent="0.2">
      <c r="A1614" s="38" t="str">
        <f t="shared" si="255"/>
        <v>kn-6</v>
      </c>
      <c r="B1614" s="33">
        <f t="shared" si="260"/>
        <v>2061120</v>
      </c>
      <c r="C1614" s="38">
        <v>11</v>
      </c>
      <c r="D1614" s="26">
        <f t="shared" si="256"/>
        <v>20611</v>
      </c>
      <c r="E1614" s="45">
        <v>6</v>
      </c>
      <c r="F1614" s="13">
        <v>2</v>
      </c>
      <c r="G1614" s="14" t="s">
        <v>19</v>
      </c>
      <c r="H1614" s="14" t="s">
        <v>749</v>
      </c>
      <c r="I1614" s="13">
        <f t="shared" si="257"/>
        <v>60</v>
      </c>
      <c r="J1614" s="13">
        <f t="shared" si="258"/>
        <v>6</v>
      </c>
      <c r="K1614" s="13">
        <f t="shared" si="259"/>
        <v>3</v>
      </c>
      <c r="L1614" s="13" t="s">
        <v>1437</v>
      </c>
      <c r="M1614" s="13">
        <v>56</v>
      </c>
      <c r="N1614" s="13" t="s">
        <v>1439</v>
      </c>
      <c r="O1614" s="13">
        <v>56</v>
      </c>
      <c r="P1614" s="13" t="s">
        <v>1441</v>
      </c>
      <c r="Q1614" s="13">
        <v>56</v>
      </c>
      <c r="R1614" s="13" t="s">
        <v>1443</v>
      </c>
      <c r="S1614" s="13">
        <v>56</v>
      </c>
      <c r="T1614" s="13" t="s">
        <v>1445</v>
      </c>
      <c r="U1614" s="13">
        <v>56</v>
      </c>
      <c r="V1614" s="13" t="s">
        <v>1591</v>
      </c>
      <c r="W1614" s="13">
        <v>56</v>
      </c>
      <c r="X1614" s="13" t="s">
        <v>1593</v>
      </c>
      <c r="Y1614" s="13">
        <v>56</v>
      </c>
      <c r="Z1614" s="13" t="s">
        <v>1594</v>
      </c>
      <c r="AA1614" s="13">
        <v>56</v>
      </c>
      <c r="AB1614" s="100" t="s">
        <v>748</v>
      </c>
      <c r="AC1614" s="100" t="str">
        <f t="shared" si="253"/>
        <v>kn-6-11-jlr-loc2</v>
      </c>
      <c r="AD1614" s="100">
        <f t="shared" si="254"/>
        <v>4</v>
      </c>
      <c r="AE1614" s="13">
        <v>12</v>
      </c>
      <c r="AF1614" s="27">
        <v>12</v>
      </c>
      <c r="AG1614" s="41"/>
    </row>
    <row r="1615" spans="1:33" ht="16.5" x14ac:dyDescent="0.2">
      <c r="A1615" s="38" t="str">
        <f t="shared" si="255"/>
        <v>kn-6</v>
      </c>
      <c r="B1615" s="33">
        <f t="shared" si="260"/>
        <v>2061121</v>
      </c>
      <c r="C1615" s="38">
        <v>11</v>
      </c>
      <c r="D1615" s="26">
        <f t="shared" si="256"/>
        <v>20611</v>
      </c>
      <c r="E1615" s="45">
        <v>6</v>
      </c>
      <c r="F1615" s="13">
        <v>2</v>
      </c>
      <c r="G1615" s="14" t="s">
        <v>20</v>
      </c>
      <c r="H1615" s="14" t="s">
        <v>27</v>
      </c>
      <c r="I1615" s="13">
        <f t="shared" si="257"/>
        <v>60</v>
      </c>
      <c r="J1615" s="13">
        <f t="shared" si="258"/>
        <v>6</v>
      </c>
      <c r="K1615" s="13">
        <f t="shared" si="259"/>
        <v>3</v>
      </c>
      <c r="L1615" s="13" t="s">
        <v>1436</v>
      </c>
      <c r="M1615" s="13">
        <v>57</v>
      </c>
      <c r="N1615" s="13" t="s">
        <v>1438</v>
      </c>
      <c r="O1615" s="13">
        <v>57</v>
      </c>
      <c r="P1615" s="13" t="s">
        <v>1440</v>
      </c>
      <c r="Q1615" s="13">
        <v>57</v>
      </c>
      <c r="R1615" s="13" t="s">
        <v>1442</v>
      </c>
      <c r="S1615" s="13">
        <v>57</v>
      </c>
      <c r="T1615" s="13" t="s">
        <v>1444</v>
      </c>
      <c r="U1615" s="13">
        <v>57</v>
      </c>
      <c r="V1615" s="13" t="s">
        <v>1446</v>
      </c>
      <c r="W1615" s="13">
        <v>57</v>
      </c>
      <c r="X1615" s="13" t="s">
        <v>1592</v>
      </c>
      <c r="Y1615" s="13">
        <v>57</v>
      </c>
      <c r="Z1615" s="13" t="s">
        <v>1595</v>
      </c>
      <c r="AA1615" s="13">
        <v>57</v>
      </c>
      <c r="AB1615" s="100" t="s">
        <v>390</v>
      </c>
      <c r="AC1615" s="100" t="str">
        <f t="shared" si="253"/>
        <v>kn-6-11-shl-loc2</v>
      </c>
      <c r="AD1615" s="100">
        <f t="shared" si="254"/>
        <v>4</v>
      </c>
      <c r="AE1615" s="13">
        <v>16</v>
      </c>
      <c r="AF1615" s="27">
        <v>13.5</v>
      </c>
      <c r="AG1615" s="41"/>
    </row>
    <row r="1616" spans="1:33" ht="16.5" x14ac:dyDescent="0.2">
      <c r="A1616" s="38" t="str">
        <f t="shared" si="255"/>
        <v>kn-6</v>
      </c>
      <c r="B1616" s="33">
        <f t="shared" si="260"/>
        <v>2061130</v>
      </c>
      <c r="C1616" s="38">
        <v>11</v>
      </c>
      <c r="D1616" s="26">
        <f t="shared" si="256"/>
        <v>20611</v>
      </c>
      <c r="E1616" s="45">
        <v>6</v>
      </c>
      <c r="F1616" s="13">
        <v>3</v>
      </c>
      <c r="G1616" s="14" t="s">
        <v>19</v>
      </c>
      <c r="H1616" s="14" t="s">
        <v>288</v>
      </c>
      <c r="I1616" s="13">
        <f t="shared" si="257"/>
        <v>60</v>
      </c>
      <c r="J1616" s="13">
        <f t="shared" si="258"/>
        <v>6</v>
      </c>
      <c r="K1616" s="13">
        <f t="shared" si="259"/>
        <v>3</v>
      </c>
      <c r="L1616" s="13" t="s">
        <v>1437</v>
      </c>
      <c r="M1616" s="13">
        <v>56</v>
      </c>
      <c r="N1616" s="13" t="s">
        <v>1439</v>
      </c>
      <c r="O1616" s="13">
        <v>56</v>
      </c>
      <c r="P1616" s="13" t="s">
        <v>1441</v>
      </c>
      <c r="Q1616" s="13">
        <v>56</v>
      </c>
      <c r="R1616" s="13" t="s">
        <v>1443</v>
      </c>
      <c r="S1616" s="13">
        <v>56</v>
      </c>
      <c r="T1616" s="13" t="s">
        <v>1445</v>
      </c>
      <c r="U1616" s="13">
        <v>56</v>
      </c>
      <c r="V1616" s="13" t="s">
        <v>1591</v>
      </c>
      <c r="W1616" s="13">
        <v>56</v>
      </c>
      <c r="X1616" s="13" t="s">
        <v>1593</v>
      </c>
      <c r="Y1616" s="13">
        <v>56</v>
      </c>
      <c r="Z1616" s="13" t="s">
        <v>1594</v>
      </c>
      <c r="AA1616" s="13">
        <v>56</v>
      </c>
      <c r="AB1616" s="100" t="s">
        <v>351</v>
      </c>
      <c r="AC1616" s="100" t="str">
        <f t="shared" si="253"/>
        <v>kn-6-11-jlr-loc3</v>
      </c>
      <c r="AD1616" s="100">
        <f t="shared" si="254"/>
        <v>4</v>
      </c>
      <c r="AE1616" s="13">
        <v>12</v>
      </c>
      <c r="AF1616" s="27">
        <v>12</v>
      </c>
      <c r="AG1616" s="41"/>
    </row>
    <row r="1617" spans="1:33" ht="17.25" thickBot="1" x14ac:dyDescent="0.25">
      <c r="A1617" s="38" t="str">
        <f t="shared" si="255"/>
        <v>kn-6</v>
      </c>
      <c r="B1617" s="33">
        <f t="shared" si="260"/>
        <v>2061131</v>
      </c>
      <c r="C1617" s="38">
        <v>11</v>
      </c>
      <c r="D1617" s="28">
        <f t="shared" si="256"/>
        <v>20611</v>
      </c>
      <c r="E1617" s="46">
        <v>6</v>
      </c>
      <c r="F1617" s="29">
        <v>3</v>
      </c>
      <c r="G1617" s="30" t="s">
        <v>20</v>
      </c>
      <c r="H1617" s="30" t="s">
        <v>287</v>
      </c>
      <c r="I1617" s="29">
        <f t="shared" si="257"/>
        <v>60</v>
      </c>
      <c r="J1617" s="29">
        <f t="shared" si="258"/>
        <v>6</v>
      </c>
      <c r="K1617" s="29">
        <f t="shared" si="259"/>
        <v>3</v>
      </c>
      <c r="L1617" s="29" t="s">
        <v>1436</v>
      </c>
      <c r="M1617" s="29">
        <v>57</v>
      </c>
      <c r="N1617" s="29" t="s">
        <v>1438</v>
      </c>
      <c r="O1617" s="29">
        <v>57</v>
      </c>
      <c r="P1617" s="29" t="s">
        <v>1440</v>
      </c>
      <c r="Q1617" s="29">
        <v>57</v>
      </c>
      <c r="R1617" s="29" t="s">
        <v>1442</v>
      </c>
      <c r="S1617" s="29">
        <v>57</v>
      </c>
      <c r="T1617" s="29" t="s">
        <v>1444</v>
      </c>
      <c r="U1617" s="29">
        <v>57</v>
      </c>
      <c r="V1617" s="29" t="s">
        <v>1446</v>
      </c>
      <c r="W1617" s="29">
        <v>57</v>
      </c>
      <c r="X1617" s="29" t="s">
        <v>1592</v>
      </c>
      <c r="Y1617" s="29">
        <v>57</v>
      </c>
      <c r="Z1617" s="29" t="s">
        <v>1595</v>
      </c>
      <c r="AA1617" s="29">
        <v>57</v>
      </c>
      <c r="AB1617" s="101" t="s">
        <v>391</v>
      </c>
      <c r="AC1617" s="101" t="str">
        <f t="shared" si="253"/>
        <v>kn-6-11-shl-loc3</v>
      </c>
      <c r="AD1617" s="101">
        <f t="shared" si="254"/>
        <v>4</v>
      </c>
      <c r="AE1617" s="29">
        <v>16</v>
      </c>
      <c r="AF1617" s="31">
        <v>13.5</v>
      </c>
      <c r="AG1617" s="41"/>
    </row>
    <row r="1618" spans="1:33" ht="16.5" x14ac:dyDescent="0.2">
      <c r="A1618" s="38" t="str">
        <f t="shared" si="255"/>
        <v>kn-6</v>
      </c>
      <c r="B1618" s="33">
        <f t="shared" si="260"/>
        <v>2061210</v>
      </c>
      <c r="C1618" s="38">
        <v>12</v>
      </c>
      <c r="D1618" s="23">
        <f t="shared" si="256"/>
        <v>20612</v>
      </c>
      <c r="E1618" s="44">
        <v>6</v>
      </c>
      <c r="F1618" s="24">
        <v>1</v>
      </c>
      <c r="G1618" s="32" t="s">
        <v>19</v>
      </c>
      <c r="H1618" s="32" t="s">
        <v>289</v>
      </c>
      <c r="I1618" s="24">
        <f t="shared" si="257"/>
        <v>61</v>
      </c>
      <c r="J1618" s="24">
        <f t="shared" si="258"/>
        <v>6</v>
      </c>
      <c r="K1618" s="24">
        <f t="shared" si="259"/>
        <v>3</v>
      </c>
      <c r="L1618" s="24" t="s">
        <v>1437</v>
      </c>
      <c r="M1618" s="24">
        <v>58</v>
      </c>
      <c r="N1618" s="24" t="s">
        <v>1439</v>
      </c>
      <c r="O1618" s="24">
        <v>58</v>
      </c>
      <c r="P1618" s="24" t="s">
        <v>1441</v>
      </c>
      <c r="Q1618" s="24">
        <v>58</v>
      </c>
      <c r="R1618" s="24" t="s">
        <v>1443</v>
      </c>
      <c r="S1618" s="24">
        <v>58</v>
      </c>
      <c r="T1618" s="24" t="s">
        <v>1445</v>
      </c>
      <c r="U1618" s="24">
        <v>58</v>
      </c>
      <c r="V1618" s="24" t="s">
        <v>1447</v>
      </c>
      <c r="W1618" s="24">
        <v>58</v>
      </c>
      <c r="X1618" s="24" t="s">
        <v>1593</v>
      </c>
      <c r="Y1618" s="24">
        <v>58</v>
      </c>
      <c r="Z1618" s="24" t="s">
        <v>1594</v>
      </c>
      <c r="AA1618" s="24">
        <v>58</v>
      </c>
      <c r="AB1618" s="99" t="s">
        <v>357</v>
      </c>
      <c r="AC1618" s="99" t="str">
        <f t="shared" si="253"/>
        <v>kn-6-12-jlr-loc1</v>
      </c>
      <c r="AD1618" s="99">
        <f t="shared" si="254"/>
        <v>4</v>
      </c>
      <c r="AE1618" s="24">
        <v>12</v>
      </c>
      <c r="AF1618" s="25">
        <v>12</v>
      </c>
      <c r="AG1618" s="41"/>
    </row>
    <row r="1619" spans="1:33" ht="16.5" x14ac:dyDescent="0.2">
      <c r="A1619" s="38" t="str">
        <f t="shared" si="255"/>
        <v>kn-6</v>
      </c>
      <c r="B1619" s="33">
        <f t="shared" si="260"/>
        <v>2061211</v>
      </c>
      <c r="C1619" s="38">
        <v>12</v>
      </c>
      <c r="D1619" s="26">
        <f t="shared" si="256"/>
        <v>20612</v>
      </c>
      <c r="E1619" s="45">
        <v>6</v>
      </c>
      <c r="F1619" s="13">
        <v>1</v>
      </c>
      <c r="G1619" s="14" t="s">
        <v>20</v>
      </c>
      <c r="H1619" s="14" t="s">
        <v>290</v>
      </c>
      <c r="I1619" s="13">
        <f t="shared" si="257"/>
        <v>61</v>
      </c>
      <c r="J1619" s="13">
        <f t="shared" si="258"/>
        <v>6</v>
      </c>
      <c r="K1619" s="13">
        <f t="shared" si="259"/>
        <v>3</v>
      </c>
      <c r="L1619" s="13" t="s">
        <v>1436</v>
      </c>
      <c r="M1619" s="13">
        <v>57</v>
      </c>
      <c r="N1619" s="13" t="s">
        <v>1438</v>
      </c>
      <c r="O1619" s="13">
        <v>57</v>
      </c>
      <c r="P1619" s="13" t="s">
        <v>1440</v>
      </c>
      <c r="Q1619" s="13">
        <v>57</v>
      </c>
      <c r="R1619" s="13" t="s">
        <v>1442</v>
      </c>
      <c r="S1619" s="13">
        <v>57</v>
      </c>
      <c r="T1619" s="13" t="s">
        <v>1444</v>
      </c>
      <c r="U1619" s="13">
        <v>57</v>
      </c>
      <c r="V1619" s="13" t="s">
        <v>1446</v>
      </c>
      <c r="W1619" s="13">
        <v>57</v>
      </c>
      <c r="X1619" s="13" t="s">
        <v>1592</v>
      </c>
      <c r="Y1619" s="13">
        <v>57</v>
      </c>
      <c r="Z1619" s="13" t="s">
        <v>1595</v>
      </c>
      <c r="AA1619" s="13">
        <v>57</v>
      </c>
      <c r="AB1619" s="100" t="s">
        <v>398</v>
      </c>
      <c r="AC1619" s="100" t="str">
        <f t="shared" si="253"/>
        <v>kn-6-12-shl-loc1</v>
      </c>
      <c r="AD1619" s="100">
        <f t="shared" si="254"/>
        <v>4</v>
      </c>
      <c r="AE1619" s="13">
        <v>16</v>
      </c>
      <c r="AF1619" s="27">
        <v>13.5</v>
      </c>
      <c r="AG1619" s="41"/>
    </row>
    <row r="1620" spans="1:33" ht="16.5" x14ac:dyDescent="0.2">
      <c r="A1620" s="38" t="str">
        <f t="shared" si="255"/>
        <v>kn-6</v>
      </c>
      <c r="B1620" s="33">
        <f t="shared" si="260"/>
        <v>2061220</v>
      </c>
      <c r="C1620" s="38">
        <v>12</v>
      </c>
      <c r="D1620" s="26">
        <f t="shared" si="256"/>
        <v>20612</v>
      </c>
      <c r="E1620" s="45">
        <v>6</v>
      </c>
      <c r="F1620" s="13">
        <v>2</v>
      </c>
      <c r="G1620" s="14" t="s">
        <v>19</v>
      </c>
      <c r="H1620" s="14" t="s">
        <v>749</v>
      </c>
      <c r="I1620" s="13">
        <f t="shared" si="257"/>
        <v>61</v>
      </c>
      <c r="J1620" s="13">
        <f t="shared" si="258"/>
        <v>6</v>
      </c>
      <c r="K1620" s="13">
        <f t="shared" si="259"/>
        <v>3</v>
      </c>
      <c r="L1620" s="13" t="s">
        <v>1437</v>
      </c>
      <c r="M1620" s="13">
        <v>58</v>
      </c>
      <c r="N1620" s="13" t="s">
        <v>1439</v>
      </c>
      <c r="O1620" s="13">
        <v>58</v>
      </c>
      <c r="P1620" s="13" t="s">
        <v>1441</v>
      </c>
      <c r="Q1620" s="13">
        <v>58</v>
      </c>
      <c r="R1620" s="13" t="s">
        <v>1443</v>
      </c>
      <c r="S1620" s="13">
        <v>58</v>
      </c>
      <c r="T1620" s="13" t="s">
        <v>1445</v>
      </c>
      <c r="U1620" s="13">
        <v>58</v>
      </c>
      <c r="V1620" s="13" t="s">
        <v>1447</v>
      </c>
      <c r="W1620" s="13">
        <v>58</v>
      </c>
      <c r="X1620" s="13" t="s">
        <v>1593</v>
      </c>
      <c r="Y1620" s="13">
        <v>58</v>
      </c>
      <c r="Z1620" s="13" t="s">
        <v>1594</v>
      </c>
      <c r="AA1620" s="13">
        <v>58</v>
      </c>
      <c r="AB1620" s="100" t="s">
        <v>347</v>
      </c>
      <c r="AC1620" s="100" t="str">
        <f t="shared" ref="AC1620:AC1683" si="261">IF(AB1620="","",A1620&amp;"-"&amp;C1620&amp;"-"&amp;G1620&amp;"-"&amp;"loc"&amp;F1620)</f>
        <v>kn-6-12-jlr-loc2</v>
      </c>
      <c r="AD1620" s="100">
        <f t="shared" ref="AD1620:AD1683" si="262">INDEX($BL$4:$BL$210,INDEX($BP$4:$BP$19,E1620)+C1620)</f>
        <v>4</v>
      </c>
      <c r="AE1620" s="13">
        <v>12</v>
      </c>
      <c r="AF1620" s="27">
        <v>12</v>
      </c>
      <c r="AG1620" s="41"/>
    </row>
    <row r="1621" spans="1:33" ht="16.5" x14ac:dyDescent="0.2">
      <c r="A1621" s="38" t="str">
        <f t="shared" si="255"/>
        <v>kn-6</v>
      </c>
      <c r="B1621" s="33">
        <f t="shared" si="260"/>
        <v>2061221</v>
      </c>
      <c r="C1621" s="38">
        <v>12</v>
      </c>
      <c r="D1621" s="26">
        <f t="shared" si="256"/>
        <v>20612</v>
      </c>
      <c r="E1621" s="45">
        <v>6</v>
      </c>
      <c r="F1621" s="13">
        <v>2</v>
      </c>
      <c r="G1621" s="14" t="s">
        <v>20</v>
      </c>
      <c r="H1621" s="14" t="s">
        <v>27</v>
      </c>
      <c r="I1621" s="13">
        <f t="shared" si="257"/>
        <v>61</v>
      </c>
      <c r="J1621" s="13">
        <f t="shared" si="258"/>
        <v>6</v>
      </c>
      <c r="K1621" s="13">
        <f t="shared" si="259"/>
        <v>3</v>
      </c>
      <c r="L1621" s="13" t="s">
        <v>1436</v>
      </c>
      <c r="M1621" s="13">
        <v>57</v>
      </c>
      <c r="N1621" s="13" t="s">
        <v>1438</v>
      </c>
      <c r="O1621" s="13">
        <v>57</v>
      </c>
      <c r="P1621" s="13" t="s">
        <v>1440</v>
      </c>
      <c r="Q1621" s="13">
        <v>57</v>
      </c>
      <c r="R1621" s="13" t="s">
        <v>1442</v>
      </c>
      <c r="S1621" s="13">
        <v>57</v>
      </c>
      <c r="T1621" s="13" t="s">
        <v>1444</v>
      </c>
      <c r="U1621" s="13">
        <v>57</v>
      </c>
      <c r="V1621" s="13" t="s">
        <v>1446</v>
      </c>
      <c r="W1621" s="13">
        <v>57</v>
      </c>
      <c r="X1621" s="13" t="s">
        <v>1592</v>
      </c>
      <c r="Y1621" s="13">
        <v>57</v>
      </c>
      <c r="Z1621" s="13" t="s">
        <v>1595</v>
      </c>
      <c r="AA1621" s="13">
        <v>57</v>
      </c>
      <c r="AB1621" s="100" t="s">
        <v>386</v>
      </c>
      <c r="AC1621" s="100" t="str">
        <f t="shared" si="261"/>
        <v>kn-6-12-shl-loc2</v>
      </c>
      <c r="AD1621" s="100">
        <f t="shared" si="262"/>
        <v>4</v>
      </c>
      <c r="AE1621" s="13">
        <v>16</v>
      </c>
      <c r="AF1621" s="27">
        <v>13.5</v>
      </c>
      <c r="AG1621" s="41"/>
    </row>
    <row r="1622" spans="1:33" ht="16.5" x14ac:dyDescent="0.2">
      <c r="A1622" s="38" t="str">
        <f t="shared" si="255"/>
        <v>kn-6</v>
      </c>
      <c r="B1622" s="33">
        <f t="shared" si="260"/>
        <v>2061230</v>
      </c>
      <c r="C1622" s="38">
        <v>12</v>
      </c>
      <c r="D1622" s="26">
        <f t="shared" si="256"/>
        <v>20612</v>
      </c>
      <c r="E1622" s="45">
        <v>6</v>
      </c>
      <c r="F1622" s="13">
        <v>3</v>
      </c>
      <c r="G1622" s="14" t="s">
        <v>19</v>
      </c>
      <c r="H1622" s="14" t="s">
        <v>288</v>
      </c>
      <c r="I1622" s="13">
        <f t="shared" si="257"/>
        <v>61</v>
      </c>
      <c r="J1622" s="13">
        <f t="shared" si="258"/>
        <v>6</v>
      </c>
      <c r="K1622" s="13">
        <f t="shared" si="259"/>
        <v>3</v>
      </c>
      <c r="L1622" s="13" t="s">
        <v>1437</v>
      </c>
      <c r="M1622" s="13">
        <v>58</v>
      </c>
      <c r="N1622" s="13" t="s">
        <v>1439</v>
      </c>
      <c r="O1622" s="13">
        <v>58</v>
      </c>
      <c r="P1622" s="13" t="s">
        <v>1441</v>
      </c>
      <c r="Q1622" s="13">
        <v>58</v>
      </c>
      <c r="R1622" s="13" t="s">
        <v>1443</v>
      </c>
      <c r="S1622" s="13">
        <v>58</v>
      </c>
      <c r="T1622" s="13" t="s">
        <v>1445</v>
      </c>
      <c r="U1622" s="13">
        <v>58</v>
      </c>
      <c r="V1622" s="13" t="s">
        <v>1447</v>
      </c>
      <c r="W1622" s="13">
        <v>58</v>
      </c>
      <c r="X1622" s="13" t="s">
        <v>1593</v>
      </c>
      <c r="Y1622" s="13">
        <v>58</v>
      </c>
      <c r="Z1622" s="13" t="s">
        <v>1594</v>
      </c>
      <c r="AA1622" s="13">
        <v>58</v>
      </c>
      <c r="AB1622" s="100" t="s">
        <v>353</v>
      </c>
      <c r="AC1622" s="100" t="str">
        <f t="shared" si="261"/>
        <v>kn-6-12-jlr-loc3</v>
      </c>
      <c r="AD1622" s="100">
        <f t="shared" si="262"/>
        <v>4</v>
      </c>
      <c r="AE1622" s="13">
        <v>12</v>
      </c>
      <c r="AF1622" s="27">
        <v>12</v>
      </c>
      <c r="AG1622" s="41"/>
    </row>
    <row r="1623" spans="1:33" ht="17.25" thickBot="1" x14ac:dyDescent="0.25">
      <c r="A1623" s="38" t="str">
        <f t="shared" si="255"/>
        <v>kn-6</v>
      </c>
      <c r="B1623" s="33">
        <f t="shared" si="260"/>
        <v>2061231</v>
      </c>
      <c r="C1623" s="38">
        <v>12</v>
      </c>
      <c r="D1623" s="28">
        <f t="shared" si="256"/>
        <v>20612</v>
      </c>
      <c r="E1623" s="46">
        <v>6</v>
      </c>
      <c r="F1623" s="29">
        <v>3</v>
      </c>
      <c r="G1623" s="30" t="s">
        <v>20</v>
      </c>
      <c r="H1623" s="30" t="s">
        <v>287</v>
      </c>
      <c r="I1623" s="29">
        <f t="shared" si="257"/>
        <v>61</v>
      </c>
      <c r="J1623" s="29">
        <f t="shared" si="258"/>
        <v>6</v>
      </c>
      <c r="K1623" s="29">
        <f t="shared" si="259"/>
        <v>3</v>
      </c>
      <c r="L1623" s="29" t="s">
        <v>1436</v>
      </c>
      <c r="M1623" s="29">
        <v>57</v>
      </c>
      <c r="N1623" s="29" t="s">
        <v>1438</v>
      </c>
      <c r="O1623" s="29">
        <v>57</v>
      </c>
      <c r="P1623" s="29" t="s">
        <v>1440</v>
      </c>
      <c r="Q1623" s="29">
        <v>57</v>
      </c>
      <c r="R1623" s="29" t="s">
        <v>1442</v>
      </c>
      <c r="S1623" s="29">
        <v>57</v>
      </c>
      <c r="T1623" s="29" t="s">
        <v>1444</v>
      </c>
      <c r="U1623" s="29">
        <v>57</v>
      </c>
      <c r="V1623" s="29" t="s">
        <v>1446</v>
      </c>
      <c r="W1623" s="29">
        <v>57</v>
      </c>
      <c r="X1623" s="29" t="s">
        <v>1592</v>
      </c>
      <c r="Y1623" s="29">
        <v>57</v>
      </c>
      <c r="Z1623" s="29" t="s">
        <v>1595</v>
      </c>
      <c r="AA1623" s="29">
        <v>57</v>
      </c>
      <c r="AB1623" s="101" t="s">
        <v>394</v>
      </c>
      <c r="AC1623" s="101" t="str">
        <f t="shared" si="261"/>
        <v>kn-6-12-shl-loc3</v>
      </c>
      <c r="AD1623" s="101">
        <f t="shared" si="262"/>
        <v>4</v>
      </c>
      <c r="AE1623" s="29">
        <v>16</v>
      </c>
      <c r="AF1623" s="31">
        <v>13.5</v>
      </c>
      <c r="AG1623" s="41"/>
    </row>
    <row r="1624" spans="1:33" ht="16.5" x14ac:dyDescent="0.2">
      <c r="A1624" s="38" t="str">
        <f t="shared" si="255"/>
        <v>kn-6</v>
      </c>
      <c r="B1624" s="33">
        <f t="shared" si="260"/>
        <v>2061310</v>
      </c>
      <c r="C1624" s="38">
        <v>13</v>
      </c>
      <c r="D1624" s="23">
        <f t="shared" si="256"/>
        <v>20613</v>
      </c>
      <c r="E1624" s="44">
        <v>6</v>
      </c>
      <c r="F1624" s="24">
        <v>1</v>
      </c>
      <c r="G1624" s="32" t="s">
        <v>19</v>
      </c>
      <c r="H1624" s="32" t="s">
        <v>289</v>
      </c>
      <c r="I1624" s="24">
        <f t="shared" si="257"/>
        <v>62</v>
      </c>
      <c r="J1624" s="24">
        <f t="shared" si="258"/>
        <v>6</v>
      </c>
      <c r="K1624" s="24">
        <f t="shared" si="259"/>
        <v>3</v>
      </c>
      <c r="L1624" s="24" t="s">
        <v>1437</v>
      </c>
      <c r="M1624" s="24">
        <v>58</v>
      </c>
      <c r="N1624" s="24" t="s">
        <v>1439</v>
      </c>
      <c r="O1624" s="24">
        <v>58</v>
      </c>
      <c r="P1624" s="24" t="s">
        <v>1441</v>
      </c>
      <c r="Q1624" s="24">
        <v>58</v>
      </c>
      <c r="R1624" s="24" t="s">
        <v>1443</v>
      </c>
      <c r="S1624" s="24">
        <v>58</v>
      </c>
      <c r="T1624" s="24" t="s">
        <v>1445</v>
      </c>
      <c r="U1624" s="24">
        <v>58</v>
      </c>
      <c r="V1624" s="24" t="s">
        <v>1447</v>
      </c>
      <c r="W1624" s="24">
        <v>58</v>
      </c>
      <c r="X1624" s="24" t="s">
        <v>1593</v>
      </c>
      <c r="Y1624" s="24">
        <v>58</v>
      </c>
      <c r="Z1624" s="24" t="s">
        <v>1594</v>
      </c>
      <c r="AA1624" s="24">
        <v>58</v>
      </c>
      <c r="AB1624" s="99" t="s">
        <v>351</v>
      </c>
      <c r="AC1624" s="99" t="str">
        <f t="shared" si="261"/>
        <v>kn-6-13-jlr-loc1</v>
      </c>
      <c r="AD1624" s="99">
        <f t="shared" si="262"/>
        <v>4</v>
      </c>
      <c r="AE1624" s="24">
        <v>12</v>
      </c>
      <c r="AF1624" s="25">
        <v>12</v>
      </c>
      <c r="AG1624" s="41"/>
    </row>
    <row r="1625" spans="1:33" ht="16.5" x14ac:dyDescent="0.2">
      <c r="A1625" s="38" t="str">
        <f t="shared" si="255"/>
        <v>kn-6</v>
      </c>
      <c r="B1625" s="33">
        <f t="shared" si="260"/>
        <v>2061311</v>
      </c>
      <c r="C1625" s="38">
        <v>13</v>
      </c>
      <c r="D1625" s="26">
        <f t="shared" si="256"/>
        <v>20613</v>
      </c>
      <c r="E1625" s="45">
        <v>6</v>
      </c>
      <c r="F1625" s="13">
        <v>1</v>
      </c>
      <c r="G1625" s="14" t="s">
        <v>20</v>
      </c>
      <c r="H1625" s="14" t="s">
        <v>290</v>
      </c>
      <c r="I1625" s="13">
        <f t="shared" si="257"/>
        <v>62</v>
      </c>
      <c r="J1625" s="13">
        <f t="shared" si="258"/>
        <v>6</v>
      </c>
      <c r="K1625" s="13">
        <f t="shared" si="259"/>
        <v>3</v>
      </c>
      <c r="L1625" s="13" t="s">
        <v>1436</v>
      </c>
      <c r="M1625" s="13">
        <v>58</v>
      </c>
      <c r="N1625" s="13" t="s">
        <v>1438</v>
      </c>
      <c r="O1625" s="13">
        <v>58</v>
      </c>
      <c r="P1625" s="13" t="s">
        <v>1440</v>
      </c>
      <c r="Q1625" s="13">
        <v>58</v>
      </c>
      <c r="R1625" s="13" t="s">
        <v>1442</v>
      </c>
      <c r="S1625" s="13">
        <v>58</v>
      </c>
      <c r="T1625" s="13" t="s">
        <v>1444</v>
      </c>
      <c r="U1625" s="13">
        <v>58</v>
      </c>
      <c r="V1625" s="13" t="s">
        <v>1446</v>
      </c>
      <c r="W1625" s="13">
        <v>58</v>
      </c>
      <c r="X1625" s="13" t="s">
        <v>1448</v>
      </c>
      <c r="Y1625" s="13">
        <v>58</v>
      </c>
      <c r="Z1625" s="13" t="s">
        <v>1595</v>
      </c>
      <c r="AA1625" s="13">
        <v>58</v>
      </c>
      <c r="AB1625" s="100" t="s">
        <v>391</v>
      </c>
      <c r="AC1625" s="100" t="str">
        <f t="shared" si="261"/>
        <v>kn-6-13-shl-loc1</v>
      </c>
      <c r="AD1625" s="100">
        <f t="shared" si="262"/>
        <v>4</v>
      </c>
      <c r="AE1625" s="13">
        <v>16</v>
      </c>
      <c r="AF1625" s="27">
        <v>13.5</v>
      </c>
      <c r="AG1625" s="41"/>
    </row>
    <row r="1626" spans="1:33" ht="16.5" x14ac:dyDescent="0.2">
      <c r="A1626" s="38" t="str">
        <f t="shared" si="255"/>
        <v>kn-6</v>
      </c>
      <c r="B1626" s="33">
        <f t="shared" si="260"/>
        <v>2061320</v>
      </c>
      <c r="C1626" s="38">
        <v>13</v>
      </c>
      <c r="D1626" s="26">
        <f t="shared" si="256"/>
        <v>20613</v>
      </c>
      <c r="E1626" s="45">
        <v>6</v>
      </c>
      <c r="F1626" s="13">
        <v>2</v>
      </c>
      <c r="G1626" s="14" t="s">
        <v>19</v>
      </c>
      <c r="H1626" s="14" t="s">
        <v>749</v>
      </c>
      <c r="I1626" s="13">
        <f t="shared" si="257"/>
        <v>62</v>
      </c>
      <c r="J1626" s="13">
        <f t="shared" si="258"/>
        <v>6</v>
      </c>
      <c r="K1626" s="13">
        <f t="shared" si="259"/>
        <v>3</v>
      </c>
      <c r="L1626" s="13" t="s">
        <v>1437</v>
      </c>
      <c r="M1626" s="13">
        <v>58</v>
      </c>
      <c r="N1626" s="13" t="s">
        <v>1439</v>
      </c>
      <c r="O1626" s="13">
        <v>58</v>
      </c>
      <c r="P1626" s="13" t="s">
        <v>1441</v>
      </c>
      <c r="Q1626" s="13">
        <v>58</v>
      </c>
      <c r="R1626" s="13" t="s">
        <v>1443</v>
      </c>
      <c r="S1626" s="13">
        <v>58</v>
      </c>
      <c r="T1626" s="13" t="s">
        <v>1445</v>
      </c>
      <c r="U1626" s="13">
        <v>58</v>
      </c>
      <c r="V1626" s="13" t="s">
        <v>1447</v>
      </c>
      <c r="W1626" s="13">
        <v>58</v>
      </c>
      <c r="X1626" s="13" t="s">
        <v>1593</v>
      </c>
      <c r="Y1626" s="13">
        <v>58</v>
      </c>
      <c r="Z1626" s="13" t="s">
        <v>1594</v>
      </c>
      <c r="AA1626" s="13">
        <v>58</v>
      </c>
      <c r="AB1626" s="100" t="s">
        <v>748</v>
      </c>
      <c r="AC1626" s="100" t="str">
        <f t="shared" si="261"/>
        <v>kn-6-13-jlr-loc2</v>
      </c>
      <c r="AD1626" s="100">
        <f t="shared" si="262"/>
        <v>4</v>
      </c>
      <c r="AE1626" s="13">
        <v>12</v>
      </c>
      <c r="AF1626" s="27">
        <v>12</v>
      </c>
      <c r="AG1626" s="41"/>
    </row>
    <row r="1627" spans="1:33" ht="16.5" x14ac:dyDescent="0.2">
      <c r="A1627" s="38" t="str">
        <f t="shared" si="255"/>
        <v>kn-6</v>
      </c>
      <c r="B1627" s="33">
        <f t="shared" si="260"/>
        <v>2061321</v>
      </c>
      <c r="C1627" s="38">
        <v>13</v>
      </c>
      <c r="D1627" s="26">
        <f t="shared" si="256"/>
        <v>20613</v>
      </c>
      <c r="E1627" s="45">
        <v>6</v>
      </c>
      <c r="F1627" s="13">
        <v>2</v>
      </c>
      <c r="G1627" s="14" t="s">
        <v>20</v>
      </c>
      <c r="H1627" s="14" t="s">
        <v>27</v>
      </c>
      <c r="I1627" s="13">
        <f t="shared" si="257"/>
        <v>62</v>
      </c>
      <c r="J1627" s="13">
        <f t="shared" si="258"/>
        <v>6</v>
      </c>
      <c r="K1627" s="13">
        <f t="shared" si="259"/>
        <v>3</v>
      </c>
      <c r="L1627" s="13" t="s">
        <v>1436</v>
      </c>
      <c r="M1627" s="13">
        <v>58</v>
      </c>
      <c r="N1627" s="13" t="s">
        <v>1438</v>
      </c>
      <c r="O1627" s="13">
        <v>58</v>
      </c>
      <c r="P1627" s="13" t="s">
        <v>1440</v>
      </c>
      <c r="Q1627" s="13">
        <v>58</v>
      </c>
      <c r="R1627" s="13" t="s">
        <v>1442</v>
      </c>
      <c r="S1627" s="13">
        <v>58</v>
      </c>
      <c r="T1627" s="13" t="s">
        <v>1444</v>
      </c>
      <c r="U1627" s="13">
        <v>58</v>
      </c>
      <c r="V1627" s="13" t="s">
        <v>1446</v>
      </c>
      <c r="W1627" s="13">
        <v>58</v>
      </c>
      <c r="X1627" s="13" t="s">
        <v>1448</v>
      </c>
      <c r="Y1627" s="13">
        <v>58</v>
      </c>
      <c r="Z1627" s="13" t="s">
        <v>1595</v>
      </c>
      <c r="AA1627" s="13">
        <v>58</v>
      </c>
      <c r="AB1627" s="100" t="s">
        <v>390</v>
      </c>
      <c r="AC1627" s="100" t="str">
        <f t="shared" si="261"/>
        <v>kn-6-13-shl-loc2</v>
      </c>
      <c r="AD1627" s="100">
        <f t="shared" si="262"/>
        <v>4</v>
      </c>
      <c r="AE1627" s="13">
        <v>16</v>
      </c>
      <c r="AF1627" s="27">
        <v>13.5</v>
      </c>
      <c r="AG1627" s="41"/>
    </row>
    <row r="1628" spans="1:33" ht="16.5" x14ac:dyDescent="0.2">
      <c r="A1628" s="38" t="str">
        <f t="shared" si="255"/>
        <v>kn-6</v>
      </c>
      <c r="B1628" s="33">
        <f t="shared" si="260"/>
        <v>2061330</v>
      </c>
      <c r="C1628" s="38">
        <v>13</v>
      </c>
      <c r="D1628" s="26">
        <f t="shared" si="256"/>
        <v>20613</v>
      </c>
      <c r="E1628" s="45">
        <v>6</v>
      </c>
      <c r="F1628" s="13">
        <v>3</v>
      </c>
      <c r="G1628" s="14" t="s">
        <v>612</v>
      </c>
      <c r="H1628" s="14" t="s">
        <v>288</v>
      </c>
      <c r="I1628" s="13">
        <f t="shared" si="257"/>
        <v>62</v>
      </c>
      <c r="J1628" s="13">
        <f t="shared" si="258"/>
        <v>6</v>
      </c>
      <c r="K1628" s="13">
        <f t="shared" si="259"/>
        <v>3</v>
      </c>
      <c r="L1628" s="13" t="s">
        <v>1437</v>
      </c>
      <c r="M1628" s="13">
        <v>58</v>
      </c>
      <c r="N1628" s="13" t="s">
        <v>1439</v>
      </c>
      <c r="O1628" s="13">
        <v>58</v>
      </c>
      <c r="P1628" s="13" t="s">
        <v>1441</v>
      </c>
      <c r="Q1628" s="13">
        <v>58</v>
      </c>
      <c r="R1628" s="13" t="s">
        <v>1443</v>
      </c>
      <c r="S1628" s="13">
        <v>58</v>
      </c>
      <c r="T1628" s="13" t="s">
        <v>1445</v>
      </c>
      <c r="U1628" s="13">
        <v>58</v>
      </c>
      <c r="V1628" s="13" t="s">
        <v>1447</v>
      </c>
      <c r="W1628" s="13">
        <v>58</v>
      </c>
      <c r="X1628" s="13" t="s">
        <v>1593</v>
      </c>
      <c r="Y1628" s="13">
        <v>58</v>
      </c>
      <c r="Z1628" s="13" t="s">
        <v>1594</v>
      </c>
      <c r="AA1628" s="13">
        <v>58</v>
      </c>
      <c r="AB1628" s="100" t="s">
        <v>354</v>
      </c>
      <c r="AC1628" s="100" t="str">
        <f t="shared" si="261"/>
        <v>kn-6-13-jlr-loc3</v>
      </c>
      <c r="AD1628" s="100">
        <f t="shared" si="262"/>
        <v>4</v>
      </c>
      <c r="AE1628" s="13">
        <v>12</v>
      </c>
      <c r="AF1628" s="27">
        <v>12</v>
      </c>
      <c r="AG1628" s="41"/>
    </row>
    <row r="1629" spans="1:33" ht="17.25" thickBot="1" x14ac:dyDescent="0.25">
      <c r="A1629" s="38" t="str">
        <f t="shared" si="255"/>
        <v>kn-6</v>
      </c>
      <c r="B1629" s="33">
        <f t="shared" si="260"/>
        <v>2061331</v>
      </c>
      <c r="C1629" s="38">
        <v>13</v>
      </c>
      <c r="D1629" s="28">
        <f t="shared" si="256"/>
        <v>20613</v>
      </c>
      <c r="E1629" s="46">
        <v>6</v>
      </c>
      <c r="F1629" s="29">
        <v>3</v>
      </c>
      <c r="G1629" s="30" t="s">
        <v>20</v>
      </c>
      <c r="H1629" s="30" t="s">
        <v>287</v>
      </c>
      <c r="I1629" s="29">
        <f t="shared" si="257"/>
        <v>62</v>
      </c>
      <c r="J1629" s="29">
        <f t="shared" si="258"/>
        <v>6</v>
      </c>
      <c r="K1629" s="29">
        <f t="shared" si="259"/>
        <v>3</v>
      </c>
      <c r="L1629" s="29" t="s">
        <v>1436</v>
      </c>
      <c r="M1629" s="29">
        <v>58</v>
      </c>
      <c r="N1629" s="29" t="s">
        <v>1438</v>
      </c>
      <c r="O1629" s="29">
        <v>58</v>
      </c>
      <c r="P1629" s="29" t="s">
        <v>1440</v>
      </c>
      <c r="Q1629" s="29">
        <v>58</v>
      </c>
      <c r="R1629" s="29" t="s">
        <v>1442</v>
      </c>
      <c r="S1629" s="29">
        <v>58</v>
      </c>
      <c r="T1629" s="29" t="s">
        <v>1444</v>
      </c>
      <c r="U1629" s="29">
        <v>58</v>
      </c>
      <c r="V1629" s="29" t="s">
        <v>1446</v>
      </c>
      <c r="W1629" s="29">
        <v>58</v>
      </c>
      <c r="X1629" s="29" t="s">
        <v>1448</v>
      </c>
      <c r="Y1629" s="29">
        <v>58</v>
      </c>
      <c r="Z1629" s="29" t="s">
        <v>1595</v>
      </c>
      <c r="AA1629" s="29">
        <v>58</v>
      </c>
      <c r="AB1629" s="101" t="s">
        <v>395</v>
      </c>
      <c r="AC1629" s="101" t="str">
        <f t="shared" si="261"/>
        <v>kn-6-13-shl-loc3</v>
      </c>
      <c r="AD1629" s="101">
        <f t="shared" si="262"/>
        <v>4</v>
      </c>
      <c r="AE1629" s="29">
        <v>16</v>
      </c>
      <c r="AF1629" s="31">
        <v>13.5</v>
      </c>
      <c r="AG1629" s="41"/>
    </row>
    <row r="1630" spans="1:33" ht="16.5" x14ac:dyDescent="0.2">
      <c r="A1630" s="38" t="str">
        <f t="shared" ref="A1630:A1693" si="263">"kn-"&amp;E1630</f>
        <v>kn-6</v>
      </c>
      <c r="B1630" s="33">
        <f t="shared" si="260"/>
        <v>2061410</v>
      </c>
      <c r="C1630" s="38">
        <v>14</v>
      </c>
      <c r="D1630" s="23">
        <f t="shared" ref="D1630:D1693" si="264">(200+E1630)*100+C1630</f>
        <v>20614</v>
      </c>
      <c r="E1630" s="44">
        <v>6</v>
      </c>
      <c r="F1630" s="24">
        <v>1</v>
      </c>
      <c r="G1630" s="32" t="s">
        <v>19</v>
      </c>
      <c r="H1630" s="32" t="s">
        <v>289</v>
      </c>
      <c r="I1630" s="24">
        <f t="shared" ref="I1630:I1693" si="265">INDEX($BI$4:$BI$210,INDEX($BP$4:$BP$19,E1630)+C1630)</f>
        <v>63</v>
      </c>
      <c r="J1630" s="24">
        <f t="shared" ref="J1630:J1693" si="266">INDEX($BJ$4:$BJ$210,INDEX($BP$4:$BP$19,E1630)+C1630)</f>
        <v>6</v>
      </c>
      <c r="K1630" s="24">
        <f t="shared" ref="K1630:K1693" si="267">INDEX($BK$4:$BK$210,INDEX($BP$4:$BP$19,E1630)+C1631)</f>
        <v>3</v>
      </c>
      <c r="L1630" s="24" t="s">
        <v>1437</v>
      </c>
      <c r="M1630" s="24">
        <v>59</v>
      </c>
      <c r="N1630" s="24" t="s">
        <v>1439</v>
      </c>
      <c r="O1630" s="24">
        <v>59</v>
      </c>
      <c r="P1630" s="24" t="s">
        <v>1441</v>
      </c>
      <c r="Q1630" s="24">
        <v>59</v>
      </c>
      <c r="R1630" s="24" t="s">
        <v>1443</v>
      </c>
      <c r="S1630" s="24">
        <v>59</v>
      </c>
      <c r="T1630" s="24" t="s">
        <v>1445</v>
      </c>
      <c r="U1630" s="24">
        <v>59</v>
      </c>
      <c r="V1630" s="24" t="s">
        <v>1447</v>
      </c>
      <c r="W1630" s="24">
        <v>59</v>
      </c>
      <c r="X1630" s="24" t="s">
        <v>1449</v>
      </c>
      <c r="Y1630" s="24">
        <v>59</v>
      </c>
      <c r="Z1630" s="24" t="s">
        <v>1594</v>
      </c>
      <c r="AA1630" s="24">
        <v>59</v>
      </c>
      <c r="AB1630" s="99" t="s">
        <v>30</v>
      </c>
      <c r="AC1630" s="99" t="str">
        <f t="shared" si="261"/>
        <v>kn-6-14-jlr-loc1</v>
      </c>
      <c r="AD1630" s="99">
        <f t="shared" si="262"/>
        <v>4</v>
      </c>
      <c r="AE1630" s="24">
        <v>12</v>
      </c>
      <c r="AF1630" s="25">
        <v>12</v>
      </c>
      <c r="AG1630" s="41"/>
    </row>
    <row r="1631" spans="1:33" ht="16.5" x14ac:dyDescent="0.2">
      <c r="A1631" s="38" t="str">
        <f t="shared" si="263"/>
        <v>kn-6</v>
      </c>
      <c r="B1631" s="33">
        <f t="shared" si="260"/>
        <v>2061411</v>
      </c>
      <c r="C1631" s="38">
        <v>14</v>
      </c>
      <c r="D1631" s="26">
        <f t="shared" si="264"/>
        <v>20614</v>
      </c>
      <c r="E1631" s="45">
        <v>6</v>
      </c>
      <c r="F1631" s="13">
        <v>1</v>
      </c>
      <c r="G1631" s="14" t="s">
        <v>20</v>
      </c>
      <c r="H1631" s="14" t="s">
        <v>290</v>
      </c>
      <c r="I1631" s="13">
        <f t="shared" si="265"/>
        <v>63</v>
      </c>
      <c r="J1631" s="13">
        <f t="shared" si="266"/>
        <v>6</v>
      </c>
      <c r="K1631" s="13">
        <f t="shared" si="267"/>
        <v>3</v>
      </c>
      <c r="L1631" s="13" t="s">
        <v>1436</v>
      </c>
      <c r="M1631" s="13">
        <v>58</v>
      </c>
      <c r="N1631" s="13" t="s">
        <v>1438</v>
      </c>
      <c r="O1631" s="13">
        <v>58</v>
      </c>
      <c r="P1631" s="13" t="s">
        <v>1440</v>
      </c>
      <c r="Q1631" s="13">
        <v>58</v>
      </c>
      <c r="R1631" s="13" t="s">
        <v>1442</v>
      </c>
      <c r="S1631" s="13">
        <v>58</v>
      </c>
      <c r="T1631" s="13" t="s">
        <v>1444</v>
      </c>
      <c r="U1631" s="13">
        <v>58</v>
      </c>
      <c r="V1631" s="13" t="s">
        <v>1446</v>
      </c>
      <c r="W1631" s="13">
        <v>58</v>
      </c>
      <c r="X1631" s="13" t="s">
        <v>1448</v>
      </c>
      <c r="Y1631" s="13">
        <v>58</v>
      </c>
      <c r="Z1631" s="13" t="s">
        <v>1595</v>
      </c>
      <c r="AA1631" s="13">
        <v>58</v>
      </c>
      <c r="AB1631" s="100" t="s">
        <v>386</v>
      </c>
      <c r="AC1631" s="100" t="str">
        <f t="shared" si="261"/>
        <v>kn-6-14-shl-loc1</v>
      </c>
      <c r="AD1631" s="100">
        <f t="shared" si="262"/>
        <v>4</v>
      </c>
      <c r="AE1631" s="13">
        <v>16</v>
      </c>
      <c r="AF1631" s="27">
        <v>13.5</v>
      </c>
      <c r="AG1631" s="41"/>
    </row>
    <row r="1632" spans="1:33" ht="16.5" x14ac:dyDescent="0.2">
      <c r="A1632" s="38" t="str">
        <f t="shared" si="263"/>
        <v>kn-6</v>
      </c>
      <c r="B1632" s="33">
        <f t="shared" si="260"/>
        <v>2061420</v>
      </c>
      <c r="C1632" s="38">
        <v>14</v>
      </c>
      <c r="D1632" s="26">
        <f t="shared" si="264"/>
        <v>20614</v>
      </c>
      <c r="E1632" s="45">
        <v>6</v>
      </c>
      <c r="F1632" s="13">
        <v>2</v>
      </c>
      <c r="G1632" s="14" t="s">
        <v>19</v>
      </c>
      <c r="H1632" s="14" t="s">
        <v>589</v>
      </c>
      <c r="I1632" s="13">
        <f t="shared" si="265"/>
        <v>63</v>
      </c>
      <c r="J1632" s="13">
        <f t="shared" si="266"/>
        <v>6</v>
      </c>
      <c r="K1632" s="13">
        <f t="shared" si="267"/>
        <v>3</v>
      </c>
      <c r="L1632" s="13" t="s">
        <v>1437</v>
      </c>
      <c r="M1632" s="13">
        <v>59</v>
      </c>
      <c r="N1632" s="13" t="s">
        <v>1439</v>
      </c>
      <c r="O1632" s="13">
        <v>59</v>
      </c>
      <c r="P1632" s="13" t="s">
        <v>1441</v>
      </c>
      <c r="Q1632" s="13">
        <v>59</v>
      </c>
      <c r="R1632" s="13" t="s">
        <v>1443</v>
      </c>
      <c r="S1632" s="13">
        <v>59</v>
      </c>
      <c r="T1632" s="13" t="s">
        <v>1445</v>
      </c>
      <c r="U1632" s="13">
        <v>59</v>
      </c>
      <c r="V1632" s="13" t="s">
        <v>1447</v>
      </c>
      <c r="W1632" s="13">
        <v>59</v>
      </c>
      <c r="X1632" s="13" t="s">
        <v>1449</v>
      </c>
      <c r="Y1632" s="13">
        <v>59</v>
      </c>
      <c r="Z1632" s="13" t="s">
        <v>1594</v>
      </c>
      <c r="AA1632" s="13">
        <v>59</v>
      </c>
      <c r="AB1632" s="100" t="s">
        <v>30</v>
      </c>
      <c r="AC1632" s="100" t="str">
        <f t="shared" si="261"/>
        <v>kn-6-14-jlr-loc2</v>
      </c>
      <c r="AD1632" s="100">
        <f t="shared" si="262"/>
        <v>4</v>
      </c>
      <c r="AE1632" s="13">
        <v>12</v>
      </c>
      <c r="AF1632" s="27">
        <v>12</v>
      </c>
      <c r="AG1632" s="41"/>
    </row>
    <row r="1633" spans="1:33" ht="16.5" x14ac:dyDescent="0.2">
      <c r="A1633" s="38" t="str">
        <f t="shared" si="263"/>
        <v>kn-6</v>
      </c>
      <c r="B1633" s="33">
        <f t="shared" si="260"/>
        <v>2061421</v>
      </c>
      <c r="C1633" s="38">
        <v>14</v>
      </c>
      <c r="D1633" s="26">
        <f t="shared" si="264"/>
        <v>20614</v>
      </c>
      <c r="E1633" s="45">
        <v>6</v>
      </c>
      <c r="F1633" s="13">
        <v>2</v>
      </c>
      <c r="G1633" s="14" t="s">
        <v>20</v>
      </c>
      <c r="H1633" s="14" t="s">
        <v>590</v>
      </c>
      <c r="I1633" s="13">
        <f t="shared" si="265"/>
        <v>63</v>
      </c>
      <c r="J1633" s="13">
        <f t="shared" si="266"/>
        <v>6</v>
      </c>
      <c r="K1633" s="13">
        <f t="shared" si="267"/>
        <v>3</v>
      </c>
      <c r="L1633" s="13" t="s">
        <v>1436</v>
      </c>
      <c r="M1633" s="13">
        <v>58</v>
      </c>
      <c r="N1633" s="13" t="s">
        <v>1438</v>
      </c>
      <c r="O1633" s="13">
        <v>58</v>
      </c>
      <c r="P1633" s="13" t="s">
        <v>1440</v>
      </c>
      <c r="Q1633" s="13">
        <v>58</v>
      </c>
      <c r="R1633" s="13" t="s">
        <v>1442</v>
      </c>
      <c r="S1633" s="13">
        <v>58</v>
      </c>
      <c r="T1633" s="13" t="s">
        <v>1444</v>
      </c>
      <c r="U1633" s="13">
        <v>58</v>
      </c>
      <c r="V1633" s="13" t="s">
        <v>1446</v>
      </c>
      <c r="W1633" s="13">
        <v>58</v>
      </c>
      <c r="X1633" s="13" t="s">
        <v>1448</v>
      </c>
      <c r="Y1633" s="13">
        <v>58</v>
      </c>
      <c r="Z1633" s="13" t="s">
        <v>1595</v>
      </c>
      <c r="AA1633" s="13">
        <v>58</v>
      </c>
      <c r="AB1633" s="100" t="s">
        <v>380</v>
      </c>
      <c r="AC1633" s="100" t="str">
        <f t="shared" si="261"/>
        <v>kn-6-14-shl-loc2</v>
      </c>
      <c r="AD1633" s="100">
        <f t="shared" si="262"/>
        <v>4</v>
      </c>
      <c r="AE1633" s="13">
        <v>16</v>
      </c>
      <c r="AF1633" s="27">
        <v>13.5</v>
      </c>
      <c r="AG1633" s="41"/>
    </row>
    <row r="1634" spans="1:33" ht="16.5" x14ac:dyDescent="0.2">
      <c r="A1634" s="38" t="str">
        <f t="shared" si="263"/>
        <v>kn-6</v>
      </c>
      <c r="B1634" s="33">
        <f t="shared" si="260"/>
        <v>2061430</v>
      </c>
      <c r="C1634" s="38">
        <v>14</v>
      </c>
      <c r="D1634" s="26">
        <f t="shared" si="264"/>
        <v>20614</v>
      </c>
      <c r="E1634" s="45">
        <v>6</v>
      </c>
      <c r="F1634" s="13">
        <v>3</v>
      </c>
      <c r="G1634" s="14" t="s">
        <v>19</v>
      </c>
      <c r="H1634" s="14" t="s">
        <v>749</v>
      </c>
      <c r="I1634" s="13">
        <f t="shared" si="265"/>
        <v>63</v>
      </c>
      <c r="J1634" s="13">
        <f t="shared" si="266"/>
        <v>6</v>
      </c>
      <c r="K1634" s="13">
        <f t="shared" si="267"/>
        <v>3</v>
      </c>
      <c r="L1634" s="13" t="s">
        <v>1437</v>
      </c>
      <c r="M1634" s="13">
        <v>59</v>
      </c>
      <c r="N1634" s="13" t="s">
        <v>1439</v>
      </c>
      <c r="O1634" s="13">
        <v>59</v>
      </c>
      <c r="P1634" s="13" t="s">
        <v>1441</v>
      </c>
      <c r="Q1634" s="13">
        <v>59</v>
      </c>
      <c r="R1634" s="13" t="s">
        <v>1443</v>
      </c>
      <c r="S1634" s="13">
        <v>59</v>
      </c>
      <c r="T1634" s="13" t="s">
        <v>1445</v>
      </c>
      <c r="U1634" s="13">
        <v>59</v>
      </c>
      <c r="V1634" s="13" t="s">
        <v>1447</v>
      </c>
      <c r="W1634" s="13">
        <v>59</v>
      </c>
      <c r="X1634" s="13" t="s">
        <v>1449</v>
      </c>
      <c r="Y1634" s="13">
        <v>59</v>
      </c>
      <c r="Z1634" s="13" t="s">
        <v>1594</v>
      </c>
      <c r="AA1634" s="13">
        <v>59</v>
      </c>
      <c r="AB1634" s="100" t="s">
        <v>353</v>
      </c>
      <c r="AC1634" s="100" t="str">
        <f t="shared" si="261"/>
        <v>kn-6-14-jlr-loc3</v>
      </c>
      <c r="AD1634" s="100">
        <f t="shared" si="262"/>
        <v>4</v>
      </c>
      <c r="AE1634" s="13">
        <v>12</v>
      </c>
      <c r="AF1634" s="27">
        <v>12</v>
      </c>
      <c r="AG1634" s="41"/>
    </row>
    <row r="1635" spans="1:33" ht="17.25" thickBot="1" x14ac:dyDescent="0.25">
      <c r="A1635" s="38" t="str">
        <f t="shared" si="263"/>
        <v>kn-6</v>
      </c>
      <c r="B1635" s="33">
        <f t="shared" si="260"/>
        <v>2061431</v>
      </c>
      <c r="C1635" s="38">
        <v>14</v>
      </c>
      <c r="D1635" s="28">
        <f t="shared" si="264"/>
        <v>20614</v>
      </c>
      <c r="E1635" s="46">
        <v>6</v>
      </c>
      <c r="F1635" s="29">
        <v>3</v>
      </c>
      <c r="G1635" s="30" t="s">
        <v>20</v>
      </c>
      <c r="H1635" s="30" t="s">
        <v>27</v>
      </c>
      <c r="I1635" s="29">
        <f t="shared" si="265"/>
        <v>63</v>
      </c>
      <c r="J1635" s="29">
        <f t="shared" si="266"/>
        <v>6</v>
      </c>
      <c r="K1635" s="29">
        <f t="shared" si="267"/>
        <v>3</v>
      </c>
      <c r="L1635" s="29" t="s">
        <v>1436</v>
      </c>
      <c r="M1635" s="29">
        <v>58</v>
      </c>
      <c r="N1635" s="29" t="s">
        <v>1438</v>
      </c>
      <c r="O1635" s="29">
        <v>58</v>
      </c>
      <c r="P1635" s="29" t="s">
        <v>1440</v>
      </c>
      <c r="Q1635" s="29">
        <v>58</v>
      </c>
      <c r="R1635" s="29" t="s">
        <v>1442</v>
      </c>
      <c r="S1635" s="29">
        <v>58</v>
      </c>
      <c r="T1635" s="29" t="s">
        <v>1444</v>
      </c>
      <c r="U1635" s="29">
        <v>58</v>
      </c>
      <c r="V1635" s="29" t="s">
        <v>1446</v>
      </c>
      <c r="W1635" s="29">
        <v>58</v>
      </c>
      <c r="X1635" s="29" t="s">
        <v>1448</v>
      </c>
      <c r="Y1635" s="29">
        <v>58</v>
      </c>
      <c r="Z1635" s="29" t="s">
        <v>1595</v>
      </c>
      <c r="AA1635" s="29">
        <v>58</v>
      </c>
      <c r="AB1635" s="101" t="s">
        <v>394</v>
      </c>
      <c r="AC1635" s="101" t="str">
        <f t="shared" si="261"/>
        <v>kn-6-14-shl-loc3</v>
      </c>
      <c r="AD1635" s="101">
        <f t="shared" si="262"/>
        <v>4</v>
      </c>
      <c r="AE1635" s="29">
        <v>16</v>
      </c>
      <c r="AF1635" s="31">
        <v>13.5</v>
      </c>
      <c r="AG1635" s="41"/>
    </row>
    <row r="1636" spans="1:33" ht="16.5" x14ac:dyDescent="0.2">
      <c r="A1636" s="38" t="str">
        <f t="shared" si="263"/>
        <v>kn-6</v>
      </c>
      <c r="B1636" s="33">
        <f t="shared" si="260"/>
        <v>2061510</v>
      </c>
      <c r="C1636" s="38">
        <v>15</v>
      </c>
      <c r="D1636" s="23">
        <f t="shared" si="264"/>
        <v>20615</v>
      </c>
      <c r="E1636" s="44">
        <v>6</v>
      </c>
      <c r="F1636" s="24">
        <v>1</v>
      </c>
      <c r="G1636" s="32" t="s">
        <v>19</v>
      </c>
      <c r="H1636" s="32" t="s">
        <v>289</v>
      </c>
      <c r="I1636" s="24">
        <f t="shared" si="265"/>
        <v>64</v>
      </c>
      <c r="J1636" s="24">
        <f t="shared" si="266"/>
        <v>6</v>
      </c>
      <c r="K1636" s="24">
        <f t="shared" si="267"/>
        <v>3</v>
      </c>
      <c r="L1636" s="24" t="s">
        <v>1437</v>
      </c>
      <c r="M1636" s="24">
        <v>60</v>
      </c>
      <c r="N1636" s="24" t="s">
        <v>1439</v>
      </c>
      <c r="O1636" s="24">
        <v>60</v>
      </c>
      <c r="P1636" s="24" t="s">
        <v>1441</v>
      </c>
      <c r="Q1636" s="24">
        <v>60</v>
      </c>
      <c r="R1636" s="24" t="s">
        <v>1443</v>
      </c>
      <c r="S1636" s="24">
        <v>60</v>
      </c>
      <c r="T1636" s="24" t="s">
        <v>1445</v>
      </c>
      <c r="U1636" s="24">
        <v>60</v>
      </c>
      <c r="V1636" s="24" t="s">
        <v>1447</v>
      </c>
      <c r="W1636" s="24">
        <v>60</v>
      </c>
      <c r="X1636" s="24" t="s">
        <v>1449</v>
      </c>
      <c r="Y1636" s="24">
        <v>60</v>
      </c>
      <c r="Z1636" s="24" t="s">
        <v>1450</v>
      </c>
      <c r="AA1636" s="24">
        <v>60</v>
      </c>
      <c r="AB1636" s="99" t="s">
        <v>350</v>
      </c>
      <c r="AC1636" s="99" t="str">
        <f t="shared" si="261"/>
        <v>kn-6-15-jlr-loc1</v>
      </c>
      <c r="AD1636" s="99">
        <f t="shared" si="262"/>
        <v>4</v>
      </c>
      <c r="AE1636" s="24">
        <v>12</v>
      </c>
      <c r="AF1636" s="25">
        <v>12</v>
      </c>
      <c r="AG1636" s="41"/>
    </row>
    <row r="1637" spans="1:33" ht="16.5" x14ac:dyDescent="0.2">
      <c r="A1637" s="38" t="str">
        <f t="shared" si="263"/>
        <v>kn-6</v>
      </c>
      <c r="B1637" s="33">
        <f t="shared" si="260"/>
        <v>2061511</v>
      </c>
      <c r="C1637" s="38">
        <v>15</v>
      </c>
      <c r="D1637" s="26">
        <f t="shared" si="264"/>
        <v>20615</v>
      </c>
      <c r="E1637" s="45">
        <v>6</v>
      </c>
      <c r="F1637" s="13">
        <v>1</v>
      </c>
      <c r="G1637" s="14" t="s">
        <v>20</v>
      </c>
      <c r="H1637" s="14" t="s">
        <v>290</v>
      </c>
      <c r="I1637" s="13">
        <f t="shared" si="265"/>
        <v>64</v>
      </c>
      <c r="J1637" s="13">
        <f t="shared" si="266"/>
        <v>6</v>
      </c>
      <c r="K1637" s="13">
        <f t="shared" si="267"/>
        <v>3</v>
      </c>
      <c r="L1637" s="13" t="s">
        <v>1436</v>
      </c>
      <c r="M1637" s="13">
        <v>60</v>
      </c>
      <c r="N1637" s="13" t="s">
        <v>1438</v>
      </c>
      <c r="O1637" s="13">
        <v>60</v>
      </c>
      <c r="P1637" s="13" t="s">
        <v>1440</v>
      </c>
      <c r="Q1637" s="13">
        <v>60</v>
      </c>
      <c r="R1637" s="13" t="s">
        <v>1442</v>
      </c>
      <c r="S1637" s="13">
        <v>60</v>
      </c>
      <c r="T1637" s="13" t="s">
        <v>1444</v>
      </c>
      <c r="U1637" s="13">
        <v>60</v>
      </c>
      <c r="V1637" s="13" t="s">
        <v>1446</v>
      </c>
      <c r="W1637" s="13">
        <v>60</v>
      </c>
      <c r="X1637" s="13" t="s">
        <v>1448</v>
      </c>
      <c r="Y1637" s="13">
        <v>60</v>
      </c>
      <c r="Z1637" s="13" t="s">
        <v>1451</v>
      </c>
      <c r="AA1637" s="13">
        <v>60</v>
      </c>
      <c r="AB1637" s="100" t="s">
        <v>378</v>
      </c>
      <c r="AC1637" s="100" t="str">
        <f t="shared" si="261"/>
        <v>kn-6-15-shl-loc1</v>
      </c>
      <c r="AD1637" s="100">
        <f t="shared" si="262"/>
        <v>4</v>
      </c>
      <c r="AE1637" s="13">
        <v>16</v>
      </c>
      <c r="AF1637" s="27">
        <v>13.5</v>
      </c>
      <c r="AG1637" s="41"/>
    </row>
    <row r="1638" spans="1:33" ht="16.5" x14ac:dyDescent="0.2">
      <c r="A1638" s="38" t="str">
        <f t="shared" si="263"/>
        <v>kn-6</v>
      </c>
      <c r="B1638" s="33">
        <f t="shared" si="260"/>
        <v>2061520</v>
      </c>
      <c r="C1638" s="38">
        <v>15</v>
      </c>
      <c r="D1638" s="26">
        <f t="shared" si="264"/>
        <v>20615</v>
      </c>
      <c r="E1638" s="45">
        <v>6</v>
      </c>
      <c r="F1638" s="13">
        <v>2</v>
      </c>
      <c r="G1638" s="14" t="s">
        <v>19</v>
      </c>
      <c r="H1638" s="14" t="s">
        <v>589</v>
      </c>
      <c r="I1638" s="13">
        <f t="shared" si="265"/>
        <v>64</v>
      </c>
      <c r="J1638" s="13">
        <f t="shared" si="266"/>
        <v>6</v>
      </c>
      <c r="K1638" s="13">
        <f t="shared" si="267"/>
        <v>3</v>
      </c>
      <c r="L1638" s="13" t="s">
        <v>1437</v>
      </c>
      <c r="M1638" s="13">
        <v>60</v>
      </c>
      <c r="N1638" s="13" t="s">
        <v>1439</v>
      </c>
      <c r="O1638" s="13">
        <v>60</v>
      </c>
      <c r="P1638" s="13" t="s">
        <v>1441</v>
      </c>
      <c r="Q1638" s="13">
        <v>60</v>
      </c>
      <c r="R1638" s="13" t="s">
        <v>1443</v>
      </c>
      <c r="S1638" s="13">
        <v>60</v>
      </c>
      <c r="T1638" s="13" t="s">
        <v>1445</v>
      </c>
      <c r="U1638" s="13">
        <v>60</v>
      </c>
      <c r="V1638" s="13" t="s">
        <v>1447</v>
      </c>
      <c r="W1638" s="13">
        <v>60</v>
      </c>
      <c r="X1638" s="13" t="s">
        <v>1449</v>
      </c>
      <c r="Y1638" s="13">
        <v>60</v>
      </c>
      <c r="Z1638" s="13" t="s">
        <v>1450</v>
      </c>
      <c r="AA1638" s="13">
        <v>60</v>
      </c>
      <c r="AB1638" s="100" t="s">
        <v>349</v>
      </c>
      <c r="AC1638" s="100" t="str">
        <f t="shared" si="261"/>
        <v>kn-6-15-jlr-loc2</v>
      </c>
      <c r="AD1638" s="100">
        <f t="shared" si="262"/>
        <v>4</v>
      </c>
      <c r="AE1638" s="13">
        <v>12</v>
      </c>
      <c r="AF1638" s="27">
        <v>12</v>
      </c>
      <c r="AG1638" s="41"/>
    </row>
    <row r="1639" spans="1:33" ht="16.5" x14ac:dyDescent="0.2">
      <c r="A1639" s="38" t="str">
        <f t="shared" si="263"/>
        <v>kn-6</v>
      </c>
      <c r="B1639" s="33">
        <f t="shared" si="260"/>
        <v>2061521</v>
      </c>
      <c r="C1639" s="38">
        <v>15</v>
      </c>
      <c r="D1639" s="26">
        <f t="shared" si="264"/>
        <v>20615</v>
      </c>
      <c r="E1639" s="45">
        <v>6</v>
      </c>
      <c r="F1639" s="13">
        <v>2</v>
      </c>
      <c r="G1639" s="14" t="s">
        <v>615</v>
      </c>
      <c r="H1639" s="14" t="s">
        <v>590</v>
      </c>
      <c r="I1639" s="13">
        <f t="shared" si="265"/>
        <v>64</v>
      </c>
      <c r="J1639" s="13">
        <f t="shared" si="266"/>
        <v>6</v>
      </c>
      <c r="K1639" s="13">
        <f t="shared" si="267"/>
        <v>3</v>
      </c>
      <c r="L1639" s="13" t="s">
        <v>1436</v>
      </c>
      <c r="M1639" s="13">
        <v>60</v>
      </c>
      <c r="N1639" s="13" t="s">
        <v>1438</v>
      </c>
      <c r="O1639" s="13">
        <v>60</v>
      </c>
      <c r="P1639" s="13" t="s">
        <v>1440</v>
      </c>
      <c r="Q1639" s="13">
        <v>60</v>
      </c>
      <c r="R1639" s="13" t="s">
        <v>1442</v>
      </c>
      <c r="S1639" s="13">
        <v>60</v>
      </c>
      <c r="T1639" s="13" t="s">
        <v>1444</v>
      </c>
      <c r="U1639" s="13">
        <v>60</v>
      </c>
      <c r="V1639" s="13" t="s">
        <v>1446</v>
      </c>
      <c r="W1639" s="13">
        <v>60</v>
      </c>
      <c r="X1639" s="13" t="s">
        <v>1448</v>
      </c>
      <c r="Y1639" s="13">
        <v>60</v>
      </c>
      <c r="Z1639" s="13" t="s">
        <v>1451</v>
      </c>
      <c r="AA1639" s="13">
        <v>60</v>
      </c>
      <c r="AB1639" s="100" t="s">
        <v>383</v>
      </c>
      <c r="AC1639" s="100" t="str">
        <f t="shared" si="261"/>
        <v>kn-6-15-shl-loc2</v>
      </c>
      <c r="AD1639" s="100">
        <f t="shared" si="262"/>
        <v>4</v>
      </c>
      <c r="AE1639" s="13">
        <v>16</v>
      </c>
      <c r="AF1639" s="27">
        <v>13.5</v>
      </c>
      <c r="AG1639" s="41"/>
    </row>
    <row r="1640" spans="1:33" ht="16.5" x14ac:dyDescent="0.2">
      <c r="A1640" s="38" t="str">
        <f t="shared" si="263"/>
        <v>kn-6</v>
      </c>
      <c r="B1640" s="33">
        <f t="shared" si="260"/>
        <v>2061530</v>
      </c>
      <c r="C1640" s="38">
        <v>15</v>
      </c>
      <c r="D1640" s="26">
        <f t="shared" si="264"/>
        <v>20615</v>
      </c>
      <c r="E1640" s="45">
        <v>6</v>
      </c>
      <c r="F1640" s="13">
        <v>3</v>
      </c>
      <c r="G1640" s="14" t="s">
        <v>19</v>
      </c>
      <c r="H1640" s="14" t="s">
        <v>587</v>
      </c>
      <c r="I1640" s="13">
        <f t="shared" si="265"/>
        <v>64</v>
      </c>
      <c r="J1640" s="13">
        <f t="shared" si="266"/>
        <v>6</v>
      </c>
      <c r="K1640" s="13">
        <f t="shared" si="267"/>
        <v>3</v>
      </c>
      <c r="L1640" s="13" t="s">
        <v>1437</v>
      </c>
      <c r="M1640" s="13">
        <v>60</v>
      </c>
      <c r="N1640" s="13" t="s">
        <v>1439</v>
      </c>
      <c r="O1640" s="13">
        <v>60</v>
      </c>
      <c r="P1640" s="13" t="s">
        <v>1441</v>
      </c>
      <c r="Q1640" s="13">
        <v>60</v>
      </c>
      <c r="R1640" s="13" t="s">
        <v>1443</v>
      </c>
      <c r="S1640" s="13">
        <v>60</v>
      </c>
      <c r="T1640" s="13" t="s">
        <v>1445</v>
      </c>
      <c r="U1640" s="13">
        <v>60</v>
      </c>
      <c r="V1640" s="13" t="s">
        <v>1447</v>
      </c>
      <c r="W1640" s="13">
        <v>60</v>
      </c>
      <c r="X1640" s="13" t="s">
        <v>1449</v>
      </c>
      <c r="Y1640" s="13">
        <v>60</v>
      </c>
      <c r="Z1640" s="13" t="s">
        <v>1450</v>
      </c>
      <c r="AA1640" s="13">
        <v>60</v>
      </c>
      <c r="AB1640" s="100" t="s">
        <v>30</v>
      </c>
      <c r="AC1640" s="100" t="str">
        <f t="shared" si="261"/>
        <v>kn-6-15-jlr-loc3</v>
      </c>
      <c r="AD1640" s="100">
        <f t="shared" si="262"/>
        <v>4</v>
      </c>
      <c r="AE1640" s="13">
        <v>12</v>
      </c>
      <c r="AF1640" s="27">
        <v>12</v>
      </c>
      <c r="AG1640" s="41"/>
    </row>
    <row r="1641" spans="1:33" ht="17.25" thickBot="1" x14ac:dyDescent="0.25">
      <c r="A1641" s="38" t="str">
        <f t="shared" si="263"/>
        <v>kn-6</v>
      </c>
      <c r="B1641" s="33">
        <f t="shared" si="260"/>
        <v>2061531</v>
      </c>
      <c r="C1641" s="38">
        <v>15</v>
      </c>
      <c r="D1641" s="28">
        <f t="shared" si="264"/>
        <v>20615</v>
      </c>
      <c r="E1641" s="46">
        <v>6</v>
      </c>
      <c r="F1641" s="29">
        <v>3</v>
      </c>
      <c r="G1641" s="30" t="s">
        <v>20</v>
      </c>
      <c r="H1641" s="30" t="s">
        <v>588</v>
      </c>
      <c r="I1641" s="29">
        <f t="shared" si="265"/>
        <v>64</v>
      </c>
      <c r="J1641" s="29">
        <f t="shared" si="266"/>
        <v>6</v>
      </c>
      <c r="K1641" s="29">
        <f t="shared" si="267"/>
        <v>3</v>
      </c>
      <c r="L1641" s="29" t="s">
        <v>1436</v>
      </c>
      <c r="M1641" s="29">
        <v>60</v>
      </c>
      <c r="N1641" s="29" t="s">
        <v>1438</v>
      </c>
      <c r="O1641" s="29">
        <v>60</v>
      </c>
      <c r="P1641" s="29" t="s">
        <v>1440</v>
      </c>
      <c r="Q1641" s="29">
        <v>60</v>
      </c>
      <c r="R1641" s="29" t="s">
        <v>1442</v>
      </c>
      <c r="S1641" s="29">
        <v>60</v>
      </c>
      <c r="T1641" s="29" t="s">
        <v>1444</v>
      </c>
      <c r="U1641" s="29">
        <v>60</v>
      </c>
      <c r="V1641" s="29" t="s">
        <v>1446</v>
      </c>
      <c r="W1641" s="29">
        <v>60</v>
      </c>
      <c r="X1641" s="29" t="s">
        <v>1448</v>
      </c>
      <c r="Y1641" s="29">
        <v>60</v>
      </c>
      <c r="Z1641" s="29" t="s">
        <v>1451</v>
      </c>
      <c r="AA1641" s="29">
        <v>60</v>
      </c>
      <c r="AB1641" s="101" t="s">
        <v>387</v>
      </c>
      <c r="AC1641" s="101" t="str">
        <f t="shared" si="261"/>
        <v>kn-6-15-shl-loc3</v>
      </c>
      <c r="AD1641" s="101">
        <f t="shared" si="262"/>
        <v>4</v>
      </c>
      <c r="AE1641" s="29">
        <v>16</v>
      </c>
      <c r="AF1641" s="31">
        <v>13.5</v>
      </c>
      <c r="AG1641" s="41"/>
    </row>
    <row r="1642" spans="1:33" ht="16.5" x14ac:dyDescent="0.2">
      <c r="A1642" s="43" t="str">
        <f t="shared" si="263"/>
        <v>kn-7</v>
      </c>
      <c r="B1642" s="33">
        <f t="shared" si="260"/>
        <v>2070110</v>
      </c>
      <c r="C1642" s="43">
        <v>1</v>
      </c>
      <c r="D1642" s="23">
        <f t="shared" si="264"/>
        <v>20701</v>
      </c>
      <c r="E1642" s="44">
        <v>7</v>
      </c>
      <c r="F1642" s="24">
        <v>1</v>
      </c>
      <c r="G1642" s="32" t="s">
        <v>19</v>
      </c>
      <c r="H1642" s="32" t="s">
        <v>289</v>
      </c>
      <c r="I1642" s="24">
        <f t="shared" si="265"/>
        <v>65</v>
      </c>
      <c r="J1642" s="24">
        <f t="shared" si="266"/>
        <v>6</v>
      </c>
      <c r="K1642" s="24">
        <f t="shared" si="267"/>
        <v>3</v>
      </c>
      <c r="L1642" s="24" t="s">
        <v>1437</v>
      </c>
      <c r="M1642" s="24">
        <v>60</v>
      </c>
      <c r="N1642" s="24" t="s">
        <v>1439</v>
      </c>
      <c r="O1642" s="24">
        <v>60</v>
      </c>
      <c r="P1642" s="24" t="s">
        <v>1441</v>
      </c>
      <c r="Q1642" s="24">
        <v>60</v>
      </c>
      <c r="R1642" s="24" t="s">
        <v>1443</v>
      </c>
      <c r="S1642" s="24">
        <v>60</v>
      </c>
      <c r="T1642" s="24" t="s">
        <v>1445</v>
      </c>
      <c r="U1642" s="24">
        <v>60</v>
      </c>
      <c r="V1642" s="24" t="s">
        <v>1447</v>
      </c>
      <c r="W1642" s="24">
        <v>60</v>
      </c>
      <c r="X1642" s="24" t="s">
        <v>1449</v>
      </c>
      <c r="Y1642" s="24">
        <v>60</v>
      </c>
      <c r="Z1642" s="24" t="s">
        <v>1450</v>
      </c>
      <c r="AA1642" s="24">
        <v>60</v>
      </c>
      <c r="AB1642" s="99" t="s">
        <v>354</v>
      </c>
      <c r="AC1642" s="99" t="str">
        <f t="shared" si="261"/>
        <v>kn-7-1-jlr-loc1</v>
      </c>
      <c r="AD1642" s="99">
        <f t="shared" si="262"/>
        <v>5</v>
      </c>
      <c r="AE1642" s="24">
        <v>12</v>
      </c>
      <c r="AF1642" s="25">
        <v>12</v>
      </c>
      <c r="AG1642" s="41"/>
    </row>
    <row r="1643" spans="1:33" ht="16.5" x14ac:dyDescent="0.2">
      <c r="A1643" s="43" t="str">
        <f t="shared" si="263"/>
        <v>kn-7</v>
      </c>
      <c r="B1643" s="33">
        <f t="shared" si="260"/>
        <v>2070111</v>
      </c>
      <c r="C1643" s="43">
        <v>1</v>
      </c>
      <c r="D1643" s="26">
        <f t="shared" si="264"/>
        <v>20701</v>
      </c>
      <c r="E1643" s="45">
        <v>7</v>
      </c>
      <c r="F1643" s="13">
        <v>1</v>
      </c>
      <c r="G1643" s="14" t="s">
        <v>20</v>
      </c>
      <c r="H1643" s="14" t="s">
        <v>290</v>
      </c>
      <c r="I1643" s="13">
        <f t="shared" si="265"/>
        <v>65</v>
      </c>
      <c r="J1643" s="13">
        <f t="shared" si="266"/>
        <v>6</v>
      </c>
      <c r="K1643" s="13">
        <f t="shared" si="267"/>
        <v>3</v>
      </c>
      <c r="L1643" s="13" t="s">
        <v>1667</v>
      </c>
      <c r="M1643" s="13">
        <v>60</v>
      </c>
      <c r="N1643" s="13" t="s">
        <v>1438</v>
      </c>
      <c r="O1643" s="13">
        <v>60</v>
      </c>
      <c r="P1643" s="13" t="s">
        <v>1440</v>
      </c>
      <c r="Q1643" s="13">
        <v>60</v>
      </c>
      <c r="R1643" s="13" t="s">
        <v>1442</v>
      </c>
      <c r="S1643" s="13">
        <v>60</v>
      </c>
      <c r="T1643" s="13" t="s">
        <v>1444</v>
      </c>
      <c r="U1643" s="13">
        <v>60</v>
      </c>
      <c r="V1643" s="13" t="s">
        <v>1446</v>
      </c>
      <c r="W1643" s="13">
        <v>60</v>
      </c>
      <c r="X1643" s="13" t="s">
        <v>1448</v>
      </c>
      <c r="Y1643" s="13">
        <v>60</v>
      </c>
      <c r="Z1643" s="13" t="s">
        <v>1451</v>
      </c>
      <c r="AA1643" s="13">
        <v>60</v>
      </c>
      <c r="AB1643" s="100" t="s">
        <v>395</v>
      </c>
      <c r="AC1643" s="100" t="str">
        <f t="shared" si="261"/>
        <v>kn-7-1-shl-loc1</v>
      </c>
      <c r="AD1643" s="100">
        <f t="shared" si="262"/>
        <v>5</v>
      </c>
      <c r="AE1643" s="13">
        <v>16</v>
      </c>
      <c r="AF1643" s="27">
        <v>13.5</v>
      </c>
      <c r="AG1643" s="41"/>
    </row>
    <row r="1644" spans="1:33" ht="16.5" x14ac:dyDescent="0.2">
      <c r="A1644" s="43" t="str">
        <f t="shared" si="263"/>
        <v>kn-7</v>
      </c>
      <c r="B1644" s="33">
        <f t="shared" si="260"/>
        <v>2070120</v>
      </c>
      <c r="C1644" s="43">
        <v>1</v>
      </c>
      <c r="D1644" s="26">
        <f t="shared" si="264"/>
        <v>20701</v>
      </c>
      <c r="E1644" s="45">
        <v>7</v>
      </c>
      <c r="F1644" s="13">
        <v>2</v>
      </c>
      <c r="G1644" s="14" t="s">
        <v>19</v>
      </c>
      <c r="H1644" s="14" t="s">
        <v>749</v>
      </c>
      <c r="I1644" s="13">
        <f t="shared" si="265"/>
        <v>65</v>
      </c>
      <c r="J1644" s="13">
        <f t="shared" si="266"/>
        <v>6</v>
      </c>
      <c r="K1644" s="13">
        <f t="shared" si="267"/>
        <v>3</v>
      </c>
      <c r="L1644" s="13" t="s">
        <v>1437</v>
      </c>
      <c r="M1644" s="13">
        <v>60</v>
      </c>
      <c r="N1644" s="13" t="s">
        <v>1439</v>
      </c>
      <c r="O1644" s="13">
        <v>60</v>
      </c>
      <c r="P1644" s="13" t="s">
        <v>1441</v>
      </c>
      <c r="Q1644" s="13">
        <v>60</v>
      </c>
      <c r="R1644" s="13" t="s">
        <v>1443</v>
      </c>
      <c r="S1644" s="13">
        <v>60</v>
      </c>
      <c r="T1644" s="13" t="s">
        <v>1445</v>
      </c>
      <c r="U1644" s="13">
        <v>60</v>
      </c>
      <c r="V1644" s="13" t="s">
        <v>1447</v>
      </c>
      <c r="W1644" s="13">
        <v>60</v>
      </c>
      <c r="X1644" s="13" t="s">
        <v>1449</v>
      </c>
      <c r="Y1644" s="13">
        <v>60</v>
      </c>
      <c r="Z1644" s="13" t="s">
        <v>1450</v>
      </c>
      <c r="AA1644" s="13">
        <v>60</v>
      </c>
      <c r="AB1644" s="100" t="s">
        <v>748</v>
      </c>
      <c r="AC1644" s="100" t="str">
        <f t="shared" si="261"/>
        <v>kn-7-1-jlr-loc2</v>
      </c>
      <c r="AD1644" s="100">
        <f t="shared" si="262"/>
        <v>5</v>
      </c>
      <c r="AE1644" s="13">
        <v>12</v>
      </c>
      <c r="AF1644" s="27">
        <v>12</v>
      </c>
      <c r="AG1644" s="41"/>
    </row>
    <row r="1645" spans="1:33" ht="16.5" x14ac:dyDescent="0.2">
      <c r="A1645" s="43" t="str">
        <f t="shared" si="263"/>
        <v>kn-7</v>
      </c>
      <c r="B1645" s="33">
        <f t="shared" si="260"/>
        <v>2070121</v>
      </c>
      <c r="C1645" s="43">
        <v>1</v>
      </c>
      <c r="D1645" s="26">
        <f t="shared" si="264"/>
        <v>20701</v>
      </c>
      <c r="E1645" s="45">
        <v>7</v>
      </c>
      <c r="F1645" s="13">
        <v>2</v>
      </c>
      <c r="G1645" s="14" t="s">
        <v>20</v>
      </c>
      <c r="H1645" s="14" t="s">
        <v>618</v>
      </c>
      <c r="I1645" s="13">
        <f t="shared" si="265"/>
        <v>65</v>
      </c>
      <c r="J1645" s="13">
        <f t="shared" si="266"/>
        <v>6</v>
      </c>
      <c r="K1645" s="13">
        <f t="shared" si="267"/>
        <v>3</v>
      </c>
      <c r="L1645" s="13" t="s">
        <v>1667</v>
      </c>
      <c r="M1645" s="13">
        <v>60</v>
      </c>
      <c r="N1645" s="13" t="s">
        <v>1438</v>
      </c>
      <c r="O1645" s="13">
        <v>60</v>
      </c>
      <c r="P1645" s="13" t="s">
        <v>1440</v>
      </c>
      <c r="Q1645" s="13">
        <v>60</v>
      </c>
      <c r="R1645" s="13" t="s">
        <v>1442</v>
      </c>
      <c r="S1645" s="13">
        <v>60</v>
      </c>
      <c r="T1645" s="13" t="s">
        <v>1444</v>
      </c>
      <c r="U1645" s="13">
        <v>60</v>
      </c>
      <c r="V1645" s="13" t="s">
        <v>1446</v>
      </c>
      <c r="W1645" s="13">
        <v>60</v>
      </c>
      <c r="X1645" s="13" t="s">
        <v>1448</v>
      </c>
      <c r="Y1645" s="13">
        <v>60</v>
      </c>
      <c r="Z1645" s="13" t="s">
        <v>1451</v>
      </c>
      <c r="AA1645" s="13">
        <v>60</v>
      </c>
      <c r="AB1645" s="100" t="s">
        <v>390</v>
      </c>
      <c r="AC1645" s="100" t="str">
        <f t="shared" si="261"/>
        <v>kn-7-1-shl-loc2</v>
      </c>
      <c r="AD1645" s="100">
        <f t="shared" si="262"/>
        <v>5</v>
      </c>
      <c r="AE1645" s="13">
        <v>16</v>
      </c>
      <c r="AF1645" s="27">
        <v>13.5</v>
      </c>
      <c r="AG1645" s="41"/>
    </row>
    <row r="1646" spans="1:33" ht="16.5" x14ac:dyDescent="0.2">
      <c r="A1646" s="43" t="str">
        <f t="shared" si="263"/>
        <v>kn-7</v>
      </c>
      <c r="B1646" s="33">
        <f t="shared" si="260"/>
        <v>2070130</v>
      </c>
      <c r="C1646" s="43">
        <v>1</v>
      </c>
      <c r="D1646" s="26">
        <f t="shared" si="264"/>
        <v>20701</v>
      </c>
      <c r="E1646" s="45">
        <v>7</v>
      </c>
      <c r="F1646" s="13">
        <v>3</v>
      </c>
      <c r="G1646" s="14" t="s">
        <v>19</v>
      </c>
      <c r="H1646" s="14" t="s">
        <v>288</v>
      </c>
      <c r="I1646" s="13">
        <f t="shared" si="265"/>
        <v>65</v>
      </c>
      <c r="J1646" s="13">
        <f t="shared" si="266"/>
        <v>6</v>
      </c>
      <c r="K1646" s="13">
        <f t="shared" si="267"/>
        <v>3</v>
      </c>
      <c r="L1646" s="13" t="s">
        <v>1437</v>
      </c>
      <c r="M1646" s="13">
        <v>60</v>
      </c>
      <c r="N1646" s="13" t="s">
        <v>1439</v>
      </c>
      <c r="O1646" s="13">
        <v>60</v>
      </c>
      <c r="P1646" s="13" t="s">
        <v>1441</v>
      </c>
      <c r="Q1646" s="13">
        <v>60</v>
      </c>
      <c r="R1646" s="13" t="s">
        <v>1443</v>
      </c>
      <c r="S1646" s="13">
        <v>60</v>
      </c>
      <c r="T1646" s="13" t="s">
        <v>1445</v>
      </c>
      <c r="U1646" s="13">
        <v>60</v>
      </c>
      <c r="V1646" s="13" t="s">
        <v>1447</v>
      </c>
      <c r="W1646" s="13">
        <v>60</v>
      </c>
      <c r="X1646" s="13" t="s">
        <v>1449</v>
      </c>
      <c r="Y1646" s="13">
        <v>60</v>
      </c>
      <c r="Z1646" s="13" t="s">
        <v>1450</v>
      </c>
      <c r="AA1646" s="13">
        <v>60</v>
      </c>
      <c r="AB1646" s="100" t="s">
        <v>355</v>
      </c>
      <c r="AC1646" s="100" t="str">
        <f t="shared" si="261"/>
        <v>kn-7-1-jlr-loc3</v>
      </c>
      <c r="AD1646" s="100">
        <f t="shared" si="262"/>
        <v>5</v>
      </c>
      <c r="AE1646" s="13">
        <v>12</v>
      </c>
      <c r="AF1646" s="27">
        <v>12</v>
      </c>
      <c r="AG1646" s="41"/>
    </row>
    <row r="1647" spans="1:33" ht="17.25" thickBot="1" x14ac:dyDescent="0.25">
      <c r="A1647" s="43" t="str">
        <f t="shared" si="263"/>
        <v>kn-7</v>
      </c>
      <c r="B1647" s="33">
        <f t="shared" si="260"/>
        <v>2070131</v>
      </c>
      <c r="C1647" s="43">
        <v>1</v>
      </c>
      <c r="D1647" s="28">
        <f t="shared" si="264"/>
        <v>20701</v>
      </c>
      <c r="E1647" s="46">
        <v>7</v>
      </c>
      <c r="F1647" s="29">
        <v>3</v>
      </c>
      <c r="G1647" s="30" t="s">
        <v>20</v>
      </c>
      <c r="H1647" s="30" t="s">
        <v>287</v>
      </c>
      <c r="I1647" s="29">
        <f t="shared" si="265"/>
        <v>65</v>
      </c>
      <c r="J1647" s="29">
        <f t="shared" si="266"/>
        <v>6</v>
      </c>
      <c r="K1647" s="29">
        <f t="shared" si="267"/>
        <v>3</v>
      </c>
      <c r="L1647" s="29" t="s">
        <v>1667</v>
      </c>
      <c r="M1647" s="29">
        <v>60</v>
      </c>
      <c r="N1647" s="29" t="s">
        <v>1438</v>
      </c>
      <c r="O1647" s="29">
        <v>60</v>
      </c>
      <c r="P1647" s="29" t="s">
        <v>1440</v>
      </c>
      <c r="Q1647" s="29">
        <v>60</v>
      </c>
      <c r="R1647" s="29" t="s">
        <v>1442</v>
      </c>
      <c r="S1647" s="29">
        <v>60</v>
      </c>
      <c r="T1647" s="29" t="s">
        <v>1444</v>
      </c>
      <c r="U1647" s="29">
        <v>60</v>
      </c>
      <c r="V1647" s="29" t="s">
        <v>1446</v>
      </c>
      <c r="W1647" s="29">
        <v>60</v>
      </c>
      <c r="X1647" s="29" t="s">
        <v>1448</v>
      </c>
      <c r="Y1647" s="29">
        <v>60</v>
      </c>
      <c r="Z1647" s="29" t="s">
        <v>1451</v>
      </c>
      <c r="AA1647" s="29">
        <v>60</v>
      </c>
      <c r="AB1647" s="101" t="s">
        <v>396</v>
      </c>
      <c r="AC1647" s="101" t="str">
        <f t="shared" si="261"/>
        <v>kn-7-1-shl-loc3</v>
      </c>
      <c r="AD1647" s="101">
        <f t="shared" si="262"/>
        <v>5</v>
      </c>
      <c r="AE1647" s="29">
        <v>16</v>
      </c>
      <c r="AF1647" s="31">
        <v>13.5</v>
      </c>
      <c r="AG1647" s="41"/>
    </row>
    <row r="1648" spans="1:33" ht="16.5" x14ac:dyDescent="0.2">
      <c r="A1648" s="43" t="str">
        <f t="shared" si="263"/>
        <v>kn-7</v>
      </c>
      <c r="B1648" s="33">
        <f t="shared" si="260"/>
        <v>2070210</v>
      </c>
      <c r="C1648" s="43">
        <v>2</v>
      </c>
      <c r="D1648" s="23">
        <f t="shared" si="264"/>
        <v>20702</v>
      </c>
      <c r="E1648" s="44">
        <v>7</v>
      </c>
      <c r="F1648" s="24">
        <v>1</v>
      </c>
      <c r="G1648" s="32" t="s">
        <v>19</v>
      </c>
      <c r="H1648" s="32" t="s">
        <v>289</v>
      </c>
      <c r="I1648" s="24">
        <f t="shared" si="265"/>
        <v>66</v>
      </c>
      <c r="J1648" s="24">
        <f t="shared" si="266"/>
        <v>6</v>
      </c>
      <c r="K1648" s="24">
        <f t="shared" si="267"/>
        <v>3</v>
      </c>
      <c r="L1648" s="24" t="s">
        <v>1668</v>
      </c>
      <c r="M1648" s="24">
        <v>61</v>
      </c>
      <c r="N1648" s="24" t="s">
        <v>1439</v>
      </c>
      <c r="O1648" s="24">
        <v>61</v>
      </c>
      <c r="P1648" s="24" t="s">
        <v>1441</v>
      </c>
      <c r="Q1648" s="24">
        <v>61</v>
      </c>
      <c r="R1648" s="24" t="s">
        <v>1443</v>
      </c>
      <c r="S1648" s="24">
        <v>61</v>
      </c>
      <c r="T1648" s="24" t="s">
        <v>1445</v>
      </c>
      <c r="U1648" s="24">
        <v>61</v>
      </c>
      <c r="V1648" s="24" t="s">
        <v>1447</v>
      </c>
      <c r="W1648" s="24">
        <v>61</v>
      </c>
      <c r="X1648" s="24" t="s">
        <v>1449</v>
      </c>
      <c r="Y1648" s="24">
        <v>61</v>
      </c>
      <c r="Z1648" s="24" t="s">
        <v>1450</v>
      </c>
      <c r="AA1648" s="24">
        <v>61</v>
      </c>
      <c r="AB1648" s="99" t="s">
        <v>347</v>
      </c>
      <c r="AC1648" s="99" t="str">
        <f t="shared" si="261"/>
        <v>kn-7-2-jlr-loc1</v>
      </c>
      <c r="AD1648" s="99">
        <f t="shared" si="262"/>
        <v>5</v>
      </c>
      <c r="AE1648" s="24">
        <v>12</v>
      </c>
      <c r="AF1648" s="25">
        <v>12</v>
      </c>
      <c r="AG1648" s="41"/>
    </row>
    <row r="1649" spans="1:33" ht="16.5" x14ac:dyDescent="0.2">
      <c r="A1649" s="43" t="str">
        <f t="shared" si="263"/>
        <v>kn-7</v>
      </c>
      <c r="B1649" s="33">
        <f t="shared" si="260"/>
        <v>2070211</v>
      </c>
      <c r="C1649" s="43">
        <v>2</v>
      </c>
      <c r="D1649" s="26">
        <f t="shared" si="264"/>
        <v>20702</v>
      </c>
      <c r="E1649" s="45">
        <v>7</v>
      </c>
      <c r="F1649" s="13">
        <v>1</v>
      </c>
      <c r="G1649" s="14" t="s">
        <v>20</v>
      </c>
      <c r="H1649" s="14" t="s">
        <v>290</v>
      </c>
      <c r="I1649" s="13">
        <f t="shared" si="265"/>
        <v>66</v>
      </c>
      <c r="J1649" s="13">
        <f t="shared" si="266"/>
        <v>6</v>
      </c>
      <c r="K1649" s="13">
        <f t="shared" si="267"/>
        <v>3</v>
      </c>
      <c r="L1649" s="13" t="s">
        <v>1667</v>
      </c>
      <c r="M1649" s="13">
        <v>60</v>
      </c>
      <c r="N1649" s="13" t="s">
        <v>1438</v>
      </c>
      <c r="O1649" s="13">
        <v>60</v>
      </c>
      <c r="P1649" s="13" t="s">
        <v>1440</v>
      </c>
      <c r="Q1649" s="13">
        <v>60</v>
      </c>
      <c r="R1649" s="13" t="s">
        <v>1442</v>
      </c>
      <c r="S1649" s="13">
        <v>60</v>
      </c>
      <c r="T1649" s="13" t="s">
        <v>1444</v>
      </c>
      <c r="U1649" s="13">
        <v>60</v>
      </c>
      <c r="V1649" s="13" t="s">
        <v>1446</v>
      </c>
      <c r="W1649" s="13">
        <v>60</v>
      </c>
      <c r="X1649" s="13" t="s">
        <v>1448</v>
      </c>
      <c r="Y1649" s="13">
        <v>60</v>
      </c>
      <c r="Z1649" s="13" t="s">
        <v>1451</v>
      </c>
      <c r="AA1649" s="13">
        <v>60</v>
      </c>
      <c r="AB1649" s="100" t="s">
        <v>379</v>
      </c>
      <c r="AC1649" s="100" t="str">
        <f t="shared" si="261"/>
        <v>kn-7-2-shl-loc1</v>
      </c>
      <c r="AD1649" s="100">
        <f t="shared" si="262"/>
        <v>5</v>
      </c>
      <c r="AE1649" s="13">
        <v>16</v>
      </c>
      <c r="AF1649" s="27">
        <v>13.5</v>
      </c>
      <c r="AG1649" s="41"/>
    </row>
    <row r="1650" spans="1:33" ht="16.5" x14ac:dyDescent="0.2">
      <c r="A1650" s="43" t="str">
        <f t="shared" si="263"/>
        <v>kn-7</v>
      </c>
      <c r="B1650" s="33">
        <f t="shared" si="260"/>
        <v>2070220</v>
      </c>
      <c r="C1650" s="43">
        <v>2</v>
      </c>
      <c r="D1650" s="26">
        <f t="shared" si="264"/>
        <v>20702</v>
      </c>
      <c r="E1650" s="45">
        <v>7</v>
      </c>
      <c r="F1650" s="13">
        <v>2</v>
      </c>
      <c r="G1650" s="14" t="s">
        <v>19</v>
      </c>
      <c r="H1650" s="14" t="s">
        <v>749</v>
      </c>
      <c r="I1650" s="13">
        <f t="shared" si="265"/>
        <v>66</v>
      </c>
      <c r="J1650" s="13">
        <f t="shared" si="266"/>
        <v>6</v>
      </c>
      <c r="K1650" s="13">
        <f t="shared" si="267"/>
        <v>3</v>
      </c>
      <c r="L1650" s="13" t="s">
        <v>1668</v>
      </c>
      <c r="M1650" s="13">
        <v>61</v>
      </c>
      <c r="N1650" s="13" t="s">
        <v>1439</v>
      </c>
      <c r="O1650" s="13">
        <v>61</v>
      </c>
      <c r="P1650" s="13" t="s">
        <v>1441</v>
      </c>
      <c r="Q1650" s="13">
        <v>61</v>
      </c>
      <c r="R1650" s="13" t="s">
        <v>1443</v>
      </c>
      <c r="S1650" s="13">
        <v>61</v>
      </c>
      <c r="T1650" s="13" t="s">
        <v>1445</v>
      </c>
      <c r="U1650" s="13">
        <v>61</v>
      </c>
      <c r="V1650" s="13" t="s">
        <v>1447</v>
      </c>
      <c r="W1650" s="13">
        <v>61</v>
      </c>
      <c r="X1650" s="13" t="s">
        <v>1449</v>
      </c>
      <c r="Y1650" s="13">
        <v>61</v>
      </c>
      <c r="Z1650" s="13" t="s">
        <v>1450</v>
      </c>
      <c r="AA1650" s="13">
        <v>61</v>
      </c>
      <c r="AB1650" s="100" t="s">
        <v>749</v>
      </c>
      <c r="AC1650" s="100" t="str">
        <f t="shared" si="261"/>
        <v>kn-7-2-jlr-loc2</v>
      </c>
      <c r="AD1650" s="100">
        <f t="shared" si="262"/>
        <v>5</v>
      </c>
      <c r="AE1650" s="13">
        <v>12</v>
      </c>
      <c r="AF1650" s="27">
        <v>12</v>
      </c>
      <c r="AG1650" s="41"/>
    </row>
    <row r="1651" spans="1:33" ht="16.5" x14ac:dyDescent="0.2">
      <c r="A1651" s="43" t="str">
        <f t="shared" si="263"/>
        <v>kn-7</v>
      </c>
      <c r="B1651" s="33">
        <f t="shared" si="260"/>
        <v>2070221</v>
      </c>
      <c r="C1651" s="43">
        <v>2</v>
      </c>
      <c r="D1651" s="26">
        <f t="shared" si="264"/>
        <v>20702</v>
      </c>
      <c r="E1651" s="45">
        <v>7</v>
      </c>
      <c r="F1651" s="13">
        <v>2</v>
      </c>
      <c r="G1651" s="14" t="s">
        <v>20</v>
      </c>
      <c r="H1651" s="14" t="s">
        <v>27</v>
      </c>
      <c r="I1651" s="13">
        <f t="shared" si="265"/>
        <v>66</v>
      </c>
      <c r="J1651" s="13">
        <f t="shared" si="266"/>
        <v>6</v>
      </c>
      <c r="K1651" s="13">
        <f t="shared" si="267"/>
        <v>3</v>
      </c>
      <c r="L1651" s="13" t="s">
        <v>1667</v>
      </c>
      <c r="M1651" s="13">
        <v>60</v>
      </c>
      <c r="N1651" s="13" t="s">
        <v>1438</v>
      </c>
      <c r="O1651" s="13">
        <v>60</v>
      </c>
      <c r="P1651" s="13" t="s">
        <v>1440</v>
      </c>
      <c r="Q1651" s="13">
        <v>60</v>
      </c>
      <c r="R1651" s="13" t="s">
        <v>1442</v>
      </c>
      <c r="S1651" s="13">
        <v>60</v>
      </c>
      <c r="T1651" s="13" t="s">
        <v>1444</v>
      </c>
      <c r="U1651" s="13">
        <v>60</v>
      </c>
      <c r="V1651" s="13" t="s">
        <v>1446</v>
      </c>
      <c r="W1651" s="13">
        <v>60</v>
      </c>
      <c r="X1651" s="13" t="s">
        <v>1448</v>
      </c>
      <c r="Y1651" s="13">
        <v>60</v>
      </c>
      <c r="Z1651" s="13" t="s">
        <v>1451</v>
      </c>
      <c r="AA1651" s="13">
        <v>60</v>
      </c>
      <c r="AB1651" s="100" t="s">
        <v>382</v>
      </c>
      <c r="AC1651" s="100" t="str">
        <f t="shared" si="261"/>
        <v>kn-7-2-shl-loc2</v>
      </c>
      <c r="AD1651" s="100">
        <f t="shared" si="262"/>
        <v>5</v>
      </c>
      <c r="AE1651" s="13">
        <v>16</v>
      </c>
      <c r="AF1651" s="27">
        <v>13.5</v>
      </c>
      <c r="AG1651" s="41"/>
    </row>
    <row r="1652" spans="1:33" ht="16.5" x14ac:dyDescent="0.2">
      <c r="A1652" s="43" t="str">
        <f t="shared" si="263"/>
        <v>kn-7</v>
      </c>
      <c r="B1652" s="33">
        <f t="shared" si="260"/>
        <v>2070230</v>
      </c>
      <c r="C1652" s="43">
        <v>2</v>
      </c>
      <c r="D1652" s="26">
        <f t="shared" si="264"/>
        <v>20702</v>
      </c>
      <c r="E1652" s="45">
        <v>7</v>
      </c>
      <c r="F1652" s="13">
        <v>3</v>
      </c>
      <c r="G1652" s="14" t="s">
        <v>19</v>
      </c>
      <c r="H1652" s="14" t="s">
        <v>288</v>
      </c>
      <c r="I1652" s="13">
        <f t="shared" si="265"/>
        <v>66</v>
      </c>
      <c r="J1652" s="13">
        <f t="shared" si="266"/>
        <v>6</v>
      </c>
      <c r="K1652" s="13">
        <f t="shared" si="267"/>
        <v>3</v>
      </c>
      <c r="L1652" s="13" t="s">
        <v>1668</v>
      </c>
      <c r="M1652" s="13">
        <v>61</v>
      </c>
      <c r="N1652" s="13" t="s">
        <v>1439</v>
      </c>
      <c r="O1652" s="13">
        <v>61</v>
      </c>
      <c r="P1652" s="13" t="s">
        <v>1441</v>
      </c>
      <c r="Q1652" s="13">
        <v>61</v>
      </c>
      <c r="R1652" s="13" t="s">
        <v>1443</v>
      </c>
      <c r="S1652" s="13">
        <v>61</v>
      </c>
      <c r="T1652" s="13" t="s">
        <v>1445</v>
      </c>
      <c r="U1652" s="13">
        <v>61</v>
      </c>
      <c r="V1652" s="13" t="s">
        <v>1447</v>
      </c>
      <c r="W1652" s="13">
        <v>61</v>
      </c>
      <c r="X1652" s="13" t="s">
        <v>1449</v>
      </c>
      <c r="Y1652" s="13">
        <v>61</v>
      </c>
      <c r="Z1652" s="13" t="s">
        <v>1450</v>
      </c>
      <c r="AA1652" s="13">
        <v>61</v>
      </c>
      <c r="AB1652" s="100" t="s">
        <v>356</v>
      </c>
      <c r="AC1652" s="100" t="str">
        <f t="shared" si="261"/>
        <v>kn-7-2-jlr-loc3</v>
      </c>
      <c r="AD1652" s="100">
        <f t="shared" si="262"/>
        <v>5</v>
      </c>
      <c r="AE1652" s="13">
        <v>12</v>
      </c>
      <c r="AF1652" s="27">
        <v>12</v>
      </c>
      <c r="AG1652" s="41"/>
    </row>
    <row r="1653" spans="1:33" ht="17.25" thickBot="1" x14ac:dyDescent="0.25">
      <c r="A1653" s="43" t="str">
        <f t="shared" si="263"/>
        <v>kn-7</v>
      </c>
      <c r="B1653" s="33">
        <f t="shared" si="260"/>
        <v>2070231</v>
      </c>
      <c r="C1653" s="43">
        <v>2</v>
      </c>
      <c r="D1653" s="28">
        <f t="shared" si="264"/>
        <v>20702</v>
      </c>
      <c r="E1653" s="46">
        <v>7</v>
      </c>
      <c r="F1653" s="29">
        <v>3</v>
      </c>
      <c r="G1653" s="30" t="s">
        <v>20</v>
      </c>
      <c r="H1653" s="30" t="s">
        <v>287</v>
      </c>
      <c r="I1653" s="29">
        <f t="shared" si="265"/>
        <v>66</v>
      </c>
      <c r="J1653" s="29">
        <f t="shared" si="266"/>
        <v>6</v>
      </c>
      <c r="K1653" s="29">
        <f t="shared" si="267"/>
        <v>3</v>
      </c>
      <c r="L1653" s="29" t="s">
        <v>1667</v>
      </c>
      <c r="M1653" s="29">
        <v>60</v>
      </c>
      <c r="N1653" s="29" t="s">
        <v>1438</v>
      </c>
      <c r="O1653" s="29">
        <v>60</v>
      </c>
      <c r="P1653" s="29" t="s">
        <v>1440</v>
      </c>
      <c r="Q1653" s="29">
        <v>60</v>
      </c>
      <c r="R1653" s="29" t="s">
        <v>1442</v>
      </c>
      <c r="S1653" s="29">
        <v>60</v>
      </c>
      <c r="T1653" s="29" t="s">
        <v>1444</v>
      </c>
      <c r="U1653" s="29">
        <v>60</v>
      </c>
      <c r="V1653" s="29" t="s">
        <v>1446</v>
      </c>
      <c r="W1653" s="29">
        <v>60</v>
      </c>
      <c r="X1653" s="29" t="s">
        <v>1448</v>
      </c>
      <c r="Y1653" s="29">
        <v>60</v>
      </c>
      <c r="Z1653" s="29" t="s">
        <v>1451</v>
      </c>
      <c r="AA1653" s="29">
        <v>60</v>
      </c>
      <c r="AB1653" s="101" t="s">
        <v>397</v>
      </c>
      <c r="AC1653" s="101" t="str">
        <f t="shared" si="261"/>
        <v>kn-7-2-shl-loc3</v>
      </c>
      <c r="AD1653" s="101">
        <f t="shared" si="262"/>
        <v>5</v>
      </c>
      <c r="AE1653" s="29">
        <v>16</v>
      </c>
      <c r="AF1653" s="31">
        <v>13.5</v>
      </c>
      <c r="AG1653" s="41"/>
    </row>
    <row r="1654" spans="1:33" ht="16.5" x14ac:dyDescent="0.2">
      <c r="A1654" s="43" t="str">
        <f t="shared" si="263"/>
        <v>kn-7</v>
      </c>
      <c r="B1654" s="33">
        <f t="shared" si="260"/>
        <v>2070310</v>
      </c>
      <c r="C1654" s="43">
        <v>3</v>
      </c>
      <c r="D1654" s="23">
        <f t="shared" si="264"/>
        <v>20703</v>
      </c>
      <c r="E1654" s="44">
        <v>7</v>
      </c>
      <c r="F1654" s="24">
        <v>1</v>
      </c>
      <c r="G1654" s="32" t="s">
        <v>19</v>
      </c>
      <c r="H1654" s="32" t="s">
        <v>289</v>
      </c>
      <c r="I1654" s="24">
        <f t="shared" si="265"/>
        <v>66</v>
      </c>
      <c r="J1654" s="24">
        <f t="shared" si="266"/>
        <v>6</v>
      </c>
      <c r="K1654" s="24">
        <f t="shared" si="267"/>
        <v>3</v>
      </c>
      <c r="L1654" s="24" t="s">
        <v>1668</v>
      </c>
      <c r="M1654" s="24">
        <v>61</v>
      </c>
      <c r="N1654" s="24" t="s">
        <v>1439</v>
      </c>
      <c r="O1654" s="24">
        <v>61</v>
      </c>
      <c r="P1654" s="24" t="s">
        <v>1441</v>
      </c>
      <c r="Q1654" s="24">
        <v>61</v>
      </c>
      <c r="R1654" s="24" t="s">
        <v>1443</v>
      </c>
      <c r="S1654" s="24">
        <v>61</v>
      </c>
      <c r="T1654" s="24" t="s">
        <v>1445</v>
      </c>
      <c r="U1654" s="24">
        <v>61</v>
      </c>
      <c r="V1654" s="24" t="s">
        <v>1447</v>
      </c>
      <c r="W1654" s="24">
        <v>61</v>
      </c>
      <c r="X1654" s="24" t="s">
        <v>1449</v>
      </c>
      <c r="Y1654" s="24">
        <v>61</v>
      </c>
      <c r="Z1654" s="24" t="s">
        <v>1450</v>
      </c>
      <c r="AA1654" s="24">
        <v>61</v>
      </c>
      <c r="AB1654" s="99" t="s">
        <v>354</v>
      </c>
      <c r="AC1654" s="99" t="str">
        <f t="shared" si="261"/>
        <v>kn-7-3-jlr-loc1</v>
      </c>
      <c r="AD1654" s="99">
        <f t="shared" si="262"/>
        <v>5</v>
      </c>
      <c r="AE1654" s="24">
        <v>12</v>
      </c>
      <c r="AF1654" s="25">
        <v>12</v>
      </c>
      <c r="AG1654" s="41"/>
    </row>
    <row r="1655" spans="1:33" ht="16.5" x14ac:dyDescent="0.2">
      <c r="A1655" s="43" t="str">
        <f t="shared" si="263"/>
        <v>kn-7</v>
      </c>
      <c r="B1655" s="33">
        <f t="shared" si="260"/>
        <v>2070311</v>
      </c>
      <c r="C1655" s="43">
        <v>3</v>
      </c>
      <c r="D1655" s="26">
        <f t="shared" si="264"/>
        <v>20703</v>
      </c>
      <c r="E1655" s="45">
        <v>7</v>
      </c>
      <c r="F1655" s="13">
        <v>1</v>
      </c>
      <c r="G1655" s="14" t="s">
        <v>20</v>
      </c>
      <c r="H1655" s="14" t="s">
        <v>290</v>
      </c>
      <c r="I1655" s="13">
        <f t="shared" si="265"/>
        <v>66</v>
      </c>
      <c r="J1655" s="13">
        <f t="shared" si="266"/>
        <v>6</v>
      </c>
      <c r="K1655" s="13">
        <f t="shared" si="267"/>
        <v>3</v>
      </c>
      <c r="L1655" s="13" t="s">
        <v>1667</v>
      </c>
      <c r="M1655" s="13">
        <v>62</v>
      </c>
      <c r="N1655" s="13" t="s">
        <v>1596</v>
      </c>
      <c r="O1655" s="13">
        <v>62</v>
      </c>
      <c r="P1655" s="13" t="s">
        <v>1440</v>
      </c>
      <c r="Q1655" s="13">
        <v>62</v>
      </c>
      <c r="R1655" s="13" t="s">
        <v>1442</v>
      </c>
      <c r="S1655" s="13">
        <v>62</v>
      </c>
      <c r="T1655" s="13" t="s">
        <v>1444</v>
      </c>
      <c r="U1655" s="13">
        <v>62</v>
      </c>
      <c r="V1655" s="13" t="s">
        <v>1446</v>
      </c>
      <c r="W1655" s="13">
        <v>62</v>
      </c>
      <c r="X1655" s="13" t="s">
        <v>1448</v>
      </c>
      <c r="Y1655" s="13">
        <v>62</v>
      </c>
      <c r="Z1655" s="13" t="s">
        <v>1451</v>
      </c>
      <c r="AA1655" s="13">
        <v>62</v>
      </c>
      <c r="AB1655" s="100" t="s">
        <v>395</v>
      </c>
      <c r="AC1655" s="100" t="str">
        <f t="shared" si="261"/>
        <v>kn-7-3-shl-loc1</v>
      </c>
      <c r="AD1655" s="100">
        <f t="shared" si="262"/>
        <v>5</v>
      </c>
      <c r="AE1655" s="13">
        <v>16</v>
      </c>
      <c r="AF1655" s="27">
        <v>13.5</v>
      </c>
      <c r="AG1655" s="41"/>
    </row>
    <row r="1656" spans="1:33" ht="16.5" x14ac:dyDescent="0.2">
      <c r="A1656" s="43" t="str">
        <f t="shared" si="263"/>
        <v>kn-7</v>
      </c>
      <c r="B1656" s="33">
        <f t="shared" si="260"/>
        <v>2070320</v>
      </c>
      <c r="C1656" s="43">
        <v>3</v>
      </c>
      <c r="D1656" s="26">
        <f t="shared" si="264"/>
        <v>20703</v>
      </c>
      <c r="E1656" s="45">
        <v>7</v>
      </c>
      <c r="F1656" s="13">
        <v>2</v>
      </c>
      <c r="G1656" s="14" t="s">
        <v>19</v>
      </c>
      <c r="H1656" s="14" t="s">
        <v>749</v>
      </c>
      <c r="I1656" s="13">
        <f t="shared" si="265"/>
        <v>66</v>
      </c>
      <c r="J1656" s="13">
        <f t="shared" si="266"/>
        <v>6</v>
      </c>
      <c r="K1656" s="13">
        <f t="shared" si="267"/>
        <v>3</v>
      </c>
      <c r="L1656" s="13" t="s">
        <v>1668</v>
      </c>
      <c r="M1656" s="13">
        <v>61</v>
      </c>
      <c r="N1656" s="13" t="s">
        <v>1439</v>
      </c>
      <c r="O1656" s="13">
        <v>61</v>
      </c>
      <c r="P1656" s="13" t="s">
        <v>1441</v>
      </c>
      <c r="Q1656" s="13">
        <v>61</v>
      </c>
      <c r="R1656" s="13" t="s">
        <v>1443</v>
      </c>
      <c r="S1656" s="13">
        <v>61</v>
      </c>
      <c r="T1656" s="13" t="s">
        <v>1445</v>
      </c>
      <c r="U1656" s="13">
        <v>61</v>
      </c>
      <c r="V1656" s="13" t="s">
        <v>1447</v>
      </c>
      <c r="W1656" s="13">
        <v>61</v>
      </c>
      <c r="X1656" s="13" t="s">
        <v>1449</v>
      </c>
      <c r="Y1656" s="13">
        <v>61</v>
      </c>
      <c r="Z1656" s="13" t="s">
        <v>1450</v>
      </c>
      <c r="AA1656" s="13">
        <v>61</v>
      </c>
      <c r="AB1656" s="100" t="s">
        <v>748</v>
      </c>
      <c r="AC1656" s="100" t="str">
        <f t="shared" si="261"/>
        <v>kn-7-3-jlr-loc2</v>
      </c>
      <c r="AD1656" s="100">
        <f t="shared" si="262"/>
        <v>5</v>
      </c>
      <c r="AE1656" s="13">
        <v>12</v>
      </c>
      <c r="AF1656" s="27">
        <v>12</v>
      </c>
      <c r="AG1656" s="41"/>
    </row>
    <row r="1657" spans="1:33" ht="16.5" x14ac:dyDescent="0.2">
      <c r="A1657" s="43" t="str">
        <f t="shared" si="263"/>
        <v>kn-7</v>
      </c>
      <c r="B1657" s="33">
        <f t="shared" si="260"/>
        <v>2070321</v>
      </c>
      <c r="C1657" s="43">
        <v>3</v>
      </c>
      <c r="D1657" s="26">
        <f t="shared" si="264"/>
        <v>20703</v>
      </c>
      <c r="E1657" s="45">
        <v>7</v>
      </c>
      <c r="F1657" s="13">
        <v>2</v>
      </c>
      <c r="G1657" s="14" t="s">
        <v>20</v>
      </c>
      <c r="H1657" s="14" t="s">
        <v>27</v>
      </c>
      <c r="I1657" s="13">
        <f t="shared" si="265"/>
        <v>66</v>
      </c>
      <c r="J1657" s="13">
        <f t="shared" si="266"/>
        <v>6</v>
      </c>
      <c r="K1657" s="13">
        <f t="shared" si="267"/>
        <v>3</v>
      </c>
      <c r="L1657" s="13" t="s">
        <v>1667</v>
      </c>
      <c r="M1657" s="13">
        <v>62</v>
      </c>
      <c r="N1657" s="13" t="s">
        <v>1596</v>
      </c>
      <c r="O1657" s="13">
        <v>62</v>
      </c>
      <c r="P1657" s="13" t="s">
        <v>1440</v>
      </c>
      <c r="Q1657" s="13">
        <v>62</v>
      </c>
      <c r="R1657" s="13" t="s">
        <v>1442</v>
      </c>
      <c r="S1657" s="13">
        <v>62</v>
      </c>
      <c r="T1657" s="13" t="s">
        <v>1444</v>
      </c>
      <c r="U1657" s="13">
        <v>62</v>
      </c>
      <c r="V1657" s="13" t="s">
        <v>1446</v>
      </c>
      <c r="W1657" s="13">
        <v>62</v>
      </c>
      <c r="X1657" s="13" t="s">
        <v>1448</v>
      </c>
      <c r="Y1657" s="13">
        <v>62</v>
      </c>
      <c r="Z1657" s="13" t="s">
        <v>1451</v>
      </c>
      <c r="AA1657" s="13">
        <v>62</v>
      </c>
      <c r="AB1657" s="100" t="s">
        <v>390</v>
      </c>
      <c r="AC1657" s="100" t="str">
        <f t="shared" si="261"/>
        <v>kn-7-3-shl-loc2</v>
      </c>
      <c r="AD1657" s="100">
        <f t="shared" si="262"/>
        <v>5</v>
      </c>
      <c r="AE1657" s="13">
        <v>16</v>
      </c>
      <c r="AF1657" s="27">
        <v>13.5</v>
      </c>
      <c r="AG1657" s="41"/>
    </row>
    <row r="1658" spans="1:33" ht="16.5" x14ac:dyDescent="0.2">
      <c r="A1658" s="43" t="str">
        <f t="shared" si="263"/>
        <v>kn-7</v>
      </c>
      <c r="B1658" s="33">
        <f t="shared" si="260"/>
        <v>2070330</v>
      </c>
      <c r="C1658" s="43">
        <v>3</v>
      </c>
      <c r="D1658" s="26">
        <f t="shared" si="264"/>
        <v>20703</v>
      </c>
      <c r="E1658" s="45">
        <v>7</v>
      </c>
      <c r="F1658" s="13">
        <v>3</v>
      </c>
      <c r="G1658" s="14" t="s">
        <v>19</v>
      </c>
      <c r="H1658" s="14" t="s">
        <v>288</v>
      </c>
      <c r="I1658" s="13">
        <f t="shared" si="265"/>
        <v>66</v>
      </c>
      <c r="J1658" s="13">
        <f t="shared" si="266"/>
        <v>6</v>
      </c>
      <c r="K1658" s="13">
        <f t="shared" si="267"/>
        <v>3</v>
      </c>
      <c r="L1658" s="13" t="s">
        <v>1668</v>
      </c>
      <c r="M1658" s="13">
        <v>61</v>
      </c>
      <c r="N1658" s="13" t="s">
        <v>1439</v>
      </c>
      <c r="O1658" s="13">
        <v>61</v>
      </c>
      <c r="P1658" s="13" t="s">
        <v>1441</v>
      </c>
      <c r="Q1658" s="13">
        <v>61</v>
      </c>
      <c r="R1658" s="13" t="s">
        <v>1443</v>
      </c>
      <c r="S1658" s="13">
        <v>61</v>
      </c>
      <c r="T1658" s="13" t="s">
        <v>1445</v>
      </c>
      <c r="U1658" s="13">
        <v>61</v>
      </c>
      <c r="V1658" s="13" t="s">
        <v>1447</v>
      </c>
      <c r="W1658" s="13">
        <v>61</v>
      </c>
      <c r="X1658" s="13" t="s">
        <v>1449</v>
      </c>
      <c r="Y1658" s="13">
        <v>61</v>
      </c>
      <c r="Z1658" s="13" t="s">
        <v>1450</v>
      </c>
      <c r="AA1658" s="13">
        <v>61</v>
      </c>
      <c r="AB1658" s="100" t="s">
        <v>351</v>
      </c>
      <c r="AC1658" s="100" t="str">
        <f t="shared" si="261"/>
        <v>kn-7-3-jlr-loc3</v>
      </c>
      <c r="AD1658" s="100">
        <f t="shared" si="262"/>
        <v>5</v>
      </c>
      <c r="AE1658" s="13">
        <v>12</v>
      </c>
      <c r="AF1658" s="27">
        <v>12</v>
      </c>
      <c r="AG1658" s="41"/>
    </row>
    <row r="1659" spans="1:33" ht="17.25" thickBot="1" x14ac:dyDescent="0.25">
      <c r="A1659" s="43" t="str">
        <f t="shared" si="263"/>
        <v>kn-7</v>
      </c>
      <c r="B1659" s="33">
        <f t="shared" si="260"/>
        <v>2070331</v>
      </c>
      <c r="C1659" s="43">
        <v>3</v>
      </c>
      <c r="D1659" s="28">
        <f t="shared" si="264"/>
        <v>20703</v>
      </c>
      <c r="E1659" s="46">
        <v>7</v>
      </c>
      <c r="F1659" s="29">
        <v>3</v>
      </c>
      <c r="G1659" s="30" t="s">
        <v>20</v>
      </c>
      <c r="H1659" s="30" t="s">
        <v>629</v>
      </c>
      <c r="I1659" s="29">
        <f t="shared" si="265"/>
        <v>66</v>
      </c>
      <c r="J1659" s="29">
        <f t="shared" si="266"/>
        <v>6</v>
      </c>
      <c r="K1659" s="29">
        <f t="shared" si="267"/>
        <v>3</v>
      </c>
      <c r="L1659" s="29" t="s">
        <v>1667</v>
      </c>
      <c r="M1659" s="29">
        <v>62</v>
      </c>
      <c r="N1659" s="29" t="s">
        <v>1596</v>
      </c>
      <c r="O1659" s="29">
        <v>62</v>
      </c>
      <c r="P1659" s="29" t="s">
        <v>1440</v>
      </c>
      <c r="Q1659" s="29">
        <v>62</v>
      </c>
      <c r="R1659" s="29" t="s">
        <v>1442</v>
      </c>
      <c r="S1659" s="29">
        <v>62</v>
      </c>
      <c r="T1659" s="29" t="s">
        <v>1444</v>
      </c>
      <c r="U1659" s="29">
        <v>62</v>
      </c>
      <c r="V1659" s="29" t="s">
        <v>1446</v>
      </c>
      <c r="W1659" s="29">
        <v>62</v>
      </c>
      <c r="X1659" s="29" t="s">
        <v>1448</v>
      </c>
      <c r="Y1659" s="29">
        <v>62</v>
      </c>
      <c r="Z1659" s="29" t="s">
        <v>1451</v>
      </c>
      <c r="AA1659" s="29">
        <v>62</v>
      </c>
      <c r="AB1659" s="101" t="s">
        <v>391</v>
      </c>
      <c r="AC1659" s="101" t="str">
        <f t="shared" si="261"/>
        <v>kn-7-3-shl-loc3</v>
      </c>
      <c r="AD1659" s="101">
        <f t="shared" si="262"/>
        <v>5</v>
      </c>
      <c r="AE1659" s="29">
        <v>16</v>
      </c>
      <c r="AF1659" s="31">
        <v>13.5</v>
      </c>
      <c r="AG1659" s="41"/>
    </row>
    <row r="1660" spans="1:33" ht="16.5" x14ac:dyDescent="0.2">
      <c r="A1660" s="43" t="str">
        <f t="shared" si="263"/>
        <v>kn-7</v>
      </c>
      <c r="B1660" s="33">
        <f t="shared" si="260"/>
        <v>2070410</v>
      </c>
      <c r="C1660" s="43">
        <v>4</v>
      </c>
      <c r="D1660" s="23">
        <f t="shared" si="264"/>
        <v>20704</v>
      </c>
      <c r="E1660" s="44">
        <v>7</v>
      </c>
      <c r="F1660" s="24">
        <v>1</v>
      </c>
      <c r="G1660" s="32" t="s">
        <v>19</v>
      </c>
      <c r="H1660" s="32" t="s">
        <v>289</v>
      </c>
      <c r="I1660" s="24">
        <f t="shared" si="265"/>
        <v>67</v>
      </c>
      <c r="J1660" s="24">
        <f t="shared" si="266"/>
        <v>6</v>
      </c>
      <c r="K1660" s="24">
        <f t="shared" si="267"/>
        <v>3</v>
      </c>
      <c r="L1660" s="24" t="s">
        <v>1668</v>
      </c>
      <c r="M1660" s="24">
        <v>62</v>
      </c>
      <c r="N1660" s="24" t="s">
        <v>1597</v>
      </c>
      <c r="O1660" s="24">
        <v>62</v>
      </c>
      <c r="P1660" s="24" t="s">
        <v>1441</v>
      </c>
      <c r="Q1660" s="24">
        <v>62</v>
      </c>
      <c r="R1660" s="24" t="s">
        <v>1443</v>
      </c>
      <c r="S1660" s="24">
        <v>62</v>
      </c>
      <c r="T1660" s="24" t="s">
        <v>1445</v>
      </c>
      <c r="U1660" s="24">
        <v>62</v>
      </c>
      <c r="V1660" s="24" t="s">
        <v>1447</v>
      </c>
      <c r="W1660" s="24">
        <v>62</v>
      </c>
      <c r="X1660" s="24" t="s">
        <v>1449</v>
      </c>
      <c r="Y1660" s="24">
        <v>62</v>
      </c>
      <c r="Z1660" s="24" t="s">
        <v>1450</v>
      </c>
      <c r="AA1660" s="24">
        <v>62</v>
      </c>
      <c r="AB1660" s="99" t="s">
        <v>357</v>
      </c>
      <c r="AC1660" s="99" t="str">
        <f t="shared" si="261"/>
        <v>kn-7-4-jlr-loc1</v>
      </c>
      <c r="AD1660" s="99">
        <f t="shared" si="262"/>
        <v>5</v>
      </c>
      <c r="AE1660" s="24">
        <v>12</v>
      </c>
      <c r="AF1660" s="25">
        <v>12</v>
      </c>
      <c r="AG1660" s="41"/>
    </row>
    <row r="1661" spans="1:33" ht="16.5" x14ac:dyDescent="0.2">
      <c r="A1661" s="43" t="str">
        <f t="shared" si="263"/>
        <v>kn-7</v>
      </c>
      <c r="B1661" s="33">
        <f t="shared" ref="B1661:B1724" si="268">D1661*100+F1661*10+IF(G1661="jlr",0,1)</f>
        <v>2070411</v>
      </c>
      <c r="C1661" s="43">
        <v>4</v>
      </c>
      <c r="D1661" s="26">
        <f t="shared" si="264"/>
        <v>20704</v>
      </c>
      <c r="E1661" s="45">
        <v>7</v>
      </c>
      <c r="F1661" s="13">
        <v>1</v>
      </c>
      <c r="G1661" s="14" t="s">
        <v>20</v>
      </c>
      <c r="H1661" s="14" t="s">
        <v>290</v>
      </c>
      <c r="I1661" s="13">
        <f t="shared" si="265"/>
        <v>67</v>
      </c>
      <c r="J1661" s="13">
        <f t="shared" si="266"/>
        <v>6</v>
      </c>
      <c r="K1661" s="13">
        <f t="shared" si="267"/>
        <v>3</v>
      </c>
      <c r="L1661" s="13" t="s">
        <v>1667</v>
      </c>
      <c r="M1661" s="13">
        <v>62</v>
      </c>
      <c r="N1661" s="13" t="s">
        <v>1596</v>
      </c>
      <c r="O1661" s="13">
        <v>62</v>
      </c>
      <c r="P1661" s="13" t="s">
        <v>1440</v>
      </c>
      <c r="Q1661" s="13">
        <v>62</v>
      </c>
      <c r="R1661" s="13" t="s">
        <v>1442</v>
      </c>
      <c r="S1661" s="13">
        <v>62</v>
      </c>
      <c r="T1661" s="13" t="s">
        <v>1444</v>
      </c>
      <c r="U1661" s="13">
        <v>62</v>
      </c>
      <c r="V1661" s="13" t="s">
        <v>1446</v>
      </c>
      <c r="W1661" s="13">
        <v>62</v>
      </c>
      <c r="X1661" s="13" t="s">
        <v>1448</v>
      </c>
      <c r="Y1661" s="13">
        <v>62</v>
      </c>
      <c r="Z1661" s="13" t="s">
        <v>1451</v>
      </c>
      <c r="AA1661" s="13">
        <v>62</v>
      </c>
      <c r="AB1661" s="100" t="s">
        <v>398</v>
      </c>
      <c r="AC1661" s="100" t="str">
        <f t="shared" si="261"/>
        <v>kn-7-4-shl-loc1</v>
      </c>
      <c r="AD1661" s="100">
        <f t="shared" si="262"/>
        <v>5</v>
      </c>
      <c r="AE1661" s="13">
        <v>16</v>
      </c>
      <c r="AF1661" s="27">
        <v>13.5</v>
      </c>
      <c r="AG1661" s="41"/>
    </row>
    <row r="1662" spans="1:33" ht="16.5" x14ac:dyDescent="0.2">
      <c r="A1662" s="43" t="str">
        <f t="shared" si="263"/>
        <v>kn-7</v>
      </c>
      <c r="B1662" s="33">
        <f t="shared" si="268"/>
        <v>2070420</v>
      </c>
      <c r="C1662" s="43">
        <v>4</v>
      </c>
      <c r="D1662" s="26">
        <f t="shared" si="264"/>
        <v>20704</v>
      </c>
      <c r="E1662" s="45">
        <v>7</v>
      </c>
      <c r="F1662" s="13">
        <v>2</v>
      </c>
      <c r="G1662" s="14" t="s">
        <v>19</v>
      </c>
      <c r="H1662" s="14" t="s">
        <v>749</v>
      </c>
      <c r="I1662" s="13">
        <f t="shared" si="265"/>
        <v>67</v>
      </c>
      <c r="J1662" s="13">
        <f t="shared" si="266"/>
        <v>6</v>
      </c>
      <c r="K1662" s="13">
        <f t="shared" si="267"/>
        <v>3</v>
      </c>
      <c r="L1662" s="13" t="s">
        <v>1668</v>
      </c>
      <c r="M1662" s="13">
        <v>62</v>
      </c>
      <c r="N1662" s="13" t="s">
        <v>1597</v>
      </c>
      <c r="O1662" s="13">
        <v>62</v>
      </c>
      <c r="P1662" s="13" t="s">
        <v>1441</v>
      </c>
      <c r="Q1662" s="13">
        <v>62</v>
      </c>
      <c r="R1662" s="13" t="s">
        <v>1443</v>
      </c>
      <c r="S1662" s="13">
        <v>62</v>
      </c>
      <c r="T1662" s="13" t="s">
        <v>1445</v>
      </c>
      <c r="U1662" s="13">
        <v>62</v>
      </c>
      <c r="V1662" s="13" t="s">
        <v>1447</v>
      </c>
      <c r="W1662" s="13">
        <v>62</v>
      </c>
      <c r="X1662" s="13" t="s">
        <v>1449</v>
      </c>
      <c r="Y1662" s="13">
        <v>62</v>
      </c>
      <c r="Z1662" s="13" t="s">
        <v>1450</v>
      </c>
      <c r="AA1662" s="13">
        <v>62</v>
      </c>
      <c r="AB1662" s="100" t="s">
        <v>347</v>
      </c>
      <c r="AC1662" s="100" t="str">
        <f t="shared" si="261"/>
        <v>kn-7-4-jlr-loc2</v>
      </c>
      <c r="AD1662" s="100">
        <f t="shared" si="262"/>
        <v>5</v>
      </c>
      <c r="AE1662" s="13">
        <v>12</v>
      </c>
      <c r="AF1662" s="27">
        <v>12</v>
      </c>
      <c r="AG1662" s="41"/>
    </row>
    <row r="1663" spans="1:33" ht="16.5" x14ac:dyDescent="0.2">
      <c r="A1663" s="43" t="str">
        <f t="shared" si="263"/>
        <v>kn-7</v>
      </c>
      <c r="B1663" s="33">
        <f t="shared" si="268"/>
        <v>2070421</v>
      </c>
      <c r="C1663" s="43">
        <v>4</v>
      </c>
      <c r="D1663" s="26">
        <f t="shared" si="264"/>
        <v>20704</v>
      </c>
      <c r="E1663" s="45">
        <v>7</v>
      </c>
      <c r="F1663" s="13">
        <v>2</v>
      </c>
      <c r="G1663" s="14" t="s">
        <v>615</v>
      </c>
      <c r="H1663" s="14" t="s">
        <v>27</v>
      </c>
      <c r="I1663" s="13">
        <f t="shared" si="265"/>
        <v>67</v>
      </c>
      <c r="J1663" s="13">
        <f t="shared" si="266"/>
        <v>6</v>
      </c>
      <c r="K1663" s="13">
        <f t="shared" si="267"/>
        <v>3</v>
      </c>
      <c r="L1663" s="13" t="s">
        <v>1667</v>
      </c>
      <c r="M1663" s="13">
        <v>62</v>
      </c>
      <c r="N1663" s="13" t="s">
        <v>1596</v>
      </c>
      <c r="O1663" s="13">
        <v>62</v>
      </c>
      <c r="P1663" s="13" t="s">
        <v>1440</v>
      </c>
      <c r="Q1663" s="13">
        <v>62</v>
      </c>
      <c r="R1663" s="13" t="s">
        <v>1442</v>
      </c>
      <c r="S1663" s="13">
        <v>62</v>
      </c>
      <c r="T1663" s="13" t="s">
        <v>1444</v>
      </c>
      <c r="U1663" s="13">
        <v>62</v>
      </c>
      <c r="V1663" s="13" t="s">
        <v>1446</v>
      </c>
      <c r="W1663" s="13">
        <v>62</v>
      </c>
      <c r="X1663" s="13" t="s">
        <v>1448</v>
      </c>
      <c r="Y1663" s="13">
        <v>62</v>
      </c>
      <c r="Z1663" s="13" t="s">
        <v>1451</v>
      </c>
      <c r="AA1663" s="13">
        <v>62</v>
      </c>
      <c r="AB1663" s="100" t="s">
        <v>386</v>
      </c>
      <c r="AC1663" s="100" t="str">
        <f t="shared" si="261"/>
        <v>kn-7-4-shl-loc2</v>
      </c>
      <c r="AD1663" s="100">
        <f t="shared" si="262"/>
        <v>5</v>
      </c>
      <c r="AE1663" s="13">
        <v>16</v>
      </c>
      <c r="AF1663" s="27">
        <v>13.5</v>
      </c>
      <c r="AG1663" s="41"/>
    </row>
    <row r="1664" spans="1:33" ht="16.5" x14ac:dyDescent="0.2">
      <c r="A1664" s="43" t="str">
        <f t="shared" si="263"/>
        <v>kn-7</v>
      </c>
      <c r="B1664" s="33">
        <f t="shared" si="268"/>
        <v>2070430</v>
      </c>
      <c r="C1664" s="43">
        <v>4</v>
      </c>
      <c r="D1664" s="26">
        <f t="shared" si="264"/>
        <v>20704</v>
      </c>
      <c r="E1664" s="45">
        <v>7</v>
      </c>
      <c r="F1664" s="13">
        <v>3</v>
      </c>
      <c r="G1664" s="14" t="s">
        <v>19</v>
      </c>
      <c r="H1664" s="14" t="s">
        <v>622</v>
      </c>
      <c r="I1664" s="13">
        <f t="shared" si="265"/>
        <v>67</v>
      </c>
      <c r="J1664" s="13">
        <f t="shared" si="266"/>
        <v>6</v>
      </c>
      <c r="K1664" s="13">
        <f t="shared" si="267"/>
        <v>3</v>
      </c>
      <c r="L1664" s="13" t="s">
        <v>1668</v>
      </c>
      <c r="M1664" s="13">
        <v>62</v>
      </c>
      <c r="N1664" s="13" t="s">
        <v>1597</v>
      </c>
      <c r="O1664" s="13">
        <v>62</v>
      </c>
      <c r="P1664" s="13" t="s">
        <v>1441</v>
      </c>
      <c r="Q1664" s="13">
        <v>62</v>
      </c>
      <c r="R1664" s="13" t="s">
        <v>1443</v>
      </c>
      <c r="S1664" s="13">
        <v>62</v>
      </c>
      <c r="T1664" s="13" t="s">
        <v>1445</v>
      </c>
      <c r="U1664" s="13">
        <v>62</v>
      </c>
      <c r="V1664" s="13" t="s">
        <v>1447</v>
      </c>
      <c r="W1664" s="13">
        <v>62</v>
      </c>
      <c r="X1664" s="13" t="s">
        <v>1449</v>
      </c>
      <c r="Y1664" s="13">
        <v>62</v>
      </c>
      <c r="Z1664" s="13" t="s">
        <v>1450</v>
      </c>
      <c r="AA1664" s="13">
        <v>62</v>
      </c>
      <c r="AB1664" s="100" t="s">
        <v>353</v>
      </c>
      <c r="AC1664" s="100" t="str">
        <f t="shared" si="261"/>
        <v>kn-7-4-jlr-loc3</v>
      </c>
      <c r="AD1664" s="100">
        <f t="shared" si="262"/>
        <v>5</v>
      </c>
      <c r="AE1664" s="13">
        <v>12</v>
      </c>
      <c r="AF1664" s="27">
        <v>12</v>
      </c>
      <c r="AG1664" s="41"/>
    </row>
    <row r="1665" spans="1:33" ht="17.25" thickBot="1" x14ac:dyDescent="0.25">
      <c r="A1665" s="43" t="str">
        <f t="shared" si="263"/>
        <v>kn-7</v>
      </c>
      <c r="B1665" s="33">
        <f t="shared" si="268"/>
        <v>2070431</v>
      </c>
      <c r="C1665" s="43">
        <v>4</v>
      </c>
      <c r="D1665" s="28">
        <f t="shared" si="264"/>
        <v>20704</v>
      </c>
      <c r="E1665" s="46">
        <v>7</v>
      </c>
      <c r="F1665" s="29">
        <v>3</v>
      </c>
      <c r="G1665" s="30" t="s">
        <v>20</v>
      </c>
      <c r="H1665" s="30" t="s">
        <v>287</v>
      </c>
      <c r="I1665" s="29">
        <f t="shared" si="265"/>
        <v>67</v>
      </c>
      <c r="J1665" s="29">
        <f t="shared" si="266"/>
        <v>6</v>
      </c>
      <c r="K1665" s="29">
        <f t="shared" si="267"/>
        <v>3</v>
      </c>
      <c r="L1665" s="29" t="s">
        <v>1667</v>
      </c>
      <c r="M1665" s="29">
        <v>62</v>
      </c>
      <c r="N1665" s="29" t="s">
        <v>1596</v>
      </c>
      <c r="O1665" s="29">
        <v>62</v>
      </c>
      <c r="P1665" s="29" t="s">
        <v>1440</v>
      </c>
      <c r="Q1665" s="29">
        <v>62</v>
      </c>
      <c r="R1665" s="29" t="s">
        <v>1442</v>
      </c>
      <c r="S1665" s="29">
        <v>62</v>
      </c>
      <c r="T1665" s="29" t="s">
        <v>1444</v>
      </c>
      <c r="U1665" s="29">
        <v>62</v>
      </c>
      <c r="V1665" s="29" t="s">
        <v>1446</v>
      </c>
      <c r="W1665" s="29">
        <v>62</v>
      </c>
      <c r="X1665" s="29" t="s">
        <v>1448</v>
      </c>
      <c r="Y1665" s="29">
        <v>62</v>
      </c>
      <c r="Z1665" s="29" t="s">
        <v>1451</v>
      </c>
      <c r="AA1665" s="29">
        <v>62</v>
      </c>
      <c r="AB1665" s="101" t="s">
        <v>394</v>
      </c>
      <c r="AC1665" s="101" t="str">
        <f t="shared" si="261"/>
        <v>kn-7-4-shl-loc3</v>
      </c>
      <c r="AD1665" s="101">
        <f t="shared" si="262"/>
        <v>5</v>
      </c>
      <c r="AE1665" s="29">
        <v>16</v>
      </c>
      <c r="AF1665" s="31">
        <v>13.5</v>
      </c>
      <c r="AG1665" s="41"/>
    </row>
    <row r="1666" spans="1:33" ht="16.5" x14ac:dyDescent="0.2">
      <c r="A1666" s="43" t="str">
        <f t="shared" si="263"/>
        <v>kn-7</v>
      </c>
      <c r="B1666" s="33">
        <f t="shared" si="268"/>
        <v>2070510</v>
      </c>
      <c r="C1666" s="43">
        <v>5</v>
      </c>
      <c r="D1666" s="23">
        <f t="shared" si="264"/>
        <v>20705</v>
      </c>
      <c r="E1666" s="44">
        <v>7</v>
      </c>
      <c r="F1666" s="24">
        <v>1</v>
      </c>
      <c r="G1666" s="32" t="s">
        <v>19</v>
      </c>
      <c r="H1666" s="32" t="s">
        <v>289</v>
      </c>
      <c r="I1666" s="24">
        <f t="shared" si="265"/>
        <v>67</v>
      </c>
      <c r="J1666" s="24">
        <f t="shared" si="266"/>
        <v>6</v>
      </c>
      <c r="K1666" s="24">
        <f t="shared" si="267"/>
        <v>3</v>
      </c>
      <c r="L1666" s="24" t="s">
        <v>1668</v>
      </c>
      <c r="M1666" s="24">
        <v>62</v>
      </c>
      <c r="N1666" s="24" t="s">
        <v>1597</v>
      </c>
      <c r="O1666" s="24">
        <v>62</v>
      </c>
      <c r="P1666" s="24" t="s">
        <v>1441</v>
      </c>
      <c r="Q1666" s="24">
        <v>62</v>
      </c>
      <c r="R1666" s="24" t="s">
        <v>1443</v>
      </c>
      <c r="S1666" s="24">
        <v>62</v>
      </c>
      <c r="T1666" s="24" t="s">
        <v>1445</v>
      </c>
      <c r="U1666" s="24">
        <v>62</v>
      </c>
      <c r="V1666" s="24" t="s">
        <v>1447</v>
      </c>
      <c r="W1666" s="24">
        <v>62</v>
      </c>
      <c r="X1666" s="24" t="s">
        <v>1449</v>
      </c>
      <c r="Y1666" s="24">
        <v>62</v>
      </c>
      <c r="Z1666" s="24" t="s">
        <v>1450</v>
      </c>
      <c r="AA1666" s="24">
        <v>62</v>
      </c>
      <c r="AB1666" s="99" t="s">
        <v>747</v>
      </c>
      <c r="AC1666" s="99" t="str">
        <f t="shared" si="261"/>
        <v>kn-7-5-jlr-loc1</v>
      </c>
      <c r="AD1666" s="99">
        <f t="shared" si="262"/>
        <v>5</v>
      </c>
      <c r="AE1666" s="24">
        <v>12</v>
      </c>
      <c r="AF1666" s="25">
        <v>12</v>
      </c>
      <c r="AG1666" s="41"/>
    </row>
    <row r="1667" spans="1:33" ht="16.5" x14ac:dyDescent="0.2">
      <c r="A1667" s="43" t="str">
        <f t="shared" si="263"/>
        <v>kn-7</v>
      </c>
      <c r="B1667" s="33">
        <f t="shared" si="268"/>
        <v>2070511</v>
      </c>
      <c r="C1667" s="43">
        <v>5</v>
      </c>
      <c r="D1667" s="26">
        <f t="shared" si="264"/>
        <v>20705</v>
      </c>
      <c r="E1667" s="45">
        <v>7</v>
      </c>
      <c r="F1667" s="13">
        <v>1</v>
      </c>
      <c r="G1667" s="14" t="s">
        <v>20</v>
      </c>
      <c r="H1667" s="14" t="s">
        <v>290</v>
      </c>
      <c r="I1667" s="13">
        <f t="shared" si="265"/>
        <v>67</v>
      </c>
      <c r="J1667" s="13">
        <f t="shared" si="266"/>
        <v>6</v>
      </c>
      <c r="K1667" s="13">
        <f t="shared" si="267"/>
        <v>3</v>
      </c>
      <c r="L1667" s="13" t="s">
        <v>1667</v>
      </c>
      <c r="M1667" s="13">
        <v>63</v>
      </c>
      <c r="N1667" s="13" t="s">
        <v>1596</v>
      </c>
      <c r="O1667" s="13">
        <v>63</v>
      </c>
      <c r="P1667" s="13" t="s">
        <v>1598</v>
      </c>
      <c r="Q1667" s="13">
        <v>63</v>
      </c>
      <c r="R1667" s="13" t="s">
        <v>1442</v>
      </c>
      <c r="S1667" s="13">
        <v>63</v>
      </c>
      <c r="T1667" s="13" t="s">
        <v>1444</v>
      </c>
      <c r="U1667" s="13">
        <v>63</v>
      </c>
      <c r="V1667" s="13" t="s">
        <v>1446</v>
      </c>
      <c r="W1667" s="13">
        <v>63</v>
      </c>
      <c r="X1667" s="13" t="s">
        <v>1448</v>
      </c>
      <c r="Y1667" s="13">
        <v>63</v>
      </c>
      <c r="Z1667" s="13" t="s">
        <v>1451</v>
      </c>
      <c r="AA1667" s="13">
        <v>63</v>
      </c>
      <c r="AB1667" s="100" t="s">
        <v>384</v>
      </c>
      <c r="AC1667" s="100" t="str">
        <f t="shared" si="261"/>
        <v>kn-7-5-shl-loc1</v>
      </c>
      <c r="AD1667" s="100">
        <f t="shared" si="262"/>
        <v>5</v>
      </c>
      <c r="AE1667" s="13">
        <v>16</v>
      </c>
      <c r="AF1667" s="27">
        <v>13.5</v>
      </c>
      <c r="AG1667" s="41"/>
    </row>
    <row r="1668" spans="1:33" ht="16.5" x14ac:dyDescent="0.2">
      <c r="A1668" s="43" t="str">
        <f t="shared" si="263"/>
        <v>kn-7</v>
      </c>
      <c r="B1668" s="33">
        <f t="shared" si="268"/>
        <v>2070520</v>
      </c>
      <c r="C1668" s="43">
        <v>5</v>
      </c>
      <c r="D1668" s="26">
        <f t="shared" si="264"/>
        <v>20705</v>
      </c>
      <c r="E1668" s="45">
        <v>7</v>
      </c>
      <c r="F1668" s="13">
        <v>2</v>
      </c>
      <c r="G1668" s="14" t="s">
        <v>612</v>
      </c>
      <c r="H1668" s="14" t="s">
        <v>749</v>
      </c>
      <c r="I1668" s="13">
        <f t="shared" si="265"/>
        <v>67</v>
      </c>
      <c r="J1668" s="13">
        <f t="shared" si="266"/>
        <v>6</v>
      </c>
      <c r="K1668" s="13">
        <f t="shared" si="267"/>
        <v>3</v>
      </c>
      <c r="L1668" s="13" t="s">
        <v>1668</v>
      </c>
      <c r="M1668" s="13">
        <v>62</v>
      </c>
      <c r="N1668" s="13" t="s">
        <v>1597</v>
      </c>
      <c r="O1668" s="13">
        <v>62</v>
      </c>
      <c r="P1668" s="13" t="s">
        <v>1441</v>
      </c>
      <c r="Q1668" s="13">
        <v>62</v>
      </c>
      <c r="R1668" s="13" t="s">
        <v>1443</v>
      </c>
      <c r="S1668" s="13">
        <v>62</v>
      </c>
      <c r="T1668" s="13" t="s">
        <v>1445</v>
      </c>
      <c r="U1668" s="13">
        <v>62</v>
      </c>
      <c r="V1668" s="13" t="s">
        <v>1447</v>
      </c>
      <c r="W1668" s="13">
        <v>62</v>
      </c>
      <c r="X1668" s="13" t="s">
        <v>1449</v>
      </c>
      <c r="Y1668" s="13">
        <v>62</v>
      </c>
      <c r="Z1668" s="13" t="s">
        <v>1450</v>
      </c>
      <c r="AA1668" s="13">
        <v>62</v>
      </c>
      <c r="AB1668" s="100" t="s">
        <v>749</v>
      </c>
      <c r="AC1668" s="100" t="str">
        <f t="shared" si="261"/>
        <v>kn-7-5-jlr-loc2</v>
      </c>
      <c r="AD1668" s="100">
        <f t="shared" si="262"/>
        <v>5</v>
      </c>
      <c r="AE1668" s="13">
        <v>12</v>
      </c>
      <c r="AF1668" s="27">
        <v>12</v>
      </c>
      <c r="AG1668" s="41"/>
    </row>
    <row r="1669" spans="1:33" ht="16.5" x14ac:dyDescent="0.2">
      <c r="A1669" s="43" t="str">
        <f t="shared" si="263"/>
        <v>kn-7</v>
      </c>
      <c r="B1669" s="33">
        <f t="shared" si="268"/>
        <v>2070521</v>
      </c>
      <c r="C1669" s="43">
        <v>5</v>
      </c>
      <c r="D1669" s="26">
        <f t="shared" si="264"/>
        <v>20705</v>
      </c>
      <c r="E1669" s="45">
        <v>7</v>
      </c>
      <c r="F1669" s="13">
        <v>2</v>
      </c>
      <c r="G1669" s="14" t="s">
        <v>20</v>
      </c>
      <c r="H1669" s="14" t="s">
        <v>27</v>
      </c>
      <c r="I1669" s="13">
        <f t="shared" si="265"/>
        <v>67</v>
      </c>
      <c r="J1669" s="13">
        <f t="shared" si="266"/>
        <v>6</v>
      </c>
      <c r="K1669" s="13">
        <f t="shared" si="267"/>
        <v>3</v>
      </c>
      <c r="L1669" s="13" t="s">
        <v>1667</v>
      </c>
      <c r="M1669" s="13">
        <v>63</v>
      </c>
      <c r="N1669" s="13" t="s">
        <v>1596</v>
      </c>
      <c r="O1669" s="13">
        <v>63</v>
      </c>
      <c r="P1669" s="13" t="s">
        <v>1598</v>
      </c>
      <c r="Q1669" s="13">
        <v>63</v>
      </c>
      <c r="R1669" s="13" t="s">
        <v>1442</v>
      </c>
      <c r="S1669" s="13">
        <v>63</v>
      </c>
      <c r="T1669" s="13" t="s">
        <v>1444</v>
      </c>
      <c r="U1669" s="13">
        <v>63</v>
      </c>
      <c r="V1669" s="13" t="s">
        <v>1446</v>
      </c>
      <c r="W1669" s="13">
        <v>63</v>
      </c>
      <c r="X1669" s="13" t="s">
        <v>1448</v>
      </c>
      <c r="Y1669" s="13">
        <v>63</v>
      </c>
      <c r="Z1669" s="13" t="s">
        <v>1451</v>
      </c>
      <c r="AA1669" s="13">
        <v>63</v>
      </c>
      <c r="AB1669" s="100" t="s">
        <v>382</v>
      </c>
      <c r="AC1669" s="100" t="str">
        <f t="shared" si="261"/>
        <v>kn-7-5-shl-loc2</v>
      </c>
      <c r="AD1669" s="100">
        <f t="shared" si="262"/>
        <v>5</v>
      </c>
      <c r="AE1669" s="13">
        <v>16</v>
      </c>
      <c r="AF1669" s="27">
        <v>13.5</v>
      </c>
      <c r="AG1669" s="41"/>
    </row>
    <row r="1670" spans="1:33" ht="16.5" x14ac:dyDescent="0.2">
      <c r="A1670" s="43" t="str">
        <f t="shared" si="263"/>
        <v>kn-7</v>
      </c>
      <c r="B1670" s="33">
        <f t="shared" si="268"/>
        <v>2070530</v>
      </c>
      <c r="C1670" s="43">
        <v>5</v>
      </c>
      <c r="D1670" s="26">
        <f t="shared" si="264"/>
        <v>20705</v>
      </c>
      <c r="E1670" s="45">
        <v>7</v>
      </c>
      <c r="F1670" s="13">
        <v>3</v>
      </c>
      <c r="G1670" s="14" t="s">
        <v>19</v>
      </c>
      <c r="H1670" s="14" t="s">
        <v>288</v>
      </c>
      <c r="I1670" s="13">
        <f t="shared" si="265"/>
        <v>67</v>
      </c>
      <c r="J1670" s="13">
        <f t="shared" si="266"/>
        <v>6</v>
      </c>
      <c r="K1670" s="13">
        <f t="shared" si="267"/>
        <v>3</v>
      </c>
      <c r="L1670" s="13" t="s">
        <v>1668</v>
      </c>
      <c r="M1670" s="13">
        <v>62</v>
      </c>
      <c r="N1670" s="13" t="s">
        <v>1597</v>
      </c>
      <c r="O1670" s="13">
        <v>62</v>
      </c>
      <c r="P1670" s="13" t="s">
        <v>1441</v>
      </c>
      <c r="Q1670" s="13">
        <v>62</v>
      </c>
      <c r="R1670" s="13" t="s">
        <v>1443</v>
      </c>
      <c r="S1670" s="13">
        <v>62</v>
      </c>
      <c r="T1670" s="13" t="s">
        <v>1445</v>
      </c>
      <c r="U1670" s="13">
        <v>62</v>
      </c>
      <c r="V1670" s="13" t="s">
        <v>1447</v>
      </c>
      <c r="W1670" s="13">
        <v>62</v>
      </c>
      <c r="X1670" s="13" t="s">
        <v>1449</v>
      </c>
      <c r="Y1670" s="13">
        <v>62</v>
      </c>
      <c r="Z1670" s="13" t="s">
        <v>1450</v>
      </c>
      <c r="AA1670" s="13">
        <v>62</v>
      </c>
      <c r="AB1670" s="100" t="s">
        <v>354</v>
      </c>
      <c r="AC1670" s="100" t="str">
        <f t="shared" si="261"/>
        <v>kn-7-5-jlr-loc3</v>
      </c>
      <c r="AD1670" s="100">
        <f t="shared" si="262"/>
        <v>5</v>
      </c>
      <c r="AE1670" s="13">
        <v>12</v>
      </c>
      <c r="AF1670" s="27">
        <v>12</v>
      </c>
      <c r="AG1670" s="41"/>
    </row>
    <row r="1671" spans="1:33" ht="17.25" thickBot="1" x14ac:dyDescent="0.25">
      <c r="A1671" s="43" t="str">
        <f t="shared" si="263"/>
        <v>kn-7</v>
      </c>
      <c r="B1671" s="33">
        <f t="shared" si="268"/>
        <v>2070531</v>
      </c>
      <c r="C1671" s="43">
        <v>5</v>
      </c>
      <c r="D1671" s="28">
        <f t="shared" si="264"/>
        <v>20705</v>
      </c>
      <c r="E1671" s="46">
        <v>7</v>
      </c>
      <c r="F1671" s="29">
        <v>3</v>
      </c>
      <c r="G1671" s="30" t="s">
        <v>20</v>
      </c>
      <c r="H1671" s="30" t="s">
        <v>287</v>
      </c>
      <c r="I1671" s="29">
        <f t="shared" si="265"/>
        <v>67</v>
      </c>
      <c r="J1671" s="29">
        <f t="shared" si="266"/>
        <v>6</v>
      </c>
      <c r="K1671" s="29">
        <f t="shared" si="267"/>
        <v>3</v>
      </c>
      <c r="L1671" s="29" t="s">
        <v>1667</v>
      </c>
      <c r="M1671" s="29">
        <v>63</v>
      </c>
      <c r="N1671" s="29" t="s">
        <v>1596</v>
      </c>
      <c r="O1671" s="29">
        <v>63</v>
      </c>
      <c r="P1671" s="29" t="s">
        <v>1598</v>
      </c>
      <c r="Q1671" s="29">
        <v>63</v>
      </c>
      <c r="R1671" s="29" t="s">
        <v>1442</v>
      </c>
      <c r="S1671" s="29">
        <v>63</v>
      </c>
      <c r="T1671" s="29" t="s">
        <v>1444</v>
      </c>
      <c r="U1671" s="29">
        <v>63</v>
      </c>
      <c r="V1671" s="29" t="s">
        <v>1446</v>
      </c>
      <c r="W1671" s="29">
        <v>63</v>
      </c>
      <c r="X1671" s="29" t="s">
        <v>1448</v>
      </c>
      <c r="Y1671" s="29">
        <v>63</v>
      </c>
      <c r="Z1671" s="29" t="s">
        <v>1451</v>
      </c>
      <c r="AA1671" s="29">
        <v>63</v>
      </c>
      <c r="AB1671" s="101" t="s">
        <v>395</v>
      </c>
      <c r="AC1671" s="101" t="str">
        <f t="shared" si="261"/>
        <v>kn-7-5-shl-loc3</v>
      </c>
      <c r="AD1671" s="101">
        <f t="shared" si="262"/>
        <v>5</v>
      </c>
      <c r="AE1671" s="29">
        <v>16</v>
      </c>
      <c r="AF1671" s="31">
        <v>13.5</v>
      </c>
      <c r="AG1671" s="41"/>
    </row>
    <row r="1672" spans="1:33" ht="16.5" x14ac:dyDescent="0.2">
      <c r="A1672" s="43" t="str">
        <f t="shared" si="263"/>
        <v>kn-7</v>
      </c>
      <c r="B1672" s="33">
        <f t="shared" si="268"/>
        <v>2070610</v>
      </c>
      <c r="C1672" s="43">
        <v>6</v>
      </c>
      <c r="D1672" s="23">
        <f t="shared" si="264"/>
        <v>20706</v>
      </c>
      <c r="E1672" s="44">
        <v>7</v>
      </c>
      <c r="F1672" s="24">
        <v>1</v>
      </c>
      <c r="G1672" s="32" t="s">
        <v>19</v>
      </c>
      <c r="H1672" s="32" t="s">
        <v>289</v>
      </c>
      <c r="I1672" s="24">
        <f t="shared" si="265"/>
        <v>68</v>
      </c>
      <c r="J1672" s="24">
        <f t="shared" si="266"/>
        <v>6</v>
      </c>
      <c r="K1672" s="24">
        <f t="shared" si="267"/>
        <v>3</v>
      </c>
      <c r="L1672" s="24" t="s">
        <v>1668</v>
      </c>
      <c r="M1672" s="24">
        <v>64</v>
      </c>
      <c r="N1672" s="24" t="s">
        <v>1597</v>
      </c>
      <c r="O1672" s="24">
        <v>64</v>
      </c>
      <c r="P1672" s="24" t="s">
        <v>1599</v>
      </c>
      <c r="Q1672" s="24">
        <v>64</v>
      </c>
      <c r="R1672" s="24" t="s">
        <v>1443</v>
      </c>
      <c r="S1672" s="24">
        <v>64</v>
      </c>
      <c r="T1672" s="24" t="s">
        <v>1445</v>
      </c>
      <c r="U1672" s="24">
        <v>64</v>
      </c>
      <c r="V1672" s="24" t="s">
        <v>1447</v>
      </c>
      <c r="W1672" s="24">
        <v>64</v>
      </c>
      <c r="X1672" s="24" t="s">
        <v>1449</v>
      </c>
      <c r="Y1672" s="24">
        <v>64</v>
      </c>
      <c r="Z1672" s="24" t="s">
        <v>1450</v>
      </c>
      <c r="AA1672" s="24">
        <v>64</v>
      </c>
      <c r="AB1672" s="99" t="s">
        <v>351</v>
      </c>
      <c r="AC1672" s="99" t="str">
        <f t="shared" si="261"/>
        <v>kn-7-6-jlr-loc1</v>
      </c>
      <c r="AD1672" s="99">
        <f t="shared" si="262"/>
        <v>5</v>
      </c>
      <c r="AE1672" s="24">
        <v>12</v>
      </c>
      <c r="AF1672" s="25">
        <v>12</v>
      </c>
      <c r="AG1672" s="41"/>
    </row>
    <row r="1673" spans="1:33" ht="16.5" x14ac:dyDescent="0.2">
      <c r="A1673" s="43" t="str">
        <f t="shared" si="263"/>
        <v>kn-7</v>
      </c>
      <c r="B1673" s="33">
        <f t="shared" si="268"/>
        <v>2070611</v>
      </c>
      <c r="C1673" s="43">
        <v>6</v>
      </c>
      <c r="D1673" s="26">
        <f t="shared" si="264"/>
        <v>20706</v>
      </c>
      <c r="E1673" s="45">
        <v>7</v>
      </c>
      <c r="F1673" s="13">
        <v>1</v>
      </c>
      <c r="G1673" s="14" t="s">
        <v>20</v>
      </c>
      <c r="H1673" s="14" t="s">
        <v>290</v>
      </c>
      <c r="I1673" s="13">
        <f t="shared" si="265"/>
        <v>68</v>
      </c>
      <c r="J1673" s="13">
        <f t="shared" si="266"/>
        <v>6</v>
      </c>
      <c r="K1673" s="13">
        <f t="shared" si="267"/>
        <v>3</v>
      </c>
      <c r="L1673" s="13" t="s">
        <v>1667</v>
      </c>
      <c r="M1673" s="13">
        <v>63</v>
      </c>
      <c r="N1673" s="13" t="s">
        <v>1596</v>
      </c>
      <c r="O1673" s="13">
        <v>63</v>
      </c>
      <c r="P1673" s="13" t="s">
        <v>1598</v>
      </c>
      <c r="Q1673" s="13">
        <v>63</v>
      </c>
      <c r="R1673" s="13" t="s">
        <v>1442</v>
      </c>
      <c r="S1673" s="13">
        <v>63</v>
      </c>
      <c r="T1673" s="13" t="s">
        <v>1444</v>
      </c>
      <c r="U1673" s="13">
        <v>63</v>
      </c>
      <c r="V1673" s="13" t="s">
        <v>1446</v>
      </c>
      <c r="W1673" s="13">
        <v>63</v>
      </c>
      <c r="X1673" s="13" t="s">
        <v>1448</v>
      </c>
      <c r="Y1673" s="13">
        <v>63</v>
      </c>
      <c r="Z1673" s="13" t="s">
        <v>1451</v>
      </c>
      <c r="AA1673" s="13">
        <v>63</v>
      </c>
      <c r="AB1673" s="100" t="s">
        <v>391</v>
      </c>
      <c r="AC1673" s="100" t="str">
        <f t="shared" si="261"/>
        <v>kn-7-6-shl-loc1</v>
      </c>
      <c r="AD1673" s="100">
        <f t="shared" si="262"/>
        <v>5</v>
      </c>
      <c r="AE1673" s="13">
        <v>16</v>
      </c>
      <c r="AF1673" s="27">
        <v>13.5</v>
      </c>
      <c r="AG1673" s="41"/>
    </row>
    <row r="1674" spans="1:33" ht="16.5" x14ac:dyDescent="0.2">
      <c r="A1674" s="43" t="str">
        <f t="shared" si="263"/>
        <v>kn-7</v>
      </c>
      <c r="B1674" s="33">
        <f t="shared" si="268"/>
        <v>2070620</v>
      </c>
      <c r="C1674" s="43">
        <v>6</v>
      </c>
      <c r="D1674" s="26">
        <f t="shared" si="264"/>
        <v>20706</v>
      </c>
      <c r="E1674" s="45">
        <v>7</v>
      </c>
      <c r="F1674" s="13">
        <v>2</v>
      </c>
      <c r="G1674" s="14" t="s">
        <v>19</v>
      </c>
      <c r="H1674" s="14" t="s">
        <v>749</v>
      </c>
      <c r="I1674" s="13">
        <f t="shared" si="265"/>
        <v>68</v>
      </c>
      <c r="J1674" s="13">
        <f t="shared" si="266"/>
        <v>6</v>
      </c>
      <c r="K1674" s="13">
        <f t="shared" si="267"/>
        <v>3</v>
      </c>
      <c r="L1674" s="13" t="s">
        <v>1668</v>
      </c>
      <c r="M1674" s="13">
        <v>64</v>
      </c>
      <c r="N1674" s="13" t="s">
        <v>1597</v>
      </c>
      <c r="O1674" s="13">
        <v>64</v>
      </c>
      <c r="P1674" s="13" t="s">
        <v>1599</v>
      </c>
      <c r="Q1674" s="13">
        <v>64</v>
      </c>
      <c r="R1674" s="13" t="s">
        <v>1443</v>
      </c>
      <c r="S1674" s="13">
        <v>64</v>
      </c>
      <c r="T1674" s="13" t="s">
        <v>1445</v>
      </c>
      <c r="U1674" s="13">
        <v>64</v>
      </c>
      <c r="V1674" s="13" t="s">
        <v>1447</v>
      </c>
      <c r="W1674" s="13">
        <v>64</v>
      </c>
      <c r="X1674" s="13" t="s">
        <v>1449</v>
      </c>
      <c r="Y1674" s="13">
        <v>64</v>
      </c>
      <c r="Z1674" s="13" t="s">
        <v>1450</v>
      </c>
      <c r="AA1674" s="13">
        <v>64</v>
      </c>
      <c r="AB1674" s="100" t="s">
        <v>748</v>
      </c>
      <c r="AC1674" s="100" t="str">
        <f t="shared" si="261"/>
        <v>kn-7-6-jlr-loc2</v>
      </c>
      <c r="AD1674" s="100">
        <f t="shared" si="262"/>
        <v>5</v>
      </c>
      <c r="AE1674" s="13">
        <v>12</v>
      </c>
      <c r="AF1674" s="27">
        <v>12</v>
      </c>
      <c r="AG1674" s="41"/>
    </row>
    <row r="1675" spans="1:33" ht="16.5" x14ac:dyDescent="0.2">
      <c r="A1675" s="43" t="str">
        <f t="shared" si="263"/>
        <v>kn-7</v>
      </c>
      <c r="B1675" s="33">
        <f t="shared" si="268"/>
        <v>2070621</v>
      </c>
      <c r="C1675" s="43">
        <v>6</v>
      </c>
      <c r="D1675" s="26">
        <f t="shared" si="264"/>
        <v>20706</v>
      </c>
      <c r="E1675" s="45">
        <v>7</v>
      </c>
      <c r="F1675" s="13">
        <v>2</v>
      </c>
      <c r="G1675" s="14" t="s">
        <v>20</v>
      </c>
      <c r="H1675" s="14" t="s">
        <v>27</v>
      </c>
      <c r="I1675" s="13">
        <f t="shared" si="265"/>
        <v>68</v>
      </c>
      <c r="J1675" s="13">
        <f t="shared" si="266"/>
        <v>6</v>
      </c>
      <c r="K1675" s="13">
        <f t="shared" si="267"/>
        <v>3</v>
      </c>
      <c r="L1675" s="13" t="s">
        <v>1667</v>
      </c>
      <c r="M1675" s="13">
        <v>63</v>
      </c>
      <c r="N1675" s="13" t="s">
        <v>1596</v>
      </c>
      <c r="O1675" s="13">
        <v>63</v>
      </c>
      <c r="P1675" s="13" t="s">
        <v>1598</v>
      </c>
      <c r="Q1675" s="13">
        <v>63</v>
      </c>
      <c r="R1675" s="13" t="s">
        <v>1442</v>
      </c>
      <c r="S1675" s="13">
        <v>63</v>
      </c>
      <c r="T1675" s="13" t="s">
        <v>1444</v>
      </c>
      <c r="U1675" s="13">
        <v>63</v>
      </c>
      <c r="V1675" s="13" t="s">
        <v>1446</v>
      </c>
      <c r="W1675" s="13">
        <v>63</v>
      </c>
      <c r="X1675" s="13" t="s">
        <v>1448</v>
      </c>
      <c r="Y1675" s="13">
        <v>63</v>
      </c>
      <c r="Z1675" s="13" t="s">
        <v>1451</v>
      </c>
      <c r="AA1675" s="13">
        <v>63</v>
      </c>
      <c r="AB1675" s="100" t="s">
        <v>390</v>
      </c>
      <c r="AC1675" s="100" t="str">
        <f t="shared" si="261"/>
        <v>kn-7-6-shl-loc2</v>
      </c>
      <c r="AD1675" s="100">
        <f t="shared" si="262"/>
        <v>5</v>
      </c>
      <c r="AE1675" s="13">
        <v>16</v>
      </c>
      <c r="AF1675" s="27">
        <v>13.5</v>
      </c>
      <c r="AG1675" s="41"/>
    </row>
    <row r="1676" spans="1:33" ht="16.5" x14ac:dyDescent="0.2">
      <c r="A1676" s="43" t="str">
        <f t="shared" si="263"/>
        <v>kn-7</v>
      </c>
      <c r="B1676" s="33">
        <f t="shared" si="268"/>
        <v>2070630</v>
      </c>
      <c r="C1676" s="43">
        <v>6</v>
      </c>
      <c r="D1676" s="26">
        <f t="shared" si="264"/>
        <v>20706</v>
      </c>
      <c r="E1676" s="45">
        <v>7</v>
      </c>
      <c r="F1676" s="13">
        <v>3</v>
      </c>
      <c r="G1676" s="14" t="s">
        <v>19</v>
      </c>
      <c r="H1676" s="14" t="s">
        <v>288</v>
      </c>
      <c r="I1676" s="13">
        <f t="shared" si="265"/>
        <v>68</v>
      </c>
      <c r="J1676" s="13">
        <f t="shared" si="266"/>
        <v>6</v>
      </c>
      <c r="K1676" s="13">
        <f t="shared" si="267"/>
        <v>3</v>
      </c>
      <c r="L1676" s="13" t="s">
        <v>1668</v>
      </c>
      <c r="M1676" s="13">
        <v>64</v>
      </c>
      <c r="N1676" s="13" t="s">
        <v>1597</v>
      </c>
      <c r="O1676" s="13">
        <v>64</v>
      </c>
      <c r="P1676" s="13" t="s">
        <v>1599</v>
      </c>
      <c r="Q1676" s="13">
        <v>64</v>
      </c>
      <c r="R1676" s="13" t="s">
        <v>1443</v>
      </c>
      <c r="S1676" s="13">
        <v>64</v>
      </c>
      <c r="T1676" s="13" t="s">
        <v>1445</v>
      </c>
      <c r="U1676" s="13">
        <v>64</v>
      </c>
      <c r="V1676" s="13" t="s">
        <v>1447</v>
      </c>
      <c r="W1676" s="13">
        <v>64</v>
      </c>
      <c r="X1676" s="13" t="s">
        <v>1449</v>
      </c>
      <c r="Y1676" s="13">
        <v>64</v>
      </c>
      <c r="Z1676" s="13" t="s">
        <v>1450</v>
      </c>
      <c r="AA1676" s="13">
        <v>64</v>
      </c>
      <c r="AB1676" s="100" t="s">
        <v>354</v>
      </c>
      <c r="AC1676" s="100" t="str">
        <f t="shared" si="261"/>
        <v>kn-7-6-jlr-loc3</v>
      </c>
      <c r="AD1676" s="100">
        <f t="shared" si="262"/>
        <v>5</v>
      </c>
      <c r="AE1676" s="13">
        <v>12</v>
      </c>
      <c r="AF1676" s="27">
        <v>12</v>
      </c>
      <c r="AG1676" s="41"/>
    </row>
    <row r="1677" spans="1:33" ht="17.25" thickBot="1" x14ac:dyDescent="0.25">
      <c r="A1677" s="43" t="str">
        <f t="shared" si="263"/>
        <v>kn-7</v>
      </c>
      <c r="B1677" s="33">
        <f t="shared" si="268"/>
        <v>2070631</v>
      </c>
      <c r="C1677" s="43">
        <v>6</v>
      </c>
      <c r="D1677" s="28">
        <f t="shared" si="264"/>
        <v>20706</v>
      </c>
      <c r="E1677" s="46">
        <v>7</v>
      </c>
      <c r="F1677" s="29">
        <v>3</v>
      </c>
      <c r="G1677" s="30" t="s">
        <v>615</v>
      </c>
      <c r="H1677" s="30" t="s">
        <v>287</v>
      </c>
      <c r="I1677" s="29">
        <f t="shared" si="265"/>
        <v>68</v>
      </c>
      <c r="J1677" s="29">
        <f t="shared" si="266"/>
        <v>6</v>
      </c>
      <c r="K1677" s="29">
        <f t="shared" si="267"/>
        <v>3</v>
      </c>
      <c r="L1677" s="29" t="s">
        <v>1667</v>
      </c>
      <c r="M1677" s="29">
        <v>63</v>
      </c>
      <c r="N1677" s="29" t="s">
        <v>1596</v>
      </c>
      <c r="O1677" s="29">
        <v>63</v>
      </c>
      <c r="P1677" s="29" t="s">
        <v>1598</v>
      </c>
      <c r="Q1677" s="29">
        <v>63</v>
      </c>
      <c r="R1677" s="29" t="s">
        <v>1442</v>
      </c>
      <c r="S1677" s="29">
        <v>63</v>
      </c>
      <c r="T1677" s="29" t="s">
        <v>1444</v>
      </c>
      <c r="U1677" s="29">
        <v>63</v>
      </c>
      <c r="V1677" s="29" t="s">
        <v>1446</v>
      </c>
      <c r="W1677" s="29">
        <v>63</v>
      </c>
      <c r="X1677" s="29" t="s">
        <v>1448</v>
      </c>
      <c r="Y1677" s="29">
        <v>63</v>
      </c>
      <c r="Z1677" s="29" t="s">
        <v>1451</v>
      </c>
      <c r="AA1677" s="29">
        <v>63</v>
      </c>
      <c r="AB1677" s="101" t="s">
        <v>395</v>
      </c>
      <c r="AC1677" s="101" t="str">
        <f t="shared" si="261"/>
        <v>kn-7-6-shl-loc3</v>
      </c>
      <c r="AD1677" s="101">
        <f t="shared" si="262"/>
        <v>5</v>
      </c>
      <c r="AE1677" s="29">
        <v>16</v>
      </c>
      <c r="AF1677" s="31">
        <v>13.5</v>
      </c>
      <c r="AG1677" s="41"/>
    </row>
    <row r="1678" spans="1:33" ht="16.5" x14ac:dyDescent="0.2">
      <c r="A1678" s="43" t="str">
        <f t="shared" si="263"/>
        <v>kn-7</v>
      </c>
      <c r="B1678" s="33">
        <f t="shared" si="268"/>
        <v>2070710</v>
      </c>
      <c r="C1678" s="43">
        <v>7</v>
      </c>
      <c r="D1678" s="23">
        <f t="shared" si="264"/>
        <v>20707</v>
      </c>
      <c r="E1678" s="44">
        <v>7</v>
      </c>
      <c r="F1678" s="24">
        <v>1</v>
      </c>
      <c r="G1678" s="32" t="s">
        <v>19</v>
      </c>
      <c r="H1678" s="32" t="s">
        <v>289</v>
      </c>
      <c r="I1678" s="24">
        <f t="shared" si="265"/>
        <v>68</v>
      </c>
      <c r="J1678" s="24">
        <f t="shared" si="266"/>
        <v>6</v>
      </c>
      <c r="K1678" s="24">
        <f t="shared" si="267"/>
        <v>3</v>
      </c>
      <c r="L1678" s="24" t="s">
        <v>1668</v>
      </c>
      <c r="M1678" s="24">
        <v>64</v>
      </c>
      <c r="N1678" s="24" t="s">
        <v>1597</v>
      </c>
      <c r="O1678" s="24">
        <v>64</v>
      </c>
      <c r="P1678" s="24" t="s">
        <v>1599</v>
      </c>
      <c r="Q1678" s="24">
        <v>64</v>
      </c>
      <c r="R1678" s="24" t="s">
        <v>1443</v>
      </c>
      <c r="S1678" s="24">
        <v>64</v>
      </c>
      <c r="T1678" s="24" t="s">
        <v>1445</v>
      </c>
      <c r="U1678" s="24">
        <v>64</v>
      </c>
      <c r="V1678" s="24" t="s">
        <v>1447</v>
      </c>
      <c r="W1678" s="24">
        <v>64</v>
      </c>
      <c r="X1678" s="24" t="s">
        <v>1449</v>
      </c>
      <c r="Y1678" s="24">
        <v>64</v>
      </c>
      <c r="Z1678" s="24" t="s">
        <v>1450</v>
      </c>
      <c r="AA1678" s="24">
        <v>64</v>
      </c>
      <c r="AB1678" s="99" t="s">
        <v>30</v>
      </c>
      <c r="AC1678" s="99" t="str">
        <f t="shared" si="261"/>
        <v>kn-7-7-jlr-loc1</v>
      </c>
      <c r="AD1678" s="99">
        <f t="shared" si="262"/>
        <v>5</v>
      </c>
      <c r="AE1678" s="24">
        <v>12</v>
      </c>
      <c r="AF1678" s="25">
        <v>12</v>
      </c>
      <c r="AG1678" s="41"/>
    </row>
    <row r="1679" spans="1:33" ht="16.5" x14ac:dyDescent="0.2">
      <c r="A1679" s="43" t="str">
        <f t="shared" si="263"/>
        <v>kn-7</v>
      </c>
      <c r="B1679" s="33">
        <f t="shared" si="268"/>
        <v>2070711</v>
      </c>
      <c r="C1679" s="43">
        <v>7</v>
      </c>
      <c r="D1679" s="26">
        <f t="shared" si="264"/>
        <v>20707</v>
      </c>
      <c r="E1679" s="45">
        <v>7</v>
      </c>
      <c r="F1679" s="13">
        <v>1</v>
      </c>
      <c r="G1679" s="14" t="s">
        <v>20</v>
      </c>
      <c r="H1679" s="14" t="s">
        <v>290</v>
      </c>
      <c r="I1679" s="13">
        <f t="shared" si="265"/>
        <v>68</v>
      </c>
      <c r="J1679" s="13">
        <f t="shared" si="266"/>
        <v>6</v>
      </c>
      <c r="K1679" s="13">
        <f t="shared" si="267"/>
        <v>3</v>
      </c>
      <c r="L1679" s="13" t="s">
        <v>1667</v>
      </c>
      <c r="M1679" s="13">
        <v>64</v>
      </c>
      <c r="N1679" s="13" t="s">
        <v>1596</v>
      </c>
      <c r="O1679" s="13">
        <v>64</v>
      </c>
      <c r="P1679" s="13" t="s">
        <v>1598</v>
      </c>
      <c r="Q1679" s="13">
        <v>64</v>
      </c>
      <c r="R1679" s="13" t="s">
        <v>1600</v>
      </c>
      <c r="S1679" s="13">
        <v>64</v>
      </c>
      <c r="T1679" s="13" t="s">
        <v>1444</v>
      </c>
      <c r="U1679" s="13">
        <v>64</v>
      </c>
      <c r="V1679" s="13" t="s">
        <v>1446</v>
      </c>
      <c r="W1679" s="13">
        <v>64</v>
      </c>
      <c r="X1679" s="13" t="s">
        <v>1448</v>
      </c>
      <c r="Y1679" s="13">
        <v>64</v>
      </c>
      <c r="Z1679" s="13" t="s">
        <v>1451</v>
      </c>
      <c r="AA1679" s="13">
        <v>64</v>
      </c>
      <c r="AB1679" s="100" t="s">
        <v>386</v>
      </c>
      <c r="AC1679" s="100" t="str">
        <f t="shared" si="261"/>
        <v>kn-7-7-shl-loc1</v>
      </c>
      <c r="AD1679" s="100">
        <f t="shared" si="262"/>
        <v>5</v>
      </c>
      <c r="AE1679" s="13">
        <v>16</v>
      </c>
      <c r="AF1679" s="27">
        <v>13.5</v>
      </c>
      <c r="AG1679" s="41"/>
    </row>
    <row r="1680" spans="1:33" ht="16.5" x14ac:dyDescent="0.2">
      <c r="A1680" s="43" t="str">
        <f t="shared" si="263"/>
        <v>kn-7</v>
      </c>
      <c r="B1680" s="33">
        <f t="shared" si="268"/>
        <v>2070720</v>
      </c>
      <c r="C1680" s="43">
        <v>7</v>
      </c>
      <c r="D1680" s="26">
        <f t="shared" si="264"/>
        <v>20707</v>
      </c>
      <c r="E1680" s="45">
        <v>7</v>
      </c>
      <c r="F1680" s="13">
        <v>2</v>
      </c>
      <c r="G1680" s="14" t="s">
        <v>19</v>
      </c>
      <c r="H1680" s="14" t="s">
        <v>749</v>
      </c>
      <c r="I1680" s="13">
        <f t="shared" si="265"/>
        <v>68</v>
      </c>
      <c r="J1680" s="13">
        <f t="shared" si="266"/>
        <v>6</v>
      </c>
      <c r="K1680" s="13">
        <f t="shared" si="267"/>
        <v>3</v>
      </c>
      <c r="L1680" s="13" t="s">
        <v>1668</v>
      </c>
      <c r="M1680" s="13">
        <v>64</v>
      </c>
      <c r="N1680" s="13" t="s">
        <v>1597</v>
      </c>
      <c r="O1680" s="13">
        <v>64</v>
      </c>
      <c r="P1680" s="13" t="s">
        <v>1599</v>
      </c>
      <c r="Q1680" s="13">
        <v>64</v>
      </c>
      <c r="R1680" s="13" t="s">
        <v>1443</v>
      </c>
      <c r="S1680" s="13">
        <v>64</v>
      </c>
      <c r="T1680" s="13" t="s">
        <v>1445</v>
      </c>
      <c r="U1680" s="13">
        <v>64</v>
      </c>
      <c r="V1680" s="13" t="s">
        <v>1447</v>
      </c>
      <c r="W1680" s="13">
        <v>64</v>
      </c>
      <c r="X1680" s="13" t="s">
        <v>1449</v>
      </c>
      <c r="Y1680" s="13">
        <v>64</v>
      </c>
      <c r="Z1680" s="13" t="s">
        <v>1450</v>
      </c>
      <c r="AA1680" s="13">
        <v>64</v>
      </c>
      <c r="AB1680" s="100" t="s">
        <v>30</v>
      </c>
      <c r="AC1680" s="100" t="str">
        <f t="shared" si="261"/>
        <v>kn-7-7-jlr-loc2</v>
      </c>
      <c r="AD1680" s="100">
        <f t="shared" si="262"/>
        <v>5</v>
      </c>
      <c r="AE1680" s="13">
        <v>12</v>
      </c>
      <c r="AF1680" s="27">
        <v>12</v>
      </c>
      <c r="AG1680" s="41"/>
    </row>
    <row r="1681" spans="1:33" ht="16.5" x14ac:dyDescent="0.2">
      <c r="A1681" s="43" t="str">
        <f t="shared" si="263"/>
        <v>kn-7</v>
      </c>
      <c r="B1681" s="33">
        <f t="shared" si="268"/>
        <v>2070721</v>
      </c>
      <c r="C1681" s="43">
        <v>7</v>
      </c>
      <c r="D1681" s="26">
        <f t="shared" si="264"/>
        <v>20707</v>
      </c>
      <c r="E1681" s="45">
        <v>7</v>
      </c>
      <c r="F1681" s="13">
        <v>2</v>
      </c>
      <c r="G1681" s="14" t="s">
        <v>20</v>
      </c>
      <c r="H1681" s="14" t="s">
        <v>27</v>
      </c>
      <c r="I1681" s="13">
        <f t="shared" si="265"/>
        <v>68</v>
      </c>
      <c r="J1681" s="13">
        <f t="shared" si="266"/>
        <v>6</v>
      </c>
      <c r="K1681" s="13">
        <f t="shared" si="267"/>
        <v>3</v>
      </c>
      <c r="L1681" s="13" t="s">
        <v>1667</v>
      </c>
      <c r="M1681" s="13">
        <v>64</v>
      </c>
      <c r="N1681" s="13" t="s">
        <v>1596</v>
      </c>
      <c r="O1681" s="13">
        <v>64</v>
      </c>
      <c r="P1681" s="13" t="s">
        <v>1598</v>
      </c>
      <c r="Q1681" s="13">
        <v>64</v>
      </c>
      <c r="R1681" s="13" t="s">
        <v>1600</v>
      </c>
      <c r="S1681" s="13">
        <v>64</v>
      </c>
      <c r="T1681" s="13" t="s">
        <v>1444</v>
      </c>
      <c r="U1681" s="13">
        <v>64</v>
      </c>
      <c r="V1681" s="13" t="s">
        <v>1446</v>
      </c>
      <c r="W1681" s="13">
        <v>64</v>
      </c>
      <c r="X1681" s="13" t="s">
        <v>1448</v>
      </c>
      <c r="Y1681" s="13">
        <v>64</v>
      </c>
      <c r="Z1681" s="13" t="s">
        <v>1451</v>
      </c>
      <c r="AA1681" s="13">
        <v>64</v>
      </c>
      <c r="AB1681" s="100" t="s">
        <v>380</v>
      </c>
      <c r="AC1681" s="100" t="str">
        <f t="shared" si="261"/>
        <v>kn-7-7-shl-loc2</v>
      </c>
      <c r="AD1681" s="100">
        <f t="shared" si="262"/>
        <v>5</v>
      </c>
      <c r="AE1681" s="13">
        <v>16</v>
      </c>
      <c r="AF1681" s="27">
        <v>13.5</v>
      </c>
      <c r="AG1681" s="41"/>
    </row>
    <row r="1682" spans="1:33" ht="16.5" x14ac:dyDescent="0.2">
      <c r="A1682" s="43" t="str">
        <f t="shared" si="263"/>
        <v>kn-7</v>
      </c>
      <c r="B1682" s="33">
        <f t="shared" si="268"/>
        <v>2070730</v>
      </c>
      <c r="C1682" s="43">
        <v>7</v>
      </c>
      <c r="D1682" s="26">
        <f t="shared" si="264"/>
        <v>20707</v>
      </c>
      <c r="E1682" s="45">
        <v>7</v>
      </c>
      <c r="F1682" s="13">
        <v>3</v>
      </c>
      <c r="G1682" s="14" t="s">
        <v>19</v>
      </c>
      <c r="H1682" s="14" t="s">
        <v>288</v>
      </c>
      <c r="I1682" s="13">
        <f t="shared" si="265"/>
        <v>68</v>
      </c>
      <c r="J1682" s="13">
        <f t="shared" si="266"/>
        <v>6</v>
      </c>
      <c r="K1682" s="13">
        <f t="shared" si="267"/>
        <v>3</v>
      </c>
      <c r="L1682" s="13" t="s">
        <v>1668</v>
      </c>
      <c r="M1682" s="13">
        <v>64</v>
      </c>
      <c r="N1682" s="13" t="s">
        <v>1597</v>
      </c>
      <c r="O1682" s="13">
        <v>64</v>
      </c>
      <c r="P1682" s="13" t="s">
        <v>1599</v>
      </c>
      <c r="Q1682" s="13">
        <v>64</v>
      </c>
      <c r="R1682" s="13" t="s">
        <v>1443</v>
      </c>
      <c r="S1682" s="13">
        <v>64</v>
      </c>
      <c r="T1682" s="13" t="s">
        <v>1445</v>
      </c>
      <c r="U1682" s="13">
        <v>64</v>
      </c>
      <c r="V1682" s="13" t="s">
        <v>1447</v>
      </c>
      <c r="W1682" s="13">
        <v>64</v>
      </c>
      <c r="X1682" s="13" t="s">
        <v>1449</v>
      </c>
      <c r="Y1682" s="13">
        <v>64</v>
      </c>
      <c r="Z1682" s="13" t="s">
        <v>1450</v>
      </c>
      <c r="AA1682" s="13">
        <v>64</v>
      </c>
      <c r="AB1682" s="100" t="s">
        <v>353</v>
      </c>
      <c r="AC1682" s="100" t="str">
        <f t="shared" si="261"/>
        <v>kn-7-7-jlr-loc3</v>
      </c>
      <c r="AD1682" s="100">
        <f t="shared" si="262"/>
        <v>5</v>
      </c>
      <c r="AE1682" s="13">
        <v>12</v>
      </c>
      <c r="AF1682" s="27">
        <v>12</v>
      </c>
      <c r="AG1682" s="41"/>
    </row>
    <row r="1683" spans="1:33" ht="17.25" thickBot="1" x14ac:dyDescent="0.25">
      <c r="A1683" s="43" t="str">
        <f t="shared" si="263"/>
        <v>kn-7</v>
      </c>
      <c r="B1683" s="33">
        <f t="shared" si="268"/>
        <v>2070731</v>
      </c>
      <c r="C1683" s="43">
        <v>7</v>
      </c>
      <c r="D1683" s="28">
        <f t="shared" si="264"/>
        <v>20707</v>
      </c>
      <c r="E1683" s="46">
        <v>7</v>
      </c>
      <c r="F1683" s="29">
        <v>3</v>
      </c>
      <c r="G1683" s="30" t="s">
        <v>20</v>
      </c>
      <c r="H1683" s="30" t="s">
        <v>287</v>
      </c>
      <c r="I1683" s="29">
        <f t="shared" si="265"/>
        <v>68</v>
      </c>
      <c r="J1683" s="29">
        <f t="shared" si="266"/>
        <v>6</v>
      </c>
      <c r="K1683" s="29">
        <f t="shared" si="267"/>
        <v>3</v>
      </c>
      <c r="L1683" s="29" t="s">
        <v>1667</v>
      </c>
      <c r="M1683" s="29">
        <v>64</v>
      </c>
      <c r="N1683" s="29" t="s">
        <v>1596</v>
      </c>
      <c r="O1683" s="29">
        <v>64</v>
      </c>
      <c r="P1683" s="29" t="s">
        <v>1598</v>
      </c>
      <c r="Q1683" s="29">
        <v>64</v>
      </c>
      <c r="R1683" s="29" t="s">
        <v>1600</v>
      </c>
      <c r="S1683" s="29">
        <v>64</v>
      </c>
      <c r="T1683" s="29" t="s">
        <v>1444</v>
      </c>
      <c r="U1683" s="29">
        <v>64</v>
      </c>
      <c r="V1683" s="29" t="s">
        <v>1446</v>
      </c>
      <c r="W1683" s="29">
        <v>64</v>
      </c>
      <c r="X1683" s="29" t="s">
        <v>1448</v>
      </c>
      <c r="Y1683" s="29">
        <v>64</v>
      </c>
      <c r="Z1683" s="29" t="s">
        <v>1451</v>
      </c>
      <c r="AA1683" s="29">
        <v>64</v>
      </c>
      <c r="AB1683" s="101" t="s">
        <v>394</v>
      </c>
      <c r="AC1683" s="101" t="str">
        <f t="shared" si="261"/>
        <v>kn-7-7-shl-loc3</v>
      </c>
      <c r="AD1683" s="101">
        <f t="shared" si="262"/>
        <v>5</v>
      </c>
      <c r="AE1683" s="29">
        <v>16</v>
      </c>
      <c r="AF1683" s="31">
        <v>13.5</v>
      </c>
      <c r="AG1683" s="41"/>
    </row>
    <row r="1684" spans="1:33" ht="16.5" x14ac:dyDescent="0.2">
      <c r="A1684" s="43" t="str">
        <f t="shared" si="263"/>
        <v>kn-7</v>
      </c>
      <c r="B1684" s="33">
        <f t="shared" si="268"/>
        <v>2070810</v>
      </c>
      <c r="C1684" s="43">
        <v>8</v>
      </c>
      <c r="D1684" s="23">
        <f t="shared" si="264"/>
        <v>20708</v>
      </c>
      <c r="E1684" s="44">
        <v>7</v>
      </c>
      <c r="F1684" s="24">
        <v>1</v>
      </c>
      <c r="G1684" s="32" t="s">
        <v>19</v>
      </c>
      <c r="H1684" s="32" t="s">
        <v>289</v>
      </c>
      <c r="I1684" s="24">
        <f t="shared" si="265"/>
        <v>69</v>
      </c>
      <c r="J1684" s="24">
        <f t="shared" si="266"/>
        <v>6</v>
      </c>
      <c r="K1684" s="24">
        <f t="shared" si="267"/>
        <v>3</v>
      </c>
      <c r="L1684" s="24" t="s">
        <v>1668</v>
      </c>
      <c r="M1684" s="24">
        <v>65</v>
      </c>
      <c r="N1684" s="24" t="s">
        <v>1597</v>
      </c>
      <c r="O1684" s="24">
        <v>65</v>
      </c>
      <c r="P1684" s="24" t="s">
        <v>1599</v>
      </c>
      <c r="Q1684" s="24">
        <v>65</v>
      </c>
      <c r="R1684" s="24" t="s">
        <v>1601</v>
      </c>
      <c r="S1684" s="24">
        <v>65</v>
      </c>
      <c r="T1684" s="24" t="s">
        <v>1445</v>
      </c>
      <c r="U1684" s="24">
        <v>65</v>
      </c>
      <c r="V1684" s="24" t="s">
        <v>1447</v>
      </c>
      <c r="W1684" s="24">
        <v>65</v>
      </c>
      <c r="X1684" s="24" t="s">
        <v>1449</v>
      </c>
      <c r="Y1684" s="24">
        <v>65</v>
      </c>
      <c r="Z1684" s="24" t="s">
        <v>1450</v>
      </c>
      <c r="AA1684" s="24">
        <v>65</v>
      </c>
      <c r="AB1684" s="99" t="s">
        <v>30</v>
      </c>
      <c r="AC1684" s="99" t="str">
        <f t="shared" ref="AC1684:AC1747" si="269">IF(AB1684="","",A1684&amp;"-"&amp;C1684&amp;"-"&amp;G1684&amp;"-"&amp;"loc"&amp;F1684)</f>
        <v>kn-7-8-jlr-loc1</v>
      </c>
      <c r="AD1684" s="99">
        <f t="shared" ref="AD1684:AD1747" si="270">INDEX($BL$4:$BL$210,INDEX($BP$4:$BP$19,E1684)+C1684)</f>
        <v>5</v>
      </c>
      <c r="AE1684" s="24">
        <v>12</v>
      </c>
      <c r="AF1684" s="25">
        <v>12</v>
      </c>
      <c r="AG1684" s="41"/>
    </row>
    <row r="1685" spans="1:33" ht="16.5" x14ac:dyDescent="0.2">
      <c r="A1685" s="43" t="str">
        <f t="shared" si="263"/>
        <v>kn-7</v>
      </c>
      <c r="B1685" s="33">
        <f t="shared" si="268"/>
        <v>2070811</v>
      </c>
      <c r="C1685" s="43">
        <v>8</v>
      </c>
      <c r="D1685" s="26">
        <f t="shared" si="264"/>
        <v>20708</v>
      </c>
      <c r="E1685" s="45">
        <v>7</v>
      </c>
      <c r="F1685" s="13">
        <v>1</v>
      </c>
      <c r="G1685" s="14" t="s">
        <v>20</v>
      </c>
      <c r="H1685" s="14" t="s">
        <v>290</v>
      </c>
      <c r="I1685" s="13">
        <f t="shared" si="265"/>
        <v>69</v>
      </c>
      <c r="J1685" s="13">
        <f t="shared" si="266"/>
        <v>6</v>
      </c>
      <c r="K1685" s="13">
        <f t="shared" si="267"/>
        <v>3</v>
      </c>
      <c r="L1685" s="13" t="s">
        <v>1667</v>
      </c>
      <c r="M1685" s="13">
        <v>64</v>
      </c>
      <c r="N1685" s="13" t="s">
        <v>1596</v>
      </c>
      <c r="O1685" s="13">
        <v>64</v>
      </c>
      <c r="P1685" s="13" t="s">
        <v>1598</v>
      </c>
      <c r="Q1685" s="13">
        <v>64</v>
      </c>
      <c r="R1685" s="13" t="s">
        <v>1600</v>
      </c>
      <c r="S1685" s="13">
        <v>64</v>
      </c>
      <c r="T1685" s="13" t="s">
        <v>1444</v>
      </c>
      <c r="U1685" s="13">
        <v>64</v>
      </c>
      <c r="V1685" s="13" t="s">
        <v>1446</v>
      </c>
      <c r="W1685" s="13">
        <v>64</v>
      </c>
      <c r="X1685" s="13" t="s">
        <v>1448</v>
      </c>
      <c r="Y1685" s="13">
        <v>64</v>
      </c>
      <c r="Z1685" s="13" t="s">
        <v>1451</v>
      </c>
      <c r="AA1685" s="13">
        <v>64</v>
      </c>
      <c r="AB1685" s="100" t="s">
        <v>389</v>
      </c>
      <c r="AC1685" s="100" t="str">
        <f t="shared" si="269"/>
        <v>kn-7-8-shl-loc1</v>
      </c>
      <c r="AD1685" s="100">
        <f t="shared" si="270"/>
        <v>5</v>
      </c>
      <c r="AE1685" s="13">
        <v>16</v>
      </c>
      <c r="AF1685" s="27">
        <v>13.5</v>
      </c>
      <c r="AG1685" s="41"/>
    </row>
    <row r="1686" spans="1:33" ht="16.5" x14ac:dyDescent="0.2">
      <c r="A1686" s="43" t="str">
        <f t="shared" si="263"/>
        <v>kn-7</v>
      </c>
      <c r="B1686" s="33">
        <f t="shared" si="268"/>
        <v>2070820</v>
      </c>
      <c r="C1686" s="43">
        <v>8</v>
      </c>
      <c r="D1686" s="26">
        <f t="shared" si="264"/>
        <v>20708</v>
      </c>
      <c r="E1686" s="45">
        <v>7</v>
      </c>
      <c r="F1686" s="13">
        <v>2</v>
      </c>
      <c r="G1686" s="14" t="s">
        <v>19</v>
      </c>
      <c r="H1686" s="14" t="s">
        <v>749</v>
      </c>
      <c r="I1686" s="13">
        <f t="shared" si="265"/>
        <v>69</v>
      </c>
      <c r="J1686" s="13">
        <f t="shared" si="266"/>
        <v>6</v>
      </c>
      <c r="K1686" s="13">
        <f t="shared" si="267"/>
        <v>3</v>
      </c>
      <c r="L1686" s="13" t="s">
        <v>1668</v>
      </c>
      <c r="M1686" s="13">
        <v>65</v>
      </c>
      <c r="N1686" s="13" t="s">
        <v>1597</v>
      </c>
      <c r="O1686" s="13">
        <v>65</v>
      </c>
      <c r="P1686" s="13" t="s">
        <v>1599</v>
      </c>
      <c r="Q1686" s="13">
        <v>65</v>
      </c>
      <c r="R1686" s="13" t="s">
        <v>1601</v>
      </c>
      <c r="S1686" s="13">
        <v>65</v>
      </c>
      <c r="T1686" s="13" t="s">
        <v>1445</v>
      </c>
      <c r="U1686" s="13">
        <v>65</v>
      </c>
      <c r="V1686" s="13" t="s">
        <v>1447</v>
      </c>
      <c r="W1686" s="13">
        <v>65</v>
      </c>
      <c r="X1686" s="13" t="s">
        <v>1449</v>
      </c>
      <c r="Y1686" s="13">
        <v>65</v>
      </c>
      <c r="Z1686" s="13" t="s">
        <v>1450</v>
      </c>
      <c r="AA1686" s="13">
        <v>65</v>
      </c>
      <c r="AB1686" s="100" t="s">
        <v>350</v>
      </c>
      <c r="AC1686" s="100" t="str">
        <f t="shared" si="269"/>
        <v>kn-7-8-jlr-loc2</v>
      </c>
      <c r="AD1686" s="100">
        <f t="shared" si="270"/>
        <v>5</v>
      </c>
      <c r="AE1686" s="13">
        <v>12</v>
      </c>
      <c r="AF1686" s="27">
        <v>12</v>
      </c>
      <c r="AG1686" s="41"/>
    </row>
    <row r="1687" spans="1:33" ht="16.5" x14ac:dyDescent="0.2">
      <c r="A1687" s="43" t="str">
        <f t="shared" si="263"/>
        <v>kn-7</v>
      </c>
      <c r="B1687" s="33">
        <f t="shared" si="268"/>
        <v>2070821</v>
      </c>
      <c r="C1687" s="43">
        <v>8</v>
      </c>
      <c r="D1687" s="26">
        <f t="shared" si="264"/>
        <v>20708</v>
      </c>
      <c r="E1687" s="45">
        <v>7</v>
      </c>
      <c r="F1687" s="13">
        <v>2</v>
      </c>
      <c r="G1687" s="14" t="s">
        <v>20</v>
      </c>
      <c r="H1687" s="14" t="s">
        <v>27</v>
      </c>
      <c r="I1687" s="13">
        <f t="shared" si="265"/>
        <v>69</v>
      </c>
      <c r="J1687" s="13">
        <f t="shared" si="266"/>
        <v>6</v>
      </c>
      <c r="K1687" s="13">
        <f t="shared" si="267"/>
        <v>3</v>
      </c>
      <c r="L1687" s="13" t="s">
        <v>1667</v>
      </c>
      <c r="M1687" s="13">
        <v>64</v>
      </c>
      <c r="N1687" s="13" t="s">
        <v>1596</v>
      </c>
      <c r="O1687" s="13">
        <v>64</v>
      </c>
      <c r="P1687" s="13" t="s">
        <v>1598</v>
      </c>
      <c r="Q1687" s="13">
        <v>64</v>
      </c>
      <c r="R1687" s="13" t="s">
        <v>1600</v>
      </c>
      <c r="S1687" s="13">
        <v>64</v>
      </c>
      <c r="T1687" s="13" t="s">
        <v>1444</v>
      </c>
      <c r="U1687" s="13">
        <v>64</v>
      </c>
      <c r="V1687" s="13" t="s">
        <v>1446</v>
      </c>
      <c r="W1687" s="13">
        <v>64</v>
      </c>
      <c r="X1687" s="13" t="s">
        <v>1448</v>
      </c>
      <c r="Y1687" s="13">
        <v>64</v>
      </c>
      <c r="Z1687" s="13" t="s">
        <v>1451</v>
      </c>
      <c r="AA1687" s="13">
        <v>64</v>
      </c>
      <c r="AB1687" s="100" t="s">
        <v>388</v>
      </c>
      <c r="AC1687" s="100" t="str">
        <f t="shared" si="269"/>
        <v>kn-7-8-shl-loc2</v>
      </c>
      <c r="AD1687" s="100">
        <f t="shared" si="270"/>
        <v>5</v>
      </c>
      <c r="AE1687" s="13">
        <v>16</v>
      </c>
      <c r="AF1687" s="27">
        <v>13.5</v>
      </c>
      <c r="AG1687" s="41"/>
    </row>
    <row r="1688" spans="1:33" ht="16.5" x14ac:dyDescent="0.2">
      <c r="A1688" s="43" t="str">
        <f t="shared" si="263"/>
        <v>kn-7</v>
      </c>
      <c r="B1688" s="33">
        <f t="shared" si="268"/>
        <v>2070830</v>
      </c>
      <c r="C1688" s="43">
        <v>8</v>
      </c>
      <c r="D1688" s="26">
        <f t="shared" si="264"/>
        <v>20708</v>
      </c>
      <c r="E1688" s="45">
        <v>7</v>
      </c>
      <c r="F1688" s="13">
        <v>3</v>
      </c>
      <c r="G1688" s="14" t="s">
        <v>19</v>
      </c>
      <c r="H1688" s="14" t="s">
        <v>288</v>
      </c>
      <c r="I1688" s="13">
        <f t="shared" si="265"/>
        <v>69</v>
      </c>
      <c r="J1688" s="13">
        <f t="shared" si="266"/>
        <v>6</v>
      </c>
      <c r="K1688" s="13">
        <f t="shared" si="267"/>
        <v>3</v>
      </c>
      <c r="L1688" s="13" t="s">
        <v>1668</v>
      </c>
      <c r="M1688" s="13">
        <v>65</v>
      </c>
      <c r="N1688" s="13" t="s">
        <v>1597</v>
      </c>
      <c r="O1688" s="13">
        <v>65</v>
      </c>
      <c r="P1688" s="13" t="s">
        <v>1599</v>
      </c>
      <c r="Q1688" s="13">
        <v>65</v>
      </c>
      <c r="R1688" s="13" t="s">
        <v>1601</v>
      </c>
      <c r="S1688" s="13">
        <v>65</v>
      </c>
      <c r="T1688" s="13" t="s">
        <v>1445</v>
      </c>
      <c r="U1688" s="13">
        <v>65</v>
      </c>
      <c r="V1688" s="13" t="s">
        <v>1447</v>
      </c>
      <c r="W1688" s="13">
        <v>65</v>
      </c>
      <c r="X1688" s="13" t="s">
        <v>1449</v>
      </c>
      <c r="Y1688" s="13">
        <v>65</v>
      </c>
      <c r="Z1688" s="13" t="s">
        <v>1450</v>
      </c>
      <c r="AA1688" s="13">
        <v>65</v>
      </c>
      <c r="AB1688" s="100" t="s">
        <v>352</v>
      </c>
      <c r="AC1688" s="100" t="str">
        <f t="shared" si="269"/>
        <v>kn-7-8-jlr-loc3</v>
      </c>
      <c r="AD1688" s="100">
        <f t="shared" si="270"/>
        <v>5</v>
      </c>
      <c r="AE1688" s="13">
        <v>12</v>
      </c>
      <c r="AF1688" s="27">
        <v>12</v>
      </c>
      <c r="AG1688" s="41"/>
    </row>
    <row r="1689" spans="1:33" ht="17.25" thickBot="1" x14ac:dyDescent="0.25">
      <c r="A1689" s="43" t="str">
        <f t="shared" si="263"/>
        <v>kn-7</v>
      </c>
      <c r="B1689" s="33">
        <f t="shared" si="268"/>
        <v>2070831</v>
      </c>
      <c r="C1689" s="43">
        <v>8</v>
      </c>
      <c r="D1689" s="28">
        <f t="shared" si="264"/>
        <v>20708</v>
      </c>
      <c r="E1689" s="46">
        <v>7</v>
      </c>
      <c r="F1689" s="29">
        <v>3</v>
      </c>
      <c r="G1689" s="30" t="s">
        <v>20</v>
      </c>
      <c r="H1689" s="30" t="s">
        <v>287</v>
      </c>
      <c r="I1689" s="29">
        <f t="shared" si="265"/>
        <v>69</v>
      </c>
      <c r="J1689" s="29">
        <f t="shared" si="266"/>
        <v>6</v>
      </c>
      <c r="K1689" s="29">
        <f t="shared" si="267"/>
        <v>3</v>
      </c>
      <c r="L1689" s="29" t="s">
        <v>1667</v>
      </c>
      <c r="M1689" s="29">
        <v>64</v>
      </c>
      <c r="N1689" s="29" t="s">
        <v>1596</v>
      </c>
      <c r="O1689" s="29">
        <v>64</v>
      </c>
      <c r="P1689" s="29" t="s">
        <v>1598</v>
      </c>
      <c r="Q1689" s="29">
        <v>64</v>
      </c>
      <c r="R1689" s="29" t="s">
        <v>1600</v>
      </c>
      <c r="S1689" s="29">
        <v>64</v>
      </c>
      <c r="T1689" s="29" t="s">
        <v>1444</v>
      </c>
      <c r="U1689" s="29">
        <v>64</v>
      </c>
      <c r="V1689" s="29" t="s">
        <v>1446</v>
      </c>
      <c r="W1689" s="29">
        <v>64</v>
      </c>
      <c r="X1689" s="29" t="s">
        <v>1448</v>
      </c>
      <c r="Y1689" s="29">
        <v>64</v>
      </c>
      <c r="Z1689" s="29" t="s">
        <v>1451</v>
      </c>
      <c r="AA1689" s="29">
        <v>64</v>
      </c>
      <c r="AB1689" s="101" t="s">
        <v>393</v>
      </c>
      <c r="AC1689" s="101" t="str">
        <f t="shared" si="269"/>
        <v>kn-7-8-shl-loc3</v>
      </c>
      <c r="AD1689" s="101">
        <f t="shared" si="270"/>
        <v>5</v>
      </c>
      <c r="AE1689" s="29">
        <v>16</v>
      </c>
      <c r="AF1689" s="31">
        <v>13.5</v>
      </c>
      <c r="AG1689" s="41"/>
    </row>
    <row r="1690" spans="1:33" ht="16.5" x14ac:dyDescent="0.2">
      <c r="A1690" s="43" t="str">
        <f t="shared" si="263"/>
        <v>kn-7</v>
      </c>
      <c r="B1690" s="33">
        <f t="shared" si="268"/>
        <v>2070910</v>
      </c>
      <c r="C1690" s="43">
        <v>9</v>
      </c>
      <c r="D1690" s="23">
        <f t="shared" si="264"/>
        <v>20709</v>
      </c>
      <c r="E1690" s="44">
        <v>7</v>
      </c>
      <c r="F1690" s="24">
        <v>1</v>
      </c>
      <c r="G1690" s="32" t="s">
        <v>19</v>
      </c>
      <c r="H1690" s="32" t="s">
        <v>289</v>
      </c>
      <c r="I1690" s="24">
        <f t="shared" si="265"/>
        <v>70</v>
      </c>
      <c r="J1690" s="24">
        <f t="shared" si="266"/>
        <v>7</v>
      </c>
      <c r="K1690" s="24">
        <f t="shared" si="267"/>
        <v>3</v>
      </c>
      <c r="L1690" s="24" t="s">
        <v>1668</v>
      </c>
      <c r="M1690" s="24">
        <v>65</v>
      </c>
      <c r="N1690" s="24" t="s">
        <v>1597</v>
      </c>
      <c r="O1690" s="24">
        <v>65</v>
      </c>
      <c r="P1690" s="24" t="s">
        <v>1599</v>
      </c>
      <c r="Q1690" s="24">
        <v>65</v>
      </c>
      <c r="R1690" s="24" t="s">
        <v>1601</v>
      </c>
      <c r="S1690" s="24">
        <v>65</v>
      </c>
      <c r="T1690" s="24" t="s">
        <v>1445</v>
      </c>
      <c r="U1690" s="24">
        <v>65</v>
      </c>
      <c r="V1690" s="24" t="s">
        <v>1447</v>
      </c>
      <c r="W1690" s="24">
        <v>65</v>
      </c>
      <c r="X1690" s="24" t="s">
        <v>1449</v>
      </c>
      <c r="Y1690" s="24">
        <v>65</v>
      </c>
      <c r="Z1690" s="24" t="s">
        <v>1450</v>
      </c>
      <c r="AA1690" s="24">
        <v>65</v>
      </c>
      <c r="AB1690" s="99" t="s">
        <v>354</v>
      </c>
      <c r="AC1690" s="99" t="str">
        <f t="shared" si="269"/>
        <v>kn-7-9-jlr-loc1</v>
      </c>
      <c r="AD1690" s="99">
        <f t="shared" si="270"/>
        <v>5</v>
      </c>
      <c r="AE1690" s="24">
        <v>12</v>
      </c>
      <c r="AF1690" s="25">
        <v>12</v>
      </c>
      <c r="AG1690" s="41"/>
    </row>
    <row r="1691" spans="1:33" ht="16.5" x14ac:dyDescent="0.2">
      <c r="A1691" s="43" t="str">
        <f t="shared" si="263"/>
        <v>kn-7</v>
      </c>
      <c r="B1691" s="33">
        <f t="shared" si="268"/>
        <v>2070911</v>
      </c>
      <c r="C1691" s="43">
        <v>9</v>
      </c>
      <c r="D1691" s="26">
        <f t="shared" si="264"/>
        <v>20709</v>
      </c>
      <c r="E1691" s="45">
        <v>7</v>
      </c>
      <c r="F1691" s="13">
        <v>1</v>
      </c>
      <c r="G1691" s="14" t="s">
        <v>20</v>
      </c>
      <c r="H1691" s="14" t="s">
        <v>290</v>
      </c>
      <c r="I1691" s="13">
        <f t="shared" si="265"/>
        <v>70</v>
      </c>
      <c r="J1691" s="13">
        <f t="shared" si="266"/>
        <v>7</v>
      </c>
      <c r="K1691" s="13">
        <f t="shared" si="267"/>
        <v>3</v>
      </c>
      <c r="L1691" s="13" t="s">
        <v>1667</v>
      </c>
      <c r="M1691" s="13">
        <v>66</v>
      </c>
      <c r="N1691" s="13" t="s">
        <v>1596</v>
      </c>
      <c r="O1691" s="13">
        <v>66</v>
      </c>
      <c r="P1691" s="13" t="s">
        <v>1598</v>
      </c>
      <c r="Q1691" s="13">
        <v>66</v>
      </c>
      <c r="R1691" s="13" t="s">
        <v>1600</v>
      </c>
      <c r="S1691" s="13">
        <v>66</v>
      </c>
      <c r="T1691" s="13" t="s">
        <v>1669</v>
      </c>
      <c r="U1691" s="13">
        <v>66</v>
      </c>
      <c r="V1691" s="13" t="s">
        <v>1446</v>
      </c>
      <c r="W1691" s="13">
        <v>66</v>
      </c>
      <c r="X1691" s="13" t="s">
        <v>1448</v>
      </c>
      <c r="Y1691" s="13">
        <v>66</v>
      </c>
      <c r="Z1691" s="13" t="s">
        <v>1451</v>
      </c>
      <c r="AA1691" s="13">
        <v>66</v>
      </c>
      <c r="AB1691" s="100" t="s">
        <v>395</v>
      </c>
      <c r="AC1691" s="100" t="str">
        <f t="shared" si="269"/>
        <v>kn-7-9-shl-loc1</v>
      </c>
      <c r="AD1691" s="100">
        <f t="shared" si="270"/>
        <v>5</v>
      </c>
      <c r="AE1691" s="13">
        <v>16</v>
      </c>
      <c r="AF1691" s="27">
        <v>13.5</v>
      </c>
      <c r="AG1691" s="41"/>
    </row>
    <row r="1692" spans="1:33" ht="16.5" x14ac:dyDescent="0.2">
      <c r="A1692" s="43" t="str">
        <f t="shared" si="263"/>
        <v>kn-7</v>
      </c>
      <c r="B1692" s="33">
        <f t="shared" si="268"/>
        <v>2070920</v>
      </c>
      <c r="C1692" s="43">
        <v>9</v>
      </c>
      <c r="D1692" s="26">
        <f t="shared" si="264"/>
        <v>20709</v>
      </c>
      <c r="E1692" s="45">
        <v>7</v>
      </c>
      <c r="F1692" s="13">
        <v>2</v>
      </c>
      <c r="G1692" s="14" t="s">
        <v>19</v>
      </c>
      <c r="H1692" s="14" t="s">
        <v>749</v>
      </c>
      <c r="I1692" s="13">
        <f t="shared" si="265"/>
        <v>70</v>
      </c>
      <c r="J1692" s="13">
        <f t="shared" si="266"/>
        <v>7</v>
      </c>
      <c r="K1692" s="13">
        <f t="shared" si="267"/>
        <v>3</v>
      </c>
      <c r="L1692" s="13" t="s">
        <v>1668</v>
      </c>
      <c r="M1692" s="13">
        <v>65</v>
      </c>
      <c r="N1692" s="13" t="s">
        <v>1597</v>
      </c>
      <c r="O1692" s="13">
        <v>65</v>
      </c>
      <c r="P1692" s="13" t="s">
        <v>1599</v>
      </c>
      <c r="Q1692" s="13">
        <v>65</v>
      </c>
      <c r="R1692" s="13" t="s">
        <v>1601</v>
      </c>
      <c r="S1692" s="13">
        <v>65</v>
      </c>
      <c r="T1692" s="13" t="s">
        <v>1445</v>
      </c>
      <c r="U1692" s="13">
        <v>65</v>
      </c>
      <c r="V1692" s="13" t="s">
        <v>1447</v>
      </c>
      <c r="W1692" s="13">
        <v>65</v>
      </c>
      <c r="X1692" s="13" t="s">
        <v>1449</v>
      </c>
      <c r="Y1692" s="13">
        <v>65</v>
      </c>
      <c r="Z1692" s="13" t="s">
        <v>1450</v>
      </c>
      <c r="AA1692" s="13">
        <v>65</v>
      </c>
      <c r="AB1692" s="100" t="s">
        <v>748</v>
      </c>
      <c r="AC1692" s="100" t="str">
        <f t="shared" si="269"/>
        <v>kn-7-9-jlr-loc2</v>
      </c>
      <c r="AD1692" s="100">
        <f t="shared" si="270"/>
        <v>5</v>
      </c>
      <c r="AE1692" s="13">
        <v>12</v>
      </c>
      <c r="AF1692" s="27">
        <v>12</v>
      </c>
      <c r="AG1692" s="41"/>
    </row>
    <row r="1693" spans="1:33" ht="16.5" x14ac:dyDescent="0.2">
      <c r="A1693" s="43" t="str">
        <f t="shared" si="263"/>
        <v>kn-7</v>
      </c>
      <c r="B1693" s="33">
        <f t="shared" si="268"/>
        <v>2070921</v>
      </c>
      <c r="C1693" s="43">
        <v>9</v>
      </c>
      <c r="D1693" s="26">
        <f t="shared" si="264"/>
        <v>20709</v>
      </c>
      <c r="E1693" s="45">
        <v>7</v>
      </c>
      <c r="F1693" s="13">
        <v>2</v>
      </c>
      <c r="G1693" s="14" t="s">
        <v>20</v>
      </c>
      <c r="H1693" s="14" t="s">
        <v>27</v>
      </c>
      <c r="I1693" s="13">
        <f t="shared" si="265"/>
        <v>70</v>
      </c>
      <c r="J1693" s="13">
        <f t="shared" si="266"/>
        <v>7</v>
      </c>
      <c r="K1693" s="13">
        <f t="shared" si="267"/>
        <v>3</v>
      </c>
      <c r="L1693" s="13" t="s">
        <v>1667</v>
      </c>
      <c r="M1693" s="13">
        <v>66</v>
      </c>
      <c r="N1693" s="13" t="s">
        <v>1596</v>
      </c>
      <c r="O1693" s="13">
        <v>66</v>
      </c>
      <c r="P1693" s="13" t="s">
        <v>1598</v>
      </c>
      <c r="Q1693" s="13">
        <v>66</v>
      </c>
      <c r="R1693" s="13" t="s">
        <v>1600</v>
      </c>
      <c r="S1693" s="13">
        <v>66</v>
      </c>
      <c r="T1693" s="13" t="s">
        <v>1669</v>
      </c>
      <c r="U1693" s="13">
        <v>66</v>
      </c>
      <c r="V1693" s="13" t="s">
        <v>1446</v>
      </c>
      <c r="W1693" s="13">
        <v>66</v>
      </c>
      <c r="X1693" s="13" t="s">
        <v>1448</v>
      </c>
      <c r="Y1693" s="13">
        <v>66</v>
      </c>
      <c r="Z1693" s="13" t="s">
        <v>1451</v>
      </c>
      <c r="AA1693" s="13">
        <v>66</v>
      </c>
      <c r="AB1693" s="100" t="s">
        <v>390</v>
      </c>
      <c r="AC1693" s="100" t="str">
        <f t="shared" si="269"/>
        <v>kn-7-9-shl-loc2</v>
      </c>
      <c r="AD1693" s="100">
        <f t="shared" si="270"/>
        <v>5</v>
      </c>
      <c r="AE1693" s="13">
        <v>16</v>
      </c>
      <c r="AF1693" s="27">
        <v>13.5</v>
      </c>
      <c r="AG1693" s="41"/>
    </row>
    <row r="1694" spans="1:33" ht="16.5" x14ac:dyDescent="0.2">
      <c r="A1694" s="43" t="str">
        <f t="shared" ref="A1694:A1757" si="271">"kn-"&amp;E1694</f>
        <v>kn-7</v>
      </c>
      <c r="B1694" s="33">
        <f t="shared" si="268"/>
        <v>2070930</v>
      </c>
      <c r="C1694" s="43">
        <v>9</v>
      </c>
      <c r="D1694" s="26">
        <f t="shared" ref="D1694:D1757" si="272">(200+E1694)*100+C1694</f>
        <v>20709</v>
      </c>
      <c r="E1694" s="45">
        <v>7</v>
      </c>
      <c r="F1694" s="13">
        <v>3</v>
      </c>
      <c r="G1694" s="14" t="s">
        <v>19</v>
      </c>
      <c r="H1694" s="14" t="s">
        <v>288</v>
      </c>
      <c r="I1694" s="13">
        <f t="shared" ref="I1694:I1757" si="273">INDEX($BI$4:$BI$210,INDEX($BP$4:$BP$19,E1694)+C1694)</f>
        <v>70</v>
      </c>
      <c r="J1694" s="13">
        <f t="shared" ref="J1694:J1757" si="274">INDEX($BJ$4:$BJ$210,INDEX($BP$4:$BP$19,E1694)+C1694)</f>
        <v>7</v>
      </c>
      <c r="K1694" s="13">
        <f t="shared" ref="K1694:K1757" si="275">INDEX($BK$4:$BK$210,INDEX($BP$4:$BP$19,E1694)+C1695)</f>
        <v>3</v>
      </c>
      <c r="L1694" s="13" t="s">
        <v>1668</v>
      </c>
      <c r="M1694" s="13">
        <v>65</v>
      </c>
      <c r="N1694" s="13" t="s">
        <v>1597</v>
      </c>
      <c r="O1694" s="13">
        <v>65</v>
      </c>
      <c r="P1694" s="13" t="s">
        <v>1599</v>
      </c>
      <c r="Q1694" s="13">
        <v>65</v>
      </c>
      <c r="R1694" s="13" t="s">
        <v>1601</v>
      </c>
      <c r="S1694" s="13">
        <v>65</v>
      </c>
      <c r="T1694" s="13" t="s">
        <v>1445</v>
      </c>
      <c r="U1694" s="13">
        <v>65</v>
      </c>
      <c r="V1694" s="13" t="s">
        <v>1447</v>
      </c>
      <c r="W1694" s="13">
        <v>65</v>
      </c>
      <c r="X1694" s="13" t="s">
        <v>1449</v>
      </c>
      <c r="Y1694" s="13">
        <v>65</v>
      </c>
      <c r="Z1694" s="13" t="s">
        <v>1450</v>
      </c>
      <c r="AA1694" s="13">
        <v>65</v>
      </c>
      <c r="AB1694" s="100" t="s">
        <v>351</v>
      </c>
      <c r="AC1694" s="100" t="str">
        <f t="shared" si="269"/>
        <v>kn-7-9-jlr-loc3</v>
      </c>
      <c r="AD1694" s="100">
        <f t="shared" si="270"/>
        <v>5</v>
      </c>
      <c r="AE1694" s="13">
        <v>12</v>
      </c>
      <c r="AF1694" s="27">
        <v>12</v>
      </c>
      <c r="AG1694" s="41"/>
    </row>
    <row r="1695" spans="1:33" ht="17.25" thickBot="1" x14ac:dyDescent="0.25">
      <c r="A1695" s="43" t="str">
        <f t="shared" si="271"/>
        <v>kn-7</v>
      </c>
      <c r="B1695" s="33">
        <f t="shared" si="268"/>
        <v>2070931</v>
      </c>
      <c r="C1695" s="43">
        <v>9</v>
      </c>
      <c r="D1695" s="28">
        <f t="shared" si="272"/>
        <v>20709</v>
      </c>
      <c r="E1695" s="46">
        <v>7</v>
      </c>
      <c r="F1695" s="29">
        <v>3</v>
      </c>
      <c r="G1695" s="30" t="s">
        <v>20</v>
      </c>
      <c r="H1695" s="30" t="s">
        <v>629</v>
      </c>
      <c r="I1695" s="29">
        <f t="shared" si="273"/>
        <v>70</v>
      </c>
      <c r="J1695" s="29">
        <f t="shared" si="274"/>
        <v>7</v>
      </c>
      <c r="K1695" s="29">
        <f t="shared" si="275"/>
        <v>3</v>
      </c>
      <c r="L1695" s="29" t="s">
        <v>1667</v>
      </c>
      <c r="M1695" s="29">
        <v>66</v>
      </c>
      <c r="N1695" s="29" t="s">
        <v>1596</v>
      </c>
      <c r="O1695" s="29">
        <v>66</v>
      </c>
      <c r="P1695" s="29" t="s">
        <v>1598</v>
      </c>
      <c r="Q1695" s="29">
        <v>66</v>
      </c>
      <c r="R1695" s="29" t="s">
        <v>1600</v>
      </c>
      <c r="S1695" s="29">
        <v>66</v>
      </c>
      <c r="T1695" s="29" t="s">
        <v>1669</v>
      </c>
      <c r="U1695" s="29">
        <v>66</v>
      </c>
      <c r="V1695" s="29" t="s">
        <v>1446</v>
      </c>
      <c r="W1695" s="29">
        <v>66</v>
      </c>
      <c r="X1695" s="29" t="s">
        <v>1448</v>
      </c>
      <c r="Y1695" s="29">
        <v>66</v>
      </c>
      <c r="Z1695" s="29" t="s">
        <v>1451</v>
      </c>
      <c r="AA1695" s="29">
        <v>66</v>
      </c>
      <c r="AB1695" s="101" t="s">
        <v>391</v>
      </c>
      <c r="AC1695" s="101" t="str">
        <f t="shared" si="269"/>
        <v>kn-7-9-shl-loc3</v>
      </c>
      <c r="AD1695" s="101">
        <f t="shared" si="270"/>
        <v>5</v>
      </c>
      <c r="AE1695" s="29">
        <v>16</v>
      </c>
      <c r="AF1695" s="31">
        <v>13.5</v>
      </c>
      <c r="AG1695" s="41"/>
    </row>
    <row r="1696" spans="1:33" ht="16.5" x14ac:dyDescent="0.2">
      <c r="A1696" s="43" t="str">
        <f t="shared" si="271"/>
        <v>kn-7</v>
      </c>
      <c r="B1696" s="33">
        <f t="shared" si="268"/>
        <v>2071010</v>
      </c>
      <c r="C1696" s="43">
        <v>10</v>
      </c>
      <c r="D1696" s="23">
        <f t="shared" si="272"/>
        <v>20710</v>
      </c>
      <c r="E1696" s="44">
        <v>7</v>
      </c>
      <c r="F1696" s="24">
        <v>1</v>
      </c>
      <c r="G1696" s="32" t="s">
        <v>19</v>
      </c>
      <c r="H1696" s="32" t="s">
        <v>289</v>
      </c>
      <c r="I1696" s="24">
        <f t="shared" si="273"/>
        <v>70</v>
      </c>
      <c r="J1696" s="24">
        <f t="shared" si="274"/>
        <v>7</v>
      </c>
      <c r="K1696" s="24">
        <f t="shared" si="275"/>
        <v>3</v>
      </c>
      <c r="L1696" s="24" t="s">
        <v>1668</v>
      </c>
      <c r="M1696" s="24">
        <v>66</v>
      </c>
      <c r="N1696" s="24" t="s">
        <v>1597</v>
      </c>
      <c r="O1696" s="24">
        <v>66</v>
      </c>
      <c r="P1696" s="24" t="s">
        <v>1599</v>
      </c>
      <c r="Q1696" s="24">
        <v>66</v>
      </c>
      <c r="R1696" s="24" t="s">
        <v>1601</v>
      </c>
      <c r="S1696" s="24">
        <v>66</v>
      </c>
      <c r="T1696" s="24" t="s">
        <v>1670</v>
      </c>
      <c r="U1696" s="24">
        <v>66</v>
      </c>
      <c r="V1696" s="24" t="s">
        <v>1447</v>
      </c>
      <c r="W1696" s="24">
        <v>66</v>
      </c>
      <c r="X1696" s="24" t="s">
        <v>1449</v>
      </c>
      <c r="Y1696" s="24">
        <v>66</v>
      </c>
      <c r="Z1696" s="24" t="s">
        <v>1450</v>
      </c>
      <c r="AA1696" s="24">
        <v>66</v>
      </c>
      <c r="AB1696" s="99" t="s">
        <v>347</v>
      </c>
      <c r="AC1696" s="99" t="str">
        <f t="shared" si="269"/>
        <v>kn-7-10-jlr-loc1</v>
      </c>
      <c r="AD1696" s="99">
        <f t="shared" si="270"/>
        <v>5</v>
      </c>
      <c r="AE1696" s="24">
        <v>12</v>
      </c>
      <c r="AF1696" s="25">
        <v>12</v>
      </c>
      <c r="AG1696" s="41"/>
    </row>
    <row r="1697" spans="1:33" ht="16.5" x14ac:dyDescent="0.2">
      <c r="A1697" s="43" t="str">
        <f t="shared" si="271"/>
        <v>kn-7</v>
      </c>
      <c r="B1697" s="33">
        <f t="shared" si="268"/>
        <v>2071011</v>
      </c>
      <c r="C1697" s="43">
        <v>10</v>
      </c>
      <c r="D1697" s="26">
        <f t="shared" si="272"/>
        <v>20710</v>
      </c>
      <c r="E1697" s="45">
        <v>7</v>
      </c>
      <c r="F1697" s="13">
        <v>1</v>
      </c>
      <c r="G1697" s="14" t="s">
        <v>20</v>
      </c>
      <c r="H1697" s="14" t="s">
        <v>290</v>
      </c>
      <c r="I1697" s="13">
        <f t="shared" si="273"/>
        <v>70</v>
      </c>
      <c r="J1697" s="13">
        <f t="shared" si="274"/>
        <v>7</v>
      </c>
      <c r="K1697" s="13">
        <f t="shared" si="275"/>
        <v>3</v>
      </c>
      <c r="L1697" s="13" t="s">
        <v>1667</v>
      </c>
      <c r="M1697" s="13">
        <v>66</v>
      </c>
      <c r="N1697" s="13" t="s">
        <v>1596</v>
      </c>
      <c r="O1697" s="13">
        <v>66</v>
      </c>
      <c r="P1697" s="13" t="s">
        <v>1598</v>
      </c>
      <c r="Q1697" s="13">
        <v>66</v>
      </c>
      <c r="R1697" s="13" t="s">
        <v>1600</v>
      </c>
      <c r="S1697" s="13">
        <v>66</v>
      </c>
      <c r="T1697" s="13" t="s">
        <v>1669</v>
      </c>
      <c r="U1697" s="13">
        <v>66</v>
      </c>
      <c r="V1697" s="13" t="s">
        <v>1446</v>
      </c>
      <c r="W1697" s="13">
        <v>66</v>
      </c>
      <c r="X1697" s="13" t="s">
        <v>1448</v>
      </c>
      <c r="Y1697" s="13">
        <v>66</v>
      </c>
      <c r="Z1697" s="13" t="s">
        <v>1451</v>
      </c>
      <c r="AA1697" s="13">
        <v>66</v>
      </c>
      <c r="AB1697" s="100" t="s">
        <v>379</v>
      </c>
      <c r="AC1697" s="100" t="str">
        <f t="shared" si="269"/>
        <v>kn-7-10-shl-loc1</v>
      </c>
      <c r="AD1697" s="100">
        <f t="shared" si="270"/>
        <v>5</v>
      </c>
      <c r="AE1697" s="13">
        <v>16</v>
      </c>
      <c r="AF1697" s="27">
        <v>13.5</v>
      </c>
      <c r="AG1697" s="41"/>
    </row>
    <row r="1698" spans="1:33" ht="16.5" x14ac:dyDescent="0.2">
      <c r="A1698" s="43" t="str">
        <f t="shared" si="271"/>
        <v>kn-7</v>
      </c>
      <c r="B1698" s="33">
        <f t="shared" si="268"/>
        <v>2071020</v>
      </c>
      <c r="C1698" s="43">
        <v>10</v>
      </c>
      <c r="D1698" s="26">
        <f t="shared" si="272"/>
        <v>20710</v>
      </c>
      <c r="E1698" s="45">
        <v>7</v>
      </c>
      <c r="F1698" s="13">
        <v>2</v>
      </c>
      <c r="G1698" s="14" t="s">
        <v>19</v>
      </c>
      <c r="H1698" s="14" t="s">
        <v>749</v>
      </c>
      <c r="I1698" s="13">
        <f t="shared" si="273"/>
        <v>70</v>
      </c>
      <c r="J1698" s="13">
        <f t="shared" si="274"/>
        <v>7</v>
      </c>
      <c r="K1698" s="13">
        <f t="shared" si="275"/>
        <v>3</v>
      </c>
      <c r="L1698" s="13" t="s">
        <v>1668</v>
      </c>
      <c r="M1698" s="13">
        <v>66</v>
      </c>
      <c r="N1698" s="13" t="s">
        <v>1597</v>
      </c>
      <c r="O1698" s="13">
        <v>66</v>
      </c>
      <c r="P1698" s="13" t="s">
        <v>1599</v>
      </c>
      <c r="Q1698" s="13">
        <v>66</v>
      </c>
      <c r="R1698" s="13" t="s">
        <v>1601</v>
      </c>
      <c r="S1698" s="13">
        <v>66</v>
      </c>
      <c r="T1698" s="13" t="s">
        <v>1670</v>
      </c>
      <c r="U1698" s="13">
        <v>66</v>
      </c>
      <c r="V1698" s="13" t="s">
        <v>1447</v>
      </c>
      <c r="W1698" s="13">
        <v>66</v>
      </c>
      <c r="X1698" s="13" t="s">
        <v>1449</v>
      </c>
      <c r="Y1698" s="13">
        <v>66</v>
      </c>
      <c r="Z1698" s="13" t="s">
        <v>1450</v>
      </c>
      <c r="AA1698" s="13">
        <v>66</v>
      </c>
      <c r="AB1698" s="100" t="s">
        <v>749</v>
      </c>
      <c r="AC1698" s="100" t="str">
        <f t="shared" si="269"/>
        <v>kn-7-10-jlr-loc2</v>
      </c>
      <c r="AD1698" s="100">
        <f t="shared" si="270"/>
        <v>5</v>
      </c>
      <c r="AE1698" s="13">
        <v>12</v>
      </c>
      <c r="AF1698" s="27">
        <v>12</v>
      </c>
      <c r="AG1698" s="41"/>
    </row>
    <row r="1699" spans="1:33" ht="16.5" x14ac:dyDescent="0.2">
      <c r="A1699" s="43" t="str">
        <f t="shared" si="271"/>
        <v>kn-7</v>
      </c>
      <c r="B1699" s="33">
        <f t="shared" si="268"/>
        <v>2071021</v>
      </c>
      <c r="C1699" s="43">
        <v>10</v>
      </c>
      <c r="D1699" s="26">
        <f t="shared" si="272"/>
        <v>20710</v>
      </c>
      <c r="E1699" s="45">
        <v>7</v>
      </c>
      <c r="F1699" s="13">
        <v>2</v>
      </c>
      <c r="G1699" s="14" t="s">
        <v>20</v>
      </c>
      <c r="H1699" s="14" t="s">
        <v>27</v>
      </c>
      <c r="I1699" s="13">
        <f t="shared" si="273"/>
        <v>70</v>
      </c>
      <c r="J1699" s="13">
        <f t="shared" si="274"/>
        <v>7</v>
      </c>
      <c r="K1699" s="13">
        <f t="shared" si="275"/>
        <v>3</v>
      </c>
      <c r="L1699" s="13" t="s">
        <v>1667</v>
      </c>
      <c r="M1699" s="13">
        <v>66</v>
      </c>
      <c r="N1699" s="13" t="s">
        <v>1596</v>
      </c>
      <c r="O1699" s="13">
        <v>66</v>
      </c>
      <c r="P1699" s="13" t="s">
        <v>1598</v>
      </c>
      <c r="Q1699" s="13">
        <v>66</v>
      </c>
      <c r="R1699" s="13" t="s">
        <v>1600</v>
      </c>
      <c r="S1699" s="13">
        <v>66</v>
      </c>
      <c r="T1699" s="13" t="s">
        <v>1669</v>
      </c>
      <c r="U1699" s="13">
        <v>66</v>
      </c>
      <c r="V1699" s="13" t="s">
        <v>1446</v>
      </c>
      <c r="W1699" s="13">
        <v>66</v>
      </c>
      <c r="X1699" s="13" t="s">
        <v>1448</v>
      </c>
      <c r="Y1699" s="13">
        <v>66</v>
      </c>
      <c r="Z1699" s="13" t="s">
        <v>1451</v>
      </c>
      <c r="AA1699" s="13">
        <v>66</v>
      </c>
      <c r="AB1699" s="100" t="s">
        <v>382</v>
      </c>
      <c r="AC1699" s="100" t="str">
        <f t="shared" si="269"/>
        <v>kn-7-10-shl-loc2</v>
      </c>
      <c r="AD1699" s="100">
        <f t="shared" si="270"/>
        <v>5</v>
      </c>
      <c r="AE1699" s="13">
        <v>16</v>
      </c>
      <c r="AF1699" s="27">
        <v>13.5</v>
      </c>
      <c r="AG1699" s="41"/>
    </row>
    <row r="1700" spans="1:33" ht="16.5" x14ac:dyDescent="0.2">
      <c r="A1700" s="43" t="str">
        <f t="shared" si="271"/>
        <v>kn-7</v>
      </c>
      <c r="B1700" s="33">
        <f t="shared" si="268"/>
        <v>2071030</v>
      </c>
      <c r="C1700" s="43">
        <v>10</v>
      </c>
      <c r="D1700" s="26">
        <f t="shared" si="272"/>
        <v>20710</v>
      </c>
      <c r="E1700" s="45">
        <v>7</v>
      </c>
      <c r="F1700" s="13">
        <v>3</v>
      </c>
      <c r="G1700" s="14" t="s">
        <v>19</v>
      </c>
      <c r="H1700" s="14" t="s">
        <v>288</v>
      </c>
      <c r="I1700" s="13">
        <f t="shared" si="273"/>
        <v>70</v>
      </c>
      <c r="J1700" s="13">
        <f t="shared" si="274"/>
        <v>7</v>
      </c>
      <c r="K1700" s="13">
        <f t="shared" si="275"/>
        <v>3</v>
      </c>
      <c r="L1700" s="13" t="s">
        <v>1668</v>
      </c>
      <c r="M1700" s="13">
        <v>66</v>
      </c>
      <c r="N1700" s="13" t="s">
        <v>1597</v>
      </c>
      <c r="O1700" s="13">
        <v>66</v>
      </c>
      <c r="P1700" s="13" t="s">
        <v>1599</v>
      </c>
      <c r="Q1700" s="13">
        <v>66</v>
      </c>
      <c r="R1700" s="13" t="s">
        <v>1601</v>
      </c>
      <c r="S1700" s="13">
        <v>66</v>
      </c>
      <c r="T1700" s="13" t="s">
        <v>1670</v>
      </c>
      <c r="U1700" s="13">
        <v>66</v>
      </c>
      <c r="V1700" s="13" t="s">
        <v>1447</v>
      </c>
      <c r="W1700" s="13">
        <v>66</v>
      </c>
      <c r="X1700" s="13" t="s">
        <v>1449</v>
      </c>
      <c r="Y1700" s="13">
        <v>66</v>
      </c>
      <c r="Z1700" s="13" t="s">
        <v>1450</v>
      </c>
      <c r="AA1700" s="13">
        <v>66</v>
      </c>
      <c r="AB1700" s="100" t="s">
        <v>356</v>
      </c>
      <c r="AC1700" s="100" t="str">
        <f t="shared" si="269"/>
        <v>kn-7-10-jlr-loc3</v>
      </c>
      <c r="AD1700" s="100">
        <f t="shared" si="270"/>
        <v>5</v>
      </c>
      <c r="AE1700" s="13">
        <v>12</v>
      </c>
      <c r="AF1700" s="27">
        <v>12</v>
      </c>
      <c r="AG1700" s="41"/>
    </row>
    <row r="1701" spans="1:33" ht="17.25" thickBot="1" x14ac:dyDescent="0.25">
      <c r="A1701" s="43" t="str">
        <f t="shared" si="271"/>
        <v>kn-7</v>
      </c>
      <c r="B1701" s="33">
        <f t="shared" si="268"/>
        <v>2071031</v>
      </c>
      <c r="C1701" s="43">
        <v>10</v>
      </c>
      <c r="D1701" s="28">
        <f t="shared" si="272"/>
        <v>20710</v>
      </c>
      <c r="E1701" s="46">
        <v>7</v>
      </c>
      <c r="F1701" s="29">
        <v>3</v>
      </c>
      <c r="G1701" s="30" t="s">
        <v>20</v>
      </c>
      <c r="H1701" s="30" t="s">
        <v>287</v>
      </c>
      <c r="I1701" s="29">
        <f t="shared" si="273"/>
        <v>70</v>
      </c>
      <c r="J1701" s="29">
        <f t="shared" si="274"/>
        <v>7</v>
      </c>
      <c r="K1701" s="29">
        <f t="shared" si="275"/>
        <v>3</v>
      </c>
      <c r="L1701" s="29" t="s">
        <v>1667</v>
      </c>
      <c r="M1701" s="29">
        <v>66</v>
      </c>
      <c r="N1701" s="29" t="s">
        <v>1596</v>
      </c>
      <c r="O1701" s="29">
        <v>66</v>
      </c>
      <c r="P1701" s="29" t="s">
        <v>1598</v>
      </c>
      <c r="Q1701" s="29">
        <v>66</v>
      </c>
      <c r="R1701" s="29" t="s">
        <v>1600</v>
      </c>
      <c r="S1701" s="29">
        <v>66</v>
      </c>
      <c r="T1701" s="29" t="s">
        <v>1669</v>
      </c>
      <c r="U1701" s="29">
        <v>66</v>
      </c>
      <c r="V1701" s="29" t="s">
        <v>1446</v>
      </c>
      <c r="W1701" s="29">
        <v>66</v>
      </c>
      <c r="X1701" s="29" t="s">
        <v>1448</v>
      </c>
      <c r="Y1701" s="29">
        <v>66</v>
      </c>
      <c r="Z1701" s="29" t="s">
        <v>1451</v>
      </c>
      <c r="AA1701" s="29">
        <v>66</v>
      </c>
      <c r="AB1701" s="101" t="s">
        <v>397</v>
      </c>
      <c r="AC1701" s="101" t="str">
        <f t="shared" si="269"/>
        <v>kn-7-10-shl-loc3</v>
      </c>
      <c r="AD1701" s="101">
        <f t="shared" si="270"/>
        <v>5</v>
      </c>
      <c r="AE1701" s="29">
        <v>16</v>
      </c>
      <c r="AF1701" s="31">
        <v>13.5</v>
      </c>
      <c r="AG1701" s="41"/>
    </row>
    <row r="1702" spans="1:33" ht="16.5" x14ac:dyDescent="0.2">
      <c r="A1702" s="43" t="str">
        <f t="shared" si="271"/>
        <v>kn-7</v>
      </c>
      <c r="B1702" s="33">
        <f t="shared" si="268"/>
        <v>2071110</v>
      </c>
      <c r="C1702" s="43">
        <v>11</v>
      </c>
      <c r="D1702" s="23">
        <f t="shared" si="272"/>
        <v>20711</v>
      </c>
      <c r="E1702" s="44">
        <v>7</v>
      </c>
      <c r="F1702" s="24">
        <v>1</v>
      </c>
      <c r="G1702" s="32" t="s">
        <v>19</v>
      </c>
      <c r="H1702" s="32" t="s">
        <v>289</v>
      </c>
      <c r="I1702" s="24">
        <f t="shared" si="273"/>
        <v>70</v>
      </c>
      <c r="J1702" s="24">
        <f t="shared" si="274"/>
        <v>7</v>
      </c>
      <c r="K1702" s="24">
        <f t="shared" si="275"/>
        <v>3</v>
      </c>
      <c r="L1702" s="24" t="s">
        <v>1668</v>
      </c>
      <c r="M1702" s="24">
        <v>66</v>
      </c>
      <c r="N1702" s="24" t="s">
        <v>1597</v>
      </c>
      <c r="O1702" s="24">
        <v>66</v>
      </c>
      <c r="P1702" s="24" t="s">
        <v>1599</v>
      </c>
      <c r="Q1702" s="24">
        <v>66</v>
      </c>
      <c r="R1702" s="24" t="s">
        <v>1601</v>
      </c>
      <c r="S1702" s="24">
        <v>66</v>
      </c>
      <c r="T1702" s="24" t="s">
        <v>1670</v>
      </c>
      <c r="U1702" s="24">
        <v>66</v>
      </c>
      <c r="V1702" s="24" t="s">
        <v>1447</v>
      </c>
      <c r="W1702" s="24">
        <v>66</v>
      </c>
      <c r="X1702" s="24" t="s">
        <v>1449</v>
      </c>
      <c r="Y1702" s="24">
        <v>66</v>
      </c>
      <c r="Z1702" s="24" t="s">
        <v>1450</v>
      </c>
      <c r="AA1702" s="24">
        <v>66</v>
      </c>
      <c r="AB1702" s="99" t="s">
        <v>354</v>
      </c>
      <c r="AC1702" s="99" t="str">
        <f t="shared" si="269"/>
        <v>kn-7-11-jlr-loc1</v>
      </c>
      <c r="AD1702" s="99">
        <f t="shared" si="270"/>
        <v>5</v>
      </c>
      <c r="AE1702" s="24">
        <v>12</v>
      </c>
      <c r="AF1702" s="25">
        <v>12</v>
      </c>
      <c r="AG1702" s="41"/>
    </row>
    <row r="1703" spans="1:33" ht="16.5" x14ac:dyDescent="0.2">
      <c r="A1703" s="43" t="str">
        <f t="shared" si="271"/>
        <v>kn-7</v>
      </c>
      <c r="B1703" s="33">
        <f t="shared" si="268"/>
        <v>2071111</v>
      </c>
      <c r="C1703" s="43">
        <v>11</v>
      </c>
      <c r="D1703" s="26">
        <f t="shared" si="272"/>
        <v>20711</v>
      </c>
      <c r="E1703" s="45">
        <v>7</v>
      </c>
      <c r="F1703" s="13">
        <v>1</v>
      </c>
      <c r="G1703" s="14" t="s">
        <v>20</v>
      </c>
      <c r="H1703" s="14" t="s">
        <v>290</v>
      </c>
      <c r="I1703" s="13">
        <f t="shared" si="273"/>
        <v>70</v>
      </c>
      <c r="J1703" s="13">
        <f t="shared" si="274"/>
        <v>7</v>
      </c>
      <c r="K1703" s="13">
        <f t="shared" si="275"/>
        <v>3</v>
      </c>
      <c r="L1703" s="13" t="s">
        <v>1667</v>
      </c>
      <c r="M1703" s="13">
        <v>67</v>
      </c>
      <c r="N1703" s="13" t="s">
        <v>1596</v>
      </c>
      <c r="O1703" s="13">
        <v>67</v>
      </c>
      <c r="P1703" s="13" t="s">
        <v>1598</v>
      </c>
      <c r="Q1703" s="13">
        <v>67</v>
      </c>
      <c r="R1703" s="13" t="s">
        <v>1600</v>
      </c>
      <c r="S1703" s="13">
        <v>67</v>
      </c>
      <c r="T1703" s="13" t="s">
        <v>1669</v>
      </c>
      <c r="U1703" s="13">
        <v>67</v>
      </c>
      <c r="V1703" s="13" t="s">
        <v>1671</v>
      </c>
      <c r="W1703" s="13">
        <v>67</v>
      </c>
      <c r="X1703" s="13" t="s">
        <v>1448</v>
      </c>
      <c r="Y1703" s="13">
        <v>67</v>
      </c>
      <c r="Z1703" s="13" t="s">
        <v>1451</v>
      </c>
      <c r="AA1703" s="13">
        <v>67</v>
      </c>
      <c r="AB1703" s="100" t="s">
        <v>395</v>
      </c>
      <c r="AC1703" s="100" t="str">
        <f t="shared" si="269"/>
        <v>kn-7-11-shl-loc1</v>
      </c>
      <c r="AD1703" s="100">
        <f t="shared" si="270"/>
        <v>5</v>
      </c>
      <c r="AE1703" s="13">
        <v>16</v>
      </c>
      <c r="AF1703" s="27">
        <v>13.5</v>
      </c>
      <c r="AG1703" s="41"/>
    </row>
    <row r="1704" spans="1:33" ht="16.5" x14ac:dyDescent="0.2">
      <c r="A1704" s="43" t="str">
        <f t="shared" si="271"/>
        <v>kn-7</v>
      </c>
      <c r="B1704" s="33">
        <f t="shared" si="268"/>
        <v>2071120</v>
      </c>
      <c r="C1704" s="43">
        <v>11</v>
      </c>
      <c r="D1704" s="26">
        <f t="shared" si="272"/>
        <v>20711</v>
      </c>
      <c r="E1704" s="45">
        <v>7</v>
      </c>
      <c r="F1704" s="13">
        <v>2</v>
      </c>
      <c r="G1704" s="14" t="s">
        <v>19</v>
      </c>
      <c r="H1704" s="14" t="s">
        <v>749</v>
      </c>
      <c r="I1704" s="13">
        <f t="shared" si="273"/>
        <v>70</v>
      </c>
      <c r="J1704" s="13">
        <f t="shared" si="274"/>
        <v>7</v>
      </c>
      <c r="K1704" s="13">
        <f t="shared" si="275"/>
        <v>3</v>
      </c>
      <c r="L1704" s="13" t="s">
        <v>1668</v>
      </c>
      <c r="M1704" s="13">
        <v>66</v>
      </c>
      <c r="N1704" s="13" t="s">
        <v>1597</v>
      </c>
      <c r="O1704" s="13">
        <v>66</v>
      </c>
      <c r="P1704" s="13" t="s">
        <v>1599</v>
      </c>
      <c r="Q1704" s="13">
        <v>66</v>
      </c>
      <c r="R1704" s="13" t="s">
        <v>1601</v>
      </c>
      <c r="S1704" s="13">
        <v>66</v>
      </c>
      <c r="T1704" s="13" t="s">
        <v>1670</v>
      </c>
      <c r="U1704" s="13">
        <v>66</v>
      </c>
      <c r="V1704" s="13" t="s">
        <v>1447</v>
      </c>
      <c r="W1704" s="13">
        <v>66</v>
      </c>
      <c r="X1704" s="13" t="s">
        <v>1449</v>
      </c>
      <c r="Y1704" s="13">
        <v>66</v>
      </c>
      <c r="Z1704" s="13" t="s">
        <v>1450</v>
      </c>
      <c r="AA1704" s="13">
        <v>66</v>
      </c>
      <c r="AB1704" s="100" t="s">
        <v>748</v>
      </c>
      <c r="AC1704" s="100" t="str">
        <f t="shared" si="269"/>
        <v>kn-7-11-jlr-loc2</v>
      </c>
      <c r="AD1704" s="100">
        <f t="shared" si="270"/>
        <v>5</v>
      </c>
      <c r="AE1704" s="13">
        <v>12</v>
      </c>
      <c r="AF1704" s="27">
        <v>12</v>
      </c>
      <c r="AG1704" s="41"/>
    </row>
    <row r="1705" spans="1:33" ht="16.5" x14ac:dyDescent="0.2">
      <c r="A1705" s="43" t="str">
        <f t="shared" si="271"/>
        <v>kn-7</v>
      </c>
      <c r="B1705" s="33">
        <f t="shared" si="268"/>
        <v>2071121</v>
      </c>
      <c r="C1705" s="43">
        <v>11</v>
      </c>
      <c r="D1705" s="26">
        <f t="shared" si="272"/>
        <v>20711</v>
      </c>
      <c r="E1705" s="45">
        <v>7</v>
      </c>
      <c r="F1705" s="13">
        <v>2</v>
      </c>
      <c r="G1705" s="14" t="s">
        <v>20</v>
      </c>
      <c r="H1705" s="14" t="s">
        <v>27</v>
      </c>
      <c r="I1705" s="13">
        <f t="shared" si="273"/>
        <v>70</v>
      </c>
      <c r="J1705" s="13">
        <f t="shared" si="274"/>
        <v>7</v>
      </c>
      <c r="K1705" s="13">
        <f t="shared" si="275"/>
        <v>3</v>
      </c>
      <c r="L1705" s="13" t="s">
        <v>1667</v>
      </c>
      <c r="M1705" s="13">
        <v>67</v>
      </c>
      <c r="N1705" s="13" t="s">
        <v>1596</v>
      </c>
      <c r="O1705" s="13">
        <v>67</v>
      </c>
      <c r="P1705" s="13" t="s">
        <v>1598</v>
      </c>
      <c r="Q1705" s="13">
        <v>67</v>
      </c>
      <c r="R1705" s="13" t="s">
        <v>1600</v>
      </c>
      <c r="S1705" s="13">
        <v>67</v>
      </c>
      <c r="T1705" s="13" t="s">
        <v>1669</v>
      </c>
      <c r="U1705" s="13">
        <v>67</v>
      </c>
      <c r="V1705" s="13" t="s">
        <v>1671</v>
      </c>
      <c r="W1705" s="13">
        <v>67</v>
      </c>
      <c r="X1705" s="13" t="s">
        <v>1448</v>
      </c>
      <c r="Y1705" s="13">
        <v>67</v>
      </c>
      <c r="Z1705" s="13" t="s">
        <v>1451</v>
      </c>
      <c r="AA1705" s="13">
        <v>67</v>
      </c>
      <c r="AB1705" s="100" t="s">
        <v>390</v>
      </c>
      <c r="AC1705" s="100" t="str">
        <f t="shared" si="269"/>
        <v>kn-7-11-shl-loc2</v>
      </c>
      <c r="AD1705" s="100">
        <f t="shared" si="270"/>
        <v>5</v>
      </c>
      <c r="AE1705" s="13">
        <v>16</v>
      </c>
      <c r="AF1705" s="27">
        <v>13.5</v>
      </c>
      <c r="AG1705" s="41"/>
    </row>
    <row r="1706" spans="1:33" ht="16.5" x14ac:dyDescent="0.2">
      <c r="A1706" s="43" t="str">
        <f t="shared" si="271"/>
        <v>kn-7</v>
      </c>
      <c r="B1706" s="33">
        <f t="shared" si="268"/>
        <v>2071130</v>
      </c>
      <c r="C1706" s="43">
        <v>11</v>
      </c>
      <c r="D1706" s="26">
        <f t="shared" si="272"/>
        <v>20711</v>
      </c>
      <c r="E1706" s="45">
        <v>7</v>
      </c>
      <c r="F1706" s="13">
        <v>3</v>
      </c>
      <c r="G1706" s="14" t="s">
        <v>19</v>
      </c>
      <c r="H1706" s="14" t="s">
        <v>288</v>
      </c>
      <c r="I1706" s="13">
        <f t="shared" si="273"/>
        <v>70</v>
      </c>
      <c r="J1706" s="13">
        <f t="shared" si="274"/>
        <v>7</v>
      </c>
      <c r="K1706" s="13">
        <f t="shared" si="275"/>
        <v>3</v>
      </c>
      <c r="L1706" s="13" t="s">
        <v>1668</v>
      </c>
      <c r="M1706" s="13">
        <v>66</v>
      </c>
      <c r="N1706" s="13" t="s">
        <v>1597</v>
      </c>
      <c r="O1706" s="13">
        <v>66</v>
      </c>
      <c r="P1706" s="13" t="s">
        <v>1599</v>
      </c>
      <c r="Q1706" s="13">
        <v>66</v>
      </c>
      <c r="R1706" s="13" t="s">
        <v>1601</v>
      </c>
      <c r="S1706" s="13">
        <v>66</v>
      </c>
      <c r="T1706" s="13" t="s">
        <v>1670</v>
      </c>
      <c r="U1706" s="13">
        <v>66</v>
      </c>
      <c r="V1706" s="13" t="s">
        <v>1447</v>
      </c>
      <c r="W1706" s="13">
        <v>66</v>
      </c>
      <c r="X1706" s="13" t="s">
        <v>1449</v>
      </c>
      <c r="Y1706" s="13">
        <v>66</v>
      </c>
      <c r="Z1706" s="13" t="s">
        <v>1450</v>
      </c>
      <c r="AA1706" s="13">
        <v>66</v>
      </c>
      <c r="AB1706" s="100" t="s">
        <v>351</v>
      </c>
      <c r="AC1706" s="100" t="str">
        <f t="shared" si="269"/>
        <v>kn-7-11-jlr-loc3</v>
      </c>
      <c r="AD1706" s="100">
        <f t="shared" si="270"/>
        <v>5</v>
      </c>
      <c r="AE1706" s="13">
        <v>12</v>
      </c>
      <c r="AF1706" s="27">
        <v>12</v>
      </c>
      <c r="AG1706" s="41"/>
    </row>
    <row r="1707" spans="1:33" ht="17.25" thickBot="1" x14ac:dyDescent="0.25">
      <c r="A1707" s="43" t="str">
        <f t="shared" si="271"/>
        <v>kn-7</v>
      </c>
      <c r="B1707" s="33">
        <f t="shared" si="268"/>
        <v>2071131</v>
      </c>
      <c r="C1707" s="43">
        <v>11</v>
      </c>
      <c r="D1707" s="28">
        <f t="shared" si="272"/>
        <v>20711</v>
      </c>
      <c r="E1707" s="46">
        <v>7</v>
      </c>
      <c r="F1707" s="29">
        <v>3</v>
      </c>
      <c r="G1707" s="30" t="s">
        <v>20</v>
      </c>
      <c r="H1707" s="30" t="s">
        <v>287</v>
      </c>
      <c r="I1707" s="29">
        <f t="shared" si="273"/>
        <v>70</v>
      </c>
      <c r="J1707" s="29">
        <f t="shared" si="274"/>
        <v>7</v>
      </c>
      <c r="K1707" s="29">
        <f t="shared" si="275"/>
        <v>3</v>
      </c>
      <c r="L1707" s="29" t="s">
        <v>1667</v>
      </c>
      <c r="M1707" s="29">
        <v>67</v>
      </c>
      <c r="N1707" s="29" t="s">
        <v>1596</v>
      </c>
      <c r="O1707" s="29">
        <v>67</v>
      </c>
      <c r="P1707" s="29" t="s">
        <v>1598</v>
      </c>
      <c r="Q1707" s="29">
        <v>67</v>
      </c>
      <c r="R1707" s="29" t="s">
        <v>1600</v>
      </c>
      <c r="S1707" s="29">
        <v>67</v>
      </c>
      <c r="T1707" s="29" t="s">
        <v>1669</v>
      </c>
      <c r="U1707" s="29">
        <v>67</v>
      </c>
      <c r="V1707" s="29" t="s">
        <v>1671</v>
      </c>
      <c r="W1707" s="29">
        <v>67</v>
      </c>
      <c r="X1707" s="29" t="s">
        <v>1448</v>
      </c>
      <c r="Y1707" s="29">
        <v>67</v>
      </c>
      <c r="Z1707" s="29" t="s">
        <v>1451</v>
      </c>
      <c r="AA1707" s="29">
        <v>67</v>
      </c>
      <c r="AB1707" s="101" t="s">
        <v>391</v>
      </c>
      <c r="AC1707" s="101" t="str">
        <f t="shared" si="269"/>
        <v>kn-7-11-shl-loc3</v>
      </c>
      <c r="AD1707" s="101">
        <f t="shared" si="270"/>
        <v>5</v>
      </c>
      <c r="AE1707" s="29">
        <v>16</v>
      </c>
      <c r="AF1707" s="31">
        <v>13.5</v>
      </c>
      <c r="AG1707" s="41"/>
    </row>
    <row r="1708" spans="1:33" ht="16.5" x14ac:dyDescent="0.2">
      <c r="A1708" s="43" t="str">
        <f t="shared" si="271"/>
        <v>kn-7</v>
      </c>
      <c r="B1708" s="33">
        <f t="shared" si="268"/>
        <v>2071210</v>
      </c>
      <c r="C1708" s="43">
        <v>12</v>
      </c>
      <c r="D1708" s="23">
        <f t="shared" si="272"/>
        <v>20712</v>
      </c>
      <c r="E1708" s="44">
        <v>7</v>
      </c>
      <c r="F1708" s="24">
        <v>1</v>
      </c>
      <c r="G1708" s="32" t="s">
        <v>19</v>
      </c>
      <c r="H1708" s="32" t="s">
        <v>289</v>
      </c>
      <c r="I1708" s="24">
        <f t="shared" si="273"/>
        <v>71</v>
      </c>
      <c r="J1708" s="24">
        <f t="shared" si="274"/>
        <v>7</v>
      </c>
      <c r="K1708" s="24">
        <f t="shared" si="275"/>
        <v>3</v>
      </c>
      <c r="L1708" s="24" t="s">
        <v>1668</v>
      </c>
      <c r="M1708" s="24">
        <v>68</v>
      </c>
      <c r="N1708" s="24" t="s">
        <v>1597</v>
      </c>
      <c r="O1708" s="24">
        <v>68</v>
      </c>
      <c r="P1708" s="24" t="s">
        <v>1599</v>
      </c>
      <c r="Q1708" s="24">
        <v>68</v>
      </c>
      <c r="R1708" s="24" t="s">
        <v>1601</v>
      </c>
      <c r="S1708" s="24">
        <v>68</v>
      </c>
      <c r="T1708" s="24" t="s">
        <v>1670</v>
      </c>
      <c r="U1708" s="24">
        <v>68</v>
      </c>
      <c r="V1708" s="24" t="s">
        <v>1672</v>
      </c>
      <c r="W1708" s="24">
        <v>68</v>
      </c>
      <c r="X1708" s="24" t="s">
        <v>1449</v>
      </c>
      <c r="Y1708" s="24">
        <v>68</v>
      </c>
      <c r="Z1708" s="24" t="s">
        <v>1450</v>
      </c>
      <c r="AA1708" s="24">
        <v>68</v>
      </c>
      <c r="AB1708" s="99" t="s">
        <v>357</v>
      </c>
      <c r="AC1708" s="99" t="str">
        <f t="shared" si="269"/>
        <v>kn-7-12-jlr-loc1</v>
      </c>
      <c r="AD1708" s="99">
        <f t="shared" si="270"/>
        <v>5</v>
      </c>
      <c r="AE1708" s="24">
        <v>12</v>
      </c>
      <c r="AF1708" s="25">
        <v>12</v>
      </c>
      <c r="AG1708" s="41"/>
    </row>
    <row r="1709" spans="1:33" ht="16.5" x14ac:dyDescent="0.2">
      <c r="A1709" s="43" t="str">
        <f t="shared" si="271"/>
        <v>kn-7</v>
      </c>
      <c r="B1709" s="33">
        <f t="shared" si="268"/>
        <v>2071211</v>
      </c>
      <c r="C1709" s="43">
        <v>12</v>
      </c>
      <c r="D1709" s="26">
        <f t="shared" si="272"/>
        <v>20712</v>
      </c>
      <c r="E1709" s="45">
        <v>7</v>
      </c>
      <c r="F1709" s="13">
        <v>1</v>
      </c>
      <c r="G1709" s="14" t="s">
        <v>20</v>
      </c>
      <c r="H1709" s="14" t="s">
        <v>290</v>
      </c>
      <c r="I1709" s="13">
        <f t="shared" si="273"/>
        <v>71</v>
      </c>
      <c r="J1709" s="13">
        <f t="shared" si="274"/>
        <v>7</v>
      </c>
      <c r="K1709" s="13">
        <f t="shared" si="275"/>
        <v>3</v>
      </c>
      <c r="L1709" s="13" t="s">
        <v>1667</v>
      </c>
      <c r="M1709" s="13">
        <v>67</v>
      </c>
      <c r="N1709" s="13" t="s">
        <v>1596</v>
      </c>
      <c r="O1709" s="13">
        <v>67</v>
      </c>
      <c r="P1709" s="13" t="s">
        <v>1598</v>
      </c>
      <c r="Q1709" s="13">
        <v>67</v>
      </c>
      <c r="R1709" s="13" t="s">
        <v>1600</v>
      </c>
      <c r="S1709" s="13">
        <v>67</v>
      </c>
      <c r="T1709" s="13" t="s">
        <v>1669</v>
      </c>
      <c r="U1709" s="13">
        <v>67</v>
      </c>
      <c r="V1709" s="13" t="s">
        <v>1671</v>
      </c>
      <c r="W1709" s="13">
        <v>67</v>
      </c>
      <c r="X1709" s="13" t="s">
        <v>1448</v>
      </c>
      <c r="Y1709" s="13">
        <v>67</v>
      </c>
      <c r="Z1709" s="13" t="s">
        <v>1451</v>
      </c>
      <c r="AA1709" s="13">
        <v>67</v>
      </c>
      <c r="AB1709" s="100" t="s">
        <v>398</v>
      </c>
      <c r="AC1709" s="100" t="str">
        <f t="shared" si="269"/>
        <v>kn-7-12-shl-loc1</v>
      </c>
      <c r="AD1709" s="100">
        <f t="shared" si="270"/>
        <v>5</v>
      </c>
      <c r="AE1709" s="13">
        <v>16</v>
      </c>
      <c r="AF1709" s="27">
        <v>13.5</v>
      </c>
      <c r="AG1709" s="41"/>
    </row>
    <row r="1710" spans="1:33" ht="16.5" x14ac:dyDescent="0.2">
      <c r="A1710" s="43" t="str">
        <f t="shared" si="271"/>
        <v>kn-7</v>
      </c>
      <c r="B1710" s="33">
        <f t="shared" si="268"/>
        <v>2071220</v>
      </c>
      <c r="C1710" s="43">
        <v>12</v>
      </c>
      <c r="D1710" s="26">
        <f t="shared" si="272"/>
        <v>20712</v>
      </c>
      <c r="E1710" s="45">
        <v>7</v>
      </c>
      <c r="F1710" s="13">
        <v>2</v>
      </c>
      <c r="G1710" s="14" t="s">
        <v>19</v>
      </c>
      <c r="H1710" s="14" t="s">
        <v>749</v>
      </c>
      <c r="I1710" s="13">
        <f t="shared" si="273"/>
        <v>71</v>
      </c>
      <c r="J1710" s="13">
        <f t="shared" si="274"/>
        <v>7</v>
      </c>
      <c r="K1710" s="13">
        <f t="shared" si="275"/>
        <v>3</v>
      </c>
      <c r="L1710" s="13" t="s">
        <v>1668</v>
      </c>
      <c r="M1710" s="13">
        <v>68</v>
      </c>
      <c r="N1710" s="13" t="s">
        <v>1597</v>
      </c>
      <c r="O1710" s="13">
        <v>68</v>
      </c>
      <c r="P1710" s="13" t="s">
        <v>1599</v>
      </c>
      <c r="Q1710" s="13">
        <v>68</v>
      </c>
      <c r="R1710" s="13" t="s">
        <v>1601</v>
      </c>
      <c r="S1710" s="13">
        <v>68</v>
      </c>
      <c r="T1710" s="13" t="s">
        <v>1670</v>
      </c>
      <c r="U1710" s="13">
        <v>68</v>
      </c>
      <c r="V1710" s="13" t="s">
        <v>1672</v>
      </c>
      <c r="W1710" s="13">
        <v>68</v>
      </c>
      <c r="X1710" s="13" t="s">
        <v>1449</v>
      </c>
      <c r="Y1710" s="13">
        <v>68</v>
      </c>
      <c r="Z1710" s="13" t="s">
        <v>1450</v>
      </c>
      <c r="AA1710" s="13">
        <v>68</v>
      </c>
      <c r="AB1710" s="100" t="s">
        <v>347</v>
      </c>
      <c r="AC1710" s="100" t="str">
        <f t="shared" si="269"/>
        <v>kn-7-12-jlr-loc2</v>
      </c>
      <c r="AD1710" s="100">
        <f t="shared" si="270"/>
        <v>5</v>
      </c>
      <c r="AE1710" s="13">
        <v>12</v>
      </c>
      <c r="AF1710" s="27">
        <v>12</v>
      </c>
      <c r="AG1710" s="41"/>
    </row>
    <row r="1711" spans="1:33" ht="16.5" x14ac:dyDescent="0.2">
      <c r="A1711" s="43" t="str">
        <f t="shared" si="271"/>
        <v>kn-7</v>
      </c>
      <c r="B1711" s="33">
        <f t="shared" si="268"/>
        <v>2071221</v>
      </c>
      <c r="C1711" s="43">
        <v>12</v>
      </c>
      <c r="D1711" s="26">
        <f t="shared" si="272"/>
        <v>20712</v>
      </c>
      <c r="E1711" s="45">
        <v>7</v>
      </c>
      <c r="F1711" s="13">
        <v>2</v>
      </c>
      <c r="G1711" s="14" t="s">
        <v>20</v>
      </c>
      <c r="H1711" s="14" t="s">
        <v>27</v>
      </c>
      <c r="I1711" s="13">
        <f t="shared" si="273"/>
        <v>71</v>
      </c>
      <c r="J1711" s="13">
        <f t="shared" si="274"/>
        <v>7</v>
      </c>
      <c r="K1711" s="13">
        <f t="shared" si="275"/>
        <v>3</v>
      </c>
      <c r="L1711" s="13" t="s">
        <v>1667</v>
      </c>
      <c r="M1711" s="13">
        <v>67</v>
      </c>
      <c r="N1711" s="13" t="s">
        <v>1596</v>
      </c>
      <c r="O1711" s="13">
        <v>67</v>
      </c>
      <c r="P1711" s="13" t="s">
        <v>1598</v>
      </c>
      <c r="Q1711" s="13">
        <v>67</v>
      </c>
      <c r="R1711" s="13" t="s">
        <v>1600</v>
      </c>
      <c r="S1711" s="13">
        <v>67</v>
      </c>
      <c r="T1711" s="13" t="s">
        <v>1669</v>
      </c>
      <c r="U1711" s="13">
        <v>67</v>
      </c>
      <c r="V1711" s="13" t="s">
        <v>1671</v>
      </c>
      <c r="W1711" s="13">
        <v>67</v>
      </c>
      <c r="X1711" s="13" t="s">
        <v>1448</v>
      </c>
      <c r="Y1711" s="13">
        <v>67</v>
      </c>
      <c r="Z1711" s="13" t="s">
        <v>1451</v>
      </c>
      <c r="AA1711" s="13">
        <v>67</v>
      </c>
      <c r="AB1711" s="100" t="s">
        <v>386</v>
      </c>
      <c r="AC1711" s="100" t="str">
        <f t="shared" si="269"/>
        <v>kn-7-12-shl-loc2</v>
      </c>
      <c r="AD1711" s="100">
        <f t="shared" si="270"/>
        <v>5</v>
      </c>
      <c r="AE1711" s="13">
        <v>16</v>
      </c>
      <c r="AF1711" s="27">
        <v>13.5</v>
      </c>
      <c r="AG1711" s="41"/>
    </row>
    <row r="1712" spans="1:33" ht="16.5" x14ac:dyDescent="0.2">
      <c r="A1712" s="43" t="str">
        <f t="shared" si="271"/>
        <v>kn-7</v>
      </c>
      <c r="B1712" s="33">
        <f t="shared" si="268"/>
        <v>2071230</v>
      </c>
      <c r="C1712" s="43">
        <v>12</v>
      </c>
      <c r="D1712" s="26">
        <f t="shared" si="272"/>
        <v>20712</v>
      </c>
      <c r="E1712" s="45">
        <v>7</v>
      </c>
      <c r="F1712" s="13">
        <v>3</v>
      </c>
      <c r="G1712" s="14" t="s">
        <v>19</v>
      </c>
      <c r="H1712" s="14" t="s">
        <v>288</v>
      </c>
      <c r="I1712" s="13">
        <f t="shared" si="273"/>
        <v>71</v>
      </c>
      <c r="J1712" s="13">
        <f t="shared" si="274"/>
        <v>7</v>
      </c>
      <c r="K1712" s="13">
        <f t="shared" si="275"/>
        <v>3</v>
      </c>
      <c r="L1712" s="13" t="s">
        <v>1668</v>
      </c>
      <c r="M1712" s="13">
        <v>68</v>
      </c>
      <c r="N1712" s="13" t="s">
        <v>1597</v>
      </c>
      <c r="O1712" s="13">
        <v>68</v>
      </c>
      <c r="P1712" s="13" t="s">
        <v>1599</v>
      </c>
      <c r="Q1712" s="13">
        <v>68</v>
      </c>
      <c r="R1712" s="13" t="s">
        <v>1601</v>
      </c>
      <c r="S1712" s="13">
        <v>68</v>
      </c>
      <c r="T1712" s="13" t="s">
        <v>1670</v>
      </c>
      <c r="U1712" s="13">
        <v>68</v>
      </c>
      <c r="V1712" s="13" t="s">
        <v>1672</v>
      </c>
      <c r="W1712" s="13">
        <v>68</v>
      </c>
      <c r="X1712" s="13" t="s">
        <v>1449</v>
      </c>
      <c r="Y1712" s="13">
        <v>68</v>
      </c>
      <c r="Z1712" s="13" t="s">
        <v>1450</v>
      </c>
      <c r="AA1712" s="13">
        <v>68</v>
      </c>
      <c r="AB1712" s="100" t="s">
        <v>353</v>
      </c>
      <c r="AC1712" s="100" t="str">
        <f t="shared" si="269"/>
        <v>kn-7-12-jlr-loc3</v>
      </c>
      <c r="AD1712" s="100">
        <f t="shared" si="270"/>
        <v>5</v>
      </c>
      <c r="AE1712" s="13">
        <v>12</v>
      </c>
      <c r="AF1712" s="27">
        <v>12</v>
      </c>
      <c r="AG1712" s="41"/>
    </row>
    <row r="1713" spans="1:33" ht="17.25" thickBot="1" x14ac:dyDescent="0.25">
      <c r="A1713" s="43" t="str">
        <f t="shared" si="271"/>
        <v>kn-7</v>
      </c>
      <c r="B1713" s="33">
        <f t="shared" si="268"/>
        <v>2071231</v>
      </c>
      <c r="C1713" s="43">
        <v>12</v>
      </c>
      <c r="D1713" s="28">
        <f t="shared" si="272"/>
        <v>20712</v>
      </c>
      <c r="E1713" s="46">
        <v>7</v>
      </c>
      <c r="F1713" s="29">
        <v>3</v>
      </c>
      <c r="G1713" s="30" t="s">
        <v>20</v>
      </c>
      <c r="H1713" s="30" t="s">
        <v>287</v>
      </c>
      <c r="I1713" s="29">
        <f t="shared" si="273"/>
        <v>71</v>
      </c>
      <c r="J1713" s="29">
        <f t="shared" si="274"/>
        <v>7</v>
      </c>
      <c r="K1713" s="29">
        <f t="shared" si="275"/>
        <v>3</v>
      </c>
      <c r="L1713" s="29" t="s">
        <v>1667</v>
      </c>
      <c r="M1713" s="29">
        <v>67</v>
      </c>
      <c r="N1713" s="29" t="s">
        <v>1596</v>
      </c>
      <c r="O1713" s="29">
        <v>67</v>
      </c>
      <c r="P1713" s="29" t="s">
        <v>1598</v>
      </c>
      <c r="Q1713" s="29">
        <v>67</v>
      </c>
      <c r="R1713" s="29" t="s">
        <v>1600</v>
      </c>
      <c r="S1713" s="29">
        <v>67</v>
      </c>
      <c r="T1713" s="29" t="s">
        <v>1669</v>
      </c>
      <c r="U1713" s="29">
        <v>67</v>
      </c>
      <c r="V1713" s="29" t="s">
        <v>1671</v>
      </c>
      <c r="W1713" s="29">
        <v>67</v>
      </c>
      <c r="X1713" s="29" t="s">
        <v>1448</v>
      </c>
      <c r="Y1713" s="29">
        <v>67</v>
      </c>
      <c r="Z1713" s="29" t="s">
        <v>1451</v>
      </c>
      <c r="AA1713" s="29">
        <v>67</v>
      </c>
      <c r="AB1713" s="101" t="s">
        <v>394</v>
      </c>
      <c r="AC1713" s="101" t="str">
        <f t="shared" si="269"/>
        <v>kn-7-12-shl-loc3</v>
      </c>
      <c r="AD1713" s="101">
        <f t="shared" si="270"/>
        <v>5</v>
      </c>
      <c r="AE1713" s="29">
        <v>16</v>
      </c>
      <c r="AF1713" s="31">
        <v>13.5</v>
      </c>
      <c r="AG1713" s="41"/>
    </row>
    <row r="1714" spans="1:33" ht="16.5" x14ac:dyDescent="0.2">
      <c r="A1714" s="43" t="str">
        <f t="shared" si="271"/>
        <v>kn-7</v>
      </c>
      <c r="B1714" s="33">
        <f t="shared" si="268"/>
        <v>2071310</v>
      </c>
      <c r="C1714" s="43">
        <v>13</v>
      </c>
      <c r="D1714" s="23">
        <f t="shared" si="272"/>
        <v>20713</v>
      </c>
      <c r="E1714" s="44">
        <v>7</v>
      </c>
      <c r="F1714" s="24">
        <v>1</v>
      </c>
      <c r="G1714" s="32" t="s">
        <v>19</v>
      </c>
      <c r="H1714" s="32" t="s">
        <v>289</v>
      </c>
      <c r="I1714" s="24">
        <f t="shared" si="273"/>
        <v>72</v>
      </c>
      <c r="J1714" s="24">
        <f t="shared" si="274"/>
        <v>7</v>
      </c>
      <c r="K1714" s="24">
        <f t="shared" si="275"/>
        <v>3</v>
      </c>
      <c r="L1714" s="24" t="s">
        <v>1668</v>
      </c>
      <c r="M1714" s="24">
        <v>68</v>
      </c>
      <c r="N1714" s="24" t="s">
        <v>1597</v>
      </c>
      <c r="O1714" s="24">
        <v>68</v>
      </c>
      <c r="P1714" s="24" t="s">
        <v>1599</v>
      </c>
      <c r="Q1714" s="24">
        <v>68</v>
      </c>
      <c r="R1714" s="24" t="s">
        <v>1601</v>
      </c>
      <c r="S1714" s="24">
        <v>68</v>
      </c>
      <c r="T1714" s="24" t="s">
        <v>1670</v>
      </c>
      <c r="U1714" s="24">
        <v>68</v>
      </c>
      <c r="V1714" s="24" t="s">
        <v>1672</v>
      </c>
      <c r="W1714" s="24">
        <v>68</v>
      </c>
      <c r="X1714" s="24" t="s">
        <v>1449</v>
      </c>
      <c r="Y1714" s="24">
        <v>68</v>
      </c>
      <c r="Z1714" s="24" t="s">
        <v>1450</v>
      </c>
      <c r="AA1714" s="24">
        <v>68</v>
      </c>
      <c r="AB1714" s="99" t="s">
        <v>351</v>
      </c>
      <c r="AC1714" s="99" t="str">
        <f t="shared" si="269"/>
        <v>kn-7-13-jlr-loc1</v>
      </c>
      <c r="AD1714" s="99">
        <f t="shared" si="270"/>
        <v>5</v>
      </c>
      <c r="AE1714" s="24">
        <v>12</v>
      </c>
      <c r="AF1714" s="25">
        <v>12</v>
      </c>
      <c r="AG1714" s="41"/>
    </row>
    <row r="1715" spans="1:33" ht="16.5" x14ac:dyDescent="0.2">
      <c r="A1715" s="43" t="str">
        <f t="shared" si="271"/>
        <v>kn-7</v>
      </c>
      <c r="B1715" s="33">
        <f t="shared" si="268"/>
        <v>2071311</v>
      </c>
      <c r="C1715" s="43">
        <v>13</v>
      </c>
      <c r="D1715" s="26">
        <f t="shared" si="272"/>
        <v>20713</v>
      </c>
      <c r="E1715" s="45">
        <v>7</v>
      </c>
      <c r="F1715" s="13">
        <v>1</v>
      </c>
      <c r="G1715" s="14" t="s">
        <v>20</v>
      </c>
      <c r="H1715" s="14" t="s">
        <v>290</v>
      </c>
      <c r="I1715" s="13">
        <f t="shared" si="273"/>
        <v>72</v>
      </c>
      <c r="J1715" s="13">
        <f t="shared" si="274"/>
        <v>7</v>
      </c>
      <c r="K1715" s="13">
        <f t="shared" si="275"/>
        <v>3</v>
      </c>
      <c r="L1715" s="13" t="s">
        <v>1667</v>
      </c>
      <c r="M1715" s="13">
        <v>68</v>
      </c>
      <c r="N1715" s="13" t="s">
        <v>1596</v>
      </c>
      <c r="O1715" s="13">
        <v>68</v>
      </c>
      <c r="P1715" s="13" t="s">
        <v>1598</v>
      </c>
      <c r="Q1715" s="13">
        <v>68</v>
      </c>
      <c r="R1715" s="13" t="s">
        <v>1600</v>
      </c>
      <c r="S1715" s="13">
        <v>68</v>
      </c>
      <c r="T1715" s="13" t="s">
        <v>1669</v>
      </c>
      <c r="U1715" s="13">
        <v>68</v>
      </c>
      <c r="V1715" s="13" t="s">
        <v>1671</v>
      </c>
      <c r="W1715" s="13">
        <v>68</v>
      </c>
      <c r="X1715" s="13" t="s">
        <v>1673</v>
      </c>
      <c r="Y1715" s="13">
        <v>68</v>
      </c>
      <c r="Z1715" s="13" t="s">
        <v>1451</v>
      </c>
      <c r="AA1715" s="13">
        <v>68</v>
      </c>
      <c r="AB1715" s="100" t="s">
        <v>391</v>
      </c>
      <c r="AC1715" s="100" t="str">
        <f t="shared" si="269"/>
        <v>kn-7-13-shl-loc1</v>
      </c>
      <c r="AD1715" s="100">
        <f t="shared" si="270"/>
        <v>5</v>
      </c>
      <c r="AE1715" s="13">
        <v>16</v>
      </c>
      <c r="AF1715" s="27">
        <v>13.5</v>
      </c>
      <c r="AG1715" s="41"/>
    </row>
    <row r="1716" spans="1:33" ht="16.5" x14ac:dyDescent="0.2">
      <c r="A1716" s="43" t="str">
        <f t="shared" si="271"/>
        <v>kn-7</v>
      </c>
      <c r="B1716" s="33">
        <f t="shared" si="268"/>
        <v>2071320</v>
      </c>
      <c r="C1716" s="43">
        <v>13</v>
      </c>
      <c r="D1716" s="26">
        <f t="shared" si="272"/>
        <v>20713</v>
      </c>
      <c r="E1716" s="45">
        <v>7</v>
      </c>
      <c r="F1716" s="13">
        <v>2</v>
      </c>
      <c r="G1716" s="14" t="s">
        <v>19</v>
      </c>
      <c r="H1716" s="14" t="s">
        <v>749</v>
      </c>
      <c r="I1716" s="13">
        <f t="shared" si="273"/>
        <v>72</v>
      </c>
      <c r="J1716" s="13">
        <f t="shared" si="274"/>
        <v>7</v>
      </c>
      <c r="K1716" s="13">
        <f t="shared" si="275"/>
        <v>3</v>
      </c>
      <c r="L1716" s="13" t="s">
        <v>1668</v>
      </c>
      <c r="M1716" s="13">
        <v>68</v>
      </c>
      <c r="N1716" s="13" t="s">
        <v>1597</v>
      </c>
      <c r="O1716" s="13">
        <v>68</v>
      </c>
      <c r="P1716" s="13" t="s">
        <v>1599</v>
      </c>
      <c r="Q1716" s="13">
        <v>68</v>
      </c>
      <c r="R1716" s="13" t="s">
        <v>1601</v>
      </c>
      <c r="S1716" s="13">
        <v>68</v>
      </c>
      <c r="T1716" s="13" t="s">
        <v>1670</v>
      </c>
      <c r="U1716" s="13">
        <v>68</v>
      </c>
      <c r="V1716" s="13" t="s">
        <v>1672</v>
      </c>
      <c r="W1716" s="13">
        <v>68</v>
      </c>
      <c r="X1716" s="13" t="s">
        <v>1449</v>
      </c>
      <c r="Y1716" s="13">
        <v>68</v>
      </c>
      <c r="Z1716" s="13" t="s">
        <v>1450</v>
      </c>
      <c r="AA1716" s="13">
        <v>68</v>
      </c>
      <c r="AB1716" s="100" t="s">
        <v>748</v>
      </c>
      <c r="AC1716" s="100" t="str">
        <f t="shared" si="269"/>
        <v>kn-7-13-jlr-loc2</v>
      </c>
      <c r="AD1716" s="100">
        <f t="shared" si="270"/>
        <v>5</v>
      </c>
      <c r="AE1716" s="13">
        <v>12</v>
      </c>
      <c r="AF1716" s="27">
        <v>12</v>
      </c>
      <c r="AG1716" s="41"/>
    </row>
    <row r="1717" spans="1:33" ht="16.5" x14ac:dyDescent="0.2">
      <c r="A1717" s="43" t="str">
        <f t="shared" si="271"/>
        <v>kn-7</v>
      </c>
      <c r="B1717" s="33">
        <f t="shared" si="268"/>
        <v>2071321</v>
      </c>
      <c r="C1717" s="43">
        <v>13</v>
      </c>
      <c r="D1717" s="26">
        <f t="shared" si="272"/>
        <v>20713</v>
      </c>
      <c r="E1717" s="45">
        <v>7</v>
      </c>
      <c r="F1717" s="13">
        <v>2</v>
      </c>
      <c r="G1717" s="14" t="s">
        <v>20</v>
      </c>
      <c r="H1717" s="14" t="s">
        <v>27</v>
      </c>
      <c r="I1717" s="13">
        <f t="shared" si="273"/>
        <v>72</v>
      </c>
      <c r="J1717" s="13">
        <f t="shared" si="274"/>
        <v>7</v>
      </c>
      <c r="K1717" s="13">
        <f t="shared" si="275"/>
        <v>3</v>
      </c>
      <c r="L1717" s="13" t="s">
        <v>1667</v>
      </c>
      <c r="M1717" s="13">
        <v>68</v>
      </c>
      <c r="N1717" s="13" t="s">
        <v>1596</v>
      </c>
      <c r="O1717" s="13">
        <v>68</v>
      </c>
      <c r="P1717" s="13" t="s">
        <v>1598</v>
      </c>
      <c r="Q1717" s="13">
        <v>68</v>
      </c>
      <c r="R1717" s="13" t="s">
        <v>1600</v>
      </c>
      <c r="S1717" s="13">
        <v>68</v>
      </c>
      <c r="T1717" s="13" t="s">
        <v>1669</v>
      </c>
      <c r="U1717" s="13">
        <v>68</v>
      </c>
      <c r="V1717" s="13" t="s">
        <v>1671</v>
      </c>
      <c r="W1717" s="13">
        <v>68</v>
      </c>
      <c r="X1717" s="13" t="s">
        <v>1673</v>
      </c>
      <c r="Y1717" s="13">
        <v>68</v>
      </c>
      <c r="Z1717" s="13" t="s">
        <v>1451</v>
      </c>
      <c r="AA1717" s="13">
        <v>68</v>
      </c>
      <c r="AB1717" s="100" t="s">
        <v>390</v>
      </c>
      <c r="AC1717" s="100" t="str">
        <f t="shared" si="269"/>
        <v>kn-7-13-shl-loc2</v>
      </c>
      <c r="AD1717" s="100">
        <f t="shared" si="270"/>
        <v>5</v>
      </c>
      <c r="AE1717" s="13">
        <v>16</v>
      </c>
      <c r="AF1717" s="27">
        <v>13.5</v>
      </c>
      <c r="AG1717" s="41"/>
    </row>
    <row r="1718" spans="1:33" ht="16.5" x14ac:dyDescent="0.2">
      <c r="A1718" s="43" t="str">
        <f t="shared" si="271"/>
        <v>kn-7</v>
      </c>
      <c r="B1718" s="33">
        <f t="shared" si="268"/>
        <v>2071330</v>
      </c>
      <c r="C1718" s="43">
        <v>13</v>
      </c>
      <c r="D1718" s="26">
        <f t="shared" si="272"/>
        <v>20713</v>
      </c>
      <c r="E1718" s="45">
        <v>7</v>
      </c>
      <c r="F1718" s="13">
        <v>3</v>
      </c>
      <c r="G1718" s="14" t="s">
        <v>612</v>
      </c>
      <c r="H1718" s="14" t="s">
        <v>288</v>
      </c>
      <c r="I1718" s="13">
        <f t="shared" si="273"/>
        <v>72</v>
      </c>
      <c r="J1718" s="13">
        <f t="shared" si="274"/>
        <v>7</v>
      </c>
      <c r="K1718" s="13">
        <f t="shared" si="275"/>
        <v>3</v>
      </c>
      <c r="L1718" s="13" t="s">
        <v>1668</v>
      </c>
      <c r="M1718" s="13">
        <v>68</v>
      </c>
      <c r="N1718" s="13" t="s">
        <v>1597</v>
      </c>
      <c r="O1718" s="13">
        <v>68</v>
      </c>
      <c r="P1718" s="13" t="s">
        <v>1599</v>
      </c>
      <c r="Q1718" s="13">
        <v>68</v>
      </c>
      <c r="R1718" s="13" t="s">
        <v>1601</v>
      </c>
      <c r="S1718" s="13">
        <v>68</v>
      </c>
      <c r="T1718" s="13" t="s">
        <v>1670</v>
      </c>
      <c r="U1718" s="13">
        <v>68</v>
      </c>
      <c r="V1718" s="13" t="s">
        <v>1672</v>
      </c>
      <c r="W1718" s="13">
        <v>68</v>
      </c>
      <c r="X1718" s="13" t="s">
        <v>1449</v>
      </c>
      <c r="Y1718" s="13">
        <v>68</v>
      </c>
      <c r="Z1718" s="13" t="s">
        <v>1450</v>
      </c>
      <c r="AA1718" s="13">
        <v>68</v>
      </c>
      <c r="AB1718" s="100" t="s">
        <v>354</v>
      </c>
      <c r="AC1718" s="100" t="str">
        <f t="shared" si="269"/>
        <v>kn-7-13-jlr-loc3</v>
      </c>
      <c r="AD1718" s="100">
        <f t="shared" si="270"/>
        <v>5</v>
      </c>
      <c r="AE1718" s="13">
        <v>12</v>
      </c>
      <c r="AF1718" s="27">
        <v>12</v>
      </c>
      <c r="AG1718" s="41"/>
    </row>
    <row r="1719" spans="1:33" ht="17.25" thickBot="1" x14ac:dyDescent="0.25">
      <c r="A1719" s="43" t="str">
        <f t="shared" si="271"/>
        <v>kn-7</v>
      </c>
      <c r="B1719" s="33">
        <f t="shared" si="268"/>
        <v>2071331</v>
      </c>
      <c r="C1719" s="43">
        <v>13</v>
      </c>
      <c r="D1719" s="28">
        <f t="shared" si="272"/>
        <v>20713</v>
      </c>
      <c r="E1719" s="46">
        <v>7</v>
      </c>
      <c r="F1719" s="29">
        <v>3</v>
      </c>
      <c r="G1719" s="30" t="s">
        <v>20</v>
      </c>
      <c r="H1719" s="30" t="s">
        <v>287</v>
      </c>
      <c r="I1719" s="29">
        <f t="shared" si="273"/>
        <v>72</v>
      </c>
      <c r="J1719" s="29">
        <f t="shared" si="274"/>
        <v>7</v>
      </c>
      <c r="K1719" s="29">
        <f t="shared" si="275"/>
        <v>3</v>
      </c>
      <c r="L1719" s="29" t="s">
        <v>1667</v>
      </c>
      <c r="M1719" s="29">
        <v>68</v>
      </c>
      <c r="N1719" s="29" t="s">
        <v>1596</v>
      </c>
      <c r="O1719" s="29">
        <v>68</v>
      </c>
      <c r="P1719" s="29" t="s">
        <v>1598</v>
      </c>
      <c r="Q1719" s="29">
        <v>68</v>
      </c>
      <c r="R1719" s="29" t="s">
        <v>1600</v>
      </c>
      <c r="S1719" s="29">
        <v>68</v>
      </c>
      <c r="T1719" s="29" t="s">
        <v>1669</v>
      </c>
      <c r="U1719" s="29">
        <v>68</v>
      </c>
      <c r="V1719" s="29" t="s">
        <v>1671</v>
      </c>
      <c r="W1719" s="29">
        <v>68</v>
      </c>
      <c r="X1719" s="29" t="s">
        <v>1673</v>
      </c>
      <c r="Y1719" s="29">
        <v>68</v>
      </c>
      <c r="Z1719" s="29" t="s">
        <v>1451</v>
      </c>
      <c r="AA1719" s="29">
        <v>68</v>
      </c>
      <c r="AB1719" s="101" t="s">
        <v>395</v>
      </c>
      <c r="AC1719" s="101" t="str">
        <f t="shared" si="269"/>
        <v>kn-7-13-shl-loc3</v>
      </c>
      <c r="AD1719" s="101">
        <f t="shared" si="270"/>
        <v>5</v>
      </c>
      <c r="AE1719" s="29">
        <v>16</v>
      </c>
      <c r="AF1719" s="31">
        <v>13.5</v>
      </c>
      <c r="AG1719" s="41"/>
    </row>
    <row r="1720" spans="1:33" ht="16.5" x14ac:dyDescent="0.2">
      <c r="A1720" s="43" t="str">
        <f t="shared" si="271"/>
        <v>kn-7</v>
      </c>
      <c r="B1720" s="33">
        <f t="shared" si="268"/>
        <v>2071410</v>
      </c>
      <c r="C1720" s="43">
        <v>14</v>
      </c>
      <c r="D1720" s="23">
        <f t="shared" si="272"/>
        <v>20714</v>
      </c>
      <c r="E1720" s="44">
        <v>7</v>
      </c>
      <c r="F1720" s="24">
        <v>1</v>
      </c>
      <c r="G1720" s="32" t="s">
        <v>19</v>
      </c>
      <c r="H1720" s="32" t="s">
        <v>289</v>
      </c>
      <c r="I1720" s="24">
        <f t="shared" si="273"/>
        <v>73</v>
      </c>
      <c r="J1720" s="24">
        <f t="shared" si="274"/>
        <v>7</v>
      </c>
      <c r="K1720" s="24">
        <f t="shared" si="275"/>
        <v>3</v>
      </c>
      <c r="L1720" s="24" t="s">
        <v>1668</v>
      </c>
      <c r="M1720" s="24">
        <v>69</v>
      </c>
      <c r="N1720" s="24" t="s">
        <v>1597</v>
      </c>
      <c r="O1720" s="24">
        <v>69</v>
      </c>
      <c r="P1720" s="24" t="s">
        <v>1599</v>
      </c>
      <c r="Q1720" s="24">
        <v>69</v>
      </c>
      <c r="R1720" s="24" t="s">
        <v>1601</v>
      </c>
      <c r="S1720" s="24">
        <v>69</v>
      </c>
      <c r="T1720" s="24" t="s">
        <v>1670</v>
      </c>
      <c r="U1720" s="24">
        <v>69</v>
      </c>
      <c r="V1720" s="24" t="s">
        <v>1672</v>
      </c>
      <c r="W1720" s="24">
        <v>69</v>
      </c>
      <c r="X1720" s="24" t="s">
        <v>1674</v>
      </c>
      <c r="Y1720" s="24">
        <v>69</v>
      </c>
      <c r="Z1720" s="24" t="s">
        <v>1450</v>
      </c>
      <c r="AA1720" s="24">
        <v>69</v>
      </c>
      <c r="AB1720" s="99" t="s">
        <v>30</v>
      </c>
      <c r="AC1720" s="99" t="str">
        <f t="shared" si="269"/>
        <v>kn-7-14-jlr-loc1</v>
      </c>
      <c r="AD1720" s="99">
        <f t="shared" si="270"/>
        <v>5</v>
      </c>
      <c r="AE1720" s="24">
        <v>12</v>
      </c>
      <c r="AF1720" s="25">
        <v>12</v>
      </c>
      <c r="AG1720" s="41"/>
    </row>
    <row r="1721" spans="1:33" ht="16.5" x14ac:dyDescent="0.2">
      <c r="A1721" s="43" t="str">
        <f t="shared" si="271"/>
        <v>kn-7</v>
      </c>
      <c r="B1721" s="33">
        <f t="shared" si="268"/>
        <v>2071411</v>
      </c>
      <c r="C1721" s="43">
        <v>14</v>
      </c>
      <c r="D1721" s="26">
        <f t="shared" si="272"/>
        <v>20714</v>
      </c>
      <c r="E1721" s="45">
        <v>7</v>
      </c>
      <c r="F1721" s="13">
        <v>1</v>
      </c>
      <c r="G1721" s="14" t="s">
        <v>20</v>
      </c>
      <c r="H1721" s="14" t="s">
        <v>290</v>
      </c>
      <c r="I1721" s="13">
        <f t="shared" si="273"/>
        <v>73</v>
      </c>
      <c r="J1721" s="13">
        <f t="shared" si="274"/>
        <v>7</v>
      </c>
      <c r="K1721" s="13">
        <f t="shared" si="275"/>
        <v>3</v>
      </c>
      <c r="L1721" s="13" t="s">
        <v>1667</v>
      </c>
      <c r="M1721" s="13">
        <v>68</v>
      </c>
      <c r="N1721" s="13" t="s">
        <v>1596</v>
      </c>
      <c r="O1721" s="13">
        <v>68</v>
      </c>
      <c r="P1721" s="13" t="s">
        <v>1598</v>
      </c>
      <c r="Q1721" s="13">
        <v>68</v>
      </c>
      <c r="R1721" s="13" t="s">
        <v>1600</v>
      </c>
      <c r="S1721" s="13">
        <v>68</v>
      </c>
      <c r="T1721" s="13" t="s">
        <v>1669</v>
      </c>
      <c r="U1721" s="13">
        <v>68</v>
      </c>
      <c r="V1721" s="13" t="s">
        <v>1671</v>
      </c>
      <c r="W1721" s="13">
        <v>68</v>
      </c>
      <c r="X1721" s="13" t="s">
        <v>1673</v>
      </c>
      <c r="Y1721" s="13">
        <v>68</v>
      </c>
      <c r="Z1721" s="13" t="s">
        <v>1451</v>
      </c>
      <c r="AA1721" s="13">
        <v>68</v>
      </c>
      <c r="AB1721" s="100" t="s">
        <v>386</v>
      </c>
      <c r="AC1721" s="100" t="str">
        <f t="shared" si="269"/>
        <v>kn-7-14-shl-loc1</v>
      </c>
      <c r="AD1721" s="100">
        <f t="shared" si="270"/>
        <v>5</v>
      </c>
      <c r="AE1721" s="13">
        <v>16</v>
      </c>
      <c r="AF1721" s="27">
        <v>13.5</v>
      </c>
      <c r="AG1721" s="41"/>
    </row>
    <row r="1722" spans="1:33" ht="16.5" x14ac:dyDescent="0.2">
      <c r="A1722" s="43" t="str">
        <f t="shared" si="271"/>
        <v>kn-7</v>
      </c>
      <c r="B1722" s="33">
        <f t="shared" si="268"/>
        <v>2071420</v>
      </c>
      <c r="C1722" s="43">
        <v>14</v>
      </c>
      <c r="D1722" s="26">
        <f t="shared" si="272"/>
        <v>20714</v>
      </c>
      <c r="E1722" s="45">
        <v>7</v>
      </c>
      <c r="F1722" s="13">
        <v>2</v>
      </c>
      <c r="G1722" s="14" t="s">
        <v>19</v>
      </c>
      <c r="H1722" s="14" t="s">
        <v>589</v>
      </c>
      <c r="I1722" s="13">
        <f t="shared" si="273"/>
        <v>73</v>
      </c>
      <c r="J1722" s="13">
        <f t="shared" si="274"/>
        <v>7</v>
      </c>
      <c r="K1722" s="13">
        <f t="shared" si="275"/>
        <v>3</v>
      </c>
      <c r="L1722" s="13" t="s">
        <v>1668</v>
      </c>
      <c r="M1722" s="13">
        <v>69</v>
      </c>
      <c r="N1722" s="13" t="s">
        <v>1597</v>
      </c>
      <c r="O1722" s="13">
        <v>69</v>
      </c>
      <c r="P1722" s="13" t="s">
        <v>1599</v>
      </c>
      <c r="Q1722" s="13">
        <v>69</v>
      </c>
      <c r="R1722" s="13" t="s">
        <v>1601</v>
      </c>
      <c r="S1722" s="13">
        <v>69</v>
      </c>
      <c r="T1722" s="13" t="s">
        <v>1670</v>
      </c>
      <c r="U1722" s="13">
        <v>69</v>
      </c>
      <c r="V1722" s="13" t="s">
        <v>1672</v>
      </c>
      <c r="W1722" s="13">
        <v>69</v>
      </c>
      <c r="X1722" s="13" t="s">
        <v>1674</v>
      </c>
      <c r="Y1722" s="13">
        <v>69</v>
      </c>
      <c r="Z1722" s="13" t="s">
        <v>1450</v>
      </c>
      <c r="AA1722" s="13">
        <v>69</v>
      </c>
      <c r="AB1722" s="100" t="s">
        <v>30</v>
      </c>
      <c r="AC1722" s="100" t="str">
        <f t="shared" si="269"/>
        <v>kn-7-14-jlr-loc2</v>
      </c>
      <c r="AD1722" s="100">
        <f t="shared" si="270"/>
        <v>5</v>
      </c>
      <c r="AE1722" s="13">
        <v>12</v>
      </c>
      <c r="AF1722" s="27">
        <v>12</v>
      </c>
      <c r="AG1722" s="41"/>
    </row>
    <row r="1723" spans="1:33" ht="16.5" x14ac:dyDescent="0.2">
      <c r="A1723" s="43" t="str">
        <f t="shared" si="271"/>
        <v>kn-7</v>
      </c>
      <c r="B1723" s="33">
        <f t="shared" si="268"/>
        <v>2071421</v>
      </c>
      <c r="C1723" s="43">
        <v>14</v>
      </c>
      <c r="D1723" s="26">
        <f t="shared" si="272"/>
        <v>20714</v>
      </c>
      <c r="E1723" s="45">
        <v>7</v>
      </c>
      <c r="F1723" s="13">
        <v>2</v>
      </c>
      <c r="G1723" s="14" t="s">
        <v>20</v>
      </c>
      <c r="H1723" s="14" t="s">
        <v>590</v>
      </c>
      <c r="I1723" s="13">
        <f t="shared" si="273"/>
        <v>73</v>
      </c>
      <c r="J1723" s="13">
        <f t="shared" si="274"/>
        <v>7</v>
      </c>
      <c r="K1723" s="13">
        <f t="shared" si="275"/>
        <v>3</v>
      </c>
      <c r="L1723" s="13" t="s">
        <v>1667</v>
      </c>
      <c r="M1723" s="13">
        <v>68</v>
      </c>
      <c r="N1723" s="13" t="s">
        <v>1596</v>
      </c>
      <c r="O1723" s="13">
        <v>68</v>
      </c>
      <c r="P1723" s="13" t="s">
        <v>1598</v>
      </c>
      <c r="Q1723" s="13">
        <v>68</v>
      </c>
      <c r="R1723" s="13" t="s">
        <v>1600</v>
      </c>
      <c r="S1723" s="13">
        <v>68</v>
      </c>
      <c r="T1723" s="13" t="s">
        <v>1669</v>
      </c>
      <c r="U1723" s="13">
        <v>68</v>
      </c>
      <c r="V1723" s="13" t="s">
        <v>1671</v>
      </c>
      <c r="W1723" s="13">
        <v>68</v>
      </c>
      <c r="X1723" s="13" t="s">
        <v>1673</v>
      </c>
      <c r="Y1723" s="13">
        <v>68</v>
      </c>
      <c r="Z1723" s="13" t="s">
        <v>1451</v>
      </c>
      <c r="AA1723" s="13">
        <v>68</v>
      </c>
      <c r="AB1723" s="100" t="s">
        <v>380</v>
      </c>
      <c r="AC1723" s="100" t="str">
        <f t="shared" si="269"/>
        <v>kn-7-14-shl-loc2</v>
      </c>
      <c r="AD1723" s="100">
        <f t="shared" si="270"/>
        <v>5</v>
      </c>
      <c r="AE1723" s="13">
        <v>16</v>
      </c>
      <c r="AF1723" s="27">
        <v>13.5</v>
      </c>
      <c r="AG1723" s="41"/>
    </row>
    <row r="1724" spans="1:33" ht="16.5" x14ac:dyDescent="0.2">
      <c r="A1724" s="43" t="str">
        <f t="shared" si="271"/>
        <v>kn-7</v>
      </c>
      <c r="B1724" s="33">
        <f t="shared" si="268"/>
        <v>2071430</v>
      </c>
      <c r="C1724" s="43">
        <v>14</v>
      </c>
      <c r="D1724" s="26">
        <f t="shared" si="272"/>
        <v>20714</v>
      </c>
      <c r="E1724" s="45">
        <v>7</v>
      </c>
      <c r="F1724" s="13">
        <v>3</v>
      </c>
      <c r="G1724" s="14" t="s">
        <v>19</v>
      </c>
      <c r="H1724" s="14" t="s">
        <v>749</v>
      </c>
      <c r="I1724" s="13">
        <f t="shared" si="273"/>
        <v>73</v>
      </c>
      <c r="J1724" s="13">
        <f t="shared" si="274"/>
        <v>7</v>
      </c>
      <c r="K1724" s="13">
        <f t="shared" si="275"/>
        <v>3</v>
      </c>
      <c r="L1724" s="13" t="s">
        <v>1668</v>
      </c>
      <c r="M1724" s="13">
        <v>69</v>
      </c>
      <c r="N1724" s="13" t="s">
        <v>1597</v>
      </c>
      <c r="O1724" s="13">
        <v>69</v>
      </c>
      <c r="P1724" s="13" t="s">
        <v>1599</v>
      </c>
      <c r="Q1724" s="13">
        <v>69</v>
      </c>
      <c r="R1724" s="13" t="s">
        <v>1601</v>
      </c>
      <c r="S1724" s="13">
        <v>69</v>
      </c>
      <c r="T1724" s="13" t="s">
        <v>1670</v>
      </c>
      <c r="U1724" s="13">
        <v>69</v>
      </c>
      <c r="V1724" s="13" t="s">
        <v>1672</v>
      </c>
      <c r="W1724" s="13">
        <v>69</v>
      </c>
      <c r="X1724" s="13" t="s">
        <v>1674</v>
      </c>
      <c r="Y1724" s="13">
        <v>69</v>
      </c>
      <c r="Z1724" s="13" t="s">
        <v>1450</v>
      </c>
      <c r="AA1724" s="13">
        <v>69</v>
      </c>
      <c r="AB1724" s="100" t="s">
        <v>353</v>
      </c>
      <c r="AC1724" s="100" t="str">
        <f t="shared" si="269"/>
        <v>kn-7-14-jlr-loc3</v>
      </c>
      <c r="AD1724" s="100">
        <f t="shared" si="270"/>
        <v>5</v>
      </c>
      <c r="AE1724" s="13">
        <v>12</v>
      </c>
      <c r="AF1724" s="27">
        <v>12</v>
      </c>
      <c r="AG1724" s="41"/>
    </row>
    <row r="1725" spans="1:33" ht="17.25" thickBot="1" x14ac:dyDescent="0.25">
      <c r="A1725" s="43" t="str">
        <f t="shared" si="271"/>
        <v>kn-7</v>
      </c>
      <c r="B1725" s="33">
        <f t="shared" ref="B1725:B1788" si="276">D1725*100+F1725*10+IF(G1725="jlr",0,1)</f>
        <v>2071431</v>
      </c>
      <c r="C1725" s="43">
        <v>14</v>
      </c>
      <c r="D1725" s="28">
        <f t="shared" si="272"/>
        <v>20714</v>
      </c>
      <c r="E1725" s="46">
        <v>7</v>
      </c>
      <c r="F1725" s="29">
        <v>3</v>
      </c>
      <c r="G1725" s="30" t="s">
        <v>20</v>
      </c>
      <c r="H1725" s="30" t="s">
        <v>27</v>
      </c>
      <c r="I1725" s="29">
        <f t="shared" si="273"/>
        <v>73</v>
      </c>
      <c r="J1725" s="29">
        <f t="shared" si="274"/>
        <v>7</v>
      </c>
      <c r="K1725" s="29">
        <f t="shared" si="275"/>
        <v>3</v>
      </c>
      <c r="L1725" s="29" t="s">
        <v>1667</v>
      </c>
      <c r="M1725" s="29">
        <v>68</v>
      </c>
      <c r="N1725" s="29" t="s">
        <v>1596</v>
      </c>
      <c r="O1725" s="29">
        <v>68</v>
      </c>
      <c r="P1725" s="29" t="s">
        <v>1598</v>
      </c>
      <c r="Q1725" s="29">
        <v>68</v>
      </c>
      <c r="R1725" s="29" t="s">
        <v>1600</v>
      </c>
      <c r="S1725" s="29">
        <v>68</v>
      </c>
      <c r="T1725" s="29" t="s">
        <v>1669</v>
      </c>
      <c r="U1725" s="29">
        <v>68</v>
      </c>
      <c r="V1725" s="29" t="s">
        <v>1671</v>
      </c>
      <c r="W1725" s="29">
        <v>68</v>
      </c>
      <c r="X1725" s="29" t="s">
        <v>1673</v>
      </c>
      <c r="Y1725" s="29">
        <v>68</v>
      </c>
      <c r="Z1725" s="29" t="s">
        <v>1451</v>
      </c>
      <c r="AA1725" s="29">
        <v>68</v>
      </c>
      <c r="AB1725" s="101" t="s">
        <v>394</v>
      </c>
      <c r="AC1725" s="101" t="str">
        <f t="shared" si="269"/>
        <v>kn-7-14-shl-loc3</v>
      </c>
      <c r="AD1725" s="101">
        <f t="shared" si="270"/>
        <v>5</v>
      </c>
      <c r="AE1725" s="29">
        <v>16</v>
      </c>
      <c r="AF1725" s="31">
        <v>13.5</v>
      </c>
      <c r="AG1725" s="41"/>
    </row>
    <row r="1726" spans="1:33" ht="16.5" x14ac:dyDescent="0.2">
      <c r="A1726" s="43" t="str">
        <f t="shared" si="271"/>
        <v>kn-7</v>
      </c>
      <c r="B1726" s="33">
        <f t="shared" si="276"/>
        <v>2071510</v>
      </c>
      <c r="C1726" s="43">
        <v>15</v>
      </c>
      <c r="D1726" s="23">
        <f t="shared" si="272"/>
        <v>20715</v>
      </c>
      <c r="E1726" s="44">
        <v>7</v>
      </c>
      <c r="F1726" s="24">
        <v>1</v>
      </c>
      <c r="G1726" s="32" t="s">
        <v>19</v>
      </c>
      <c r="H1726" s="32" t="s">
        <v>289</v>
      </c>
      <c r="I1726" s="24">
        <f t="shared" si="273"/>
        <v>74</v>
      </c>
      <c r="J1726" s="24">
        <f t="shared" si="274"/>
        <v>7</v>
      </c>
      <c r="K1726" s="24">
        <f t="shared" si="275"/>
        <v>3</v>
      </c>
      <c r="L1726" s="24" t="s">
        <v>1668</v>
      </c>
      <c r="M1726" s="24">
        <v>70</v>
      </c>
      <c r="N1726" s="24" t="s">
        <v>1597</v>
      </c>
      <c r="O1726" s="24">
        <v>70</v>
      </c>
      <c r="P1726" s="24" t="s">
        <v>1599</v>
      </c>
      <c r="Q1726" s="24">
        <v>70</v>
      </c>
      <c r="R1726" s="24" t="s">
        <v>1601</v>
      </c>
      <c r="S1726" s="24">
        <v>70</v>
      </c>
      <c r="T1726" s="24" t="s">
        <v>1670</v>
      </c>
      <c r="U1726" s="24">
        <v>70</v>
      </c>
      <c r="V1726" s="24" t="s">
        <v>1672</v>
      </c>
      <c r="W1726" s="24">
        <v>70</v>
      </c>
      <c r="X1726" s="24" t="s">
        <v>1674</v>
      </c>
      <c r="Y1726" s="24">
        <v>70</v>
      </c>
      <c r="Z1726" s="24" t="s">
        <v>1675</v>
      </c>
      <c r="AA1726" s="24">
        <v>70</v>
      </c>
      <c r="AB1726" s="99" t="s">
        <v>350</v>
      </c>
      <c r="AC1726" s="99" t="str">
        <f t="shared" si="269"/>
        <v>kn-7-15-jlr-loc1</v>
      </c>
      <c r="AD1726" s="99">
        <f t="shared" si="270"/>
        <v>5</v>
      </c>
      <c r="AE1726" s="24">
        <v>12</v>
      </c>
      <c r="AF1726" s="25">
        <v>12</v>
      </c>
      <c r="AG1726" s="41"/>
    </row>
    <row r="1727" spans="1:33" ht="16.5" x14ac:dyDescent="0.2">
      <c r="A1727" s="43" t="str">
        <f t="shared" si="271"/>
        <v>kn-7</v>
      </c>
      <c r="B1727" s="33">
        <f t="shared" si="276"/>
        <v>2071511</v>
      </c>
      <c r="C1727" s="43">
        <v>15</v>
      </c>
      <c r="D1727" s="26">
        <f t="shared" si="272"/>
        <v>20715</v>
      </c>
      <c r="E1727" s="45">
        <v>7</v>
      </c>
      <c r="F1727" s="13">
        <v>1</v>
      </c>
      <c r="G1727" s="14" t="s">
        <v>20</v>
      </c>
      <c r="H1727" s="14" t="s">
        <v>290</v>
      </c>
      <c r="I1727" s="13">
        <f t="shared" si="273"/>
        <v>74</v>
      </c>
      <c r="J1727" s="13">
        <f t="shared" si="274"/>
        <v>7</v>
      </c>
      <c r="K1727" s="13">
        <f t="shared" si="275"/>
        <v>3</v>
      </c>
      <c r="L1727" s="13" t="s">
        <v>1667</v>
      </c>
      <c r="M1727" s="13">
        <v>70</v>
      </c>
      <c r="N1727" s="13" t="s">
        <v>1596</v>
      </c>
      <c r="O1727" s="13">
        <v>70</v>
      </c>
      <c r="P1727" s="13" t="s">
        <v>1598</v>
      </c>
      <c r="Q1727" s="13">
        <v>70</v>
      </c>
      <c r="R1727" s="13" t="s">
        <v>1600</v>
      </c>
      <c r="S1727" s="13">
        <v>70</v>
      </c>
      <c r="T1727" s="13" t="s">
        <v>1669</v>
      </c>
      <c r="U1727" s="13">
        <v>70</v>
      </c>
      <c r="V1727" s="13" t="s">
        <v>1671</v>
      </c>
      <c r="W1727" s="13">
        <v>70</v>
      </c>
      <c r="X1727" s="13" t="s">
        <v>1673</v>
      </c>
      <c r="Y1727" s="13">
        <v>70</v>
      </c>
      <c r="Z1727" s="13" t="s">
        <v>1676</v>
      </c>
      <c r="AA1727" s="13">
        <v>70</v>
      </c>
      <c r="AB1727" s="100" t="s">
        <v>378</v>
      </c>
      <c r="AC1727" s="100" t="str">
        <f t="shared" si="269"/>
        <v>kn-7-15-shl-loc1</v>
      </c>
      <c r="AD1727" s="100">
        <f t="shared" si="270"/>
        <v>5</v>
      </c>
      <c r="AE1727" s="13">
        <v>16</v>
      </c>
      <c r="AF1727" s="27">
        <v>13.5</v>
      </c>
      <c r="AG1727" s="41"/>
    </row>
    <row r="1728" spans="1:33" ht="16.5" x14ac:dyDescent="0.2">
      <c r="A1728" s="43" t="str">
        <f t="shared" si="271"/>
        <v>kn-7</v>
      </c>
      <c r="B1728" s="33">
        <f t="shared" si="276"/>
        <v>2071520</v>
      </c>
      <c r="C1728" s="43">
        <v>15</v>
      </c>
      <c r="D1728" s="26">
        <f t="shared" si="272"/>
        <v>20715</v>
      </c>
      <c r="E1728" s="45">
        <v>7</v>
      </c>
      <c r="F1728" s="13">
        <v>2</v>
      </c>
      <c r="G1728" s="14" t="s">
        <v>19</v>
      </c>
      <c r="H1728" s="14" t="s">
        <v>589</v>
      </c>
      <c r="I1728" s="13">
        <f t="shared" si="273"/>
        <v>74</v>
      </c>
      <c r="J1728" s="13">
        <f t="shared" si="274"/>
        <v>7</v>
      </c>
      <c r="K1728" s="13">
        <f t="shared" si="275"/>
        <v>3</v>
      </c>
      <c r="L1728" s="13" t="s">
        <v>1668</v>
      </c>
      <c r="M1728" s="13">
        <v>70</v>
      </c>
      <c r="N1728" s="13" t="s">
        <v>1597</v>
      </c>
      <c r="O1728" s="13">
        <v>70</v>
      </c>
      <c r="P1728" s="13" t="s">
        <v>1599</v>
      </c>
      <c r="Q1728" s="13">
        <v>70</v>
      </c>
      <c r="R1728" s="13" t="s">
        <v>1601</v>
      </c>
      <c r="S1728" s="13">
        <v>70</v>
      </c>
      <c r="T1728" s="13" t="s">
        <v>1670</v>
      </c>
      <c r="U1728" s="13">
        <v>70</v>
      </c>
      <c r="V1728" s="13" t="s">
        <v>1672</v>
      </c>
      <c r="W1728" s="13">
        <v>70</v>
      </c>
      <c r="X1728" s="13" t="s">
        <v>1674</v>
      </c>
      <c r="Y1728" s="13">
        <v>70</v>
      </c>
      <c r="Z1728" s="13" t="s">
        <v>1675</v>
      </c>
      <c r="AA1728" s="13">
        <v>70</v>
      </c>
      <c r="AB1728" s="100" t="s">
        <v>349</v>
      </c>
      <c r="AC1728" s="100" t="str">
        <f t="shared" si="269"/>
        <v>kn-7-15-jlr-loc2</v>
      </c>
      <c r="AD1728" s="100">
        <f t="shared" si="270"/>
        <v>5</v>
      </c>
      <c r="AE1728" s="13">
        <v>12</v>
      </c>
      <c r="AF1728" s="27">
        <v>12</v>
      </c>
      <c r="AG1728" s="41"/>
    </row>
    <row r="1729" spans="1:33" ht="16.5" x14ac:dyDescent="0.2">
      <c r="A1729" s="43" t="str">
        <f t="shared" si="271"/>
        <v>kn-7</v>
      </c>
      <c r="B1729" s="33">
        <f t="shared" si="276"/>
        <v>2071521</v>
      </c>
      <c r="C1729" s="43">
        <v>15</v>
      </c>
      <c r="D1729" s="26">
        <f t="shared" si="272"/>
        <v>20715</v>
      </c>
      <c r="E1729" s="45">
        <v>7</v>
      </c>
      <c r="F1729" s="13">
        <v>2</v>
      </c>
      <c r="G1729" s="14" t="s">
        <v>615</v>
      </c>
      <c r="H1729" s="14" t="s">
        <v>590</v>
      </c>
      <c r="I1729" s="13">
        <f t="shared" si="273"/>
        <v>74</v>
      </c>
      <c r="J1729" s="13">
        <f t="shared" si="274"/>
        <v>7</v>
      </c>
      <c r="K1729" s="13">
        <f t="shared" si="275"/>
        <v>3</v>
      </c>
      <c r="L1729" s="13" t="s">
        <v>1667</v>
      </c>
      <c r="M1729" s="13">
        <v>70</v>
      </c>
      <c r="N1729" s="13" t="s">
        <v>1596</v>
      </c>
      <c r="O1729" s="13">
        <v>70</v>
      </c>
      <c r="P1729" s="13" t="s">
        <v>1598</v>
      </c>
      <c r="Q1729" s="13">
        <v>70</v>
      </c>
      <c r="R1729" s="13" t="s">
        <v>1600</v>
      </c>
      <c r="S1729" s="13">
        <v>70</v>
      </c>
      <c r="T1729" s="13" t="s">
        <v>1669</v>
      </c>
      <c r="U1729" s="13">
        <v>70</v>
      </c>
      <c r="V1729" s="13" t="s">
        <v>1671</v>
      </c>
      <c r="W1729" s="13">
        <v>70</v>
      </c>
      <c r="X1729" s="13" t="s">
        <v>1673</v>
      </c>
      <c r="Y1729" s="13">
        <v>70</v>
      </c>
      <c r="Z1729" s="13" t="s">
        <v>1676</v>
      </c>
      <c r="AA1729" s="13">
        <v>70</v>
      </c>
      <c r="AB1729" s="100" t="s">
        <v>383</v>
      </c>
      <c r="AC1729" s="100" t="str">
        <f t="shared" si="269"/>
        <v>kn-7-15-shl-loc2</v>
      </c>
      <c r="AD1729" s="100">
        <f t="shared" si="270"/>
        <v>5</v>
      </c>
      <c r="AE1729" s="13">
        <v>16</v>
      </c>
      <c r="AF1729" s="27">
        <v>13.5</v>
      </c>
      <c r="AG1729" s="41"/>
    </row>
    <row r="1730" spans="1:33" ht="16.5" x14ac:dyDescent="0.2">
      <c r="A1730" s="43" t="str">
        <f t="shared" si="271"/>
        <v>kn-7</v>
      </c>
      <c r="B1730" s="33">
        <f t="shared" si="276"/>
        <v>2071530</v>
      </c>
      <c r="C1730" s="43">
        <v>15</v>
      </c>
      <c r="D1730" s="26">
        <f t="shared" si="272"/>
        <v>20715</v>
      </c>
      <c r="E1730" s="45">
        <v>7</v>
      </c>
      <c r="F1730" s="13">
        <v>3</v>
      </c>
      <c r="G1730" s="14" t="s">
        <v>19</v>
      </c>
      <c r="H1730" s="14" t="s">
        <v>587</v>
      </c>
      <c r="I1730" s="13">
        <f t="shared" si="273"/>
        <v>74</v>
      </c>
      <c r="J1730" s="13">
        <f t="shared" si="274"/>
        <v>7</v>
      </c>
      <c r="K1730" s="13">
        <f t="shared" si="275"/>
        <v>3</v>
      </c>
      <c r="L1730" s="13" t="s">
        <v>1668</v>
      </c>
      <c r="M1730" s="13">
        <v>70</v>
      </c>
      <c r="N1730" s="13" t="s">
        <v>1597</v>
      </c>
      <c r="O1730" s="13">
        <v>70</v>
      </c>
      <c r="P1730" s="13" t="s">
        <v>1599</v>
      </c>
      <c r="Q1730" s="13">
        <v>70</v>
      </c>
      <c r="R1730" s="13" t="s">
        <v>1601</v>
      </c>
      <c r="S1730" s="13">
        <v>70</v>
      </c>
      <c r="T1730" s="13" t="s">
        <v>1670</v>
      </c>
      <c r="U1730" s="13">
        <v>70</v>
      </c>
      <c r="V1730" s="13" t="s">
        <v>1672</v>
      </c>
      <c r="W1730" s="13">
        <v>70</v>
      </c>
      <c r="X1730" s="13" t="s">
        <v>1674</v>
      </c>
      <c r="Y1730" s="13">
        <v>70</v>
      </c>
      <c r="Z1730" s="13" t="s">
        <v>1675</v>
      </c>
      <c r="AA1730" s="13">
        <v>70</v>
      </c>
      <c r="AB1730" s="100" t="s">
        <v>30</v>
      </c>
      <c r="AC1730" s="100" t="str">
        <f t="shared" si="269"/>
        <v>kn-7-15-jlr-loc3</v>
      </c>
      <c r="AD1730" s="100">
        <f t="shared" si="270"/>
        <v>5</v>
      </c>
      <c r="AE1730" s="13">
        <v>12</v>
      </c>
      <c r="AF1730" s="27">
        <v>12</v>
      </c>
      <c r="AG1730" s="41"/>
    </row>
    <row r="1731" spans="1:33" ht="17.25" thickBot="1" x14ac:dyDescent="0.25">
      <c r="A1731" s="43" t="str">
        <f t="shared" si="271"/>
        <v>kn-7</v>
      </c>
      <c r="B1731" s="33">
        <f t="shared" si="276"/>
        <v>2071531</v>
      </c>
      <c r="C1731" s="43">
        <v>15</v>
      </c>
      <c r="D1731" s="28">
        <f t="shared" si="272"/>
        <v>20715</v>
      </c>
      <c r="E1731" s="46">
        <v>7</v>
      </c>
      <c r="F1731" s="29">
        <v>3</v>
      </c>
      <c r="G1731" s="30" t="s">
        <v>20</v>
      </c>
      <c r="H1731" s="30" t="s">
        <v>588</v>
      </c>
      <c r="I1731" s="29">
        <f t="shared" si="273"/>
        <v>74</v>
      </c>
      <c r="J1731" s="29">
        <f t="shared" si="274"/>
        <v>7</v>
      </c>
      <c r="K1731" s="29">
        <f t="shared" si="275"/>
        <v>3</v>
      </c>
      <c r="L1731" s="29" t="s">
        <v>1667</v>
      </c>
      <c r="M1731" s="29">
        <v>70</v>
      </c>
      <c r="N1731" s="29" t="s">
        <v>1596</v>
      </c>
      <c r="O1731" s="29">
        <v>70</v>
      </c>
      <c r="P1731" s="29" t="s">
        <v>1598</v>
      </c>
      <c r="Q1731" s="29">
        <v>70</v>
      </c>
      <c r="R1731" s="29" t="s">
        <v>1600</v>
      </c>
      <c r="S1731" s="29">
        <v>70</v>
      </c>
      <c r="T1731" s="29" t="s">
        <v>1669</v>
      </c>
      <c r="U1731" s="29">
        <v>70</v>
      </c>
      <c r="V1731" s="29" t="s">
        <v>1671</v>
      </c>
      <c r="W1731" s="29">
        <v>70</v>
      </c>
      <c r="X1731" s="29" t="s">
        <v>1673</v>
      </c>
      <c r="Y1731" s="29">
        <v>70</v>
      </c>
      <c r="Z1731" s="29" t="s">
        <v>1676</v>
      </c>
      <c r="AA1731" s="29">
        <v>70</v>
      </c>
      <c r="AB1731" s="101" t="s">
        <v>387</v>
      </c>
      <c r="AC1731" s="101" t="str">
        <f t="shared" si="269"/>
        <v>kn-7-15-shl-loc3</v>
      </c>
      <c r="AD1731" s="101">
        <f t="shared" si="270"/>
        <v>5</v>
      </c>
      <c r="AE1731" s="29">
        <v>16</v>
      </c>
      <c r="AF1731" s="31">
        <v>13.5</v>
      </c>
      <c r="AG1731" s="41"/>
    </row>
    <row r="1732" spans="1:33" ht="16.5" x14ac:dyDescent="0.2">
      <c r="A1732" s="43" t="str">
        <f t="shared" si="271"/>
        <v>kn-8</v>
      </c>
      <c r="B1732" s="33">
        <f t="shared" si="276"/>
        <v>2080110</v>
      </c>
      <c r="C1732" s="43">
        <v>1</v>
      </c>
      <c r="D1732" s="23">
        <f t="shared" si="272"/>
        <v>20801</v>
      </c>
      <c r="E1732" s="44">
        <v>8</v>
      </c>
      <c r="F1732" s="24">
        <v>1</v>
      </c>
      <c r="G1732" s="32" t="s">
        <v>19</v>
      </c>
      <c r="H1732" s="32" t="s">
        <v>289</v>
      </c>
      <c r="I1732" s="24">
        <f t="shared" si="273"/>
        <v>75</v>
      </c>
      <c r="J1732" s="24">
        <f t="shared" si="274"/>
        <v>7</v>
      </c>
      <c r="K1732" s="24">
        <f t="shared" si="275"/>
        <v>3</v>
      </c>
      <c r="L1732" s="24" t="s">
        <v>1668</v>
      </c>
      <c r="M1732" s="24">
        <v>70</v>
      </c>
      <c r="N1732" s="24" t="s">
        <v>1597</v>
      </c>
      <c r="O1732" s="24">
        <v>70</v>
      </c>
      <c r="P1732" s="24" t="s">
        <v>1599</v>
      </c>
      <c r="Q1732" s="24">
        <v>70</v>
      </c>
      <c r="R1732" s="24" t="s">
        <v>1601</v>
      </c>
      <c r="S1732" s="24">
        <v>70</v>
      </c>
      <c r="T1732" s="24" t="s">
        <v>1670</v>
      </c>
      <c r="U1732" s="24">
        <v>70</v>
      </c>
      <c r="V1732" s="24" t="s">
        <v>1672</v>
      </c>
      <c r="W1732" s="24">
        <v>70</v>
      </c>
      <c r="X1732" s="24" t="s">
        <v>1674</v>
      </c>
      <c r="Y1732" s="24">
        <v>70</v>
      </c>
      <c r="Z1732" s="24" t="s">
        <v>1675</v>
      </c>
      <c r="AA1732" s="24">
        <v>70</v>
      </c>
      <c r="AB1732" s="99" t="s">
        <v>354</v>
      </c>
      <c r="AC1732" s="99" t="str">
        <f t="shared" si="269"/>
        <v>kn-8-1-jlr-loc1</v>
      </c>
      <c r="AD1732" s="99">
        <f t="shared" si="270"/>
        <v>6</v>
      </c>
      <c r="AE1732" s="24">
        <v>12</v>
      </c>
      <c r="AF1732" s="25">
        <v>12</v>
      </c>
      <c r="AG1732" s="41"/>
    </row>
    <row r="1733" spans="1:33" ht="16.5" x14ac:dyDescent="0.2">
      <c r="A1733" s="43" t="str">
        <f t="shared" si="271"/>
        <v>kn-8</v>
      </c>
      <c r="B1733" s="33">
        <f t="shared" si="276"/>
        <v>2080111</v>
      </c>
      <c r="C1733" s="43">
        <v>1</v>
      </c>
      <c r="D1733" s="26">
        <f t="shared" si="272"/>
        <v>20801</v>
      </c>
      <c r="E1733" s="45">
        <v>8</v>
      </c>
      <c r="F1733" s="13">
        <v>1</v>
      </c>
      <c r="G1733" s="14" t="s">
        <v>20</v>
      </c>
      <c r="H1733" s="14" t="s">
        <v>290</v>
      </c>
      <c r="I1733" s="13">
        <f t="shared" si="273"/>
        <v>75</v>
      </c>
      <c r="J1733" s="13">
        <f t="shared" si="274"/>
        <v>7</v>
      </c>
      <c r="K1733" s="13">
        <f t="shared" si="275"/>
        <v>3</v>
      </c>
      <c r="L1733" s="13" t="s">
        <v>1468</v>
      </c>
      <c r="M1733" s="13">
        <v>70</v>
      </c>
      <c r="N1733" s="13" t="s">
        <v>1596</v>
      </c>
      <c r="O1733" s="13">
        <v>70</v>
      </c>
      <c r="P1733" s="13" t="s">
        <v>1598</v>
      </c>
      <c r="Q1733" s="13">
        <v>70</v>
      </c>
      <c r="R1733" s="13" t="s">
        <v>1600</v>
      </c>
      <c r="S1733" s="13">
        <v>70</v>
      </c>
      <c r="T1733" s="13" t="s">
        <v>1669</v>
      </c>
      <c r="U1733" s="13">
        <v>70</v>
      </c>
      <c r="V1733" s="13" t="s">
        <v>1671</v>
      </c>
      <c r="W1733" s="13">
        <v>70</v>
      </c>
      <c r="X1733" s="13" t="s">
        <v>1673</v>
      </c>
      <c r="Y1733" s="13">
        <v>70</v>
      </c>
      <c r="Z1733" s="13" t="s">
        <v>1676</v>
      </c>
      <c r="AA1733" s="13">
        <v>70</v>
      </c>
      <c r="AB1733" s="100" t="s">
        <v>395</v>
      </c>
      <c r="AC1733" s="100" t="str">
        <f t="shared" si="269"/>
        <v>kn-8-1-shl-loc1</v>
      </c>
      <c r="AD1733" s="100">
        <f t="shared" si="270"/>
        <v>6</v>
      </c>
      <c r="AE1733" s="13">
        <v>16</v>
      </c>
      <c r="AF1733" s="27">
        <v>13.5</v>
      </c>
      <c r="AG1733" s="41"/>
    </row>
    <row r="1734" spans="1:33" ht="16.5" x14ac:dyDescent="0.2">
      <c r="A1734" s="43" t="str">
        <f t="shared" si="271"/>
        <v>kn-8</v>
      </c>
      <c r="B1734" s="33">
        <f t="shared" si="276"/>
        <v>2080120</v>
      </c>
      <c r="C1734" s="43">
        <v>1</v>
      </c>
      <c r="D1734" s="26">
        <f t="shared" si="272"/>
        <v>20801</v>
      </c>
      <c r="E1734" s="45">
        <v>8</v>
      </c>
      <c r="F1734" s="13">
        <v>2</v>
      </c>
      <c r="G1734" s="14" t="s">
        <v>19</v>
      </c>
      <c r="H1734" s="14" t="s">
        <v>749</v>
      </c>
      <c r="I1734" s="13">
        <f t="shared" si="273"/>
        <v>75</v>
      </c>
      <c r="J1734" s="13">
        <f t="shared" si="274"/>
        <v>7</v>
      </c>
      <c r="K1734" s="13">
        <f t="shared" si="275"/>
        <v>3</v>
      </c>
      <c r="L1734" s="13" t="s">
        <v>1668</v>
      </c>
      <c r="M1734" s="13">
        <v>70</v>
      </c>
      <c r="N1734" s="13" t="s">
        <v>1597</v>
      </c>
      <c r="O1734" s="13">
        <v>70</v>
      </c>
      <c r="P1734" s="13" t="s">
        <v>1599</v>
      </c>
      <c r="Q1734" s="13">
        <v>70</v>
      </c>
      <c r="R1734" s="13" t="s">
        <v>1601</v>
      </c>
      <c r="S1734" s="13">
        <v>70</v>
      </c>
      <c r="T1734" s="13" t="s">
        <v>1670</v>
      </c>
      <c r="U1734" s="13">
        <v>70</v>
      </c>
      <c r="V1734" s="13" t="s">
        <v>1672</v>
      </c>
      <c r="W1734" s="13">
        <v>70</v>
      </c>
      <c r="X1734" s="13" t="s">
        <v>1674</v>
      </c>
      <c r="Y1734" s="13">
        <v>70</v>
      </c>
      <c r="Z1734" s="13" t="s">
        <v>1675</v>
      </c>
      <c r="AA1734" s="13">
        <v>70</v>
      </c>
      <c r="AB1734" s="100" t="s">
        <v>748</v>
      </c>
      <c r="AC1734" s="100" t="str">
        <f t="shared" si="269"/>
        <v>kn-8-1-jlr-loc2</v>
      </c>
      <c r="AD1734" s="100">
        <f t="shared" si="270"/>
        <v>6</v>
      </c>
      <c r="AE1734" s="13">
        <v>12</v>
      </c>
      <c r="AF1734" s="27">
        <v>12</v>
      </c>
      <c r="AG1734" s="41"/>
    </row>
    <row r="1735" spans="1:33" ht="16.5" x14ac:dyDescent="0.2">
      <c r="A1735" s="43" t="str">
        <f t="shared" si="271"/>
        <v>kn-8</v>
      </c>
      <c r="B1735" s="33">
        <f t="shared" si="276"/>
        <v>2080121</v>
      </c>
      <c r="C1735" s="43">
        <v>1</v>
      </c>
      <c r="D1735" s="26">
        <f t="shared" si="272"/>
        <v>20801</v>
      </c>
      <c r="E1735" s="45">
        <v>8</v>
      </c>
      <c r="F1735" s="13">
        <v>2</v>
      </c>
      <c r="G1735" s="14" t="s">
        <v>20</v>
      </c>
      <c r="H1735" s="14" t="s">
        <v>618</v>
      </c>
      <c r="I1735" s="13">
        <f t="shared" si="273"/>
        <v>75</v>
      </c>
      <c r="J1735" s="13">
        <f t="shared" si="274"/>
        <v>7</v>
      </c>
      <c r="K1735" s="13">
        <f t="shared" si="275"/>
        <v>3</v>
      </c>
      <c r="L1735" s="13" t="s">
        <v>1468</v>
      </c>
      <c r="M1735" s="13">
        <v>70</v>
      </c>
      <c r="N1735" s="13" t="s">
        <v>1596</v>
      </c>
      <c r="O1735" s="13">
        <v>70</v>
      </c>
      <c r="P1735" s="13" t="s">
        <v>1598</v>
      </c>
      <c r="Q1735" s="13">
        <v>70</v>
      </c>
      <c r="R1735" s="13" t="s">
        <v>1600</v>
      </c>
      <c r="S1735" s="13">
        <v>70</v>
      </c>
      <c r="T1735" s="13" t="s">
        <v>1669</v>
      </c>
      <c r="U1735" s="13">
        <v>70</v>
      </c>
      <c r="V1735" s="13" t="s">
        <v>1671</v>
      </c>
      <c r="W1735" s="13">
        <v>70</v>
      </c>
      <c r="X1735" s="13" t="s">
        <v>1673</v>
      </c>
      <c r="Y1735" s="13">
        <v>70</v>
      </c>
      <c r="Z1735" s="13" t="s">
        <v>1676</v>
      </c>
      <c r="AA1735" s="13">
        <v>70</v>
      </c>
      <c r="AB1735" s="100" t="s">
        <v>390</v>
      </c>
      <c r="AC1735" s="100" t="str">
        <f t="shared" si="269"/>
        <v>kn-8-1-shl-loc2</v>
      </c>
      <c r="AD1735" s="100">
        <f t="shared" si="270"/>
        <v>6</v>
      </c>
      <c r="AE1735" s="13">
        <v>16</v>
      </c>
      <c r="AF1735" s="27">
        <v>13.5</v>
      </c>
      <c r="AG1735" s="41"/>
    </row>
    <row r="1736" spans="1:33" ht="16.5" x14ac:dyDescent="0.2">
      <c r="A1736" s="43" t="str">
        <f t="shared" si="271"/>
        <v>kn-8</v>
      </c>
      <c r="B1736" s="33">
        <f t="shared" si="276"/>
        <v>2080130</v>
      </c>
      <c r="C1736" s="43">
        <v>1</v>
      </c>
      <c r="D1736" s="26">
        <f t="shared" si="272"/>
        <v>20801</v>
      </c>
      <c r="E1736" s="45">
        <v>8</v>
      </c>
      <c r="F1736" s="13">
        <v>3</v>
      </c>
      <c r="G1736" s="14" t="s">
        <v>19</v>
      </c>
      <c r="H1736" s="14" t="s">
        <v>288</v>
      </c>
      <c r="I1736" s="13">
        <f t="shared" si="273"/>
        <v>75</v>
      </c>
      <c r="J1736" s="13">
        <f t="shared" si="274"/>
        <v>7</v>
      </c>
      <c r="K1736" s="13">
        <f t="shared" si="275"/>
        <v>3</v>
      </c>
      <c r="L1736" s="13" t="s">
        <v>1668</v>
      </c>
      <c r="M1736" s="13">
        <v>70</v>
      </c>
      <c r="N1736" s="13" t="s">
        <v>1597</v>
      </c>
      <c r="O1736" s="13">
        <v>70</v>
      </c>
      <c r="P1736" s="13" t="s">
        <v>1599</v>
      </c>
      <c r="Q1736" s="13">
        <v>70</v>
      </c>
      <c r="R1736" s="13" t="s">
        <v>1601</v>
      </c>
      <c r="S1736" s="13">
        <v>70</v>
      </c>
      <c r="T1736" s="13" t="s">
        <v>1670</v>
      </c>
      <c r="U1736" s="13">
        <v>70</v>
      </c>
      <c r="V1736" s="13" t="s">
        <v>1672</v>
      </c>
      <c r="W1736" s="13">
        <v>70</v>
      </c>
      <c r="X1736" s="13" t="s">
        <v>1674</v>
      </c>
      <c r="Y1736" s="13">
        <v>70</v>
      </c>
      <c r="Z1736" s="13" t="s">
        <v>1675</v>
      </c>
      <c r="AA1736" s="13">
        <v>70</v>
      </c>
      <c r="AB1736" s="100" t="s">
        <v>355</v>
      </c>
      <c r="AC1736" s="100" t="str">
        <f t="shared" si="269"/>
        <v>kn-8-1-jlr-loc3</v>
      </c>
      <c r="AD1736" s="100">
        <f t="shared" si="270"/>
        <v>6</v>
      </c>
      <c r="AE1736" s="13">
        <v>12</v>
      </c>
      <c r="AF1736" s="27">
        <v>12</v>
      </c>
      <c r="AG1736" s="41"/>
    </row>
    <row r="1737" spans="1:33" ht="17.25" thickBot="1" x14ac:dyDescent="0.25">
      <c r="A1737" s="43" t="str">
        <f t="shared" si="271"/>
        <v>kn-8</v>
      </c>
      <c r="B1737" s="33">
        <f t="shared" si="276"/>
        <v>2080131</v>
      </c>
      <c r="C1737" s="43">
        <v>1</v>
      </c>
      <c r="D1737" s="28">
        <f t="shared" si="272"/>
        <v>20801</v>
      </c>
      <c r="E1737" s="46">
        <v>8</v>
      </c>
      <c r="F1737" s="29">
        <v>3</v>
      </c>
      <c r="G1737" s="30" t="s">
        <v>20</v>
      </c>
      <c r="H1737" s="30" t="s">
        <v>287</v>
      </c>
      <c r="I1737" s="29">
        <f t="shared" si="273"/>
        <v>75</v>
      </c>
      <c r="J1737" s="29">
        <f t="shared" si="274"/>
        <v>7</v>
      </c>
      <c r="K1737" s="29">
        <f t="shared" si="275"/>
        <v>3</v>
      </c>
      <c r="L1737" s="29" t="s">
        <v>1468</v>
      </c>
      <c r="M1737" s="29">
        <v>70</v>
      </c>
      <c r="N1737" s="29" t="s">
        <v>1596</v>
      </c>
      <c r="O1737" s="29">
        <v>70</v>
      </c>
      <c r="P1737" s="29" t="s">
        <v>1598</v>
      </c>
      <c r="Q1737" s="29">
        <v>70</v>
      </c>
      <c r="R1737" s="29" t="s">
        <v>1600</v>
      </c>
      <c r="S1737" s="29">
        <v>70</v>
      </c>
      <c r="T1737" s="29" t="s">
        <v>1669</v>
      </c>
      <c r="U1737" s="29">
        <v>70</v>
      </c>
      <c r="V1737" s="29" t="s">
        <v>1671</v>
      </c>
      <c r="W1737" s="29">
        <v>70</v>
      </c>
      <c r="X1737" s="29" t="s">
        <v>1673</v>
      </c>
      <c r="Y1737" s="29">
        <v>70</v>
      </c>
      <c r="Z1737" s="29" t="s">
        <v>1676</v>
      </c>
      <c r="AA1737" s="29">
        <v>70</v>
      </c>
      <c r="AB1737" s="101" t="s">
        <v>396</v>
      </c>
      <c r="AC1737" s="101" t="str">
        <f t="shared" si="269"/>
        <v>kn-8-1-shl-loc3</v>
      </c>
      <c r="AD1737" s="101">
        <f t="shared" si="270"/>
        <v>6</v>
      </c>
      <c r="AE1737" s="29">
        <v>16</v>
      </c>
      <c r="AF1737" s="31">
        <v>13.5</v>
      </c>
      <c r="AG1737" s="41"/>
    </row>
    <row r="1738" spans="1:33" ht="16.5" x14ac:dyDescent="0.2">
      <c r="A1738" s="43" t="str">
        <f t="shared" si="271"/>
        <v>kn-8</v>
      </c>
      <c r="B1738" s="33">
        <f t="shared" si="276"/>
        <v>2080210</v>
      </c>
      <c r="C1738" s="43">
        <v>2</v>
      </c>
      <c r="D1738" s="23">
        <f t="shared" si="272"/>
        <v>20802</v>
      </c>
      <c r="E1738" s="44">
        <v>8</v>
      </c>
      <c r="F1738" s="24">
        <v>1</v>
      </c>
      <c r="G1738" s="32" t="s">
        <v>19</v>
      </c>
      <c r="H1738" s="32" t="s">
        <v>289</v>
      </c>
      <c r="I1738" s="24">
        <f t="shared" si="273"/>
        <v>76</v>
      </c>
      <c r="J1738" s="24">
        <f t="shared" si="274"/>
        <v>7</v>
      </c>
      <c r="K1738" s="24">
        <f t="shared" si="275"/>
        <v>3</v>
      </c>
      <c r="L1738" s="24" t="s">
        <v>1469</v>
      </c>
      <c r="M1738" s="24">
        <v>71</v>
      </c>
      <c r="N1738" s="24" t="s">
        <v>1597</v>
      </c>
      <c r="O1738" s="24">
        <v>71</v>
      </c>
      <c r="P1738" s="24" t="s">
        <v>1599</v>
      </c>
      <c r="Q1738" s="24">
        <v>71</v>
      </c>
      <c r="R1738" s="24" t="s">
        <v>1601</v>
      </c>
      <c r="S1738" s="24">
        <v>71</v>
      </c>
      <c r="T1738" s="24" t="s">
        <v>1670</v>
      </c>
      <c r="U1738" s="24">
        <v>71</v>
      </c>
      <c r="V1738" s="24" t="s">
        <v>1672</v>
      </c>
      <c r="W1738" s="24">
        <v>71</v>
      </c>
      <c r="X1738" s="24" t="s">
        <v>1674</v>
      </c>
      <c r="Y1738" s="24">
        <v>71</v>
      </c>
      <c r="Z1738" s="24" t="s">
        <v>1675</v>
      </c>
      <c r="AA1738" s="24">
        <v>71</v>
      </c>
      <c r="AB1738" s="99" t="s">
        <v>347</v>
      </c>
      <c r="AC1738" s="99" t="str">
        <f t="shared" si="269"/>
        <v>kn-8-2-jlr-loc1</v>
      </c>
      <c r="AD1738" s="99">
        <f t="shared" si="270"/>
        <v>6</v>
      </c>
      <c r="AE1738" s="24">
        <v>12</v>
      </c>
      <c r="AF1738" s="25">
        <v>12</v>
      </c>
      <c r="AG1738" s="41"/>
    </row>
    <row r="1739" spans="1:33" ht="16.5" x14ac:dyDescent="0.2">
      <c r="A1739" s="43" t="str">
        <f t="shared" si="271"/>
        <v>kn-8</v>
      </c>
      <c r="B1739" s="33">
        <f t="shared" si="276"/>
        <v>2080211</v>
      </c>
      <c r="C1739" s="43">
        <v>2</v>
      </c>
      <c r="D1739" s="26">
        <f t="shared" si="272"/>
        <v>20802</v>
      </c>
      <c r="E1739" s="45">
        <v>8</v>
      </c>
      <c r="F1739" s="13">
        <v>1</v>
      </c>
      <c r="G1739" s="14" t="s">
        <v>20</v>
      </c>
      <c r="H1739" s="14" t="s">
        <v>290</v>
      </c>
      <c r="I1739" s="13">
        <f t="shared" si="273"/>
        <v>76</v>
      </c>
      <c r="J1739" s="13">
        <f t="shared" si="274"/>
        <v>7</v>
      </c>
      <c r="K1739" s="13">
        <f t="shared" si="275"/>
        <v>3</v>
      </c>
      <c r="L1739" s="13" t="s">
        <v>1468</v>
      </c>
      <c r="M1739" s="13">
        <v>70</v>
      </c>
      <c r="N1739" s="13" t="s">
        <v>1596</v>
      </c>
      <c r="O1739" s="13">
        <v>70</v>
      </c>
      <c r="P1739" s="13" t="s">
        <v>1598</v>
      </c>
      <c r="Q1739" s="13">
        <v>70</v>
      </c>
      <c r="R1739" s="13" t="s">
        <v>1600</v>
      </c>
      <c r="S1739" s="13">
        <v>70</v>
      </c>
      <c r="T1739" s="13" t="s">
        <v>1669</v>
      </c>
      <c r="U1739" s="13">
        <v>70</v>
      </c>
      <c r="V1739" s="13" t="s">
        <v>1671</v>
      </c>
      <c r="W1739" s="13">
        <v>70</v>
      </c>
      <c r="X1739" s="13" t="s">
        <v>1673</v>
      </c>
      <c r="Y1739" s="13">
        <v>70</v>
      </c>
      <c r="Z1739" s="13" t="s">
        <v>1676</v>
      </c>
      <c r="AA1739" s="13">
        <v>70</v>
      </c>
      <c r="AB1739" s="100" t="s">
        <v>379</v>
      </c>
      <c r="AC1739" s="100" t="str">
        <f t="shared" si="269"/>
        <v>kn-8-2-shl-loc1</v>
      </c>
      <c r="AD1739" s="100">
        <f t="shared" si="270"/>
        <v>6</v>
      </c>
      <c r="AE1739" s="13">
        <v>16</v>
      </c>
      <c r="AF1739" s="27">
        <v>13.5</v>
      </c>
      <c r="AG1739" s="41"/>
    </row>
    <row r="1740" spans="1:33" ht="16.5" x14ac:dyDescent="0.2">
      <c r="A1740" s="43" t="str">
        <f t="shared" si="271"/>
        <v>kn-8</v>
      </c>
      <c r="B1740" s="33">
        <f t="shared" si="276"/>
        <v>2080220</v>
      </c>
      <c r="C1740" s="43">
        <v>2</v>
      </c>
      <c r="D1740" s="26">
        <f t="shared" si="272"/>
        <v>20802</v>
      </c>
      <c r="E1740" s="45">
        <v>8</v>
      </c>
      <c r="F1740" s="13">
        <v>2</v>
      </c>
      <c r="G1740" s="14" t="s">
        <v>19</v>
      </c>
      <c r="H1740" s="14" t="s">
        <v>749</v>
      </c>
      <c r="I1740" s="13">
        <f t="shared" si="273"/>
        <v>76</v>
      </c>
      <c r="J1740" s="13">
        <f t="shared" si="274"/>
        <v>7</v>
      </c>
      <c r="K1740" s="13">
        <f t="shared" si="275"/>
        <v>3</v>
      </c>
      <c r="L1740" s="13" t="s">
        <v>1469</v>
      </c>
      <c r="M1740" s="13">
        <v>71</v>
      </c>
      <c r="N1740" s="13" t="s">
        <v>1597</v>
      </c>
      <c r="O1740" s="13">
        <v>71</v>
      </c>
      <c r="P1740" s="13" t="s">
        <v>1599</v>
      </c>
      <c r="Q1740" s="13">
        <v>71</v>
      </c>
      <c r="R1740" s="13" t="s">
        <v>1601</v>
      </c>
      <c r="S1740" s="13">
        <v>71</v>
      </c>
      <c r="T1740" s="13" t="s">
        <v>1670</v>
      </c>
      <c r="U1740" s="13">
        <v>71</v>
      </c>
      <c r="V1740" s="13" t="s">
        <v>1672</v>
      </c>
      <c r="W1740" s="13">
        <v>71</v>
      </c>
      <c r="X1740" s="13" t="s">
        <v>1674</v>
      </c>
      <c r="Y1740" s="13">
        <v>71</v>
      </c>
      <c r="Z1740" s="13" t="s">
        <v>1675</v>
      </c>
      <c r="AA1740" s="13">
        <v>71</v>
      </c>
      <c r="AB1740" s="100" t="s">
        <v>749</v>
      </c>
      <c r="AC1740" s="100" t="str">
        <f t="shared" si="269"/>
        <v>kn-8-2-jlr-loc2</v>
      </c>
      <c r="AD1740" s="100">
        <f t="shared" si="270"/>
        <v>6</v>
      </c>
      <c r="AE1740" s="13">
        <v>12</v>
      </c>
      <c r="AF1740" s="27">
        <v>12</v>
      </c>
      <c r="AG1740" s="41"/>
    </row>
    <row r="1741" spans="1:33" ht="16.5" x14ac:dyDescent="0.2">
      <c r="A1741" s="43" t="str">
        <f t="shared" si="271"/>
        <v>kn-8</v>
      </c>
      <c r="B1741" s="33">
        <f t="shared" si="276"/>
        <v>2080221</v>
      </c>
      <c r="C1741" s="43">
        <v>2</v>
      </c>
      <c r="D1741" s="26">
        <f t="shared" si="272"/>
        <v>20802</v>
      </c>
      <c r="E1741" s="45">
        <v>8</v>
      </c>
      <c r="F1741" s="13">
        <v>2</v>
      </c>
      <c r="G1741" s="14" t="s">
        <v>20</v>
      </c>
      <c r="H1741" s="14" t="s">
        <v>27</v>
      </c>
      <c r="I1741" s="13">
        <f t="shared" si="273"/>
        <v>76</v>
      </c>
      <c r="J1741" s="13">
        <f t="shared" si="274"/>
        <v>7</v>
      </c>
      <c r="K1741" s="13">
        <f t="shared" si="275"/>
        <v>3</v>
      </c>
      <c r="L1741" s="13" t="s">
        <v>1468</v>
      </c>
      <c r="M1741" s="13">
        <v>70</v>
      </c>
      <c r="N1741" s="13" t="s">
        <v>1596</v>
      </c>
      <c r="O1741" s="13">
        <v>70</v>
      </c>
      <c r="P1741" s="13" t="s">
        <v>1598</v>
      </c>
      <c r="Q1741" s="13">
        <v>70</v>
      </c>
      <c r="R1741" s="13" t="s">
        <v>1600</v>
      </c>
      <c r="S1741" s="13">
        <v>70</v>
      </c>
      <c r="T1741" s="13" t="s">
        <v>1669</v>
      </c>
      <c r="U1741" s="13">
        <v>70</v>
      </c>
      <c r="V1741" s="13" t="s">
        <v>1671</v>
      </c>
      <c r="W1741" s="13">
        <v>70</v>
      </c>
      <c r="X1741" s="13" t="s">
        <v>1673</v>
      </c>
      <c r="Y1741" s="13">
        <v>70</v>
      </c>
      <c r="Z1741" s="13" t="s">
        <v>1676</v>
      </c>
      <c r="AA1741" s="13">
        <v>70</v>
      </c>
      <c r="AB1741" s="100" t="s">
        <v>382</v>
      </c>
      <c r="AC1741" s="100" t="str">
        <f t="shared" si="269"/>
        <v>kn-8-2-shl-loc2</v>
      </c>
      <c r="AD1741" s="100">
        <f t="shared" si="270"/>
        <v>6</v>
      </c>
      <c r="AE1741" s="13">
        <v>16</v>
      </c>
      <c r="AF1741" s="27">
        <v>13.5</v>
      </c>
      <c r="AG1741" s="41"/>
    </row>
    <row r="1742" spans="1:33" ht="16.5" x14ac:dyDescent="0.2">
      <c r="A1742" s="43" t="str">
        <f t="shared" si="271"/>
        <v>kn-8</v>
      </c>
      <c r="B1742" s="33">
        <f t="shared" si="276"/>
        <v>2080230</v>
      </c>
      <c r="C1742" s="43">
        <v>2</v>
      </c>
      <c r="D1742" s="26">
        <f t="shared" si="272"/>
        <v>20802</v>
      </c>
      <c r="E1742" s="45">
        <v>8</v>
      </c>
      <c r="F1742" s="13">
        <v>3</v>
      </c>
      <c r="G1742" s="14" t="s">
        <v>19</v>
      </c>
      <c r="H1742" s="14" t="s">
        <v>288</v>
      </c>
      <c r="I1742" s="13">
        <f t="shared" si="273"/>
        <v>76</v>
      </c>
      <c r="J1742" s="13">
        <f t="shared" si="274"/>
        <v>7</v>
      </c>
      <c r="K1742" s="13">
        <f t="shared" si="275"/>
        <v>3</v>
      </c>
      <c r="L1742" s="13" t="s">
        <v>1469</v>
      </c>
      <c r="M1742" s="13">
        <v>71</v>
      </c>
      <c r="N1742" s="13" t="s">
        <v>1597</v>
      </c>
      <c r="O1742" s="13">
        <v>71</v>
      </c>
      <c r="P1742" s="13" t="s">
        <v>1599</v>
      </c>
      <c r="Q1742" s="13">
        <v>71</v>
      </c>
      <c r="R1742" s="13" t="s">
        <v>1601</v>
      </c>
      <c r="S1742" s="13">
        <v>71</v>
      </c>
      <c r="T1742" s="13" t="s">
        <v>1670</v>
      </c>
      <c r="U1742" s="13">
        <v>71</v>
      </c>
      <c r="V1742" s="13" t="s">
        <v>1672</v>
      </c>
      <c r="W1742" s="13">
        <v>71</v>
      </c>
      <c r="X1742" s="13" t="s">
        <v>1674</v>
      </c>
      <c r="Y1742" s="13">
        <v>71</v>
      </c>
      <c r="Z1742" s="13" t="s">
        <v>1675</v>
      </c>
      <c r="AA1742" s="13">
        <v>71</v>
      </c>
      <c r="AB1742" s="100" t="s">
        <v>356</v>
      </c>
      <c r="AC1742" s="100" t="str">
        <f t="shared" si="269"/>
        <v>kn-8-2-jlr-loc3</v>
      </c>
      <c r="AD1742" s="100">
        <f t="shared" si="270"/>
        <v>6</v>
      </c>
      <c r="AE1742" s="13">
        <v>12</v>
      </c>
      <c r="AF1742" s="27">
        <v>12</v>
      </c>
      <c r="AG1742" s="41"/>
    </row>
    <row r="1743" spans="1:33" ht="17.25" thickBot="1" x14ac:dyDescent="0.25">
      <c r="A1743" s="43" t="str">
        <f t="shared" si="271"/>
        <v>kn-8</v>
      </c>
      <c r="B1743" s="33">
        <f t="shared" si="276"/>
        <v>2080231</v>
      </c>
      <c r="C1743" s="43">
        <v>2</v>
      </c>
      <c r="D1743" s="28">
        <f t="shared" si="272"/>
        <v>20802</v>
      </c>
      <c r="E1743" s="46">
        <v>8</v>
      </c>
      <c r="F1743" s="29">
        <v>3</v>
      </c>
      <c r="G1743" s="30" t="s">
        <v>20</v>
      </c>
      <c r="H1743" s="30" t="s">
        <v>287</v>
      </c>
      <c r="I1743" s="29">
        <f t="shared" si="273"/>
        <v>76</v>
      </c>
      <c r="J1743" s="29">
        <f t="shared" si="274"/>
        <v>7</v>
      </c>
      <c r="K1743" s="29">
        <f t="shared" si="275"/>
        <v>3</v>
      </c>
      <c r="L1743" s="29" t="s">
        <v>1468</v>
      </c>
      <c r="M1743" s="29">
        <v>70</v>
      </c>
      <c r="N1743" s="29" t="s">
        <v>1596</v>
      </c>
      <c r="O1743" s="29">
        <v>70</v>
      </c>
      <c r="P1743" s="29" t="s">
        <v>1598</v>
      </c>
      <c r="Q1743" s="29">
        <v>70</v>
      </c>
      <c r="R1743" s="29" t="s">
        <v>1600</v>
      </c>
      <c r="S1743" s="29">
        <v>70</v>
      </c>
      <c r="T1743" s="29" t="s">
        <v>1669</v>
      </c>
      <c r="U1743" s="29">
        <v>70</v>
      </c>
      <c r="V1743" s="29" t="s">
        <v>1671</v>
      </c>
      <c r="W1743" s="29">
        <v>70</v>
      </c>
      <c r="X1743" s="29" t="s">
        <v>1673</v>
      </c>
      <c r="Y1743" s="29">
        <v>70</v>
      </c>
      <c r="Z1743" s="29" t="s">
        <v>1676</v>
      </c>
      <c r="AA1743" s="29">
        <v>70</v>
      </c>
      <c r="AB1743" s="101" t="s">
        <v>397</v>
      </c>
      <c r="AC1743" s="101" t="str">
        <f t="shared" si="269"/>
        <v>kn-8-2-shl-loc3</v>
      </c>
      <c r="AD1743" s="101">
        <f t="shared" si="270"/>
        <v>6</v>
      </c>
      <c r="AE1743" s="29">
        <v>16</v>
      </c>
      <c r="AF1743" s="31">
        <v>13.5</v>
      </c>
      <c r="AG1743" s="41"/>
    </row>
    <row r="1744" spans="1:33" ht="16.5" x14ac:dyDescent="0.2">
      <c r="A1744" s="43" t="str">
        <f t="shared" si="271"/>
        <v>kn-8</v>
      </c>
      <c r="B1744" s="33">
        <f t="shared" si="276"/>
        <v>2080310</v>
      </c>
      <c r="C1744" s="43">
        <v>3</v>
      </c>
      <c r="D1744" s="23">
        <f t="shared" si="272"/>
        <v>20803</v>
      </c>
      <c r="E1744" s="44">
        <v>8</v>
      </c>
      <c r="F1744" s="24">
        <v>1</v>
      </c>
      <c r="G1744" s="32" t="s">
        <v>19</v>
      </c>
      <c r="H1744" s="32" t="s">
        <v>289</v>
      </c>
      <c r="I1744" s="24">
        <f t="shared" si="273"/>
        <v>76</v>
      </c>
      <c r="J1744" s="24">
        <f t="shared" si="274"/>
        <v>7</v>
      </c>
      <c r="K1744" s="24">
        <f t="shared" si="275"/>
        <v>3</v>
      </c>
      <c r="L1744" s="24" t="s">
        <v>1469</v>
      </c>
      <c r="M1744" s="24">
        <v>71</v>
      </c>
      <c r="N1744" s="24" t="s">
        <v>1597</v>
      </c>
      <c r="O1744" s="24">
        <v>71</v>
      </c>
      <c r="P1744" s="24" t="s">
        <v>1599</v>
      </c>
      <c r="Q1744" s="24">
        <v>71</v>
      </c>
      <c r="R1744" s="24" t="s">
        <v>1601</v>
      </c>
      <c r="S1744" s="24">
        <v>71</v>
      </c>
      <c r="T1744" s="24" t="s">
        <v>1670</v>
      </c>
      <c r="U1744" s="24">
        <v>71</v>
      </c>
      <c r="V1744" s="24" t="s">
        <v>1672</v>
      </c>
      <c r="W1744" s="24">
        <v>71</v>
      </c>
      <c r="X1744" s="24" t="s">
        <v>1674</v>
      </c>
      <c r="Y1744" s="24">
        <v>71</v>
      </c>
      <c r="Z1744" s="24" t="s">
        <v>1675</v>
      </c>
      <c r="AA1744" s="24">
        <v>71</v>
      </c>
      <c r="AB1744" s="99" t="s">
        <v>354</v>
      </c>
      <c r="AC1744" s="99" t="str">
        <f t="shared" si="269"/>
        <v>kn-8-3-jlr-loc1</v>
      </c>
      <c r="AD1744" s="99">
        <f t="shared" si="270"/>
        <v>6</v>
      </c>
      <c r="AE1744" s="24">
        <v>12</v>
      </c>
      <c r="AF1744" s="25">
        <v>12</v>
      </c>
      <c r="AG1744" s="41"/>
    </row>
    <row r="1745" spans="1:33" ht="16.5" x14ac:dyDescent="0.2">
      <c r="A1745" s="43" t="str">
        <f t="shared" si="271"/>
        <v>kn-8</v>
      </c>
      <c r="B1745" s="33">
        <f t="shared" si="276"/>
        <v>2080311</v>
      </c>
      <c r="C1745" s="43">
        <v>3</v>
      </c>
      <c r="D1745" s="26">
        <f t="shared" si="272"/>
        <v>20803</v>
      </c>
      <c r="E1745" s="45">
        <v>8</v>
      </c>
      <c r="F1745" s="13">
        <v>1</v>
      </c>
      <c r="G1745" s="14" t="s">
        <v>20</v>
      </c>
      <c r="H1745" s="14" t="s">
        <v>290</v>
      </c>
      <c r="I1745" s="13">
        <f t="shared" si="273"/>
        <v>76</v>
      </c>
      <c r="J1745" s="13">
        <f t="shared" si="274"/>
        <v>7</v>
      </c>
      <c r="K1745" s="13">
        <f t="shared" si="275"/>
        <v>3</v>
      </c>
      <c r="L1745" s="13" t="s">
        <v>1468</v>
      </c>
      <c r="M1745" s="13">
        <v>72</v>
      </c>
      <c r="N1745" s="13" t="s">
        <v>1470</v>
      </c>
      <c r="O1745" s="13">
        <v>72</v>
      </c>
      <c r="P1745" s="13" t="s">
        <v>1598</v>
      </c>
      <c r="Q1745" s="13">
        <v>72</v>
      </c>
      <c r="R1745" s="13" t="s">
        <v>1600</v>
      </c>
      <c r="S1745" s="13">
        <v>72</v>
      </c>
      <c r="T1745" s="13" t="s">
        <v>1669</v>
      </c>
      <c r="U1745" s="13">
        <v>72</v>
      </c>
      <c r="V1745" s="13" t="s">
        <v>1671</v>
      </c>
      <c r="W1745" s="13">
        <v>72</v>
      </c>
      <c r="X1745" s="13" t="s">
        <v>1673</v>
      </c>
      <c r="Y1745" s="13">
        <v>72</v>
      </c>
      <c r="Z1745" s="13" t="s">
        <v>1676</v>
      </c>
      <c r="AA1745" s="13">
        <v>72</v>
      </c>
      <c r="AB1745" s="100" t="s">
        <v>395</v>
      </c>
      <c r="AC1745" s="100" t="str">
        <f t="shared" si="269"/>
        <v>kn-8-3-shl-loc1</v>
      </c>
      <c r="AD1745" s="100">
        <f t="shared" si="270"/>
        <v>6</v>
      </c>
      <c r="AE1745" s="13">
        <v>16</v>
      </c>
      <c r="AF1745" s="27">
        <v>13.5</v>
      </c>
      <c r="AG1745" s="41"/>
    </row>
    <row r="1746" spans="1:33" ht="16.5" x14ac:dyDescent="0.2">
      <c r="A1746" s="43" t="str">
        <f t="shared" si="271"/>
        <v>kn-8</v>
      </c>
      <c r="B1746" s="33">
        <f t="shared" si="276"/>
        <v>2080320</v>
      </c>
      <c r="C1746" s="43">
        <v>3</v>
      </c>
      <c r="D1746" s="26">
        <f t="shared" si="272"/>
        <v>20803</v>
      </c>
      <c r="E1746" s="45">
        <v>8</v>
      </c>
      <c r="F1746" s="13">
        <v>2</v>
      </c>
      <c r="G1746" s="14" t="s">
        <v>19</v>
      </c>
      <c r="H1746" s="14" t="s">
        <v>749</v>
      </c>
      <c r="I1746" s="13">
        <f t="shared" si="273"/>
        <v>76</v>
      </c>
      <c r="J1746" s="13">
        <f t="shared" si="274"/>
        <v>7</v>
      </c>
      <c r="K1746" s="13">
        <f t="shared" si="275"/>
        <v>3</v>
      </c>
      <c r="L1746" s="13" t="s">
        <v>1469</v>
      </c>
      <c r="M1746" s="13">
        <v>71</v>
      </c>
      <c r="N1746" s="13" t="s">
        <v>1597</v>
      </c>
      <c r="O1746" s="13">
        <v>71</v>
      </c>
      <c r="P1746" s="13" t="s">
        <v>1599</v>
      </c>
      <c r="Q1746" s="13">
        <v>71</v>
      </c>
      <c r="R1746" s="13" t="s">
        <v>1601</v>
      </c>
      <c r="S1746" s="13">
        <v>71</v>
      </c>
      <c r="T1746" s="13" t="s">
        <v>1670</v>
      </c>
      <c r="U1746" s="13">
        <v>71</v>
      </c>
      <c r="V1746" s="13" t="s">
        <v>1672</v>
      </c>
      <c r="W1746" s="13">
        <v>71</v>
      </c>
      <c r="X1746" s="13" t="s">
        <v>1674</v>
      </c>
      <c r="Y1746" s="13">
        <v>71</v>
      </c>
      <c r="Z1746" s="13" t="s">
        <v>1675</v>
      </c>
      <c r="AA1746" s="13">
        <v>71</v>
      </c>
      <c r="AB1746" s="100" t="s">
        <v>748</v>
      </c>
      <c r="AC1746" s="100" t="str">
        <f t="shared" si="269"/>
        <v>kn-8-3-jlr-loc2</v>
      </c>
      <c r="AD1746" s="100">
        <f t="shared" si="270"/>
        <v>6</v>
      </c>
      <c r="AE1746" s="13">
        <v>12</v>
      </c>
      <c r="AF1746" s="27">
        <v>12</v>
      </c>
      <c r="AG1746" s="41"/>
    </row>
    <row r="1747" spans="1:33" ht="16.5" x14ac:dyDescent="0.2">
      <c r="A1747" s="43" t="str">
        <f t="shared" si="271"/>
        <v>kn-8</v>
      </c>
      <c r="B1747" s="33">
        <f t="shared" si="276"/>
        <v>2080321</v>
      </c>
      <c r="C1747" s="43">
        <v>3</v>
      </c>
      <c r="D1747" s="26">
        <f t="shared" si="272"/>
        <v>20803</v>
      </c>
      <c r="E1747" s="45">
        <v>8</v>
      </c>
      <c r="F1747" s="13">
        <v>2</v>
      </c>
      <c r="G1747" s="14" t="s">
        <v>20</v>
      </c>
      <c r="H1747" s="14" t="s">
        <v>27</v>
      </c>
      <c r="I1747" s="13">
        <f t="shared" si="273"/>
        <v>76</v>
      </c>
      <c r="J1747" s="13">
        <f t="shared" si="274"/>
        <v>7</v>
      </c>
      <c r="K1747" s="13">
        <f t="shared" si="275"/>
        <v>3</v>
      </c>
      <c r="L1747" s="13" t="s">
        <v>1468</v>
      </c>
      <c r="M1747" s="13">
        <v>72</v>
      </c>
      <c r="N1747" s="13" t="s">
        <v>1470</v>
      </c>
      <c r="O1747" s="13">
        <v>72</v>
      </c>
      <c r="P1747" s="13" t="s">
        <v>1598</v>
      </c>
      <c r="Q1747" s="13">
        <v>72</v>
      </c>
      <c r="R1747" s="13" t="s">
        <v>1600</v>
      </c>
      <c r="S1747" s="13">
        <v>72</v>
      </c>
      <c r="T1747" s="13" t="s">
        <v>1669</v>
      </c>
      <c r="U1747" s="13">
        <v>72</v>
      </c>
      <c r="V1747" s="13" t="s">
        <v>1671</v>
      </c>
      <c r="W1747" s="13">
        <v>72</v>
      </c>
      <c r="X1747" s="13" t="s">
        <v>1673</v>
      </c>
      <c r="Y1747" s="13">
        <v>72</v>
      </c>
      <c r="Z1747" s="13" t="s">
        <v>1676</v>
      </c>
      <c r="AA1747" s="13">
        <v>72</v>
      </c>
      <c r="AB1747" s="100" t="s">
        <v>390</v>
      </c>
      <c r="AC1747" s="100" t="str">
        <f t="shared" si="269"/>
        <v>kn-8-3-shl-loc2</v>
      </c>
      <c r="AD1747" s="100">
        <f t="shared" si="270"/>
        <v>6</v>
      </c>
      <c r="AE1747" s="13">
        <v>16</v>
      </c>
      <c r="AF1747" s="27">
        <v>13.5</v>
      </c>
      <c r="AG1747" s="41"/>
    </row>
    <row r="1748" spans="1:33" ht="16.5" x14ac:dyDescent="0.2">
      <c r="A1748" s="43" t="str">
        <f t="shared" si="271"/>
        <v>kn-8</v>
      </c>
      <c r="B1748" s="33">
        <f t="shared" si="276"/>
        <v>2080330</v>
      </c>
      <c r="C1748" s="43">
        <v>3</v>
      </c>
      <c r="D1748" s="26">
        <f t="shared" si="272"/>
        <v>20803</v>
      </c>
      <c r="E1748" s="45">
        <v>8</v>
      </c>
      <c r="F1748" s="13">
        <v>3</v>
      </c>
      <c r="G1748" s="14" t="s">
        <v>19</v>
      </c>
      <c r="H1748" s="14" t="s">
        <v>288</v>
      </c>
      <c r="I1748" s="13">
        <f t="shared" si="273"/>
        <v>76</v>
      </c>
      <c r="J1748" s="13">
        <f t="shared" si="274"/>
        <v>7</v>
      </c>
      <c r="K1748" s="13">
        <f t="shared" si="275"/>
        <v>3</v>
      </c>
      <c r="L1748" s="13" t="s">
        <v>1469</v>
      </c>
      <c r="M1748" s="13">
        <v>71</v>
      </c>
      <c r="N1748" s="13" t="s">
        <v>1597</v>
      </c>
      <c r="O1748" s="13">
        <v>71</v>
      </c>
      <c r="P1748" s="13" t="s">
        <v>1599</v>
      </c>
      <c r="Q1748" s="13">
        <v>71</v>
      </c>
      <c r="R1748" s="13" t="s">
        <v>1601</v>
      </c>
      <c r="S1748" s="13">
        <v>71</v>
      </c>
      <c r="T1748" s="13" t="s">
        <v>1670</v>
      </c>
      <c r="U1748" s="13">
        <v>71</v>
      </c>
      <c r="V1748" s="13" t="s">
        <v>1672</v>
      </c>
      <c r="W1748" s="13">
        <v>71</v>
      </c>
      <c r="X1748" s="13" t="s">
        <v>1674</v>
      </c>
      <c r="Y1748" s="13">
        <v>71</v>
      </c>
      <c r="Z1748" s="13" t="s">
        <v>1675</v>
      </c>
      <c r="AA1748" s="13">
        <v>71</v>
      </c>
      <c r="AB1748" s="100" t="s">
        <v>351</v>
      </c>
      <c r="AC1748" s="100" t="str">
        <f t="shared" ref="AC1748:AC1811" si="277">IF(AB1748="","",A1748&amp;"-"&amp;C1748&amp;"-"&amp;G1748&amp;"-"&amp;"loc"&amp;F1748)</f>
        <v>kn-8-3-jlr-loc3</v>
      </c>
      <c r="AD1748" s="100">
        <f t="shared" ref="AD1748:AD1811" si="278">INDEX($BL$4:$BL$210,INDEX($BP$4:$BP$19,E1748)+C1748)</f>
        <v>6</v>
      </c>
      <c r="AE1748" s="13">
        <v>12</v>
      </c>
      <c r="AF1748" s="27">
        <v>12</v>
      </c>
      <c r="AG1748" s="41"/>
    </row>
    <row r="1749" spans="1:33" ht="17.25" thickBot="1" x14ac:dyDescent="0.25">
      <c r="A1749" s="43" t="str">
        <f t="shared" si="271"/>
        <v>kn-8</v>
      </c>
      <c r="B1749" s="33">
        <f t="shared" si="276"/>
        <v>2080331</v>
      </c>
      <c r="C1749" s="43">
        <v>3</v>
      </c>
      <c r="D1749" s="28">
        <f t="shared" si="272"/>
        <v>20803</v>
      </c>
      <c r="E1749" s="46">
        <v>8</v>
      </c>
      <c r="F1749" s="29">
        <v>3</v>
      </c>
      <c r="G1749" s="30" t="s">
        <v>20</v>
      </c>
      <c r="H1749" s="30" t="s">
        <v>629</v>
      </c>
      <c r="I1749" s="29">
        <f t="shared" si="273"/>
        <v>76</v>
      </c>
      <c r="J1749" s="29">
        <f t="shared" si="274"/>
        <v>7</v>
      </c>
      <c r="K1749" s="29">
        <f t="shared" si="275"/>
        <v>3</v>
      </c>
      <c r="L1749" s="29" t="s">
        <v>1468</v>
      </c>
      <c r="M1749" s="29">
        <v>72</v>
      </c>
      <c r="N1749" s="29" t="s">
        <v>1470</v>
      </c>
      <c r="O1749" s="29">
        <v>72</v>
      </c>
      <c r="P1749" s="29" t="s">
        <v>1598</v>
      </c>
      <c r="Q1749" s="29">
        <v>72</v>
      </c>
      <c r="R1749" s="29" t="s">
        <v>1600</v>
      </c>
      <c r="S1749" s="29">
        <v>72</v>
      </c>
      <c r="T1749" s="29" t="s">
        <v>1669</v>
      </c>
      <c r="U1749" s="29">
        <v>72</v>
      </c>
      <c r="V1749" s="29" t="s">
        <v>1671</v>
      </c>
      <c r="W1749" s="29">
        <v>72</v>
      </c>
      <c r="X1749" s="29" t="s">
        <v>1673</v>
      </c>
      <c r="Y1749" s="29">
        <v>72</v>
      </c>
      <c r="Z1749" s="29" t="s">
        <v>1676</v>
      </c>
      <c r="AA1749" s="29">
        <v>72</v>
      </c>
      <c r="AB1749" s="101" t="s">
        <v>391</v>
      </c>
      <c r="AC1749" s="101" t="str">
        <f t="shared" si="277"/>
        <v>kn-8-3-shl-loc3</v>
      </c>
      <c r="AD1749" s="101">
        <f t="shared" si="278"/>
        <v>6</v>
      </c>
      <c r="AE1749" s="29">
        <v>16</v>
      </c>
      <c r="AF1749" s="31">
        <v>13.5</v>
      </c>
      <c r="AG1749" s="41"/>
    </row>
    <row r="1750" spans="1:33" ht="16.5" x14ac:dyDescent="0.2">
      <c r="A1750" s="43" t="str">
        <f t="shared" si="271"/>
        <v>kn-8</v>
      </c>
      <c r="B1750" s="33">
        <f t="shared" si="276"/>
        <v>2080410</v>
      </c>
      <c r="C1750" s="43">
        <v>4</v>
      </c>
      <c r="D1750" s="23">
        <f t="shared" si="272"/>
        <v>20804</v>
      </c>
      <c r="E1750" s="44">
        <v>8</v>
      </c>
      <c r="F1750" s="24">
        <v>1</v>
      </c>
      <c r="G1750" s="32" t="s">
        <v>19</v>
      </c>
      <c r="H1750" s="32" t="s">
        <v>289</v>
      </c>
      <c r="I1750" s="24">
        <f t="shared" si="273"/>
        <v>77</v>
      </c>
      <c r="J1750" s="24">
        <f t="shared" si="274"/>
        <v>7</v>
      </c>
      <c r="K1750" s="24">
        <f t="shared" si="275"/>
        <v>3</v>
      </c>
      <c r="L1750" s="24" t="s">
        <v>1469</v>
      </c>
      <c r="M1750" s="24">
        <v>72</v>
      </c>
      <c r="N1750" s="24" t="s">
        <v>1471</v>
      </c>
      <c r="O1750" s="24">
        <v>72</v>
      </c>
      <c r="P1750" s="24" t="s">
        <v>1599</v>
      </c>
      <c r="Q1750" s="24">
        <v>72</v>
      </c>
      <c r="R1750" s="24" t="s">
        <v>1601</v>
      </c>
      <c r="S1750" s="24">
        <v>72</v>
      </c>
      <c r="T1750" s="24" t="s">
        <v>1670</v>
      </c>
      <c r="U1750" s="24">
        <v>72</v>
      </c>
      <c r="V1750" s="24" t="s">
        <v>1672</v>
      </c>
      <c r="W1750" s="24">
        <v>72</v>
      </c>
      <c r="X1750" s="24" t="s">
        <v>1674</v>
      </c>
      <c r="Y1750" s="24">
        <v>72</v>
      </c>
      <c r="Z1750" s="24" t="s">
        <v>1675</v>
      </c>
      <c r="AA1750" s="24">
        <v>72</v>
      </c>
      <c r="AB1750" s="99" t="s">
        <v>357</v>
      </c>
      <c r="AC1750" s="99" t="str">
        <f t="shared" si="277"/>
        <v>kn-8-4-jlr-loc1</v>
      </c>
      <c r="AD1750" s="99">
        <f t="shared" si="278"/>
        <v>6</v>
      </c>
      <c r="AE1750" s="24">
        <v>12</v>
      </c>
      <c r="AF1750" s="25">
        <v>12</v>
      </c>
      <c r="AG1750" s="41"/>
    </row>
    <row r="1751" spans="1:33" ht="16.5" x14ac:dyDescent="0.2">
      <c r="A1751" s="43" t="str">
        <f t="shared" si="271"/>
        <v>kn-8</v>
      </c>
      <c r="B1751" s="33">
        <f t="shared" si="276"/>
        <v>2080411</v>
      </c>
      <c r="C1751" s="43">
        <v>4</v>
      </c>
      <c r="D1751" s="26">
        <f t="shared" si="272"/>
        <v>20804</v>
      </c>
      <c r="E1751" s="45">
        <v>8</v>
      </c>
      <c r="F1751" s="13">
        <v>1</v>
      </c>
      <c r="G1751" s="14" t="s">
        <v>20</v>
      </c>
      <c r="H1751" s="14" t="s">
        <v>290</v>
      </c>
      <c r="I1751" s="13">
        <f t="shared" si="273"/>
        <v>77</v>
      </c>
      <c r="J1751" s="13">
        <f t="shared" si="274"/>
        <v>7</v>
      </c>
      <c r="K1751" s="13">
        <f t="shared" si="275"/>
        <v>3</v>
      </c>
      <c r="L1751" s="13" t="s">
        <v>1468</v>
      </c>
      <c r="M1751" s="13">
        <v>72</v>
      </c>
      <c r="N1751" s="13" t="s">
        <v>1470</v>
      </c>
      <c r="O1751" s="13">
        <v>72</v>
      </c>
      <c r="P1751" s="13" t="s">
        <v>1598</v>
      </c>
      <c r="Q1751" s="13">
        <v>72</v>
      </c>
      <c r="R1751" s="13" t="s">
        <v>1600</v>
      </c>
      <c r="S1751" s="13">
        <v>72</v>
      </c>
      <c r="T1751" s="13" t="s">
        <v>1669</v>
      </c>
      <c r="U1751" s="13">
        <v>72</v>
      </c>
      <c r="V1751" s="13" t="s">
        <v>1671</v>
      </c>
      <c r="W1751" s="13">
        <v>72</v>
      </c>
      <c r="X1751" s="13" t="s">
        <v>1673</v>
      </c>
      <c r="Y1751" s="13">
        <v>72</v>
      </c>
      <c r="Z1751" s="13" t="s">
        <v>1676</v>
      </c>
      <c r="AA1751" s="13">
        <v>72</v>
      </c>
      <c r="AB1751" s="100" t="s">
        <v>398</v>
      </c>
      <c r="AC1751" s="100" t="str">
        <f t="shared" si="277"/>
        <v>kn-8-4-shl-loc1</v>
      </c>
      <c r="AD1751" s="100">
        <f t="shared" si="278"/>
        <v>6</v>
      </c>
      <c r="AE1751" s="13">
        <v>16</v>
      </c>
      <c r="AF1751" s="27">
        <v>13.5</v>
      </c>
      <c r="AG1751" s="41"/>
    </row>
    <row r="1752" spans="1:33" ht="16.5" x14ac:dyDescent="0.2">
      <c r="A1752" s="43" t="str">
        <f t="shared" si="271"/>
        <v>kn-8</v>
      </c>
      <c r="B1752" s="33">
        <f t="shared" si="276"/>
        <v>2080420</v>
      </c>
      <c r="C1752" s="43">
        <v>4</v>
      </c>
      <c r="D1752" s="26">
        <f t="shared" si="272"/>
        <v>20804</v>
      </c>
      <c r="E1752" s="45">
        <v>8</v>
      </c>
      <c r="F1752" s="13">
        <v>2</v>
      </c>
      <c r="G1752" s="14" t="s">
        <v>19</v>
      </c>
      <c r="H1752" s="14" t="s">
        <v>749</v>
      </c>
      <c r="I1752" s="13">
        <f t="shared" si="273"/>
        <v>77</v>
      </c>
      <c r="J1752" s="13">
        <f t="shared" si="274"/>
        <v>7</v>
      </c>
      <c r="K1752" s="13">
        <f t="shared" si="275"/>
        <v>3</v>
      </c>
      <c r="L1752" s="13" t="s">
        <v>1469</v>
      </c>
      <c r="M1752" s="13">
        <v>72</v>
      </c>
      <c r="N1752" s="13" t="s">
        <v>1471</v>
      </c>
      <c r="O1752" s="13">
        <v>72</v>
      </c>
      <c r="P1752" s="13" t="s">
        <v>1599</v>
      </c>
      <c r="Q1752" s="13">
        <v>72</v>
      </c>
      <c r="R1752" s="13" t="s">
        <v>1601</v>
      </c>
      <c r="S1752" s="13">
        <v>72</v>
      </c>
      <c r="T1752" s="13" t="s">
        <v>1670</v>
      </c>
      <c r="U1752" s="13">
        <v>72</v>
      </c>
      <c r="V1752" s="13" t="s">
        <v>1672</v>
      </c>
      <c r="W1752" s="13">
        <v>72</v>
      </c>
      <c r="X1752" s="13" t="s">
        <v>1674</v>
      </c>
      <c r="Y1752" s="13">
        <v>72</v>
      </c>
      <c r="Z1752" s="13" t="s">
        <v>1675</v>
      </c>
      <c r="AA1752" s="13">
        <v>72</v>
      </c>
      <c r="AB1752" s="100" t="s">
        <v>347</v>
      </c>
      <c r="AC1752" s="100" t="str">
        <f t="shared" si="277"/>
        <v>kn-8-4-jlr-loc2</v>
      </c>
      <c r="AD1752" s="100">
        <f t="shared" si="278"/>
        <v>6</v>
      </c>
      <c r="AE1752" s="13">
        <v>12</v>
      </c>
      <c r="AF1752" s="27">
        <v>12</v>
      </c>
      <c r="AG1752" s="41"/>
    </row>
    <row r="1753" spans="1:33" ht="16.5" x14ac:dyDescent="0.2">
      <c r="A1753" s="43" t="str">
        <f t="shared" si="271"/>
        <v>kn-8</v>
      </c>
      <c r="B1753" s="33">
        <f t="shared" si="276"/>
        <v>2080421</v>
      </c>
      <c r="C1753" s="43">
        <v>4</v>
      </c>
      <c r="D1753" s="26">
        <f t="shared" si="272"/>
        <v>20804</v>
      </c>
      <c r="E1753" s="45">
        <v>8</v>
      </c>
      <c r="F1753" s="13">
        <v>2</v>
      </c>
      <c r="G1753" s="14" t="s">
        <v>615</v>
      </c>
      <c r="H1753" s="14" t="s">
        <v>27</v>
      </c>
      <c r="I1753" s="13">
        <f t="shared" si="273"/>
        <v>77</v>
      </c>
      <c r="J1753" s="13">
        <f t="shared" si="274"/>
        <v>7</v>
      </c>
      <c r="K1753" s="13">
        <f t="shared" si="275"/>
        <v>3</v>
      </c>
      <c r="L1753" s="13" t="s">
        <v>1468</v>
      </c>
      <c r="M1753" s="13">
        <v>72</v>
      </c>
      <c r="N1753" s="13" t="s">
        <v>1470</v>
      </c>
      <c r="O1753" s="13">
        <v>72</v>
      </c>
      <c r="P1753" s="13" t="s">
        <v>1598</v>
      </c>
      <c r="Q1753" s="13">
        <v>72</v>
      </c>
      <c r="R1753" s="13" t="s">
        <v>1600</v>
      </c>
      <c r="S1753" s="13">
        <v>72</v>
      </c>
      <c r="T1753" s="13" t="s">
        <v>1669</v>
      </c>
      <c r="U1753" s="13">
        <v>72</v>
      </c>
      <c r="V1753" s="13" t="s">
        <v>1671</v>
      </c>
      <c r="W1753" s="13">
        <v>72</v>
      </c>
      <c r="X1753" s="13" t="s">
        <v>1673</v>
      </c>
      <c r="Y1753" s="13">
        <v>72</v>
      </c>
      <c r="Z1753" s="13" t="s">
        <v>1676</v>
      </c>
      <c r="AA1753" s="13">
        <v>72</v>
      </c>
      <c r="AB1753" s="100" t="s">
        <v>386</v>
      </c>
      <c r="AC1753" s="100" t="str">
        <f t="shared" si="277"/>
        <v>kn-8-4-shl-loc2</v>
      </c>
      <c r="AD1753" s="100">
        <f t="shared" si="278"/>
        <v>6</v>
      </c>
      <c r="AE1753" s="13">
        <v>16</v>
      </c>
      <c r="AF1753" s="27">
        <v>13.5</v>
      </c>
      <c r="AG1753" s="41"/>
    </row>
    <row r="1754" spans="1:33" ht="16.5" x14ac:dyDescent="0.2">
      <c r="A1754" s="43" t="str">
        <f t="shared" si="271"/>
        <v>kn-8</v>
      </c>
      <c r="B1754" s="33">
        <f t="shared" si="276"/>
        <v>2080430</v>
      </c>
      <c r="C1754" s="43">
        <v>4</v>
      </c>
      <c r="D1754" s="26">
        <f t="shared" si="272"/>
        <v>20804</v>
      </c>
      <c r="E1754" s="45">
        <v>8</v>
      </c>
      <c r="F1754" s="13">
        <v>3</v>
      </c>
      <c r="G1754" s="14" t="s">
        <v>19</v>
      </c>
      <c r="H1754" s="14" t="s">
        <v>622</v>
      </c>
      <c r="I1754" s="13">
        <f t="shared" si="273"/>
        <v>77</v>
      </c>
      <c r="J1754" s="13">
        <f t="shared" si="274"/>
        <v>7</v>
      </c>
      <c r="K1754" s="13">
        <f t="shared" si="275"/>
        <v>3</v>
      </c>
      <c r="L1754" s="13" t="s">
        <v>1469</v>
      </c>
      <c r="M1754" s="13">
        <v>72</v>
      </c>
      <c r="N1754" s="13" t="s">
        <v>1471</v>
      </c>
      <c r="O1754" s="13">
        <v>72</v>
      </c>
      <c r="P1754" s="13" t="s">
        <v>1599</v>
      </c>
      <c r="Q1754" s="13">
        <v>72</v>
      </c>
      <c r="R1754" s="13" t="s">
        <v>1601</v>
      </c>
      <c r="S1754" s="13">
        <v>72</v>
      </c>
      <c r="T1754" s="13" t="s">
        <v>1670</v>
      </c>
      <c r="U1754" s="13">
        <v>72</v>
      </c>
      <c r="V1754" s="13" t="s">
        <v>1672</v>
      </c>
      <c r="W1754" s="13">
        <v>72</v>
      </c>
      <c r="X1754" s="13" t="s">
        <v>1674</v>
      </c>
      <c r="Y1754" s="13">
        <v>72</v>
      </c>
      <c r="Z1754" s="13" t="s">
        <v>1675</v>
      </c>
      <c r="AA1754" s="13">
        <v>72</v>
      </c>
      <c r="AB1754" s="100" t="s">
        <v>353</v>
      </c>
      <c r="AC1754" s="100" t="str">
        <f t="shared" si="277"/>
        <v>kn-8-4-jlr-loc3</v>
      </c>
      <c r="AD1754" s="100">
        <f t="shared" si="278"/>
        <v>6</v>
      </c>
      <c r="AE1754" s="13">
        <v>12</v>
      </c>
      <c r="AF1754" s="27">
        <v>12</v>
      </c>
      <c r="AG1754" s="41"/>
    </row>
    <row r="1755" spans="1:33" ht="17.25" thickBot="1" x14ac:dyDescent="0.25">
      <c r="A1755" s="43" t="str">
        <f t="shared" si="271"/>
        <v>kn-8</v>
      </c>
      <c r="B1755" s="33">
        <f t="shared" si="276"/>
        <v>2080431</v>
      </c>
      <c r="C1755" s="43">
        <v>4</v>
      </c>
      <c r="D1755" s="28">
        <f t="shared" si="272"/>
        <v>20804</v>
      </c>
      <c r="E1755" s="46">
        <v>8</v>
      </c>
      <c r="F1755" s="29">
        <v>3</v>
      </c>
      <c r="G1755" s="30" t="s">
        <v>20</v>
      </c>
      <c r="H1755" s="30" t="s">
        <v>287</v>
      </c>
      <c r="I1755" s="29">
        <f t="shared" si="273"/>
        <v>77</v>
      </c>
      <c r="J1755" s="29">
        <f t="shared" si="274"/>
        <v>7</v>
      </c>
      <c r="K1755" s="29">
        <f t="shared" si="275"/>
        <v>3</v>
      </c>
      <c r="L1755" s="29" t="s">
        <v>1468</v>
      </c>
      <c r="M1755" s="29">
        <v>72</v>
      </c>
      <c r="N1755" s="29" t="s">
        <v>1470</v>
      </c>
      <c r="O1755" s="29">
        <v>72</v>
      </c>
      <c r="P1755" s="29" t="s">
        <v>1598</v>
      </c>
      <c r="Q1755" s="29">
        <v>72</v>
      </c>
      <c r="R1755" s="29" t="s">
        <v>1600</v>
      </c>
      <c r="S1755" s="29">
        <v>72</v>
      </c>
      <c r="T1755" s="29" t="s">
        <v>1669</v>
      </c>
      <c r="U1755" s="29">
        <v>72</v>
      </c>
      <c r="V1755" s="29" t="s">
        <v>1671</v>
      </c>
      <c r="W1755" s="29">
        <v>72</v>
      </c>
      <c r="X1755" s="29" t="s">
        <v>1673</v>
      </c>
      <c r="Y1755" s="29">
        <v>72</v>
      </c>
      <c r="Z1755" s="29" t="s">
        <v>1676</v>
      </c>
      <c r="AA1755" s="29">
        <v>72</v>
      </c>
      <c r="AB1755" s="101" t="s">
        <v>394</v>
      </c>
      <c r="AC1755" s="101" t="str">
        <f t="shared" si="277"/>
        <v>kn-8-4-shl-loc3</v>
      </c>
      <c r="AD1755" s="101">
        <f t="shared" si="278"/>
        <v>6</v>
      </c>
      <c r="AE1755" s="29">
        <v>16</v>
      </c>
      <c r="AF1755" s="31">
        <v>13.5</v>
      </c>
      <c r="AG1755" s="41"/>
    </row>
    <row r="1756" spans="1:33" ht="16.5" x14ac:dyDescent="0.2">
      <c r="A1756" s="43" t="str">
        <f t="shared" si="271"/>
        <v>kn-8</v>
      </c>
      <c r="B1756" s="33">
        <f t="shared" si="276"/>
        <v>2080510</v>
      </c>
      <c r="C1756" s="43">
        <v>5</v>
      </c>
      <c r="D1756" s="23">
        <f t="shared" si="272"/>
        <v>20805</v>
      </c>
      <c r="E1756" s="44">
        <v>8</v>
      </c>
      <c r="F1756" s="24">
        <v>1</v>
      </c>
      <c r="G1756" s="32" t="s">
        <v>19</v>
      </c>
      <c r="H1756" s="32" t="s">
        <v>289</v>
      </c>
      <c r="I1756" s="24">
        <f t="shared" si="273"/>
        <v>77</v>
      </c>
      <c r="J1756" s="24">
        <f t="shared" si="274"/>
        <v>7</v>
      </c>
      <c r="K1756" s="24">
        <f t="shared" si="275"/>
        <v>3</v>
      </c>
      <c r="L1756" s="24" t="s">
        <v>1469</v>
      </c>
      <c r="M1756" s="24">
        <v>72</v>
      </c>
      <c r="N1756" s="24" t="s">
        <v>1471</v>
      </c>
      <c r="O1756" s="24">
        <v>72</v>
      </c>
      <c r="P1756" s="24" t="s">
        <v>1599</v>
      </c>
      <c r="Q1756" s="24">
        <v>72</v>
      </c>
      <c r="R1756" s="24" t="s">
        <v>1601</v>
      </c>
      <c r="S1756" s="24">
        <v>72</v>
      </c>
      <c r="T1756" s="24" t="s">
        <v>1670</v>
      </c>
      <c r="U1756" s="24">
        <v>72</v>
      </c>
      <c r="V1756" s="24" t="s">
        <v>1672</v>
      </c>
      <c r="W1756" s="24">
        <v>72</v>
      </c>
      <c r="X1756" s="24" t="s">
        <v>1674</v>
      </c>
      <c r="Y1756" s="24">
        <v>72</v>
      </c>
      <c r="Z1756" s="24" t="s">
        <v>1675</v>
      </c>
      <c r="AA1756" s="24">
        <v>72</v>
      </c>
      <c r="AB1756" s="99" t="s">
        <v>747</v>
      </c>
      <c r="AC1756" s="99" t="str">
        <f t="shared" si="277"/>
        <v>kn-8-5-jlr-loc1</v>
      </c>
      <c r="AD1756" s="99">
        <f t="shared" si="278"/>
        <v>6</v>
      </c>
      <c r="AE1756" s="24">
        <v>12</v>
      </c>
      <c r="AF1756" s="25">
        <v>12</v>
      </c>
      <c r="AG1756" s="41"/>
    </row>
    <row r="1757" spans="1:33" ht="16.5" x14ac:dyDescent="0.2">
      <c r="A1757" s="43" t="str">
        <f t="shared" si="271"/>
        <v>kn-8</v>
      </c>
      <c r="B1757" s="33">
        <f t="shared" si="276"/>
        <v>2080511</v>
      </c>
      <c r="C1757" s="43">
        <v>5</v>
      </c>
      <c r="D1757" s="26">
        <f t="shared" si="272"/>
        <v>20805</v>
      </c>
      <c r="E1757" s="45">
        <v>8</v>
      </c>
      <c r="F1757" s="13">
        <v>1</v>
      </c>
      <c r="G1757" s="14" t="s">
        <v>20</v>
      </c>
      <c r="H1757" s="14" t="s">
        <v>290</v>
      </c>
      <c r="I1757" s="13">
        <f t="shared" si="273"/>
        <v>77</v>
      </c>
      <c r="J1757" s="13">
        <f t="shared" si="274"/>
        <v>7</v>
      </c>
      <c r="K1757" s="13">
        <f t="shared" si="275"/>
        <v>3</v>
      </c>
      <c r="L1757" s="13" t="s">
        <v>1468</v>
      </c>
      <c r="M1757" s="13">
        <v>73</v>
      </c>
      <c r="N1757" s="13" t="s">
        <v>1470</v>
      </c>
      <c r="O1757" s="13">
        <v>73</v>
      </c>
      <c r="P1757" s="13" t="s">
        <v>1472</v>
      </c>
      <c r="Q1757" s="13">
        <v>73</v>
      </c>
      <c r="R1757" s="13" t="s">
        <v>1600</v>
      </c>
      <c r="S1757" s="13">
        <v>73</v>
      </c>
      <c r="T1757" s="13" t="s">
        <v>1669</v>
      </c>
      <c r="U1757" s="13">
        <v>73</v>
      </c>
      <c r="V1757" s="13" t="s">
        <v>1671</v>
      </c>
      <c r="W1757" s="13">
        <v>73</v>
      </c>
      <c r="X1757" s="13" t="s">
        <v>1673</v>
      </c>
      <c r="Y1757" s="13">
        <v>73</v>
      </c>
      <c r="Z1757" s="13" t="s">
        <v>1676</v>
      </c>
      <c r="AA1757" s="13">
        <v>73</v>
      </c>
      <c r="AB1757" s="100" t="s">
        <v>384</v>
      </c>
      <c r="AC1757" s="100" t="str">
        <f t="shared" si="277"/>
        <v>kn-8-5-shl-loc1</v>
      </c>
      <c r="AD1757" s="100">
        <f t="shared" si="278"/>
        <v>6</v>
      </c>
      <c r="AE1757" s="13">
        <v>16</v>
      </c>
      <c r="AF1757" s="27">
        <v>13.5</v>
      </c>
      <c r="AG1757" s="41"/>
    </row>
    <row r="1758" spans="1:33" ht="16.5" x14ac:dyDescent="0.2">
      <c r="A1758" s="43" t="str">
        <f t="shared" ref="A1758:A1821" si="279">"kn-"&amp;E1758</f>
        <v>kn-8</v>
      </c>
      <c r="B1758" s="33">
        <f t="shared" si="276"/>
        <v>2080520</v>
      </c>
      <c r="C1758" s="43">
        <v>5</v>
      </c>
      <c r="D1758" s="26">
        <f t="shared" ref="D1758:D1821" si="280">(200+E1758)*100+C1758</f>
        <v>20805</v>
      </c>
      <c r="E1758" s="45">
        <v>8</v>
      </c>
      <c r="F1758" s="13">
        <v>2</v>
      </c>
      <c r="G1758" s="14" t="s">
        <v>612</v>
      </c>
      <c r="H1758" s="14" t="s">
        <v>749</v>
      </c>
      <c r="I1758" s="13">
        <f t="shared" ref="I1758:I1821" si="281">INDEX($BI$4:$BI$210,INDEX($BP$4:$BP$19,E1758)+C1758)</f>
        <v>77</v>
      </c>
      <c r="J1758" s="13">
        <f t="shared" ref="J1758:J1821" si="282">INDEX($BJ$4:$BJ$210,INDEX($BP$4:$BP$19,E1758)+C1758)</f>
        <v>7</v>
      </c>
      <c r="K1758" s="13">
        <f t="shared" ref="K1758:K1821" si="283">INDEX($BK$4:$BK$210,INDEX($BP$4:$BP$19,E1758)+C1759)</f>
        <v>3</v>
      </c>
      <c r="L1758" s="13" t="s">
        <v>1469</v>
      </c>
      <c r="M1758" s="13">
        <v>72</v>
      </c>
      <c r="N1758" s="13" t="s">
        <v>1471</v>
      </c>
      <c r="O1758" s="13">
        <v>72</v>
      </c>
      <c r="P1758" s="13" t="s">
        <v>1599</v>
      </c>
      <c r="Q1758" s="13">
        <v>72</v>
      </c>
      <c r="R1758" s="13" t="s">
        <v>1601</v>
      </c>
      <c r="S1758" s="13">
        <v>72</v>
      </c>
      <c r="T1758" s="13" t="s">
        <v>1670</v>
      </c>
      <c r="U1758" s="13">
        <v>72</v>
      </c>
      <c r="V1758" s="13" t="s">
        <v>1672</v>
      </c>
      <c r="W1758" s="13">
        <v>72</v>
      </c>
      <c r="X1758" s="13" t="s">
        <v>1674</v>
      </c>
      <c r="Y1758" s="13">
        <v>72</v>
      </c>
      <c r="Z1758" s="13" t="s">
        <v>1675</v>
      </c>
      <c r="AA1758" s="13">
        <v>72</v>
      </c>
      <c r="AB1758" s="100" t="s">
        <v>749</v>
      </c>
      <c r="AC1758" s="100" t="str">
        <f t="shared" si="277"/>
        <v>kn-8-5-jlr-loc2</v>
      </c>
      <c r="AD1758" s="100">
        <f t="shared" si="278"/>
        <v>6</v>
      </c>
      <c r="AE1758" s="13">
        <v>12</v>
      </c>
      <c r="AF1758" s="27">
        <v>12</v>
      </c>
      <c r="AG1758" s="41"/>
    </row>
    <row r="1759" spans="1:33" ht="16.5" x14ac:dyDescent="0.2">
      <c r="A1759" s="43" t="str">
        <f t="shared" si="279"/>
        <v>kn-8</v>
      </c>
      <c r="B1759" s="33">
        <f t="shared" si="276"/>
        <v>2080521</v>
      </c>
      <c r="C1759" s="43">
        <v>5</v>
      </c>
      <c r="D1759" s="26">
        <f t="shared" si="280"/>
        <v>20805</v>
      </c>
      <c r="E1759" s="45">
        <v>8</v>
      </c>
      <c r="F1759" s="13">
        <v>2</v>
      </c>
      <c r="G1759" s="14" t="s">
        <v>20</v>
      </c>
      <c r="H1759" s="14" t="s">
        <v>27</v>
      </c>
      <c r="I1759" s="13">
        <f t="shared" si="281"/>
        <v>77</v>
      </c>
      <c r="J1759" s="13">
        <f t="shared" si="282"/>
        <v>7</v>
      </c>
      <c r="K1759" s="13">
        <f t="shared" si="283"/>
        <v>3</v>
      </c>
      <c r="L1759" s="13" t="s">
        <v>1468</v>
      </c>
      <c r="M1759" s="13">
        <v>73</v>
      </c>
      <c r="N1759" s="13" t="s">
        <v>1470</v>
      </c>
      <c r="O1759" s="13">
        <v>73</v>
      </c>
      <c r="P1759" s="13" t="s">
        <v>1472</v>
      </c>
      <c r="Q1759" s="13">
        <v>73</v>
      </c>
      <c r="R1759" s="13" t="s">
        <v>1600</v>
      </c>
      <c r="S1759" s="13">
        <v>73</v>
      </c>
      <c r="T1759" s="13" t="s">
        <v>1669</v>
      </c>
      <c r="U1759" s="13">
        <v>73</v>
      </c>
      <c r="V1759" s="13" t="s">
        <v>1671</v>
      </c>
      <c r="W1759" s="13">
        <v>73</v>
      </c>
      <c r="X1759" s="13" t="s">
        <v>1673</v>
      </c>
      <c r="Y1759" s="13">
        <v>73</v>
      </c>
      <c r="Z1759" s="13" t="s">
        <v>1676</v>
      </c>
      <c r="AA1759" s="13">
        <v>73</v>
      </c>
      <c r="AB1759" s="100" t="s">
        <v>382</v>
      </c>
      <c r="AC1759" s="100" t="str">
        <f t="shared" si="277"/>
        <v>kn-8-5-shl-loc2</v>
      </c>
      <c r="AD1759" s="100">
        <f t="shared" si="278"/>
        <v>6</v>
      </c>
      <c r="AE1759" s="13">
        <v>16</v>
      </c>
      <c r="AF1759" s="27">
        <v>13.5</v>
      </c>
      <c r="AG1759" s="41"/>
    </row>
    <row r="1760" spans="1:33" ht="16.5" x14ac:dyDescent="0.2">
      <c r="A1760" s="43" t="str">
        <f t="shared" si="279"/>
        <v>kn-8</v>
      </c>
      <c r="B1760" s="33">
        <f t="shared" si="276"/>
        <v>2080530</v>
      </c>
      <c r="C1760" s="43">
        <v>5</v>
      </c>
      <c r="D1760" s="26">
        <f t="shared" si="280"/>
        <v>20805</v>
      </c>
      <c r="E1760" s="45">
        <v>8</v>
      </c>
      <c r="F1760" s="13">
        <v>3</v>
      </c>
      <c r="G1760" s="14" t="s">
        <v>19</v>
      </c>
      <c r="H1760" s="14" t="s">
        <v>288</v>
      </c>
      <c r="I1760" s="13">
        <f t="shared" si="281"/>
        <v>77</v>
      </c>
      <c r="J1760" s="13">
        <f t="shared" si="282"/>
        <v>7</v>
      </c>
      <c r="K1760" s="13">
        <f t="shared" si="283"/>
        <v>3</v>
      </c>
      <c r="L1760" s="13" t="s">
        <v>1469</v>
      </c>
      <c r="M1760" s="13">
        <v>72</v>
      </c>
      <c r="N1760" s="13" t="s">
        <v>1471</v>
      </c>
      <c r="O1760" s="13">
        <v>72</v>
      </c>
      <c r="P1760" s="13" t="s">
        <v>1599</v>
      </c>
      <c r="Q1760" s="13">
        <v>72</v>
      </c>
      <c r="R1760" s="13" t="s">
        <v>1601</v>
      </c>
      <c r="S1760" s="13">
        <v>72</v>
      </c>
      <c r="T1760" s="13" t="s">
        <v>1670</v>
      </c>
      <c r="U1760" s="13">
        <v>72</v>
      </c>
      <c r="V1760" s="13" t="s">
        <v>1672</v>
      </c>
      <c r="W1760" s="13">
        <v>72</v>
      </c>
      <c r="X1760" s="13" t="s">
        <v>1674</v>
      </c>
      <c r="Y1760" s="13">
        <v>72</v>
      </c>
      <c r="Z1760" s="13" t="s">
        <v>1675</v>
      </c>
      <c r="AA1760" s="13">
        <v>72</v>
      </c>
      <c r="AB1760" s="100" t="s">
        <v>354</v>
      </c>
      <c r="AC1760" s="100" t="str">
        <f t="shared" si="277"/>
        <v>kn-8-5-jlr-loc3</v>
      </c>
      <c r="AD1760" s="100">
        <f t="shared" si="278"/>
        <v>6</v>
      </c>
      <c r="AE1760" s="13">
        <v>12</v>
      </c>
      <c r="AF1760" s="27">
        <v>12</v>
      </c>
      <c r="AG1760" s="41"/>
    </row>
    <row r="1761" spans="1:33" ht="17.25" thickBot="1" x14ac:dyDescent="0.25">
      <c r="A1761" s="43" t="str">
        <f t="shared" si="279"/>
        <v>kn-8</v>
      </c>
      <c r="B1761" s="33">
        <f t="shared" si="276"/>
        <v>2080531</v>
      </c>
      <c r="C1761" s="43">
        <v>5</v>
      </c>
      <c r="D1761" s="28">
        <f t="shared" si="280"/>
        <v>20805</v>
      </c>
      <c r="E1761" s="46">
        <v>8</v>
      </c>
      <c r="F1761" s="29">
        <v>3</v>
      </c>
      <c r="G1761" s="30" t="s">
        <v>20</v>
      </c>
      <c r="H1761" s="30" t="s">
        <v>287</v>
      </c>
      <c r="I1761" s="29">
        <f t="shared" si="281"/>
        <v>77</v>
      </c>
      <c r="J1761" s="29">
        <f t="shared" si="282"/>
        <v>7</v>
      </c>
      <c r="K1761" s="29">
        <f t="shared" si="283"/>
        <v>3</v>
      </c>
      <c r="L1761" s="29" t="s">
        <v>1468</v>
      </c>
      <c r="M1761" s="29">
        <v>73</v>
      </c>
      <c r="N1761" s="29" t="s">
        <v>1470</v>
      </c>
      <c r="O1761" s="29">
        <v>73</v>
      </c>
      <c r="P1761" s="29" t="s">
        <v>1472</v>
      </c>
      <c r="Q1761" s="29">
        <v>73</v>
      </c>
      <c r="R1761" s="29" t="s">
        <v>1600</v>
      </c>
      <c r="S1761" s="29">
        <v>73</v>
      </c>
      <c r="T1761" s="29" t="s">
        <v>1669</v>
      </c>
      <c r="U1761" s="29">
        <v>73</v>
      </c>
      <c r="V1761" s="29" t="s">
        <v>1671</v>
      </c>
      <c r="W1761" s="29">
        <v>73</v>
      </c>
      <c r="X1761" s="29" t="s">
        <v>1673</v>
      </c>
      <c r="Y1761" s="29">
        <v>73</v>
      </c>
      <c r="Z1761" s="29" t="s">
        <v>1676</v>
      </c>
      <c r="AA1761" s="29">
        <v>73</v>
      </c>
      <c r="AB1761" s="101" t="s">
        <v>395</v>
      </c>
      <c r="AC1761" s="101" t="str">
        <f t="shared" si="277"/>
        <v>kn-8-5-shl-loc3</v>
      </c>
      <c r="AD1761" s="101">
        <f t="shared" si="278"/>
        <v>6</v>
      </c>
      <c r="AE1761" s="29">
        <v>16</v>
      </c>
      <c r="AF1761" s="31">
        <v>13.5</v>
      </c>
      <c r="AG1761" s="41"/>
    </row>
    <row r="1762" spans="1:33" ht="16.5" x14ac:dyDescent="0.2">
      <c r="A1762" s="43" t="str">
        <f t="shared" si="279"/>
        <v>kn-8</v>
      </c>
      <c r="B1762" s="33">
        <f t="shared" si="276"/>
        <v>2080610</v>
      </c>
      <c r="C1762" s="43">
        <v>6</v>
      </c>
      <c r="D1762" s="23">
        <f t="shared" si="280"/>
        <v>20806</v>
      </c>
      <c r="E1762" s="44">
        <v>8</v>
      </c>
      <c r="F1762" s="24">
        <v>1</v>
      </c>
      <c r="G1762" s="32" t="s">
        <v>19</v>
      </c>
      <c r="H1762" s="32" t="s">
        <v>289</v>
      </c>
      <c r="I1762" s="24">
        <f t="shared" si="281"/>
        <v>78</v>
      </c>
      <c r="J1762" s="24">
        <f t="shared" si="282"/>
        <v>7</v>
      </c>
      <c r="K1762" s="24">
        <f t="shared" si="283"/>
        <v>3</v>
      </c>
      <c r="L1762" s="24" t="s">
        <v>1469</v>
      </c>
      <c r="M1762" s="24">
        <v>74</v>
      </c>
      <c r="N1762" s="24" t="s">
        <v>1471</v>
      </c>
      <c r="O1762" s="24">
        <v>74</v>
      </c>
      <c r="P1762" s="24" t="s">
        <v>1473</v>
      </c>
      <c r="Q1762" s="24">
        <v>74</v>
      </c>
      <c r="R1762" s="24" t="s">
        <v>1601</v>
      </c>
      <c r="S1762" s="24">
        <v>74</v>
      </c>
      <c r="T1762" s="24" t="s">
        <v>1670</v>
      </c>
      <c r="U1762" s="24">
        <v>74</v>
      </c>
      <c r="V1762" s="24" t="s">
        <v>1672</v>
      </c>
      <c r="W1762" s="24">
        <v>74</v>
      </c>
      <c r="X1762" s="24" t="s">
        <v>1674</v>
      </c>
      <c r="Y1762" s="24">
        <v>74</v>
      </c>
      <c r="Z1762" s="24" t="s">
        <v>1675</v>
      </c>
      <c r="AA1762" s="24">
        <v>74</v>
      </c>
      <c r="AB1762" s="99" t="s">
        <v>351</v>
      </c>
      <c r="AC1762" s="99" t="str">
        <f t="shared" si="277"/>
        <v>kn-8-6-jlr-loc1</v>
      </c>
      <c r="AD1762" s="99">
        <f t="shared" si="278"/>
        <v>6</v>
      </c>
      <c r="AE1762" s="24">
        <v>12</v>
      </c>
      <c r="AF1762" s="25">
        <v>12</v>
      </c>
      <c r="AG1762" s="41"/>
    </row>
    <row r="1763" spans="1:33" ht="16.5" x14ac:dyDescent="0.2">
      <c r="A1763" s="43" t="str">
        <f t="shared" si="279"/>
        <v>kn-8</v>
      </c>
      <c r="B1763" s="33">
        <f t="shared" si="276"/>
        <v>2080611</v>
      </c>
      <c r="C1763" s="43">
        <v>6</v>
      </c>
      <c r="D1763" s="26">
        <f t="shared" si="280"/>
        <v>20806</v>
      </c>
      <c r="E1763" s="45">
        <v>8</v>
      </c>
      <c r="F1763" s="13">
        <v>1</v>
      </c>
      <c r="G1763" s="14" t="s">
        <v>20</v>
      </c>
      <c r="H1763" s="14" t="s">
        <v>290</v>
      </c>
      <c r="I1763" s="13">
        <f t="shared" si="281"/>
        <v>78</v>
      </c>
      <c r="J1763" s="13">
        <f t="shared" si="282"/>
        <v>7</v>
      </c>
      <c r="K1763" s="13">
        <f t="shared" si="283"/>
        <v>3</v>
      </c>
      <c r="L1763" s="13" t="s">
        <v>1468</v>
      </c>
      <c r="M1763" s="13">
        <v>73</v>
      </c>
      <c r="N1763" s="13" t="s">
        <v>1470</v>
      </c>
      <c r="O1763" s="13">
        <v>73</v>
      </c>
      <c r="P1763" s="13" t="s">
        <v>1472</v>
      </c>
      <c r="Q1763" s="13">
        <v>73</v>
      </c>
      <c r="R1763" s="13" t="s">
        <v>1600</v>
      </c>
      <c r="S1763" s="13">
        <v>73</v>
      </c>
      <c r="T1763" s="13" t="s">
        <v>1669</v>
      </c>
      <c r="U1763" s="13">
        <v>73</v>
      </c>
      <c r="V1763" s="13" t="s">
        <v>1671</v>
      </c>
      <c r="W1763" s="13">
        <v>73</v>
      </c>
      <c r="X1763" s="13" t="s">
        <v>1673</v>
      </c>
      <c r="Y1763" s="13">
        <v>73</v>
      </c>
      <c r="Z1763" s="13" t="s">
        <v>1676</v>
      </c>
      <c r="AA1763" s="13">
        <v>73</v>
      </c>
      <c r="AB1763" s="100" t="s">
        <v>391</v>
      </c>
      <c r="AC1763" s="100" t="str">
        <f t="shared" si="277"/>
        <v>kn-8-6-shl-loc1</v>
      </c>
      <c r="AD1763" s="100">
        <f t="shared" si="278"/>
        <v>6</v>
      </c>
      <c r="AE1763" s="13">
        <v>16</v>
      </c>
      <c r="AF1763" s="27">
        <v>13.5</v>
      </c>
      <c r="AG1763" s="41"/>
    </row>
    <row r="1764" spans="1:33" ht="16.5" x14ac:dyDescent="0.2">
      <c r="A1764" s="43" t="str">
        <f t="shared" si="279"/>
        <v>kn-8</v>
      </c>
      <c r="B1764" s="33">
        <f t="shared" si="276"/>
        <v>2080620</v>
      </c>
      <c r="C1764" s="43">
        <v>6</v>
      </c>
      <c r="D1764" s="26">
        <f t="shared" si="280"/>
        <v>20806</v>
      </c>
      <c r="E1764" s="45">
        <v>8</v>
      </c>
      <c r="F1764" s="13">
        <v>2</v>
      </c>
      <c r="G1764" s="14" t="s">
        <v>19</v>
      </c>
      <c r="H1764" s="14" t="s">
        <v>749</v>
      </c>
      <c r="I1764" s="13">
        <f t="shared" si="281"/>
        <v>78</v>
      </c>
      <c r="J1764" s="13">
        <f t="shared" si="282"/>
        <v>7</v>
      </c>
      <c r="K1764" s="13">
        <f t="shared" si="283"/>
        <v>3</v>
      </c>
      <c r="L1764" s="13" t="s">
        <v>1469</v>
      </c>
      <c r="M1764" s="13">
        <v>74</v>
      </c>
      <c r="N1764" s="13" t="s">
        <v>1471</v>
      </c>
      <c r="O1764" s="13">
        <v>74</v>
      </c>
      <c r="P1764" s="13" t="s">
        <v>1473</v>
      </c>
      <c r="Q1764" s="13">
        <v>74</v>
      </c>
      <c r="R1764" s="13" t="s">
        <v>1601</v>
      </c>
      <c r="S1764" s="13">
        <v>74</v>
      </c>
      <c r="T1764" s="13" t="s">
        <v>1670</v>
      </c>
      <c r="U1764" s="13">
        <v>74</v>
      </c>
      <c r="V1764" s="13" t="s">
        <v>1672</v>
      </c>
      <c r="W1764" s="13">
        <v>74</v>
      </c>
      <c r="X1764" s="13" t="s">
        <v>1674</v>
      </c>
      <c r="Y1764" s="13">
        <v>74</v>
      </c>
      <c r="Z1764" s="13" t="s">
        <v>1675</v>
      </c>
      <c r="AA1764" s="13">
        <v>74</v>
      </c>
      <c r="AB1764" s="100" t="s">
        <v>748</v>
      </c>
      <c r="AC1764" s="100" t="str">
        <f t="shared" si="277"/>
        <v>kn-8-6-jlr-loc2</v>
      </c>
      <c r="AD1764" s="100">
        <f t="shared" si="278"/>
        <v>6</v>
      </c>
      <c r="AE1764" s="13">
        <v>12</v>
      </c>
      <c r="AF1764" s="27">
        <v>12</v>
      </c>
      <c r="AG1764" s="41"/>
    </row>
    <row r="1765" spans="1:33" ht="16.5" x14ac:dyDescent="0.2">
      <c r="A1765" s="43" t="str">
        <f t="shared" si="279"/>
        <v>kn-8</v>
      </c>
      <c r="B1765" s="33">
        <f t="shared" si="276"/>
        <v>2080621</v>
      </c>
      <c r="C1765" s="43">
        <v>6</v>
      </c>
      <c r="D1765" s="26">
        <f t="shared" si="280"/>
        <v>20806</v>
      </c>
      <c r="E1765" s="45">
        <v>8</v>
      </c>
      <c r="F1765" s="13">
        <v>2</v>
      </c>
      <c r="G1765" s="14" t="s">
        <v>20</v>
      </c>
      <c r="H1765" s="14" t="s">
        <v>27</v>
      </c>
      <c r="I1765" s="13">
        <f t="shared" si="281"/>
        <v>78</v>
      </c>
      <c r="J1765" s="13">
        <f t="shared" si="282"/>
        <v>7</v>
      </c>
      <c r="K1765" s="13">
        <f t="shared" si="283"/>
        <v>3</v>
      </c>
      <c r="L1765" s="13" t="s">
        <v>1468</v>
      </c>
      <c r="M1765" s="13">
        <v>73</v>
      </c>
      <c r="N1765" s="13" t="s">
        <v>1470</v>
      </c>
      <c r="O1765" s="13">
        <v>73</v>
      </c>
      <c r="P1765" s="13" t="s">
        <v>1472</v>
      </c>
      <c r="Q1765" s="13">
        <v>73</v>
      </c>
      <c r="R1765" s="13" t="s">
        <v>1600</v>
      </c>
      <c r="S1765" s="13">
        <v>73</v>
      </c>
      <c r="T1765" s="13" t="s">
        <v>1669</v>
      </c>
      <c r="U1765" s="13">
        <v>73</v>
      </c>
      <c r="V1765" s="13" t="s">
        <v>1671</v>
      </c>
      <c r="W1765" s="13">
        <v>73</v>
      </c>
      <c r="X1765" s="13" t="s">
        <v>1673</v>
      </c>
      <c r="Y1765" s="13">
        <v>73</v>
      </c>
      <c r="Z1765" s="13" t="s">
        <v>1676</v>
      </c>
      <c r="AA1765" s="13">
        <v>73</v>
      </c>
      <c r="AB1765" s="100" t="s">
        <v>390</v>
      </c>
      <c r="AC1765" s="100" t="str">
        <f t="shared" si="277"/>
        <v>kn-8-6-shl-loc2</v>
      </c>
      <c r="AD1765" s="100">
        <f t="shared" si="278"/>
        <v>6</v>
      </c>
      <c r="AE1765" s="13">
        <v>16</v>
      </c>
      <c r="AF1765" s="27">
        <v>13.5</v>
      </c>
      <c r="AG1765" s="41"/>
    </row>
    <row r="1766" spans="1:33" ht="16.5" x14ac:dyDescent="0.2">
      <c r="A1766" s="43" t="str">
        <f t="shared" si="279"/>
        <v>kn-8</v>
      </c>
      <c r="B1766" s="33">
        <f t="shared" si="276"/>
        <v>2080630</v>
      </c>
      <c r="C1766" s="43">
        <v>6</v>
      </c>
      <c r="D1766" s="26">
        <f t="shared" si="280"/>
        <v>20806</v>
      </c>
      <c r="E1766" s="45">
        <v>8</v>
      </c>
      <c r="F1766" s="13">
        <v>3</v>
      </c>
      <c r="G1766" s="14" t="s">
        <v>19</v>
      </c>
      <c r="H1766" s="14" t="s">
        <v>288</v>
      </c>
      <c r="I1766" s="13">
        <f t="shared" si="281"/>
        <v>78</v>
      </c>
      <c r="J1766" s="13">
        <f t="shared" si="282"/>
        <v>7</v>
      </c>
      <c r="K1766" s="13">
        <f t="shared" si="283"/>
        <v>3</v>
      </c>
      <c r="L1766" s="13" t="s">
        <v>1469</v>
      </c>
      <c r="M1766" s="13">
        <v>74</v>
      </c>
      <c r="N1766" s="13" t="s">
        <v>1471</v>
      </c>
      <c r="O1766" s="13">
        <v>74</v>
      </c>
      <c r="P1766" s="13" t="s">
        <v>1473</v>
      </c>
      <c r="Q1766" s="13">
        <v>74</v>
      </c>
      <c r="R1766" s="13" t="s">
        <v>1601</v>
      </c>
      <c r="S1766" s="13">
        <v>74</v>
      </c>
      <c r="T1766" s="13" t="s">
        <v>1670</v>
      </c>
      <c r="U1766" s="13">
        <v>74</v>
      </c>
      <c r="V1766" s="13" t="s">
        <v>1672</v>
      </c>
      <c r="W1766" s="13">
        <v>74</v>
      </c>
      <c r="X1766" s="13" t="s">
        <v>1674</v>
      </c>
      <c r="Y1766" s="13">
        <v>74</v>
      </c>
      <c r="Z1766" s="13" t="s">
        <v>1675</v>
      </c>
      <c r="AA1766" s="13">
        <v>74</v>
      </c>
      <c r="AB1766" s="100" t="s">
        <v>354</v>
      </c>
      <c r="AC1766" s="100" t="str">
        <f t="shared" si="277"/>
        <v>kn-8-6-jlr-loc3</v>
      </c>
      <c r="AD1766" s="100">
        <f t="shared" si="278"/>
        <v>6</v>
      </c>
      <c r="AE1766" s="13">
        <v>12</v>
      </c>
      <c r="AF1766" s="27">
        <v>12</v>
      </c>
      <c r="AG1766" s="41"/>
    </row>
    <row r="1767" spans="1:33" ht="17.25" thickBot="1" x14ac:dyDescent="0.25">
      <c r="A1767" s="43" t="str">
        <f t="shared" si="279"/>
        <v>kn-8</v>
      </c>
      <c r="B1767" s="33">
        <f t="shared" si="276"/>
        <v>2080631</v>
      </c>
      <c r="C1767" s="43">
        <v>6</v>
      </c>
      <c r="D1767" s="28">
        <f t="shared" si="280"/>
        <v>20806</v>
      </c>
      <c r="E1767" s="46">
        <v>8</v>
      </c>
      <c r="F1767" s="29">
        <v>3</v>
      </c>
      <c r="G1767" s="30" t="s">
        <v>615</v>
      </c>
      <c r="H1767" s="30" t="s">
        <v>287</v>
      </c>
      <c r="I1767" s="29">
        <f t="shared" si="281"/>
        <v>78</v>
      </c>
      <c r="J1767" s="29">
        <f t="shared" si="282"/>
        <v>7</v>
      </c>
      <c r="K1767" s="29">
        <f t="shared" si="283"/>
        <v>3</v>
      </c>
      <c r="L1767" s="29" t="s">
        <v>1468</v>
      </c>
      <c r="M1767" s="29">
        <v>73</v>
      </c>
      <c r="N1767" s="29" t="s">
        <v>1470</v>
      </c>
      <c r="O1767" s="29">
        <v>73</v>
      </c>
      <c r="P1767" s="29" t="s">
        <v>1472</v>
      </c>
      <c r="Q1767" s="29">
        <v>73</v>
      </c>
      <c r="R1767" s="29" t="s">
        <v>1600</v>
      </c>
      <c r="S1767" s="29">
        <v>73</v>
      </c>
      <c r="T1767" s="29" t="s">
        <v>1669</v>
      </c>
      <c r="U1767" s="29">
        <v>73</v>
      </c>
      <c r="V1767" s="29" t="s">
        <v>1671</v>
      </c>
      <c r="W1767" s="29">
        <v>73</v>
      </c>
      <c r="X1767" s="29" t="s">
        <v>1673</v>
      </c>
      <c r="Y1767" s="29">
        <v>73</v>
      </c>
      <c r="Z1767" s="29" t="s">
        <v>1676</v>
      </c>
      <c r="AA1767" s="29">
        <v>73</v>
      </c>
      <c r="AB1767" s="101" t="s">
        <v>395</v>
      </c>
      <c r="AC1767" s="101" t="str">
        <f t="shared" si="277"/>
        <v>kn-8-6-shl-loc3</v>
      </c>
      <c r="AD1767" s="101">
        <f t="shared" si="278"/>
        <v>6</v>
      </c>
      <c r="AE1767" s="29">
        <v>16</v>
      </c>
      <c r="AF1767" s="31">
        <v>13.5</v>
      </c>
      <c r="AG1767" s="41"/>
    </row>
    <row r="1768" spans="1:33" ht="16.5" x14ac:dyDescent="0.2">
      <c r="A1768" s="43" t="str">
        <f t="shared" si="279"/>
        <v>kn-8</v>
      </c>
      <c r="B1768" s="33">
        <f t="shared" si="276"/>
        <v>2080710</v>
      </c>
      <c r="C1768" s="43">
        <v>7</v>
      </c>
      <c r="D1768" s="23">
        <f t="shared" si="280"/>
        <v>20807</v>
      </c>
      <c r="E1768" s="44">
        <v>8</v>
      </c>
      <c r="F1768" s="24">
        <v>1</v>
      </c>
      <c r="G1768" s="32" t="s">
        <v>19</v>
      </c>
      <c r="H1768" s="32" t="s">
        <v>289</v>
      </c>
      <c r="I1768" s="24">
        <f t="shared" si="281"/>
        <v>78</v>
      </c>
      <c r="J1768" s="24">
        <f t="shared" si="282"/>
        <v>7</v>
      </c>
      <c r="K1768" s="24">
        <f t="shared" si="283"/>
        <v>3</v>
      </c>
      <c r="L1768" s="24" t="s">
        <v>1469</v>
      </c>
      <c r="M1768" s="24">
        <v>74</v>
      </c>
      <c r="N1768" s="24" t="s">
        <v>1471</v>
      </c>
      <c r="O1768" s="24">
        <v>74</v>
      </c>
      <c r="P1768" s="24" t="s">
        <v>1473</v>
      </c>
      <c r="Q1768" s="24">
        <v>74</v>
      </c>
      <c r="R1768" s="24" t="s">
        <v>1601</v>
      </c>
      <c r="S1768" s="24">
        <v>74</v>
      </c>
      <c r="T1768" s="24" t="s">
        <v>1670</v>
      </c>
      <c r="U1768" s="24">
        <v>74</v>
      </c>
      <c r="V1768" s="24" t="s">
        <v>1672</v>
      </c>
      <c r="W1768" s="24">
        <v>74</v>
      </c>
      <c r="X1768" s="24" t="s">
        <v>1674</v>
      </c>
      <c r="Y1768" s="24">
        <v>74</v>
      </c>
      <c r="Z1768" s="24" t="s">
        <v>1675</v>
      </c>
      <c r="AA1768" s="24">
        <v>74</v>
      </c>
      <c r="AB1768" s="99" t="s">
        <v>30</v>
      </c>
      <c r="AC1768" s="99" t="str">
        <f t="shared" si="277"/>
        <v>kn-8-7-jlr-loc1</v>
      </c>
      <c r="AD1768" s="99">
        <f t="shared" si="278"/>
        <v>6</v>
      </c>
      <c r="AE1768" s="24">
        <v>12</v>
      </c>
      <c r="AF1768" s="25">
        <v>12</v>
      </c>
      <c r="AG1768" s="41"/>
    </row>
    <row r="1769" spans="1:33" ht="16.5" x14ac:dyDescent="0.2">
      <c r="A1769" s="43" t="str">
        <f t="shared" si="279"/>
        <v>kn-8</v>
      </c>
      <c r="B1769" s="33">
        <f t="shared" si="276"/>
        <v>2080711</v>
      </c>
      <c r="C1769" s="43">
        <v>7</v>
      </c>
      <c r="D1769" s="26">
        <f t="shared" si="280"/>
        <v>20807</v>
      </c>
      <c r="E1769" s="45">
        <v>8</v>
      </c>
      <c r="F1769" s="13">
        <v>1</v>
      </c>
      <c r="G1769" s="14" t="s">
        <v>20</v>
      </c>
      <c r="H1769" s="14" t="s">
        <v>290</v>
      </c>
      <c r="I1769" s="13">
        <f t="shared" si="281"/>
        <v>78</v>
      </c>
      <c r="J1769" s="13">
        <f t="shared" si="282"/>
        <v>7</v>
      </c>
      <c r="K1769" s="13">
        <f t="shared" si="283"/>
        <v>3</v>
      </c>
      <c r="L1769" s="13" t="s">
        <v>1468</v>
      </c>
      <c r="M1769" s="13">
        <v>74</v>
      </c>
      <c r="N1769" s="13" t="s">
        <v>1470</v>
      </c>
      <c r="O1769" s="13">
        <v>74</v>
      </c>
      <c r="P1769" s="13" t="s">
        <v>1472</v>
      </c>
      <c r="Q1769" s="13">
        <v>74</v>
      </c>
      <c r="R1769" s="13" t="s">
        <v>1474</v>
      </c>
      <c r="S1769" s="13">
        <v>74</v>
      </c>
      <c r="T1769" s="13" t="s">
        <v>1669</v>
      </c>
      <c r="U1769" s="13">
        <v>74</v>
      </c>
      <c r="V1769" s="13" t="s">
        <v>1671</v>
      </c>
      <c r="W1769" s="13">
        <v>74</v>
      </c>
      <c r="X1769" s="13" t="s">
        <v>1673</v>
      </c>
      <c r="Y1769" s="13">
        <v>74</v>
      </c>
      <c r="Z1769" s="13" t="s">
        <v>1676</v>
      </c>
      <c r="AA1769" s="13">
        <v>74</v>
      </c>
      <c r="AB1769" s="100" t="s">
        <v>386</v>
      </c>
      <c r="AC1769" s="100" t="str">
        <f t="shared" si="277"/>
        <v>kn-8-7-shl-loc1</v>
      </c>
      <c r="AD1769" s="100">
        <f t="shared" si="278"/>
        <v>6</v>
      </c>
      <c r="AE1769" s="13">
        <v>16</v>
      </c>
      <c r="AF1769" s="27">
        <v>13.5</v>
      </c>
      <c r="AG1769" s="41"/>
    </row>
    <row r="1770" spans="1:33" ht="16.5" x14ac:dyDescent="0.2">
      <c r="A1770" s="43" t="str">
        <f t="shared" si="279"/>
        <v>kn-8</v>
      </c>
      <c r="B1770" s="33">
        <f t="shared" si="276"/>
        <v>2080720</v>
      </c>
      <c r="C1770" s="43">
        <v>7</v>
      </c>
      <c r="D1770" s="26">
        <f t="shared" si="280"/>
        <v>20807</v>
      </c>
      <c r="E1770" s="45">
        <v>8</v>
      </c>
      <c r="F1770" s="13">
        <v>2</v>
      </c>
      <c r="G1770" s="14" t="s">
        <v>19</v>
      </c>
      <c r="H1770" s="14" t="s">
        <v>749</v>
      </c>
      <c r="I1770" s="13">
        <f t="shared" si="281"/>
        <v>78</v>
      </c>
      <c r="J1770" s="13">
        <f t="shared" si="282"/>
        <v>7</v>
      </c>
      <c r="K1770" s="13">
        <f t="shared" si="283"/>
        <v>3</v>
      </c>
      <c r="L1770" s="13" t="s">
        <v>1469</v>
      </c>
      <c r="M1770" s="13">
        <v>74</v>
      </c>
      <c r="N1770" s="13" t="s">
        <v>1471</v>
      </c>
      <c r="O1770" s="13">
        <v>74</v>
      </c>
      <c r="P1770" s="13" t="s">
        <v>1473</v>
      </c>
      <c r="Q1770" s="13">
        <v>74</v>
      </c>
      <c r="R1770" s="13" t="s">
        <v>1601</v>
      </c>
      <c r="S1770" s="13">
        <v>74</v>
      </c>
      <c r="T1770" s="13" t="s">
        <v>1670</v>
      </c>
      <c r="U1770" s="13">
        <v>74</v>
      </c>
      <c r="V1770" s="13" t="s">
        <v>1672</v>
      </c>
      <c r="W1770" s="13">
        <v>74</v>
      </c>
      <c r="X1770" s="13" t="s">
        <v>1674</v>
      </c>
      <c r="Y1770" s="13">
        <v>74</v>
      </c>
      <c r="Z1770" s="13" t="s">
        <v>1675</v>
      </c>
      <c r="AA1770" s="13">
        <v>74</v>
      </c>
      <c r="AB1770" s="100" t="s">
        <v>30</v>
      </c>
      <c r="AC1770" s="100" t="str">
        <f t="shared" si="277"/>
        <v>kn-8-7-jlr-loc2</v>
      </c>
      <c r="AD1770" s="100">
        <f t="shared" si="278"/>
        <v>6</v>
      </c>
      <c r="AE1770" s="13">
        <v>12</v>
      </c>
      <c r="AF1770" s="27">
        <v>12</v>
      </c>
      <c r="AG1770" s="41"/>
    </row>
    <row r="1771" spans="1:33" ht="16.5" x14ac:dyDescent="0.2">
      <c r="A1771" s="43" t="str">
        <f t="shared" si="279"/>
        <v>kn-8</v>
      </c>
      <c r="B1771" s="33">
        <f t="shared" si="276"/>
        <v>2080721</v>
      </c>
      <c r="C1771" s="43">
        <v>7</v>
      </c>
      <c r="D1771" s="26">
        <f t="shared" si="280"/>
        <v>20807</v>
      </c>
      <c r="E1771" s="45">
        <v>8</v>
      </c>
      <c r="F1771" s="13">
        <v>2</v>
      </c>
      <c r="G1771" s="14" t="s">
        <v>20</v>
      </c>
      <c r="H1771" s="14" t="s">
        <v>27</v>
      </c>
      <c r="I1771" s="13">
        <f t="shared" si="281"/>
        <v>78</v>
      </c>
      <c r="J1771" s="13">
        <f t="shared" si="282"/>
        <v>7</v>
      </c>
      <c r="K1771" s="13">
        <f t="shared" si="283"/>
        <v>3</v>
      </c>
      <c r="L1771" s="13" t="s">
        <v>1468</v>
      </c>
      <c r="M1771" s="13">
        <v>74</v>
      </c>
      <c r="N1771" s="13" t="s">
        <v>1470</v>
      </c>
      <c r="O1771" s="13">
        <v>74</v>
      </c>
      <c r="P1771" s="13" t="s">
        <v>1472</v>
      </c>
      <c r="Q1771" s="13">
        <v>74</v>
      </c>
      <c r="R1771" s="13" t="s">
        <v>1474</v>
      </c>
      <c r="S1771" s="13">
        <v>74</v>
      </c>
      <c r="T1771" s="13" t="s">
        <v>1669</v>
      </c>
      <c r="U1771" s="13">
        <v>74</v>
      </c>
      <c r="V1771" s="13" t="s">
        <v>1671</v>
      </c>
      <c r="W1771" s="13">
        <v>74</v>
      </c>
      <c r="X1771" s="13" t="s">
        <v>1673</v>
      </c>
      <c r="Y1771" s="13">
        <v>74</v>
      </c>
      <c r="Z1771" s="13" t="s">
        <v>1676</v>
      </c>
      <c r="AA1771" s="13">
        <v>74</v>
      </c>
      <c r="AB1771" s="100" t="s">
        <v>380</v>
      </c>
      <c r="AC1771" s="100" t="str">
        <f t="shared" si="277"/>
        <v>kn-8-7-shl-loc2</v>
      </c>
      <c r="AD1771" s="100">
        <f t="shared" si="278"/>
        <v>6</v>
      </c>
      <c r="AE1771" s="13">
        <v>16</v>
      </c>
      <c r="AF1771" s="27">
        <v>13.5</v>
      </c>
      <c r="AG1771" s="41"/>
    </row>
    <row r="1772" spans="1:33" ht="16.5" x14ac:dyDescent="0.2">
      <c r="A1772" s="43" t="str">
        <f t="shared" si="279"/>
        <v>kn-8</v>
      </c>
      <c r="B1772" s="33">
        <f t="shared" si="276"/>
        <v>2080730</v>
      </c>
      <c r="C1772" s="43">
        <v>7</v>
      </c>
      <c r="D1772" s="26">
        <f t="shared" si="280"/>
        <v>20807</v>
      </c>
      <c r="E1772" s="45">
        <v>8</v>
      </c>
      <c r="F1772" s="13">
        <v>3</v>
      </c>
      <c r="G1772" s="14" t="s">
        <v>19</v>
      </c>
      <c r="H1772" s="14" t="s">
        <v>288</v>
      </c>
      <c r="I1772" s="13">
        <f t="shared" si="281"/>
        <v>78</v>
      </c>
      <c r="J1772" s="13">
        <f t="shared" si="282"/>
        <v>7</v>
      </c>
      <c r="K1772" s="13">
        <f t="shared" si="283"/>
        <v>3</v>
      </c>
      <c r="L1772" s="13" t="s">
        <v>1469</v>
      </c>
      <c r="M1772" s="13">
        <v>74</v>
      </c>
      <c r="N1772" s="13" t="s">
        <v>1471</v>
      </c>
      <c r="O1772" s="13">
        <v>74</v>
      </c>
      <c r="P1772" s="13" t="s">
        <v>1473</v>
      </c>
      <c r="Q1772" s="13">
        <v>74</v>
      </c>
      <c r="R1772" s="13" t="s">
        <v>1601</v>
      </c>
      <c r="S1772" s="13">
        <v>74</v>
      </c>
      <c r="T1772" s="13" t="s">
        <v>1670</v>
      </c>
      <c r="U1772" s="13">
        <v>74</v>
      </c>
      <c r="V1772" s="13" t="s">
        <v>1672</v>
      </c>
      <c r="W1772" s="13">
        <v>74</v>
      </c>
      <c r="X1772" s="13" t="s">
        <v>1674</v>
      </c>
      <c r="Y1772" s="13">
        <v>74</v>
      </c>
      <c r="Z1772" s="13" t="s">
        <v>1675</v>
      </c>
      <c r="AA1772" s="13">
        <v>74</v>
      </c>
      <c r="AB1772" s="100" t="s">
        <v>353</v>
      </c>
      <c r="AC1772" s="100" t="str">
        <f t="shared" si="277"/>
        <v>kn-8-7-jlr-loc3</v>
      </c>
      <c r="AD1772" s="100">
        <f t="shared" si="278"/>
        <v>6</v>
      </c>
      <c r="AE1772" s="13">
        <v>12</v>
      </c>
      <c r="AF1772" s="27">
        <v>12</v>
      </c>
      <c r="AG1772" s="41"/>
    </row>
    <row r="1773" spans="1:33" ht="17.25" thickBot="1" x14ac:dyDescent="0.25">
      <c r="A1773" s="43" t="str">
        <f t="shared" si="279"/>
        <v>kn-8</v>
      </c>
      <c r="B1773" s="33">
        <f t="shared" si="276"/>
        <v>2080731</v>
      </c>
      <c r="C1773" s="43">
        <v>7</v>
      </c>
      <c r="D1773" s="28">
        <f t="shared" si="280"/>
        <v>20807</v>
      </c>
      <c r="E1773" s="46">
        <v>8</v>
      </c>
      <c r="F1773" s="29">
        <v>3</v>
      </c>
      <c r="G1773" s="30" t="s">
        <v>20</v>
      </c>
      <c r="H1773" s="30" t="s">
        <v>287</v>
      </c>
      <c r="I1773" s="29">
        <f t="shared" si="281"/>
        <v>78</v>
      </c>
      <c r="J1773" s="29">
        <f t="shared" si="282"/>
        <v>7</v>
      </c>
      <c r="K1773" s="29">
        <f t="shared" si="283"/>
        <v>3</v>
      </c>
      <c r="L1773" s="29" t="s">
        <v>1468</v>
      </c>
      <c r="M1773" s="29">
        <v>74</v>
      </c>
      <c r="N1773" s="29" t="s">
        <v>1470</v>
      </c>
      <c r="O1773" s="29">
        <v>74</v>
      </c>
      <c r="P1773" s="29" t="s">
        <v>1472</v>
      </c>
      <c r="Q1773" s="29">
        <v>74</v>
      </c>
      <c r="R1773" s="29" t="s">
        <v>1474</v>
      </c>
      <c r="S1773" s="29">
        <v>74</v>
      </c>
      <c r="T1773" s="29" t="s">
        <v>1669</v>
      </c>
      <c r="U1773" s="29">
        <v>74</v>
      </c>
      <c r="V1773" s="29" t="s">
        <v>1671</v>
      </c>
      <c r="W1773" s="29">
        <v>74</v>
      </c>
      <c r="X1773" s="29" t="s">
        <v>1673</v>
      </c>
      <c r="Y1773" s="29">
        <v>74</v>
      </c>
      <c r="Z1773" s="29" t="s">
        <v>1676</v>
      </c>
      <c r="AA1773" s="29">
        <v>74</v>
      </c>
      <c r="AB1773" s="101" t="s">
        <v>394</v>
      </c>
      <c r="AC1773" s="101" t="str">
        <f t="shared" si="277"/>
        <v>kn-8-7-shl-loc3</v>
      </c>
      <c r="AD1773" s="101">
        <f t="shared" si="278"/>
        <v>6</v>
      </c>
      <c r="AE1773" s="29">
        <v>16</v>
      </c>
      <c r="AF1773" s="31">
        <v>13.5</v>
      </c>
      <c r="AG1773" s="41"/>
    </row>
    <row r="1774" spans="1:33" ht="16.5" x14ac:dyDescent="0.2">
      <c r="A1774" s="43" t="str">
        <f t="shared" si="279"/>
        <v>kn-8</v>
      </c>
      <c r="B1774" s="33">
        <f t="shared" si="276"/>
        <v>2080810</v>
      </c>
      <c r="C1774" s="43">
        <v>8</v>
      </c>
      <c r="D1774" s="23">
        <f t="shared" si="280"/>
        <v>20808</v>
      </c>
      <c r="E1774" s="44">
        <v>8</v>
      </c>
      <c r="F1774" s="24">
        <v>1</v>
      </c>
      <c r="G1774" s="32" t="s">
        <v>19</v>
      </c>
      <c r="H1774" s="32" t="s">
        <v>289</v>
      </c>
      <c r="I1774" s="24">
        <f t="shared" si="281"/>
        <v>79</v>
      </c>
      <c r="J1774" s="24">
        <f t="shared" si="282"/>
        <v>7</v>
      </c>
      <c r="K1774" s="24">
        <f t="shared" si="283"/>
        <v>3</v>
      </c>
      <c r="L1774" s="24" t="s">
        <v>1469</v>
      </c>
      <c r="M1774" s="24">
        <v>75</v>
      </c>
      <c r="N1774" s="24" t="s">
        <v>1471</v>
      </c>
      <c r="O1774" s="24">
        <v>75</v>
      </c>
      <c r="P1774" s="24" t="s">
        <v>1473</v>
      </c>
      <c r="Q1774" s="24">
        <v>75</v>
      </c>
      <c r="R1774" s="24" t="s">
        <v>1475</v>
      </c>
      <c r="S1774" s="24">
        <v>75</v>
      </c>
      <c r="T1774" s="24" t="s">
        <v>1670</v>
      </c>
      <c r="U1774" s="24">
        <v>75</v>
      </c>
      <c r="V1774" s="24" t="s">
        <v>1672</v>
      </c>
      <c r="W1774" s="24">
        <v>75</v>
      </c>
      <c r="X1774" s="24" t="s">
        <v>1674</v>
      </c>
      <c r="Y1774" s="24">
        <v>75</v>
      </c>
      <c r="Z1774" s="24" t="s">
        <v>1675</v>
      </c>
      <c r="AA1774" s="24">
        <v>75</v>
      </c>
      <c r="AB1774" s="99" t="s">
        <v>30</v>
      </c>
      <c r="AC1774" s="99" t="str">
        <f t="shared" si="277"/>
        <v>kn-8-8-jlr-loc1</v>
      </c>
      <c r="AD1774" s="99">
        <f t="shared" si="278"/>
        <v>6</v>
      </c>
      <c r="AE1774" s="24">
        <v>12</v>
      </c>
      <c r="AF1774" s="25">
        <v>12</v>
      </c>
      <c r="AG1774" s="41"/>
    </row>
    <row r="1775" spans="1:33" ht="16.5" x14ac:dyDescent="0.2">
      <c r="A1775" s="43" t="str">
        <f t="shared" si="279"/>
        <v>kn-8</v>
      </c>
      <c r="B1775" s="33">
        <f t="shared" si="276"/>
        <v>2080811</v>
      </c>
      <c r="C1775" s="43">
        <v>8</v>
      </c>
      <c r="D1775" s="26">
        <f t="shared" si="280"/>
        <v>20808</v>
      </c>
      <c r="E1775" s="45">
        <v>8</v>
      </c>
      <c r="F1775" s="13">
        <v>1</v>
      </c>
      <c r="G1775" s="14" t="s">
        <v>20</v>
      </c>
      <c r="H1775" s="14" t="s">
        <v>290</v>
      </c>
      <c r="I1775" s="13">
        <f t="shared" si="281"/>
        <v>79</v>
      </c>
      <c r="J1775" s="13">
        <f t="shared" si="282"/>
        <v>7</v>
      </c>
      <c r="K1775" s="13">
        <f t="shared" si="283"/>
        <v>3</v>
      </c>
      <c r="L1775" s="13" t="s">
        <v>1468</v>
      </c>
      <c r="M1775" s="13">
        <v>74</v>
      </c>
      <c r="N1775" s="13" t="s">
        <v>1470</v>
      </c>
      <c r="O1775" s="13">
        <v>74</v>
      </c>
      <c r="P1775" s="13" t="s">
        <v>1472</v>
      </c>
      <c r="Q1775" s="13">
        <v>74</v>
      </c>
      <c r="R1775" s="13" t="s">
        <v>1474</v>
      </c>
      <c r="S1775" s="13">
        <v>74</v>
      </c>
      <c r="T1775" s="13" t="s">
        <v>1669</v>
      </c>
      <c r="U1775" s="13">
        <v>74</v>
      </c>
      <c r="V1775" s="13" t="s">
        <v>1671</v>
      </c>
      <c r="W1775" s="13">
        <v>74</v>
      </c>
      <c r="X1775" s="13" t="s">
        <v>1673</v>
      </c>
      <c r="Y1775" s="13">
        <v>74</v>
      </c>
      <c r="Z1775" s="13" t="s">
        <v>1676</v>
      </c>
      <c r="AA1775" s="13">
        <v>74</v>
      </c>
      <c r="AB1775" s="100" t="s">
        <v>389</v>
      </c>
      <c r="AC1775" s="100" t="str">
        <f t="shared" si="277"/>
        <v>kn-8-8-shl-loc1</v>
      </c>
      <c r="AD1775" s="100">
        <f t="shared" si="278"/>
        <v>6</v>
      </c>
      <c r="AE1775" s="13">
        <v>16</v>
      </c>
      <c r="AF1775" s="27">
        <v>13.5</v>
      </c>
      <c r="AG1775" s="41"/>
    </row>
    <row r="1776" spans="1:33" ht="16.5" x14ac:dyDescent="0.2">
      <c r="A1776" s="43" t="str">
        <f t="shared" si="279"/>
        <v>kn-8</v>
      </c>
      <c r="B1776" s="33">
        <f t="shared" si="276"/>
        <v>2080820</v>
      </c>
      <c r="C1776" s="43">
        <v>8</v>
      </c>
      <c r="D1776" s="26">
        <f t="shared" si="280"/>
        <v>20808</v>
      </c>
      <c r="E1776" s="45">
        <v>8</v>
      </c>
      <c r="F1776" s="13">
        <v>2</v>
      </c>
      <c r="G1776" s="14" t="s">
        <v>19</v>
      </c>
      <c r="H1776" s="14" t="s">
        <v>749</v>
      </c>
      <c r="I1776" s="13">
        <f t="shared" si="281"/>
        <v>79</v>
      </c>
      <c r="J1776" s="13">
        <f t="shared" si="282"/>
        <v>7</v>
      </c>
      <c r="K1776" s="13">
        <f t="shared" si="283"/>
        <v>3</v>
      </c>
      <c r="L1776" s="13" t="s">
        <v>1469</v>
      </c>
      <c r="M1776" s="13">
        <v>75</v>
      </c>
      <c r="N1776" s="13" t="s">
        <v>1471</v>
      </c>
      <c r="O1776" s="13">
        <v>75</v>
      </c>
      <c r="P1776" s="13" t="s">
        <v>1473</v>
      </c>
      <c r="Q1776" s="13">
        <v>75</v>
      </c>
      <c r="R1776" s="13" t="s">
        <v>1475</v>
      </c>
      <c r="S1776" s="13">
        <v>75</v>
      </c>
      <c r="T1776" s="13" t="s">
        <v>1670</v>
      </c>
      <c r="U1776" s="13">
        <v>75</v>
      </c>
      <c r="V1776" s="13" t="s">
        <v>1672</v>
      </c>
      <c r="W1776" s="13">
        <v>75</v>
      </c>
      <c r="X1776" s="13" t="s">
        <v>1674</v>
      </c>
      <c r="Y1776" s="13">
        <v>75</v>
      </c>
      <c r="Z1776" s="13" t="s">
        <v>1675</v>
      </c>
      <c r="AA1776" s="13">
        <v>75</v>
      </c>
      <c r="AB1776" s="100" t="s">
        <v>350</v>
      </c>
      <c r="AC1776" s="100" t="str">
        <f t="shared" si="277"/>
        <v>kn-8-8-jlr-loc2</v>
      </c>
      <c r="AD1776" s="100">
        <f t="shared" si="278"/>
        <v>6</v>
      </c>
      <c r="AE1776" s="13">
        <v>12</v>
      </c>
      <c r="AF1776" s="27">
        <v>12</v>
      </c>
      <c r="AG1776" s="41"/>
    </row>
    <row r="1777" spans="1:33" ht="16.5" x14ac:dyDescent="0.2">
      <c r="A1777" s="43" t="str">
        <f t="shared" si="279"/>
        <v>kn-8</v>
      </c>
      <c r="B1777" s="33">
        <f t="shared" si="276"/>
        <v>2080821</v>
      </c>
      <c r="C1777" s="43">
        <v>8</v>
      </c>
      <c r="D1777" s="26">
        <f t="shared" si="280"/>
        <v>20808</v>
      </c>
      <c r="E1777" s="45">
        <v>8</v>
      </c>
      <c r="F1777" s="13">
        <v>2</v>
      </c>
      <c r="G1777" s="14" t="s">
        <v>20</v>
      </c>
      <c r="H1777" s="14" t="s">
        <v>27</v>
      </c>
      <c r="I1777" s="13">
        <f t="shared" si="281"/>
        <v>79</v>
      </c>
      <c r="J1777" s="13">
        <f t="shared" si="282"/>
        <v>7</v>
      </c>
      <c r="K1777" s="13">
        <f t="shared" si="283"/>
        <v>3</v>
      </c>
      <c r="L1777" s="13" t="s">
        <v>1468</v>
      </c>
      <c r="M1777" s="13">
        <v>74</v>
      </c>
      <c r="N1777" s="13" t="s">
        <v>1470</v>
      </c>
      <c r="O1777" s="13">
        <v>74</v>
      </c>
      <c r="P1777" s="13" t="s">
        <v>1472</v>
      </c>
      <c r="Q1777" s="13">
        <v>74</v>
      </c>
      <c r="R1777" s="13" t="s">
        <v>1474</v>
      </c>
      <c r="S1777" s="13">
        <v>74</v>
      </c>
      <c r="T1777" s="13" t="s">
        <v>1669</v>
      </c>
      <c r="U1777" s="13">
        <v>74</v>
      </c>
      <c r="V1777" s="13" t="s">
        <v>1671</v>
      </c>
      <c r="W1777" s="13">
        <v>74</v>
      </c>
      <c r="X1777" s="13" t="s">
        <v>1673</v>
      </c>
      <c r="Y1777" s="13">
        <v>74</v>
      </c>
      <c r="Z1777" s="13" t="s">
        <v>1676</v>
      </c>
      <c r="AA1777" s="13">
        <v>74</v>
      </c>
      <c r="AB1777" s="100" t="s">
        <v>388</v>
      </c>
      <c r="AC1777" s="100" t="str">
        <f t="shared" si="277"/>
        <v>kn-8-8-shl-loc2</v>
      </c>
      <c r="AD1777" s="100">
        <f t="shared" si="278"/>
        <v>6</v>
      </c>
      <c r="AE1777" s="13">
        <v>16</v>
      </c>
      <c r="AF1777" s="27">
        <v>13.5</v>
      </c>
      <c r="AG1777" s="41"/>
    </row>
    <row r="1778" spans="1:33" ht="16.5" x14ac:dyDescent="0.2">
      <c r="A1778" s="43" t="str">
        <f t="shared" si="279"/>
        <v>kn-8</v>
      </c>
      <c r="B1778" s="33">
        <f t="shared" si="276"/>
        <v>2080830</v>
      </c>
      <c r="C1778" s="43">
        <v>8</v>
      </c>
      <c r="D1778" s="26">
        <f t="shared" si="280"/>
        <v>20808</v>
      </c>
      <c r="E1778" s="45">
        <v>8</v>
      </c>
      <c r="F1778" s="13">
        <v>3</v>
      </c>
      <c r="G1778" s="14" t="s">
        <v>19</v>
      </c>
      <c r="H1778" s="14" t="s">
        <v>288</v>
      </c>
      <c r="I1778" s="13">
        <f t="shared" si="281"/>
        <v>79</v>
      </c>
      <c r="J1778" s="13">
        <f t="shared" si="282"/>
        <v>7</v>
      </c>
      <c r="K1778" s="13">
        <f t="shared" si="283"/>
        <v>3</v>
      </c>
      <c r="L1778" s="13" t="s">
        <v>1469</v>
      </c>
      <c r="M1778" s="13">
        <v>75</v>
      </c>
      <c r="N1778" s="13" t="s">
        <v>1471</v>
      </c>
      <c r="O1778" s="13">
        <v>75</v>
      </c>
      <c r="P1778" s="13" t="s">
        <v>1473</v>
      </c>
      <c r="Q1778" s="13">
        <v>75</v>
      </c>
      <c r="R1778" s="13" t="s">
        <v>1475</v>
      </c>
      <c r="S1778" s="13">
        <v>75</v>
      </c>
      <c r="T1778" s="13" t="s">
        <v>1670</v>
      </c>
      <c r="U1778" s="13">
        <v>75</v>
      </c>
      <c r="V1778" s="13" t="s">
        <v>1672</v>
      </c>
      <c r="W1778" s="13">
        <v>75</v>
      </c>
      <c r="X1778" s="13" t="s">
        <v>1674</v>
      </c>
      <c r="Y1778" s="13">
        <v>75</v>
      </c>
      <c r="Z1778" s="13" t="s">
        <v>1675</v>
      </c>
      <c r="AA1778" s="13">
        <v>75</v>
      </c>
      <c r="AB1778" s="100" t="s">
        <v>352</v>
      </c>
      <c r="AC1778" s="100" t="str">
        <f t="shared" si="277"/>
        <v>kn-8-8-jlr-loc3</v>
      </c>
      <c r="AD1778" s="100">
        <f t="shared" si="278"/>
        <v>6</v>
      </c>
      <c r="AE1778" s="13">
        <v>12</v>
      </c>
      <c r="AF1778" s="27">
        <v>12</v>
      </c>
      <c r="AG1778" s="41"/>
    </row>
    <row r="1779" spans="1:33" ht="17.25" thickBot="1" x14ac:dyDescent="0.25">
      <c r="A1779" s="43" t="str">
        <f t="shared" si="279"/>
        <v>kn-8</v>
      </c>
      <c r="B1779" s="33">
        <f t="shared" si="276"/>
        <v>2080831</v>
      </c>
      <c r="C1779" s="43">
        <v>8</v>
      </c>
      <c r="D1779" s="28">
        <f t="shared" si="280"/>
        <v>20808</v>
      </c>
      <c r="E1779" s="46">
        <v>8</v>
      </c>
      <c r="F1779" s="29">
        <v>3</v>
      </c>
      <c r="G1779" s="30" t="s">
        <v>20</v>
      </c>
      <c r="H1779" s="30" t="s">
        <v>287</v>
      </c>
      <c r="I1779" s="29">
        <f t="shared" si="281"/>
        <v>79</v>
      </c>
      <c r="J1779" s="29">
        <f t="shared" si="282"/>
        <v>7</v>
      </c>
      <c r="K1779" s="29">
        <f t="shared" si="283"/>
        <v>4</v>
      </c>
      <c r="L1779" s="29" t="s">
        <v>1468</v>
      </c>
      <c r="M1779" s="29">
        <v>74</v>
      </c>
      <c r="N1779" s="29" t="s">
        <v>1470</v>
      </c>
      <c r="O1779" s="29">
        <v>74</v>
      </c>
      <c r="P1779" s="29" t="s">
        <v>1472</v>
      </c>
      <c r="Q1779" s="29">
        <v>74</v>
      </c>
      <c r="R1779" s="29" t="s">
        <v>1474</v>
      </c>
      <c r="S1779" s="29">
        <v>74</v>
      </c>
      <c r="T1779" s="29" t="s">
        <v>1669</v>
      </c>
      <c r="U1779" s="29">
        <v>74</v>
      </c>
      <c r="V1779" s="29" t="s">
        <v>1671</v>
      </c>
      <c r="W1779" s="29">
        <v>74</v>
      </c>
      <c r="X1779" s="29" t="s">
        <v>1673</v>
      </c>
      <c r="Y1779" s="29">
        <v>74</v>
      </c>
      <c r="Z1779" s="29" t="s">
        <v>1676</v>
      </c>
      <c r="AA1779" s="29">
        <v>74</v>
      </c>
      <c r="AB1779" s="101" t="s">
        <v>393</v>
      </c>
      <c r="AC1779" s="101" t="str">
        <f t="shared" si="277"/>
        <v>kn-8-8-shl-loc3</v>
      </c>
      <c r="AD1779" s="101">
        <f t="shared" si="278"/>
        <v>6</v>
      </c>
      <c r="AE1779" s="29">
        <v>16</v>
      </c>
      <c r="AF1779" s="31">
        <v>13.5</v>
      </c>
      <c r="AG1779" s="41"/>
    </row>
    <row r="1780" spans="1:33" ht="16.5" x14ac:dyDescent="0.2">
      <c r="A1780" s="43" t="str">
        <f t="shared" si="279"/>
        <v>kn-8</v>
      </c>
      <c r="B1780" s="33">
        <f t="shared" si="276"/>
        <v>2080910</v>
      </c>
      <c r="C1780" s="43">
        <v>9</v>
      </c>
      <c r="D1780" s="23">
        <f t="shared" si="280"/>
        <v>20809</v>
      </c>
      <c r="E1780" s="44">
        <v>8</v>
      </c>
      <c r="F1780" s="24">
        <v>1</v>
      </c>
      <c r="G1780" s="32" t="s">
        <v>19</v>
      </c>
      <c r="H1780" s="32" t="s">
        <v>289</v>
      </c>
      <c r="I1780" s="24">
        <f t="shared" si="281"/>
        <v>80</v>
      </c>
      <c r="J1780" s="24">
        <f t="shared" si="282"/>
        <v>8</v>
      </c>
      <c r="K1780" s="24">
        <f t="shared" si="283"/>
        <v>4</v>
      </c>
      <c r="L1780" s="24" t="s">
        <v>1469</v>
      </c>
      <c r="M1780" s="24">
        <v>75</v>
      </c>
      <c r="N1780" s="24" t="s">
        <v>1471</v>
      </c>
      <c r="O1780" s="24">
        <v>75</v>
      </c>
      <c r="P1780" s="24" t="s">
        <v>1473</v>
      </c>
      <c r="Q1780" s="24">
        <v>75</v>
      </c>
      <c r="R1780" s="24" t="s">
        <v>1475</v>
      </c>
      <c r="S1780" s="24">
        <v>75</v>
      </c>
      <c r="T1780" s="24" t="s">
        <v>1670</v>
      </c>
      <c r="U1780" s="24">
        <v>75</v>
      </c>
      <c r="V1780" s="24" t="s">
        <v>1672</v>
      </c>
      <c r="W1780" s="24">
        <v>75</v>
      </c>
      <c r="X1780" s="24" t="s">
        <v>1674</v>
      </c>
      <c r="Y1780" s="24">
        <v>75</v>
      </c>
      <c r="Z1780" s="24" t="s">
        <v>1675</v>
      </c>
      <c r="AA1780" s="24">
        <v>75</v>
      </c>
      <c r="AB1780" s="99" t="s">
        <v>354</v>
      </c>
      <c r="AC1780" s="99" t="str">
        <f t="shared" si="277"/>
        <v>kn-8-9-jlr-loc1</v>
      </c>
      <c r="AD1780" s="99">
        <f t="shared" si="278"/>
        <v>6</v>
      </c>
      <c r="AE1780" s="24">
        <v>12</v>
      </c>
      <c r="AF1780" s="25">
        <v>12</v>
      </c>
      <c r="AG1780" s="41"/>
    </row>
    <row r="1781" spans="1:33" ht="16.5" x14ac:dyDescent="0.2">
      <c r="A1781" s="43" t="str">
        <f t="shared" si="279"/>
        <v>kn-8</v>
      </c>
      <c r="B1781" s="33">
        <f t="shared" si="276"/>
        <v>2080911</v>
      </c>
      <c r="C1781" s="43">
        <v>9</v>
      </c>
      <c r="D1781" s="26">
        <f t="shared" si="280"/>
        <v>20809</v>
      </c>
      <c r="E1781" s="45">
        <v>8</v>
      </c>
      <c r="F1781" s="13">
        <v>1</v>
      </c>
      <c r="G1781" s="14" t="s">
        <v>20</v>
      </c>
      <c r="H1781" s="14" t="s">
        <v>290</v>
      </c>
      <c r="I1781" s="13">
        <f t="shared" si="281"/>
        <v>80</v>
      </c>
      <c r="J1781" s="13">
        <f t="shared" si="282"/>
        <v>8</v>
      </c>
      <c r="K1781" s="13">
        <f t="shared" si="283"/>
        <v>4</v>
      </c>
      <c r="L1781" s="13" t="s">
        <v>1468</v>
      </c>
      <c r="M1781" s="13">
        <v>76</v>
      </c>
      <c r="N1781" s="13" t="s">
        <v>1470</v>
      </c>
      <c r="O1781" s="13">
        <v>76</v>
      </c>
      <c r="P1781" s="13" t="s">
        <v>1472</v>
      </c>
      <c r="Q1781" s="13">
        <v>76</v>
      </c>
      <c r="R1781" s="13" t="s">
        <v>1474</v>
      </c>
      <c r="S1781" s="13">
        <v>76</v>
      </c>
      <c r="T1781" s="13" t="s">
        <v>1476</v>
      </c>
      <c r="U1781" s="13">
        <v>76</v>
      </c>
      <c r="V1781" s="13" t="s">
        <v>1671</v>
      </c>
      <c r="W1781" s="13">
        <v>76</v>
      </c>
      <c r="X1781" s="13" t="s">
        <v>1673</v>
      </c>
      <c r="Y1781" s="13">
        <v>76</v>
      </c>
      <c r="Z1781" s="13" t="s">
        <v>1676</v>
      </c>
      <c r="AA1781" s="13">
        <v>76</v>
      </c>
      <c r="AB1781" s="100" t="s">
        <v>395</v>
      </c>
      <c r="AC1781" s="100" t="str">
        <f t="shared" si="277"/>
        <v>kn-8-9-shl-loc1</v>
      </c>
      <c r="AD1781" s="100">
        <f t="shared" si="278"/>
        <v>6</v>
      </c>
      <c r="AE1781" s="13">
        <v>16</v>
      </c>
      <c r="AF1781" s="27">
        <v>13.5</v>
      </c>
      <c r="AG1781" s="41"/>
    </row>
    <row r="1782" spans="1:33" ht="16.5" x14ac:dyDescent="0.2">
      <c r="A1782" s="43" t="str">
        <f t="shared" si="279"/>
        <v>kn-8</v>
      </c>
      <c r="B1782" s="33">
        <f t="shared" si="276"/>
        <v>2080920</v>
      </c>
      <c r="C1782" s="43">
        <v>9</v>
      </c>
      <c r="D1782" s="26">
        <f t="shared" si="280"/>
        <v>20809</v>
      </c>
      <c r="E1782" s="45">
        <v>8</v>
      </c>
      <c r="F1782" s="13">
        <v>2</v>
      </c>
      <c r="G1782" s="14" t="s">
        <v>19</v>
      </c>
      <c r="H1782" s="14" t="s">
        <v>749</v>
      </c>
      <c r="I1782" s="13">
        <f t="shared" si="281"/>
        <v>80</v>
      </c>
      <c r="J1782" s="13">
        <f t="shared" si="282"/>
        <v>8</v>
      </c>
      <c r="K1782" s="13">
        <f t="shared" si="283"/>
        <v>4</v>
      </c>
      <c r="L1782" s="13" t="s">
        <v>1469</v>
      </c>
      <c r="M1782" s="13">
        <v>75</v>
      </c>
      <c r="N1782" s="13" t="s">
        <v>1471</v>
      </c>
      <c r="O1782" s="13">
        <v>75</v>
      </c>
      <c r="P1782" s="13" t="s">
        <v>1473</v>
      </c>
      <c r="Q1782" s="13">
        <v>75</v>
      </c>
      <c r="R1782" s="13" t="s">
        <v>1475</v>
      </c>
      <c r="S1782" s="13">
        <v>75</v>
      </c>
      <c r="T1782" s="13" t="s">
        <v>1670</v>
      </c>
      <c r="U1782" s="13">
        <v>75</v>
      </c>
      <c r="V1782" s="13" t="s">
        <v>1672</v>
      </c>
      <c r="W1782" s="13">
        <v>75</v>
      </c>
      <c r="X1782" s="13" t="s">
        <v>1674</v>
      </c>
      <c r="Y1782" s="13">
        <v>75</v>
      </c>
      <c r="Z1782" s="13" t="s">
        <v>1675</v>
      </c>
      <c r="AA1782" s="13">
        <v>75</v>
      </c>
      <c r="AB1782" s="100" t="s">
        <v>748</v>
      </c>
      <c r="AC1782" s="100" t="str">
        <f t="shared" si="277"/>
        <v>kn-8-9-jlr-loc2</v>
      </c>
      <c r="AD1782" s="100">
        <f t="shared" si="278"/>
        <v>6</v>
      </c>
      <c r="AE1782" s="13">
        <v>12</v>
      </c>
      <c r="AF1782" s="27">
        <v>12</v>
      </c>
      <c r="AG1782" s="41"/>
    </row>
    <row r="1783" spans="1:33" ht="16.5" x14ac:dyDescent="0.2">
      <c r="A1783" s="43" t="str">
        <f t="shared" si="279"/>
        <v>kn-8</v>
      </c>
      <c r="B1783" s="33">
        <f t="shared" si="276"/>
        <v>2080921</v>
      </c>
      <c r="C1783" s="43">
        <v>9</v>
      </c>
      <c r="D1783" s="26">
        <f t="shared" si="280"/>
        <v>20809</v>
      </c>
      <c r="E1783" s="45">
        <v>8</v>
      </c>
      <c r="F1783" s="13">
        <v>2</v>
      </c>
      <c r="G1783" s="14" t="s">
        <v>20</v>
      </c>
      <c r="H1783" s="14" t="s">
        <v>27</v>
      </c>
      <c r="I1783" s="13">
        <f t="shared" si="281"/>
        <v>80</v>
      </c>
      <c r="J1783" s="13">
        <f t="shared" si="282"/>
        <v>8</v>
      </c>
      <c r="K1783" s="13">
        <f t="shared" si="283"/>
        <v>4</v>
      </c>
      <c r="L1783" s="13" t="s">
        <v>1468</v>
      </c>
      <c r="M1783" s="13">
        <v>76</v>
      </c>
      <c r="N1783" s="13" t="s">
        <v>1470</v>
      </c>
      <c r="O1783" s="13">
        <v>76</v>
      </c>
      <c r="P1783" s="13" t="s">
        <v>1472</v>
      </c>
      <c r="Q1783" s="13">
        <v>76</v>
      </c>
      <c r="R1783" s="13" t="s">
        <v>1474</v>
      </c>
      <c r="S1783" s="13">
        <v>76</v>
      </c>
      <c r="T1783" s="13" t="s">
        <v>1476</v>
      </c>
      <c r="U1783" s="13">
        <v>76</v>
      </c>
      <c r="V1783" s="13" t="s">
        <v>1671</v>
      </c>
      <c r="W1783" s="13">
        <v>76</v>
      </c>
      <c r="X1783" s="13" t="s">
        <v>1673</v>
      </c>
      <c r="Y1783" s="13">
        <v>76</v>
      </c>
      <c r="Z1783" s="13" t="s">
        <v>1676</v>
      </c>
      <c r="AA1783" s="13">
        <v>76</v>
      </c>
      <c r="AB1783" s="100" t="s">
        <v>390</v>
      </c>
      <c r="AC1783" s="100" t="str">
        <f t="shared" si="277"/>
        <v>kn-8-9-shl-loc2</v>
      </c>
      <c r="AD1783" s="100">
        <f t="shared" si="278"/>
        <v>6</v>
      </c>
      <c r="AE1783" s="13">
        <v>16</v>
      </c>
      <c r="AF1783" s="27">
        <v>13.5</v>
      </c>
      <c r="AG1783" s="41"/>
    </row>
    <row r="1784" spans="1:33" ht="16.5" x14ac:dyDescent="0.2">
      <c r="A1784" s="43" t="str">
        <f t="shared" si="279"/>
        <v>kn-8</v>
      </c>
      <c r="B1784" s="33">
        <f t="shared" si="276"/>
        <v>2080930</v>
      </c>
      <c r="C1784" s="43">
        <v>9</v>
      </c>
      <c r="D1784" s="26">
        <f t="shared" si="280"/>
        <v>20809</v>
      </c>
      <c r="E1784" s="45">
        <v>8</v>
      </c>
      <c r="F1784" s="13">
        <v>3</v>
      </c>
      <c r="G1784" s="14" t="s">
        <v>19</v>
      </c>
      <c r="H1784" s="14" t="s">
        <v>288</v>
      </c>
      <c r="I1784" s="13">
        <f t="shared" si="281"/>
        <v>80</v>
      </c>
      <c r="J1784" s="13">
        <f t="shared" si="282"/>
        <v>8</v>
      </c>
      <c r="K1784" s="13">
        <f t="shared" si="283"/>
        <v>4</v>
      </c>
      <c r="L1784" s="13" t="s">
        <v>1469</v>
      </c>
      <c r="M1784" s="13">
        <v>75</v>
      </c>
      <c r="N1784" s="13" t="s">
        <v>1471</v>
      </c>
      <c r="O1784" s="13">
        <v>75</v>
      </c>
      <c r="P1784" s="13" t="s">
        <v>1473</v>
      </c>
      <c r="Q1784" s="13">
        <v>75</v>
      </c>
      <c r="R1784" s="13" t="s">
        <v>1475</v>
      </c>
      <c r="S1784" s="13">
        <v>75</v>
      </c>
      <c r="T1784" s="13" t="s">
        <v>1670</v>
      </c>
      <c r="U1784" s="13">
        <v>75</v>
      </c>
      <c r="V1784" s="13" t="s">
        <v>1672</v>
      </c>
      <c r="W1784" s="13">
        <v>75</v>
      </c>
      <c r="X1784" s="13" t="s">
        <v>1674</v>
      </c>
      <c r="Y1784" s="13">
        <v>75</v>
      </c>
      <c r="Z1784" s="13" t="s">
        <v>1675</v>
      </c>
      <c r="AA1784" s="13">
        <v>75</v>
      </c>
      <c r="AB1784" s="100" t="s">
        <v>351</v>
      </c>
      <c r="AC1784" s="100" t="str">
        <f t="shared" si="277"/>
        <v>kn-8-9-jlr-loc3</v>
      </c>
      <c r="AD1784" s="100">
        <f t="shared" si="278"/>
        <v>6</v>
      </c>
      <c r="AE1784" s="13">
        <v>12</v>
      </c>
      <c r="AF1784" s="27">
        <v>12</v>
      </c>
      <c r="AG1784" s="41"/>
    </row>
    <row r="1785" spans="1:33" ht="17.25" thickBot="1" x14ac:dyDescent="0.25">
      <c r="A1785" s="43" t="str">
        <f t="shared" si="279"/>
        <v>kn-8</v>
      </c>
      <c r="B1785" s="33">
        <f t="shared" si="276"/>
        <v>2080931</v>
      </c>
      <c r="C1785" s="43">
        <v>9</v>
      </c>
      <c r="D1785" s="28">
        <f t="shared" si="280"/>
        <v>20809</v>
      </c>
      <c r="E1785" s="46">
        <v>8</v>
      </c>
      <c r="F1785" s="29">
        <v>3</v>
      </c>
      <c r="G1785" s="30" t="s">
        <v>20</v>
      </c>
      <c r="H1785" s="30" t="s">
        <v>629</v>
      </c>
      <c r="I1785" s="29">
        <f t="shared" si="281"/>
        <v>80</v>
      </c>
      <c r="J1785" s="29">
        <f t="shared" si="282"/>
        <v>8</v>
      </c>
      <c r="K1785" s="29">
        <f t="shared" si="283"/>
        <v>4</v>
      </c>
      <c r="L1785" s="29" t="s">
        <v>1468</v>
      </c>
      <c r="M1785" s="29">
        <v>76</v>
      </c>
      <c r="N1785" s="29" t="s">
        <v>1470</v>
      </c>
      <c r="O1785" s="29">
        <v>76</v>
      </c>
      <c r="P1785" s="29" t="s">
        <v>1472</v>
      </c>
      <c r="Q1785" s="29">
        <v>76</v>
      </c>
      <c r="R1785" s="29" t="s">
        <v>1474</v>
      </c>
      <c r="S1785" s="29">
        <v>76</v>
      </c>
      <c r="T1785" s="29" t="s">
        <v>1476</v>
      </c>
      <c r="U1785" s="29">
        <v>76</v>
      </c>
      <c r="V1785" s="29" t="s">
        <v>1671</v>
      </c>
      <c r="W1785" s="29">
        <v>76</v>
      </c>
      <c r="X1785" s="29" t="s">
        <v>1673</v>
      </c>
      <c r="Y1785" s="29">
        <v>76</v>
      </c>
      <c r="Z1785" s="29" t="s">
        <v>1676</v>
      </c>
      <c r="AA1785" s="29">
        <v>76</v>
      </c>
      <c r="AB1785" s="101" t="s">
        <v>391</v>
      </c>
      <c r="AC1785" s="101" t="str">
        <f t="shared" si="277"/>
        <v>kn-8-9-shl-loc3</v>
      </c>
      <c r="AD1785" s="101">
        <f t="shared" si="278"/>
        <v>6</v>
      </c>
      <c r="AE1785" s="29">
        <v>16</v>
      </c>
      <c r="AF1785" s="31">
        <v>13.5</v>
      </c>
      <c r="AG1785" s="41"/>
    </row>
    <row r="1786" spans="1:33" ht="16.5" x14ac:dyDescent="0.2">
      <c r="A1786" s="43" t="str">
        <f t="shared" si="279"/>
        <v>kn-8</v>
      </c>
      <c r="B1786" s="33">
        <f t="shared" si="276"/>
        <v>2081010</v>
      </c>
      <c r="C1786" s="43">
        <v>10</v>
      </c>
      <c r="D1786" s="23">
        <f t="shared" si="280"/>
        <v>20810</v>
      </c>
      <c r="E1786" s="44">
        <v>8</v>
      </c>
      <c r="F1786" s="24">
        <v>1</v>
      </c>
      <c r="G1786" s="32" t="s">
        <v>19</v>
      </c>
      <c r="H1786" s="32" t="s">
        <v>289</v>
      </c>
      <c r="I1786" s="24">
        <f t="shared" si="281"/>
        <v>80</v>
      </c>
      <c r="J1786" s="24">
        <f t="shared" si="282"/>
        <v>8</v>
      </c>
      <c r="K1786" s="24">
        <f t="shared" si="283"/>
        <v>4</v>
      </c>
      <c r="L1786" s="24" t="s">
        <v>1469</v>
      </c>
      <c r="M1786" s="24">
        <v>76</v>
      </c>
      <c r="N1786" s="24" t="s">
        <v>1471</v>
      </c>
      <c r="O1786" s="24">
        <v>76</v>
      </c>
      <c r="P1786" s="24" t="s">
        <v>1473</v>
      </c>
      <c r="Q1786" s="24">
        <v>76</v>
      </c>
      <c r="R1786" s="24" t="s">
        <v>1475</v>
      </c>
      <c r="S1786" s="24">
        <v>76</v>
      </c>
      <c r="T1786" s="24" t="s">
        <v>1477</v>
      </c>
      <c r="U1786" s="24">
        <v>76</v>
      </c>
      <c r="V1786" s="24" t="s">
        <v>1672</v>
      </c>
      <c r="W1786" s="24">
        <v>76</v>
      </c>
      <c r="X1786" s="24" t="s">
        <v>1674</v>
      </c>
      <c r="Y1786" s="24">
        <v>76</v>
      </c>
      <c r="Z1786" s="24" t="s">
        <v>1675</v>
      </c>
      <c r="AA1786" s="24">
        <v>76</v>
      </c>
      <c r="AB1786" s="99" t="s">
        <v>347</v>
      </c>
      <c r="AC1786" s="99" t="str">
        <f t="shared" si="277"/>
        <v>kn-8-10-jlr-loc1</v>
      </c>
      <c r="AD1786" s="99">
        <f t="shared" si="278"/>
        <v>6</v>
      </c>
      <c r="AE1786" s="24">
        <v>12</v>
      </c>
      <c r="AF1786" s="25">
        <v>12</v>
      </c>
      <c r="AG1786" s="41"/>
    </row>
    <row r="1787" spans="1:33" ht="16.5" x14ac:dyDescent="0.2">
      <c r="A1787" s="43" t="str">
        <f t="shared" si="279"/>
        <v>kn-8</v>
      </c>
      <c r="B1787" s="33">
        <f t="shared" si="276"/>
        <v>2081011</v>
      </c>
      <c r="C1787" s="43">
        <v>10</v>
      </c>
      <c r="D1787" s="26">
        <f t="shared" si="280"/>
        <v>20810</v>
      </c>
      <c r="E1787" s="45">
        <v>8</v>
      </c>
      <c r="F1787" s="13">
        <v>1</v>
      </c>
      <c r="G1787" s="14" t="s">
        <v>20</v>
      </c>
      <c r="H1787" s="14" t="s">
        <v>290</v>
      </c>
      <c r="I1787" s="13">
        <f t="shared" si="281"/>
        <v>80</v>
      </c>
      <c r="J1787" s="13">
        <f t="shared" si="282"/>
        <v>8</v>
      </c>
      <c r="K1787" s="13">
        <f t="shared" si="283"/>
        <v>4</v>
      </c>
      <c r="L1787" s="13" t="s">
        <v>1468</v>
      </c>
      <c r="M1787" s="13">
        <v>76</v>
      </c>
      <c r="N1787" s="13" t="s">
        <v>1470</v>
      </c>
      <c r="O1787" s="13">
        <v>76</v>
      </c>
      <c r="P1787" s="13" t="s">
        <v>1472</v>
      </c>
      <c r="Q1787" s="13">
        <v>76</v>
      </c>
      <c r="R1787" s="13" t="s">
        <v>1474</v>
      </c>
      <c r="S1787" s="13">
        <v>76</v>
      </c>
      <c r="T1787" s="13" t="s">
        <v>1476</v>
      </c>
      <c r="U1787" s="13">
        <v>76</v>
      </c>
      <c r="V1787" s="13" t="s">
        <v>1671</v>
      </c>
      <c r="W1787" s="13">
        <v>76</v>
      </c>
      <c r="X1787" s="13" t="s">
        <v>1673</v>
      </c>
      <c r="Y1787" s="13">
        <v>76</v>
      </c>
      <c r="Z1787" s="13" t="s">
        <v>1676</v>
      </c>
      <c r="AA1787" s="13">
        <v>76</v>
      </c>
      <c r="AB1787" s="100" t="s">
        <v>379</v>
      </c>
      <c r="AC1787" s="100" t="str">
        <f t="shared" si="277"/>
        <v>kn-8-10-shl-loc1</v>
      </c>
      <c r="AD1787" s="100">
        <f t="shared" si="278"/>
        <v>6</v>
      </c>
      <c r="AE1787" s="13">
        <v>16</v>
      </c>
      <c r="AF1787" s="27">
        <v>13.5</v>
      </c>
      <c r="AG1787" s="41"/>
    </row>
    <row r="1788" spans="1:33" ht="16.5" x14ac:dyDescent="0.2">
      <c r="A1788" s="43" t="str">
        <f t="shared" si="279"/>
        <v>kn-8</v>
      </c>
      <c r="B1788" s="33">
        <f t="shared" si="276"/>
        <v>2081020</v>
      </c>
      <c r="C1788" s="43">
        <v>10</v>
      </c>
      <c r="D1788" s="26">
        <f t="shared" si="280"/>
        <v>20810</v>
      </c>
      <c r="E1788" s="45">
        <v>8</v>
      </c>
      <c r="F1788" s="13">
        <v>2</v>
      </c>
      <c r="G1788" s="14" t="s">
        <v>19</v>
      </c>
      <c r="H1788" s="14" t="s">
        <v>749</v>
      </c>
      <c r="I1788" s="13">
        <f t="shared" si="281"/>
        <v>80</v>
      </c>
      <c r="J1788" s="13">
        <f t="shared" si="282"/>
        <v>8</v>
      </c>
      <c r="K1788" s="13">
        <f t="shared" si="283"/>
        <v>4</v>
      </c>
      <c r="L1788" s="13" t="s">
        <v>1469</v>
      </c>
      <c r="M1788" s="13">
        <v>76</v>
      </c>
      <c r="N1788" s="13" t="s">
        <v>1471</v>
      </c>
      <c r="O1788" s="13">
        <v>76</v>
      </c>
      <c r="P1788" s="13" t="s">
        <v>1473</v>
      </c>
      <c r="Q1788" s="13">
        <v>76</v>
      </c>
      <c r="R1788" s="13" t="s">
        <v>1475</v>
      </c>
      <c r="S1788" s="13">
        <v>76</v>
      </c>
      <c r="T1788" s="13" t="s">
        <v>1477</v>
      </c>
      <c r="U1788" s="13">
        <v>76</v>
      </c>
      <c r="V1788" s="13" t="s">
        <v>1672</v>
      </c>
      <c r="W1788" s="13">
        <v>76</v>
      </c>
      <c r="X1788" s="13" t="s">
        <v>1674</v>
      </c>
      <c r="Y1788" s="13">
        <v>76</v>
      </c>
      <c r="Z1788" s="13" t="s">
        <v>1675</v>
      </c>
      <c r="AA1788" s="13">
        <v>76</v>
      </c>
      <c r="AB1788" s="100" t="s">
        <v>749</v>
      </c>
      <c r="AC1788" s="100" t="str">
        <f t="shared" si="277"/>
        <v>kn-8-10-jlr-loc2</v>
      </c>
      <c r="AD1788" s="100">
        <f t="shared" si="278"/>
        <v>6</v>
      </c>
      <c r="AE1788" s="13">
        <v>12</v>
      </c>
      <c r="AF1788" s="27">
        <v>12</v>
      </c>
      <c r="AG1788" s="41"/>
    </row>
    <row r="1789" spans="1:33" ht="16.5" x14ac:dyDescent="0.2">
      <c r="A1789" s="43" t="str">
        <f t="shared" si="279"/>
        <v>kn-8</v>
      </c>
      <c r="B1789" s="33">
        <f t="shared" ref="B1789:B1852" si="284">D1789*100+F1789*10+IF(G1789="jlr",0,1)</f>
        <v>2081021</v>
      </c>
      <c r="C1789" s="43">
        <v>10</v>
      </c>
      <c r="D1789" s="26">
        <f t="shared" si="280"/>
        <v>20810</v>
      </c>
      <c r="E1789" s="45">
        <v>8</v>
      </c>
      <c r="F1789" s="13">
        <v>2</v>
      </c>
      <c r="G1789" s="14" t="s">
        <v>20</v>
      </c>
      <c r="H1789" s="14" t="s">
        <v>27</v>
      </c>
      <c r="I1789" s="13">
        <f t="shared" si="281"/>
        <v>80</v>
      </c>
      <c r="J1789" s="13">
        <f t="shared" si="282"/>
        <v>8</v>
      </c>
      <c r="K1789" s="13">
        <f t="shared" si="283"/>
        <v>4</v>
      </c>
      <c r="L1789" s="13" t="s">
        <v>1468</v>
      </c>
      <c r="M1789" s="13">
        <v>76</v>
      </c>
      <c r="N1789" s="13" t="s">
        <v>1470</v>
      </c>
      <c r="O1789" s="13">
        <v>76</v>
      </c>
      <c r="P1789" s="13" t="s">
        <v>1472</v>
      </c>
      <c r="Q1789" s="13">
        <v>76</v>
      </c>
      <c r="R1789" s="13" t="s">
        <v>1474</v>
      </c>
      <c r="S1789" s="13">
        <v>76</v>
      </c>
      <c r="T1789" s="13" t="s">
        <v>1476</v>
      </c>
      <c r="U1789" s="13">
        <v>76</v>
      </c>
      <c r="V1789" s="13" t="s">
        <v>1671</v>
      </c>
      <c r="W1789" s="13">
        <v>76</v>
      </c>
      <c r="X1789" s="13" t="s">
        <v>1673</v>
      </c>
      <c r="Y1789" s="13">
        <v>76</v>
      </c>
      <c r="Z1789" s="13" t="s">
        <v>1676</v>
      </c>
      <c r="AA1789" s="13">
        <v>76</v>
      </c>
      <c r="AB1789" s="100" t="s">
        <v>382</v>
      </c>
      <c r="AC1789" s="100" t="str">
        <f t="shared" si="277"/>
        <v>kn-8-10-shl-loc2</v>
      </c>
      <c r="AD1789" s="100">
        <f t="shared" si="278"/>
        <v>6</v>
      </c>
      <c r="AE1789" s="13">
        <v>16</v>
      </c>
      <c r="AF1789" s="27">
        <v>13.5</v>
      </c>
      <c r="AG1789" s="41"/>
    </row>
    <row r="1790" spans="1:33" ht="16.5" x14ac:dyDescent="0.2">
      <c r="A1790" s="43" t="str">
        <f t="shared" si="279"/>
        <v>kn-8</v>
      </c>
      <c r="B1790" s="33">
        <f t="shared" si="284"/>
        <v>2081030</v>
      </c>
      <c r="C1790" s="43">
        <v>10</v>
      </c>
      <c r="D1790" s="26">
        <f t="shared" si="280"/>
        <v>20810</v>
      </c>
      <c r="E1790" s="45">
        <v>8</v>
      </c>
      <c r="F1790" s="13">
        <v>3</v>
      </c>
      <c r="G1790" s="14" t="s">
        <v>19</v>
      </c>
      <c r="H1790" s="14" t="s">
        <v>288</v>
      </c>
      <c r="I1790" s="13">
        <f t="shared" si="281"/>
        <v>80</v>
      </c>
      <c r="J1790" s="13">
        <f t="shared" si="282"/>
        <v>8</v>
      </c>
      <c r="K1790" s="13">
        <f t="shared" si="283"/>
        <v>4</v>
      </c>
      <c r="L1790" s="13" t="s">
        <v>1469</v>
      </c>
      <c r="M1790" s="13">
        <v>76</v>
      </c>
      <c r="N1790" s="13" t="s">
        <v>1471</v>
      </c>
      <c r="O1790" s="13">
        <v>76</v>
      </c>
      <c r="P1790" s="13" t="s">
        <v>1473</v>
      </c>
      <c r="Q1790" s="13">
        <v>76</v>
      </c>
      <c r="R1790" s="13" t="s">
        <v>1475</v>
      </c>
      <c r="S1790" s="13">
        <v>76</v>
      </c>
      <c r="T1790" s="13" t="s">
        <v>1477</v>
      </c>
      <c r="U1790" s="13">
        <v>76</v>
      </c>
      <c r="V1790" s="13" t="s">
        <v>1672</v>
      </c>
      <c r="W1790" s="13">
        <v>76</v>
      </c>
      <c r="X1790" s="13" t="s">
        <v>1674</v>
      </c>
      <c r="Y1790" s="13">
        <v>76</v>
      </c>
      <c r="Z1790" s="13" t="s">
        <v>1675</v>
      </c>
      <c r="AA1790" s="13">
        <v>76</v>
      </c>
      <c r="AB1790" s="100" t="s">
        <v>356</v>
      </c>
      <c r="AC1790" s="100" t="str">
        <f t="shared" si="277"/>
        <v>kn-8-10-jlr-loc3</v>
      </c>
      <c r="AD1790" s="100">
        <f t="shared" si="278"/>
        <v>6</v>
      </c>
      <c r="AE1790" s="13">
        <v>12</v>
      </c>
      <c r="AF1790" s="27">
        <v>12</v>
      </c>
      <c r="AG1790" s="41"/>
    </row>
    <row r="1791" spans="1:33" ht="17.25" thickBot="1" x14ac:dyDescent="0.25">
      <c r="A1791" s="43" t="str">
        <f t="shared" si="279"/>
        <v>kn-8</v>
      </c>
      <c r="B1791" s="33">
        <f t="shared" si="284"/>
        <v>2081031</v>
      </c>
      <c r="C1791" s="43">
        <v>10</v>
      </c>
      <c r="D1791" s="28">
        <f t="shared" si="280"/>
        <v>20810</v>
      </c>
      <c r="E1791" s="46">
        <v>8</v>
      </c>
      <c r="F1791" s="29">
        <v>3</v>
      </c>
      <c r="G1791" s="30" t="s">
        <v>20</v>
      </c>
      <c r="H1791" s="30" t="s">
        <v>287</v>
      </c>
      <c r="I1791" s="29">
        <f t="shared" si="281"/>
        <v>80</v>
      </c>
      <c r="J1791" s="29">
        <f t="shared" si="282"/>
        <v>8</v>
      </c>
      <c r="K1791" s="29">
        <f t="shared" si="283"/>
        <v>4</v>
      </c>
      <c r="L1791" s="29" t="s">
        <v>1468</v>
      </c>
      <c r="M1791" s="29">
        <v>76</v>
      </c>
      <c r="N1791" s="29" t="s">
        <v>1470</v>
      </c>
      <c r="O1791" s="29">
        <v>76</v>
      </c>
      <c r="P1791" s="29" t="s">
        <v>1472</v>
      </c>
      <c r="Q1791" s="29">
        <v>76</v>
      </c>
      <c r="R1791" s="29" t="s">
        <v>1474</v>
      </c>
      <c r="S1791" s="29">
        <v>76</v>
      </c>
      <c r="T1791" s="29" t="s">
        <v>1476</v>
      </c>
      <c r="U1791" s="29">
        <v>76</v>
      </c>
      <c r="V1791" s="29" t="s">
        <v>1671</v>
      </c>
      <c r="W1791" s="29">
        <v>76</v>
      </c>
      <c r="X1791" s="29" t="s">
        <v>1673</v>
      </c>
      <c r="Y1791" s="29">
        <v>76</v>
      </c>
      <c r="Z1791" s="29" t="s">
        <v>1676</v>
      </c>
      <c r="AA1791" s="29">
        <v>76</v>
      </c>
      <c r="AB1791" s="101" t="s">
        <v>397</v>
      </c>
      <c r="AC1791" s="101" t="str">
        <f t="shared" si="277"/>
        <v>kn-8-10-shl-loc3</v>
      </c>
      <c r="AD1791" s="101">
        <f t="shared" si="278"/>
        <v>6</v>
      </c>
      <c r="AE1791" s="29">
        <v>16</v>
      </c>
      <c r="AF1791" s="31">
        <v>13.5</v>
      </c>
      <c r="AG1791" s="41"/>
    </row>
    <row r="1792" spans="1:33" ht="16.5" x14ac:dyDescent="0.2">
      <c r="A1792" s="43" t="str">
        <f t="shared" si="279"/>
        <v>kn-8</v>
      </c>
      <c r="B1792" s="33">
        <f t="shared" si="284"/>
        <v>2081110</v>
      </c>
      <c r="C1792" s="43">
        <v>11</v>
      </c>
      <c r="D1792" s="23">
        <f t="shared" si="280"/>
        <v>20811</v>
      </c>
      <c r="E1792" s="44">
        <v>8</v>
      </c>
      <c r="F1792" s="24">
        <v>1</v>
      </c>
      <c r="G1792" s="32" t="s">
        <v>19</v>
      </c>
      <c r="H1792" s="32" t="s">
        <v>289</v>
      </c>
      <c r="I1792" s="24">
        <f t="shared" si="281"/>
        <v>80</v>
      </c>
      <c r="J1792" s="24">
        <f t="shared" si="282"/>
        <v>8</v>
      </c>
      <c r="K1792" s="24">
        <f t="shared" si="283"/>
        <v>4</v>
      </c>
      <c r="L1792" s="24" t="s">
        <v>1469</v>
      </c>
      <c r="M1792" s="24">
        <v>76</v>
      </c>
      <c r="N1792" s="24" t="s">
        <v>1471</v>
      </c>
      <c r="O1792" s="24">
        <v>76</v>
      </c>
      <c r="P1792" s="24" t="s">
        <v>1473</v>
      </c>
      <c r="Q1792" s="24">
        <v>76</v>
      </c>
      <c r="R1792" s="24" t="s">
        <v>1475</v>
      </c>
      <c r="S1792" s="24">
        <v>76</v>
      </c>
      <c r="T1792" s="24" t="s">
        <v>1477</v>
      </c>
      <c r="U1792" s="24">
        <v>76</v>
      </c>
      <c r="V1792" s="24" t="s">
        <v>1672</v>
      </c>
      <c r="W1792" s="24">
        <v>76</v>
      </c>
      <c r="X1792" s="24" t="s">
        <v>1674</v>
      </c>
      <c r="Y1792" s="24">
        <v>76</v>
      </c>
      <c r="Z1792" s="24" t="s">
        <v>1675</v>
      </c>
      <c r="AA1792" s="24">
        <v>76</v>
      </c>
      <c r="AB1792" s="99" t="s">
        <v>354</v>
      </c>
      <c r="AC1792" s="99" t="str">
        <f t="shared" si="277"/>
        <v>kn-8-11-jlr-loc1</v>
      </c>
      <c r="AD1792" s="99">
        <f t="shared" si="278"/>
        <v>6</v>
      </c>
      <c r="AE1792" s="24">
        <v>12</v>
      </c>
      <c r="AF1792" s="25">
        <v>12</v>
      </c>
      <c r="AG1792" s="41"/>
    </row>
    <row r="1793" spans="1:33" ht="16.5" x14ac:dyDescent="0.2">
      <c r="A1793" s="43" t="str">
        <f t="shared" si="279"/>
        <v>kn-8</v>
      </c>
      <c r="B1793" s="33">
        <f t="shared" si="284"/>
        <v>2081111</v>
      </c>
      <c r="C1793" s="43">
        <v>11</v>
      </c>
      <c r="D1793" s="26">
        <f t="shared" si="280"/>
        <v>20811</v>
      </c>
      <c r="E1793" s="45">
        <v>8</v>
      </c>
      <c r="F1793" s="13">
        <v>1</v>
      </c>
      <c r="G1793" s="14" t="s">
        <v>20</v>
      </c>
      <c r="H1793" s="14" t="s">
        <v>290</v>
      </c>
      <c r="I1793" s="13">
        <f t="shared" si="281"/>
        <v>80</v>
      </c>
      <c r="J1793" s="13">
        <f t="shared" si="282"/>
        <v>8</v>
      </c>
      <c r="K1793" s="13">
        <f t="shared" si="283"/>
        <v>4</v>
      </c>
      <c r="L1793" s="13" t="s">
        <v>1468</v>
      </c>
      <c r="M1793" s="13">
        <v>77</v>
      </c>
      <c r="N1793" s="13" t="s">
        <v>1470</v>
      </c>
      <c r="O1793" s="13">
        <v>77</v>
      </c>
      <c r="P1793" s="13" t="s">
        <v>1472</v>
      </c>
      <c r="Q1793" s="13">
        <v>77</v>
      </c>
      <c r="R1793" s="13" t="s">
        <v>1474</v>
      </c>
      <c r="S1793" s="13">
        <v>77</v>
      </c>
      <c r="T1793" s="13" t="s">
        <v>1476</v>
      </c>
      <c r="U1793" s="13">
        <v>77</v>
      </c>
      <c r="V1793" s="13" t="s">
        <v>1478</v>
      </c>
      <c r="W1793" s="13">
        <v>77</v>
      </c>
      <c r="X1793" s="13" t="s">
        <v>1673</v>
      </c>
      <c r="Y1793" s="13">
        <v>77</v>
      </c>
      <c r="Z1793" s="13" t="s">
        <v>1676</v>
      </c>
      <c r="AA1793" s="13">
        <v>77</v>
      </c>
      <c r="AB1793" s="100" t="s">
        <v>395</v>
      </c>
      <c r="AC1793" s="100" t="str">
        <f t="shared" si="277"/>
        <v>kn-8-11-shl-loc1</v>
      </c>
      <c r="AD1793" s="100">
        <f t="shared" si="278"/>
        <v>6</v>
      </c>
      <c r="AE1793" s="13">
        <v>16</v>
      </c>
      <c r="AF1793" s="27">
        <v>13.5</v>
      </c>
      <c r="AG1793" s="41"/>
    </row>
    <row r="1794" spans="1:33" ht="16.5" x14ac:dyDescent="0.2">
      <c r="A1794" s="43" t="str">
        <f t="shared" si="279"/>
        <v>kn-8</v>
      </c>
      <c r="B1794" s="33">
        <f t="shared" si="284"/>
        <v>2081120</v>
      </c>
      <c r="C1794" s="43">
        <v>11</v>
      </c>
      <c r="D1794" s="26">
        <f t="shared" si="280"/>
        <v>20811</v>
      </c>
      <c r="E1794" s="45">
        <v>8</v>
      </c>
      <c r="F1794" s="13">
        <v>2</v>
      </c>
      <c r="G1794" s="14" t="s">
        <v>19</v>
      </c>
      <c r="H1794" s="14" t="s">
        <v>749</v>
      </c>
      <c r="I1794" s="13">
        <f t="shared" si="281"/>
        <v>80</v>
      </c>
      <c r="J1794" s="13">
        <f t="shared" si="282"/>
        <v>8</v>
      </c>
      <c r="K1794" s="13">
        <f t="shared" si="283"/>
        <v>4</v>
      </c>
      <c r="L1794" s="13" t="s">
        <v>1469</v>
      </c>
      <c r="M1794" s="13">
        <v>76</v>
      </c>
      <c r="N1794" s="13" t="s">
        <v>1471</v>
      </c>
      <c r="O1794" s="13">
        <v>76</v>
      </c>
      <c r="P1794" s="13" t="s">
        <v>1473</v>
      </c>
      <c r="Q1794" s="13">
        <v>76</v>
      </c>
      <c r="R1794" s="13" t="s">
        <v>1475</v>
      </c>
      <c r="S1794" s="13">
        <v>76</v>
      </c>
      <c r="T1794" s="13" t="s">
        <v>1477</v>
      </c>
      <c r="U1794" s="13">
        <v>76</v>
      </c>
      <c r="V1794" s="13" t="s">
        <v>1672</v>
      </c>
      <c r="W1794" s="13">
        <v>76</v>
      </c>
      <c r="X1794" s="13" t="s">
        <v>1674</v>
      </c>
      <c r="Y1794" s="13">
        <v>76</v>
      </c>
      <c r="Z1794" s="13" t="s">
        <v>1675</v>
      </c>
      <c r="AA1794" s="13">
        <v>76</v>
      </c>
      <c r="AB1794" s="100" t="s">
        <v>748</v>
      </c>
      <c r="AC1794" s="100" t="str">
        <f t="shared" si="277"/>
        <v>kn-8-11-jlr-loc2</v>
      </c>
      <c r="AD1794" s="100">
        <f t="shared" si="278"/>
        <v>6</v>
      </c>
      <c r="AE1794" s="13">
        <v>12</v>
      </c>
      <c r="AF1794" s="27">
        <v>12</v>
      </c>
      <c r="AG1794" s="41"/>
    </row>
    <row r="1795" spans="1:33" ht="16.5" x14ac:dyDescent="0.2">
      <c r="A1795" s="43" t="str">
        <f t="shared" si="279"/>
        <v>kn-8</v>
      </c>
      <c r="B1795" s="33">
        <f t="shared" si="284"/>
        <v>2081121</v>
      </c>
      <c r="C1795" s="43">
        <v>11</v>
      </c>
      <c r="D1795" s="26">
        <f t="shared" si="280"/>
        <v>20811</v>
      </c>
      <c r="E1795" s="45">
        <v>8</v>
      </c>
      <c r="F1795" s="13">
        <v>2</v>
      </c>
      <c r="G1795" s="14" t="s">
        <v>20</v>
      </c>
      <c r="H1795" s="14" t="s">
        <v>27</v>
      </c>
      <c r="I1795" s="13">
        <f t="shared" si="281"/>
        <v>80</v>
      </c>
      <c r="J1795" s="13">
        <f t="shared" si="282"/>
        <v>8</v>
      </c>
      <c r="K1795" s="13">
        <f t="shared" si="283"/>
        <v>4</v>
      </c>
      <c r="L1795" s="13" t="s">
        <v>1468</v>
      </c>
      <c r="M1795" s="13">
        <v>77</v>
      </c>
      <c r="N1795" s="13" t="s">
        <v>1470</v>
      </c>
      <c r="O1795" s="13">
        <v>77</v>
      </c>
      <c r="P1795" s="13" t="s">
        <v>1472</v>
      </c>
      <c r="Q1795" s="13">
        <v>77</v>
      </c>
      <c r="R1795" s="13" t="s">
        <v>1474</v>
      </c>
      <c r="S1795" s="13">
        <v>77</v>
      </c>
      <c r="T1795" s="13" t="s">
        <v>1476</v>
      </c>
      <c r="U1795" s="13">
        <v>77</v>
      </c>
      <c r="V1795" s="13" t="s">
        <v>1478</v>
      </c>
      <c r="W1795" s="13">
        <v>77</v>
      </c>
      <c r="X1795" s="13" t="s">
        <v>1673</v>
      </c>
      <c r="Y1795" s="13">
        <v>77</v>
      </c>
      <c r="Z1795" s="13" t="s">
        <v>1676</v>
      </c>
      <c r="AA1795" s="13">
        <v>77</v>
      </c>
      <c r="AB1795" s="100" t="s">
        <v>390</v>
      </c>
      <c r="AC1795" s="100" t="str">
        <f t="shared" si="277"/>
        <v>kn-8-11-shl-loc2</v>
      </c>
      <c r="AD1795" s="100">
        <f t="shared" si="278"/>
        <v>6</v>
      </c>
      <c r="AE1795" s="13">
        <v>16</v>
      </c>
      <c r="AF1795" s="27">
        <v>13.5</v>
      </c>
      <c r="AG1795" s="41"/>
    </row>
    <row r="1796" spans="1:33" ht="16.5" x14ac:dyDescent="0.2">
      <c r="A1796" s="43" t="str">
        <f t="shared" si="279"/>
        <v>kn-8</v>
      </c>
      <c r="B1796" s="33">
        <f t="shared" si="284"/>
        <v>2081130</v>
      </c>
      <c r="C1796" s="43">
        <v>11</v>
      </c>
      <c r="D1796" s="26">
        <f t="shared" si="280"/>
        <v>20811</v>
      </c>
      <c r="E1796" s="45">
        <v>8</v>
      </c>
      <c r="F1796" s="13">
        <v>3</v>
      </c>
      <c r="G1796" s="14" t="s">
        <v>19</v>
      </c>
      <c r="H1796" s="14" t="s">
        <v>288</v>
      </c>
      <c r="I1796" s="13">
        <f t="shared" si="281"/>
        <v>80</v>
      </c>
      <c r="J1796" s="13">
        <f t="shared" si="282"/>
        <v>8</v>
      </c>
      <c r="K1796" s="13">
        <f t="shared" si="283"/>
        <v>4</v>
      </c>
      <c r="L1796" s="13" t="s">
        <v>1469</v>
      </c>
      <c r="M1796" s="13">
        <v>76</v>
      </c>
      <c r="N1796" s="13" t="s">
        <v>1471</v>
      </c>
      <c r="O1796" s="13">
        <v>76</v>
      </c>
      <c r="P1796" s="13" t="s">
        <v>1473</v>
      </c>
      <c r="Q1796" s="13">
        <v>76</v>
      </c>
      <c r="R1796" s="13" t="s">
        <v>1475</v>
      </c>
      <c r="S1796" s="13">
        <v>76</v>
      </c>
      <c r="T1796" s="13" t="s">
        <v>1477</v>
      </c>
      <c r="U1796" s="13">
        <v>76</v>
      </c>
      <c r="V1796" s="13" t="s">
        <v>1672</v>
      </c>
      <c r="W1796" s="13">
        <v>76</v>
      </c>
      <c r="X1796" s="13" t="s">
        <v>1674</v>
      </c>
      <c r="Y1796" s="13">
        <v>76</v>
      </c>
      <c r="Z1796" s="13" t="s">
        <v>1675</v>
      </c>
      <c r="AA1796" s="13">
        <v>76</v>
      </c>
      <c r="AB1796" s="100" t="s">
        <v>351</v>
      </c>
      <c r="AC1796" s="100" t="str">
        <f t="shared" si="277"/>
        <v>kn-8-11-jlr-loc3</v>
      </c>
      <c r="AD1796" s="100">
        <f t="shared" si="278"/>
        <v>6</v>
      </c>
      <c r="AE1796" s="13">
        <v>12</v>
      </c>
      <c r="AF1796" s="27">
        <v>12</v>
      </c>
      <c r="AG1796" s="41"/>
    </row>
    <row r="1797" spans="1:33" ht="17.25" thickBot="1" x14ac:dyDescent="0.25">
      <c r="A1797" s="43" t="str">
        <f t="shared" si="279"/>
        <v>kn-8</v>
      </c>
      <c r="B1797" s="33">
        <f t="shared" si="284"/>
        <v>2081131</v>
      </c>
      <c r="C1797" s="43">
        <v>11</v>
      </c>
      <c r="D1797" s="28">
        <f t="shared" si="280"/>
        <v>20811</v>
      </c>
      <c r="E1797" s="46">
        <v>8</v>
      </c>
      <c r="F1797" s="29">
        <v>3</v>
      </c>
      <c r="G1797" s="30" t="s">
        <v>20</v>
      </c>
      <c r="H1797" s="30" t="s">
        <v>287</v>
      </c>
      <c r="I1797" s="29">
        <f t="shared" si="281"/>
        <v>80</v>
      </c>
      <c r="J1797" s="29">
        <f t="shared" si="282"/>
        <v>8</v>
      </c>
      <c r="K1797" s="29">
        <f t="shared" si="283"/>
        <v>4</v>
      </c>
      <c r="L1797" s="29" t="s">
        <v>1468</v>
      </c>
      <c r="M1797" s="29">
        <v>77</v>
      </c>
      <c r="N1797" s="29" t="s">
        <v>1470</v>
      </c>
      <c r="O1797" s="29">
        <v>77</v>
      </c>
      <c r="P1797" s="29" t="s">
        <v>1472</v>
      </c>
      <c r="Q1797" s="29">
        <v>77</v>
      </c>
      <c r="R1797" s="29" t="s">
        <v>1474</v>
      </c>
      <c r="S1797" s="29">
        <v>77</v>
      </c>
      <c r="T1797" s="29" t="s">
        <v>1476</v>
      </c>
      <c r="U1797" s="29">
        <v>77</v>
      </c>
      <c r="V1797" s="29" t="s">
        <v>1478</v>
      </c>
      <c r="W1797" s="29">
        <v>77</v>
      </c>
      <c r="X1797" s="29" t="s">
        <v>1673</v>
      </c>
      <c r="Y1797" s="29">
        <v>77</v>
      </c>
      <c r="Z1797" s="29" t="s">
        <v>1676</v>
      </c>
      <c r="AA1797" s="29">
        <v>77</v>
      </c>
      <c r="AB1797" s="101" t="s">
        <v>391</v>
      </c>
      <c r="AC1797" s="101" t="str">
        <f t="shared" si="277"/>
        <v>kn-8-11-shl-loc3</v>
      </c>
      <c r="AD1797" s="101">
        <f t="shared" si="278"/>
        <v>6</v>
      </c>
      <c r="AE1797" s="29">
        <v>16</v>
      </c>
      <c r="AF1797" s="31">
        <v>13.5</v>
      </c>
      <c r="AG1797" s="41"/>
    </row>
    <row r="1798" spans="1:33" ht="16.5" x14ac:dyDescent="0.2">
      <c r="A1798" s="43" t="str">
        <f t="shared" si="279"/>
        <v>kn-8</v>
      </c>
      <c r="B1798" s="33">
        <f t="shared" si="284"/>
        <v>2081210</v>
      </c>
      <c r="C1798" s="43">
        <v>12</v>
      </c>
      <c r="D1798" s="23">
        <f t="shared" si="280"/>
        <v>20812</v>
      </c>
      <c r="E1798" s="44">
        <v>8</v>
      </c>
      <c r="F1798" s="24">
        <v>1</v>
      </c>
      <c r="G1798" s="32" t="s">
        <v>19</v>
      </c>
      <c r="H1798" s="32" t="s">
        <v>289</v>
      </c>
      <c r="I1798" s="24">
        <f t="shared" si="281"/>
        <v>81</v>
      </c>
      <c r="J1798" s="24">
        <f t="shared" si="282"/>
        <v>8</v>
      </c>
      <c r="K1798" s="24">
        <f t="shared" si="283"/>
        <v>4</v>
      </c>
      <c r="L1798" s="24" t="s">
        <v>1469</v>
      </c>
      <c r="M1798" s="24">
        <v>78</v>
      </c>
      <c r="N1798" s="24" t="s">
        <v>1471</v>
      </c>
      <c r="O1798" s="24">
        <v>78</v>
      </c>
      <c r="P1798" s="24" t="s">
        <v>1473</v>
      </c>
      <c r="Q1798" s="24">
        <v>78</v>
      </c>
      <c r="R1798" s="24" t="s">
        <v>1475</v>
      </c>
      <c r="S1798" s="24">
        <v>78</v>
      </c>
      <c r="T1798" s="24" t="s">
        <v>1477</v>
      </c>
      <c r="U1798" s="24">
        <v>78</v>
      </c>
      <c r="V1798" s="24" t="s">
        <v>1479</v>
      </c>
      <c r="W1798" s="24">
        <v>78</v>
      </c>
      <c r="X1798" s="24" t="s">
        <v>1674</v>
      </c>
      <c r="Y1798" s="24">
        <v>78</v>
      </c>
      <c r="Z1798" s="24" t="s">
        <v>1675</v>
      </c>
      <c r="AA1798" s="24">
        <v>78</v>
      </c>
      <c r="AB1798" s="99" t="s">
        <v>357</v>
      </c>
      <c r="AC1798" s="99" t="str">
        <f t="shared" si="277"/>
        <v>kn-8-12-jlr-loc1</v>
      </c>
      <c r="AD1798" s="99">
        <f t="shared" si="278"/>
        <v>6</v>
      </c>
      <c r="AE1798" s="24">
        <v>12</v>
      </c>
      <c r="AF1798" s="25">
        <v>12</v>
      </c>
      <c r="AG1798" s="41"/>
    </row>
    <row r="1799" spans="1:33" ht="16.5" x14ac:dyDescent="0.2">
      <c r="A1799" s="43" t="str">
        <f t="shared" si="279"/>
        <v>kn-8</v>
      </c>
      <c r="B1799" s="33">
        <f t="shared" si="284"/>
        <v>2081211</v>
      </c>
      <c r="C1799" s="43">
        <v>12</v>
      </c>
      <c r="D1799" s="26">
        <f t="shared" si="280"/>
        <v>20812</v>
      </c>
      <c r="E1799" s="45">
        <v>8</v>
      </c>
      <c r="F1799" s="13">
        <v>1</v>
      </c>
      <c r="G1799" s="14" t="s">
        <v>20</v>
      </c>
      <c r="H1799" s="14" t="s">
        <v>290</v>
      </c>
      <c r="I1799" s="13">
        <f t="shared" si="281"/>
        <v>81</v>
      </c>
      <c r="J1799" s="13">
        <f t="shared" si="282"/>
        <v>8</v>
      </c>
      <c r="K1799" s="13">
        <f t="shared" si="283"/>
        <v>4</v>
      </c>
      <c r="L1799" s="13" t="s">
        <v>1468</v>
      </c>
      <c r="M1799" s="13">
        <v>77</v>
      </c>
      <c r="N1799" s="13" t="s">
        <v>1470</v>
      </c>
      <c r="O1799" s="13">
        <v>77</v>
      </c>
      <c r="P1799" s="13" t="s">
        <v>1472</v>
      </c>
      <c r="Q1799" s="13">
        <v>77</v>
      </c>
      <c r="R1799" s="13" t="s">
        <v>1474</v>
      </c>
      <c r="S1799" s="13">
        <v>77</v>
      </c>
      <c r="T1799" s="13" t="s">
        <v>1476</v>
      </c>
      <c r="U1799" s="13">
        <v>77</v>
      </c>
      <c r="V1799" s="13" t="s">
        <v>1478</v>
      </c>
      <c r="W1799" s="13">
        <v>77</v>
      </c>
      <c r="X1799" s="13" t="s">
        <v>1673</v>
      </c>
      <c r="Y1799" s="13">
        <v>77</v>
      </c>
      <c r="Z1799" s="13" t="s">
        <v>1676</v>
      </c>
      <c r="AA1799" s="13">
        <v>77</v>
      </c>
      <c r="AB1799" s="100" t="s">
        <v>398</v>
      </c>
      <c r="AC1799" s="100" t="str">
        <f t="shared" si="277"/>
        <v>kn-8-12-shl-loc1</v>
      </c>
      <c r="AD1799" s="100">
        <f t="shared" si="278"/>
        <v>6</v>
      </c>
      <c r="AE1799" s="13">
        <v>16</v>
      </c>
      <c r="AF1799" s="27">
        <v>13.5</v>
      </c>
      <c r="AG1799" s="41"/>
    </row>
    <row r="1800" spans="1:33" ht="16.5" x14ac:dyDescent="0.2">
      <c r="A1800" s="43" t="str">
        <f t="shared" si="279"/>
        <v>kn-8</v>
      </c>
      <c r="B1800" s="33">
        <f t="shared" si="284"/>
        <v>2081220</v>
      </c>
      <c r="C1800" s="43">
        <v>12</v>
      </c>
      <c r="D1800" s="26">
        <f t="shared" si="280"/>
        <v>20812</v>
      </c>
      <c r="E1800" s="45">
        <v>8</v>
      </c>
      <c r="F1800" s="13">
        <v>2</v>
      </c>
      <c r="G1800" s="14" t="s">
        <v>19</v>
      </c>
      <c r="H1800" s="14" t="s">
        <v>749</v>
      </c>
      <c r="I1800" s="13">
        <f t="shared" si="281"/>
        <v>81</v>
      </c>
      <c r="J1800" s="13">
        <f t="shared" si="282"/>
        <v>8</v>
      </c>
      <c r="K1800" s="13">
        <f t="shared" si="283"/>
        <v>4</v>
      </c>
      <c r="L1800" s="13" t="s">
        <v>1469</v>
      </c>
      <c r="M1800" s="13">
        <v>78</v>
      </c>
      <c r="N1800" s="13" t="s">
        <v>1471</v>
      </c>
      <c r="O1800" s="13">
        <v>78</v>
      </c>
      <c r="P1800" s="13" t="s">
        <v>1473</v>
      </c>
      <c r="Q1800" s="13">
        <v>78</v>
      </c>
      <c r="R1800" s="13" t="s">
        <v>1475</v>
      </c>
      <c r="S1800" s="13">
        <v>78</v>
      </c>
      <c r="T1800" s="13" t="s">
        <v>1477</v>
      </c>
      <c r="U1800" s="13">
        <v>78</v>
      </c>
      <c r="V1800" s="13" t="s">
        <v>1479</v>
      </c>
      <c r="W1800" s="13">
        <v>78</v>
      </c>
      <c r="X1800" s="13" t="s">
        <v>1674</v>
      </c>
      <c r="Y1800" s="13">
        <v>78</v>
      </c>
      <c r="Z1800" s="13" t="s">
        <v>1675</v>
      </c>
      <c r="AA1800" s="13">
        <v>78</v>
      </c>
      <c r="AB1800" s="100" t="s">
        <v>347</v>
      </c>
      <c r="AC1800" s="100" t="str">
        <f t="shared" si="277"/>
        <v>kn-8-12-jlr-loc2</v>
      </c>
      <c r="AD1800" s="100">
        <f t="shared" si="278"/>
        <v>6</v>
      </c>
      <c r="AE1800" s="13">
        <v>12</v>
      </c>
      <c r="AF1800" s="27">
        <v>12</v>
      </c>
      <c r="AG1800" s="41"/>
    </row>
    <row r="1801" spans="1:33" ht="16.5" x14ac:dyDescent="0.2">
      <c r="A1801" s="43" t="str">
        <f t="shared" si="279"/>
        <v>kn-8</v>
      </c>
      <c r="B1801" s="33">
        <f t="shared" si="284"/>
        <v>2081221</v>
      </c>
      <c r="C1801" s="43">
        <v>12</v>
      </c>
      <c r="D1801" s="26">
        <f t="shared" si="280"/>
        <v>20812</v>
      </c>
      <c r="E1801" s="45">
        <v>8</v>
      </c>
      <c r="F1801" s="13">
        <v>2</v>
      </c>
      <c r="G1801" s="14" t="s">
        <v>20</v>
      </c>
      <c r="H1801" s="14" t="s">
        <v>27</v>
      </c>
      <c r="I1801" s="13">
        <f t="shared" si="281"/>
        <v>81</v>
      </c>
      <c r="J1801" s="13">
        <f t="shared" si="282"/>
        <v>8</v>
      </c>
      <c r="K1801" s="13">
        <f t="shared" si="283"/>
        <v>4</v>
      </c>
      <c r="L1801" s="13" t="s">
        <v>1468</v>
      </c>
      <c r="M1801" s="13">
        <v>77</v>
      </c>
      <c r="N1801" s="13" t="s">
        <v>1470</v>
      </c>
      <c r="O1801" s="13">
        <v>77</v>
      </c>
      <c r="P1801" s="13" t="s">
        <v>1472</v>
      </c>
      <c r="Q1801" s="13">
        <v>77</v>
      </c>
      <c r="R1801" s="13" t="s">
        <v>1474</v>
      </c>
      <c r="S1801" s="13">
        <v>77</v>
      </c>
      <c r="T1801" s="13" t="s">
        <v>1476</v>
      </c>
      <c r="U1801" s="13">
        <v>77</v>
      </c>
      <c r="V1801" s="13" t="s">
        <v>1478</v>
      </c>
      <c r="W1801" s="13">
        <v>77</v>
      </c>
      <c r="X1801" s="13" t="s">
        <v>1673</v>
      </c>
      <c r="Y1801" s="13">
        <v>77</v>
      </c>
      <c r="Z1801" s="13" t="s">
        <v>1676</v>
      </c>
      <c r="AA1801" s="13">
        <v>77</v>
      </c>
      <c r="AB1801" s="100" t="s">
        <v>386</v>
      </c>
      <c r="AC1801" s="100" t="str">
        <f t="shared" si="277"/>
        <v>kn-8-12-shl-loc2</v>
      </c>
      <c r="AD1801" s="100">
        <f t="shared" si="278"/>
        <v>6</v>
      </c>
      <c r="AE1801" s="13">
        <v>16</v>
      </c>
      <c r="AF1801" s="27">
        <v>13.5</v>
      </c>
      <c r="AG1801" s="41"/>
    </row>
    <row r="1802" spans="1:33" ht="16.5" x14ac:dyDescent="0.2">
      <c r="A1802" s="43" t="str">
        <f t="shared" si="279"/>
        <v>kn-8</v>
      </c>
      <c r="B1802" s="33">
        <f t="shared" si="284"/>
        <v>2081230</v>
      </c>
      <c r="C1802" s="43">
        <v>12</v>
      </c>
      <c r="D1802" s="26">
        <f t="shared" si="280"/>
        <v>20812</v>
      </c>
      <c r="E1802" s="45">
        <v>8</v>
      </c>
      <c r="F1802" s="13">
        <v>3</v>
      </c>
      <c r="G1802" s="14" t="s">
        <v>19</v>
      </c>
      <c r="H1802" s="14" t="s">
        <v>288</v>
      </c>
      <c r="I1802" s="13">
        <f t="shared" si="281"/>
        <v>81</v>
      </c>
      <c r="J1802" s="13">
        <f t="shared" si="282"/>
        <v>8</v>
      </c>
      <c r="K1802" s="13">
        <f t="shared" si="283"/>
        <v>4</v>
      </c>
      <c r="L1802" s="13" t="s">
        <v>1469</v>
      </c>
      <c r="M1802" s="13">
        <v>78</v>
      </c>
      <c r="N1802" s="13" t="s">
        <v>1471</v>
      </c>
      <c r="O1802" s="13">
        <v>78</v>
      </c>
      <c r="P1802" s="13" t="s">
        <v>1473</v>
      </c>
      <c r="Q1802" s="13">
        <v>78</v>
      </c>
      <c r="R1802" s="13" t="s">
        <v>1475</v>
      </c>
      <c r="S1802" s="13">
        <v>78</v>
      </c>
      <c r="T1802" s="13" t="s">
        <v>1477</v>
      </c>
      <c r="U1802" s="13">
        <v>78</v>
      </c>
      <c r="V1802" s="13" t="s">
        <v>1479</v>
      </c>
      <c r="W1802" s="13">
        <v>78</v>
      </c>
      <c r="X1802" s="13" t="s">
        <v>1674</v>
      </c>
      <c r="Y1802" s="13">
        <v>78</v>
      </c>
      <c r="Z1802" s="13" t="s">
        <v>1675</v>
      </c>
      <c r="AA1802" s="13">
        <v>78</v>
      </c>
      <c r="AB1802" s="100" t="s">
        <v>353</v>
      </c>
      <c r="AC1802" s="100" t="str">
        <f t="shared" si="277"/>
        <v>kn-8-12-jlr-loc3</v>
      </c>
      <c r="AD1802" s="100">
        <f t="shared" si="278"/>
        <v>6</v>
      </c>
      <c r="AE1802" s="13">
        <v>12</v>
      </c>
      <c r="AF1802" s="27">
        <v>12</v>
      </c>
      <c r="AG1802" s="41"/>
    </row>
    <row r="1803" spans="1:33" ht="17.25" thickBot="1" x14ac:dyDescent="0.25">
      <c r="A1803" s="43" t="str">
        <f t="shared" si="279"/>
        <v>kn-8</v>
      </c>
      <c r="B1803" s="33">
        <f t="shared" si="284"/>
        <v>2081231</v>
      </c>
      <c r="C1803" s="43">
        <v>12</v>
      </c>
      <c r="D1803" s="28">
        <f t="shared" si="280"/>
        <v>20812</v>
      </c>
      <c r="E1803" s="46">
        <v>8</v>
      </c>
      <c r="F1803" s="29">
        <v>3</v>
      </c>
      <c r="G1803" s="30" t="s">
        <v>20</v>
      </c>
      <c r="H1803" s="30" t="s">
        <v>287</v>
      </c>
      <c r="I1803" s="29">
        <f t="shared" si="281"/>
        <v>81</v>
      </c>
      <c r="J1803" s="29">
        <f t="shared" si="282"/>
        <v>8</v>
      </c>
      <c r="K1803" s="29">
        <f t="shared" si="283"/>
        <v>4</v>
      </c>
      <c r="L1803" s="29" t="s">
        <v>1468</v>
      </c>
      <c r="M1803" s="29">
        <v>77</v>
      </c>
      <c r="N1803" s="29" t="s">
        <v>1470</v>
      </c>
      <c r="O1803" s="29">
        <v>77</v>
      </c>
      <c r="P1803" s="29" t="s">
        <v>1472</v>
      </c>
      <c r="Q1803" s="29">
        <v>77</v>
      </c>
      <c r="R1803" s="29" t="s">
        <v>1474</v>
      </c>
      <c r="S1803" s="29">
        <v>77</v>
      </c>
      <c r="T1803" s="29" t="s">
        <v>1476</v>
      </c>
      <c r="U1803" s="29">
        <v>77</v>
      </c>
      <c r="V1803" s="29" t="s">
        <v>1478</v>
      </c>
      <c r="W1803" s="29">
        <v>77</v>
      </c>
      <c r="X1803" s="29" t="s">
        <v>1673</v>
      </c>
      <c r="Y1803" s="29">
        <v>77</v>
      </c>
      <c r="Z1803" s="29" t="s">
        <v>1676</v>
      </c>
      <c r="AA1803" s="29">
        <v>77</v>
      </c>
      <c r="AB1803" s="101" t="s">
        <v>394</v>
      </c>
      <c r="AC1803" s="101" t="str">
        <f t="shared" si="277"/>
        <v>kn-8-12-shl-loc3</v>
      </c>
      <c r="AD1803" s="101">
        <f t="shared" si="278"/>
        <v>6</v>
      </c>
      <c r="AE1803" s="29">
        <v>16</v>
      </c>
      <c r="AF1803" s="31">
        <v>13.5</v>
      </c>
      <c r="AG1803" s="41"/>
    </row>
    <row r="1804" spans="1:33" ht="16.5" x14ac:dyDescent="0.2">
      <c r="A1804" s="43" t="str">
        <f t="shared" si="279"/>
        <v>kn-8</v>
      </c>
      <c r="B1804" s="33">
        <f t="shared" si="284"/>
        <v>2081310</v>
      </c>
      <c r="C1804" s="43">
        <v>13</v>
      </c>
      <c r="D1804" s="23">
        <f t="shared" si="280"/>
        <v>20813</v>
      </c>
      <c r="E1804" s="44">
        <v>8</v>
      </c>
      <c r="F1804" s="24">
        <v>1</v>
      </c>
      <c r="G1804" s="32" t="s">
        <v>19</v>
      </c>
      <c r="H1804" s="32" t="s">
        <v>289</v>
      </c>
      <c r="I1804" s="24">
        <f t="shared" si="281"/>
        <v>82</v>
      </c>
      <c r="J1804" s="24">
        <f t="shared" si="282"/>
        <v>8</v>
      </c>
      <c r="K1804" s="24">
        <f t="shared" si="283"/>
        <v>4</v>
      </c>
      <c r="L1804" s="24" t="s">
        <v>1469</v>
      </c>
      <c r="M1804" s="24">
        <v>78</v>
      </c>
      <c r="N1804" s="24" t="s">
        <v>1471</v>
      </c>
      <c r="O1804" s="24">
        <v>78</v>
      </c>
      <c r="P1804" s="24" t="s">
        <v>1473</v>
      </c>
      <c r="Q1804" s="24">
        <v>78</v>
      </c>
      <c r="R1804" s="24" t="s">
        <v>1475</v>
      </c>
      <c r="S1804" s="24">
        <v>78</v>
      </c>
      <c r="T1804" s="24" t="s">
        <v>1477</v>
      </c>
      <c r="U1804" s="24">
        <v>78</v>
      </c>
      <c r="V1804" s="24" t="s">
        <v>1479</v>
      </c>
      <c r="W1804" s="24">
        <v>78</v>
      </c>
      <c r="X1804" s="24" t="s">
        <v>1674</v>
      </c>
      <c r="Y1804" s="24">
        <v>78</v>
      </c>
      <c r="Z1804" s="24" t="s">
        <v>1675</v>
      </c>
      <c r="AA1804" s="24">
        <v>78</v>
      </c>
      <c r="AB1804" s="99" t="s">
        <v>351</v>
      </c>
      <c r="AC1804" s="99" t="str">
        <f t="shared" si="277"/>
        <v>kn-8-13-jlr-loc1</v>
      </c>
      <c r="AD1804" s="99">
        <f t="shared" si="278"/>
        <v>6</v>
      </c>
      <c r="AE1804" s="24">
        <v>12</v>
      </c>
      <c r="AF1804" s="25">
        <v>12</v>
      </c>
      <c r="AG1804" s="41"/>
    </row>
    <row r="1805" spans="1:33" ht="16.5" x14ac:dyDescent="0.2">
      <c r="A1805" s="43" t="str">
        <f t="shared" si="279"/>
        <v>kn-8</v>
      </c>
      <c r="B1805" s="33">
        <f t="shared" si="284"/>
        <v>2081311</v>
      </c>
      <c r="C1805" s="43">
        <v>13</v>
      </c>
      <c r="D1805" s="26">
        <f t="shared" si="280"/>
        <v>20813</v>
      </c>
      <c r="E1805" s="45">
        <v>8</v>
      </c>
      <c r="F1805" s="13">
        <v>1</v>
      </c>
      <c r="G1805" s="14" t="s">
        <v>20</v>
      </c>
      <c r="H1805" s="14" t="s">
        <v>290</v>
      </c>
      <c r="I1805" s="13">
        <f t="shared" si="281"/>
        <v>82</v>
      </c>
      <c r="J1805" s="13">
        <f t="shared" si="282"/>
        <v>8</v>
      </c>
      <c r="K1805" s="13">
        <f t="shared" si="283"/>
        <v>4</v>
      </c>
      <c r="L1805" s="13" t="s">
        <v>1468</v>
      </c>
      <c r="M1805" s="13">
        <v>78</v>
      </c>
      <c r="N1805" s="13" t="s">
        <v>1470</v>
      </c>
      <c r="O1805" s="13">
        <v>78</v>
      </c>
      <c r="P1805" s="13" t="s">
        <v>1472</v>
      </c>
      <c r="Q1805" s="13">
        <v>78</v>
      </c>
      <c r="R1805" s="13" t="s">
        <v>1474</v>
      </c>
      <c r="S1805" s="13">
        <v>78</v>
      </c>
      <c r="T1805" s="13" t="s">
        <v>1476</v>
      </c>
      <c r="U1805" s="13">
        <v>78</v>
      </c>
      <c r="V1805" s="13" t="s">
        <v>1478</v>
      </c>
      <c r="W1805" s="13">
        <v>78</v>
      </c>
      <c r="X1805" s="13" t="s">
        <v>1480</v>
      </c>
      <c r="Y1805" s="13">
        <v>78</v>
      </c>
      <c r="Z1805" s="13" t="s">
        <v>1676</v>
      </c>
      <c r="AA1805" s="13">
        <v>78</v>
      </c>
      <c r="AB1805" s="100" t="s">
        <v>391</v>
      </c>
      <c r="AC1805" s="100" t="str">
        <f t="shared" si="277"/>
        <v>kn-8-13-shl-loc1</v>
      </c>
      <c r="AD1805" s="100">
        <f t="shared" si="278"/>
        <v>6</v>
      </c>
      <c r="AE1805" s="13">
        <v>16</v>
      </c>
      <c r="AF1805" s="27">
        <v>13.5</v>
      </c>
      <c r="AG1805" s="41"/>
    </row>
    <row r="1806" spans="1:33" ht="16.5" x14ac:dyDescent="0.2">
      <c r="A1806" s="43" t="str">
        <f t="shared" si="279"/>
        <v>kn-8</v>
      </c>
      <c r="B1806" s="33">
        <f t="shared" si="284"/>
        <v>2081320</v>
      </c>
      <c r="C1806" s="43">
        <v>13</v>
      </c>
      <c r="D1806" s="26">
        <f t="shared" si="280"/>
        <v>20813</v>
      </c>
      <c r="E1806" s="45">
        <v>8</v>
      </c>
      <c r="F1806" s="13">
        <v>2</v>
      </c>
      <c r="G1806" s="14" t="s">
        <v>19</v>
      </c>
      <c r="H1806" s="14" t="s">
        <v>749</v>
      </c>
      <c r="I1806" s="13">
        <f t="shared" si="281"/>
        <v>82</v>
      </c>
      <c r="J1806" s="13">
        <f t="shared" si="282"/>
        <v>8</v>
      </c>
      <c r="K1806" s="13">
        <f t="shared" si="283"/>
        <v>4</v>
      </c>
      <c r="L1806" s="13" t="s">
        <v>1469</v>
      </c>
      <c r="M1806" s="13">
        <v>78</v>
      </c>
      <c r="N1806" s="13" t="s">
        <v>1471</v>
      </c>
      <c r="O1806" s="13">
        <v>78</v>
      </c>
      <c r="P1806" s="13" t="s">
        <v>1473</v>
      </c>
      <c r="Q1806" s="13">
        <v>78</v>
      </c>
      <c r="R1806" s="13" t="s">
        <v>1475</v>
      </c>
      <c r="S1806" s="13">
        <v>78</v>
      </c>
      <c r="T1806" s="13" t="s">
        <v>1477</v>
      </c>
      <c r="U1806" s="13">
        <v>78</v>
      </c>
      <c r="V1806" s="13" t="s">
        <v>1479</v>
      </c>
      <c r="W1806" s="13">
        <v>78</v>
      </c>
      <c r="X1806" s="13" t="s">
        <v>1674</v>
      </c>
      <c r="Y1806" s="13">
        <v>78</v>
      </c>
      <c r="Z1806" s="13" t="s">
        <v>1675</v>
      </c>
      <c r="AA1806" s="13">
        <v>78</v>
      </c>
      <c r="AB1806" s="100" t="s">
        <v>748</v>
      </c>
      <c r="AC1806" s="100" t="str">
        <f t="shared" si="277"/>
        <v>kn-8-13-jlr-loc2</v>
      </c>
      <c r="AD1806" s="100">
        <f t="shared" si="278"/>
        <v>6</v>
      </c>
      <c r="AE1806" s="13">
        <v>12</v>
      </c>
      <c r="AF1806" s="27">
        <v>12</v>
      </c>
      <c r="AG1806" s="41"/>
    </row>
    <row r="1807" spans="1:33" ht="16.5" x14ac:dyDescent="0.2">
      <c r="A1807" s="43" t="str">
        <f t="shared" si="279"/>
        <v>kn-8</v>
      </c>
      <c r="B1807" s="33">
        <f t="shared" si="284"/>
        <v>2081321</v>
      </c>
      <c r="C1807" s="43">
        <v>13</v>
      </c>
      <c r="D1807" s="26">
        <f t="shared" si="280"/>
        <v>20813</v>
      </c>
      <c r="E1807" s="45">
        <v>8</v>
      </c>
      <c r="F1807" s="13">
        <v>2</v>
      </c>
      <c r="G1807" s="14" t="s">
        <v>20</v>
      </c>
      <c r="H1807" s="14" t="s">
        <v>27</v>
      </c>
      <c r="I1807" s="13">
        <f t="shared" si="281"/>
        <v>82</v>
      </c>
      <c r="J1807" s="13">
        <f t="shared" si="282"/>
        <v>8</v>
      </c>
      <c r="K1807" s="13">
        <f t="shared" si="283"/>
        <v>4</v>
      </c>
      <c r="L1807" s="13" t="s">
        <v>1468</v>
      </c>
      <c r="M1807" s="13">
        <v>78</v>
      </c>
      <c r="N1807" s="13" t="s">
        <v>1470</v>
      </c>
      <c r="O1807" s="13">
        <v>78</v>
      </c>
      <c r="P1807" s="13" t="s">
        <v>1472</v>
      </c>
      <c r="Q1807" s="13">
        <v>78</v>
      </c>
      <c r="R1807" s="13" t="s">
        <v>1474</v>
      </c>
      <c r="S1807" s="13">
        <v>78</v>
      </c>
      <c r="T1807" s="13" t="s">
        <v>1476</v>
      </c>
      <c r="U1807" s="13">
        <v>78</v>
      </c>
      <c r="V1807" s="13" t="s">
        <v>1478</v>
      </c>
      <c r="W1807" s="13">
        <v>78</v>
      </c>
      <c r="X1807" s="13" t="s">
        <v>1480</v>
      </c>
      <c r="Y1807" s="13">
        <v>78</v>
      </c>
      <c r="Z1807" s="13" t="s">
        <v>1676</v>
      </c>
      <c r="AA1807" s="13">
        <v>78</v>
      </c>
      <c r="AB1807" s="100" t="s">
        <v>390</v>
      </c>
      <c r="AC1807" s="100" t="str">
        <f t="shared" si="277"/>
        <v>kn-8-13-shl-loc2</v>
      </c>
      <c r="AD1807" s="100">
        <f t="shared" si="278"/>
        <v>6</v>
      </c>
      <c r="AE1807" s="13">
        <v>16</v>
      </c>
      <c r="AF1807" s="27">
        <v>13.5</v>
      </c>
      <c r="AG1807" s="41"/>
    </row>
    <row r="1808" spans="1:33" ht="16.5" x14ac:dyDescent="0.2">
      <c r="A1808" s="43" t="str">
        <f t="shared" si="279"/>
        <v>kn-8</v>
      </c>
      <c r="B1808" s="33">
        <f t="shared" si="284"/>
        <v>2081330</v>
      </c>
      <c r="C1808" s="43">
        <v>13</v>
      </c>
      <c r="D1808" s="26">
        <f t="shared" si="280"/>
        <v>20813</v>
      </c>
      <c r="E1808" s="45">
        <v>8</v>
      </c>
      <c r="F1808" s="13">
        <v>3</v>
      </c>
      <c r="G1808" s="14" t="s">
        <v>612</v>
      </c>
      <c r="H1808" s="14" t="s">
        <v>288</v>
      </c>
      <c r="I1808" s="13">
        <f t="shared" si="281"/>
        <v>82</v>
      </c>
      <c r="J1808" s="13">
        <f t="shared" si="282"/>
        <v>8</v>
      </c>
      <c r="K1808" s="13">
        <f t="shared" si="283"/>
        <v>4</v>
      </c>
      <c r="L1808" s="13" t="s">
        <v>1469</v>
      </c>
      <c r="M1808" s="13">
        <v>78</v>
      </c>
      <c r="N1808" s="13" t="s">
        <v>1471</v>
      </c>
      <c r="O1808" s="13">
        <v>78</v>
      </c>
      <c r="P1808" s="13" t="s">
        <v>1473</v>
      </c>
      <c r="Q1808" s="13">
        <v>78</v>
      </c>
      <c r="R1808" s="13" t="s">
        <v>1475</v>
      </c>
      <c r="S1808" s="13">
        <v>78</v>
      </c>
      <c r="T1808" s="13" t="s">
        <v>1477</v>
      </c>
      <c r="U1808" s="13">
        <v>78</v>
      </c>
      <c r="V1808" s="13" t="s">
        <v>1479</v>
      </c>
      <c r="W1808" s="13">
        <v>78</v>
      </c>
      <c r="X1808" s="13" t="s">
        <v>1674</v>
      </c>
      <c r="Y1808" s="13">
        <v>78</v>
      </c>
      <c r="Z1808" s="13" t="s">
        <v>1675</v>
      </c>
      <c r="AA1808" s="13">
        <v>78</v>
      </c>
      <c r="AB1808" s="100" t="s">
        <v>354</v>
      </c>
      <c r="AC1808" s="100" t="str">
        <f t="shared" si="277"/>
        <v>kn-8-13-jlr-loc3</v>
      </c>
      <c r="AD1808" s="100">
        <f t="shared" si="278"/>
        <v>6</v>
      </c>
      <c r="AE1808" s="13">
        <v>12</v>
      </c>
      <c r="AF1808" s="27">
        <v>12</v>
      </c>
      <c r="AG1808" s="41"/>
    </row>
    <row r="1809" spans="1:33" ht="17.25" thickBot="1" x14ac:dyDescent="0.25">
      <c r="A1809" s="43" t="str">
        <f t="shared" si="279"/>
        <v>kn-8</v>
      </c>
      <c r="B1809" s="33">
        <f t="shared" si="284"/>
        <v>2081331</v>
      </c>
      <c r="C1809" s="43">
        <v>13</v>
      </c>
      <c r="D1809" s="28">
        <f t="shared" si="280"/>
        <v>20813</v>
      </c>
      <c r="E1809" s="46">
        <v>8</v>
      </c>
      <c r="F1809" s="29">
        <v>3</v>
      </c>
      <c r="G1809" s="30" t="s">
        <v>20</v>
      </c>
      <c r="H1809" s="30" t="s">
        <v>287</v>
      </c>
      <c r="I1809" s="29">
        <f t="shared" si="281"/>
        <v>82</v>
      </c>
      <c r="J1809" s="29">
        <f t="shared" si="282"/>
        <v>8</v>
      </c>
      <c r="K1809" s="29">
        <f t="shared" si="283"/>
        <v>4</v>
      </c>
      <c r="L1809" s="29" t="s">
        <v>1468</v>
      </c>
      <c r="M1809" s="29">
        <v>78</v>
      </c>
      <c r="N1809" s="29" t="s">
        <v>1470</v>
      </c>
      <c r="O1809" s="29">
        <v>78</v>
      </c>
      <c r="P1809" s="29" t="s">
        <v>1472</v>
      </c>
      <c r="Q1809" s="29">
        <v>78</v>
      </c>
      <c r="R1809" s="29" t="s">
        <v>1474</v>
      </c>
      <c r="S1809" s="29">
        <v>78</v>
      </c>
      <c r="T1809" s="29" t="s">
        <v>1476</v>
      </c>
      <c r="U1809" s="29">
        <v>78</v>
      </c>
      <c r="V1809" s="29" t="s">
        <v>1478</v>
      </c>
      <c r="W1809" s="29">
        <v>78</v>
      </c>
      <c r="X1809" s="29" t="s">
        <v>1480</v>
      </c>
      <c r="Y1809" s="29">
        <v>78</v>
      </c>
      <c r="Z1809" s="29" t="s">
        <v>1676</v>
      </c>
      <c r="AA1809" s="29">
        <v>78</v>
      </c>
      <c r="AB1809" s="101" t="s">
        <v>395</v>
      </c>
      <c r="AC1809" s="101" t="str">
        <f t="shared" si="277"/>
        <v>kn-8-13-shl-loc3</v>
      </c>
      <c r="AD1809" s="101">
        <f t="shared" si="278"/>
        <v>6</v>
      </c>
      <c r="AE1809" s="29">
        <v>16</v>
      </c>
      <c r="AF1809" s="31">
        <v>13.5</v>
      </c>
      <c r="AG1809" s="41"/>
    </row>
    <row r="1810" spans="1:33" ht="16.5" x14ac:dyDescent="0.2">
      <c r="A1810" s="43" t="str">
        <f t="shared" si="279"/>
        <v>kn-8</v>
      </c>
      <c r="B1810" s="33">
        <f t="shared" si="284"/>
        <v>2081410</v>
      </c>
      <c r="C1810" s="43">
        <v>14</v>
      </c>
      <c r="D1810" s="23">
        <f t="shared" si="280"/>
        <v>20814</v>
      </c>
      <c r="E1810" s="44">
        <v>8</v>
      </c>
      <c r="F1810" s="24">
        <v>1</v>
      </c>
      <c r="G1810" s="32" t="s">
        <v>19</v>
      </c>
      <c r="H1810" s="32" t="s">
        <v>289</v>
      </c>
      <c r="I1810" s="24">
        <f t="shared" si="281"/>
        <v>83</v>
      </c>
      <c r="J1810" s="24">
        <f t="shared" si="282"/>
        <v>8</v>
      </c>
      <c r="K1810" s="24">
        <f t="shared" si="283"/>
        <v>4</v>
      </c>
      <c r="L1810" s="24" t="s">
        <v>1469</v>
      </c>
      <c r="M1810" s="24">
        <v>79</v>
      </c>
      <c r="N1810" s="24" t="s">
        <v>1471</v>
      </c>
      <c r="O1810" s="24">
        <v>79</v>
      </c>
      <c r="P1810" s="24" t="s">
        <v>1473</v>
      </c>
      <c r="Q1810" s="24">
        <v>79</v>
      </c>
      <c r="R1810" s="24" t="s">
        <v>1475</v>
      </c>
      <c r="S1810" s="24">
        <v>79</v>
      </c>
      <c r="T1810" s="24" t="s">
        <v>1477</v>
      </c>
      <c r="U1810" s="24">
        <v>79</v>
      </c>
      <c r="V1810" s="24" t="s">
        <v>1479</v>
      </c>
      <c r="W1810" s="24">
        <v>79</v>
      </c>
      <c r="X1810" s="24" t="s">
        <v>1481</v>
      </c>
      <c r="Y1810" s="24">
        <v>79</v>
      </c>
      <c r="Z1810" s="24" t="s">
        <v>1675</v>
      </c>
      <c r="AA1810" s="24">
        <v>79</v>
      </c>
      <c r="AB1810" s="99" t="s">
        <v>30</v>
      </c>
      <c r="AC1810" s="99" t="str">
        <f t="shared" si="277"/>
        <v>kn-8-14-jlr-loc1</v>
      </c>
      <c r="AD1810" s="99">
        <f t="shared" si="278"/>
        <v>6</v>
      </c>
      <c r="AE1810" s="24">
        <v>12</v>
      </c>
      <c r="AF1810" s="25">
        <v>12</v>
      </c>
      <c r="AG1810" s="41"/>
    </row>
    <row r="1811" spans="1:33" ht="16.5" x14ac:dyDescent="0.2">
      <c r="A1811" s="43" t="str">
        <f t="shared" si="279"/>
        <v>kn-8</v>
      </c>
      <c r="B1811" s="33">
        <f t="shared" si="284"/>
        <v>2081411</v>
      </c>
      <c r="C1811" s="43">
        <v>14</v>
      </c>
      <c r="D1811" s="26">
        <f t="shared" si="280"/>
        <v>20814</v>
      </c>
      <c r="E1811" s="45">
        <v>8</v>
      </c>
      <c r="F1811" s="13">
        <v>1</v>
      </c>
      <c r="G1811" s="14" t="s">
        <v>20</v>
      </c>
      <c r="H1811" s="14" t="s">
        <v>290</v>
      </c>
      <c r="I1811" s="13">
        <f t="shared" si="281"/>
        <v>83</v>
      </c>
      <c r="J1811" s="13">
        <f t="shared" si="282"/>
        <v>8</v>
      </c>
      <c r="K1811" s="13">
        <f t="shared" si="283"/>
        <v>4</v>
      </c>
      <c r="L1811" s="13" t="s">
        <v>1468</v>
      </c>
      <c r="M1811" s="13">
        <v>78</v>
      </c>
      <c r="N1811" s="13" t="s">
        <v>1470</v>
      </c>
      <c r="O1811" s="13">
        <v>78</v>
      </c>
      <c r="P1811" s="13" t="s">
        <v>1472</v>
      </c>
      <c r="Q1811" s="13">
        <v>78</v>
      </c>
      <c r="R1811" s="13" t="s">
        <v>1474</v>
      </c>
      <c r="S1811" s="13">
        <v>78</v>
      </c>
      <c r="T1811" s="13" t="s">
        <v>1476</v>
      </c>
      <c r="U1811" s="13">
        <v>78</v>
      </c>
      <c r="V1811" s="13" t="s">
        <v>1478</v>
      </c>
      <c r="W1811" s="13">
        <v>78</v>
      </c>
      <c r="X1811" s="13" t="s">
        <v>1480</v>
      </c>
      <c r="Y1811" s="13">
        <v>78</v>
      </c>
      <c r="Z1811" s="13" t="s">
        <v>1676</v>
      </c>
      <c r="AA1811" s="13">
        <v>78</v>
      </c>
      <c r="AB1811" s="100" t="s">
        <v>386</v>
      </c>
      <c r="AC1811" s="100" t="str">
        <f t="shared" si="277"/>
        <v>kn-8-14-shl-loc1</v>
      </c>
      <c r="AD1811" s="100">
        <f t="shared" si="278"/>
        <v>6</v>
      </c>
      <c r="AE1811" s="13">
        <v>16</v>
      </c>
      <c r="AF1811" s="27">
        <v>13.5</v>
      </c>
      <c r="AG1811" s="41"/>
    </row>
    <row r="1812" spans="1:33" ht="16.5" x14ac:dyDescent="0.2">
      <c r="A1812" s="43" t="str">
        <f t="shared" si="279"/>
        <v>kn-8</v>
      </c>
      <c r="B1812" s="33">
        <f t="shared" si="284"/>
        <v>2081420</v>
      </c>
      <c r="C1812" s="43">
        <v>14</v>
      </c>
      <c r="D1812" s="26">
        <f t="shared" si="280"/>
        <v>20814</v>
      </c>
      <c r="E1812" s="45">
        <v>8</v>
      </c>
      <c r="F1812" s="13">
        <v>2</v>
      </c>
      <c r="G1812" s="14" t="s">
        <v>19</v>
      </c>
      <c r="H1812" s="14" t="s">
        <v>589</v>
      </c>
      <c r="I1812" s="13">
        <f t="shared" si="281"/>
        <v>83</v>
      </c>
      <c r="J1812" s="13">
        <f t="shared" si="282"/>
        <v>8</v>
      </c>
      <c r="K1812" s="13">
        <f t="shared" si="283"/>
        <v>4</v>
      </c>
      <c r="L1812" s="13" t="s">
        <v>1469</v>
      </c>
      <c r="M1812" s="13">
        <v>79</v>
      </c>
      <c r="N1812" s="13" t="s">
        <v>1471</v>
      </c>
      <c r="O1812" s="13">
        <v>79</v>
      </c>
      <c r="P1812" s="13" t="s">
        <v>1473</v>
      </c>
      <c r="Q1812" s="13">
        <v>79</v>
      </c>
      <c r="R1812" s="13" t="s">
        <v>1475</v>
      </c>
      <c r="S1812" s="13">
        <v>79</v>
      </c>
      <c r="T1812" s="13" t="s">
        <v>1477</v>
      </c>
      <c r="U1812" s="13">
        <v>79</v>
      </c>
      <c r="V1812" s="13" t="s">
        <v>1479</v>
      </c>
      <c r="W1812" s="13">
        <v>79</v>
      </c>
      <c r="X1812" s="13" t="s">
        <v>1481</v>
      </c>
      <c r="Y1812" s="13">
        <v>79</v>
      </c>
      <c r="Z1812" s="13" t="s">
        <v>1675</v>
      </c>
      <c r="AA1812" s="13">
        <v>79</v>
      </c>
      <c r="AB1812" s="100" t="s">
        <v>30</v>
      </c>
      <c r="AC1812" s="100" t="str">
        <f t="shared" ref="AC1812:AC1875" si="285">IF(AB1812="","",A1812&amp;"-"&amp;C1812&amp;"-"&amp;G1812&amp;"-"&amp;"loc"&amp;F1812)</f>
        <v>kn-8-14-jlr-loc2</v>
      </c>
      <c r="AD1812" s="100">
        <f t="shared" ref="AD1812:AD1875" si="286">INDEX($BL$4:$BL$210,INDEX($BP$4:$BP$19,E1812)+C1812)</f>
        <v>6</v>
      </c>
      <c r="AE1812" s="13">
        <v>12</v>
      </c>
      <c r="AF1812" s="27">
        <v>12</v>
      </c>
      <c r="AG1812" s="41"/>
    </row>
    <row r="1813" spans="1:33" ht="16.5" x14ac:dyDescent="0.2">
      <c r="A1813" s="43" t="str">
        <f t="shared" si="279"/>
        <v>kn-8</v>
      </c>
      <c r="B1813" s="33">
        <f t="shared" si="284"/>
        <v>2081421</v>
      </c>
      <c r="C1813" s="43">
        <v>14</v>
      </c>
      <c r="D1813" s="26">
        <f t="shared" si="280"/>
        <v>20814</v>
      </c>
      <c r="E1813" s="45">
        <v>8</v>
      </c>
      <c r="F1813" s="13">
        <v>2</v>
      </c>
      <c r="G1813" s="14" t="s">
        <v>20</v>
      </c>
      <c r="H1813" s="14" t="s">
        <v>590</v>
      </c>
      <c r="I1813" s="13">
        <f t="shared" si="281"/>
        <v>83</v>
      </c>
      <c r="J1813" s="13">
        <f t="shared" si="282"/>
        <v>8</v>
      </c>
      <c r="K1813" s="13">
        <f t="shared" si="283"/>
        <v>4</v>
      </c>
      <c r="L1813" s="13" t="s">
        <v>1468</v>
      </c>
      <c r="M1813" s="13">
        <v>78</v>
      </c>
      <c r="N1813" s="13" t="s">
        <v>1470</v>
      </c>
      <c r="O1813" s="13">
        <v>78</v>
      </c>
      <c r="P1813" s="13" t="s">
        <v>1472</v>
      </c>
      <c r="Q1813" s="13">
        <v>78</v>
      </c>
      <c r="R1813" s="13" t="s">
        <v>1474</v>
      </c>
      <c r="S1813" s="13">
        <v>78</v>
      </c>
      <c r="T1813" s="13" t="s">
        <v>1476</v>
      </c>
      <c r="U1813" s="13">
        <v>78</v>
      </c>
      <c r="V1813" s="13" t="s">
        <v>1478</v>
      </c>
      <c r="W1813" s="13">
        <v>78</v>
      </c>
      <c r="X1813" s="13" t="s">
        <v>1480</v>
      </c>
      <c r="Y1813" s="13">
        <v>78</v>
      </c>
      <c r="Z1813" s="13" t="s">
        <v>1676</v>
      </c>
      <c r="AA1813" s="13">
        <v>78</v>
      </c>
      <c r="AB1813" s="100" t="s">
        <v>380</v>
      </c>
      <c r="AC1813" s="100" t="str">
        <f t="shared" si="285"/>
        <v>kn-8-14-shl-loc2</v>
      </c>
      <c r="AD1813" s="100">
        <f t="shared" si="286"/>
        <v>6</v>
      </c>
      <c r="AE1813" s="13">
        <v>16</v>
      </c>
      <c r="AF1813" s="27">
        <v>13.5</v>
      </c>
      <c r="AG1813" s="41"/>
    </row>
    <row r="1814" spans="1:33" ht="16.5" x14ac:dyDescent="0.2">
      <c r="A1814" s="43" t="str">
        <f t="shared" si="279"/>
        <v>kn-8</v>
      </c>
      <c r="B1814" s="33">
        <f t="shared" si="284"/>
        <v>2081430</v>
      </c>
      <c r="C1814" s="43">
        <v>14</v>
      </c>
      <c r="D1814" s="26">
        <f t="shared" si="280"/>
        <v>20814</v>
      </c>
      <c r="E1814" s="45">
        <v>8</v>
      </c>
      <c r="F1814" s="13">
        <v>3</v>
      </c>
      <c r="G1814" s="14" t="s">
        <v>19</v>
      </c>
      <c r="H1814" s="14" t="s">
        <v>749</v>
      </c>
      <c r="I1814" s="13">
        <f t="shared" si="281"/>
        <v>83</v>
      </c>
      <c r="J1814" s="13">
        <f t="shared" si="282"/>
        <v>8</v>
      </c>
      <c r="K1814" s="13">
        <f t="shared" si="283"/>
        <v>4</v>
      </c>
      <c r="L1814" s="13" t="s">
        <v>1469</v>
      </c>
      <c r="M1814" s="13">
        <v>79</v>
      </c>
      <c r="N1814" s="13" t="s">
        <v>1471</v>
      </c>
      <c r="O1814" s="13">
        <v>79</v>
      </c>
      <c r="P1814" s="13" t="s">
        <v>1473</v>
      </c>
      <c r="Q1814" s="13">
        <v>79</v>
      </c>
      <c r="R1814" s="13" t="s">
        <v>1475</v>
      </c>
      <c r="S1814" s="13">
        <v>79</v>
      </c>
      <c r="T1814" s="13" t="s">
        <v>1477</v>
      </c>
      <c r="U1814" s="13">
        <v>79</v>
      </c>
      <c r="V1814" s="13" t="s">
        <v>1479</v>
      </c>
      <c r="W1814" s="13">
        <v>79</v>
      </c>
      <c r="X1814" s="13" t="s">
        <v>1481</v>
      </c>
      <c r="Y1814" s="13">
        <v>79</v>
      </c>
      <c r="Z1814" s="13" t="s">
        <v>1675</v>
      </c>
      <c r="AA1814" s="13">
        <v>79</v>
      </c>
      <c r="AB1814" s="100" t="s">
        <v>353</v>
      </c>
      <c r="AC1814" s="100" t="str">
        <f t="shared" si="285"/>
        <v>kn-8-14-jlr-loc3</v>
      </c>
      <c r="AD1814" s="100">
        <f t="shared" si="286"/>
        <v>6</v>
      </c>
      <c r="AE1814" s="13">
        <v>12</v>
      </c>
      <c r="AF1814" s="27">
        <v>12</v>
      </c>
      <c r="AG1814" s="41"/>
    </row>
    <row r="1815" spans="1:33" ht="17.25" thickBot="1" x14ac:dyDescent="0.25">
      <c r="A1815" s="43" t="str">
        <f t="shared" si="279"/>
        <v>kn-8</v>
      </c>
      <c r="B1815" s="33">
        <f t="shared" si="284"/>
        <v>2081431</v>
      </c>
      <c r="C1815" s="43">
        <v>14</v>
      </c>
      <c r="D1815" s="28">
        <f t="shared" si="280"/>
        <v>20814</v>
      </c>
      <c r="E1815" s="46">
        <v>8</v>
      </c>
      <c r="F1815" s="29">
        <v>3</v>
      </c>
      <c r="G1815" s="30" t="s">
        <v>20</v>
      </c>
      <c r="H1815" s="30" t="s">
        <v>27</v>
      </c>
      <c r="I1815" s="29">
        <f t="shared" si="281"/>
        <v>83</v>
      </c>
      <c r="J1815" s="29">
        <f t="shared" si="282"/>
        <v>8</v>
      </c>
      <c r="K1815" s="29">
        <f t="shared" si="283"/>
        <v>4</v>
      </c>
      <c r="L1815" s="29" t="s">
        <v>1468</v>
      </c>
      <c r="M1815" s="29">
        <v>78</v>
      </c>
      <c r="N1815" s="29" t="s">
        <v>1470</v>
      </c>
      <c r="O1815" s="29">
        <v>78</v>
      </c>
      <c r="P1815" s="29" t="s">
        <v>1472</v>
      </c>
      <c r="Q1815" s="29">
        <v>78</v>
      </c>
      <c r="R1815" s="29" t="s">
        <v>1474</v>
      </c>
      <c r="S1815" s="29">
        <v>78</v>
      </c>
      <c r="T1815" s="29" t="s">
        <v>1476</v>
      </c>
      <c r="U1815" s="29">
        <v>78</v>
      </c>
      <c r="V1815" s="29" t="s">
        <v>1478</v>
      </c>
      <c r="W1815" s="29">
        <v>78</v>
      </c>
      <c r="X1815" s="29" t="s">
        <v>1480</v>
      </c>
      <c r="Y1815" s="29">
        <v>78</v>
      </c>
      <c r="Z1815" s="29" t="s">
        <v>1676</v>
      </c>
      <c r="AA1815" s="29">
        <v>78</v>
      </c>
      <c r="AB1815" s="101" t="s">
        <v>394</v>
      </c>
      <c r="AC1815" s="101" t="str">
        <f t="shared" si="285"/>
        <v>kn-8-14-shl-loc3</v>
      </c>
      <c r="AD1815" s="101">
        <f t="shared" si="286"/>
        <v>6</v>
      </c>
      <c r="AE1815" s="29">
        <v>16</v>
      </c>
      <c r="AF1815" s="31">
        <v>13.5</v>
      </c>
      <c r="AG1815" s="41"/>
    </row>
    <row r="1816" spans="1:33" ht="16.5" x14ac:dyDescent="0.2">
      <c r="A1816" s="43" t="str">
        <f t="shared" si="279"/>
        <v>kn-8</v>
      </c>
      <c r="B1816" s="33">
        <f t="shared" si="284"/>
        <v>2081510</v>
      </c>
      <c r="C1816" s="43">
        <v>15</v>
      </c>
      <c r="D1816" s="23">
        <f t="shared" si="280"/>
        <v>20815</v>
      </c>
      <c r="E1816" s="44">
        <v>8</v>
      </c>
      <c r="F1816" s="24">
        <v>1</v>
      </c>
      <c r="G1816" s="32" t="s">
        <v>19</v>
      </c>
      <c r="H1816" s="32" t="s">
        <v>289</v>
      </c>
      <c r="I1816" s="24">
        <f t="shared" si="281"/>
        <v>84</v>
      </c>
      <c r="J1816" s="24">
        <f t="shared" si="282"/>
        <v>8</v>
      </c>
      <c r="K1816" s="24">
        <f t="shared" si="283"/>
        <v>4</v>
      </c>
      <c r="L1816" s="24" t="s">
        <v>1469</v>
      </c>
      <c r="M1816" s="24">
        <v>80</v>
      </c>
      <c r="N1816" s="24" t="s">
        <v>1471</v>
      </c>
      <c r="O1816" s="24">
        <v>80</v>
      </c>
      <c r="P1816" s="24" t="s">
        <v>1473</v>
      </c>
      <c r="Q1816" s="24">
        <v>80</v>
      </c>
      <c r="R1816" s="24" t="s">
        <v>1475</v>
      </c>
      <c r="S1816" s="24">
        <v>80</v>
      </c>
      <c r="T1816" s="24" t="s">
        <v>1477</v>
      </c>
      <c r="U1816" s="24">
        <v>80</v>
      </c>
      <c r="V1816" s="24" t="s">
        <v>1479</v>
      </c>
      <c r="W1816" s="24">
        <v>80</v>
      </c>
      <c r="X1816" s="24" t="s">
        <v>1481</v>
      </c>
      <c r="Y1816" s="24">
        <v>80</v>
      </c>
      <c r="Z1816" s="24" t="s">
        <v>1482</v>
      </c>
      <c r="AA1816" s="24">
        <v>80</v>
      </c>
      <c r="AB1816" s="99" t="s">
        <v>350</v>
      </c>
      <c r="AC1816" s="99" t="str">
        <f t="shared" si="285"/>
        <v>kn-8-15-jlr-loc1</v>
      </c>
      <c r="AD1816" s="99">
        <f t="shared" si="286"/>
        <v>6</v>
      </c>
      <c r="AE1816" s="24">
        <v>12</v>
      </c>
      <c r="AF1816" s="25">
        <v>12</v>
      </c>
      <c r="AG1816" s="41"/>
    </row>
    <row r="1817" spans="1:33" ht="16.5" x14ac:dyDescent="0.2">
      <c r="A1817" s="43" t="str">
        <f t="shared" si="279"/>
        <v>kn-8</v>
      </c>
      <c r="B1817" s="33">
        <f t="shared" si="284"/>
        <v>2081511</v>
      </c>
      <c r="C1817" s="43">
        <v>15</v>
      </c>
      <c r="D1817" s="26">
        <f t="shared" si="280"/>
        <v>20815</v>
      </c>
      <c r="E1817" s="45">
        <v>8</v>
      </c>
      <c r="F1817" s="13">
        <v>1</v>
      </c>
      <c r="G1817" s="14" t="s">
        <v>20</v>
      </c>
      <c r="H1817" s="14" t="s">
        <v>290</v>
      </c>
      <c r="I1817" s="13">
        <f t="shared" si="281"/>
        <v>84</v>
      </c>
      <c r="J1817" s="13">
        <f t="shared" si="282"/>
        <v>8</v>
      </c>
      <c r="K1817" s="13">
        <f t="shared" si="283"/>
        <v>4</v>
      </c>
      <c r="L1817" s="13" t="s">
        <v>1468</v>
      </c>
      <c r="M1817" s="13">
        <v>80</v>
      </c>
      <c r="N1817" s="13" t="s">
        <v>1470</v>
      </c>
      <c r="O1817" s="13">
        <v>80</v>
      </c>
      <c r="P1817" s="13" t="s">
        <v>1472</v>
      </c>
      <c r="Q1817" s="13">
        <v>80</v>
      </c>
      <c r="R1817" s="13" t="s">
        <v>1474</v>
      </c>
      <c r="S1817" s="13">
        <v>80</v>
      </c>
      <c r="T1817" s="13" t="s">
        <v>1476</v>
      </c>
      <c r="U1817" s="13">
        <v>80</v>
      </c>
      <c r="V1817" s="13" t="s">
        <v>1478</v>
      </c>
      <c r="W1817" s="13">
        <v>80</v>
      </c>
      <c r="X1817" s="13" t="s">
        <v>1480</v>
      </c>
      <c r="Y1817" s="13">
        <v>80</v>
      </c>
      <c r="Z1817" s="13" t="s">
        <v>1483</v>
      </c>
      <c r="AA1817" s="13">
        <v>80</v>
      </c>
      <c r="AB1817" s="100" t="s">
        <v>378</v>
      </c>
      <c r="AC1817" s="100" t="str">
        <f t="shared" si="285"/>
        <v>kn-8-15-shl-loc1</v>
      </c>
      <c r="AD1817" s="100">
        <f t="shared" si="286"/>
        <v>6</v>
      </c>
      <c r="AE1817" s="13">
        <v>16</v>
      </c>
      <c r="AF1817" s="27">
        <v>13.5</v>
      </c>
      <c r="AG1817" s="41"/>
    </row>
    <row r="1818" spans="1:33" ht="16.5" x14ac:dyDescent="0.2">
      <c r="A1818" s="43" t="str">
        <f t="shared" si="279"/>
        <v>kn-8</v>
      </c>
      <c r="B1818" s="33">
        <f t="shared" si="284"/>
        <v>2081520</v>
      </c>
      <c r="C1818" s="43">
        <v>15</v>
      </c>
      <c r="D1818" s="26">
        <f t="shared" si="280"/>
        <v>20815</v>
      </c>
      <c r="E1818" s="45">
        <v>8</v>
      </c>
      <c r="F1818" s="13">
        <v>2</v>
      </c>
      <c r="G1818" s="14" t="s">
        <v>19</v>
      </c>
      <c r="H1818" s="14" t="s">
        <v>589</v>
      </c>
      <c r="I1818" s="13">
        <f t="shared" si="281"/>
        <v>84</v>
      </c>
      <c r="J1818" s="13">
        <f t="shared" si="282"/>
        <v>8</v>
      </c>
      <c r="K1818" s="13">
        <f t="shared" si="283"/>
        <v>4</v>
      </c>
      <c r="L1818" s="13" t="s">
        <v>1469</v>
      </c>
      <c r="M1818" s="13">
        <v>80</v>
      </c>
      <c r="N1818" s="13" t="s">
        <v>1471</v>
      </c>
      <c r="O1818" s="13">
        <v>80</v>
      </c>
      <c r="P1818" s="13" t="s">
        <v>1473</v>
      </c>
      <c r="Q1818" s="13">
        <v>80</v>
      </c>
      <c r="R1818" s="13" t="s">
        <v>1475</v>
      </c>
      <c r="S1818" s="13">
        <v>80</v>
      </c>
      <c r="T1818" s="13" t="s">
        <v>1477</v>
      </c>
      <c r="U1818" s="13">
        <v>80</v>
      </c>
      <c r="V1818" s="13" t="s">
        <v>1479</v>
      </c>
      <c r="W1818" s="13">
        <v>80</v>
      </c>
      <c r="X1818" s="13" t="s">
        <v>1481</v>
      </c>
      <c r="Y1818" s="13">
        <v>80</v>
      </c>
      <c r="Z1818" s="13" t="s">
        <v>1482</v>
      </c>
      <c r="AA1818" s="13">
        <v>80</v>
      </c>
      <c r="AB1818" s="100" t="s">
        <v>349</v>
      </c>
      <c r="AC1818" s="100" t="str">
        <f t="shared" si="285"/>
        <v>kn-8-15-jlr-loc2</v>
      </c>
      <c r="AD1818" s="100">
        <f t="shared" si="286"/>
        <v>6</v>
      </c>
      <c r="AE1818" s="13">
        <v>12</v>
      </c>
      <c r="AF1818" s="27">
        <v>12</v>
      </c>
      <c r="AG1818" s="41"/>
    </row>
    <row r="1819" spans="1:33" ht="16.5" x14ac:dyDescent="0.2">
      <c r="A1819" s="43" t="str">
        <f t="shared" si="279"/>
        <v>kn-8</v>
      </c>
      <c r="B1819" s="33">
        <f t="shared" si="284"/>
        <v>2081521</v>
      </c>
      <c r="C1819" s="43">
        <v>15</v>
      </c>
      <c r="D1819" s="26">
        <f t="shared" si="280"/>
        <v>20815</v>
      </c>
      <c r="E1819" s="45">
        <v>8</v>
      </c>
      <c r="F1819" s="13">
        <v>2</v>
      </c>
      <c r="G1819" s="14" t="s">
        <v>615</v>
      </c>
      <c r="H1819" s="14" t="s">
        <v>590</v>
      </c>
      <c r="I1819" s="13">
        <f t="shared" si="281"/>
        <v>84</v>
      </c>
      <c r="J1819" s="13">
        <f t="shared" si="282"/>
        <v>8</v>
      </c>
      <c r="K1819" s="13">
        <f t="shared" si="283"/>
        <v>4</v>
      </c>
      <c r="L1819" s="13" t="s">
        <v>1468</v>
      </c>
      <c r="M1819" s="13">
        <v>80</v>
      </c>
      <c r="N1819" s="13" t="s">
        <v>1470</v>
      </c>
      <c r="O1819" s="13">
        <v>80</v>
      </c>
      <c r="P1819" s="13" t="s">
        <v>1472</v>
      </c>
      <c r="Q1819" s="13">
        <v>80</v>
      </c>
      <c r="R1819" s="13" t="s">
        <v>1474</v>
      </c>
      <c r="S1819" s="13">
        <v>80</v>
      </c>
      <c r="T1819" s="13" t="s">
        <v>1476</v>
      </c>
      <c r="U1819" s="13">
        <v>80</v>
      </c>
      <c r="V1819" s="13" t="s">
        <v>1478</v>
      </c>
      <c r="W1819" s="13">
        <v>80</v>
      </c>
      <c r="X1819" s="13" t="s">
        <v>1480</v>
      </c>
      <c r="Y1819" s="13">
        <v>80</v>
      </c>
      <c r="Z1819" s="13" t="s">
        <v>1483</v>
      </c>
      <c r="AA1819" s="13">
        <v>80</v>
      </c>
      <c r="AB1819" s="100" t="s">
        <v>383</v>
      </c>
      <c r="AC1819" s="100" t="str">
        <f t="shared" si="285"/>
        <v>kn-8-15-shl-loc2</v>
      </c>
      <c r="AD1819" s="100">
        <f t="shared" si="286"/>
        <v>6</v>
      </c>
      <c r="AE1819" s="13">
        <v>16</v>
      </c>
      <c r="AF1819" s="27">
        <v>13.5</v>
      </c>
      <c r="AG1819" s="41"/>
    </row>
    <row r="1820" spans="1:33" ht="16.5" x14ac:dyDescent="0.2">
      <c r="A1820" s="43" t="str">
        <f t="shared" si="279"/>
        <v>kn-8</v>
      </c>
      <c r="B1820" s="33">
        <f t="shared" si="284"/>
        <v>2081530</v>
      </c>
      <c r="C1820" s="43">
        <v>15</v>
      </c>
      <c r="D1820" s="26">
        <f t="shared" si="280"/>
        <v>20815</v>
      </c>
      <c r="E1820" s="45">
        <v>8</v>
      </c>
      <c r="F1820" s="13">
        <v>3</v>
      </c>
      <c r="G1820" s="14" t="s">
        <v>19</v>
      </c>
      <c r="H1820" s="14" t="s">
        <v>587</v>
      </c>
      <c r="I1820" s="13">
        <f t="shared" si="281"/>
        <v>84</v>
      </c>
      <c r="J1820" s="13">
        <f t="shared" si="282"/>
        <v>8</v>
      </c>
      <c r="K1820" s="13">
        <f t="shared" si="283"/>
        <v>4</v>
      </c>
      <c r="L1820" s="13" t="s">
        <v>1469</v>
      </c>
      <c r="M1820" s="13">
        <v>80</v>
      </c>
      <c r="N1820" s="13" t="s">
        <v>1471</v>
      </c>
      <c r="O1820" s="13">
        <v>80</v>
      </c>
      <c r="P1820" s="13" t="s">
        <v>1473</v>
      </c>
      <c r="Q1820" s="13">
        <v>80</v>
      </c>
      <c r="R1820" s="13" t="s">
        <v>1475</v>
      </c>
      <c r="S1820" s="13">
        <v>80</v>
      </c>
      <c r="T1820" s="13" t="s">
        <v>1477</v>
      </c>
      <c r="U1820" s="13">
        <v>80</v>
      </c>
      <c r="V1820" s="13" t="s">
        <v>1479</v>
      </c>
      <c r="W1820" s="13">
        <v>80</v>
      </c>
      <c r="X1820" s="13" t="s">
        <v>1481</v>
      </c>
      <c r="Y1820" s="13">
        <v>80</v>
      </c>
      <c r="Z1820" s="13" t="s">
        <v>1482</v>
      </c>
      <c r="AA1820" s="13">
        <v>80</v>
      </c>
      <c r="AB1820" s="100" t="s">
        <v>30</v>
      </c>
      <c r="AC1820" s="100" t="str">
        <f t="shared" si="285"/>
        <v>kn-8-15-jlr-loc3</v>
      </c>
      <c r="AD1820" s="100">
        <f t="shared" si="286"/>
        <v>6</v>
      </c>
      <c r="AE1820" s="13">
        <v>12</v>
      </c>
      <c r="AF1820" s="27">
        <v>12</v>
      </c>
      <c r="AG1820" s="41"/>
    </row>
    <row r="1821" spans="1:33" ht="17.25" thickBot="1" x14ac:dyDescent="0.25">
      <c r="A1821" s="43" t="str">
        <f t="shared" si="279"/>
        <v>kn-8</v>
      </c>
      <c r="B1821" s="33">
        <f t="shared" si="284"/>
        <v>2081531</v>
      </c>
      <c r="C1821" s="43">
        <v>15</v>
      </c>
      <c r="D1821" s="28">
        <f t="shared" si="280"/>
        <v>20815</v>
      </c>
      <c r="E1821" s="46">
        <v>8</v>
      </c>
      <c r="F1821" s="29">
        <v>3</v>
      </c>
      <c r="G1821" s="30" t="s">
        <v>20</v>
      </c>
      <c r="H1821" s="30" t="s">
        <v>588</v>
      </c>
      <c r="I1821" s="29">
        <f t="shared" si="281"/>
        <v>84</v>
      </c>
      <c r="J1821" s="29">
        <f t="shared" si="282"/>
        <v>8</v>
      </c>
      <c r="K1821" s="29">
        <f t="shared" si="283"/>
        <v>3</v>
      </c>
      <c r="L1821" s="29" t="s">
        <v>1468</v>
      </c>
      <c r="M1821" s="29">
        <v>80</v>
      </c>
      <c r="N1821" s="29" t="s">
        <v>1470</v>
      </c>
      <c r="O1821" s="29">
        <v>80</v>
      </c>
      <c r="P1821" s="29" t="s">
        <v>1472</v>
      </c>
      <c r="Q1821" s="29">
        <v>80</v>
      </c>
      <c r="R1821" s="29" t="s">
        <v>1474</v>
      </c>
      <c r="S1821" s="29">
        <v>80</v>
      </c>
      <c r="T1821" s="29" t="s">
        <v>1476</v>
      </c>
      <c r="U1821" s="29">
        <v>80</v>
      </c>
      <c r="V1821" s="29" t="s">
        <v>1478</v>
      </c>
      <c r="W1821" s="29">
        <v>80</v>
      </c>
      <c r="X1821" s="29" t="s">
        <v>1480</v>
      </c>
      <c r="Y1821" s="29">
        <v>80</v>
      </c>
      <c r="Z1821" s="29" t="s">
        <v>1483</v>
      </c>
      <c r="AA1821" s="29">
        <v>80</v>
      </c>
      <c r="AB1821" s="101" t="s">
        <v>387</v>
      </c>
      <c r="AC1821" s="101" t="str">
        <f t="shared" si="285"/>
        <v>kn-8-15-shl-loc3</v>
      </c>
      <c r="AD1821" s="101">
        <f t="shared" si="286"/>
        <v>6</v>
      </c>
      <c r="AE1821" s="29">
        <v>16</v>
      </c>
      <c r="AF1821" s="31">
        <v>13.5</v>
      </c>
      <c r="AG1821" s="41"/>
    </row>
    <row r="1822" spans="1:33" ht="16.5" x14ac:dyDescent="0.2">
      <c r="A1822" s="43" t="str">
        <f t="shared" ref="A1822:A1885" si="287">"kn-"&amp;E1822</f>
        <v>kn-9</v>
      </c>
      <c r="B1822" s="33">
        <f t="shared" si="284"/>
        <v>2090110</v>
      </c>
      <c r="C1822" s="43">
        <v>1</v>
      </c>
      <c r="D1822" s="23">
        <f t="shared" ref="D1822:D1885" si="288">(200+E1822)*100+C1822</f>
        <v>20901</v>
      </c>
      <c r="E1822" s="44">
        <v>9</v>
      </c>
      <c r="F1822" s="24">
        <v>1</v>
      </c>
      <c r="G1822" s="32" t="s">
        <v>19</v>
      </c>
      <c r="H1822" s="32" t="s">
        <v>289</v>
      </c>
      <c r="I1822" s="24">
        <f t="shared" ref="I1822:I1885" si="289">INDEX($BI$4:$BI$210,INDEX($BP$4:$BP$19,E1822)+C1822)</f>
        <v>85</v>
      </c>
      <c r="J1822" s="24">
        <f t="shared" ref="J1822:J1885" si="290">INDEX($BJ$4:$BJ$210,INDEX($BP$4:$BP$19,E1822)+C1822)</f>
        <v>9</v>
      </c>
      <c r="K1822" s="24">
        <f t="shared" ref="K1822:K1885" si="291">INDEX($BK$4:$BK$210,INDEX($BP$4:$BP$19,E1822)+C1823)</f>
        <v>4</v>
      </c>
      <c r="L1822" s="24" t="s">
        <v>1469</v>
      </c>
      <c r="M1822" s="24">
        <v>80</v>
      </c>
      <c r="N1822" s="24" t="s">
        <v>1471</v>
      </c>
      <c r="O1822" s="24">
        <v>80</v>
      </c>
      <c r="P1822" s="24" t="s">
        <v>1473</v>
      </c>
      <c r="Q1822" s="24">
        <v>80</v>
      </c>
      <c r="R1822" s="24" t="s">
        <v>1475</v>
      </c>
      <c r="S1822" s="24">
        <v>80</v>
      </c>
      <c r="T1822" s="24" t="s">
        <v>1477</v>
      </c>
      <c r="U1822" s="24">
        <v>80</v>
      </c>
      <c r="V1822" s="24" t="s">
        <v>1479</v>
      </c>
      <c r="W1822" s="24">
        <v>80</v>
      </c>
      <c r="X1822" s="24" t="s">
        <v>1481</v>
      </c>
      <c r="Y1822" s="24">
        <v>80</v>
      </c>
      <c r="Z1822" s="24" t="s">
        <v>1482</v>
      </c>
      <c r="AA1822" s="24">
        <v>80</v>
      </c>
      <c r="AB1822" s="99" t="s">
        <v>354</v>
      </c>
      <c r="AC1822" s="99" t="str">
        <f t="shared" si="285"/>
        <v>kn-9-1-jlr-loc1</v>
      </c>
      <c r="AD1822" s="99">
        <f t="shared" si="286"/>
        <v>6</v>
      </c>
      <c r="AE1822" s="24">
        <v>12</v>
      </c>
      <c r="AF1822" s="25">
        <v>12</v>
      </c>
      <c r="AG1822" s="41"/>
    </row>
    <row r="1823" spans="1:33" ht="16.5" x14ac:dyDescent="0.2">
      <c r="A1823" s="43" t="str">
        <f t="shared" si="287"/>
        <v>kn-9</v>
      </c>
      <c r="B1823" s="33">
        <f t="shared" si="284"/>
        <v>2090111</v>
      </c>
      <c r="C1823" s="43">
        <v>1</v>
      </c>
      <c r="D1823" s="26">
        <f t="shared" si="288"/>
        <v>20901</v>
      </c>
      <c r="E1823" s="45">
        <v>9</v>
      </c>
      <c r="F1823" s="13">
        <v>1</v>
      </c>
      <c r="G1823" s="14" t="s">
        <v>20</v>
      </c>
      <c r="H1823" s="14" t="s">
        <v>290</v>
      </c>
      <c r="I1823" s="13">
        <f t="shared" si="289"/>
        <v>85</v>
      </c>
      <c r="J1823" s="13">
        <f t="shared" si="290"/>
        <v>9</v>
      </c>
      <c r="K1823" s="13">
        <f t="shared" si="291"/>
        <v>4</v>
      </c>
      <c r="L1823" s="13" t="s">
        <v>1602</v>
      </c>
      <c r="M1823" s="13">
        <v>80</v>
      </c>
      <c r="N1823" s="13" t="s">
        <v>1470</v>
      </c>
      <c r="O1823" s="13">
        <v>80</v>
      </c>
      <c r="P1823" s="13" t="s">
        <v>1472</v>
      </c>
      <c r="Q1823" s="13">
        <v>80</v>
      </c>
      <c r="R1823" s="13" t="s">
        <v>1474</v>
      </c>
      <c r="S1823" s="13">
        <v>80</v>
      </c>
      <c r="T1823" s="13" t="s">
        <v>1476</v>
      </c>
      <c r="U1823" s="13">
        <v>80</v>
      </c>
      <c r="V1823" s="13" t="s">
        <v>1478</v>
      </c>
      <c r="W1823" s="13">
        <v>80</v>
      </c>
      <c r="X1823" s="13" t="s">
        <v>1480</v>
      </c>
      <c r="Y1823" s="13">
        <v>80</v>
      </c>
      <c r="Z1823" s="13" t="s">
        <v>1483</v>
      </c>
      <c r="AA1823" s="13">
        <v>80</v>
      </c>
      <c r="AB1823" s="100" t="s">
        <v>395</v>
      </c>
      <c r="AC1823" s="100" t="str">
        <f t="shared" si="285"/>
        <v>kn-9-1-shl-loc1</v>
      </c>
      <c r="AD1823" s="100">
        <f t="shared" si="286"/>
        <v>6</v>
      </c>
      <c r="AE1823" s="13">
        <v>16</v>
      </c>
      <c r="AF1823" s="27">
        <v>13.5</v>
      </c>
      <c r="AG1823" s="41"/>
    </row>
    <row r="1824" spans="1:33" ht="16.5" x14ac:dyDescent="0.2">
      <c r="A1824" s="43" t="str">
        <f t="shared" si="287"/>
        <v>kn-9</v>
      </c>
      <c r="B1824" s="33">
        <f t="shared" si="284"/>
        <v>2090120</v>
      </c>
      <c r="C1824" s="43">
        <v>1</v>
      </c>
      <c r="D1824" s="26">
        <f t="shared" si="288"/>
        <v>20901</v>
      </c>
      <c r="E1824" s="45">
        <v>9</v>
      </c>
      <c r="F1824" s="13">
        <v>2</v>
      </c>
      <c r="G1824" s="14" t="s">
        <v>19</v>
      </c>
      <c r="H1824" s="14" t="s">
        <v>749</v>
      </c>
      <c r="I1824" s="13">
        <f t="shared" si="289"/>
        <v>85</v>
      </c>
      <c r="J1824" s="13">
        <f t="shared" si="290"/>
        <v>9</v>
      </c>
      <c r="K1824" s="13">
        <f t="shared" si="291"/>
        <v>4</v>
      </c>
      <c r="L1824" s="13" t="s">
        <v>1469</v>
      </c>
      <c r="M1824" s="13">
        <v>80</v>
      </c>
      <c r="N1824" s="13" t="s">
        <v>1471</v>
      </c>
      <c r="O1824" s="13">
        <v>80</v>
      </c>
      <c r="P1824" s="13" t="s">
        <v>1473</v>
      </c>
      <c r="Q1824" s="13">
        <v>80</v>
      </c>
      <c r="R1824" s="13" t="s">
        <v>1475</v>
      </c>
      <c r="S1824" s="13">
        <v>80</v>
      </c>
      <c r="T1824" s="13" t="s">
        <v>1477</v>
      </c>
      <c r="U1824" s="13">
        <v>80</v>
      </c>
      <c r="V1824" s="13" t="s">
        <v>1479</v>
      </c>
      <c r="W1824" s="13">
        <v>80</v>
      </c>
      <c r="X1824" s="13" t="s">
        <v>1481</v>
      </c>
      <c r="Y1824" s="13">
        <v>80</v>
      </c>
      <c r="Z1824" s="13" t="s">
        <v>1482</v>
      </c>
      <c r="AA1824" s="13">
        <v>80</v>
      </c>
      <c r="AB1824" s="100" t="s">
        <v>748</v>
      </c>
      <c r="AC1824" s="100" t="str">
        <f t="shared" si="285"/>
        <v>kn-9-1-jlr-loc2</v>
      </c>
      <c r="AD1824" s="100">
        <f t="shared" si="286"/>
        <v>6</v>
      </c>
      <c r="AE1824" s="13">
        <v>12</v>
      </c>
      <c r="AF1824" s="27">
        <v>12</v>
      </c>
      <c r="AG1824" s="41"/>
    </row>
    <row r="1825" spans="1:33" ht="16.5" x14ac:dyDescent="0.2">
      <c r="A1825" s="43" t="str">
        <f t="shared" si="287"/>
        <v>kn-9</v>
      </c>
      <c r="B1825" s="33">
        <f t="shared" si="284"/>
        <v>2090121</v>
      </c>
      <c r="C1825" s="43">
        <v>1</v>
      </c>
      <c r="D1825" s="26">
        <f t="shared" si="288"/>
        <v>20901</v>
      </c>
      <c r="E1825" s="45">
        <v>9</v>
      </c>
      <c r="F1825" s="13">
        <v>2</v>
      </c>
      <c r="G1825" s="14" t="s">
        <v>20</v>
      </c>
      <c r="H1825" s="14" t="s">
        <v>618</v>
      </c>
      <c r="I1825" s="13">
        <f t="shared" si="289"/>
        <v>85</v>
      </c>
      <c r="J1825" s="13">
        <f t="shared" si="290"/>
        <v>9</v>
      </c>
      <c r="K1825" s="13">
        <f t="shared" si="291"/>
        <v>4</v>
      </c>
      <c r="L1825" s="13" t="s">
        <v>1602</v>
      </c>
      <c r="M1825" s="13">
        <v>80</v>
      </c>
      <c r="N1825" s="13" t="s">
        <v>1470</v>
      </c>
      <c r="O1825" s="13">
        <v>80</v>
      </c>
      <c r="P1825" s="13" t="s">
        <v>1472</v>
      </c>
      <c r="Q1825" s="13">
        <v>80</v>
      </c>
      <c r="R1825" s="13" t="s">
        <v>1474</v>
      </c>
      <c r="S1825" s="13">
        <v>80</v>
      </c>
      <c r="T1825" s="13" t="s">
        <v>1476</v>
      </c>
      <c r="U1825" s="13">
        <v>80</v>
      </c>
      <c r="V1825" s="13" t="s">
        <v>1478</v>
      </c>
      <c r="W1825" s="13">
        <v>80</v>
      </c>
      <c r="X1825" s="13" t="s">
        <v>1480</v>
      </c>
      <c r="Y1825" s="13">
        <v>80</v>
      </c>
      <c r="Z1825" s="13" t="s">
        <v>1483</v>
      </c>
      <c r="AA1825" s="13">
        <v>80</v>
      </c>
      <c r="AB1825" s="100" t="s">
        <v>390</v>
      </c>
      <c r="AC1825" s="100" t="str">
        <f t="shared" si="285"/>
        <v>kn-9-1-shl-loc2</v>
      </c>
      <c r="AD1825" s="100">
        <f t="shared" si="286"/>
        <v>6</v>
      </c>
      <c r="AE1825" s="13">
        <v>16</v>
      </c>
      <c r="AF1825" s="27">
        <v>13.5</v>
      </c>
      <c r="AG1825" s="41"/>
    </row>
    <row r="1826" spans="1:33" ht="16.5" x14ac:dyDescent="0.2">
      <c r="A1826" s="43" t="str">
        <f t="shared" si="287"/>
        <v>kn-9</v>
      </c>
      <c r="B1826" s="33">
        <f t="shared" si="284"/>
        <v>2090130</v>
      </c>
      <c r="C1826" s="43">
        <v>1</v>
      </c>
      <c r="D1826" s="26">
        <f t="shared" si="288"/>
        <v>20901</v>
      </c>
      <c r="E1826" s="45">
        <v>9</v>
      </c>
      <c r="F1826" s="13">
        <v>3</v>
      </c>
      <c r="G1826" s="14" t="s">
        <v>19</v>
      </c>
      <c r="H1826" s="14" t="s">
        <v>288</v>
      </c>
      <c r="I1826" s="13">
        <f t="shared" si="289"/>
        <v>85</v>
      </c>
      <c r="J1826" s="13">
        <f t="shared" si="290"/>
        <v>9</v>
      </c>
      <c r="K1826" s="13">
        <f t="shared" si="291"/>
        <v>4</v>
      </c>
      <c r="L1826" s="13" t="s">
        <v>1469</v>
      </c>
      <c r="M1826" s="13">
        <v>80</v>
      </c>
      <c r="N1826" s="13" t="s">
        <v>1471</v>
      </c>
      <c r="O1826" s="13">
        <v>80</v>
      </c>
      <c r="P1826" s="13" t="s">
        <v>1473</v>
      </c>
      <c r="Q1826" s="13">
        <v>80</v>
      </c>
      <c r="R1826" s="13" t="s">
        <v>1475</v>
      </c>
      <c r="S1826" s="13">
        <v>80</v>
      </c>
      <c r="T1826" s="13" t="s">
        <v>1477</v>
      </c>
      <c r="U1826" s="13">
        <v>80</v>
      </c>
      <c r="V1826" s="13" t="s">
        <v>1479</v>
      </c>
      <c r="W1826" s="13">
        <v>80</v>
      </c>
      <c r="X1826" s="13" t="s">
        <v>1481</v>
      </c>
      <c r="Y1826" s="13">
        <v>80</v>
      </c>
      <c r="Z1826" s="13" t="s">
        <v>1482</v>
      </c>
      <c r="AA1826" s="13">
        <v>80</v>
      </c>
      <c r="AB1826" s="100" t="s">
        <v>355</v>
      </c>
      <c r="AC1826" s="100" t="str">
        <f t="shared" si="285"/>
        <v>kn-9-1-jlr-loc3</v>
      </c>
      <c r="AD1826" s="100">
        <f t="shared" si="286"/>
        <v>6</v>
      </c>
      <c r="AE1826" s="13">
        <v>12</v>
      </c>
      <c r="AF1826" s="27">
        <v>12</v>
      </c>
      <c r="AG1826" s="41"/>
    </row>
    <row r="1827" spans="1:33" ht="17.25" thickBot="1" x14ac:dyDescent="0.25">
      <c r="A1827" s="43" t="str">
        <f t="shared" si="287"/>
        <v>kn-9</v>
      </c>
      <c r="B1827" s="33">
        <f t="shared" si="284"/>
        <v>2090131</v>
      </c>
      <c r="C1827" s="43">
        <v>1</v>
      </c>
      <c r="D1827" s="28">
        <f t="shared" si="288"/>
        <v>20901</v>
      </c>
      <c r="E1827" s="46">
        <v>9</v>
      </c>
      <c r="F1827" s="29">
        <v>3</v>
      </c>
      <c r="G1827" s="30" t="s">
        <v>20</v>
      </c>
      <c r="H1827" s="30" t="s">
        <v>287</v>
      </c>
      <c r="I1827" s="29">
        <f t="shared" si="289"/>
        <v>85</v>
      </c>
      <c r="J1827" s="29">
        <f t="shared" si="290"/>
        <v>9</v>
      </c>
      <c r="K1827" s="29">
        <f t="shared" si="291"/>
        <v>4</v>
      </c>
      <c r="L1827" s="29" t="s">
        <v>1602</v>
      </c>
      <c r="M1827" s="29">
        <v>80</v>
      </c>
      <c r="N1827" s="29" t="s">
        <v>1470</v>
      </c>
      <c r="O1827" s="29">
        <v>80</v>
      </c>
      <c r="P1827" s="29" t="s">
        <v>1472</v>
      </c>
      <c r="Q1827" s="29">
        <v>80</v>
      </c>
      <c r="R1827" s="29" t="s">
        <v>1474</v>
      </c>
      <c r="S1827" s="29">
        <v>80</v>
      </c>
      <c r="T1827" s="29" t="s">
        <v>1476</v>
      </c>
      <c r="U1827" s="29">
        <v>80</v>
      </c>
      <c r="V1827" s="29" t="s">
        <v>1478</v>
      </c>
      <c r="W1827" s="29">
        <v>80</v>
      </c>
      <c r="X1827" s="29" t="s">
        <v>1480</v>
      </c>
      <c r="Y1827" s="29">
        <v>80</v>
      </c>
      <c r="Z1827" s="29" t="s">
        <v>1483</v>
      </c>
      <c r="AA1827" s="29">
        <v>80</v>
      </c>
      <c r="AB1827" s="101" t="s">
        <v>396</v>
      </c>
      <c r="AC1827" s="101" t="str">
        <f t="shared" si="285"/>
        <v>kn-9-1-shl-loc3</v>
      </c>
      <c r="AD1827" s="101">
        <f t="shared" si="286"/>
        <v>6</v>
      </c>
      <c r="AE1827" s="29">
        <v>16</v>
      </c>
      <c r="AF1827" s="31">
        <v>13.5</v>
      </c>
      <c r="AG1827" s="41"/>
    </row>
    <row r="1828" spans="1:33" ht="16.5" x14ac:dyDescent="0.2">
      <c r="A1828" s="43" t="str">
        <f t="shared" si="287"/>
        <v>kn-9</v>
      </c>
      <c r="B1828" s="33">
        <f t="shared" si="284"/>
        <v>2090210</v>
      </c>
      <c r="C1828" s="43">
        <v>2</v>
      </c>
      <c r="D1828" s="23">
        <f t="shared" si="288"/>
        <v>20902</v>
      </c>
      <c r="E1828" s="44">
        <v>9</v>
      </c>
      <c r="F1828" s="24">
        <v>1</v>
      </c>
      <c r="G1828" s="32" t="s">
        <v>19</v>
      </c>
      <c r="H1828" s="32" t="s">
        <v>289</v>
      </c>
      <c r="I1828" s="24">
        <f t="shared" si="289"/>
        <v>86</v>
      </c>
      <c r="J1828" s="24">
        <f t="shared" si="290"/>
        <v>9</v>
      </c>
      <c r="K1828" s="24">
        <f t="shared" si="291"/>
        <v>4</v>
      </c>
      <c r="L1828" s="24" t="s">
        <v>1603</v>
      </c>
      <c r="M1828" s="24">
        <v>81</v>
      </c>
      <c r="N1828" s="24" t="s">
        <v>1471</v>
      </c>
      <c r="O1828" s="24">
        <v>81</v>
      </c>
      <c r="P1828" s="24" t="s">
        <v>1473</v>
      </c>
      <c r="Q1828" s="24">
        <v>81</v>
      </c>
      <c r="R1828" s="24" t="s">
        <v>1475</v>
      </c>
      <c r="S1828" s="24">
        <v>81</v>
      </c>
      <c r="T1828" s="24" t="s">
        <v>1477</v>
      </c>
      <c r="U1828" s="24">
        <v>81</v>
      </c>
      <c r="V1828" s="24" t="s">
        <v>1479</v>
      </c>
      <c r="W1828" s="24">
        <v>81</v>
      </c>
      <c r="X1828" s="24" t="s">
        <v>1481</v>
      </c>
      <c r="Y1828" s="24">
        <v>81</v>
      </c>
      <c r="Z1828" s="24" t="s">
        <v>1482</v>
      </c>
      <c r="AA1828" s="24">
        <v>81</v>
      </c>
      <c r="AB1828" s="99" t="s">
        <v>347</v>
      </c>
      <c r="AC1828" s="99" t="str">
        <f t="shared" si="285"/>
        <v>kn-9-2-jlr-loc1</v>
      </c>
      <c r="AD1828" s="99">
        <f t="shared" si="286"/>
        <v>6</v>
      </c>
      <c r="AE1828" s="24">
        <v>12</v>
      </c>
      <c r="AF1828" s="25">
        <v>12</v>
      </c>
      <c r="AG1828" s="41"/>
    </row>
    <row r="1829" spans="1:33" ht="16.5" x14ac:dyDescent="0.2">
      <c r="A1829" s="43" t="str">
        <f t="shared" si="287"/>
        <v>kn-9</v>
      </c>
      <c r="B1829" s="33">
        <f t="shared" si="284"/>
        <v>2090211</v>
      </c>
      <c r="C1829" s="43">
        <v>2</v>
      </c>
      <c r="D1829" s="26">
        <f t="shared" si="288"/>
        <v>20902</v>
      </c>
      <c r="E1829" s="45">
        <v>9</v>
      </c>
      <c r="F1829" s="13">
        <v>1</v>
      </c>
      <c r="G1829" s="14" t="s">
        <v>20</v>
      </c>
      <c r="H1829" s="14" t="s">
        <v>290</v>
      </c>
      <c r="I1829" s="13">
        <f t="shared" si="289"/>
        <v>86</v>
      </c>
      <c r="J1829" s="13">
        <f t="shared" si="290"/>
        <v>9</v>
      </c>
      <c r="K1829" s="13">
        <f t="shared" si="291"/>
        <v>4</v>
      </c>
      <c r="L1829" s="13" t="s">
        <v>1602</v>
      </c>
      <c r="M1829" s="13">
        <v>80</v>
      </c>
      <c r="N1829" s="13" t="s">
        <v>1470</v>
      </c>
      <c r="O1829" s="13">
        <v>80</v>
      </c>
      <c r="P1829" s="13" t="s">
        <v>1472</v>
      </c>
      <c r="Q1829" s="13">
        <v>80</v>
      </c>
      <c r="R1829" s="13" t="s">
        <v>1474</v>
      </c>
      <c r="S1829" s="13">
        <v>80</v>
      </c>
      <c r="T1829" s="13" t="s">
        <v>1476</v>
      </c>
      <c r="U1829" s="13">
        <v>80</v>
      </c>
      <c r="V1829" s="13" t="s">
        <v>1478</v>
      </c>
      <c r="W1829" s="13">
        <v>80</v>
      </c>
      <c r="X1829" s="13" t="s">
        <v>1480</v>
      </c>
      <c r="Y1829" s="13">
        <v>80</v>
      </c>
      <c r="Z1829" s="13" t="s">
        <v>1483</v>
      </c>
      <c r="AA1829" s="13">
        <v>80</v>
      </c>
      <c r="AB1829" s="100" t="s">
        <v>379</v>
      </c>
      <c r="AC1829" s="100" t="str">
        <f t="shared" si="285"/>
        <v>kn-9-2-shl-loc1</v>
      </c>
      <c r="AD1829" s="100">
        <f t="shared" si="286"/>
        <v>6</v>
      </c>
      <c r="AE1829" s="13">
        <v>16</v>
      </c>
      <c r="AF1829" s="27">
        <v>13.5</v>
      </c>
      <c r="AG1829" s="41"/>
    </row>
    <row r="1830" spans="1:33" ht="16.5" x14ac:dyDescent="0.2">
      <c r="A1830" s="43" t="str">
        <f t="shared" si="287"/>
        <v>kn-9</v>
      </c>
      <c r="B1830" s="33">
        <f t="shared" si="284"/>
        <v>2090220</v>
      </c>
      <c r="C1830" s="43">
        <v>2</v>
      </c>
      <c r="D1830" s="26">
        <f t="shared" si="288"/>
        <v>20902</v>
      </c>
      <c r="E1830" s="45">
        <v>9</v>
      </c>
      <c r="F1830" s="13">
        <v>2</v>
      </c>
      <c r="G1830" s="14" t="s">
        <v>19</v>
      </c>
      <c r="H1830" s="14" t="s">
        <v>749</v>
      </c>
      <c r="I1830" s="13">
        <f t="shared" si="289"/>
        <v>86</v>
      </c>
      <c r="J1830" s="13">
        <f t="shared" si="290"/>
        <v>9</v>
      </c>
      <c r="K1830" s="13">
        <f t="shared" si="291"/>
        <v>4</v>
      </c>
      <c r="L1830" s="13" t="s">
        <v>1603</v>
      </c>
      <c r="M1830" s="13">
        <v>81</v>
      </c>
      <c r="N1830" s="13" t="s">
        <v>1471</v>
      </c>
      <c r="O1830" s="13">
        <v>81</v>
      </c>
      <c r="P1830" s="13" t="s">
        <v>1473</v>
      </c>
      <c r="Q1830" s="13">
        <v>81</v>
      </c>
      <c r="R1830" s="13" t="s">
        <v>1475</v>
      </c>
      <c r="S1830" s="13">
        <v>81</v>
      </c>
      <c r="T1830" s="13" t="s">
        <v>1477</v>
      </c>
      <c r="U1830" s="13">
        <v>81</v>
      </c>
      <c r="V1830" s="13" t="s">
        <v>1479</v>
      </c>
      <c r="W1830" s="13">
        <v>81</v>
      </c>
      <c r="X1830" s="13" t="s">
        <v>1481</v>
      </c>
      <c r="Y1830" s="13">
        <v>81</v>
      </c>
      <c r="Z1830" s="13" t="s">
        <v>1482</v>
      </c>
      <c r="AA1830" s="13">
        <v>81</v>
      </c>
      <c r="AB1830" s="100" t="s">
        <v>749</v>
      </c>
      <c r="AC1830" s="100" t="str">
        <f t="shared" si="285"/>
        <v>kn-9-2-jlr-loc2</v>
      </c>
      <c r="AD1830" s="100">
        <f t="shared" si="286"/>
        <v>6</v>
      </c>
      <c r="AE1830" s="13">
        <v>12</v>
      </c>
      <c r="AF1830" s="27">
        <v>12</v>
      </c>
      <c r="AG1830" s="41"/>
    </row>
    <row r="1831" spans="1:33" ht="16.5" x14ac:dyDescent="0.2">
      <c r="A1831" s="43" t="str">
        <f t="shared" si="287"/>
        <v>kn-9</v>
      </c>
      <c r="B1831" s="33">
        <f t="shared" si="284"/>
        <v>2090221</v>
      </c>
      <c r="C1831" s="43">
        <v>2</v>
      </c>
      <c r="D1831" s="26">
        <f t="shared" si="288"/>
        <v>20902</v>
      </c>
      <c r="E1831" s="45">
        <v>9</v>
      </c>
      <c r="F1831" s="13">
        <v>2</v>
      </c>
      <c r="G1831" s="14" t="s">
        <v>20</v>
      </c>
      <c r="H1831" s="14" t="s">
        <v>27</v>
      </c>
      <c r="I1831" s="13">
        <f t="shared" si="289"/>
        <v>86</v>
      </c>
      <c r="J1831" s="13">
        <f t="shared" si="290"/>
        <v>9</v>
      </c>
      <c r="K1831" s="13">
        <f t="shared" si="291"/>
        <v>4</v>
      </c>
      <c r="L1831" s="13" t="s">
        <v>1602</v>
      </c>
      <c r="M1831" s="13">
        <v>80</v>
      </c>
      <c r="N1831" s="13" t="s">
        <v>1470</v>
      </c>
      <c r="O1831" s="13">
        <v>80</v>
      </c>
      <c r="P1831" s="13" t="s">
        <v>1472</v>
      </c>
      <c r="Q1831" s="13">
        <v>80</v>
      </c>
      <c r="R1831" s="13" t="s">
        <v>1474</v>
      </c>
      <c r="S1831" s="13">
        <v>80</v>
      </c>
      <c r="T1831" s="13" t="s">
        <v>1476</v>
      </c>
      <c r="U1831" s="13">
        <v>80</v>
      </c>
      <c r="V1831" s="13" t="s">
        <v>1478</v>
      </c>
      <c r="W1831" s="13">
        <v>80</v>
      </c>
      <c r="X1831" s="13" t="s">
        <v>1480</v>
      </c>
      <c r="Y1831" s="13">
        <v>80</v>
      </c>
      <c r="Z1831" s="13" t="s">
        <v>1483</v>
      </c>
      <c r="AA1831" s="13">
        <v>80</v>
      </c>
      <c r="AB1831" s="100" t="s">
        <v>382</v>
      </c>
      <c r="AC1831" s="100" t="str">
        <f t="shared" si="285"/>
        <v>kn-9-2-shl-loc2</v>
      </c>
      <c r="AD1831" s="100">
        <f t="shared" si="286"/>
        <v>6</v>
      </c>
      <c r="AE1831" s="13">
        <v>16</v>
      </c>
      <c r="AF1831" s="27">
        <v>13.5</v>
      </c>
      <c r="AG1831" s="41"/>
    </row>
    <row r="1832" spans="1:33" ht="16.5" x14ac:dyDescent="0.2">
      <c r="A1832" s="43" t="str">
        <f t="shared" si="287"/>
        <v>kn-9</v>
      </c>
      <c r="B1832" s="33">
        <f t="shared" si="284"/>
        <v>2090230</v>
      </c>
      <c r="C1832" s="43">
        <v>2</v>
      </c>
      <c r="D1832" s="26">
        <f t="shared" si="288"/>
        <v>20902</v>
      </c>
      <c r="E1832" s="45">
        <v>9</v>
      </c>
      <c r="F1832" s="13">
        <v>3</v>
      </c>
      <c r="G1832" s="14" t="s">
        <v>19</v>
      </c>
      <c r="H1832" s="14" t="s">
        <v>288</v>
      </c>
      <c r="I1832" s="13">
        <f t="shared" si="289"/>
        <v>86</v>
      </c>
      <c r="J1832" s="13">
        <f t="shared" si="290"/>
        <v>9</v>
      </c>
      <c r="K1832" s="13">
        <f t="shared" si="291"/>
        <v>4</v>
      </c>
      <c r="L1832" s="13" t="s">
        <v>1603</v>
      </c>
      <c r="M1832" s="13">
        <v>81</v>
      </c>
      <c r="N1832" s="13" t="s">
        <v>1471</v>
      </c>
      <c r="O1832" s="13">
        <v>81</v>
      </c>
      <c r="P1832" s="13" t="s">
        <v>1473</v>
      </c>
      <c r="Q1832" s="13">
        <v>81</v>
      </c>
      <c r="R1832" s="13" t="s">
        <v>1475</v>
      </c>
      <c r="S1832" s="13">
        <v>81</v>
      </c>
      <c r="T1832" s="13" t="s">
        <v>1477</v>
      </c>
      <c r="U1832" s="13">
        <v>81</v>
      </c>
      <c r="V1832" s="13" t="s">
        <v>1479</v>
      </c>
      <c r="W1832" s="13">
        <v>81</v>
      </c>
      <c r="X1832" s="13" t="s">
        <v>1481</v>
      </c>
      <c r="Y1832" s="13">
        <v>81</v>
      </c>
      <c r="Z1832" s="13" t="s">
        <v>1482</v>
      </c>
      <c r="AA1832" s="13">
        <v>81</v>
      </c>
      <c r="AB1832" s="100" t="s">
        <v>356</v>
      </c>
      <c r="AC1832" s="100" t="str">
        <f t="shared" si="285"/>
        <v>kn-9-2-jlr-loc3</v>
      </c>
      <c r="AD1832" s="100">
        <f t="shared" si="286"/>
        <v>6</v>
      </c>
      <c r="AE1832" s="13">
        <v>12</v>
      </c>
      <c r="AF1832" s="27">
        <v>12</v>
      </c>
      <c r="AG1832" s="41"/>
    </row>
    <row r="1833" spans="1:33" ht="17.25" thickBot="1" x14ac:dyDescent="0.25">
      <c r="A1833" s="43" t="str">
        <f t="shared" si="287"/>
        <v>kn-9</v>
      </c>
      <c r="B1833" s="33">
        <f t="shared" si="284"/>
        <v>2090231</v>
      </c>
      <c r="C1833" s="43">
        <v>2</v>
      </c>
      <c r="D1833" s="28">
        <f t="shared" si="288"/>
        <v>20902</v>
      </c>
      <c r="E1833" s="46">
        <v>9</v>
      </c>
      <c r="F1833" s="29">
        <v>3</v>
      </c>
      <c r="G1833" s="30" t="s">
        <v>20</v>
      </c>
      <c r="H1833" s="30" t="s">
        <v>287</v>
      </c>
      <c r="I1833" s="29">
        <f t="shared" si="289"/>
        <v>86</v>
      </c>
      <c r="J1833" s="29">
        <f t="shared" si="290"/>
        <v>9</v>
      </c>
      <c r="K1833" s="29">
        <f t="shared" si="291"/>
        <v>4</v>
      </c>
      <c r="L1833" s="29" t="s">
        <v>1602</v>
      </c>
      <c r="M1833" s="29">
        <v>80</v>
      </c>
      <c r="N1833" s="29" t="s">
        <v>1470</v>
      </c>
      <c r="O1833" s="29">
        <v>80</v>
      </c>
      <c r="P1833" s="29" t="s">
        <v>1472</v>
      </c>
      <c r="Q1833" s="29">
        <v>80</v>
      </c>
      <c r="R1833" s="29" t="s">
        <v>1474</v>
      </c>
      <c r="S1833" s="29">
        <v>80</v>
      </c>
      <c r="T1833" s="29" t="s">
        <v>1476</v>
      </c>
      <c r="U1833" s="29">
        <v>80</v>
      </c>
      <c r="V1833" s="29" t="s">
        <v>1478</v>
      </c>
      <c r="W1833" s="29">
        <v>80</v>
      </c>
      <c r="X1833" s="29" t="s">
        <v>1480</v>
      </c>
      <c r="Y1833" s="29">
        <v>80</v>
      </c>
      <c r="Z1833" s="29" t="s">
        <v>1483</v>
      </c>
      <c r="AA1833" s="29">
        <v>80</v>
      </c>
      <c r="AB1833" s="101" t="s">
        <v>397</v>
      </c>
      <c r="AC1833" s="101" t="str">
        <f t="shared" si="285"/>
        <v>kn-9-2-shl-loc3</v>
      </c>
      <c r="AD1833" s="101">
        <f t="shared" si="286"/>
        <v>6</v>
      </c>
      <c r="AE1833" s="29">
        <v>16</v>
      </c>
      <c r="AF1833" s="31">
        <v>13.5</v>
      </c>
      <c r="AG1833" s="41"/>
    </row>
    <row r="1834" spans="1:33" ht="16.5" x14ac:dyDescent="0.2">
      <c r="A1834" s="43" t="str">
        <f t="shared" si="287"/>
        <v>kn-9</v>
      </c>
      <c r="B1834" s="33">
        <f t="shared" si="284"/>
        <v>2090310</v>
      </c>
      <c r="C1834" s="43">
        <v>3</v>
      </c>
      <c r="D1834" s="23">
        <f t="shared" si="288"/>
        <v>20903</v>
      </c>
      <c r="E1834" s="44">
        <v>9</v>
      </c>
      <c r="F1834" s="24">
        <v>1</v>
      </c>
      <c r="G1834" s="32" t="s">
        <v>19</v>
      </c>
      <c r="H1834" s="32" t="s">
        <v>289</v>
      </c>
      <c r="I1834" s="24">
        <f t="shared" si="289"/>
        <v>86</v>
      </c>
      <c r="J1834" s="24">
        <f t="shared" si="290"/>
        <v>9</v>
      </c>
      <c r="K1834" s="24">
        <f t="shared" si="291"/>
        <v>4</v>
      </c>
      <c r="L1834" s="24" t="s">
        <v>1603</v>
      </c>
      <c r="M1834" s="24">
        <v>81</v>
      </c>
      <c r="N1834" s="24" t="s">
        <v>1471</v>
      </c>
      <c r="O1834" s="24">
        <v>81</v>
      </c>
      <c r="P1834" s="24" t="s">
        <v>1473</v>
      </c>
      <c r="Q1834" s="24">
        <v>81</v>
      </c>
      <c r="R1834" s="24" t="s">
        <v>1475</v>
      </c>
      <c r="S1834" s="24">
        <v>81</v>
      </c>
      <c r="T1834" s="24" t="s">
        <v>1477</v>
      </c>
      <c r="U1834" s="24">
        <v>81</v>
      </c>
      <c r="V1834" s="24" t="s">
        <v>1479</v>
      </c>
      <c r="W1834" s="24">
        <v>81</v>
      </c>
      <c r="X1834" s="24" t="s">
        <v>1481</v>
      </c>
      <c r="Y1834" s="24">
        <v>81</v>
      </c>
      <c r="Z1834" s="24" t="s">
        <v>1482</v>
      </c>
      <c r="AA1834" s="24">
        <v>81</v>
      </c>
      <c r="AB1834" s="99" t="s">
        <v>354</v>
      </c>
      <c r="AC1834" s="99" t="str">
        <f t="shared" si="285"/>
        <v>kn-9-3-jlr-loc1</v>
      </c>
      <c r="AD1834" s="99">
        <f t="shared" si="286"/>
        <v>6</v>
      </c>
      <c r="AE1834" s="24">
        <v>12</v>
      </c>
      <c r="AF1834" s="25">
        <v>12</v>
      </c>
      <c r="AG1834" s="41"/>
    </row>
    <row r="1835" spans="1:33" ht="16.5" x14ac:dyDescent="0.2">
      <c r="A1835" s="43" t="str">
        <f t="shared" si="287"/>
        <v>kn-9</v>
      </c>
      <c r="B1835" s="33">
        <f t="shared" si="284"/>
        <v>2090311</v>
      </c>
      <c r="C1835" s="43">
        <v>3</v>
      </c>
      <c r="D1835" s="26">
        <f t="shared" si="288"/>
        <v>20903</v>
      </c>
      <c r="E1835" s="45">
        <v>9</v>
      </c>
      <c r="F1835" s="13">
        <v>1</v>
      </c>
      <c r="G1835" s="14" t="s">
        <v>20</v>
      </c>
      <c r="H1835" s="14" t="s">
        <v>290</v>
      </c>
      <c r="I1835" s="13">
        <f t="shared" si="289"/>
        <v>86</v>
      </c>
      <c r="J1835" s="13">
        <f t="shared" si="290"/>
        <v>9</v>
      </c>
      <c r="K1835" s="13">
        <f t="shared" si="291"/>
        <v>4</v>
      </c>
      <c r="L1835" s="13" t="s">
        <v>1602</v>
      </c>
      <c r="M1835" s="13">
        <v>82</v>
      </c>
      <c r="N1835" s="13" t="s">
        <v>1604</v>
      </c>
      <c r="O1835" s="13">
        <v>82</v>
      </c>
      <c r="P1835" s="13" t="s">
        <v>1472</v>
      </c>
      <c r="Q1835" s="13">
        <v>82</v>
      </c>
      <c r="R1835" s="13" t="s">
        <v>1474</v>
      </c>
      <c r="S1835" s="13">
        <v>82</v>
      </c>
      <c r="T1835" s="13" t="s">
        <v>1476</v>
      </c>
      <c r="U1835" s="13">
        <v>82</v>
      </c>
      <c r="V1835" s="13" t="s">
        <v>1478</v>
      </c>
      <c r="W1835" s="13">
        <v>82</v>
      </c>
      <c r="X1835" s="13" t="s">
        <v>1480</v>
      </c>
      <c r="Y1835" s="13">
        <v>82</v>
      </c>
      <c r="Z1835" s="13" t="s">
        <v>1483</v>
      </c>
      <c r="AA1835" s="13">
        <v>82</v>
      </c>
      <c r="AB1835" s="100" t="s">
        <v>395</v>
      </c>
      <c r="AC1835" s="100" t="str">
        <f t="shared" si="285"/>
        <v>kn-9-3-shl-loc1</v>
      </c>
      <c r="AD1835" s="100">
        <f t="shared" si="286"/>
        <v>6</v>
      </c>
      <c r="AE1835" s="13">
        <v>16</v>
      </c>
      <c r="AF1835" s="27">
        <v>13.5</v>
      </c>
      <c r="AG1835" s="41"/>
    </row>
    <row r="1836" spans="1:33" ht="16.5" x14ac:dyDescent="0.2">
      <c r="A1836" s="43" t="str">
        <f t="shared" si="287"/>
        <v>kn-9</v>
      </c>
      <c r="B1836" s="33">
        <f t="shared" si="284"/>
        <v>2090320</v>
      </c>
      <c r="C1836" s="43">
        <v>3</v>
      </c>
      <c r="D1836" s="26">
        <f t="shared" si="288"/>
        <v>20903</v>
      </c>
      <c r="E1836" s="45">
        <v>9</v>
      </c>
      <c r="F1836" s="13">
        <v>2</v>
      </c>
      <c r="G1836" s="14" t="s">
        <v>19</v>
      </c>
      <c r="H1836" s="14" t="s">
        <v>749</v>
      </c>
      <c r="I1836" s="13">
        <f t="shared" si="289"/>
        <v>86</v>
      </c>
      <c r="J1836" s="13">
        <f t="shared" si="290"/>
        <v>9</v>
      </c>
      <c r="K1836" s="13">
        <f t="shared" si="291"/>
        <v>4</v>
      </c>
      <c r="L1836" s="13" t="s">
        <v>1603</v>
      </c>
      <c r="M1836" s="13">
        <v>81</v>
      </c>
      <c r="N1836" s="13" t="s">
        <v>1471</v>
      </c>
      <c r="O1836" s="13">
        <v>81</v>
      </c>
      <c r="P1836" s="13" t="s">
        <v>1473</v>
      </c>
      <c r="Q1836" s="13">
        <v>81</v>
      </c>
      <c r="R1836" s="13" t="s">
        <v>1475</v>
      </c>
      <c r="S1836" s="13">
        <v>81</v>
      </c>
      <c r="T1836" s="13" t="s">
        <v>1477</v>
      </c>
      <c r="U1836" s="13">
        <v>81</v>
      </c>
      <c r="V1836" s="13" t="s">
        <v>1479</v>
      </c>
      <c r="W1836" s="13">
        <v>81</v>
      </c>
      <c r="X1836" s="13" t="s">
        <v>1481</v>
      </c>
      <c r="Y1836" s="13">
        <v>81</v>
      </c>
      <c r="Z1836" s="13" t="s">
        <v>1482</v>
      </c>
      <c r="AA1836" s="13">
        <v>81</v>
      </c>
      <c r="AB1836" s="100" t="s">
        <v>748</v>
      </c>
      <c r="AC1836" s="100" t="str">
        <f t="shared" si="285"/>
        <v>kn-9-3-jlr-loc2</v>
      </c>
      <c r="AD1836" s="100">
        <f t="shared" si="286"/>
        <v>6</v>
      </c>
      <c r="AE1836" s="13">
        <v>12</v>
      </c>
      <c r="AF1836" s="27">
        <v>12</v>
      </c>
      <c r="AG1836" s="41"/>
    </row>
    <row r="1837" spans="1:33" ht="16.5" x14ac:dyDescent="0.2">
      <c r="A1837" s="43" t="str">
        <f t="shared" si="287"/>
        <v>kn-9</v>
      </c>
      <c r="B1837" s="33">
        <f t="shared" si="284"/>
        <v>2090321</v>
      </c>
      <c r="C1837" s="43">
        <v>3</v>
      </c>
      <c r="D1837" s="26">
        <f t="shared" si="288"/>
        <v>20903</v>
      </c>
      <c r="E1837" s="45">
        <v>9</v>
      </c>
      <c r="F1837" s="13">
        <v>2</v>
      </c>
      <c r="G1837" s="14" t="s">
        <v>20</v>
      </c>
      <c r="H1837" s="14" t="s">
        <v>27</v>
      </c>
      <c r="I1837" s="13">
        <f t="shared" si="289"/>
        <v>86</v>
      </c>
      <c r="J1837" s="13">
        <f t="shared" si="290"/>
        <v>9</v>
      </c>
      <c r="K1837" s="13">
        <f t="shared" si="291"/>
        <v>4</v>
      </c>
      <c r="L1837" s="13" t="s">
        <v>1602</v>
      </c>
      <c r="M1837" s="13">
        <v>82</v>
      </c>
      <c r="N1837" s="13" t="s">
        <v>1604</v>
      </c>
      <c r="O1837" s="13">
        <v>82</v>
      </c>
      <c r="P1837" s="13" t="s">
        <v>1472</v>
      </c>
      <c r="Q1837" s="13">
        <v>82</v>
      </c>
      <c r="R1837" s="13" t="s">
        <v>1474</v>
      </c>
      <c r="S1837" s="13">
        <v>82</v>
      </c>
      <c r="T1837" s="13" t="s">
        <v>1476</v>
      </c>
      <c r="U1837" s="13">
        <v>82</v>
      </c>
      <c r="V1837" s="13" t="s">
        <v>1478</v>
      </c>
      <c r="W1837" s="13">
        <v>82</v>
      </c>
      <c r="X1837" s="13" t="s">
        <v>1480</v>
      </c>
      <c r="Y1837" s="13">
        <v>82</v>
      </c>
      <c r="Z1837" s="13" t="s">
        <v>1483</v>
      </c>
      <c r="AA1837" s="13">
        <v>82</v>
      </c>
      <c r="AB1837" s="100" t="s">
        <v>390</v>
      </c>
      <c r="AC1837" s="100" t="str">
        <f t="shared" si="285"/>
        <v>kn-9-3-shl-loc2</v>
      </c>
      <c r="AD1837" s="100">
        <f t="shared" si="286"/>
        <v>6</v>
      </c>
      <c r="AE1837" s="13">
        <v>16</v>
      </c>
      <c r="AF1837" s="27">
        <v>13.5</v>
      </c>
      <c r="AG1837" s="41"/>
    </row>
    <row r="1838" spans="1:33" ht="16.5" x14ac:dyDescent="0.2">
      <c r="A1838" s="43" t="str">
        <f t="shared" si="287"/>
        <v>kn-9</v>
      </c>
      <c r="B1838" s="33">
        <f t="shared" si="284"/>
        <v>2090330</v>
      </c>
      <c r="C1838" s="43">
        <v>3</v>
      </c>
      <c r="D1838" s="26">
        <f t="shared" si="288"/>
        <v>20903</v>
      </c>
      <c r="E1838" s="45">
        <v>9</v>
      </c>
      <c r="F1838" s="13">
        <v>3</v>
      </c>
      <c r="G1838" s="14" t="s">
        <v>19</v>
      </c>
      <c r="H1838" s="14" t="s">
        <v>288</v>
      </c>
      <c r="I1838" s="13">
        <f t="shared" si="289"/>
        <v>86</v>
      </c>
      <c r="J1838" s="13">
        <f t="shared" si="290"/>
        <v>9</v>
      </c>
      <c r="K1838" s="13">
        <f t="shared" si="291"/>
        <v>4</v>
      </c>
      <c r="L1838" s="13" t="s">
        <v>1603</v>
      </c>
      <c r="M1838" s="13">
        <v>81</v>
      </c>
      <c r="N1838" s="13" t="s">
        <v>1471</v>
      </c>
      <c r="O1838" s="13">
        <v>81</v>
      </c>
      <c r="P1838" s="13" t="s">
        <v>1473</v>
      </c>
      <c r="Q1838" s="13">
        <v>81</v>
      </c>
      <c r="R1838" s="13" t="s">
        <v>1475</v>
      </c>
      <c r="S1838" s="13">
        <v>81</v>
      </c>
      <c r="T1838" s="13" t="s">
        <v>1477</v>
      </c>
      <c r="U1838" s="13">
        <v>81</v>
      </c>
      <c r="V1838" s="13" t="s">
        <v>1479</v>
      </c>
      <c r="W1838" s="13">
        <v>81</v>
      </c>
      <c r="X1838" s="13" t="s">
        <v>1481</v>
      </c>
      <c r="Y1838" s="13">
        <v>81</v>
      </c>
      <c r="Z1838" s="13" t="s">
        <v>1482</v>
      </c>
      <c r="AA1838" s="13">
        <v>81</v>
      </c>
      <c r="AB1838" s="100" t="s">
        <v>351</v>
      </c>
      <c r="AC1838" s="100" t="str">
        <f t="shared" si="285"/>
        <v>kn-9-3-jlr-loc3</v>
      </c>
      <c r="AD1838" s="100">
        <f t="shared" si="286"/>
        <v>6</v>
      </c>
      <c r="AE1838" s="13">
        <v>12</v>
      </c>
      <c r="AF1838" s="27">
        <v>12</v>
      </c>
      <c r="AG1838" s="41"/>
    </row>
    <row r="1839" spans="1:33" ht="17.25" thickBot="1" x14ac:dyDescent="0.25">
      <c r="A1839" s="43" t="str">
        <f t="shared" si="287"/>
        <v>kn-9</v>
      </c>
      <c r="B1839" s="33">
        <f t="shared" si="284"/>
        <v>2090331</v>
      </c>
      <c r="C1839" s="43">
        <v>3</v>
      </c>
      <c r="D1839" s="28">
        <f t="shared" si="288"/>
        <v>20903</v>
      </c>
      <c r="E1839" s="46">
        <v>9</v>
      </c>
      <c r="F1839" s="29">
        <v>3</v>
      </c>
      <c r="G1839" s="30" t="s">
        <v>20</v>
      </c>
      <c r="H1839" s="30" t="s">
        <v>629</v>
      </c>
      <c r="I1839" s="29">
        <f t="shared" si="289"/>
        <v>86</v>
      </c>
      <c r="J1839" s="29">
        <f t="shared" si="290"/>
        <v>9</v>
      </c>
      <c r="K1839" s="29">
        <f t="shared" si="291"/>
        <v>4</v>
      </c>
      <c r="L1839" s="29" t="s">
        <v>1602</v>
      </c>
      <c r="M1839" s="29">
        <v>82</v>
      </c>
      <c r="N1839" s="29" t="s">
        <v>1604</v>
      </c>
      <c r="O1839" s="29">
        <v>82</v>
      </c>
      <c r="P1839" s="29" t="s">
        <v>1472</v>
      </c>
      <c r="Q1839" s="29">
        <v>82</v>
      </c>
      <c r="R1839" s="29" t="s">
        <v>1474</v>
      </c>
      <c r="S1839" s="29">
        <v>82</v>
      </c>
      <c r="T1839" s="29" t="s">
        <v>1476</v>
      </c>
      <c r="U1839" s="29">
        <v>82</v>
      </c>
      <c r="V1839" s="29" t="s">
        <v>1478</v>
      </c>
      <c r="W1839" s="29">
        <v>82</v>
      </c>
      <c r="X1839" s="29" t="s">
        <v>1480</v>
      </c>
      <c r="Y1839" s="29">
        <v>82</v>
      </c>
      <c r="Z1839" s="29" t="s">
        <v>1483</v>
      </c>
      <c r="AA1839" s="29">
        <v>82</v>
      </c>
      <c r="AB1839" s="101" t="s">
        <v>391</v>
      </c>
      <c r="AC1839" s="101" t="str">
        <f t="shared" si="285"/>
        <v>kn-9-3-shl-loc3</v>
      </c>
      <c r="AD1839" s="101">
        <f t="shared" si="286"/>
        <v>6</v>
      </c>
      <c r="AE1839" s="29">
        <v>16</v>
      </c>
      <c r="AF1839" s="31">
        <v>13.5</v>
      </c>
      <c r="AG1839" s="41"/>
    </row>
    <row r="1840" spans="1:33" ht="16.5" x14ac:dyDescent="0.2">
      <c r="A1840" s="43" t="str">
        <f t="shared" si="287"/>
        <v>kn-9</v>
      </c>
      <c r="B1840" s="33">
        <f t="shared" si="284"/>
        <v>2090410</v>
      </c>
      <c r="C1840" s="43">
        <v>4</v>
      </c>
      <c r="D1840" s="23">
        <f t="shared" si="288"/>
        <v>20904</v>
      </c>
      <c r="E1840" s="44">
        <v>9</v>
      </c>
      <c r="F1840" s="24">
        <v>1</v>
      </c>
      <c r="G1840" s="32" t="s">
        <v>19</v>
      </c>
      <c r="H1840" s="32" t="s">
        <v>289</v>
      </c>
      <c r="I1840" s="24">
        <f t="shared" si="289"/>
        <v>87</v>
      </c>
      <c r="J1840" s="24">
        <f t="shared" si="290"/>
        <v>9</v>
      </c>
      <c r="K1840" s="24">
        <f t="shared" si="291"/>
        <v>4</v>
      </c>
      <c r="L1840" s="24" t="s">
        <v>1603</v>
      </c>
      <c r="M1840" s="24">
        <v>82</v>
      </c>
      <c r="N1840" s="24" t="s">
        <v>1605</v>
      </c>
      <c r="O1840" s="24">
        <v>82</v>
      </c>
      <c r="P1840" s="24" t="s">
        <v>1473</v>
      </c>
      <c r="Q1840" s="24">
        <v>82</v>
      </c>
      <c r="R1840" s="24" t="s">
        <v>1475</v>
      </c>
      <c r="S1840" s="24">
        <v>82</v>
      </c>
      <c r="T1840" s="24" t="s">
        <v>1477</v>
      </c>
      <c r="U1840" s="24">
        <v>82</v>
      </c>
      <c r="V1840" s="24" t="s">
        <v>1479</v>
      </c>
      <c r="W1840" s="24">
        <v>82</v>
      </c>
      <c r="X1840" s="24" t="s">
        <v>1481</v>
      </c>
      <c r="Y1840" s="24">
        <v>82</v>
      </c>
      <c r="Z1840" s="24" t="s">
        <v>1482</v>
      </c>
      <c r="AA1840" s="24">
        <v>82</v>
      </c>
      <c r="AB1840" s="99" t="s">
        <v>357</v>
      </c>
      <c r="AC1840" s="99" t="str">
        <f t="shared" si="285"/>
        <v>kn-9-4-jlr-loc1</v>
      </c>
      <c r="AD1840" s="99">
        <f t="shared" si="286"/>
        <v>6</v>
      </c>
      <c r="AE1840" s="24">
        <v>12</v>
      </c>
      <c r="AF1840" s="25">
        <v>12</v>
      </c>
      <c r="AG1840" s="41"/>
    </row>
    <row r="1841" spans="1:33" ht="16.5" x14ac:dyDescent="0.2">
      <c r="A1841" s="43" t="str">
        <f t="shared" si="287"/>
        <v>kn-9</v>
      </c>
      <c r="B1841" s="33">
        <f t="shared" si="284"/>
        <v>2090411</v>
      </c>
      <c r="C1841" s="43">
        <v>4</v>
      </c>
      <c r="D1841" s="26">
        <f t="shared" si="288"/>
        <v>20904</v>
      </c>
      <c r="E1841" s="45">
        <v>9</v>
      </c>
      <c r="F1841" s="13">
        <v>1</v>
      </c>
      <c r="G1841" s="14" t="s">
        <v>20</v>
      </c>
      <c r="H1841" s="14" t="s">
        <v>290</v>
      </c>
      <c r="I1841" s="13">
        <f t="shared" si="289"/>
        <v>87</v>
      </c>
      <c r="J1841" s="13">
        <f t="shared" si="290"/>
        <v>9</v>
      </c>
      <c r="K1841" s="13">
        <f t="shared" si="291"/>
        <v>4</v>
      </c>
      <c r="L1841" s="13" t="s">
        <v>1602</v>
      </c>
      <c r="M1841" s="13">
        <v>82</v>
      </c>
      <c r="N1841" s="13" t="s">
        <v>1604</v>
      </c>
      <c r="O1841" s="13">
        <v>82</v>
      </c>
      <c r="P1841" s="13" t="s">
        <v>1472</v>
      </c>
      <c r="Q1841" s="13">
        <v>82</v>
      </c>
      <c r="R1841" s="13" t="s">
        <v>1474</v>
      </c>
      <c r="S1841" s="13">
        <v>82</v>
      </c>
      <c r="T1841" s="13" t="s">
        <v>1476</v>
      </c>
      <c r="U1841" s="13">
        <v>82</v>
      </c>
      <c r="V1841" s="13" t="s">
        <v>1478</v>
      </c>
      <c r="W1841" s="13">
        <v>82</v>
      </c>
      <c r="X1841" s="13" t="s">
        <v>1480</v>
      </c>
      <c r="Y1841" s="13">
        <v>82</v>
      </c>
      <c r="Z1841" s="13" t="s">
        <v>1483</v>
      </c>
      <c r="AA1841" s="13">
        <v>82</v>
      </c>
      <c r="AB1841" s="100" t="s">
        <v>398</v>
      </c>
      <c r="AC1841" s="100" t="str">
        <f t="shared" si="285"/>
        <v>kn-9-4-shl-loc1</v>
      </c>
      <c r="AD1841" s="100">
        <f t="shared" si="286"/>
        <v>6</v>
      </c>
      <c r="AE1841" s="13">
        <v>16</v>
      </c>
      <c r="AF1841" s="27">
        <v>13.5</v>
      </c>
      <c r="AG1841" s="41"/>
    </row>
    <row r="1842" spans="1:33" ht="16.5" x14ac:dyDescent="0.2">
      <c r="A1842" s="43" t="str">
        <f t="shared" si="287"/>
        <v>kn-9</v>
      </c>
      <c r="B1842" s="33">
        <f t="shared" si="284"/>
        <v>2090420</v>
      </c>
      <c r="C1842" s="43">
        <v>4</v>
      </c>
      <c r="D1842" s="26">
        <f t="shared" si="288"/>
        <v>20904</v>
      </c>
      <c r="E1842" s="45">
        <v>9</v>
      </c>
      <c r="F1842" s="13">
        <v>2</v>
      </c>
      <c r="G1842" s="14" t="s">
        <v>19</v>
      </c>
      <c r="H1842" s="14" t="s">
        <v>749</v>
      </c>
      <c r="I1842" s="13">
        <f t="shared" si="289"/>
        <v>87</v>
      </c>
      <c r="J1842" s="13">
        <f t="shared" si="290"/>
        <v>9</v>
      </c>
      <c r="K1842" s="13">
        <f t="shared" si="291"/>
        <v>4</v>
      </c>
      <c r="L1842" s="13" t="s">
        <v>1603</v>
      </c>
      <c r="M1842" s="13">
        <v>82</v>
      </c>
      <c r="N1842" s="13" t="s">
        <v>1605</v>
      </c>
      <c r="O1842" s="13">
        <v>82</v>
      </c>
      <c r="P1842" s="13" t="s">
        <v>1473</v>
      </c>
      <c r="Q1842" s="13">
        <v>82</v>
      </c>
      <c r="R1842" s="13" t="s">
        <v>1475</v>
      </c>
      <c r="S1842" s="13">
        <v>82</v>
      </c>
      <c r="T1842" s="13" t="s">
        <v>1477</v>
      </c>
      <c r="U1842" s="13">
        <v>82</v>
      </c>
      <c r="V1842" s="13" t="s">
        <v>1479</v>
      </c>
      <c r="W1842" s="13">
        <v>82</v>
      </c>
      <c r="X1842" s="13" t="s">
        <v>1481</v>
      </c>
      <c r="Y1842" s="13">
        <v>82</v>
      </c>
      <c r="Z1842" s="13" t="s">
        <v>1482</v>
      </c>
      <c r="AA1842" s="13">
        <v>82</v>
      </c>
      <c r="AB1842" s="100" t="s">
        <v>347</v>
      </c>
      <c r="AC1842" s="100" t="str">
        <f t="shared" si="285"/>
        <v>kn-9-4-jlr-loc2</v>
      </c>
      <c r="AD1842" s="100">
        <f t="shared" si="286"/>
        <v>6</v>
      </c>
      <c r="AE1842" s="13">
        <v>12</v>
      </c>
      <c r="AF1842" s="27">
        <v>12</v>
      </c>
      <c r="AG1842" s="41"/>
    </row>
    <row r="1843" spans="1:33" ht="16.5" x14ac:dyDescent="0.2">
      <c r="A1843" s="43" t="str">
        <f t="shared" si="287"/>
        <v>kn-9</v>
      </c>
      <c r="B1843" s="33">
        <f t="shared" si="284"/>
        <v>2090421</v>
      </c>
      <c r="C1843" s="43">
        <v>4</v>
      </c>
      <c r="D1843" s="26">
        <f t="shared" si="288"/>
        <v>20904</v>
      </c>
      <c r="E1843" s="45">
        <v>9</v>
      </c>
      <c r="F1843" s="13">
        <v>2</v>
      </c>
      <c r="G1843" s="14" t="s">
        <v>615</v>
      </c>
      <c r="H1843" s="14" t="s">
        <v>27</v>
      </c>
      <c r="I1843" s="13">
        <f t="shared" si="289"/>
        <v>87</v>
      </c>
      <c r="J1843" s="13">
        <f t="shared" si="290"/>
        <v>9</v>
      </c>
      <c r="K1843" s="13">
        <f t="shared" si="291"/>
        <v>4</v>
      </c>
      <c r="L1843" s="13" t="s">
        <v>1602</v>
      </c>
      <c r="M1843" s="13">
        <v>82</v>
      </c>
      <c r="N1843" s="13" t="s">
        <v>1604</v>
      </c>
      <c r="O1843" s="13">
        <v>82</v>
      </c>
      <c r="P1843" s="13" t="s">
        <v>1472</v>
      </c>
      <c r="Q1843" s="13">
        <v>82</v>
      </c>
      <c r="R1843" s="13" t="s">
        <v>1474</v>
      </c>
      <c r="S1843" s="13">
        <v>82</v>
      </c>
      <c r="T1843" s="13" t="s">
        <v>1476</v>
      </c>
      <c r="U1843" s="13">
        <v>82</v>
      </c>
      <c r="V1843" s="13" t="s">
        <v>1478</v>
      </c>
      <c r="W1843" s="13">
        <v>82</v>
      </c>
      <c r="X1843" s="13" t="s">
        <v>1480</v>
      </c>
      <c r="Y1843" s="13">
        <v>82</v>
      </c>
      <c r="Z1843" s="13" t="s">
        <v>1483</v>
      </c>
      <c r="AA1843" s="13">
        <v>82</v>
      </c>
      <c r="AB1843" s="100" t="s">
        <v>386</v>
      </c>
      <c r="AC1843" s="100" t="str">
        <f t="shared" si="285"/>
        <v>kn-9-4-shl-loc2</v>
      </c>
      <c r="AD1843" s="100">
        <f t="shared" si="286"/>
        <v>6</v>
      </c>
      <c r="AE1843" s="13">
        <v>16</v>
      </c>
      <c r="AF1843" s="27">
        <v>13.5</v>
      </c>
      <c r="AG1843" s="41"/>
    </row>
    <row r="1844" spans="1:33" ht="16.5" x14ac:dyDescent="0.2">
      <c r="A1844" s="43" t="str">
        <f t="shared" si="287"/>
        <v>kn-9</v>
      </c>
      <c r="B1844" s="33">
        <f t="shared" si="284"/>
        <v>2090430</v>
      </c>
      <c r="C1844" s="43">
        <v>4</v>
      </c>
      <c r="D1844" s="26">
        <f t="shared" si="288"/>
        <v>20904</v>
      </c>
      <c r="E1844" s="45">
        <v>9</v>
      </c>
      <c r="F1844" s="13">
        <v>3</v>
      </c>
      <c r="G1844" s="14" t="s">
        <v>19</v>
      </c>
      <c r="H1844" s="14" t="s">
        <v>622</v>
      </c>
      <c r="I1844" s="13">
        <f t="shared" si="289"/>
        <v>87</v>
      </c>
      <c r="J1844" s="13">
        <f t="shared" si="290"/>
        <v>9</v>
      </c>
      <c r="K1844" s="13">
        <f t="shared" si="291"/>
        <v>4</v>
      </c>
      <c r="L1844" s="13" t="s">
        <v>1603</v>
      </c>
      <c r="M1844" s="13">
        <v>82</v>
      </c>
      <c r="N1844" s="13" t="s">
        <v>1605</v>
      </c>
      <c r="O1844" s="13">
        <v>82</v>
      </c>
      <c r="P1844" s="13" t="s">
        <v>1473</v>
      </c>
      <c r="Q1844" s="13">
        <v>82</v>
      </c>
      <c r="R1844" s="13" t="s">
        <v>1475</v>
      </c>
      <c r="S1844" s="13">
        <v>82</v>
      </c>
      <c r="T1844" s="13" t="s">
        <v>1477</v>
      </c>
      <c r="U1844" s="13">
        <v>82</v>
      </c>
      <c r="V1844" s="13" t="s">
        <v>1479</v>
      </c>
      <c r="W1844" s="13">
        <v>82</v>
      </c>
      <c r="X1844" s="13" t="s">
        <v>1481</v>
      </c>
      <c r="Y1844" s="13">
        <v>82</v>
      </c>
      <c r="Z1844" s="13" t="s">
        <v>1482</v>
      </c>
      <c r="AA1844" s="13">
        <v>82</v>
      </c>
      <c r="AB1844" s="100" t="s">
        <v>353</v>
      </c>
      <c r="AC1844" s="100" t="str">
        <f t="shared" si="285"/>
        <v>kn-9-4-jlr-loc3</v>
      </c>
      <c r="AD1844" s="100">
        <f t="shared" si="286"/>
        <v>6</v>
      </c>
      <c r="AE1844" s="13">
        <v>12</v>
      </c>
      <c r="AF1844" s="27">
        <v>12</v>
      </c>
      <c r="AG1844" s="41"/>
    </row>
    <row r="1845" spans="1:33" ht="17.25" thickBot="1" x14ac:dyDescent="0.25">
      <c r="A1845" s="43" t="str">
        <f t="shared" si="287"/>
        <v>kn-9</v>
      </c>
      <c r="B1845" s="33">
        <f t="shared" si="284"/>
        <v>2090431</v>
      </c>
      <c r="C1845" s="43">
        <v>4</v>
      </c>
      <c r="D1845" s="28">
        <f t="shared" si="288"/>
        <v>20904</v>
      </c>
      <c r="E1845" s="46">
        <v>9</v>
      </c>
      <c r="F1845" s="29">
        <v>3</v>
      </c>
      <c r="G1845" s="30" t="s">
        <v>20</v>
      </c>
      <c r="H1845" s="30" t="s">
        <v>287</v>
      </c>
      <c r="I1845" s="29">
        <f t="shared" si="289"/>
        <v>87</v>
      </c>
      <c r="J1845" s="29">
        <f t="shared" si="290"/>
        <v>9</v>
      </c>
      <c r="K1845" s="29">
        <f t="shared" si="291"/>
        <v>4</v>
      </c>
      <c r="L1845" s="29" t="s">
        <v>1602</v>
      </c>
      <c r="M1845" s="29">
        <v>82</v>
      </c>
      <c r="N1845" s="29" t="s">
        <v>1604</v>
      </c>
      <c r="O1845" s="29">
        <v>82</v>
      </c>
      <c r="P1845" s="29" t="s">
        <v>1472</v>
      </c>
      <c r="Q1845" s="29">
        <v>82</v>
      </c>
      <c r="R1845" s="29" t="s">
        <v>1474</v>
      </c>
      <c r="S1845" s="29">
        <v>82</v>
      </c>
      <c r="T1845" s="29" t="s">
        <v>1476</v>
      </c>
      <c r="U1845" s="29">
        <v>82</v>
      </c>
      <c r="V1845" s="29" t="s">
        <v>1478</v>
      </c>
      <c r="W1845" s="29">
        <v>82</v>
      </c>
      <c r="X1845" s="29" t="s">
        <v>1480</v>
      </c>
      <c r="Y1845" s="29">
        <v>82</v>
      </c>
      <c r="Z1845" s="29" t="s">
        <v>1483</v>
      </c>
      <c r="AA1845" s="29">
        <v>82</v>
      </c>
      <c r="AB1845" s="101" t="s">
        <v>394</v>
      </c>
      <c r="AC1845" s="101" t="str">
        <f t="shared" si="285"/>
        <v>kn-9-4-shl-loc3</v>
      </c>
      <c r="AD1845" s="101">
        <f t="shared" si="286"/>
        <v>6</v>
      </c>
      <c r="AE1845" s="29">
        <v>16</v>
      </c>
      <c r="AF1845" s="31">
        <v>13.5</v>
      </c>
      <c r="AG1845" s="41"/>
    </row>
    <row r="1846" spans="1:33" ht="16.5" x14ac:dyDescent="0.2">
      <c r="A1846" s="43" t="str">
        <f t="shared" si="287"/>
        <v>kn-9</v>
      </c>
      <c r="B1846" s="33">
        <f t="shared" si="284"/>
        <v>2090510</v>
      </c>
      <c r="C1846" s="43">
        <v>5</v>
      </c>
      <c r="D1846" s="23">
        <f t="shared" si="288"/>
        <v>20905</v>
      </c>
      <c r="E1846" s="44">
        <v>9</v>
      </c>
      <c r="F1846" s="24">
        <v>1</v>
      </c>
      <c r="G1846" s="32" t="s">
        <v>19</v>
      </c>
      <c r="H1846" s="32" t="s">
        <v>289</v>
      </c>
      <c r="I1846" s="24">
        <f t="shared" si="289"/>
        <v>87</v>
      </c>
      <c r="J1846" s="24">
        <f t="shared" si="290"/>
        <v>9</v>
      </c>
      <c r="K1846" s="24">
        <f t="shared" si="291"/>
        <v>4</v>
      </c>
      <c r="L1846" s="24" t="s">
        <v>1603</v>
      </c>
      <c r="M1846" s="24">
        <v>82</v>
      </c>
      <c r="N1846" s="24" t="s">
        <v>1605</v>
      </c>
      <c r="O1846" s="24">
        <v>82</v>
      </c>
      <c r="P1846" s="24" t="s">
        <v>1473</v>
      </c>
      <c r="Q1846" s="24">
        <v>82</v>
      </c>
      <c r="R1846" s="24" t="s">
        <v>1475</v>
      </c>
      <c r="S1846" s="24">
        <v>82</v>
      </c>
      <c r="T1846" s="24" t="s">
        <v>1477</v>
      </c>
      <c r="U1846" s="24">
        <v>82</v>
      </c>
      <c r="V1846" s="24" t="s">
        <v>1479</v>
      </c>
      <c r="W1846" s="24">
        <v>82</v>
      </c>
      <c r="X1846" s="24" t="s">
        <v>1481</v>
      </c>
      <c r="Y1846" s="24">
        <v>82</v>
      </c>
      <c r="Z1846" s="24" t="s">
        <v>1482</v>
      </c>
      <c r="AA1846" s="24">
        <v>82</v>
      </c>
      <c r="AB1846" s="99" t="s">
        <v>747</v>
      </c>
      <c r="AC1846" s="99" t="str">
        <f t="shared" si="285"/>
        <v>kn-9-5-jlr-loc1</v>
      </c>
      <c r="AD1846" s="99">
        <f t="shared" si="286"/>
        <v>6</v>
      </c>
      <c r="AE1846" s="24">
        <v>12</v>
      </c>
      <c r="AF1846" s="25">
        <v>12</v>
      </c>
      <c r="AG1846" s="41"/>
    </row>
    <row r="1847" spans="1:33" ht="16.5" x14ac:dyDescent="0.2">
      <c r="A1847" s="43" t="str">
        <f t="shared" si="287"/>
        <v>kn-9</v>
      </c>
      <c r="B1847" s="33">
        <f t="shared" si="284"/>
        <v>2090511</v>
      </c>
      <c r="C1847" s="43">
        <v>5</v>
      </c>
      <c r="D1847" s="26">
        <f t="shared" si="288"/>
        <v>20905</v>
      </c>
      <c r="E1847" s="45">
        <v>9</v>
      </c>
      <c r="F1847" s="13">
        <v>1</v>
      </c>
      <c r="G1847" s="14" t="s">
        <v>20</v>
      </c>
      <c r="H1847" s="14" t="s">
        <v>290</v>
      </c>
      <c r="I1847" s="13">
        <f t="shared" si="289"/>
        <v>87</v>
      </c>
      <c r="J1847" s="13">
        <f t="shared" si="290"/>
        <v>9</v>
      </c>
      <c r="K1847" s="13">
        <f t="shared" si="291"/>
        <v>4</v>
      </c>
      <c r="L1847" s="13" t="s">
        <v>1602</v>
      </c>
      <c r="M1847" s="13">
        <v>83</v>
      </c>
      <c r="N1847" s="13" t="s">
        <v>1604</v>
      </c>
      <c r="O1847" s="13">
        <v>83</v>
      </c>
      <c r="P1847" s="13" t="s">
        <v>1606</v>
      </c>
      <c r="Q1847" s="13">
        <v>83</v>
      </c>
      <c r="R1847" s="13" t="s">
        <v>1474</v>
      </c>
      <c r="S1847" s="13">
        <v>83</v>
      </c>
      <c r="T1847" s="13" t="s">
        <v>1476</v>
      </c>
      <c r="U1847" s="13">
        <v>83</v>
      </c>
      <c r="V1847" s="13" t="s">
        <v>1478</v>
      </c>
      <c r="W1847" s="13">
        <v>83</v>
      </c>
      <c r="X1847" s="13" t="s">
        <v>1480</v>
      </c>
      <c r="Y1847" s="13">
        <v>83</v>
      </c>
      <c r="Z1847" s="13" t="s">
        <v>1483</v>
      </c>
      <c r="AA1847" s="13">
        <v>83</v>
      </c>
      <c r="AB1847" s="100" t="s">
        <v>384</v>
      </c>
      <c r="AC1847" s="100" t="str">
        <f t="shared" si="285"/>
        <v>kn-9-5-shl-loc1</v>
      </c>
      <c r="AD1847" s="100">
        <f t="shared" si="286"/>
        <v>6</v>
      </c>
      <c r="AE1847" s="13">
        <v>16</v>
      </c>
      <c r="AF1847" s="27">
        <v>13.5</v>
      </c>
      <c r="AG1847" s="41"/>
    </row>
    <row r="1848" spans="1:33" ht="16.5" x14ac:dyDescent="0.2">
      <c r="A1848" s="43" t="str">
        <f t="shared" si="287"/>
        <v>kn-9</v>
      </c>
      <c r="B1848" s="33">
        <f t="shared" si="284"/>
        <v>2090520</v>
      </c>
      <c r="C1848" s="43">
        <v>5</v>
      </c>
      <c r="D1848" s="26">
        <f t="shared" si="288"/>
        <v>20905</v>
      </c>
      <c r="E1848" s="45">
        <v>9</v>
      </c>
      <c r="F1848" s="13">
        <v>2</v>
      </c>
      <c r="G1848" s="14" t="s">
        <v>612</v>
      </c>
      <c r="H1848" s="14" t="s">
        <v>749</v>
      </c>
      <c r="I1848" s="13">
        <f t="shared" si="289"/>
        <v>87</v>
      </c>
      <c r="J1848" s="13">
        <f t="shared" si="290"/>
        <v>9</v>
      </c>
      <c r="K1848" s="13">
        <f t="shared" si="291"/>
        <v>4</v>
      </c>
      <c r="L1848" s="13" t="s">
        <v>1603</v>
      </c>
      <c r="M1848" s="13">
        <v>82</v>
      </c>
      <c r="N1848" s="13" t="s">
        <v>1605</v>
      </c>
      <c r="O1848" s="13">
        <v>82</v>
      </c>
      <c r="P1848" s="13" t="s">
        <v>1473</v>
      </c>
      <c r="Q1848" s="13">
        <v>82</v>
      </c>
      <c r="R1848" s="13" t="s">
        <v>1475</v>
      </c>
      <c r="S1848" s="13">
        <v>82</v>
      </c>
      <c r="T1848" s="13" t="s">
        <v>1477</v>
      </c>
      <c r="U1848" s="13">
        <v>82</v>
      </c>
      <c r="V1848" s="13" t="s">
        <v>1479</v>
      </c>
      <c r="W1848" s="13">
        <v>82</v>
      </c>
      <c r="X1848" s="13" t="s">
        <v>1481</v>
      </c>
      <c r="Y1848" s="13">
        <v>82</v>
      </c>
      <c r="Z1848" s="13" t="s">
        <v>1482</v>
      </c>
      <c r="AA1848" s="13">
        <v>82</v>
      </c>
      <c r="AB1848" s="100" t="s">
        <v>749</v>
      </c>
      <c r="AC1848" s="100" t="str">
        <f t="shared" si="285"/>
        <v>kn-9-5-jlr-loc2</v>
      </c>
      <c r="AD1848" s="100">
        <f t="shared" si="286"/>
        <v>6</v>
      </c>
      <c r="AE1848" s="13">
        <v>12</v>
      </c>
      <c r="AF1848" s="27">
        <v>12</v>
      </c>
      <c r="AG1848" s="41"/>
    </row>
    <row r="1849" spans="1:33" ht="16.5" x14ac:dyDescent="0.2">
      <c r="A1849" s="43" t="str">
        <f t="shared" si="287"/>
        <v>kn-9</v>
      </c>
      <c r="B1849" s="33">
        <f t="shared" si="284"/>
        <v>2090521</v>
      </c>
      <c r="C1849" s="43">
        <v>5</v>
      </c>
      <c r="D1849" s="26">
        <f t="shared" si="288"/>
        <v>20905</v>
      </c>
      <c r="E1849" s="45">
        <v>9</v>
      </c>
      <c r="F1849" s="13">
        <v>2</v>
      </c>
      <c r="G1849" s="14" t="s">
        <v>20</v>
      </c>
      <c r="H1849" s="14" t="s">
        <v>27</v>
      </c>
      <c r="I1849" s="13">
        <f t="shared" si="289"/>
        <v>87</v>
      </c>
      <c r="J1849" s="13">
        <f t="shared" si="290"/>
        <v>9</v>
      </c>
      <c r="K1849" s="13">
        <f t="shared" si="291"/>
        <v>4</v>
      </c>
      <c r="L1849" s="13" t="s">
        <v>1602</v>
      </c>
      <c r="M1849" s="13">
        <v>83</v>
      </c>
      <c r="N1849" s="13" t="s">
        <v>1604</v>
      </c>
      <c r="O1849" s="13">
        <v>83</v>
      </c>
      <c r="P1849" s="13" t="s">
        <v>1606</v>
      </c>
      <c r="Q1849" s="13">
        <v>83</v>
      </c>
      <c r="R1849" s="13" t="s">
        <v>1474</v>
      </c>
      <c r="S1849" s="13">
        <v>83</v>
      </c>
      <c r="T1849" s="13" t="s">
        <v>1476</v>
      </c>
      <c r="U1849" s="13">
        <v>83</v>
      </c>
      <c r="V1849" s="13" t="s">
        <v>1478</v>
      </c>
      <c r="W1849" s="13">
        <v>83</v>
      </c>
      <c r="X1849" s="13" t="s">
        <v>1480</v>
      </c>
      <c r="Y1849" s="13">
        <v>83</v>
      </c>
      <c r="Z1849" s="13" t="s">
        <v>1483</v>
      </c>
      <c r="AA1849" s="13">
        <v>83</v>
      </c>
      <c r="AB1849" s="100" t="s">
        <v>382</v>
      </c>
      <c r="AC1849" s="100" t="str">
        <f t="shared" si="285"/>
        <v>kn-9-5-shl-loc2</v>
      </c>
      <c r="AD1849" s="100">
        <f t="shared" si="286"/>
        <v>6</v>
      </c>
      <c r="AE1849" s="13">
        <v>16</v>
      </c>
      <c r="AF1849" s="27">
        <v>13.5</v>
      </c>
      <c r="AG1849" s="41"/>
    </row>
    <row r="1850" spans="1:33" ht="16.5" x14ac:dyDescent="0.2">
      <c r="A1850" s="43" t="str">
        <f t="shared" si="287"/>
        <v>kn-9</v>
      </c>
      <c r="B1850" s="33">
        <f t="shared" si="284"/>
        <v>2090530</v>
      </c>
      <c r="C1850" s="43">
        <v>5</v>
      </c>
      <c r="D1850" s="26">
        <f t="shared" si="288"/>
        <v>20905</v>
      </c>
      <c r="E1850" s="45">
        <v>9</v>
      </c>
      <c r="F1850" s="13">
        <v>3</v>
      </c>
      <c r="G1850" s="14" t="s">
        <v>19</v>
      </c>
      <c r="H1850" s="14" t="s">
        <v>288</v>
      </c>
      <c r="I1850" s="13">
        <f t="shared" si="289"/>
        <v>87</v>
      </c>
      <c r="J1850" s="13">
        <f t="shared" si="290"/>
        <v>9</v>
      </c>
      <c r="K1850" s="13">
        <f t="shared" si="291"/>
        <v>4</v>
      </c>
      <c r="L1850" s="13" t="s">
        <v>1603</v>
      </c>
      <c r="M1850" s="13">
        <v>82</v>
      </c>
      <c r="N1850" s="13" t="s">
        <v>1605</v>
      </c>
      <c r="O1850" s="13">
        <v>82</v>
      </c>
      <c r="P1850" s="13" t="s">
        <v>1473</v>
      </c>
      <c r="Q1850" s="13">
        <v>82</v>
      </c>
      <c r="R1850" s="13" t="s">
        <v>1475</v>
      </c>
      <c r="S1850" s="13">
        <v>82</v>
      </c>
      <c r="T1850" s="13" t="s">
        <v>1477</v>
      </c>
      <c r="U1850" s="13">
        <v>82</v>
      </c>
      <c r="V1850" s="13" t="s">
        <v>1479</v>
      </c>
      <c r="W1850" s="13">
        <v>82</v>
      </c>
      <c r="X1850" s="13" t="s">
        <v>1481</v>
      </c>
      <c r="Y1850" s="13">
        <v>82</v>
      </c>
      <c r="Z1850" s="13" t="s">
        <v>1482</v>
      </c>
      <c r="AA1850" s="13">
        <v>82</v>
      </c>
      <c r="AB1850" s="100" t="s">
        <v>354</v>
      </c>
      <c r="AC1850" s="100" t="str">
        <f t="shared" si="285"/>
        <v>kn-9-5-jlr-loc3</v>
      </c>
      <c r="AD1850" s="100">
        <f t="shared" si="286"/>
        <v>6</v>
      </c>
      <c r="AE1850" s="13">
        <v>12</v>
      </c>
      <c r="AF1850" s="27">
        <v>12</v>
      </c>
      <c r="AG1850" s="41"/>
    </row>
    <row r="1851" spans="1:33" ht="17.25" thickBot="1" x14ac:dyDescent="0.25">
      <c r="A1851" s="43" t="str">
        <f t="shared" si="287"/>
        <v>kn-9</v>
      </c>
      <c r="B1851" s="33">
        <f t="shared" si="284"/>
        <v>2090531</v>
      </c>
      <c r="C1851" s="43">
        <v>5</v>
      </c>
      <c r="D1851" s="28">
        <f t="shared" si="288"/>
        <v>20905</v>
      </c>
      <c r="E1851" s="46">
        <v>9</v>
      </c>
      <c r="F1851" s="29">
        <v>3</v>
      </c>
      <c r="G1851" s="30" t="s">
        <v>20</v>
      </c>
      <c r="H1851" s="30" t="s">
        <v>287</v>
      </c>
      <c r="I1851" s="29">
        <f t="shared" si="289"/>
        <v>87</v>
      </c>
      <c r="J1851" s="29">
        <f t="shared" si="290"/>
        <v>9</v>
      </c>
      <c r="K1851" s="29">
        <f t="shared" si="291"/>
        <v>4</v>
      </c>
      <c r="L1851" s="29" t="s">
        <v>1602</v>
      </c>
      <c r="M1851" s="29">
        <v>83</v>
      </c>
      <c r="N1851" s="29" t="s">
        <v>1604</v>
      </c>
      <c r="O1851" s="29">
        <v>83</v>
      </c>
      <c r="P1851" s="29" t="s">
        <v>1606</v>
      </c>
      <c r="Q1851" s="29">
        <v>83</v>
      </c>
      <c r="R1851" s="29" t="s">
        <v>1474</v>
      </c>
      <c r="S1851" s="29">
        <v>83</v>
      </c>
      <c r="T1851" s="29" t="s">
        <v>1476</v>
      </c>
      <c r="U1851" s="29">
        <v>83</v>
      </c>
      <c r="V1851" s="29" t="s">
        <v>1478</v>
      </c>
      <c r="W1851" s="29">
        <v>83</v>
      </c>
      <c r="X1851" s="29" t="s">
        <v>1480</v>
      </c>
      <c r="Y1851" s="29">
        <v>83</v>
      </c>
      <c r="Z1851" s="29" t="s">
        <v>1483</v>
      </c>
      <c r="AA1851" s="29">
        <v>83</v>
      </c>
      <c r="AB1851" s="101" t="s">
        <v>395</v>
      </c>
      <c r="AC1851" s="101" t="str">
        <f t="shared" si="285"/>
        <v>kn-9-5-shl-loc3</v>
      </c>
      <c r="AD1851" s="101">
        <f t="shared" si="286"/>
        <v>6</v>
      </c>
      <c r="AE1851" s="29">
        <v>16</v>
      </c>
      <c r="AF1851" s="31">
        <v>13.5</v>
      </c>
      <c r="AG1851" s="41"/>
    </row>
    <row r="1852" spans="1:33" ht="16.5" x14ac:dyDescent="0.2">
      <c r="A1852" s="43" t="str">
        <f t="shared" si="287"/>
        <v>kn-9</v>
      </c>
      <c r="B1852" s="33">
        <f t="shared" si="284"/>
        <v>2090610</v>
      </c>
      <c r="C1852" s="43">
        <v>6</v>
      </c>
      <c r="D1852" s="23">
        <f t="shared" si="288"/>
        <v>20906</v>
      </c>
      <c r="E1852" s="44">
        <v>9</v>
      </c>
      <c r="F1852" s="24">
        <v>1</v>
      </c>
      <c r="G1852" s="32" t="s">
        <v>19</v>
      </c>
      <c r="H1852" s="32" t="s">
        <v>289</v>
      </c>
      <c r="I1852" s="24">
        <f t="shared" si="289"/>
        <v>88</v>
      </c>
      <c r="J1852" s="24">
        <f t="shared" si="290"/>
        <v>9</v>
      </c>
      <c r="K1852" s="24">
        <f t="shared" si="291"/>
        <v>4</v>
      </c>
      <c r="L1852" s="24" t="s">
        <v>1603</v>
      </c>
      <c r="M1852" s="24">
        <v>84</v>
      </c>
      <c r="N1852" s="24" t="s">
        <v>1605</v>
      </c>
      <c r="O1852" s="24">
        <v>84</v>
      </c>
      <c r="P1852" s="24" t="s">
        <v>1607</v>
      </c>
      <c r="Q1852" s="24">
        <v>84</v>
      </c>
      <c r="R1852" s="24" t="s">
        <v>1475</v>
      </c>
      <c r="S1852" s="24">
        <v>84</v>
      </c>
      <c r="T1852" s="24" t="s">
        <v>1477</v>
      </c>
      <c r="U1852" s="24">
        <v>84</v>
      </c>
      <c r="V1852" s="24" t="s">
        <v>1479</v>
      </c>
      <c r="W1852" s="24">
        <v>84</v>
      </c>
      <c r="X1852" s="24" t="s">
        <v>1481</v>
      </c>
      <c r="Y1852" s="24">
        <v>84</v>
      </c>
      <c r="Z1852" s="24" t="s">
        <v>1482</v>
      </c>
      <c r="AA1852" s="24">
        <v>84</v>
      </c>
      <c r="AB1852" s="99" t="s">
        <v>351</v>
      </c>
      <c r="AC1852" s="99" t="str">
        <f t="shared" si="285"/>
        <v>kn-9-6-jlr-loc1</v>
      </c>
      <c r="AD1852" s="99">
        <f t="shared" si="286"/>
        <v>6</v>
      </c>
      <c r="AE1852" s="24">
        <v>12</v>
      </c>
      <c r="AF1852" s="25">
        <v>12</v>
      </c>
      <c r="AG1852" s="41"/>
    </row>
    <row r="1853" spans="1:33" ht="16.5" x14ac:dyDescent="0.2">
      <c r="A1853" s="43" t="str">
        <f t="shared" si="287"/>
        <v>kn-9</v>
      </c>
      <c r="B1853" s="33">
        <f t="shared" ref="B1853:B1916" si="292">D1853*100+F1853*10+IF(G1853="jlr",0,1)</f>
        <v>2090611</v>
      </c>
      <c r="C1853" s="43">
        <v>6</v>
      </c>
      <c r="D1853" s="26">
        <f t="shared" si="288"/>
        <v>20906</v>
      </c>
      <c r="E1853" s="45">
        <v>9</v>
      </c>
      <c r="F1853" s="13">
        <v>1</v>
      </c>
      <c r="G1853" s="14" t="s">
        <v>20</v>
      </c>
      <c r="H1853" s="14" t="s">
        <v>290</v>
      </c>
      <c r="I1853" s="13">
        <f t="shared" si="289"/>
        <v>88</v>
      </c>
      <c r="J1853" s="13">
        <f t="shared" si="290"/>
        <v>9</v>
      </c>
      <c r="K1853" s="13">
        <f t="shared" si="291"/>
        <v>4</v>
      </c>
      <c r="L1853" s="13" t="s">
        <v>1602</v>
      </c>
      <c r="M1853" s="13">
        <v>83</v>
      </c>
      <c r="N1853" s="13" t="s">
        <v>1604</v>
      </c>
      <c r="O1853" s="13">
        <v>83</v>
      </c>
      <c r="P1853" s="13" t="s">
        <v>1606</v>
      </c>
      <c r="Q1853" s="13">
        <v>83</v>
      </c>
      <c r="R1853" s="13" t="s">
        <v>1474</v>
      </c>
      <c r="S1853" s="13">
        <v>83</v>
      </c>
      <c r="T1853" s="13" t="s">
        <v>1476</v>
      </c>
      <c r="U1853" s="13">
        <v>83</v>
      </c>
      <c r="V1853" s="13" t="s">
        <v>1478</v>
      </c>
      <c r="W1853" s="13">
        <v>83</v>
      </c>
      <c r="X1853" s="13" t="s">
        <v>1480</v>
      </c>
      <c r="Y1853" s="13">
        <v>83</v>
      </c>
      <c r="Z1853" s="13" t="s">
        <v>1483</v>
      </c>
      <c r="AA1853" s="13">
        <v>83</v>
      </c>
      <c r="AB1853" s="100" t="s">
        <v>391</v>
      </c>
      <c r="AC1853" s="100" t="str">
        <f t="shared" si="285"/>
        <v>kn-9-6-shl-loc1</v>
      </c>
      <c r="AD1853" s="100">
        <f t="shared" si="286"/>
        <v>6</v>
      </c>
      <c r="AE1853" s="13">
        <v>16</v>
      </c>
      <c r="AF1853" s="27">
        <v>13.5</v>
      </c>
      <c r="AG1853" s="41"/>
    </row>
    <row r="1854" spans="1:33" ht="16.5" x14ac:dyDescent="0.2">
      <c r="A1854" s="43" t="str">
        <f t="shared" si="287"/>
        <v>kn-9</v>
      </c>
      <c r="B1854" s="33">
        <f t="shared" si="292"/>
        <v>2090620</v>
      </c>
      <c r="C1854" s="43">
        <v>6</v>
      </c>
      <c r="D1854" s="26">
        <f t="shared" si="288"/>
        <v>20906</v>
      </c>
      <c r="E1854" s="45">
        <v>9</v>
      </c>
      <c r="F1854" s="13">
        <v>2</v>
      </c>
      <c r="G1854" s="14" t="s">
        <v>19</v>
      </c>
      <c r="H1854" s="14" t="s">
        <v>749</v>
      </c>
      <c r="I1854" s="13">
        <f t="shared" si="289"/>
        <v>88</v>
      </c>
      <c r="J1854" s="13">
        <f t="shared" si="290"/>
        <v>9</v>
      </c>
      <c r="K1854" s="13">
        <f t="shared" si="291"/>
        <v>4</v>
      </c>
      <c r="L1854" s="13" t="s">
        <v>1603</v>
      </c>
      <c r="M1854" s="13">
        <v>84</v>
      </c>
      <c r="N1854" s="13" t="s">
        <v>1605</v>
      </c>
      <c r="O1854" s="13">
        <v>84</v>
      </c>
      <c r="P1854" s="13" t="s">
        <v>1607</v>
      </c>
      <c r="Q1854" s="13">
        <v>84</v>
      </c>
      <c r="R1854" s="13" t="s">
        <v>1475</v>
      </c>
      <c r="S1854" s="13">
        <v>84</v>
      </c>
      <c r="T1854" s="13" t="s">
        <v>1477</v>
      </c>
      <c r="U1854" s="13">
        <v>84</v>
      </c>
      <c r="V1854" s="13" t="s">
        <v>1479</v>
      </c>
      <c r="W1854" s="13">
        <v>84</v>
      </c>
      <c r="X1854" s="13" t="s">
        <v>1481</v>
      </c>
      <c r="Y1854" s="13">
        <v>84</v>
      </c>
      <c r="Z1854" s="13" t="s">
        <v>1482</v>
      </c>
      <c r="AA1854" s="13">
        <v>84</v>
      </c>
      <c r="AB1854" s="100" t="s">
        <v>748</v>
      </c>
      <c r="AC1854" s="100" t="str">
        <f t="shared" si="285"/>
        <v>kn-9-6-jlr-loc2</v>
      </c>
      <c r="AD1854" s="100">
        <f t="shared" si="286"/>
        <v>6</v>
      </c>
      <c r="AE1854" s="13">
        <v>12</v>
      </c>
      <c r="AF1854" s="27">
        <v>12</v>
      </c>
      <c r="AG1854" s="41"/>
    </row>
    <row r="1855" spans="1:33" ht="16.5" x14ac:dyDescent="0.2">
      <c r="A1855" s="43" t="str">
        <f t="shared" si="287"/>
        <v>kn-9</v>
      </c>
      <c r="B1855" s="33">
        <f t="shared" si="292"/>
        <v>2090621</v>
      </c>
      <c r="C1855" s="43">
        <v>6</v>
      </c>
      <c r="D1855" s="26">
        <f t="shared" si="288"/>
        <v>20906</v>
      </c>
      <c r="E1855" s="45">
        <v>9</v>
      </c>
      <c r="F1855" s="13">
        <v>2</v>
      </c>
      <c r="G1855" s="14" t="s">
        <v>20</v>
      </c>
      <c r="H1855" s="14" t="s">
        <v>27</v>
      </c>
      <c r="I1855" s="13">
        <f t="shared" si="289"/>
        <v>88</v>
      </c>
      <c r="J1855" s="13">
        <f t="shared" si="290"/>
        <v>9</v>
      </c>
      <c r="K1855" s="13">
        <f t="shared" si="291"/>
        <v>4</v>
      </c>
      <c r="L1855" s="13" t="s">
        <v>1602</v>
      </c>
      <c r="M1855" s="13">
        <v>83</v>
      </c>
      <c r="N1855" s="13" t="s">
        <v>1604</v>
      </c>
      <c r="O1855" s="13">
        <v>83</v>
      </c>
      <c r="P1855" s="13" t="s">
        <v>1606</v>
      </c>
      <c r="Q1855" s="13">
        <v>83</v>
      </c>
      <c r="R1855" s="13" t="s">
        <v>1474</v>
      </c>
      <c r="S1855" s="13">
        <v>83</v>
      </c>
      <c r="T1855" s="13" t="s">
        <v>1476</v>
      </c>
      <c r="U1855" s="13">
        <v>83</v>
      </c>
      <c r="V1855" s="13" t="s">
        <v>1478</v>
      </c>
      <c r="W1855" s="13">
        <v>83</v>
      </c>
      <c r="X1855" s="13" t="s">
        <v>1480</v>
      </c>
      <c r="Y1855" s="13">
        <v>83</v>
      </c>
      <c r="Z1855" s="13" t="s">
        <v>1483</v>
      </c>
      <c r="AA1855" s="13">
        <v>83</v>
      </c>
      <c r="AB1855" s="100" t="s">
        <v>390</v>
      </c>
      <c r="AC1855" s="100" t="str">
        <f t="shared" si="285"/>
        <v>kn-9-6-shl-loc2</v>
      </c>
      <c r="AD1855" s="100">
        <f t="shared" si="286"/>
        <v>6</v>
      </c>
      <c r="AE1855" s="13">
        <v>16</v>
      </c>
      <c r="AF1855" s="27">
        <v>13.5</v>
      </c>
      <c r="AG1855" s="41"/>
    </row>
    <row r="1856" spans="1:33" ht="16.5" x14ac:dyDescent="0.2">
      <c r="A1856" s="43" t="str">
        <f t="shared" si="287"/>
        <v>kn-9</v>
      </c>
      <c r="B1856" s="33">
        <f t="shared" si="292"/>
        <v>2090630</v>
      </c>
      <c r="C1856" s="43">
        <v>6</v>
      </c>
      <c r="D1856" s="26">
        <f t="shared" si="288"/>
        <v>20906</v>
      </c>
      <c r="E1856" s="45">
        <v>9</v>
      </c>
      <c r="F1856" s="13">
        <v>3</v>
      </c>
      <c r="G1856" s="14" t="s">
        <v>19</v>
      </c>
      <c r="H1856" s="14" t="s">
        <v>288</v>
      </c>
      <c r="I1856" s="13">
        <f t="shared" si="289"/>
        <v>88</v>
      </c>
      <c r="J1856" s="13">
        <f t="shared" si="290"/>
        <v>9</v>
      </c>
      <c r="K1856" s="13">
        <f t="shared" si="291"/>
        <v>4</v>
      </c>
      <c r="L1856" s="13" t="s">
        <v>1603</v>
      </c>
      <c r="M1856" s="13">
        <v>84</v>
      </c>
      <c r="N1856" s="13" t="s">
        <v>1605</v>
      </c>
      <c r="O1856" s="13">
        <v>84</v>
      </c>
      <c r="P1856" s="13" t="s">
        <v>1607</v>
      </c>
      <c r="Q1856" s="13">
        <v>84</v>
      </c>
      <c r="R1856" s="13" t="s">
        <v>1475</v>
      </c>
      <c r="S1856" s="13">
        <v>84</v>
      </c>
      <c r="T1856" s="13" t="s">
        <v>1477</v>
      </c>
      <c r="U1856" s="13">
        <v>84</v>
      </c>
      <c r="V1856" s="13" t="s">
        <v>1479</v>
      </c>
      <c r="W1856" s="13">
        <v>84</v>
      </c>
      <c r="X1856" s="13" t="s">
        <v>1481</v>
      </c>
      <c r="Y1856" s="13">
        <v>84</v>
      </c>
      <c r="Z1856" s="13" t="s">
        <v>1482</v>
      </c>
      <c r="AA1856" s="13">
        <v>84</v>
      </c>
      <c r="AB1856" s="100" t="s">
        <v>354</v>
      </c>
      <c r="AC1856" s="100" t="str">
        <f t="shared" si="285"/>
        <v>kn-9-6-jlr-loc3</v>
      </c>
      <c r="AD1856" s="100">
        <f t="shared" si="286"/>
        <v>6</v>
      </c>
      <c r="AE1856" s="13">
        <v>12</v>
      </c>
      <c r="AF1856" s="27">
        <v>12</v>
      </c>
      <c r="AG1856" s="41"/>
    </row>
    <row r="1857" spans="1:33" ht="17.25" thickBot="1" x14ac:dyDescent="0.25">
      <c r="A1857" s="43" t="str">
        <f t="shared" si="287"/>
        <v>kn-9</v>
      </c>
      <c r="B1857" s="33">
        <f t="shared" si="292"/>
        <v>2090631</v>
      </c>
      <c r="C1857" s="43">
        <v>6</v>
      </c>
      <c r="D1857" s="28">
        <f t="shared" si="288"/>
        <v>20906</v>
      </c>
      <c r="E1857" s="46">
        <v>9</v>
      </c>
      <c r="F1857" s="29">
        <v>3</v>
      </c>
      <c r="G1857" s="30" t="s">
        <v>615</v>
      </c>
      <c r="H1857" s="30" t="s">
        <v>287</v>
      </c>
      <c r="I1857" s="29">
        <f t="shared" si="289"/>
        <v>88</v>
      </c>
      <c r="J1857" s="29">
        <f t="shared" si="290"/>
        <v>9</v>
      </c>
      <c r="K1857" s="29">
        <f t="shared" si="291"/>
        <v>4</v>
      </c>
      <c r="L1857" s="29" t="s">
        <v>1602</v>
      </c>
      <c r="M1857" s="29">
        <v>83</v>
      </c>
      <c r="N1857" s="29" t="s">
        <v>1604</v>
      </c>
      <c r="O1857" s="29">
        <v>83</v>
      </c>
      <c r="P1857" s="29" t="s">
        <v>1606</v>
      </c>
      <c r="Q1857" s="29">
        <v>83</v>
      </c>
      <c r="R1857" s="29" t="s">
        <v>1474</v>
      </c>
      <c r="S1857" s="29">
        <v>83</v>
      </c>
      <c r="T1857" s="29" t="s">
        <v>1476</v>
      </c>
      <c r="U1857" s="29">
        <v>83</v>
      </c>
      <c r="V1857" s="29" t="s">
        <v>1478</v>
      </c>
      <c r="W1857" s="29">
        <v>83</v>
      </c>
      <c r="X1857" s="29" t="s">
        <v>1480</v>
      </c>
      <c r="Y1857" s="29">
        <v>83</v>
      </c>
      <c r="Z1857" s="29" t="s">
        <v>1483</v>
      </c>
      <c r="AA1857" s="29">
        <v>83</v>
      </c>
      <c r="AB1857" s="101" t="s">
        <v>395</v>
      </c>
      <c r="AC1857" s="101" t="str">
        <f t="shared" si="285"/>
        <v>kn-9-6-shl-loc3</v>
      </c>
      <c r="AD1857" s="101">
        <f t="shared" si="286"/>
        <v>6</v>
      </c>
      <c r="AE1857" s="29">
        <v>16</v>
      </c>
      <c r="AF1857" s="31">
        <v>13.5</v>
      </c>
      <c r="AG1857" s="41"/>
    </row>
    <row r="1858" spans="1:33" ht="16.5" x14ac:dyDescent="0.2">
      <c r="A1858" s="43" t="str">
        <f t="shared" si="287"/>
        <v>kn-9</v>
      </c>
      <c r="B1858" s="33">
        <f t="shared" si="292"/>
        <v>2090710</v>
      </c>
      <c r="C1858" s="43">
        <v>7</v>
      </c>
      <c r="D1858" s="23">
        <f t="shared" si="288"/>
        <v>20907</v>
      </c>
      <c r="E1858" s="44">
        <v>9</v>
      </c>
      <c r="F1858" s="24">
        <v>1</v>
      </c>
      <c r="G1858" s="32" t="s">
        <v>19</v>
      </c>
      <c r="H1858" s="32" t="s">
        <v>289</v>
      </c>
      <c r="I1858" s="24">
        <f t="shared" si="289"/>
        <v>88</v>
      </c>
      <c r="J1858" s="24">
        <f t="shared" si="290"/>
        <v>9</v>
      </c>
      <c r="K1858" s="24">
        <f t="shared" si="291"/>
        <v>4</v>
      </c>
      <c r="L1858" s="24" t="s">
        <v>1603</v>
      </c>
      <c r="M1858" s="24">
        <v>84</v>
      </c>
      <c r="N1858" s="24" t="s">
        <v>1605</v>
      </c>
      <c r="O1858" s="24">
        <v>84</v>
      </c>
      <c r="P1858" s="24" t="s">
        <v>1607</v>
      </c>
      <c r="Q1858" s="24">
        <v>84</v>
      </c>
      <c r="R1858" s="24" t="s">
        <v>1475</v>
      </c>
      <c r="S1858" s="24">
        <v>84</v>
      </c>
      <c r="T1858" s="24" t="s">
        <v>1477</v>
      </c>
      <c r="U1858" s="24">
        <v>84</v>
      </c>
      <c r="V1858" s="24" t="s">
        <v>1479</v>
      </c>
      <c r="W1858" s="24">
        <v>84</v>
      </c>
      <c r="X1858" s="24" t="s">
        <v>1481</v>
      </c>
      <c r="Y1858" s="24">
        <v>84</v>
      </c>
      <c r="Z1858" s="24" t="s">
        <v>1482</v>
      </c>
      <c r="AA1858" s="24">
        <v>84</v>
      </c>
      <c r="AB1858" s="99" t="s">
        <v>30</v>
      </c>
      <c r="AC1858" s="99" t="str">
        <f t="shared" si="285"/>
        <v>kn-9-7-jlr-loc1</v>
      </c>
      <c r="AD1858" s="99">
        <f t="shared" si="286"/>
        <v>6</v>
      </c>
      <c r="AE1858" s="24">
        <v>12</v>
      </c>
      <c r="AF1858" s="25">
        <v>12</v>
      </c>
      <c r="AG1858" s="41"/>
    </row>
    <row r="1859" spans="1:33" ht="16.5" x14ac:dyDescent="0.2">
      <c r="A1859" s="43" t="str">
        <f t="shared" si="287"/>
        <v>kn-9</v>
      </c>
      <c r="B1859" s="33">
        <f t="shared" si="292"/>
        <v>2090711</v>
      </c>
      <c r="C1859" s="43">
        <v>7</v>
      </c>
      <c r="D1859" s="26">
        <f t="shared" si="288"/>
        <v>20907</v>
      </c>
      <c r="E1859" s="45">
        <v>9</v>
      </c>
      <c r="F1859" s="13">
        <v>1</v>
      </c>
      <c r="G1859" s="14" t="s">
        <v>20</v>
      </c>
      <c r="H1859" s="14" t="s">
        <v>290</v>
      </c>
      <c r="I1859" s="13">
        <f t="shared" si="289"/>
        <v>88</v>
      </c>
      <c r="J1859" s="13">
        <f t="shared" si="290"/>
        <v>9</v>
      </c>
      <c r="K1859" s="13">
        <f t="shared" si="291"/>
        <v>4</v>
      </c>
      <c r="L1859" s="13" t="s">
        <v>1602</v>
      </c>
      <c r="M1859" s="13">
        <v>84</v>
      </c>
      <c r="N1859" s="13" t="s">
        <v>1604</v>
      </c>
      <c r="O1859" s="13">
        <v>84</v>
      </c>
      <c r="P1859" s="13" t="s">
        <v>1606</v>
      </c>
      <c r="Q1859" s="13">
        <v>84</v>
      </c>
      <c r="R1859" s="13" t="s">
        <v>1608</v>
      </c>
      <c r="S1859" s="13">
        <v>84</v>
      </c>
      <c r="T1859" s="13" t="s">
        <v>1476</v>
      </c>
      <c r="U1859" s="13">
        <v>84</v>
      </c>
      <c r="V1859" s="13" t="s">
        <v>1478</v>
      </c>
      <c r="W1859" s="13">
        <v>84</v>
      </c>
      <c r="X1859" s="13" t="s">
        <v>1480</v>
      </c>
      <c r="Y1859" s="13">
        <v>84</v>
      </c>
      <c r="Z1859" s="13" t="s">
        <v>1483</v>
      </c>
      <c r="AA1859" s="13">
        <v>84</v>
      </c>
      <c r="AB1859" s="100" t="s">
        <v>386</v>
      </c>
      <c r="AC1859" s="100" t="str">
        <f t="shared" si="285"/>
        <v>kn-9-7-shl-loc1</v>
      </c>
      <c r="AD1859" s="100">
        <f t="shared" si="286"/>
        <v>6</v>
      </c>
      <c r="AE1859" s="13">
        <v>16</v>
      </c>
      <c r="AF1859" s="27">
        <v>13.5</v>
      </c>
      <c r="AG1859" s="41"/>
    </row>
    <row r="1860" spans="1:33" ht="16.5" x14ac:dyDescent="0.2">
      <c r="A1860" s="43" t="str">
        <f t="shared" si="287"/>
        <v>kn-9</v>
      </c>
      <c r="B1860" s="33">
        <f t="shared" si="292"/>
        <v>2090720</v>
      </c>
      <c r="C1860" s="43">
        <v>7</v>
      </c>
      <c r="D1860" s="26">
        <f t="shared" si="288"/>
        <v>20907</v>
      </c>
      <c r="E1860" s="45">
        <v>9</v>
      </c>
      <c r="F1860" s="13">
        <v>2</v>
      </c>
      <c r="G1860" s="14" t="s">
        <v>19</v>
      </c>
      <c r="H1860" s="14" t="s">
        <v>749</v>
      </c>
      <c r="I1860" s="13">
        <f t="shared" si="289"/>
        <v>88</v>
      </c>
      <c r="J1860" s="13">
        <f t="shared" si="290"/>
        <v>9</v>
      </c>
      <c r="K1860" s="13">
        <f t="shared" si="291"/>
        <v>4</v>
      </c>
      <c r="L1860" s="13" t="s">
        <v>1603</v>
      </c>
      <c r="M1860" s="13">
        <v>84</v>
      </c>
      <c r="N1860" s="13" t="s">
        <v>1605</v>
      </c>
      <c r="O1860" s="13">
        <v>84</v>
      </c>
      <c r="P1860" s="13" t="s">
        <v>1607</v>
      </c>
      <c r="Q1860" s="13">
        <v>84</v>
      </c>
      <c r="R1860" s="13" t="s">
        <v>1475</v>
      </c>
      <c r="S1860" s="13">
        <v>84</v>
      </c>
      <c r="T1860" s="13" t="s">
        <v>1477</v>
      </c>
      <c r="U1860" s="13">
        <v>84</v>
      </c>
      <c r="V1860" s="13" t="s">
        <v>1479</v>
      </c>
      <c r="W1860" s="13">
        <v>84</v>
      </c>
      <c r="X1860" s="13" t="s">
        <v>1481</v>
      </c>
      <c r="Y1860" s="13">
        <v>84</v>
      </c>
      <c r="Z1860" s="13" t="s">
        <v>1482</v>
      </c>
      <c r="AA1860" s="13">
        <v>84</v>
      </c>
      <c r="AB1860" s="100" t="s">
        <v>30</v>
      </c>
      <c r="AC1860" s="100" t="str">
        <f t="shared" si="285"/>
        <v>kn-9-7-jlr-loc2</v>
      </c>
      <c r="AD1860" s="100">
        <f t="shared" si="286"/>
        <v>6</v>
      </c>
      <c r="AE1860" s="13">
        <v>12</v>
      </c>
      <c r="AF1860" s="27">
        <v>12</v>
      </c>
      <c r="AG1860" s="41"/>
    </row>
    <row r="1861" spans="1:33" ht="16.5" x14ac:dyDescent="0.2">
      <c r="A1861" s="43" t="str">
        <f t="shared" si="287"/>
        <v>kn-9</v>
      </c>
      <c r="B1861" s="33">
        <f t="shared" si="292"/>
        <v>2090721</v>
      </c>
      <c r="C1861" s="43">
        <v>7</v>
      </c>
      <c r="D1861" s="26">
        <f t="shared" si="288"/>
        <v>20907</v>
      </c>
      <c r="E1861" s="45">
        <v>9</v>
      </c>
      <c r="F1861" s="13">
        <v>2</v>
      </c>
      <c r="G1861" s="14" t="s">
        <v>20</v>
      </c>
      <c r="H1861" s="14" t="s">
        <v>27</v>
      </c>
      <c r="I1861" s="13">
        <f t="shared" si="289"/>
        <v>88</v>
      </c>
      <c r="J1861" s="13">
        <f t="shared" si="290"/>
        <v>9</v>
      </c>
      <c r="K1861" s="13">
        <f t="shared" si="291"/>
        <v>4</v>
      </c>
      <c r="L1861" s="13" t="s">
        <v>1602</v>
      </c>
      <c r="M1861" s="13">
        <v>84</v>
      </c>
      <c r="N1861" s="13" t="s">
        <v>1604</v>
      </c>
      <c r="O1861" s="13">
        <v>84</v>
      </c>
      <c r="P1861" s="13" t="s">
        <v>1606</v>
      </c>
      <c r="Q1861" s="13">
        <v>84</v>
      </c>
      <c r="R1861" s="13" t="s">
        <v>1608</v>
      </c>
      <c r="S1861" s="13">
        <v>84</v>
      </c>
      <c r="T1861" s="13" t="s">
        <v>1476</v>
      </c>
      <c r="U1861" s="13">
        <v>84</v>
      </c>
      <c r="V1861" s="13" t="s">
        <v>1478</v>
      </c>
      <c r="W1861" s="13">
        <v>84</v>
      </c>
      <c r="X1861" s="13" t="s">
        <v>1480</v>
      </c>
      <c r="Y1861" s="13">
        <v>84</v>
      </c>
      <c r="Z1861" s="13" t="s">
        <v>1483</v>
      </c>
      <c r="AA1861" s="13">
        <v>84</v>
      </c>
      <c r="AB1861" s="100" t="s">
        <v>380</v>
      </c>
      <c r="AC1861" s="100" t="str">
        <f t="shared" si="285"/>
        <v>kn-9-7-shl-loc2</v>
      </c>
      <c r="AD1861" s="100">
        <f t="shared" si="286"/>
        <v>6</v>
      </c>
      <c r="AE1861" s="13">
        <v>16</v>
      </c>
      <c r="AF1861" s="27">
        <v>13.5</v>
      </c>
      <c r="AG1861" s="41"/>
    </row>
    <row r="1862" spans="1:33" ht="16.5" x14ac:dyDescent="0.2">
      <c r="A1862" s="43" t="str">
        <f t="shared" si="287"/>
        <v>kn-9</v>
      </c>
      <c r="B1862" s="33">
        <f t="shared" si="292"/>
        <v>2090730</v>
      </c>
      <c r="C1862" s="43">
        <v>7</v>
      </c>
      <c r="D1862" s="26">
        <f t="shared" si="288"/>
        <v>20907</v>
      </c>
      <c r="E1862" s="45">
        <v>9</v>
      </c>
      <c r="F1862" s="13">
        <v>3</v>
      </c>
      <c r="G1862" s="14" t="s">
        <v>19</v>
      </c>
      <c r="H1862" s="14" t="s">
        <v>288</v>
      </c>
      <c r="I1862" s="13">
        <f t="shared" si="289"/>
        <v>88</v>
      </c>
      <c r="J1862" s="13">
        <f t="shared" si="290"/>
        <v>9</v>
      </c>
      <c r="K1862" s="13">
        <f t="shared" si="291"/>
        <v>4</v>
      </c>
      <c r="L1862" s="13" t="s">
        <v>1603</v>
      </c>
      <c r="M1862" s="13">
        <v>84</v>
      </c>
      <c r="N1862" s="13" t="s">
        <v>1605</v>
      </c>
      <c r="O1862" s="13">
        <v>84</v>
      </c>
      <c r="P1862" s="13" t="s">
        <v>1607</v>
      </c>
      <c r="Q1862" s="13">
        <v>84</v>
      </c>
      <c r="R1862" s="13" t="s">
        <v>1475</v>
      </c>
      <c r="S1862" s="13">
        <v>84</v>
      </c>
      <c r="T1862" s="13" t="s">
        <v>1477</v>
      </c>
      <c r="U1862" s="13">
        <v>84</v>
      </c>
      <c r="V1862" s="13" t="s">
        <v>1479</v>
      </c>
      <c r="W1862" s="13">
        <v>84</v>
      </c>
      <c r="X1862" s="13" t="s">
        <v>1481</v>
      </c>
      <c r="Y1862" s="13">
        <v>84</v>
      </c>
      <c r="Z1862" s="13" t="s">
        <v>1482</v>
      </c>
      <c r="AA1862" s="13">
        <v>84</v>
      </c>
      <c r="AB1862" s="100" t="s">
        <v>353</v>
      </c>
      <c r="AC1862" s="100" t="str">
        <f t="shared" si="285"/>
        <v>kn-9-7-jlr-loc3</v>
      </c>
      <c r="AD1862" s="100">
        <f t="shared" si="286"/>
        <v>6</v>
      </c>
      <c r="AE1862" s="13">
        <v>12</v>
      </c>
      <c r="AF1862" s="27">
        <v>12</v>
      </c>
      <c r="AG1862" s="41"/>
    </row>
    <row r="1863" spans="1:33" ht="17.25" thickBot="1" x14ac:dyDescent="0.25">
      <c r="A1863" s="43" t="str">
        <f t="shared" si="287"/>
        <v>kn-9</v>
      </c>
      <c r="B1863" s="33">
        <f t="shared" si="292"/>
        <v>2090731</v>
      </c>
      <c r="C1863" s="43">
        <v>7</v>
      </c>
      <c r="D1863" s="28">
        <f t="shared" si="288"/>
        <v>20907</v>
      </c>
      <c r="E1863" s="46">
        <v>9</v>
      </c>
      <c r="F1863" s="29">
        <v>3</v>
      </c>
      <c r="G1863" s="30" t="s">
        <v>20</v>
      </c>
      <c r="H1863" s="30" t="s">
        <v>287</v>
      </c>
      <c r="I1863" s="29">
        <f t="shared" si="289"/>
        <v>88</v>
      </c>
      <c r="J1863" s="29">
        <f t="shared" si="290"/>
        <v>9</v>
      </c>
      <c r="K1863" s="29">
        <f t="shared" si="291"/>
        <v>4</v>
      </c>
      <c r="L1863" s="29" t="s">
        <v>1602</v>
      </c>
      <c r="M1863" s="29">
        <v>84</v>
      </c>
      <c r="N1863" s="29" t="s">
        <v>1604</v>
      </c>
      <c r="O1863" s="29">
        <v>84</v>
      </c>
      <c r="P1863" s="29" t="s">
        <v>1606</v>
      </c>
      <c r="Q1863" s="29">
        <v>84</v>
      </c>
      <c r="R1863" s="29" t="s">
        <v>1608</v>
      </c>
      <c r="S1863" s="29">
        <v>84</v>
      </c>
      <c r="T1863" s="29" t="s">
        <v>1476</v>
      </c>
      <c r="U1863" s="29">
        <v>84</v>
      </c>
      <c r="V1863" s="29" t="s">
        <v>1478</v>
      </c>
      <c r="W1863" s="29">
        <v>84</v>
      </c>
      <c r="X1863" s="29" t="s">
        <v>1480</v>
      </c>
      <c r="Y1863" s="29">
        <v>84</v>
      </c>
      <c r="Z1863" s="29" t="s">
        <v>1483</v>
      </c>
      <c r="AA1863" s="29">
        <v>84</v>
      </c>
      <c r="AB1863" s="101" t="s">
        <v>394</v>
      </c>
      <c r="AC1863" s="101" t="str">
        <f t="shared" si="285"/>
        <v>kn-9-7-shl-loc3</v>
      </c>
      <c r="AD1863" s="101">
        <f t="shared" si="286"/>
        <v>6</v>
      </c>
      <c r="AE1863" s="29">
        <v>16</v>
      </c>
      <c r="AF1863" s="31">
        <v>13.5</v>
      </c>
      <c r="AG1863" s="41"/>
    </row>
    <row r="1864" spans="1:33" ht="16.5" x14ac:dyDescent="0.2">
      <c r="A1864" s="43" t="str">
        <f t="shared" si="287"/>
        <v>kn-9</v>
      </c>
      <c r="B1864" s="33">
        <f t="shared" si="292"/>
        <v>2090810</v>
      </c>
      <c r="C1864" s="43">
        <v>8</v>
      </c>
      <c r="D1864" s="23">
        <f t="shared" si="288"/>
        <v>20908</v>
      </c>
      <c r="E1864" s="44">
        <v>9</v>
      </c>
      <c r="F1864" s="24">
        <v>1</v>
      </c>
      <c r="G1864" s="32" t="s">
        <v>19</v>
      </c>
      <c r="H1864" s="32" t="s">
        <v>289</v>
      </c>
      <c r="I1864" s="24">
        <f t="shared" si="289"/>
        <v>89</v>
      </c>
      <c r="J1864" s="24">
        <f t="shared" si="290"/>
        <v>9</v>
      </c>
      <c r="K1864" s="24">
        <f t="shared" si="291"/>
        <v>4</v>
      </c>
      <c r="L1864" s="24" t="s">
        <v>1603</v>
      </c>
      <c r="M1864" s="24">
        <v>85</v>
      </c>
      <c r="N1864" s="24" t="s">
        <v>1605</v>
      </c>
      <c r="O1864" s="24">
        <v>85</v>
      </c>
      <c r="P1864" s="24" t="s">
        <v>1607</v>
      </c>
      <c r="Q1864" s="24">
        <v>85</v>
      </c>
      <c r="R1864" s="24" t="s">
        <v>1609</v>
      </c>
      <c r="S1864" s="24">
        <v>85</v>
      </c>
      <c r="T1864" s="24" t="s">
        <v>1477</v>
      </c>
      <c r="U1864" s="24">
        <v>85</v>
      </c>
      <c r="V1864" s="24" t="s">
        <v>1479</v>
      </c>
      <c r="W1864" s="24">
        <v>85</v>
      </c>
      <c r="X1864" s="24" t="s">
        <v>1481</v>
      </c>
      <c r="Y1864" s="24">
        <v>85</v>
      </c>
      <c r="Z1864" s="24" t="s">
        <v>1482</v>
      </c>
      <c r="AA1864" s="24">
        <v>85</v>
      </c>
      <c r="AB1864" s="99" t="s">
        <v>30</v>
      </c>
      <c r="AC1864" s="99" t="str">
        <f t="shared" si="285"/>
        <v>kn-9-8-jlr-loc1</v>
      </c>
      <c r="AD1864" s="99">
        <f t="shared" si="286"/>
        <v>6</v>
      </c>
      <c r="AE1864" s="24">
        <v>12</v>
      </c>
      <c r="AF1864" s="25">
        <v>12</v>
      </c>
      <c r="AG1864" s="41"/>
    </row>
    <row r="1865" spans="1:33" ht="16.5" x14ac:dyDescent="0.2">
      <c r="A1865" s="43" t="str">
        <f t="shared" si="287"/>
        <v>kn-9</v>
      </c>
      <c r="B1865" s="33">
        <f t="shared" si="292"/>
        <v>2090811</v>
      </c>
      <c r="C1865" s="43">
        <v>8</v>
      </c>
      <c r="D1865" s="26">
        <f t="shared" si="288"/>
        <v>20908</v>
      </c>
      <c r="E1865" s="45">
        <v>9</v>
      </c>
      <c r="F1865" s="13">
        <v>1</v>
      </c>
      <c r="G1865" s="14" t="s">
        <v>20</v>
      </c>
      <c r="H1865" s="14" t="s">
        <v>290</v>
      </c>
      <c r="I1865" s="13">
        <f t="shared" si="289"/>
        <v>89</v>
      </c>
      <c r="J1865" s="13">
        <f t="shared" si="290"/>
        <v>9</v>
      </c>
      <c r="K1865" s="13">
        <f t="shared" si="291"/>
        <v>4</v>
      </c>
      <c r="L1865" s="13" t="s">
        <v>1602</v>
      </c>
      <c r="M1865" s="13">
        <v>84</v>
      </c>
      <c r="N1865" s="13" t="s">
        <v>1604</v>
      </c>
      <c r="O1865" s="13">
        <v>84</v>
      </c>
      <c r="P1865" s="13" t="s">
        <v>1606</v>
      </c>
      <c r="Q1865" s="13">
        <v>84</v>
      </c>
      <c r="R1865" s="13" t="s">
        <v>1608</v>
      </c>
      <c r="S1865" s="13">
        <v>84</v>
      </c>
      <c r="T1865" s="13" t="s">
        <v>1476</v>
      </c>
      <c r="U1865" s="13">
        <v>84</v>
      </c>
      <c r="V1865" s="13" t="s">
        <v>1478</v>
      </c>
      <c r="W1865" s="13">
        <v>84</v>
      </c>
      <c r="X1865" s="13" t="s">
        <v>1480</v>
      </c>
      <c r="Y1865" s="13">
        <v>84</v>
      </c>
      <c r="Z1865" s="13" t="s">
        <v>1483</v>
      </c>
      <c r="AA1865" s="13">
        <v>84</v>
      </c>
      <c r="AB1865" s="100" t="s">
        <v>389</v>
      </c>
      <c r="AC1865" s="100" t="str">
        <f t="shared" si="285"/>
        <v>kn-9-8-shl-loc1</v>
      </c>
      <c r="AD1865" s="100">
        <f t="shared" si="286"/>
        <v>6</v>
      </c>
      <c r="AE1865" s="13">
        <v>16</v>
      </c>
      <c r="AF1865" s="27">
        <v>13.5</v>
      </c>
      <c r="AG1865" s="41"/>
    </row>
    <row r="1866" spans="1:33" ht="16.5" x14ac:dyDescent="0.2">
      <c r="A1866" s="43" t="str">
        <f t="shared" si="287"/>
        <v>kn-9</v>
      </c>
      <c r="B1866" s="33">
        <f t="shared" si="292"/>
        <v>2090820</v>
      </c>
      <c r="C1866" s="43">
        <v>8</v>
      </c>
      <c r="D1866" s="26">
        <f t="shared" si="288"/>
        <v>20908</v>
      </c>
      <c r="E1866" s="45">
        <v>9</v>
      </c>
      <c r="F1866" s="13">
        <v>2</v>
      </c>
      <c r="G1866" s="14" t="s">
        <v>19</v>
      </c>
      <c r="H1866" s="14" t="s">
        <v>749</v>
      </c>
      <c r="I1866" s="13">
        <f t="shared" si="289"/>
        <v>89</v>
      </c>
      <c r="J1866" s="13">
        <f t="shared" si="290"/>
        <v>9</v>
      </c>
      <c r="K1866" s="13">
        <f t="shared" si="291"/>
        <v>4</v>
      </c>
      <c r="L1866" s="13" t="s">
        <v>1603</v>
      </c>
      <c r="M1866" s="13">
        <v>85</v>
      </c>
      <c r="N1866" s="13" t="s">
        <v>1605</v>
      </c>
      <c r="O1866" s="13">
        <v>85</v>
      </c>
      <c r="P1866" s="13" t="s">
        <v>1607</v>
      </c>
      <c r="Q1866" s="13">
        <v>85</v>
      </c>
      <c r="R1866" s="13" t="s">
        <v>1609</v>
      </c>
      <c r="S1866" s="13">
        <v>85</v>
      </c>
      <c r="T1866" s="13" t="s">
        <v>1477</v>
      </c>
      <c r="U1866" s="13">
        <v>85</v>
      </c>
      <c r="V1866" s="13" t="s">
        <v>1479</v>
      </c>
      <c r="W1866" s="13">
        <v>85</v>
      </c>
      <c r="X1866" s="13" t="s">
        <v>1481</v>
      </c>
      <c r="Y1866" s="13">
        <v>85</v>
      </c>
      <c r="Z1866" s="13" t="s">
        <v>1482</v>
      </c>
      <c r="AA1866" s="13">
        <v>85</v>
      </c>
      <c r="AB1866" s="100" t="s">
        <v>350</v>
      </c>
      <c r="AC1866" s="100" t="str">
        <f t="shared" si="285"/>
        <v>kn-9-8-jlr-loc2</v>
      </c>
      <c r="AD1866" s="100">
        <f t="shared" si="286"/>
        <v>6</v>
      </c>
      <c r="AE1866" s="13">
        <v>12</v>
      </c>
      <c r="AF1866" s="27">
        <v>12</v>
      </c>
      <c r="AG1866" s="41"/>
    </row>
    <row r="1867" spans="1:33" ht="16.5" x14ac:dyDescent="0.2">
      <c r="A1867" s="43" t="str">
        <f t="shared" si="287"/>
        <v>kn-9</v>
      </c>
      <c r="B1867" s="33">
        <f t="shared" si="292"/>
        <v>2090821</v>
      </c>
      <c r="C1867" s="43">
        <v>8</v>
      </c>
      <c r="D1867" s="26">
        <f t="shared" si="288"/>
        <v>20908</v>
      </c>
      <c r="E1867" s="45">
        <v>9</v>
      </c>
      <c r="F1867" s="13">
        <v>2</v>
      </c>
      <c r="G1867" s="14" t="s">
        <v>20</v>
      </c>
      <c r="H1867" s="14" t="s">
        <v>27</v>
      </c>
      <c r="I1867" s="13">
        <f t="shared" si="289"/>
        <v>89</v>
      </c>
      <c r="J1867" s="13">
        <f t="shared" si="290"/>
        <v>9</v>
      </c>
      <c r="K1867" s="13">
        <f t="shared" si="291"/>
        <v>4</v>
      </c>
      <c r="L1867" s="13" t="s">
        <v>1602</v>
      </c>
      <c r="M1867" s="13">
        <v>84</v>
      </c>
      <c r="N1867" s="13" t="s">
        <v>1604</v>
      </c>
      <c r="O1867" s="13">
        <v>84</v>
      </c>
      <c r="P1867" s="13" t="s">
        <v>1606</v>
      </c>
      <c r="Q1867" s="13">
        <v>84</v>
      </c>
      <c r="R1867" s="13" t="s">
        <v>1608</v>
      </c>
      <c r="S1867" s="13">
        <v>84</v>
      </c>
      <c r="T1867" s="13" t="s">
        <v>1476</v>
      </c>
      <c r="U1867" s="13">
        <v>84</v>
      </c>
      <c r="V1867" s="13" t="s">
        <v>1478</v>
      </c>
      <c r="W1867" s="13">
        <v>84</v>
      </c>
      <c r="X1867" s="13" t="s">
        <v>1480</v>
      </c>
      <c r="Y1867" s="13">
        <v>84</v>
      </c>
      <c r="Z1867" s="13" t="s">
        <v>1483</v>
      </c>
      <c r="AA1867" s="13">
        <v>84</v>
      </c>
      <c r="AB1867" s="100" t="s">
        <v>388</v>
      </c>
      <c r="AC1867" s="100" t="str">
        <f t="shared" si="285"/>
        <v>kn-9-8-shl-loc2</v>
      </c>
      <c r="AD1867" s="100">
        <f t="shared" si="286"/>
        <v>6</v>
      </c>
      <c r="AE1867" s="13">
        <v>16</v>
      </c>
      <c r="AF1867" s="27">
        <v>13.5</v>
      </c>
      <c r="AG1867" s="41"/>
    </row>
    <row r="1868" spans="1:33" ht="16.5" x14ac:dyDescent="0.2">
      <c r="A1868" s="43" t="str">
        <f t="shared" si="287"/>
        <v>kn-9</v>
      </c>
      <c r="B1868" s="33">
        <f t="shared" si="292"/>
        <v>2090830</v>
      </c>
      <c r="C1868" s="43">
        <v>8</v>
      </c>
      <c r="D1868" s="26">
        <f t="shared" si="288"/>
        <v>20908</v>
      </c>
      <c r="E1868" s="45">
        <v>9</v>
      </c>
      <c r="F1868" s="13">
        <v>3</v>
      </c>
      <c r="G1868" s="14" t="s">
        <v>19</v>
      </c>
      <c r="H1868" s="14" t="s">
        <v>288</v>
      </c>
      <c r="I1868" s="13">
        <f t="shared" si="289"/>
        <v>89</v>
      </c>
      <c r="J1868" s="13">
        <f t="shared" si="290"/>
        <v>9</v>
      </c>
      <c r="K1868" s="13">
        <f t="shared" si="291"/>
        <v>4</v>
      </c>
      <c r="L1868" s="13" t="s">
        <v>1603</v>
      </c>
      <c r="M1868" s="13">
        <v>85</v>
      </c>
      <c r="N1868" s="13" t="s">
        <v>1605</v>
      </c>
      <c r="O1868" s="13">
        <v>85</v>
      </c>
      <c r="P1868" s="13" t="s">
        <v>1607</v>
      </c>
      <c r="Q1868" s="13">
        <v>85</v>
      </c>
      <c r="R1868" s="13" t="s">
        <v>1609</v>
      </c>
      <c r="S1868" s="13">
        <v>85</v>
      </c>
      <c r="T1868" s="13" t="s">
        <v>1477</v>
      </c>
      <c r="U1868" s="13">
        <v>85</v>
      </c>
      <c r="V1868" s="13" t="s">
        <v>1479</v>
      </c>
      <c r="W1868" s="13">
        <v>85</v>
      </c>
      <c r="X1868" s="13" t="s">
        <v>1481</v>
      </c>
      <c r="Y1868" s="13">
        <v>85</v>
      </c>
      <c r="Z1868" s="13" t="s">
        <v>1482</v>
      </c>
      <c r="AA1868" s="13">
        <v>85</v>
      </c>
      <c r="AB1868" s="100" t="s">
        <v>352</v>
      </c>
      <c r="AC1868" s="100" t="str">
        <f t="shared" si="285"/>
        <v>kn-9-8-jlr-loc3</v>
      </c>
      <c r="AD1868" s="100">
        <f t="shared" si="286"/>
        <v>6</v>
      </c>
      <c r="AE1868" s="13">
        <v>12</v>
      </c>
      <c r="AF1868" s="27">
        <v>12</v>
      </c>
      <c r="AG1868" s="41"/>
    </row>
    <row r="1869" spans="1:33" ht="17.25" thickBot="1" x14ac:dyDescent="0.25">
      <c r="A1869" s="43" t="str">
        <f t="shared" si="287"/>
        <v>kn-9</v>
      </c>
      <c r="B1869" s="33">
        <f t="shared" si="292"/>
        <v>2090831</v>
      </c>
      <c r="C1869" s="43">
        <v>8</v>
      </c>
      <c r="D1869" s="28">
        <f t="shared" si="288"/>
        <v>20908</v>
      </c>
      <c r="E1869" s="46">
        <v>9</v>
      </c>
      <c r="F1869" s="29">
        <v>3</v>
      </c>
      <c r="G1869" s="30" t="s">
        <v>20</v>
      </c>
      <c r="H1869" s="30" t="s">
        <v>287</v>
      </c>
      <c r="I1869" s="29">
        <f t="shared" si="289"/>
        <v>89</v>
      </c>
      <c r="J1869" s="29">
        <f t="shared" si="290"/>
        <v>9</v>
      </c>
      <c r="K1869" s="29">
        <f t="shared" si="291"/>
        <v>4</v>
      </c>
      <c r="L1869" s="29" t="s">
        <v>1602</v>
      </c>
      <c r="M1869" s="29">
        <v>84</v>
      </c>
      <c r="N1869" s="29" t="s">
        <v>1604</v>
      </c>
      <c r="O1869" s="29">
        <v>84</v>
      </c>
      <c r="P1869" s="29" t="s">
        <v>1606</v>
      </c>
      <c r="Q1869" s="29">
        <v>84</v>
      </c>
      <c r="R1869" s="29" t="s">
        <v>1608</v>
      </c>
      <c r="S1869" s="29">
        <v>84</v>
      </c>
      <c r="T1869" s="29" t="s">
        <v>1476</v>
      </c>
      <c r="U1869" s="29">
        <v>84</v>
      </c>
      <c r="V1869" s="29" t="s">
        <v>1478</v>
      </c>
      <c r="W1869" s="29">
        <v>84</v>
      </c>
      <c r="X1869" s="29" t="s">
        <v>1480</v>
      </c>
      <c r="Y1869" s="29">
        <v>84</v>
      </c>
      <c r="Z1869" s="29" t="s">
        <v>1483</v>
      </c>
      <c r="AA1869" s="29">
        <v>84</v>
      </c>
      <c r="AB1869" s="101" t="s">
        <v>393</v>
      </c>
      <c r="AC1869" s="101" t="str">
        <f t="shared" si="285"/>
        <v>kn-9-8-shl-loc3</v>
      </c>
      <c r="AD1869" s="101">
        <f t="shared" si="286"/>
        <v>6</v>
      </c>
      <c r="AE1869" s="29">
        <v>16</v>
      </c>
      <c r="AF1869" s="31">
        <v>13.5</v>
      </c>
      <c r="AG1869" s="41"/>
    </row>
    <row r="1870" spans="1:33" ht="16.5" x14ac:dyDescent="0.2">
      <c r="A1870" s="43" t="str">
        <f t="shared" si="287"/>
        <v>kn-9</v>
      </c>
      <c r="B1870" s="33">
        <f t="shared" si="292"/>
        <v>2090910</v>
      </c>
      <c r="C1870" s="43">
        <v>9</v>
      </c>
      <c r="D1870" s="23">
        <f t="shared" si="288"/>
        <v>20909</v>
      </c>
      <c r="E1870" s="44">
        <v>9</v>
      </c>
      <c r="F1870" s="24">
        <v>1</v>
      </c>
      <c r="G1870" s="32" t="s">
        <v>19</v>
      </c>
      <c r="H1870" s="32" t="s">
        <v>289</v>
      </c>
      <c r="I1870" s="24">
        <f t="shared" si="289"/>
        <v>90</v>
      </c>
      <c r="J1870" s="24">
        <f t="shared" si="290"/>
        <v>10</v>
      </c>
      <c r="K1870" s="24">
        <f t="shared" si="291"/>
        <v>4</v>
      </c>
      <c r="L1870" s="24" t="s">
        <v>1603</v>
      </c>
      <c r="M1870" s="24">
        <v>85</v>
      </c>
      <c r="N1870" s="24" t="s">
        <v>1605</v>
      </c>
      <c r="O1870" s="24">
        <v>85</v>
      </c>
      <c r="P1870" s="24" t="s">
        <v>1607</v>
      </c>
      <c r="Q1870" s="24">
        <v>85</v>
      </c>
      <c r="R1870" s="24" t="s">
        <v>1609</v>
      </c>
      <c r="S1870" s="24">
        <v>85</v>
      </c>
      <c r="T1870" s="24" t="s">
        <v>1477</v>
      </c>
      <c r="U1870" s="24">
        <v>85</v>
      </c>
      <c r="V1870" s="24" t="s">
        <v>1479</v>
      </c>
      <c r="W1870" s="24">
        <v>85</v>
      </c>
      <c r="X1870" s="24" t="s">
        <v>1481</v>
      </c>
      <c r="Y1870" s="24">
        <v>85</v>
      </c>
      <c r="Z1870" s="24" t="s">
        <v>1482</v>
      </c>
      <c r="AA1870" s="24">
        <v>85</v>
      </c>
      <c r="AB1870" s="99" t="s">
        <v>354</v>
      </c>
      <c r="AC1870" s="99" t="str">
        <f t="shared" si="285"/>
        <v>kn-9-9-jlr-loc1</v>
      </c>
      <c r="AD1870" s="99">
        <f t="shared" si="286"/>
        <v>6</v>
      </c>
      <c r="AE1870" s="24">
        <v>12</v>
      </c>
      <c r="AF1870" s="25">
        <v>12</v>
      </c>
      <c r="AG1870" s="41"/>
    </row>
    <row r="1871" spans="1:33" ht="16.5" x14ac:dyDescent="0.2">
      <c r="A1871" s="43" t="str">
        <f t="shared" si="287"/>
        <v>kn-9</v>
      </c>
      <c r="B1871" s="33">
        <f t="shared" si="292"/>
        <v>2090911</v>
      </c>
      <c r="C1871" s="43">
        <v>9</v>
      </c>
      <c r="D1871" s="26">
        <f t="shared" si="288"/>
        <v>20909</v>
      </c>
      <c r="E1871" s="45">
        <v>9</v>
      </c>
      <c r="F1871" s="13">
        <v>1</v>
      </c>
      <c r="G1871" s="14" t="s">
        <v>20</v>
      </c>
      <c r="H1871" s="14" t="s">
        <v>290</v>
      </c>
      <c r="I1871" s="13">
        <f t="shared" si="289"/>
        <v>90</v>
      </c>
      <c r="J1871" s="13">
        <f t="shared" si="290"/>
        <v>10</v>
      </c>
      <c r="K1871" s="13">
        <f t="shared" si="291"/>
        <v>4</v>
      </c>
      <c r="L1871" s="13" t="s">
        <v>1602</v>
      </c>
      <c r="M1871" s="13">
        <v>86</v>
      </c>
      <c r="N1871" s="13" t="s">
        <v>1604</v>
      </c>
      <c r="O1871" s="13">
        <v>86</v>
      </c>
      <c r="P1871" s="13" t="s">
        <v>1606</v>
      </c>
      <c r="Q1871" s="13">
        <v>86</v>
      </c>
      <c r="R1871" s="13" t="s">
        <v>1608</v>
      </c>
      <c r="S1871" s="13">
        <v>86</v>
      </c>
      <c r="T1871" s="13" t="s">
        <v>1610</v>
      </c>
      <c r="U1871" s="13">
        <v>86</v>
      </c>
      <c r="V1871" s="13" t="s">
        <v>1478</v>
      </c>
      <c r="W1871" s="13">
        <v>86</v>
      </c>
      <c r="X1871" s="13" t="s">
        <v>1480</v>
      </c>
      <c r="Y1871" s="13">
        <v>86</v>
      </c>
      <c r="Z1871" s="13" t="s">
        <v>1483</v>
      </c>
      <c r="AA1871" s="13">
        <v>86</v>
      </c>
      <c r="AB1871" s="100" t="s">
        <v>395</v>
      </c>
      <c r="AC1871" s="100" t="str">
        <f t="shared" si="285"/>
        <v>kn-9-9-shl-loc1</v>
      </c>
      <c r="AD1871" s="100">
        <f t="shared" si="286"/>
        <v>6</v>
      </c>
      <c r="AE1871" s="13">
        <v>16</v>
      </c>
      <c r="AF1871" s="27">
        <v>13.5</v>
      </c>
      <c r="AG1871" s="41"/>
    </row>
    <row r="1872" spans="1:33" ht="16.5" x14ac:dyDescent="0.2">
      <c r="A1872" s="43" t="str">
        <f t="shared" si="287"/>
        <v>kn-9</v>
      </c>
      <c r="B1872" s="33">
        <f t="shared" si="292"/>
        <v>2090920</v>
      </c>
      <c r="C1872" s="43">
        <v>9</v>
      </c>
      <c r="D1872" s="26">
        <f t="shared" si="288"/>
        <v>20909</v>
      </c>
      <c r="E1872" s="45">
        <v>9</v>
      </c>
      <c r="F1872" s="13">
        <v>2</v>
      </c>
      <c r="G1872" s="14" t="s">
        <v>19</v>
      </c>
      <c r="H1872" s="14" t="s">
        <v>749</v>
      </c>
      <c r="I1872" s="13">
        <f t="shared" si="289"/>
        <v>90</v>
      </c>
      <c r="J1872" s="13">
        <f t="shared" si="290"/>
        <v>10</v>
      </c>
      <c r="K1872" s="13">
        <f t="shared" si="291"/>
        <v>4</v>
      </c>
      <c r="L1872" s="13" t="s">
        <v>1603</v>
      </c>
      <c r="M1872" s="13">
        <v>85</v>
      </c>
      <c r="N1872" s="13" t="s">
        <v>1605</v>
      </c>
      <c r="O1872" s="13">
        <v>85</v>
      </c>
      <c r="P1872" s="13" t="s">
        <v>1607</v>
      </c>
      <c r="Q1872" s="13">
        <v>85</v>
      </c>
      <c r="R1872" s="13" t="s">
        <v>1609</v>
      </c>
      <c r="S1872" s="13">
        <v>85</v>
      </c>
      <c r="T1872" s="13" t="s">
        <v>1477</v>
      </c>
      <c r="U1872" s="13">
        <v>85</v>
      </c>
      <c r="V1872" s="13" t="s">
        <v>1479</v>
      </c>
      <c r="W1872" s="13">
        <v>85</v>
      </c>
      <c r="X1872" s="13" t="s">
        <v>1481</v>
      </c>
      <c r="Y1872" s="13">
        <v>85</v>
      </c>
      <c r="Z1872" s="13" t="s">
        <v>1482</v>
      </c>
      <c r="AA1872" s="13">
        <v>85</v>
      </c>
      <c r="AB1872" s="100" t="s">
        <v>748</v>
      </c>
      <c r="AC1872" s="100" t="str">
        <f t="shared" si="285"/>
        <v>kn-9-9-jlr-loc2</v>
      </c>
      <c r="AD1872" s="100">
        <f t="shared" si="286"/>
        <v>6</v>
      </c>
      <c r="AE1872" s="13">
        <v>12</v>
      </c>
      <c r="AF1872" s="27">
        <v>12</v>
      </c>
      <c r="AG1872" s="41"/>
    </row>
    <row r="1873" spans="1:33" ht="16.5" x14ac:dyDescent="0.2">
      <c r="A1873" s="43" t="str">
        <f t="shared" si="287"/>
        <v>kn-9</v>
      </c>
      <c r="B1873" s="33">
        <f t="shared" si="292"/>
        <v>2090921</v>
      </c>
      <c r="C1873" s="43">
        <v>9</v>
      </c>
      <c r="D1873" s="26">
        <f t="shared" si="288"/>
        <v>20909</v>
      </c>
      <c r="E1873" s="45">
        <v>9</v>
      </c>
      <c r="F1873" s="13">
        <v>2</v>
      </c>
      <c r="G1873" s="14" t="s">
        <v>20</v>
      </c>
      <c r="H1873" s="14" t="s">
        <v>27</v>
      </c>
      <c r="I1873" s="13">
        <f t="shared" si="289"/>
        <v>90</v>
      </c>
      <c r="J1873" s="13">
        <f t="shared" si="290"/>
        <v>10</v>
      </c>
      <c r="K1873" s="13">
        <f t="shared" si="291"/>
        <v>4</v>
      </c>
      <c r="L1873" s="13" t="s">
        <v>1602</v>
      </c>
      <c r="M1873" s="13">
        <v>86</v>
      </c>
      <c r="N1873" s="13" t="s">
        <v>1604</v>
      </c>
      <c r="O1873" s="13">
        <v>86</v>
      </c>
      <c r="P1873" s="13" t="s">
        <v>1606</v>
      </c>
      <c r="Q1873" s="13">
        <v>86</v>
      </c>
      <c r="R1873" s="13" t="s">
        <v>1608</v>
      </c>
      <c r="S1873" s="13">
        <v>86</v>
      </c>
      <c r="T1873" s="13" t="s">
        <v>1610</v>
      </c>
      <c r="U1873" s="13">
        <v>86</v>
      </c>
      <c r="V1873" s="13" t="s">
        <v>1478</v>
      </c>
      <c r="W1873" s="13">
        <v>86</v>
      </c>
      <c r="X1873" s="13" t="s">
        <v>1480</v>
      </c>
      <c r="Y1873" s="13">
        <v>86</v>
      </c>
      <c r="Z1873" s="13" t="s">
        <v>1483</v>
      </c>
      <c r="AA1873" s="13">
        <v>86</v>
      </c>
      <c r="AB1873" s="100" t="s">
        <v>390</v>
      </c>
      <c r="AC1873" s="100" t="str">
        <f t="shared" si="285"/>
        <v>kn-9-9-shl-loc2</v>
      </c>
      <c r="AD1873" s="100">
        <f t="shared" si="286"/>
        <v>6</v>
      </c>
      <c r="AE1873" s="13">
        <v>16</v>
      </c>
      <c r="AF1873" s="27">
        <v>13.5</v>
      </c>
      <c r="AG1873" s="41"/>
    </row>
    <row r="1874" spans="1:33" ht="16.5" x14ac:dyDescent="0.2">
      <c r="A1874" s="43" t="str">
        <f t="shared" si="287"/>
        <v>kn-9</v>
      </c>
      <c r="B1874" s="33">
        <f t="shared" si="292"/>
        <v>2090930</v>
      </c>
      <c r="C1874" s="43">
        <v>9</v>
      </c>
      <c r="D1874" s="26">
        <f t="shared" si="288"/>
        <v>20909</v>
      </c>
      <c r="E1874" s="45">
        <v>9</v>
      </c>
      <c r="F1874" s="13">
        <v>3</v>
      </c>
      <c r="G1874" s="14" t="s">
        <v>19</v>
      </c>
      <c r="H1874" s="14" t="s">
        <v>288</v>
      </c>
      <c r="I1874" s="13">
        <f t="shared" si="289"/>
        <v>90</v>
      </c>
      <c r="J1874" s="13">
        <f t="shared" si="290"/>
        <v>10</v>
      </c>
      <c r="K1874" s="13">
        <f t="shared" si="291"/>
        <v>4</v>
      </c>
      <c r="L1874" s="13" t="s">
        <v>1603</v>
      </c>
      <c r="M1874" s="13">
        <v>85</v>
      </c>
      <c r="N1874" s="13" t="s">
        <v>1605</v>
      </c>
      <c r="O1874" s="13">
        <v>85</v>
      </c>
      <c r="P1874" s="13" t="s">
        <v>1607</v>
      </c>
      <c r="Q1874" s="13">
        <v>85</v>
      </c>
      <c r="R1874" s="13" t="s">
        <v>1609</v>
      </c>
      <c r="S1874" s="13">
        <v>85</v>
      </c>
      <c r="T1874" s="13" t="s">
        <v>1477</v>
      </c>
      <c r="U1874" s="13">
        <v>85</v>
      </c>
      <c r="V1874" s="13" t="s">
        <v>1479</v>
      </c>
      <c r="W1874" s="13">
        <v>85</v>
      </c>
      <c r="X1874" s="13" t="s">
        <v>1481</v>
      </c>
      <c r="Y1874" s="13">
        <v>85</v>
      </c>
      <c r="Z1874" s="13" t="s">
        <v>1482</v>
      </c>
      <c r="AA1874" s="13">
        <v>85</v>
      </c>
      <c r="AB1874" s="100" t="s">
        <v>351</v>
      </c>
      <c r="AC1874" s="100" t="str">
        <f t="shared" si="285"/>
        <v>kn-9-9-jlr-loc3</v>
      </c>
      <c r="AD1874" s="100">
        <f t="shared" si="286"/>
        <v>6</v>
      </c>
      <c r="AE1874" s="13">
        <v>12</v>
      </c>
      <c r="AF1874" s="27">
        <v>12</v>
      </c>
      <c r="AG1874" s="41"/>
    </row>
    <row r="1875" spans="1:33" ht="17.25" thickBot="1" x14ac:dyDescent="0.25">
      <c r="A1875" s="43" t="str">
        <f t="shared" si="287"/>
        <v>kn-9</v>
      </c>
      <c r="B1875" s="33">
        <f t="shared" si="292"/>
        <v>2090931</v>
      </c>
      <c r="C1875" s="43">
        <v>9</v>
      </c>
      <c r="D1875" s="28">
        <f t="shared" si="288"/>
        <v>20909</v>
      </c>
      <c r="E1875" s="46">
        <v>9</v>
      </c>
      <c r="F1875" s="29">
        <v>3</v>
      </c>
      <c r="G1875" s="30" t="s">
        <v>20</v>
      </c>
      <c r="H1875" s="30" t="s">
        <v>629</v>
      </c>
      <c r="I1875" s="29">
        <f t="shared" si="289"/>
        <v>90</v>
      </c>
      <c r="J1875" s="29">
        <f t="shared" si="290"/>
        <v>10</v>
      </c>
      <c r="K1875" s="29">
        <f t="shared" si="291"/>
        <v>4</v>
      </c>
      <c r="L1875" s="29" t="s">
        <v>1602</v>
      </c>
      <c r="M1875" s="29">
        <v>86</v>
      </c>
      <c r="N1875" s="29" t="s">
        <v>1604</v>
      </c>
      <c r="O1875" s="29">
        <v>86</v>
      </c>
      <c r="P1875" s="29" t="s">
        <v>1606</v>
      </c>
      <c r="Q1875" s="29">
        <v>86</v>
      </c>
      <c r="R1875" s="29" t="s">
        <v>1608</v>
      </c>
      <c r="S1875" s="29">
        <v>86</v>
      </c>
      <c r="T1875" s="29" t="s">
        <v>1610</v>
      </c>
      <c r="U1875" s="29">
        <v>86</v>
      </c>
      <c r="V1875" s="29" t="s">
        <v>1478</v>
      </c>
      <c r="W1875" s="29">
        <v>86</v>
      </c>
      <c r="X1875" s="29" t="s">
        <v>1480</v>
      </c>
      <c r="Y1875" s="29">
        <v>86</v>
      </c>
      <c r="Z1875" s="29" t="s">
        <v>1483</v>
      </c>
      <c r="AA1875" s="29">
        <v>86</v>
      </c>
      <c r="AB1875" s="101" t="s">
        <v>391</v>
      </c>
      <c r="AC1875" s="101" t="str">
        <f t="shared" si="285"/>
        <v>kn-9-9-shl-loc3</v>
      </c>
      <c r="AD1875" s="101">
        <f t="shared" si="286"/>
        <v>6</v>
      </c>
      <c r="AE1875" s="29">
        <v>16</v>
      </c>
      <c r="AF1875" s="31">
        <v>13.5</v>
      </c>
      <c r="AG1875" s="41"/>
    </row>
    <row r="1876" spans="1:33" ht="16.5" x14ac:dyDescent="0.2">
      <c r="A1876" s="43" t="str">
        <f t="shared" si="287"/>
        <v>kn-9</v>
      </c>
      <c r="B1876" s="33">
        <f t="shared" si="292"/>
        <v>2091010</v>
      </c>
      <c r="C1876" s="43">
        <v>10</v>
      </c>
      <c r="D1876" s="23">
        <f t="shared" si="288"/>
        <v>20910</v>
      </c>
      <c r="E1876" s="44">
        <v>9</v>
      </c>
      <c r="F1876" s="24">
        <v>1</v>
      </c>
      <c r="G1876" s="32" t="s">
        <v>19</v>
      </c>
      <c r="H1876" s="32" t="s">
        <v>289</v>
      </c>
      <c r="I1876" s="24">
        <f t="shared" si="289"/>
        <v>90</v>
      </c>
      <c r="J1876" s="24">
        <f t="shared" si="290"/>
        <v>10</v>
      </c>
      <c r="K1876" s="24">
        <f t="shared" si="291"/>
        <v>4</v>
      </c>
      <c r="L1876" s="24" t="s">
        <v>1603</v>
      </c>
      <c r="M1876" s="24">
        <v>86</v>
      </c>
      <c r="N1876" s="24" t="s">
        <v>1605</v>
      </c>
      <c r="O1876" s="24">
        <v>86</v>
      </c>
      <c r="P1876" s="24" t="s">
        <v>1607</v>
      </c>
      <c r="Q1876" s="24">
        <v>86</v>
      </c>
      <c r="R1876" s="24" t="s">
        <v>1609</v>
      </c>
      <c r="S1876" s="24">
        <v>86</v>
      </c>
      <c r="T1876" s="24" t="s">
        <v>1611</v>
      </c>
      <c r="U1876" s="24">
        <v>86</v>
      </c>
      <c r="V1876" s="24" t="s">
        <v>1479</v>
      </c>
      <c r="W1876" s="24">
        <v>86</v>
      </c>
      <c r="X1876" s="24" t="s">
        <v>1481</v>
      </c>
      <c r="Y1876" s="24">
        <v>86</v>
      </c>
      <c r="Z1876" s="24" t="s">
        <v>1482</v>
      </c>
      <c r="AA1876" s="24">
        <v>86</v>
      </c>
      <c r="AB1876" s="99" t="s">
        <v>347</v>
      </c>
      <c r="AC1876" s="99" t="str">
        <f t="shared" ref="AC1876:AC1939" si="293">IF(AB1876="","",A1876&amp;"-"&amp;C1876&amp;"-"&amp;G1876&amp;"-"&amp;"loc"&amp;F1876)</f>
        <v>kn-9-10-jlr-loc1</v>
      </c>
      <c r="AD1876" s="99">
        <f t="shared" ref="AD1876:AD1939" si="294">INDEX($BL$4:$BL$210,INDEX($BP$4:$BP$19,E1876)+C1876)</f>
        <v>6</v>
      </c>
      <c r="AE1876" s="24">
        <v>12</v>
      </c>
      <c r="AF1876" s="25">
        <v>12</v>
      </c>
      <c r="AG1876" s="41"/>
    </row>
    <row r="1877" spans="1:33" ht="16.5" x14ac:dyDescent="0.2">
      <c r="A1877" s="43" t="str">
        <f t="shared" si="287"/>
        <v>kn-9</v>
      </c>
      <c r="B1877" s="33">
        <f t="shared" si="292"/>
        <v>2091011</v>
      </c>
      <c r="C1877" s="43">
        <v>10</v>
      </c>
      <c r="D1877" s="26">
        <f t="shared" si="288"/>
        <v>20910</v>
      </c>
      <c r="E1877" s="45">
        <v>9</v>
      </c>
      <c r="F1877" s="13">
        <v>1</v>
      </c>
      <c r="G1877" s="14" t="s">
        <v>20</v>
      </c>
      <c r="H1877" s="14" t="s">
        <v>290</v>
      </c>
      <c r="I1877" s="13">
        <f t="shared" si="289"/>
        <v>90</v>
      </c>
      <c r="J1877" s="13">
        <f t="shared" si="290"/>
        <v>10</v>
      </c>
      <c r="K1877" s="13">
        <f t="shared" si="291"/>
        <v>4</v>
      </c>
      <c r="L1877" s="13" t="s">
        <v>1602</v>
      </c>
      <c r="M1877" s="13">
        <v>86</v>
      </c>
      <c r="N1877" s="13" t="s">
        <v>1604</v>
      </c>
      <c r="O1877" s="13">
        <v>86</v>
      </c>
      <c r="P1877" s="13" t="s">
        <v>1606</v>
      </c>
      <c r="Q1877" s="13">
        <v>86</v>
      </c>
      <c r="R1877" s="13" t="s">
        <v>1608</v>
      </c>
      <c r="S1877" s="13">
        <v>86</v>
      </c>
      <c r="T1877" s="13" t="s">
        <v>1610</v>
      </c>
      <c r="U1877" s="13">
        <v>86</v>
      </c>
      <c r="V1877" s="13" t="s">
        <v>1478</v>
      </c>
      <c r="W1877" s="13">
        <v>86</v>
      </c>
      <c r="X1877" s="13" t="s">
        <v>1480</v>
      </c>
      <c r="Y1877" s="13">
        <v>86</v>
      </c>
      <c r="Z1877" s="13" t="s">
        <v>1483</v>
      </c>
      <c r="AA1877" s="13">
        <v>86</v>
      </c>
      <c r="AB1877" s="100" t="s">
        <v>379</v>
      </c>
      <c r="AC1877" s="100" t="str">
        <f t="shared" si="293"/>
        <v>kn-9-10-shl-loc1</v>
      </c>
      <c r="AD1877" s="100">
        <f t="shared" si="294"/>
        <v>6</v>
      </c>
      <c r="AE1877" s="13">
        <v>16</v>
      </c>
      <c r="AF1877" s="27">
        <v>13.5</v>
      </c>
      <c r="AG1877" s="41"/>
    </row>
    <row r="1878" spans="1:33" ht="16.5" x14ac:dyDescent="0.2">
      <c r="A1878" s="43" t="str">
        <f t="shared" si="287"/>
        <v>kn-9</v>
      </c>
      <c r="B1878" s="33">
        <f t="shared" si="292"/>
        <v>2091020</v>
      </c>
      <c r="C1878" s="43">
        <v>10</v>
      </c>
      <c r="D1878" s="26">
        <f t="shared" si="288"/>
        <v>20910</v>
      </c>
      <c r="E1878" s="45">
        <v>9</v>
      </c>
      <c r="F1878" s="13">
        <v>2</v>
      </c>
      <c r="G1878" s="14" t="s">
        <v>19</v>
      </c>
      <c r="H1878" s="14" t="s">
        <v>749</v>
      </c>
      <c r="I1878" s="13">
        <f t="shared" si="289"/>
        <v>90</v>
      </c>
      <c r="J1878" s="13">
        <f t="shared" si="290"/>
        <v>10</v>
      </c>
      <c r="K1878" s="13">
        <f t="shared" si="291"/>
        <v>4</v>
      </c>
      <c r="L1878" s="13" t="s">
        <v>1603</v>
      </c>
      <c r="M1878" s="13">
        <v>86</v>
      </c>
      <c r="N1878" s="13" t="s">
        <v>1605</v>
      </c>
      <c r="O1878" s="13">
        <v>86</v>
      </c>
      <c r="P1878" s="13" t="s">
        <v>1607</v>
      </c>
      <c r="Q1878" s="13">
        <v>86</v>
      </c>
      <c r="R1878" s="13" t="s">
        <v>1609</v>
      </c>
      <c r="S1878" s="13">
        <v>86</v>
      </c>
      <c r="T1878" s="13" t="s">
        <v>1611</v>
      </c>
      <c r="U1878" s="13">
        <v>86</v>
      </c>
      <c r="V1878" s="13" t="s">
        <v>1479</v>
      </c>
      <c r="W1878" s="13">
        <v>86</v>
      </c>
      <c r="X1878" s="13" t="s">
        <v>1481</v>
      </c>
      <c r="Y1878" s="13">
        <v>86</v>
      </c>
      <c r="Z1878" s="13" t="s">
        <v>1482</v>
      </c>
      <c r="AA1878" s="13">
        <v>86</v>
      </c>
      <c r="AB1878" s="100" t="s">
        <v>749</v>
      </c>
      <c r="AC1878" s="100" t="str">
        <f t="shared" si="293"/>
        <v>kn-9-10-jlr-loc2</v>
      </c>
      <c r="AD1878" s="100">
        <f t="shared" si="294"/>
        <v>6</v>
      </c>
      <c r="AE1878" s="13">
        <v>12</v>
      </c>
      <c r="AF1878" s="27">
        <v>12</v>
      </c>
      <c r="AG1878" s="41"/>
    </row>
    <row r="1879" spans="1:33" ht="16.5" x14ac:dyDescent="0.2">
      <c r="A1879" s="43" t="str">
        <f t="shared" si="287"/>
        <v>kn-9</v>
      </c>
      <c r="B1879" s="33">
        <f t="shared" si="292"/>
        <v>2091021</v>
      </c>
      <c r="C1879" s="43">
        <v>10</v>
      </c>
      <c r="D1879" s="26">
        <f t="shared" si="288"/>
        <v>20910</v>
      </c>
      <c r="E1879" s="45">
        <v>9</v>
      </c>
      <c r="F1879" s="13">
        <v>2</v>
      </c>
      <c r="G1879" s="14" t="s">
        <v>20</v>
      </c>
      <c r="H1879" s="14" t="s">
        <v>27</v>
      </c>
      <c r="I1879" s="13">
        <f t="shared" si="289"/>
        <v>90</v>
      </c>
      <c r="J1879" s="13">
        <f t="shared" si="290"/>
        <v>10</v>
      </c>
      <c r="K1879" s="13">
        <f t="shared" si="291"/>
        <v>4</v>
      </c>
      <c r="L1879" s="13" t="s">
        <v>1602</v>
      </c>
      <c r="M1879" s="13">
        <v>86</v>
      </c>
      <c r="N1879" s="13" t="s">
        <v>1604</v>
      </c>
      <c r="O1879" s="13">
        <v>86</v>
      </c>
      <c r="P1879" s="13" t="s">
        <v>1606</v>
      </c>
      <c r="Q1879" s="13">
        <v>86</v>
      </c>
      <c r="R1879" s="13" t="s">
        <v>1608</v>
      </c>
      <c r="S1879" s="13">
        <v>86</v>
      </c>
      <c r="T1879" s="13" t="s">
        <v>1610</v>
      </c>
      <c r="U1879" s="13">
        <v>86</v>
      </c>
      <c r="V1879" s="13" t="s">
        <v>1478</v>
      </c>
      <c r="W1879" s="13">
        <v>86</v>
      </c>
      <c r="X1879" s="13" t="s">
        <v>1480</v>
      </c>
      <c r="Y1879" s="13">
        <v>86</v>
      </c>
      <c r="Z1879" s="13" t="s">
        <v>1483</v>
      </c>
      <c r="AA1879" s="13">
        <v>86</v>
      </c>
      <c r="AB1879" s="100" t="s">
        <v>382</v>
      </c>
      <c r="AC1879" s="100" t="str">
        <f t="shared" si="293"/>
        <v>kn-9-10-shl-loc2</v>
      </c>
      <c r="AD1879" s="100">
        <f t="shared" si="294"/>
        <v>6</v>
      </c>
      <c r="AE1879" s="13">
        <v>16</v>
      </c>
      <c r="AF1879" s="27">
        <v>13.5</v>
      </c>
      <c r="AG1879" s="41"/>
    </row>
    <row r="1880" spans="1:33" ht="16.5" x14ac:dyDescent="0.2">
      <c r="A1880" s="43" t="str">
        <f t="shared" si="287"/>
        <v>kn-9</v>
      </c>
      <c r="B1880" s="33">
        <f t="shared" si="292"/>
        <v>2091030</v>
      </c>
      <c r="C1880" s="43">
        <v>10</v>
      </c>
      <c r="D1880" s="26">
        <f t="shared" si="288"/>
        <v>20910</v>
      </c>
      <c r="E1880" s="45">
        <v>9</v>
      </c>
      <c r="F1880" s="13">
        <v>3</v>
      </c>
      <c r="G1880" s="14" t="s">
        <v>19</v>
      </c>
      <c r="H1880" s="14" t="s">
        <v>288</v>
      </c>
      <c r="I1880" s="13">
        <f t="shared" si="289"/>
        <v>90</v>
      </c>
      <c r="J1880" s="13">
        <f t="shared" si="290"/>
        <v>10</v>
      </c>
      <c r="K1880" s="13">
        <f t="shared" si="291"/>
        <v>4</v>
      </c>
      <c r="L1880" s="13" t="s">
        <v>1603</v>
      </c>
      <c r="M1880" s="13">
        <v>86</v>
      </c>
      <c r="N1880" s="13" t="s">
        <v>1605</v>
      </c>
      <c r="O1880" s="13">
        <v>86</v>
      </c>
      <c r="P1880" s="13" t="s">
        <v>1607</v>
      </c>
      <c r="Q1880" s="13">
        <v>86</v>
      </c>
      <c r="R1880" s="13" t="s">
        <v>1609</v>
      </c>
      <c r="S1880" s="13">
        <v>86</v>
      </c>
      <c r="T1880" s="13" t="s">
        <v>1611</v>
      </c>
      <c r="U1880" s="13">
        <v>86</v>
      </c>
      <c r="V1880" s="13" t="s">
        <v>1479</v>
      </c>
      <c r="W1880" s="13">
        <v>86</v>
      </c>
      <c r="X1880" s="13" t="s">
        <v>1481</v>
      </c>
      <c r="Y1880" s="13">
        <v>86</v>
      </c>
      <c r="Z1880" s="13" t="s">
        <v>1482</v>
      </c>
      <c r="AA1880" s="13">
        <v>86</v>
      </c>
      <c r="AB1880" s="100" t="s">
        <v>356</v>
      </c>
      <c r="AC1880" s="100" t="str">
        <f t="shared" si="293"/>
        <v>kn-9-10-jlr-loc3</v>
      </c>
      <c r="AD1880" s="100">
        <f t="shared" si="294"/>
        <v>6</v>
      </c>
      <c r="AE1880" s="13">
        <v>12</v>
      </c>
      <c r="AF1880" s="27">
        <v>12</v>
      </c>
      <c r="AG1880" s="41"/>
    </row>
    <row r="1881" spans="1:33" ht="17.25" thickBot="1" x14ac:dyDescent="0.25">
      <c r="A1881" s="43" t="str">
        <f t="shared" si="287"/>
        <v>kn-9</v>
      </c>
      <c r="B1881" s="33">
        <f t="shared" si="292"/>
        <v>2091031</v>
      </c>
      <c r="C1881" s="43">
        <v>10</v>
      </c>
      <c r="D1881" s="28">
        <f t="shared" si="288"/>
        <v>20910</v>
      </c>
      <c r="E1881" s="46">
        <v>9</v>
      </c>
      <c r="F1881" s="29">
        <v>3</v>
      </c>
      <c r="G1881" s="30" t="s">
        <v>20</v>
      </c>
      <c r="H1881" s="30" t="s">
        <v>287</v>
      </c>
      <c r="I1881" s="29">
        <f t="shared" si="289"/>
        <v>90</v>
      </c>
      <c r="J1881" s="29">
        <f t="shared" si="290"/>
        <v>10</v>
      </c>
      <c r="K1881" s="29">
        <f t="shared" si="291"/>
        <v>4</v>
      </c>
      <c r="L1881" s="29" t="s">
        <v>1602</v>
      </c>
      <c r="M1881" s="29">
        <v>86</v>
      </c>
      <c r="N1881" s="29" t="s">
        <v>1604</v>
      </c>
      <c r="O1881" s="29">
        <v>86</v>
      </c>
      <c r="P1881" s="29" t="s">
        <v>1606</v>
      </c>
      <c r="Q1881" s="29">
        <v>86</v>
      </c>
      <c r="R1881" s="29" t="s">
        <v>1608</v>
      </c>
      <c r="S1881" s="29">
        <v>86</v>
      </c>
      <c r="T1881" s="29" t="s">
        <v>1610</v>
      </c>
      <c r="U1881" s="29">
        <v>86</v>
      </c>
      <c r="V1881" s="29" t="s">
        <v>1478</v>
      </c>
      <c r="W1881" s="29">
        <v>86</v>
      </c>
      <c r="X1881" s="29" t="s">
        <v>1480</v>
      </c>
      <c r="Y1881" s="29">
        <v>86</v>
      </c>
      <c r="Z1881" s="29" t="s">
        <v>1483</v>
      </c>
      <c r="AA1881" s="29">
        <v>86</v>
      </c>
      <c r="AB1881" s="101" t="s">
        <v>397</v>
      </c>
      <c r="AC1881" s="101" t="str">
        <f t="shared" si="293"/>
        <v>kn-9-10-shl-loc3</v>
      </c>
      <c r="AD1881" s="101">
        <f t="shared" si="294"/>
        <v>6</v>
      </c>
      <c r="AE1881" s="29">
        <v>16</v>
      </c>
      <c r="AF1881" s="31">
        <v>13.5</v>
      </c>
      <c r="AG1881" s="41"/>
    </row>
    <row r="1882" spans="1:33" ht="16.5" x14ac:dyDescent="0.2">
      <c r="A1882" s="43" t="str">
        <f t="shared" si="287"/>
        <v>kn-9</v>
      </c>
      <c r="B1882" s="33">
        <f t="shared" si="292"/>
        <v>2091110</v>
      </c>
      <c r="C1882" s="43">
        <v>11</v>
      </c>
      <c r="D1882" s="23">
        <f t="shared" si="288"/>
        <v>20911</v>
      </c>
      <c r="E1882" s="44">
        <v>9</v>
      </c>
      <c r="F1882" s="24">
        <v>1</v>
      </c>
      <c r="G1882" s="32" t="s">
        <v>19</v>
      </c>
      <c r="H1882" s="32" t="s">
        <v>289</v>
      </c>
      <c r="I1882" s="24">
        <f t="shared" si="289"/>
        <v>90</v>
      </c>
      <c r="J1882" s="24">
        <f t="shared" si="290"/>
        <v>10</v>
      </c>
      <c r="K1882" s="24">
        <f t="shared" si="291"/>
        <v>4</v>
      </c>
      <c r="L1882" s="24" t="s">
        <v>1603</v>
      </c>
      <c r="M1882" s="24">
        <v>86</v>
      </c>
      <c r="N1882" s="24" t="s">
        <v>1605</v>
      </c>
      <c r="O1882" s="24">
        <v>86</v>
      </c>
      <c r="P1882" s="24" t="s">
        <v>1607</v>
      </c>
      <c r="Q1882" s="24">
        <v>86</v>
      </c>
      <c r="R1882" s="24" t="s">
        <v>1609</v>
      </c>
      <c r="S1882" s="24">
        <v>86</v>
      </c>
      <c r="T1882" s="24" t="s">
        <v>1611</v>
      </c>
      <c r="U1882" s="24">
        <v>86</v>
      </c>
      <c r="V1882" s="24" t="s">
        <v>1479</v>
      </c>
      <c r="W1882" s="24">
        <v>86</v>
      </c>
      <c r="X1882" s="24" t="s">
        <v>1481</v>
      </c>
      <c r="Y1882" s="24">
        <v>86</v>
      </c>
      <c r="Z1882" s="24" t="s">
        <v>1482</v>
      </c>
      <c r="AA1882" s="24">
        <v>86</v>
      </c>
      <c r="AB1882" s="99" t="s">
        <v>354</v>
      </c>
      <c r="AC1882" s="99" t="str">
        <f t="shared" si="293"/>
        <v>kn-9-11-jlr-loc1</v>
      </c>
      <c r="AD1882" s="99">
        <f t="shared" si="294"/>
        <v>6</v>
      </c>
      <c r="AE1882" s="24">
        <v>12</v>
      </c>
      <c r="AF1882" s="25">
        <v>12</v>
      </c>
      <c r="AG1882" s="41"/>
    </row>
    <row r="1883" spans="1:33" ht="16.5" x14ac:dyDescent="0.2">
      <c r="A1883" s="43" t="str">
        <f t="shared" si="287"/>
        <v>kn-9</v>
      </c>
      <c r="B1883" s="33">
        <f t="shared" si="292"/>
        <v>2091111</v>
      </c>
      <c r="C1883" s="43">
        <v>11</v>
      </c>
      <c r="D1883" s="26">
        <f t="shared" si="288"/>
        <v>20911</v>
      </c>
      <c r="E1883" s="45">
        <v>9</v>
      </c>
      <c r="F1883" s="13">
        <v>1</v>
      </c>
      <c r="G1883" s="14" t="s">
        <v>20</v>
      </c>
      <c r="H1883" s="14" t="s">
        <v>290</v>
      </c>
      <c r="I1883" s="13">
        <f t="shared" si="289"/>
        <v>90</v>
      </c>
      <c r="J1883" s="13">
        <f t="shared" si="290"/>
        <v>10</v>
      </c>
      <c r="K1883" s="13">
        <f t="shared" si="291"/>
        <v>4</v>
      </c>
      <c r="L1883" s="13" t="s">
        <v>1602</v>
      </c>
      <c r="M1883" s="13">
        <v>87</v>
      </c>
      <c r="N1883" s="13" t="s">
        <v>1604</v>
      </c>
      <c r="O1883" s="13">
        <v>87</v>
      </c>
      <c r="P1883" s="13" t="s">
        <v>1606</v>
      </c>
      <c r="Q1883" s="13">
        <v>87</v>
      </c>
      <c r="R1883" s="13" t="s">
        <v>1608</v>
      </c>
      <c r="S1883" s="13">
        <v>87</v>
      </c>
      <c r="T1883" s="13" t="s">
        <v>1610</v>
      </c>
      <c r="U1883" s="13">
        <v>87</v>
      </c>
      <c r="V1883" s="13" t="s">
        <v>1612</v>
      </c>
      <c r="W1883" s="13">
        <v>87</v>
      </c>
      <c r="X1883" s="13" t="s">
        <v>1480</v>
      </c>
      <c r="Y1883" s="13">
        <v>87</v>
      </c>
      <c r="Z1883" s="13" t="s">
        <v>1483</v>
      </c>
      <c r="AA1883" s="13">
        <v>87</v>
      </c>
      <c r="AB1883" s="100" t="s">
        <v>395</v>
      </c>
      <c r="AC1883" s="100" t="str">
        <f t="shared" si="293"/>
        <v>kn-9-11-shl-loc1</v>
      </c>
      <c r="AD1883" s="100">
        <f t="shared" si="294"/>
        <v>6</v>
      </c>
      <c r="AE1883" s="13">
        <v>16</v>
      </c>
      <c r="AF1883" s="27">
        <v>13.5</v>
      </c>
      <c r="AG1883" s="41"/>
    </row>
    <row r="1884" spans="1:33" ht="16.5" x14ac:dyDescent="0.2">
      <c r="A1884" s="43" t="str">
        <f t="shared" si="287"/>
        <v>kn-9</v>
      </c>
      <c r="B1884" s="33">
        <f t="shared" si="292"/>
        <v>2091120</v>
      </c>
      <c r="C1884" s="43">
        <v>11</v>
      </c>
      <c r="D1884" s="26">
        <f t="shared" si="288"/>
        <v>20911</v>
      </c>
      <c r="E1884" s="45">
        <v>9</v>
      </c>
      <c r="F1884" s="13">
        <v>2</v>
      </c>
      <c r="G1884" s="14" t="s">
        <v>19</v>
      </c>
      <c r="H1884" s="14" t="s">
        <v>749</v>
      </c>
      <c r="I1884" s="13">
        <f t="shared" si="289"/>
        <v>90</v>
      </c>
      <c r="J1884" s="13">
        <f t="shared" si="290"/>
        <v>10</v>
      </c>
      <c r="K1884" s="13">
        <f t="shared" si="291"/>
        <v>4</v>
      </c>
      <c r="L1884" s="13" t="s">
        <v>1603</v>
      </c>
      <c r="M1884" s="13">
        <v>86</v>
      </c>
      <c r="N1884" s="13" t="s">
        <v>1605</v>
      </c>
      <c r="O1884" s="13">
        <v>86</v>
      </c>
      <c r="P1884" s="13" t="s">
        <v>1607</v>
      </c>
      <c r="Q1884" s="13">
        <v>86</v>
      </c>
      <c r="R1884" s="13" t="s">
        <v>1609</v>
      </c>
      <c r="S1884" s="13">
        <v>86</v>
      </c>
      <c r="T1884" s="13" t="s">
        <v>1611</v>
      </c>
      <c r="U1884" s="13">
        <v>86</v>
      </c>
      <c r="V1884" s="13" t="s">
        <v>1479</v>
      </c>
      <c r="W1884" s="13">
        <v>86</v>
      </c>
      <c r="X1884" s="13" t="s">
        <v>1481</v>
      </c>
      <c r="Y1884" s="13">
        <v>86</v>
      </c>
      <c r="Z1884" s="13" t="s">
        <v>1482</v>
      </c>
      <c r="AA1884" s="13">
        <v>86</v>
      </c>
      <c r="AB1884" s="100" t="s">
        <v>748</v>
      </c>
      <c r="AC1884" s="100" t="str">
        <f t="shared" si="293"/>
        <v>kn-9-11-jlr-loc2</v>
      </c>
      <c r="AD1884" s="100">
        <f t="shared" si="294"/>
        <v>6</v>
      </c>
      <c r="AE1884" s="13">
        <v>12</v>
      </c>
      <c r="AF1884" s="27">
        <v>12</v>
      </c>
      <c r="AG1884" s="41"/>
    </row>
    <row r="1885" spans="1:33" ht="16.5" x14ac:dyDescent="0.2">
      <c r="A1885" s="43" t="str">
        <f t="shared" si="287"/>
        <v>kn-9</v>
      </c>
      <c r="B1885" s="33">
        <f t="shared" si="292"/>
        <v>2091121</v>
      </c>
      <c r="C1885" s="43">
        <v>11</v>
      </c>
      <c r="D1885" s="26">
        <f t="shared" si="288"/>
        <v>20911</v>
      </c>
      <c r="E1885" s="45">
        <v>9</v>
      </c>
      <c r="F1885" s="13">
        <v>2</v>
      </c>
      <c r="G1885" s="14" t="s">
        <v>20</v>
      </c>
      <c r="H1885" s="14" t="s">
        <v>27</v>
      </c>
      <c r="I1885" s="13">
        <f t="shared" si="289"/>
        <v>90</v>
      </c>
      <c r="J1885" s="13">
        <f t="shared" si="290"/>
        <v>10</v>
      </c>
      <c r="K1885" s="13">
        <f t="shared" si="291"/>
        <v>4</v>
      </c>
      <c r="L1885" s="13" t="s">
        <v>1602</v>
      </c>
      <c r="M1885" s="13">
        <v>87</v>
      </c>
      <c r="N1885" s="13" t="s">
        <v>1604</v>
      </c>
      <c r="O1885" s="13">
        <v>87</v>
      </c>
      <c r="P1885" s="13" t="s">
        <v>1606</v>
      </c>
      <c r="Q1885" s="13">
        <v>87</v>
      </c>
      <c r="R1885" s="13" t="s">
        <v>1608</v>
      </c>
      <c r="S1885" s="13">
        <v>87</v>
      </c>
      <c r="T1885" s="13" t="s">
        <v>1610</v>
      </c>
      <c r="U1885" s="13">
        <v>87</v>
      </c>
      <c r="V1885" s="13" t="s">
        <v>1612</v>
      </c>
      <c r="W1885" s="13">
        <v>87</v>
      </c>
      <c r="X1885" s="13" t="s">
        <v>1480</v>
      </c>
      <c r="Y1885" s="13">
        <v>87</v>
      </c>
      <c r="Z1885" s="13" t="s">
        <v>1483</v>
      </c>
      <c r="AA1885" s="13">
        <v>87</v>
      </c>
      <c r="AB1885" s="100" t="s">
        <v>390</v>
      </c>
      <c r="AC1885" s="100" t="str">
        <f t="shared" si="293"/>
        <v>kn-9-11-shl-loc2</v>
      </c>
      <c r="AD1885" s="100">
        <f t="shared" si="294"/>
        <v>6</v>
      </c>
      <c r="AE1885" s="13">
        <v>16</v>
      </c>
      <c r="AF1885" s="27">
        <v>13.5</v>
      </c>
      <c r="AG1885" s="41"/>
    </row>
    <row r="1886" spans="1:33" ht="16.5" x14ac:dyDescent="0.2">
      <c r="A1886" s="43" t="str">
        <f t="shared" ref="A1886:A1949" si="295">"kn-"&amp;E1886</f>
        <v>kn-9</v>
      </c>
      <c r="B1886" s="33">
        <f t="shared" si="292"/>
        <v>2091130</v>
      </c>
      <c r="C1886" s="43">
        <v>11</v>
      </c>
      <c r="D1886" s="26">
        <f t="shared" ref="D1886:D1949" si="296">(200+E1886)*100+C1886</f>
        <v>20911</v>
      </c>
      <c r="E1886" s="45">
        <v>9</v>
      </c>
      <c r="F1886" s="13">
        <v>3</v>
      </c>
      <c r="G1886" s="14" t="s">
        <v>19</v>
      </c>
      <c r="H1886" s="14" t="s">
        <v>288</v>
      </c>
      <c r="I1886" s="13">
        <f t="shared" ref="I1886:I1949" si="297">INDEX($BI$4:$BI$210,INDEX($BP$4:$BP$19,E1886)+C1886)</f>
        <v>90</v>
      </c>
      <c r="J1886" s="13">
        <f t="shared" ref="J1886:J1949" si="298">INDEX($BJ$4:$BJ$210,INDEX($BP$4:$BP$19,E1886)+C1886)</f>
        <v>10</v>
      </c>
      <c r="K1886" s="13">
        <f t="shared" ref="K1886:K1949" si="299">INDEX($BK$4:$BK$210,INDEX($BP$4:$BP$19,E1886)+C1887)</f>
        <v>4</v>
      </c>
      <c r="L1886" s="13" t="s">
        <v>1603</v>
      </c>
      <c r="M1886" s="13">
        <v>86</v>
      </c>
      <c r="N1886" s="13" t="s">
        <v>1605</v>
      </c>
      <c r="O1886" s="13">
        <v>86</v>
      </c>
      <c r="P1886" s="13" t="s">
        <v>1607</v>
      </c>
      <c r="Q1886" s="13">
        <v>86</v>
      </c>
      <c r="R1886" s="13" t="s">
        <v>1609</v>
      </c>
      <c r="S1886" s="13">
        <v>86</v>
      </c>
      <c r="T1886" s="13" t="s">
        <v>1611</v>
      </c>
      <c r="U1886" s="13">
        <v>86</v>
      </c>
      <c r="V1886" s="13" t="s">
        <v>1479</v>
      </c>
      <c r="W1886" s="13">
        <v>86</v>
      </c>
      <c r="X1886" s="13" t="s">
        <v>1481</v>
      </c>
      <c r="Y1886" s="13">
        <v>86</v>
      </c>
      <c r="Z1886" s="13" t="s">
        <v>1482</v>
      </c>
      <c r="AA1886" s="13">
        <v>86</v>
      </c>
      <c r="AB1886" s="100" t="s">
        <v>351</v>
      </c>
      <c r="AC1886" s="100" t="str">
        <f t="shared" si="293"/>
        <v>kn-9-11-jlr-loc3</v>
      </c>
      <c r="AD1886" s="100">
        <f t="shared" si="294"/>
        <v>6</v>
      </c>
      <c r="AE1886" s="13">
        <v>12</v>
      </c>
      <c r="AF1886" s="27">
        <v>12</v>
      </c>
      <c r="AG1886" s="41"/>
    </row>
    <row r="1887" spans="1:33" ht="17.25" thickBot="1" x14ac:dyDescent="0.25">
      <c r="A1887" s="43" t="str">
        <f t="shared" si="295"/>
        <v>kn-9</v>
      </c>
      <c r="B1887" s="33">
        <f t="shared" si="292"/>
        <v>2091131</v>
      </c>
      <c r="C1887" s="43">
        <v>11</v>
      </c>
      <c r="D1887" s="28">
        <f t="shared" si="296"/>
        <v>20911</v>
      </c>
      <c r="E1887" s="46">
        <v>9</v>
      </c>
      <c r="F1887" s="29">
        <v>3</v>
      </c>
      <c r="G1887" s="30" t="s">
        <v>20</v>
      </c>
      <c r="H1887" s="30" t="s">
        <v>287</v>
      </c>
      <c r="I1887" s="29">
        <f t="shared" si="297"/>
        <v>90</v>
      </c>
      <c r="J1887" s="29">
        <f t="shared" si="298"/>
        <v>10</v>
      </c>
      <c r="K1887" s="29">
        <f t="shared" si="299"/>
        <v>4</v>
      </c>
      <c r="L1887" s="29" t="s">
        <v>1602</v>
      </c>
      <c r="M1887" s="29">
        <v>87</v>
      </c>
      <c r="N1887" s="29" t="s">
        <v>1604</v>
      </c>
      <c r="O1887" s="29">
        <v>87</v>
      </c>
      <c r="P1887" s="29" t="s">
        <v>1606</v>
      </c>
      <c r="Q1887" s="29">
        <v>87</v>
      </c>
      <c r="R1887" s="29" t="s">
        <v>1608</v>
      </c>
      <c r="S1887" s="29">
        <v>87</v>
      </c>
      <c r="T1887" s="29" t="s">
        <v>1610</v>
      </c>
      <c r="U1887" s="29">
        <v>87</v>
      </c>
      <c r="V1887" s="29" t="s">
        <v>1612</v>
      </c>
      <c r="W1887" s="29">
        <v>87</v>
      </c>
      <c r="X1887" s="29" t="s">
        <v>1480</v>
      </c>
      <c r="Y1887" s="29">
        <v>87</v>
      </c>
      <c r="Z1887" s="29" t="s">
        <v>1483</v>
      </c>
      <c r="AA1887" s="29">
        <v>87</v>
      </c>
      <c r="AB1887" s="101" t="s">
        <v>391</v>
      </c>
      <c r="AC1887" s="101" t="str">
        <f t="shared" si="293"/>
        <v>kn-9-11-shl-loc3</v>
      </c>
      <c r="AD1887" s="101">
        <f t="shared" si="294"/>
        <v>6</v>
      </c>
      <c r="AE1887" s="29">
        <v>16</v>
      </c>
      <c r="AF1887" s="31">
        <v>13.5</v>
      </c>
      <c r="AG1887" s="41"/>
    </row>
    <row r="1888" spans="1:33" ht="16.5" x14ac:dyDescent="0.2">
      <c r="A1888" s="43" t="str">
        <f t="shared" si="295"/>
        <v>kn-9</v>
      </c>
      <c r="B1888" s="33">
        <f t="shared" si="292"/>
        <v>2091210</v>
      </c>
      <c r="C1888" s="43">
        <v>12</v>
      </c>
      <c r="D1888" s="23">
        <f t="shared" si="296"/>
        <v>20912</v>
      </c>
      <c r="E1888" s="44">
        <v>9</v>
      </c>
      <c r="F1888" s="24">
        <v>1</v>
      </c>
      <c r="G1888" s="32" t="s">
        <v>19</v>
      </c>
      <c r="H1888" s="32" t="s">
        <v>289</v>
      </c>
      <c r="I1888" s="24">
        <f t="shared" si="297"/>
        <v>91</v>
      </c>
      <c r="J1888" s="24">
        <f t="shared" si="298"/>
        <v>10</v>
      </c>
      <c r="K1888" s="24">
        <f t="shared" si="299"/>
        <v>4</v>
      </c>
      <c r="L1888" s="24" t="s">
        <v>1603</v>
      </c>
      <c r="M1888" s="24">
        <v>88</v>
      </c>
      <c r="N1888" s="24" t="s">
        <v>1605</v>
      </c>
      <c r="O1888" s="24">
        <v>88</v>
      </c>
      <c r="P1888" s="24" t="s">
        <v>1607</v>
      </c>
      <c r="Q1888" s="24">
        <v>88</v>
      </c>
      <c r="R1888" s="24" t="s">
        <v>1609</v>
      </c>
      <c r="S1888" s="24">
        <v>88</v>
      </c>
      <c r="T1888" s="24" t="s">
        <v>1611</v>
      </c>
      <c r="U1888" s="24">
        <v>88</v>
      </c>
      <c r="V1888" s="24" t="s">
        <v>1613</v>
      </c>
      <c r="W1888" s="24">
        <v>88</v>
      </c>
      <c r="X1888" s="24" t="s">
        <v>1481</v>
      </c>
      <c r="Y1888" s="24">
        <v>88</v>
      </c>
      <c r="Z1888" s="24" t="s">
        <v>1482</v>
      </c>
      <c r="AA1888" s="24">
        <v>88</v>
      </c>
      <c r="AB1888" s="99" t="s">
        <v>357</v>
      </c>
      <c r="AC1888" s="99" t="str">
        <f t="shared" si="293"/>
        <v>kn-9-12-jlr-loc1</v>
      </c>
      <c r="AD1888" s="99">
        <f t="shared" si="294"/>
        <v>6</v>
      </c>
      <c r="AE1888" s="24">
        <v>12</v>
      </c>
      <c r="AF1888" s="25">
        <v>12</v>
      </c>
      <c r="AG1888" s="41"/>
    </row>
    <row r="1889" spans="1:33" ht="16.5" x14ac:dyDescent="0.2">
      <c r="A1889" s="43" t="str">
        <f t="shared" si="295"/>
        <v>kn-9</v>
      </c>
      <c r="B1889" s="33">
        <f t="shared" si="292"/>
        <v>2091211</v>
      </c>
      <c r="C1889" s="43">
        <v>12</v>
      </c>
      <c r="D1889" s="26">
        <f t="shared" si="296"/>
        <v>20912</v>
      </c>
      <c r="E1889" s="45">
        <v>9</v>
      </c>
      <c r="F1889" s="13">
        <v>1</v>
      </c>
      <c r="G1889" s="14" t="s">
        <v>20</v>
      </c>
      <c r="H1889" s="14" t="s">
        <v>290</v>
      </c>
      <c r="I1889" s="13">
        <f t="shared" si="297"/>
        <v>91</v>
      </c>
      <c r="J1889" s="13">
        <f t="shared" si="298"/>
        <v>10</v>
      </c>
      <c r="K1889" s="13">
        <f t="shared" si="299"/>
        <v>4</v>
      </c>
      <c r="L1889" s="13" t="s">
        <v>1602</v>
      </c>
      <c r="M1889" s="13">
        <v>87</v>
      </c>
      <c r="N1889" s="13" t="s">
        <v>1604</v>
      </c>
      <c r="O1889" s="13">
        <v>87</v>
      </c>
      <c r="P1889" s="13" t="s">
        <v>1606</v>
      </c>
      <c r="Q1889" s="13">
        <v>87</v>
      </c>
      <c r="R1889" s="13" t="s">
        <v>1608</v>
      </c>
      <c r="S1889" s="13">
        <v>87</v>
      </c>
      <c r="T1889" s="13" t="s">
        <v>1610</v>
      </c>
      <c r="U1889" s="13">
        <v>87</v>
      </c>
      <c r="V1889" s="13" t="s">
        <v>1612</v>
      </c>
      <c r="W1889" s="13">
        <v>87</v>
      </c>
      <c r="X1889" s="13" t="s">
        <v>1480</v>
      </c>
      <c r="Y1889" s="13">
        <v>87</v>
      </c>
      <c r="Z1889" s="13" t="s">
        <v>1483</v>
      </c>
      <c r="AA1889" s="13">
        <v>87</v>
      </c>
      <c r="AB1889" s="100" t="s">
        <v>398</v>
      </c>
      <c r="AC1889" s="100" t="str">
        <f t="shared" si="293"/>
        <v>kn-9-12-shl-loc1</v>
      </c>
      <c r="AD1889" s="100">
        <f t="shared" si="294"/>
        <v>6</v>
      </c>
      <c r="AE1889" s="13">
        <v>16</v>
      </c>
      <c r="AF1889" s="27">
        <v>13.5</v>
      </c>
      <c r="AG1889" s="41"/>
    </row>
    <row r="1890" spans="1:33" ht="16.5" x14ac:dyDescent="0.2">
      <c r="A1890" s="43" t="str">
        <f t="shared" si="295"/>
        <v>kn-9</v>
      </c>
      <c r="B1890" s="33">
        <f t="shared" si="292"/>
        <v>2091220</v>
      </c>
      <c r="C1890" s="43">
        <v>12</v>
      </c>
      <c r="D1890" s="26">
        <f t="shared" si="296"/>
        <v>20912</v>
      </c>
      <c r="E1890" s="45">
        <v>9</v>
      </c>
      <c r="F1890" s="13">
        <v>2</v>
      </c>
      <c r="G1890" s="14" t="s">
        <v>19</v>
      </c>
      <c r="H1890" s="14" t="s">
        <v>749</v>
      </c>
      <c r="I1890" s="13">
        <f t="shared" si="297"/>
        <v>91</v>
      </c>
      <c r="J1890" s="13">
        <f t="shared" si="298"/>
        <v>10</v>
      </c>
      <c r="K1890" s="13">
        <f t="shared" si="299"/>
        <v>4</v>
      </c>
      <c r="L1890" s="13" t="s">
        <v>1603</v>
      </c>
      <c r="M1890" s="13">
        <v>88</v>
      </c>
      <c r="N1890" s="13" t="s">
        <v>1605</v>
      </c>
      <c r="O1890" s="13">
        <v>88</v>
      </c>
      <c r="P1890" s="13" t="s">
        <v>1607</v>
      </c>
      <c r="Q1890" s="13">
        <v>88</v>
      </c>
      <c r="R1890" s="13" t="s">
        <v>1609</v>
      </c>
      <c r="S1890" s="13">
        <v>88</v>
      </c>
      <c r="T1890" s="13" t="s">
        <v>1611</v>
      </c>
      <c r="U1890" s="13">
        <v>88</v>
      </c>
      <c r="V1890" s="13" t="s">
        <v>1613</v>
      </c>
      <c r="W1890" s="13">
        <v>88</v>
      </c>
      <c r="X1890" s="13" t="s">
        <v>1481</v>
      </c>
      <c r="Y1890" s="13">
        <v>88</v>
      </c>
      <c r="Z1890" s="13" t="s">
        <v>1482</v>
      </c>
      <c r="AA1890" s="13">
        <v>88</v>
      </c>
      <c r="AB1890" s="100" t="s">
        <v>347</v>
      </c>
      <c r="AC1890" s="100" t="str">
        <f t="shared" si="293"/>
        <v>kn-9-12-jlr-loc2</v>
      </c>
      <c r="AD1890" s="100">
        <f t="shared" si="294"/>
        <v>6</v>
      </c>
      <c r="AE1890" s="13">
        <v>12</v>
      </c>
      <c r="AF1890" s="27">
        <v>12</v>
      </c>
      <c r="AG1890" s="41"/>
    </row>
    <row r="1891" spans="1:33" ht="16.5" x14ac:dyDescent="0.2">
      <c r="A1891" s="43" t="str">
        <f t="shared" si="295"/>
        <v>kn-9</v>
      </c>
      <c r="B1891" s="33">
        <f t="shared" si="292"/>
        <v>2091221</v>
      </c>
      <c r="C1891" s="43">
        <v>12</v>
      </c>
      <c r="D1891" s="26">
        <f t="shared" si="296"/>
        <v>20912</v>
      </c>
      <c r="E1891" s="45">
        <v>9</v>
      </c>
      <c r="F1891" s="13">
        <v>2</v>
      </c>
      <c r="G1891" s="14" t="s">
        <v>20</v>
      </c>
      <c r="H1891" s="14" t="s">
        <v>27</v>
      </c>
      <c r="I1891" s="13">
        <f t="shared" si="297"/>
        <v>91</v>
      </c>
      <c r="J1891" s="13">
        <f t="shared" si="298"/>
        <v>10</v>
      </c>
      <c r="K1891" s="13">
        <f t="shared" si="299"/>
        <v>4</v>
      </c>
      <c r="L1891" s="13" t="s">
        <v>1602</v>
      </c>
      <c r="M1891" s="13">
        <v>87</v>
      </c>
      <c r="N1891" s="13" t="s">
        <v>1604</v>
      </c>
      <c r="O1891" s="13">
        <v>87</v>
      </c>
      <c r="P1891" s="13" t="s">
        <v>1606</v>
      </c>
      <c r="Q1891" s="13">
        <v>87</v>
      </c>
      <c r="R1891" s="13" t="s">
        <v>1608</v>
      </c>
      <c r="S1891" s="13">
        <v>87</v>
      </c>
      <c r="T1891" s="13" t="s">
        <v>1610</v>
      </c>
      <c r="U1891" s="13">
        <v>87</v>
      </c>
      <c r="V1891" s="13" t="s">
        <v>1612</v>
      </c>
      <c r="W1891" s="13">
        <v>87</v>
      </c>
      <c r="X1891" s="13" t="s">
        <v>1480</v>
      </c>
      <c r="Y1891" s="13">
        <v>87</v>
      </c>
      <c r="Z1891" s="13" t="s">
        <v>1483</v>
      </c>
      <c r="AA1891" s="13">
        <v>87</v>
      </c>
      <c r="AB1891" s="100" t="s">
        <v>386</v>
      </c>
      <c r="AC1891" s="100" t="str">
        <f t="shared" si="293"/>
        <v>kn-9-12-shl-loc2</v>
      </c>
      <c r="AD1891" s="100">
        <f t="shared" si="294"/>
        <v>6</v>
      </c>
      <c r="AE1891" s="13">
        <v>16</v>
      </c>
      <c r="AF1891" s="27">
        <v>13.5</v>
      </c>
      <c r="AG1891" s="41"/>
    </row>
    <row r="1892" spans="1:33" ht="16.5" x14ac:dyDescent="0.2">
      <c r="A1892" s="43" t="str">
        <f t="shared" si="295"/>
        <v>kn-9</v>
      </c>
      <c r="B1892" s="33">
        <f t="shared" si="292"/>
        <v>2091230</v>
      </c>
      <c r="C1892" s="43">
        <v>12</v>
      </c>
      <c r="D1892" s="26">
        <f t="shared" si="296"/>
        <v>20912</v>
      </c>
      <c r="E1892" s="45">
        <v>9</v>
      </c>
      <c r="F1892" s="13">
        <v>3</v>
      </c>
      <c r="G1892" s="14" t="s">
        <v>19</v>
      </c>
      <c r="H1892" s="14" t="s">
        <v>288</v>
      </c>
      <c r="I1892" s="13">
        <f t="shared" si="297"/>
        <v>91</v>
      </c>
      <c r="J1892" s="13">
        <f t="shared" si="298"/>
        <v>10</v>
      </c>
      <c r="K1892" s="13">
        <f t="shared" si="299"/>
        <v>4</v>
      </c>
      <c r="L1892" s="13" t="s">
        <v>1603</v>
      </c>
      <c r="M1892" s="13">
        <v>88</v>
      </c>
      <c r="N1892" s="13" t="s">
        <v>1605</v>
      </c>
      <c r="O1892" s="13">
        <v>88</v>
      </c>
      <c r="P1892" s="13" t="s">
        <v>1607</v>
      </c>
      <c r="Q1892" s="13">
        <v>88</v>
      </c>
      <c r="R1892" s="13" t="s">
        <v>1609</v>
      </c>
      <c r="S1892" s="13">
        <v>88</v>
      </c>
      <c r="T1892" s="13" t="s">
        <v>1611</v>
      </c>
      <c r="U1892" s="13">
        <v>88</v>
      </c>
      <c r="V1892" s="13" t="s">
        <v>1613</v>
      </c>
      <c r="W1892" s="13">
        <v>88</v>
      </c>
      <c r="X1892" s="13" t="s">
        <v>1481</v>
      </c>
      <c r="Y1892" s="13">
        <v>88</v>
      </c>
      <c r="Z1892" s="13" t="s">
        <v>1482</v>
      </c>
      <c r="AA1892" s="13">
        <v>88</v>
      </c>
      <c r="AB1892" s="100" t="s">
        <v>353</v>
      </c>
      <c r="AC1892" s="100" t="str">
        <f t="shared" si="293"/>
        <v>kn-9-12-jlr-loc3</v>
      </c>
      <c r="AD1892" s="100">
        <f t="shared" si="294"/>
        <v>6</v>
      </c>
      <c r="AE1892" s="13">
        <v>12</v>
      </c>
      <c r="AF1892" s="27">
        <v>12</v>
      </c>
      <c r="AG1892" s="41"/>
    </row>
    <row r="1893" spans="1:33" ht="17.25" thickBot="1" x14ac:dyDescent="0.25">
      <c r="A1893" s="43" t="str">
        <f t="shared" si="295"/>
        <v>kn-9</v>
      </c>
      <c r="B1893" s="33">
        <f t="shared" si="292"/>
        <v>2091231</v>
      </c>
      <c r="C1893" s="43">
        <v>12</v>
      </c>
      <c r="D1893" s="28">
        <f t="shared" si="296"/>
        <v>20912</v>
      </c>
      <c r="E1893" s="46">
        <v>9</v>
      </c>
      <c r="F1893" s="29">
        <v>3</v>
      </c>
      <c r="G1893" s="30" t="s">
        <v>20</v>
      </c>
      <c r="H1893" s="30" t="s">
        <v>287</v>
      </c>
      <c r="I1893" s="29">
        <f t="shared" si="297"/>
        <v>91</v>
      </c>
      <c r="J1893" s="29">
        <f t="shared" si="298"/>
        <v>10</v>
      </c>
      <c r="K1893" s="29">
        <f t="shared" si="299"/>
        <v>4</v>
      </c>
      <c r="L1893" s="29" t="s">
        <v>1602</v>
      </c>
      <c r="M1893" s="29">
        <v>87</v>
      </c>
      <c r="N1893" s="29" t="s">
        <v>1604</v>
      </c>
      <c r="O1893" s="29">
        <v>87</v>
      </c>
      <c r="P1893" s="29" t="s">
        <v>1606</v>
      </c>
      <c r="Q1893" s="29">
        <v>87</v>
      </c>
      <c r="R1893" s="29" t="s">
        <v>1608</v>
      </c>
      <c r="S1893" s="29">
        <v>87</v>
      </c>
      <c r="T1893" s="29" t="s">
        <v>1610</v>
      </c>
      <c r="U1893" s="29">
        <v>87</v>
      </c>
      <c r="V1893" s="29" t="s">
        <v>1612</v>
      </c>
      <c r="W1893" s="29">
        <v>87</v>
      </c>
      <c r="X1893" s="29" t="s">
        <v>1480</v>
      </c>
      <c r="Y1893" s="29">
        <v>87</v>
      </c>
      <c r="Z1893" s="29" t="s">
        <v>1483</v>
      </c>
      <c r="AA1893" s="29">
        <v>87</v>
      </c>
      <c r="AB1893" s="101" t="s">
        <v>394</v>
      </c>
      <c r="AC1893" s="101" t="str">
        <f t="shared" si="293"/>
        <v>kn-9-12-shl-loc3</v>
      </c>
      <c r="AD1893" s="101">
        <f t="shared" si="294"/>
        <v>6</v>
      </c>
      <c r="AE1893" s="29">
        <v>16</v>
      </c>
      <c r="AF1893" s="31">
        <v>13.5</v>
      </c>
      <c r="AG1893" s="41"/>
    </row>
    <row r="1894" spans="1:33" ht="16.5" x14ac:dyDescent="0.2">
      <c r="A1894" s="43" t="str">
        <f t="shared" si="295"/>
        <v>kn-9</v>
      </c>
      <c r="B1894" s="33">
        <f t="shared" si="292"/>
        <v>2091310</v>
      </c>
      <c r="C1894" s="43">
        <v>13</v>
      </c>
      <c r="D1894" s="23">
        <f t="shared" si="296"/>
        <v>20913</v>
      </c>
      <c r="E1894" s="44">
        <v>9</v>
      </c>
      <c r="F1894" s="24">
        <v>1</v>
      </c>
      <c r="G1894" s="32" t="s">
        <v>19</v>
      </c>
      <c r="H1894" s="32" t="s">
        <v>289</v>
      </c>
      <c r="I1894" s="24">
        <f t="shared" si="297"/>
        <v>92</v>
      </c>
      <c r="J1894" s="24">
        <f t="shared" si="298"/>
        <v>10</v>
      </c>
      <c r="K1894" s="24">
        <f t="shared" si="299"/>
        <v>4</v>
      </c>
      <c r="L1894" s="24" t="s">
        <v>1603</v>
      </c>
      <c r="M1894" s="24">
        <v>88</v>
      </c>
      <c r="N1894" s="24" t="s">
        <v>1605</v>
      </c>
      <c r="O1894" s="24">
        <v>88</v>
      </c>
      <c r="P1894" s="24" t="s">
        <v>1607</v>
      </c>
      <c r="Q1894" s="24">
        <v>88</v>
      </c>
      <c r="R1894" s="24" t="s">
        <v>1609</v>
      </c>
      <c r="S1894" s="24">
        <v>88</v>
      </c>
      <c r="T1894" s="24" t="s">
        <v>1611</v>
      </c>
      <c r="U1894" s="24">
        <v>88</v>
      </c>
      <c r="V1894" s="24" t="s">
        <v>1613</v>
      </c>
      <c r="W1894" s="24">
        <v>88</v>
      </c>
      <c r="X1894" s="24" t="s">
        <v>1481</v>
      </c>
      <c r="Y1894" s="24">
        <v>88</v>
      </c>
      <c r="Z1894" s="24" t="s">
        <v>1482</v>
      </c>
      <c r="AA1894" s="24">
        <v>88</v>
      </c>
      <c r="AB1894" s="99" t="s">
        <v>351</v>
      </c>
      <c r="AC1894" s="99" t="str">
        <f t="shared" si="293"/>
        <v>kn-9-13-jlr-loc1</v>
      </c>
      <c r="AD1894" s="99">
        <f t="shared" si="294"/>
        <v>6</v>
      </c>
      <c r="AE1894" s="24">
        <v>12</v>
      </c>
      <c r="AF1894" s="25">
        <v>12</v>
      </c>
      <c r="AG1894" s="41"/>
    </row>
    <row r="1895" spans="1:33" ht="16.5" x14ac:dyDescent="0.2">
      <c r="A1895" s="43" t="str">
        <f t="shared" si="295"/>
        <v>kn-9</v>
      </c>
      <c r="B1895" s="33">
        <f t="shared" si="292"/>
        <v>2091311</v>
      </c>
      <c r="C1895" s="43">
        <v>13</v>
      </c>
      <c r="D1895" s="26">
        <f t="shared" si="296"/>
        <v>20913</v>
      </c>
      <c r="E1895" s="45">
        <v>9</v>
      </c>
      <c r="F1895" s="13">
        <v>1</v>
      </c>
      <c r="G1895" s="14" t="s">
        <v>20</v>
      </c>
      <c r="H1895" s="14" t="s">
        <v>290</v>
      </c>
      <c r="I1895" s="13">
        <f t="shared" si="297"/>
        <v>92</v>
      </c>
      <c r="J1895" s="13">
        <f t="shared" si="298"/>
        <v>10</v>
      </c>
      <c r="K1895" s="13">
        <f t="shared" si="299"/>
        <v>4</v>
      </c>
      <c r="L1895" s="13" t="s">
        <v>1602</v>
      </c>
      <c r="M1895" s="13">
        <v>88</v>
      </c>
      <c r="N1895" s="13" t="s">
        <v>1604</v>
      </c>
      <c r="O1895" s="13">
        <v>88</v>
      </c>
      <c r="P1895" s="13" t="s">
        <v>1606</v>
      </c>
      <c r="Q1895" s="13">
        <v>88</v>
      </c>
      <c r="R1895" s="13" t="s">
        <v>1608</v>
      </c>
      <c r="S1895" s="13">
        <v>88</v>
      </c>
      <c r="T1895" s="13" t="s">
        <v>1610</v>
      </c>
      <c r="U1895" s="13">
        <v>88</v>
      </c>
      <c r="V1895" s="13" t="s">
        <v>1612</v>
      </c>
      <c r="W1895" s="13">
        <v>88</v>
      </c>
      <c r="X1895" s="13" t="s">
        <v>1614</v>
      </c>
      <c r="Y1895" s="13">
        <v>88</v>
      </c>
      <c r="Z1895" s="13" t="s">
        <v>1483</v>
      </c>
      <c r="AA1895" s="13">
        <v>88</v>
      </c>
      <c r="AB1895" s="100" t="s">
        <v>391</v>
      </c>
      <c r="AC1895" s="100" t="str">
        <f t="shared" si="293"/>
        <v>kn-9-13-shl-loc1</v>
      </c>
      <c r="AD1895" s="100">
        <f t="shared" si="294"/>
        <v>6</v>
      </c>
      <c r="AE1895" s="13">
        <v>16</v>
      </c>
      <c r="AF1895" s="27">
        <v>13.5</v>
      </c>
      <c r="AG1895" s="41"/>
    </row>
    <row r="1896" spans="1:33" ht="16.5" x14ac:dyDescent="0.2">
      <c r="A1896" s="43" t="str">
        <f t="shared" si="295"/>
        <v>kn-9</v>
      </c>
      <c r="B1896" s="33">
        <f t="shared" si="292"/>
        <v>2091320</v>
      </c>
      <c r="C1896" s="43">
        <v>13</v>
      </c>
      <c r="D1896" s="26">
        <f t="shared" si="296"/>
        <v>20913</v>
      </c>
      <c r="E1896" s="45">
        <v>9</v>
      </c>
      <c r="F1896" s="13">
        <v>2</v>
      </c>
      <c r="G1896" s="14" t="s">
        <v>19</v>
      </c>
      <c r="H1896" s="14" t="s">
        <v>749</v>
      </c>
      <c r="I1896" s="13">
        <f t="shared" si="297"/>
        <v>92</v>
      </c>
      <c r="J1896" s="13">
        <f t="shared" si="298"/>
        <v>10</v>
      </c>
      <c r="K1896" s="13">
        <f t="shared" si="299"/>
        <v>4</v>
      </c>
      <c r="L1896" s="13" t="s">
        <v>1603</v>
      </c>
      <c r="M1896" s="13">
        <v>88</v>
      </c>
      <c r="N1896" s="13" t="s">
        <v>1605</v>
      </c>
      <c r="O1896" s="13">
        <v>88</v>
      </c>
      <c r="P1896" s="13" t="s">
        <v>1607</v>
      </c>
      <c r="Q1896" s="13">
        <v>88</v>
      </c>
      <c r="R1896" s="13" t="s">
        <v>1609</v>
      </c>
      <c r="S1896" s="13">
        <v>88</v>
      </c>
      <c r="T1896" s="13" t="s">
        <v>1611</v>
      </c>
      <c r="U1896" s="13">
        <v>88</v>
      </c>
      <c r="V1896" s="13" t="s">
        <v>1613</v>
      </c>
      <c r="W1896" s="13">
        <v>88</v>
      </c>
      <c r="X1896" s="13" t="s">
        <v>1481</v>
      </c>
      <c r="Y1896" s="13">
        <v>88</v>
      </c>
      <c r="Z1896" s="13" t="s">
        <v>1482</v>
      </c>
      <c r="AA1896" s="13">
        <v>88</v>
      </c>
      <c r="AB1896" s="100" t="s">
        <v>748</v>
      </c>
      <c r="AC1896" s="100" t="str">
        <f t="shared" si="293"/>
        <v>kn-9-13-jlr-loc2</v>
      </c>
      <c r="AD1896" s="100">
        <f t="shared" si="294"/>
        <v>6</v>
      </c>
      <c r="AE1896" s="13">
        <v>12</v>
      </c>
      <c r="AF1896" s="27">
        <v>12</v>
      </c>
      <c r="AG1896" s="41"/>
    </row>
    <row r="1897" spans="1:33" ht="16.5" x14ac:dyDescent="0.2">
      <c r="A1897" s="43" t="str">
        <f t="shared" si="295"/>
        <v>kn-9</v>
      </c>
      <c r="B1897" s="33">
        <f t="shared" si="292"/>
        <v>2091321</v>
      </c>
      <c r="C1897" s="43">
        <v>13</v>
      </c>
      <c r="D1897" s="26">
        <f t="shared" si="296"/>
        <v>20913</v>
      </c>
      <c r="E1897" s="45">
        <v>9</v>
      </c>
      <c r="F1897" s="13">
        <v>2</v>
      </c>
      <c r="G1897" s="14" t="s">
        <v>20</v>
      </c>
      <c r="H1897" s="14" t="s">
        <v>27</v>
      </c>
      <c r="I1897" s="13">
        <f t="shared" si="297"/>
        <v>92</v>
      </c>
      <c r="J1897" s="13">
        <f t="shared" si="298"/>
        <v>10</v>
      </c>
      <c r="K1897" s="13">
        <f t="shared" si="299"/>
        <v>4</v>
      </c>
      <c r="L1897" s="13" t="s">
        <v>1602</v>
      </c>
      <c r="M1897" s="13">
        <v>88</v>
      </c>
      <c r="N1897" s="13" t="s">
        <v>1604</v>
      </c>
      <c r="O1897" s="13">
        <v>88</v>
      </c>
      <c r="P1897" s="13" t="s">
        <v>1606</v>
      </c>
      <c r="Q1897" s="13">
        <v>88</v>
      </c>
      <c r="R1897" s="13" t="s">
        <v>1608</v>
      </c>
      <c r="S1897" s="13">
        <v>88</v>
      </c>
      <c r="T1897" s="13" t="s">
        <v>1610</v>
      </c>
      <c r="U1897" s="13">
        <v>88</v>
      </c>
      <c r="V1897" s="13" t="s">
        <v>1612</v>
      </c>
      <c r="W1897" s="13">
        <v>88</v>
      </c>
      <c r="X1897" s="13" t="s">
        <v>1614</v>
      </c>
      <c r="Y1897" s="13">
        <v>88</v>
      </c>
      <c r="Z1897" s="13" t="s">
        <v>1483</v>
      </c>
      <c r="AA1897" s="13">
        <v>88</v>
      </c>
      <c r="AB1897" s="100" t="s">
        <v>390</v>
      </c>
      <c r="AC1897" s="100" t="str">
        <f t="shared" si="293"/>
        <v>kn-9-13-shl-loc2</v>
      </c>
      <c r="AD1897" s="100">
        <f t="shared" si="294"/>
        <v>6</v>
      </c>
      <c r="AE1897" s="13">
        <v>16</v>
      </c>
      <c r="AF1897" s="27">
        <v>13.5</v>
      </c>
      <c r="AG1897" s="41"/>
    </row>
    <row r="1898" spans="1:33" ht="16.5" x14ac:dyDescent="0.2">
      <c r="A1898" s="43" t="str">
        <f t="shared" si="295"/>
        <v>kn-9</v>
      </c>
      <c r="B1898" s="33">
        <f t="shared" si="292"/>
        <v>2091330</v>
      </c>
      <c r="C1898" s="43">
        <v>13</v>
      </c>
      <c r="D1898" s="26">
        <f t="shared" si="296"/>
        <v>20913</v>
      </c>
      <c r="E1898" s="45">
        <v>9</v>
      </c>
      <c r="F1898" s="13">
        <v>3</v>
      </c>
      <c r="G1898" s="14" t="s">
        <v>612</v>
      </c>
      <c r="H1898" s="14" t="s">
        <v>288</v>
      </c>
      <c r="I1898" s="13">
        <f t="shared" si="297"/>
        <v>92</v>
      </c>
      <c r="J1898" s="13">
        <f t="shared" si="298"/>
        <v>10</v>
      </c>
      <c r="K1898" s="13">
        <f t="shared" si="299"/>
        <v>4</v>
      </c>
      <c r="L1898" s="13" t="s">
        <v>1603</v>
      </c>
      <c r="M1898" s="13">
        <v>88</v>
      </c>
      <c r="N1898" s="13" t="s">
        <v>1605</v>
      </c>
      <c r="O1898" s="13">
        <v>88</v>
      </c>
      <c r="P1898" s="13" t="s">
        <v>1607</v>
      </c>
      <c r="Q1898" s="13">
        <v>88</v>
      </c>
      <c r="R1898" s="13" t="s">
        <v>1609</v>
      </c>
      <c r="S1898" s="13">
        <v>88</v>
      </c>
      <c r="T1898" s="13" t="s">
        <v>1611</v>
      </c>
      <c r="U1898" s="13">
        <v>88</v>
      </c>
      <c r="V1898" s="13" t="s">
        <v>1613</v>
      </c>
      <c r="W1898" s="13">
        <v>88</v>
      </c>
      <c r="X1898" s="13" t="s">
        <v>1481</v>
      </c>
      <c r="Y1898" s="13">
        <v>88</v>
      </c>
      <c r="Z1898" s="13" t="s">
        <v>1482</v>
      </c>
      <c r="AA1898" s="13">
        <v>88</v>
      </c>
      <c r="AB1898" s="100" t="s">
        <v>354</v>
      </c>
      <c r="AC1898" s="100" t="str">
        <f t="shared" si="293"/>
        <v>kn-9-13-jlr-loc3</v>
      </c>
      <c r="AD1898" s="100">
        <f t="shared" si="294"/>
        <v>6</v>
      </c>
      <c r="AE1898" s="13">
        <v>12</v>
      </c>
      <c r="AF1898" s="27">
        <v>12</v>
      </c>
      <c r="AG1898" s="41"/>
    </row>
    <row r="1899" spans="1:33" ht="17.25" thickBot="1" x14ac:dyDescent="0.25">
      <c r="A1899" s="43" t="str">
        <f t="shared" si="295"/>
        <v>kn-9</v>
      </c>
      <c r="B1899" s="33">
        <f t="shared" si="292"/>
        <v>2091331</v>
      </c>
      <c r="C1899" s="43">
        <v>13</v>
      </c>
      <c r="D1899" s="28">
        <f t="shared" si="296"/>
        <v>20913</v>
      </c>
      <c r="E1899" s="46">
        <v>9</v>
      </c>
      <c r="F1899" s="29">
        <v>3</v>
      </c>
      <c r="G1899" s="30" t="s">
        <v>20</v>
      </c>
      <c r="H1899" s="30" t="s">
        <v>287</v>
      </c>
      <c r="I1899" s="29">
        <f t="shared" si="297"/>
        <v>92</v>
      </c>
      <c r="J1899" s="29">
        <f t="shared" si="298"/>
        <v>10</v>
      </c>
      <c r="K1899" s="29">
        <f t="shared" si="299"/>
        <v>4</v>
      </c>
      <c r="L1899" s="29" t="s">
        <v>1602</v>
      </c>
      <c r="M1899" s="29">
        <v>88</v>
      </c>
      <c r="N1899" s="29" t="s">
        <v>1604</v>
      </c>
      <c r="O1899" s="29">
        <v>88</v>
      </c>
      <c r="P1899" s="29" t="s">
        <v>1606</v>
      </c>
      <c r="Q1899" s="29">
        <v>88</v>
      </c>
      <c r="R1899" s="29" t="s">
        <v>1608</v>
      </c>
      <c r="S1899" s="29">
        <v>88</v>
      </c>
      <c r="T1899" s="29" t="s">
        <v>1610</v>
      </c>
      <c r="U1899" s="29">
        <v>88</v>
      </c>
      <c r="V1899" s="29" t="s">
        <v>1612</v>
      </c>
      <c r="W1899" s="29">
        <v>88</v>
      </c>
      <c r="X1899" s="29" t="s">
        <v>1614</v>
      </c>
      <c r="Y1899" s="29">
        <v>88</v>
      </c>
      <c r="Z1899" s="29" t="s">
        <v>1483</v>
      </c>
      <c r="AA1899" s="29">
        <v>88</v>
      </c>
      <c r="AB1899" s="101" t="s">
        <v>395</v>
      </c>
      <c r="AC1899" s="101" t="str">
        <f t="shared" si="293"/>
        <v>kn-9-13-shl-loc3</v>
      </c>
      <c r="AD1899" s="101">
        <f t="shared" si="294"/>
        <v>6</v>
      </c>
      <c r="AE1899" s="29">
        <v>16</v>
      </c>
      <c r="AF1899" s="31">
        <v>13.5</v>
      </c>
      <c r="AG1899" s="41"/>
    </row>
    <row r="1900" spans="1:33" ht="16.5" x14ac:dyDescent="0.2">
      <c r="A1900" s="43" t="str">
        <f t="shared" si="295"/>
        <v>kn-9</v>
      </c>
      <c r="B1900" s="33">
        <f t="shared" si="292"/>
        <v>2091410</v>
      </c>
      <c r="C1900" s="43">
        <v>14</v>
      </c>
      <c r="D1900" s="23">
        <f t="shared" si="296"/>
        <v>20914</v>
      </c>
      <c r="E1900" s="44">
        <v>9</v>
      </c>
      <c r="F1900" s="24">
        <v>1</v>
      </c>
      <c r="G1900" s="32" t="s">
        <v>19</v>
      </c>
      <c r="H1900" s="32" t="s">
        <v>289</v>
      </c>
      <c r="I1900" s="24">
        <f t="shared" si="297"/>
        <v>93</v>
      </c>
      <c r="J1900" s="24">
        <f t="shared" si="298"/>
        <v>10</v>
      </c>
      <c r="K1900" s="24">
        <f t="shared" si="299"/>
        <v>4</v>
      </c>
      <c r="L1900" s="24" t="s">
        <v>1603</v>
      </c>
      <c r="M1900" s="24">
        <v>89</v>
      </c>
      <c r="N1900" s="24" t="s">
        <v>1605</v>
      </c>
      <c r="O1900" s="24">
        <v>89</v>
      </c>
      <c r="P1900" s="24" t="s">
        <v>1607</v>
      </c>
      <c r="Q1900" s="24">
        <v>89</v>
      </c>
      <c r="R1900" s="24" t="s">
        <v>1609</v>
      </c>
      <c r="S1900" s="24">
        <v>89</v>
      </c>
      <c r="T1900" s="24" t="s">
        <v>1611</v>
      </c>
      <c r="U1900" s="24">
        <v>89</v>
      </c>
      <c r="V1900" s="24" t="s">
        <v>1613</v>
      </c>
      <c r="W1900" s="24">
        <v>89</v>
      </c>
      <c r="X1900" s="24" t="s">
        <v>1615</v>
      </c>
      <c r="Y1900" s="24">
        <v>89</v>
      </c>
      <c r="Z1900" s="24" t="s">
        <v>1482</v>
      </c>
      <c r="AA1900" s="24">
        <v>89</v>
      </c>
      <c r="AB1900" s="99" t="s">
        <v>30</v>
      </c>
      <c r="AC1900" s="99" t="str">
        <f t="shared" si="293"/>
        <v>kn-9-14-jlr-loc1</v>
      </c>
      <c r="AD1900" s="99">
        <f t="shared" si="294"/>
        <v>6</v>
      </c>
      <c r="AE1900" s="24">
        <v>12</v>
      </c>
      <c r="AF1900" s="25">
        <v>12</v>
      </c>
      <c r="AG1900" s="41"/>
    </row>
    <row r="1901" spans="1:33" ht="16.5" x14ac:dyDescent="0.2">
      <c r="A1901" s="43" t="str">
        <f t="shared" si="295"/>
        <v>kn-9</v>
      </c>
      <c r="B1901" s="33">
        <f t="shared" si="292"/>
        <v>2091411</v>
      </c>
      <c r="C1901" s="43">
        <v>14</v>
      </c>
      <c r="D1901" s="26">
        <f t="shared" si="296"/>
        <v>20914</v>
      </c>
      <c r="E1901" s="45">
        <v>9</v>
      </c>
      <c r="F1901" s="13">
        <v>1</v>
      </c>
      <c r="G1901" s="14" t="s">
        <v>20</v>
      </c>
      <c r="H1901" s="14" t="s">
        <v>290</v>
      </c>
      <c r="I1901" s="13">
        <f t="shared" si="297"/>
        <v>93</v>
      </c>
      <c r="J1901" s="13">
        <f t="shared" si="298"/>
        <v>10</v>
      </c>
      <c r="K1901" s="13">
        <f t="shared" si="299"/>
        <v>4</v>
      </c>
      <c r="L1901" s="13" t="s">
        <v>1602</v>
      </c>
      <c r="M1901" s="13">
        <v>88</v>
      </c>
      <c r="N1901" s="13" t="s">
        <v>1604</v>
      </c>
      <c r="O1901" s="13">
        <v>88</v>
      </c>
      <c r="P1901" s="13" t="s">
        <v>1606</v>
      </c>
      <c r="Q1901" s="13">
        <v>88</v>
      </c>
      <c r="R1901" s="13" t="s">
        <v>1608</v>
      </c>
      <c r="S1901" s="13">
        <v>88</v>
      </c>
      <c r="T1901" s="13" t="s">
        <v>1610</v>
      </c>
      <c r="U1901" s="13">
        <v>88</v>
      </c>
      <c r="V1901" s="13" t="s">
        <v>1612</v>
      </c>
      <c r="W1901" s="13">
        <v>88</v>
      </c>
      <c r="X1901" s="13" t="s">
        <v>1614</v>
      </c>
      <c r="Y1901" s="13">
        <v>88</v>
      </c>
      <c r="Z1901" s="13" t="s">
        <v>1483</v>
      </c>
      <c r="AA1901" s="13">
        <v>88</v>
      </c>
      <c r="AB1901" s="100" t="s">
        <v>386</v>
      </c>
      <c r="AC1901" s="100" t="str">
        <f t="shared" si="293"/>
        <v>kn-9-14-shl-loc1</v>
      </c>
      <c r="AD1901" s="100">
        <f t="shared" si="294"/>
        <v>6</v>
      </c>
      <c r="AE1901" s="13">
        <v>16</v>
      </c>
      <c r="AF1901" s="27">
        <v>13.5</v>
      </c>
      <c r="AG1901" s="41"/>
    </row>
    <row r="1902" spans="1:33" ht="16.5" x14ac:dyDescent="0.2">
      <c r="A1902" s="43" t="str">
        <f t="shared" si="295"/>
        <v>kn-9</v>
      </c>
      <c r="B1902" s="33">
        <f t="shared" si="292"/>
        <v>2091420</v>
      </c>
      <c r="C1902" s="43">
        <v>14</v>
      </c>
      <c r="D1902" s="26">
        <f t="shared" si="296"/>
        <v>20914</v>
      </c>
      <c r="E1902" s="45">
        <v>9</v>
      </c>
      <c r="F1902" s="13">
        <v>2</v>
      </c>
      <c r="G1902" s="14" t="s">
        <v>19</v>
      </c>
      <c r="H1902" s="14" t="s">
        <v>589</v>
      </c>
      <c r="I1902" s="13">
        <f t="shared" si="297"/>
        <v>93</v>
      </c>
      <c r="J1902" s="13">
        <f t="shared" si="298"/>
        <v>10</v>
      </c>
      <c r="K1902" s="13">
        <f t="shared" si="299"/>
        <v>4</v>
      </c>
      <c r="L1902" s="13" t="s">
        <v>1603</v>
      </c>
      <c r="M1902" s="13">
        <v>89</v>
      </c>
      <c r="N1902" s="13" t="s">
        <v>1605</v>
      </c>
      <c r="O1902" s="13">
        <v>89</v>
      </c>
      <c r="P1902" s="13" t="s">
        <v>1607</v>
      </c>
      <c r="Q1902" s="13">
        <v>89</v>
      </c>
      <c r="R1902" s="13" t="s">
        <v>1609</v>
      </c>
      <c r="S1902" s="13">
        <v>89</v>
      </c>
      <c r="T1902" s="13" t="s">
        <v>1611</v>
      </c>
      <c r="U1902" s="13">
        <v>89</v>
      </c>
      <c r="V1902" s="13" t="s">
        <v>1613</v>
      </c>
      <c r="W1902" s="13">
        <v>89</v>
      </c>
      <c r="X1902" s="13" t="s">
        <v>1615</v>
      </c>
      <c r="Y1902" s="13">
        <v>89</v>
      </c>
      <c r="Z1902" s="13" t="s">
        <v>1482</v>
      </c>
      <c r="AA1902" s="13">
        <v>89</v>
      </c>
      <c r="AB1902" s="100" t="s">
        <v>30</v>
      </c>
      <c r="AC1902" s="100" t="str">
        <f t="shared" si="293"/>
        <v>kn-9-14-jlr-loc2</v>
      </c>
      <c r="AD1902" s="100">
        <f t="shared" si="294"/>
        <v>6</v>
      </c>
      <c r="AE1902" s="13">
        <v>12</v>
      </c>
      <c r="AF1902" s="27">
        <v>12</v>
      </c>
      <c r="AG1902" s="41"/>
    </row>
    <row r="1903" spans="1:33" ht="16.5" x14ac:dyDescent="0.2">
      <c r="A1903" s="43" t="str">
        <f t="shared" si="295"/>
        <v>kn-9</v>
      </c>
      <c r="B1903" s="33">
        <f t="shared" si="292"/>
        <v>2091421</v>
      </c>
      <c r="C1903" s="43">
        <v>14</v>
      </c>
      <c r="D1903" s="26">
        <f t="shared" si="296"/>
        <v>20914</v>
      </c>
      <c r="E1903" s="45">
        <v>9</v>
      </c>
      <c r="F1903" s="13">
        <v>2</v>
      </c>
      <c r="G1903" s="14" t="s">
        <v>20</v>
      </c>
      <c r="H1903" s="14" t="s">
        <v>590</v>
      </c>
      <c r="I1903" s="13">
        <f t="shared" si="297"/>
        <v>93</v>
      </c>
      <c r="J1903" s="13">
        <f t="shared" si="298"/>
        <v>10</v>
      </c>
      <c r="K1903" s="13">
        <f t="shared" si="299"/>
        <v>4</v>
      </c>
      <c r="L1903" s="13" t="s">
        <v>1602</v>
      </c>
      <c r="M1903" s="13">
        <v>88</v>
      </c>
      <c r="N1903" s="13" t="s">
        <v>1604</v>
      </c>
      <c r="O1903" s="13">
        <v>88</v>
      </c>
      <c r="P1903" s="13" t="s">
        <v>1606</v>
      </c>
      <c r="Q1903" s="13">
        <v>88</v>
      </c>
      <c r="R1903" s="13" t="s">
        <v>1608</v>
      </c>
      <c r="S1903" s="13">
        <v>88</v>
      </c>
      <c r="T1903" s="13" t="s">
        <v>1610</v>
      </c>
      <c r="U1903" s="13">
        <v>88</v>
      </c>
      <c r="V1903" s="13" t="s">
        <v>1612</v>
      </c>
      <c r="W1903" s="13">
        <v>88</v>
      </c>
      <c r="X1903" s="13" t="s">
        <v>1614</v>
      </c>
      <c r="Y1903" s="13">
        <v>88</v>
      </c>
      <c r="Z1903" s="13" t="s">
        <v>1483</v>
      </c>
      <c r="AA1903" s="13">
        <v>88</v>
      </c>
      <c r="AB1903" s="100" t="s">
        <v>380</v>
      </c>
      <c r="AC1903" s="100" t="str">
        <f t="shared" si="293"/>
        <v>kn-9-14-shl-loc2</v>
      </c>
      <c r="AD1903" s="100">
        <f t="shared" si="294"/>
        <v>6</v>
      </c>
      <c r="AE1903" s="13">
        <v>16</v>
      </c>
      <c r="AF1903" s="27">
        <v>13.5</v>
      </c>
      <c r="AG1903" s="41"/>
    </row>
    <row r="1904" spans="1:33" ht="16.5" x14ac:dyDescent="0.2">
      <c r="A1904" s="43" t="str">
        <f t="shared" si="295"/>
        <v>kn-9</v>
      </c>
      <c r="B1904" s="33">
        <f t="shared" si="292"/>
        <v>2091430</v>
      </c>
      <c r="C1904" s="43">
        <v>14</v>
      </c>
      <c r="D1904" s="26">
        <f t="shared" si="296"/>
        <v>20914</v>
      </c>
      <c r="E1904" s="45">
        <v>9</v>
      </c>
      <c r="F1904" s="13">
        <v>3</v>
      </c>
      <c r="G1904" s="14" t="s">
        <v>19</v>
      </c>
      <c r="H1904" s="14" t="s">
        <v>749</v>
      </c>
      <c r="I1904" s="13">
        <f t="shared" si="297"/>
        <v>93</v>
      </c>
      <c r="J1904" s="13">
        <f t="shared" si="298"/>
        <v>10</v>
      </c>
      <c r="K1904" s="13">
        <f t="shared" si="299"/>
        <v>4</v>
      </c>
      <c r="L1904" s="13" t="s">
        <v>1603</v>
      </c>
      <c r="M1904" s="13">
        <v>89</v>
      </c>
      <c r="N1904" s="13" t="s">
        <v>1605</v>
      </c>
      <c r="O1904" s="13">
        <v>89</v>
      </c>
      <c r="P1904" s="13" t="s">
        <v>1607</v>
      </c>
      <c r="Q1904" s="13">
        <v>89</v>
      </c>
      <c r="R1904" s="13" t="s">
        <v>1609</v>
      </c>
      <c r="S1904" s="13">
        <v>89</v>
      </c>
      <c r="T1904" s="13" t="s">
        <v>1611</v>
      </c>
      <c r="U1904" s="13">
        <v>89</v>
      </c>
      <c r="V1904" s="13" t="s">
        <v>1613</v>
      </c>
      <c r="W1904" s="13">
        <v>89</v>
      </c>
      <c r="X1904" s="13" t="s">
        <v>1615</v>
      </c>
      <c r="Y1904" s="13">
        <v>89</v>
      </c>
      <c r="Z1904" s="13" t="s">
        <v>1482</v>
      </c>
      <c r="AA1904" s="13">
        <v>89</v>
      </c>
      <c r="AB1904" s="100" t="s">
        <v>353</v>
      </c>
      <c r="AC1904" s="100" t="str">
        <f t="shared" si="293"/>
        <v>kn-9-14-jlr-loc3</v>
      </c>
      <c r="AD1904" s="100">
        <f t="shared" si="294"/>
        <v>6</v>
      </c>
      <c r="AE1904" s="13">
        <v>12</v>
      </c>
      <c r="AF1904" s="27">
        <v>12</v>
      </c>
      <c r="AG1904" s="41"/>
    </row>
    <row r="1905" spans="1:33" ht="17.25" thickBot="1" x14ac:dyDescent="0.25">
      <c r="A1905" s="43" t="str">
        <f t="shared" si="295"/>
        <v>kn-9</v>
      </c>
      <c r="B1905" s="33">
        <f t="shared" si="292"/>
        <v>2091431</v>
      </c>
      <c r="C1905" s="43">
        <v>14</v>
      </c>
      <c r="D1905" s="28">
        <f t="shared" si="296"/>
        <v>20914</v>
      </c>
      <c r="E1905" s="46">
        <v>9</v>
      </c>
      <c r="F1905" s="29">
        <v>3</v>
      </c>
      <c r="G1905" s="30" t="s">
        <v>20</v>
      </c>
      <c r="H1905" s="30" t="s">
        <v>27</v>
      </c>
      <c r="I1905" s="29">
        <f t="shared" si="297"/>
        <v>93</v>
      </c>
      <c r="J1905" s="29">
        <f t="shared" si="298"/>
        <v>10</v>
      </c>
      <c r="K1905" s="29">
        <f t="shared" si="299"/>
        <v>4</v>
      </c>
      <c r="L1905" s="29" t="s">
        <v>1602</v>
      </c>
      <c r="M1905" s="29">
        <v>88</v>
      </c>
      <c r="N1905" s="29" t="s">
        <v>1604</v>
      </c>
      <c r="O1905" s="29">
        <v>88</v>
      </c>
      <c r="P1905" s="29" t="s">
        <v>1606</v>
      </c>
      <c r="Q1905" s="29">
        <v>88</v>
      </c>
      <c r="R1905" s="29" t="s">
        <v>1608</v>
      </c>
      <c r="S1905" s="29">
        <v>88</v>
      </c>
      <c r="T1905" s="29" t="s">
        <v>1610</v>
      </c>
      <c r="U1905" s="29">
        <v>88</v>
      </c>
      <c r="V1905" s="29" t="s">
        <v>1612</v>
      </c>
      <c r="W1905" s="29">
        <v>88</v>
      </c>
      <c r="X1905" s="29" t="s">
        <v>1614</v>
      </c>
      <c r="Y1905" s="29">
        <v>88</v>
      </c>
      <c r="Z1905" s="29" t="s">
        <v>1483</v>
      </c>
      <c r="AA1905" s="29">
        <v>88</v>
      </c>
      <c r="AB1905" s="101" t="s">
        <v>394</v>
      </c>
      <c r="AC1905" s="101" t="str">
        <f t="shared" si="293"/>
        <v>kn-9-14-shl-loc3</v>
      </c>
      <c r="AD1905" s="101">
        <f t="shared" si="294"/>
        <v>6</v>
      </c>
      <c r="AE1905" s="29">
        <v>16</v>
      </c>
      <c r="AF1905" s="31">
        <v>13.5</v>
      </c>
      <c r="AG1905" s="41"/>
    </row>
    <row r="1906" spans="1:33" ht="16.5" x14ac:dyDescent="0.2">
      <c r="A1906" s="43" t="str">
        <f t="shared" si="295"/>
        <v>kn-9</v>
      </c>
      <c r="B1906" s="33">
        <f t="shared" si="292"/>
        <v>2091510</v>
      </c>
      <c r="C1906" s="43">
        <v>15</v>
      </c>
      <c r="D1906" s="23">
        <f t="shared" si="296"/>
        <v>20915</v>
      </c>
      <c r="E1906" s="44">
        <v>9</v>
      </c>
      <c r="F1906" s="24">
        <v>1</v>
      </c>
      <c r="G1906" s="32" t="s">
        <v>19</v>
      </c>
      <c r="H1906" s="32" t="s">
        <v>289</v>
      </c>
      <c r="I1906" s="24">
        <f t="shared" si="297"/>
        <v>94</v>
      </c>
      <c r="J1906" s="24">
        <f t="shared" si="298"/>
        <v>10</v>
      </c>
      <c r="K1906" s="24">
        <f t="shared" si="299"/>
        <v>4</v>
      </c>
      <c r="L1906" s="24" t="s">
        <v>1603</v>
      </c>
      <c r="M1906" s="24">
        <v>90</v>
      </c>
      <c r="N1906" s="24" t="s">
        <v>1605</v>
      </c>
      <c r="O1906" s="24">
        <v>90</v>
      </c>
      <c r="P1906" s="24" t="s">
        <v>1607</v>
      </c>
      <c r="Q1906" s="24">
        <v>90</v>
      </c>
      <c r="R1906" s="24" t="s">
        <v>1609</v>
      </c>
      <c r="S1906" s="24">
        <v>90</v>
      </c>
      <c r="T1906" s="24" t="s">
        <v>1611</v>
      </c>
      <c r="U1906" s="24">
        <v>90</v>
      </c>
      <c r="V1906" s="24" t="s">
        <v>1613</v>
      </c>
      <c r="W1906" s="24">
        <v>90</v>
      </c>
      <c r="X1906" s="24" t="s">
        <v>1615</v>
      </c>
      <c r="Y1906" s="24">
        <v>90</v>
      </c>
      <c r="Z1906" s="24" t="s">
        <v>1616</v>
      </c>
      <c r="AA1906" s="24">
        <v>90</v>
      </c>
      <c r="AB1906" s="99" t="s">
        <v>350</v>
      </c>
      <c r="AC1906" s="99" t="str">
        <f t="shared" si="293"/>
        <v>kn-9-15-jlr-loc1</v>
      </c>
      <c r="AD1906" s="99">
        <f t="shared" si="294"/>
        <v>6</v>
      </c>
      <c r="AE1906" s="24">
        <v>12</v>
      </c>
      <c r="AF1906" s="25">
        <v>12</v>
      </c>
      <c r="AG1906" s="41"/>
    </row>
    <row r="1907" spans="1:33" ht="16.5" x14ac:dyDescent="0.2">
      <c r="A1907" s="43" t="str">
        <f t="shared" si="295"/>
        <v>kn-9</v>
      </c>
      <c r="B1907" s="33">
        <f t="shared" si="292"/>
        <v>2091511</v>
      </c>
      <c r="C1907" s="43">
        <v>15</v>
      </c>
      <c r="D1907" s="26">
        <f t="shared" si="296"/>
        <v>20915</v>
      </c>
      <c r="E1907" s="45">
        <v>9</v>
      </c>
      <c r="F1907" s="13">
        <v>1</v>
      </c>
      <c r="G1907" s="14" t="s">
        <v>20</v>
      </c>
      <c r="H1907" s="14" t="s">
        <v>290</v>
      </c>
      <c r="I1907" s="13">
        <f t="shared" si="297"/>
        <v>94</v>
      </c>
      <c r="J1907" s="13">
        <f t="shared" si="298"/>
        <v>10</v>
      </c>
      <c r="K1907" s="13">
        <f t="shared" si="299"/>
        <v>4</v>
      </c>
      <c r="L1907" s="13" t="s">
        <v>1602</v>
      </c>
      <c r="M1907" s="13">
        <v>90</v>
      </c>
      <c r="N1907" s="13" t="s">
        <v>1604</v>
      </c>
      <c r="O1907" s="13">
        <v>90</v>
      </c>
      <c r="P1907" s="13" t="s">
        <v>1606</v>
      </c>
      <c r="Q1907" s="13">
        <v>90</v>
      </c>
      <c r="R1907" s="13" t="s">
        <v>1608</v>
      </c>
      <c r="S1907" s="13">
        <v>90</v>
      </c>
      <c r="T1907" s="13" t="s">
        <v>1610</v>
      </c>
      <c r="U1907" s="13">
        <v>90</v>
      </c>
      <c r="V1907" s="13" t="s">
        <v>1612</v>
      </c>
      <c r="W1907" s="13">
        <v>90</v>
      </c>
      <c r="X1907" s="13" t="s">
        <v>1614</v>
      </c>
      <c r="Y1907" s="13">
        <v>90</v>
      </c>
      <c r="Z1907" s="13" t="s">
        <v>1617</v>
      </c>
      <c r="AA1907" s="13">
        <v>90</v>
      </c>
      <c r="AB1907" s="100" t="s">
        <v>378</v>
      </c>
      <c r="AC1907" s="100" t="str">
        <f t="shared" si="293"/>
        <v>kn-9-15-shl-loc1</v>
      </c>
      <c r="AD1907" s="100">
        <f t="shared" si="294"/>
        <v>6</v>
      </c>
      <c r="AE1907" s="13">
        <v>16</v>
      </c>
      <c r="AF1907" s="27">
        <v>13.5</v>
      </c>
      <c r="AG1907" s="41"/>
    </row>
    <row r="1908" spans="1:33" ht="16.5" x14ac:dyDescent="0.2">
      <c r="A1908" s="43" t="str">
        <f t="shared" si="295"/>
        <v>kn-9</v>
      </c>
      <c r="B1908" s="33">
        <f t="shared" si="292"/>
        <v>2091520</v>
      </c>
      <c r="C1908" s="43">
        <v>15</v>
      </c>
      <c r="D1908" s="26">
        <f t="shared" si="296"/>
        <v>20915</v>
      </c>
      <c r="E1908" s="45">
        <v>9</v>
      </c>
      <c r="F1908" s="13">
        <v>2</v>
      </c>
      <c r="G1908" s="14" t="s">
        <v>19</v>
      </c>
      <c r="H1908" s="14" t="s">
        <v>589</v>
      </c>
      <c r="I1908" s="13">
        <f t="shared" si="297"/>
        <v>94</v>
      </c>
      <c r="J1908" s="13">
        <f t="shared" si="298"/>
        <v>10</v>
      </c>
      <c r="K1908" s="13">
        <f t="shared" si="299"/>
        <v>4</v>
      </c>
      <c r="L1908" s="13" t="s">
        <v>1603</v>
      </c>
      <c r="M1908" s="13">
        <v>90</v>
      </c>
      <c r="N1908" s="13" t="s">
        <v>1605</v>
      </c>
      <c r="O1908" s="13">
        <v>90</v>
      </c>
      <c r="P1908" s="13" t="s">
        <v>1607</v>
      </c>
      <c r="Q1908" s="13">
        <v>90</v>
      </c>
      <c r="R1908" s="13" t="s">
        <v>1609</v>
      </c>
      <c r="S1908" s="13">
        <v>90</v>
      </c>
      <c r="T1908" s="13" t="s">
        <v>1611</v>
      </c>
      <c r="U1908" s="13">
        <v>90</v>
      </c>
      <c r="V1908" s="13" t="s">
        <v>1613</v>
      </c>
      <c r="W1908" s="13">
        <v>90</v>
      </c>
      <c r="X1908" s="13" t="s">
        <v>1615</v>
      </c>
      <c r="Y1908" s="13">
        <v>90</v>
      </c>
      <c r="Z1908" s="13" t="s">
        <v>1616</v>
      </c>
      <c r="AA1908" s="13">
        <v>90</v>
      </c>
      <c r="AB1908" s="100" t="s">
        <v>349</v>
      </c>
      <c r="AC1908" s="100" t="str">
        <f t="shared" si="293"/>
        <v>kn-9-15-jlr-loc2</v>
      </c>
      <c r="AD1908" s="100">
        <f t="shared" si="294"/>
        <v>6</v>
      </c>
      <c r="AE1908" s="13">
        <v>12</v>
      </c>
      <c r="AF1908" s="27">
        <v>12</v>
      </c>
      <c r="AG1908" s="41"/>
    </row>
    <row r="1909" spans="1:33" ht="16.5" x14ac:dyDescent="0.2">
      <c r="A1909" s="43" t="str">
        <f t="shared" si="295"/>
        <v>kn-9</v>
      </c>
      <c r="B1909" s="33">
        <f t="shared" si="292"/>
        <v>2091521</v>
      </c>
      <c r="C1909" s="43">
        <v>15</v>
      </c>
      <c r="D1909" s="26">
        <f t="shared" si="296"/>
        <v>20915</v>
      </c>
      <c r="E1909" s="45">
        <v>9</v>
      </c>
      <c r="F1909" s="13">
        <v>2</v>
      </c>
      <c r="G1909" s="14" t="s">
        <v>615</v>
      </c>
      <c r="H1909" s="14" t="s">
        <v>590</v>
      </c>
      <c r="I1909" s="13">
        <f t="shared" si="297"/>
        <v>94</v>
      </c>
      <c r="J1909" s="13">
        <f t="shared" si="298"/>
        <v>10</v>
      </c>
      <c r="K1909" s="13">
        <f t="shared" si="299"/>
        <v>4</v>
      </c>
      <c r="L1909" s="13" t="s">
        <v>1602</v>
      </c>
      <c r="M1909" s="13">
        <v>90</v>
      </c>
      <c r="N1909" s="13" t="s">
        <v>1604</v>
      </c>
      <c r="O1909" s="13">
        <v>90</v>
      </c>
      <c r="P1909" s="13" t="s">
        <v>1606</v>
      </c>
      <c r="Q1909" s="13">
        <v>90</v>
      </c>
      <c r="R1909" s="13" t="s">
        <v>1608</v>
      </c>
      <c r="S1909" s="13">
        <v>90</v>
      </c>
      <c r="T1909" s="13" t="s">
        <v>1610</v>
      </c>
      <c r="U1909" s="13">
        <v>90</v>
      </c>
      <c r="V1909" s="13" t="s">
        <v>1612</v>
      </c>
      <c r="W1909" s="13">
        <v>90</v>
      </c>
      <c r="X1909" s="13" t="s">
        <v>1614</v>
      </c>
      <c r="Y1909" s="13">
        <v>90</v>
      </c>
      <c r="Z1909" s="13" t="s">
        <v>1617</v>
      </c>
      <c r="AA1909" s="13">
        <v>90</v>
      </c>
      <c r="AB1909" s="100" t="s">
        <v>383</v>
      </c>
      <c r="AC1909" s="100" t="str">
        <f t="shared" si="293"/>
        <v>kn-9-15-shl-loc2</v>
      </c>
      <c r="AD1909" s="100">
        <f t="shared" si="294"/>
        <v>6</v>
      </c>
      <c r="AE1909" s="13">
        <v>16</v>
      </c>
      <c r="AF1909" s="27">
        <v>13.5</v>
      </c>
      <c r="AG1909" s="41"/>
    </row>
    <row r="1910" spans="1:33" ht="16.5" x14ac:dyDescent="0.2">
      <c r="A1910" s="43" t="str">
        <f t="shared" si="295"/>
        <v>kn-9</v>
      </c>
      <c r="B1910" s="33">
        <f t="shared" si="292"/>
        <v>2091530</v>
      </c>
      <c r="C1910" s="43">
        <v>15</v>
      </c>
      <c r="D1910" s="26">
        <f t="shared" si="296"/>
        <v>20915</v>
      </c>
      <c r="E1910" s="45">
        <v>9</v>
      </c>
      <c r="F1910" s="13">
        <v>3</v>
      </c>
      <c r="G1910" s="14" t="s">
        <v>19</v>
      </c>
      <c r="H1910" s="14" t="s">
        <v>587</v>
      </c>
      <c r="I1910" s="13">
        <f t="shared" si="297"/>
        <v>94</v>
      </c>
      <c r="J1910" s="13">
        <f t="shared" si="298"/>
        <v>10</v>
      </c>
      <c r="K1910" s="13">
        <f t="shared" si="299"/>
        <v>4</v>
      </c>
      <c r="L1910" s="13" t="s">
        <v>1603</v>
      </c>
      <c r="M1910" s="13">
        <v>90</v>
      </c>
      <c r="N1910" s="13" t="s">
        <v>1605</v>
      </c>
      <c r="O1910" s="13">
        <v>90</v>
      </c>
      <c r="P1910" s="13" t="s">
        <v>1607</v>
      </c>
      <c r="Q1910" s="13">
        <v>90</v>
      </c>
      <c r="R1910" s="13" t="s">
        <v>1609</v>
      </c>
      <c r="S1910" s="13">
        <v>90</v>
      </c>
      <c r="T1910" s="13" t="s">
        <v>1611</v>
      </c>
      <c r="U1910" s="13">
        <v>90</v>
      </c>
      <c r="V1910" s="13" t="s">
        <v>1613</v>
      </c>
      <c r="W1910" s="13">
        <v>90</v>
      </c>
      <c r="X1910" s="13" t="s">
        <v>1615</v>
      </c>
      <c r="Y1910" s="13">
        <v>90</v>
      </c>
      <c r="Z1910" s="13" t="s">
        <v>1616</v>
      </c>
      <c r="AA1910" s="13">
        <v>90</v>
      </c>
      <c r="AB1910" s="100" t="s">
        <v>30</v>
      </c>
      <c r="AC1910" s="100" t="str">
        <f t="shared" si="293"/>
        <v>kn-9-15-jlr-loc3</v>
      </c>
      <c r="AD1910" s="100">
        <f t="shared" si="294"/>
        <v>6</v>
      </c>
      <c r="AE1910" s="13">
        <v>12</v>
      </c>
      <c r="AF1910" s="27">
        <v>12</v>
      </c>
      <c r="AG1910" s="41"/>
    </row>
    <row r="1911" spans="1:33" ht="17.25" thickBot="1" x14ac:dyDescent="0.25">
      <c r="A1911" s="43" t="str">
        <f t="shared" si="295"/>
        <v>kn-9</v>
      </c>
      <c r="B1911" s="33">
        <f t="shared" si="292"/>
        <v>2091531</v>
      </c>
      <c r="C1911" s="43">
        <v>15</v>
      </c>
      <c r="D1911" s="28">
        <f t="shared" si="296"/>
        <v>20915</v>
      </c>
      <c r="E1911" s="46">
        <v>9</v>
      </c>
      <c r="F1911" s="29">
        <v>3</v>
      </c>
      <c r="G1911" s="30" t="s">
        <v>20</v>
      </c>
      <c r="H1911" s="30" t="s">
        <v>588</v>
      </c>
      <c r="I1911" s="29">
        <f t="shared" si="297"/>
        <v>94</v>
      </c>
      <c r="J1911" s="29">
        <f t="shared" si="298"/>
        <v>10</v>
      </c>
      <c r="K1911" s="29">
        <f t="shared" si="299"/>
        <v>4</v>
      </c>
      <c r="L1911" s="29" t="s">
        <v>1602</v>
      </c>
      <c r="M1911" s="29">
        <v>90</v>
      </c>
      <c r="N1911" s="29" t="s">
        <v>1604</v>
      </c>
      <c r="O1911" s="29">
        <v>90</v>
      </c>
      <c r="P1911" s="29" t="s">
        <v>1606</v>
      </c>
      <c r="Q1911" s="29">
        <v>90</v>
      </c>
      <c r="R1911" s="29" t="s">
        <v>1608</v>
      </c>
      <c r="S1911" s="29">
        <v>90</v>
      </c>
      <c r="T1911" s="29" t="s">
        <v>1610</v>
      </c>
      <c r="U1911" s="29">
        <v>90</v>
      </c>
      <c r="V1911" s="29" t="s">
        <v>1612</v>
      </c>
      <c r="W1911" s="29">
        <v>90</v>
      </c>
      <c r="X1911" s="29" t="s">
        <v>1614</v>
      </c>
      <c r="Y1911" s="29">
        <v>90</v>
      </c>
      <c r="Z1911" s="29" t="s">
        <v>1617</v>
      </c>
      <c r="AA1911" s="29">
        <v>90</v>
      </c>
      <c r="AB1911" s="101" t="s">
        <v>387</v>
      </c>
      <c r="AC1911" s="101" t="str">
        <f t="shared" si="293"/>
        <v>kn-9-15-shl-loc3</v>
      </c>
      <c r="AD1911" s="101">
        <f t="shared" si="294"/>
        <v>6</v>
      </c>
      <c r="AE1911" s="29">
        <v>16</v>
      </c>
      <c r="AF1911" s="31">
        <v>13.5</v>
      </c>
      <c r="AG1911" s="41"/>
    </row>
    <row r="1912" spans="1:33" ht="16.5" x14ac:dyDescent="0.2">
      <c r="A1912" s="43" t="str">
        <f t="shared" si="295"/>
        <v>kn-10</v>
      </c>
      <c r="B1912" s="33">
        <f t="shared" si="292"/>
        <v>2100110</v>
      </c>
      <c r="C1912" s="43">
        <v>1</v>
      </c>
      <c r="D1912" s="23">
        <f t="shared" si="296"/>
        <v>21001</v>
      </c>
      <c r="E1912" s="44">
        <v>10</v>
      </c>
      <c r="F1912" s="24">
        <v>1</v>
      </c>
      <c r="G1912" s="32" t="s">
        <v>19</v>
      </c>
      <c r="H1912" s="32" t="s">
        <v>289</v>
      </c>
      <c r="I1912" s="24">
        <f t="shared" si="297"/>
        <v>95</v>
      </c>
      <c r="J1912" s="24">
        <f t="shared" si="298"/>
        <v>11</v>
      </c>
      <c r="K1912" s="24">
        <f t="shared" si="299"/>
        <v>4</v>
      </c>
      <c r="L1912" s="24" t="s">
        <v>1603</v>
      </c>
      <c r="M1912" s="24">
        <v>90</v>
      </c>
      <c r="N1912" s="24" t="s">
        <v>1605</v>
      </c>
      <c r="O1912" s="24">
        <v>90</v>
      </c>
      <c r="P1912" s="24" t="s">
        <v>1607</v>
      </c>
      <c r="Q1912" s="24">
        <v>90</v>
      </c>
      <c r="R1912" s="24" t="s">
        <v>1609</v>
      </c>
      <c r="S1912" s="24">
        <v>90</v>
      </c>
      <c r="T1912" s="24" t="s">
        <v>1611</v>
      </c>
      <c r="U1912" s="24">
        <v>90</v>
      </c>
      <c r="V1912" s="24" t="s">
        <v>1613</v>
      </c>
      <c r="W1912" s="24">
        <v>90</v>
      </c>
      <c r="X1912" s="24" t="s">
        <v>1615</v>
      </c>
      <c r="Y1912" s="24">
        <v>90</v>
      </c>
      <c r="Z1912" s="24" t="s">
        <v>1616</v>
      </c>
      <c r="AA1912" s="24">
        <v>90</v>
      </c>
      <c r="AB1912" s="99" t="s">
        <v>354</v>
      </c>
      <c r="AC1912" s="99" t="str">
        <f t="shared" si="293"/>
        <v>kn-10-1-jlr-loc1</v>
      </c>
      <c r="AD1912" s="99">
        <f t="shared" si="294"/>
        <v>7</v>
      </c>
      <c r="AE1912" s="24">
        <v>12</v>
      </c>
      <c r="AF1912" s="25">
        <v>12</v>
      </c>
      <c r="AG1912" s="41"/>
    </row>
    <row r="1913" spans="1:33" ht="16.5" x14ac:dyDescent="0.2">
      <c r="A1913" s="43" t="str">
        <f t="shared" si="295"/>
        <v>kn-10</v>
      </c>
      <c r="B1913" s="33">
        <f t="shared" si="292"/>
        <v>2100111</v>
      </c>
      <c r="C1913" s="43">
        <v>1</v>
      </c>
      <c r="D1913" s="26">
        <f t="shared" si="296"/>
        <v>21001</v>
      </c>
      <c r="E1913" s="45">
        <v>10</v>
      </c>
      <c r="F1913" s="13">
        <v>1</v>
      </c>
      <c r="G1913" s="14" t="s">
        <v>20</v>
      </c>
      <c r="H1913" s="14" t="s">
        <v>290</v>
      </c>
      <c r="I1913" s="13">
        <f t="shared" si="297"/>
        <v>95</v>
      </c>
      <c r="J1913" s="13">
        <f t="shared" si="298"/>
        <v>11</v>
      </c>
      <c r="K1913" s="13">
        <f t="shared" si="299"/>
        <v>4</v>
      </c>
      <c r="L1913" s="13" t="s">
        <v>1500</v>
      </c>
      <c r="M1913" s="13">
        <v>90</v>
      </c>
      <c r="N1913" s="13" t="s">
        <v>1604</v>
      </c>
      <c r="O1913" s="13">
        <v>90</v>
      </c>
      <c r="P1913" s="13" t="s">
        <v>1606</v>
      </c>
      <c r="Q1913" s="13">
        <v>90</v>
      </c>
      <c r="R1913" s="13" t="s">
        <v>1608</v>
      </c>
      <c r="S1913" s="13">
        <v>90</v>
      </c>
      <c r="T1913" s="13" t="s">
        <v>1610</v>
      </c>
      <c r="U1913" s="13">
        <v>90</v>
      </c>
      <c r="V1913" s="13" t="s">
        <v>1612</v>
      </c>
      <c r="W1913" s="13">
        <v>90</v>
      </c>
      <c r="X1913" s="13" t="s">
        <v>1614</v>
      </c>
      <c r="Y1913" s="13">
        <v>90</v>
      </c>
      <c r="Z1913" s="13" t="s">
        <v>1617</v>
      </c>
      <c r="AA1913" s="13">
        <v>90</v>
      </c>
      <c r="AB1913" s="100" t="s">
        <v>395</v>
      </c>
      <c r="AC1913" s="100" t="str">
        <f t="shared" si="293"/>
        <v>kn-10-1-shl-loc1</v>
      </c>
      <c r="AD1913" s="100">
        <f t="shared" si="294"/>
        <v>7</v>
      </c>
      <c r="AE1913" s="13">
        <v>16</v>
      </c>
      <c r="AF1913" s="27">
        <v>13.5</v>
      </c>
      <c r="AG1913" s="41"/>
    </row>
    <row r="1914" spans="1:33" ht="16.5" x14ac:dyDescent="0.2">
      <c r="A1914" s="43" t="str">
        <f t="shared" si="295"/>
        <v>kn-10</v>
      </c>
      <c r="B1914" s="33">
        <f t="shared" si="292"/>
        <v>2100120</v>
      </c>
      <c r="C1914" s="43">
        <v>1</v>
      </c>
      <c r="D1914" s="26">
        <f t="shared" si="296"/>
        <v>21001</v>
      </c>
      <c r="E1914" s="45">
        <v>10</v>
      </c>
      <c r="F1914" s="13">
        <v>2</v>
      </c>
      <c r="G1914" s="14" t="s">
        <v>19</v>
      </c>
      <c r="H1914" s="14" t="s">
        <v>749</v>
      </c>
      <c r="I1914" s="13">
        <f t="shared" si="297"/>
        <v>95</v>
      </c>
      <c r="J1914" s="13">
        <f t="shared" si="298"/>
        <v>11</v>
      </c>
      <c r="K1914" s="13">
        <f t="shared" si="299"/>
        <v>4</v>
      </c>
      <c r="L1914" s="13" t="s">
        <v>1603</v>
      </c>
      <c r="M1914" s="13">
        <v>90</v>
      </c>
      <c r="N1914" s="13" t="s">
        <v>1605</v>
      </c>
      <c r="O1914" s="13">
        <v>90</v>
      </c>
      <c r="P1914" s="13" t="s">
        <v>1607</v>
      </c>
      <c r="Q1914" s="13">
        <v>90</v>
      </c>
      <c r="R1914" s="13" t="s">
        <v>1609</v>
      </c>
      <c r="S1914" s="13">
        <v>90</v>
      </c>
      <c r="T1914" s="13" t="s">
        <v>1611</v>
      </c>
      <c r="U1914" s="13">
        <v>90</v>
      </c>
      <c r="V1914" s="13" t="s">
        <v>1613</v>
      </c>
      <c r="W1914" s="13">
        <v>90</v>
      </c>
      <c r="X1914" s="13" t="s">
        <v>1615</v>
      </c>
      <c r="Y1914" s="13">
        <v>90</v>
      </c>
      <c r="Z1914" s="13" t="s">
        <v>1616</v>
      </c>
      <c r="AA1914" s="13">
        <v>90</v>
      </c>
      <c r="AB1914" s="100" t="s">
        <v>748</v>
      </c>
      <c r="AC1914" s="100" t="str">
        <f t="shared" si="293"/>
        <v>kn-10-1-jlr-loc2</v>
      </c>
      <c r="AD1914" s="100">
        <f t="shared" si="294"/>
        <v>7</v>
      </c>
      <c r="AE1914" s="13">
        <v>12</v>
      </c>
      <c r="AF1914" s="27">
        <v>12</v>
      </c>
      <c r="AG1914" s="41"/>
    </row>
    <row r="1915" spans="1:33" ht="16.5" x14ac:dyDescent="0.2">
      <c r="A1915" s="43" t="str">
        <f t="shared" si="295"/>
        <v>kn-10</v>
      </c>
      <c r="B1915" s="33">
        <f t="shared" si="292"/>
        <v>2100121</v>
      </c>
      <c r="C1915" s="43">
        <v>1</v>
      </c>
      <c r="D1915" s="26">
        <f t="shared" si="296"/>
        <v>21001</v>
      </c>
      <c r="E1915" s="45">
        <v>10</v>
      </c>
      <c r="F1915" s="13">
        <v>2</v>
      </c>
      <c r="G1915" s="14" t="s">
        <v>20</v>
      </c>
      <c r="H1915" s="14" t="s">
        <v>618</v>
      </c>
      <c r="I1915" s="13">
        <f t="shared" si="297"/>
        <v>95</v>
      </c>
      <c r="J1915" s="13">
        <f t="shared" si="298"/>
        <v>11</v>
      </c>
      <c r="K1915" s="13">
        <f t="shared" si="299"/>
        <v>4</v>
      </c>
      <c r="L1915" s="13" t="s">
        <v>1500</v>
      </c>
      <c r="M1915" s="13">
        <v>90</v>
      </c>
      <c r="N1915" s="13" t="s">
        <v>1604</v>
      </c>
      <c r="O1915" s="13">
        <v>90</v>
      </c>
      <c r="P1915" s="13" t="s">
        <v>1606</v>
      </c>
      <c r="Q1915" s="13">
        <v>90</v>
      </c>
      <c r="R1915" s="13" t="s">
        <v>1608</v>
      </c>
      <c r="S1915" s="13">
        <v>90</v>
      </c>
      <c r="T1915" s="13" t="s">
        <v>1610</v>
      </c>
      <c r="U1915" s="13">
        <v>90</v>
      </c>
      <c r="V1915" s="13" t="s">
        <v>1612</v>
      </c>
      <c r="W1915" s="13">
        <v>90</v>
      </c>
      <c r="X1915" s="13" t="s">
        <v>1614</v>
      </c>
      <c r="Y1915" s="13">
        <v>90</v>
      </c>
      <c r="Z1915" s="13" t="s">
        <v>1617</v>
      </c>
      <c r="AA1915" s="13">
        <v>90</v>
      </c>
      <c r="AB1915" s="100" t="s">
        <v>390</v>
      </c>
      <c r="AC1915" s="100" t="str">
        <f t="shared" si="293"/>
        <v>kn-10-1-shl-loc2</v>
      </c>
      <c r="AD1915" s="100">
        <f t="shared" si="294"/>
        <v>7</v>
      </c>
      <c r="AE1915" s="13">
        <v>16</v>
      </c>
      <c r="AF1915" s="27">
        <v>13.5</v>
      </c>
      <c r="AG1915" s="41"/>
    </row>
    <row r="1916" spans="1:33" ht="16.5" x14ac:dyDescent="0.2">
      <c r="A1916" s="43" t="str">
        <f t="shared" si="295"/>
        <v>kn-10</v>
      </c>
      <c r="B1916" s="33">
        <f t="shared" si="292"/>
        <v>2100130</v>
      </c>
      <c r="C1916" s="43">
        <v>1</v>
      </c>
      <c r="D1916" s="26">
        <f t="shared" si="296"/>
        <v>21001</v>
      </c>
      <c r="E1916" s="45">
        <v>10</v>
      </c>
      <c r="F1916" s="13">
        <v>3</v>
      </c>
      <c r="G1916" s="14" t="s">
        <v>19</v>
      </c>
      <c r="H1916" s="14" t="s">
        <v>288</v>
      </c>
      <c r="I1916" s="13">
        <f t="shared" si="297"/>
        <v>95</v>
      </c>
      <c r="J1916" s="13">
        <f t="shared" si="298"/>
        <v>11</v>
      </c>
      <c r="K1916" s="13">
        <f t="shared" si="299"/>
        <v>4</v>
      </c>
      <c r="L1916" s="13" t="s">
        <v>1603</v>
      </c>
      <c r="M1916" s="13">
        <v>90</v>
      </c>
      <c r="N1916" s="13" t="s">
        <v>1605</v>
      </c>
      <c r="O1916" s="13">
        <v>90</v>
      </c>
      <c r="P1916" s="13" t="s">
        <v>1607</v>
      </c>
      <c r="Q1916" s="13">
        <v>90</v>
      </c>
      <c r="R1916" s="13" t="s">
        <v>1609</v>
      </c>
      <c r="S1916" s="13">
        <v>90</v>
      </c>
      <c r="T1916" s="13" t="s">
        <v>1611</v>
      </c>
      <c r="U1916" s="13">
        <v>90</v>
      </c>
      <c r="V1916" s="13" t="s">
        <v>1613</v>
      </c>
      <c r="W1916" s="13">
        <v>90</v>
      </c>
      <c r="X1916" s="13" t="s">
        <v>1615</v>
      </c>
      <c r="Y1916" s="13">
        <v>90</v>
      </c>
      <c r="Z1916" s="13" t="s">
        <v>1616</v>
      </c>
      <c r="AA1916" s="13">
        <v>90</v>
      </c>
      <c r="AB1916" s="100" t="s">
        <v>355</v>
      </c>
      <c r="AC1916" s="100" t="str">
        <f t="shared" si="293"/>
        <v>kn-10-1-jlr-loc3</v>
      </c>
      <c r="AD1916" s="100">
        <f t="shared" si="294"/>
        <v>7</v>
      </c>
      <c r="AE1916" s="13">
        <v>12</v>
      </c>
      <c r="AF1916" s="27">
        <v>12</v>
      </c>
      <c r="AG1916" s="41"/>
    </row>
    <row r="1917" spans="1:33" ht="17.25" thickBot="1" x14ac:dyDescent="0.25">
      <c r="A1917" s="43" t="str">
        <f t="shared" si="295"/>
        <v>kn-10</v>
      </c>
      <c r="B1917" s="33">
        <f t="shared" ref="B1917:B1980" si="300">D1917*100+F1917*10+IF(G1917="jlr",0,1)</f>
        <v>2100131</v>
      </c>
      <c r="C1917" s="43">
        <v>1</v>
      </c>
      <c r="D1917" s="28">
        <f t="shared" si="296"/>
        <v>21001</v>
      </c>
      <c r="E1917" s="46">
        <v>10</v>
      </c>
      <c r="F1917" s="29">
        <v>3</v>
      </c>
      <c r="G1917" s="30" t="s">
        <v>20</v>
      </c>
      <c r="H1917" s="30" t="s">
        <v>287</v>
      </c>
      <c r="I1917" s="29">
        <f t="shared" si="297"/>
        <v>95</v>
      </c>
      <c r="J1917" s="29">
        <f t="shared" si="298"/>
        <v>11</v>
      </c>
      <c r="K1917" s="29">
        <f t="shared" si="299"/>
        <v>4</v>
      </c>
      <c r="L1917" s="29" t="s">
        <v>1500</v>
      </c>
      <c r="M1917" s="29">
        <v>90</v>
      </c>
      <c r="N1917" s="29" t="s">
        <v>1604</v>
      </c>
      <c r="O1917" s="29">
        <v>90</v>
      </c>
      <c r="P1917" s="29" t="s">
        <v>1606</v>
      </c>
      <c r="Q1917" s="29">
        <v>90</v>
      </c>
      <c r="R1917" s="29" t="s">
        <v>1608</v>
      </c>
      <c r="S1917" s="29">
        <v>90</v>
      </c>
      <c r="T1917" s="29" t="s">
        <v>1610</v>
      </c>
      <c r="U1917" s="29">
        <v>90</v>
      </c>
      <c r="V1917" s="29" t="s">
        <v>1612</v>
      </c>
      <c r="W1917" s="29">
        <v>90</v>
      </c>
      <c r="X1917" s="29" t="s">
        <v>1614</v>
      </c>
      <c r="Y1917" s="29">
        <v>90</v>
      </c>
      <c r="Z1917" s="29" t="s">
        <v>1617</v>
      </c>
      <c r="AA1917" s="29">
        <v>90</v>
      </c>
      <c r="AB1917" s="101" t="s">
        <v>396</v>
      </c>
      <c r="AC1917" s="101" t="str">
        <f t="shared" si="293"/>
        <v>kn-10-1-shl-loc3</v>
      </c>
      <c r="AD1917" s="101">
        <f t="shared" si="294"/>
        <v>7</v>
      </c>
      <c r="AE1917" s="29">
        <v>16</v>
      </c>
      <c r="AF1917" s="31">
        <v>13.5</v>
      </c>
      <c r="AG1917" s="41"/>
    </row>
    <row r="1918" spans="1:33" ht="16.5" x14ac:dyDescent="0.2">
      <c r="A1918" s="43" t="str">
        <f t="shared" si="295"/>
        <v>kn-10</v>
      </c>
      <c r="B1918" s="33">
        <f t="shared" si="300"/>
        <v>2100210</v>
      </c>
      <c r="C1918" s="43">
        <v>2</v>
      </c>
      <c r="D1918" s="23">
        <f t="shared" si="296"/>
        <v>21002</v>
      </c>
      <c r="E1918" s="44">
        <v>10</v>
      </c>
      <c r="F1918" s="24">
        <v>1</v>
      </c>
      <c r="G1918" s="32" t="s">
        <v>19</v>
      </c>
      <c r="H1918" s="32" t="s">
        <v>289</v>
      </c>
      <c r="I1918" s="24">
        <f t="shared" si="297"/>
        <v>96</v>
      </c>
      <c r="J1918" s="24">
        <f t="shared" si="298"/>
        <v>11</v>
      </c>
      <c r="K1918" s="24">
        <f t="shared" si="299"/>
        <v>4</v>
      </c>
      <c r="L1918" s="24" t="s">
        <v>1501</v>
      </c>
      <c r="M1918" s="24">
        <v>91</v>
      </c>
      <c r="N1918" s="24" t="s">
        <v>1605</v>
      </c>
      <c r="O1918" s="24">
        <v>91</v>
      </c>
      <c r="P1918" s="24" t="s">
        <v>1607</v>
      </c>
      <c r="Q1918" s="24">
        <v>91</v>
      </c>
      <c r="R1918" s="24" t="s">
        <v>1609</v>
      </c>
      <c r="S1918" s="24">
        <v>91</v>
      </c>
      <c r="T1918" s="24" t="s">
        <v>1611</v>
      </c>
      <c r="U1918" s="24">
        <v>91</v>
      </c>
      <c r="V1918" s="24" t="s">
        <v>1613</v>
      </c>
      <c r="W1918" s="24">
        <v>91</v>
      </c>
      <c r="X1918" s="24" t="s">
        <v>1615</v>
      </c>
      <c r="Y1918" s="24">
        <v>91</v>
      </c>
      <c r="Z1918" s="24" t="s">
        <v>1616</v>
      </c>
      <c r="AA1918" s="24">
        <v>91</v>
      </c>
      <c r="AB1918" s="99" t="s">
        <v>347</v>
      </c>
      <c r="AC1918" s="99" t="str">
        <f t="shared" si="293"/>
        <v>kn-10-2-jlr-loc1</v>
      </c>
      <c r="AD1918" s="99">
        <f t="shared" si="294"/>
        <v>7</v>
      </c>
      <c r="AE1918" s="24">
        <v>12</v>
      </c>
      <c r="AF1918" s="25">
        <v>12</v>
      </c>
      <c r="AG1918" s="41"/>
    </row>
    <row r="1919" spans="1:33" ht="16.5" x14ac:dyDescent="0.2">
      <c r="A1919" s="43" t="str">
        <f t="shared" si="295"/>
        <v>kn-10</v>
      </c>
      <c r="B1919" s="33">
        <f t="shared" si="300"/>
        <v>2100211</v>
      </c>
      <c r="C1919" s="43">
        <v>2</v>
      </c>
      <c r="D1919" s="26">
        <f t="shared" si="296"/>
        <v>21002</v>
      </c>
      <c r="E1919" s="45">
        <v>10</v>
      </c>
      <c r="F1919" s="13">
        <v>1</v>
      </c>
      <c r="G1919" s="14" t="s">
        <v>20</v>
      </c>
      <c r="H1919" s="14" t="s">
        <v>290</v>
      </c>
      <c r="I1919" s="13">
        <f t="shared" si="297"/>
        <v>96</v>
      </c>
      <c r="J1919" s="13">
        <f t="shared" si="298"/>
        <v>11</v>
      </c>
      <c r="K1919" s="13">
        <f t="shared" si="299"/>
        <v>4</v>
      </c>
      <c r="L1919" s="13" t="s">
        <v>1500</v>
      </c>
      <c r="M1919" s="13">
        <v>90</v>
      </c>
      <c r="N1919" s="13" t="s">
        <v>1604</v>
      </c>
      <c r="O1919" s="13">
        <v>90</v>
      </c>
      <c r="P1919" s="13" t="s">
        <v>1606</v>
      </c>
      <c r="Q1919" s="13">
        <v>90</v>
      </c>
      <c r="R1919" s="13" t="s">
        <v>1608</v>
      </c>
      <c r="S1919" s="13">
        <v>90</v>
      </c>
      <c r="T1919" s="13" t="s">
        <v>1610</v>
      </c>
      <c r="U1919" s="13">
        <v>90</v>
      </c>
      <c r="V1919" s="13" t="s">
        <v>1612</v>
      </c>
      <c r="W1919" s="13">
        <v>90</v>
      </c>
      <c r="X1919" s="13" t="s">
        <v>1614</v>
      </c>
      <c r="Y1919" s="13">
        <v>90</v>
      </c>
      <c r="Z1919" s="13" t="s">
        <v>1617</v>
      </c>
      <c r="AA1919" s="13">
        <v>90</v>
      </c>
      <c r="AB1919" s="100" t="s">
        <v>379</v>
      </c>
      <c r="AC1919" s="100" t="str">
        <f t="shared" si="293"/>
        <v>kn-10-2-shl-loc1</v>
      </c>
      <c r="AD1919" s="100">
        <f t="shared" si="294"/>
        <v>7</v>
      </c>
      <c r="AE1919" s="13">
        <v>16</v>
      </c>
      <c r="AF1919" s="27">
        <v>13.5</v>
      </c>
      <c r="AG1919" s="41"/>
    </row>
    <row r="1920" spans="1:33" ht="16.5" x14ac:dyDescent="0.2">
      <c r="A1920" s="43" t="str">
        <f t="shared" si="295"/>
        <v>kn-10</v>
      </c>
      <c r="B1920" s="33">
        <f t="shared" si="300"/>
        <v>2100220</v>
      </c>
      <c r="C1920" s="43">
        <v>2</v>
      </c>
      <c r="D1920" s="26">
        <f t="shared" si="296"/>
        <v>21002</v>
      </c>
      <c r="E1920" s="45">
        <v>10</v>
      </c>
      <c r="F1920" s="13">
        <v>2</v>
      </c>
      <c r="G1920" s="14" t="s">
        <v>19</v>
      </c>
      <c r="H1920" s="14" t="s">
        <v>749</v>
      </c>
      <c r="I1920" s="13">
        <f t="shared" si="297"/>
        <v>96</v>
      </c>
      <c r="J1920" s="13">
        <f t="shared" si="298"/>
        <v>11</v>
      </c>
      <c r="K1920" s="13">
        <f t="shared" si="299"/>
        <v>4</v>
      </c>
      <c r="L1920" s="13" t="s">
        <v>1501</v>
      </c>
      <c r="M1920" s="13">
        <v>91</v>
      </c>
      <c r="N1920" s="13" t="s">
        <v>1605</v>
      </c>
      <c r="O1920" s="13">
        <v>91</v>
      </c>
      <c r="P1920" s="13" t="s">
        <v>1607</v>
      </c>
      <c r="Q1920" s="13">
        <v>91</v>
      </c>
      <c r="R1920" s="13" t="s">
        <v>1609</v>
      </c>
      <c r="S1920" s="13">
        <v>91</v>
      </c>
      <c r="T1920" s="13" t="s">
        <v>1611</v>
      </c>
      <c r="U1920" s="13">
        <v>91</v>
      </c>
      <c r="V1920" s="13" t="s">
        <v>1613</v>
      </c>
      <c r="W1920" s="13">
        <v>91</v>
      </c>
      <c r="X1920" s="13" t="s">
        <v>1615</v>
      </c>
      <c r="Y1920" s="13">
        <v>91</v>
      </c>
      <c r="Z1920" s="13" t="s">
        <v>1616</v>
      </c>
      <c r="AA1920" s="13">
        <v>91</v>
      </c>
      <c r="AB1920" s="100" t="s">
        <v>749</v>
      </c>
      <c r="AC1920" s="100" t="str">
        <f t="shared" si="293"/>
        <v>kn-10-2-jlr-loc2</v>
      </c>
      <c r="AD1920" s="100">
        <f t="shared" si="294"/>
        <v>7</v>
      </c>
      <c r="AE1920" s="13">
        <v>12</v>
      </c>
      <c r="AF1920" s="27">
        <v>12</v>
      </c>
      <c r="AG1920" s="41"/>
    </row>
    <row r="1921" spans="1:33" ht="16.5" x14ac:dyDescent="0.2">
      <c r="A1921" s="43" t="str">
        <f t="shared" si="295"/>
        <v>kn-10</v>
      </c>
      <c r="B1921" s="33">
        <f t="shared" si="300"/>
        <v>2100221</v>
      </c>
      <c r="C1921" s="43">
        <v>2</v>
      </c>
      <c r="D1921" s="26">
        <f t="shared" si="296"/>
        <v>21002</v>
      </c>
      <c r="E1921" s="45">
        <v>10</v>
      </c>
      <c r="F1921" s="13">
        <v>2</v>
      </c>
      <c r="G1921" s="14" t="s">
        <v>20</v>
      </c>
      <c r="H1921" s="14" t="s">
        <v>27</v>
      </c>
      <c r="I1921" s="13">
        <f t="shared" si="297"/>
        <v>96</v>
      </c>
      <c r="J1921" s="13">
        <f t="shared" si="298"/>
        <v>11</v>
      </c>
      <c r="K1921" s="13">
        <f t="shared" si="299"/>
        <v>4</v>
      </c>
      <c r="L1921" s="13" t="s">
        <v>1500</v>
      </c>
      <c r="M1921" s="13">
        <v>90</v>
      </c>
      <c r="N1921" s="13" t="s">
        <v>1604</v>
      </c>
      <c r="O1921" s="13">
        <v>90</v>
      </c>
      <c r="P1921" s="13" t="s">
        <v>1606</v>
      </c>
      <c r="Q1921" s="13">
        <v>90</v>
      </c>
      <c r="R1921" s="13" t="s">
        <v>1608</v>
      </c>
      <c r="S1921" s="13">
        <v>90</v>
      </c>
      <c r="T1921" s="13" t="s">
        <v>1610</v>
      </c>
      <c r="U1921" s="13">
        <v>90</v>
      </c>
      <c r="V1921" s="13" t="s">
        <v>1612</v>
      </c>
      <c r="W1921" s="13">
        <v>90</v>
      </c>
      <c r="X1921" s="13" t="s">
        <v>1614</v>
      </c>
      <c r="Y1921" s="13">
        <v>90</v>
      </c>
      <c r="Z1921" s="13" t="s">
        <v>1617</v>
      </c>
      <c r="AA1921" s="13">
        <v>90</v>
      </c>
      <c r="AB1921" s="100" t="s">
        <v>382</v>
      </c>
      <c r="AC1921" s="100" t="str">
        <f t="shared" si="293"/>
        <v>kn-10-2-shl-loc2</v>
      </c>
      <c r="AD1921" s="100">
        <f t="shared" si="294"/>
        <v>7</v>
      </c>
      <c r="AE1921" s="13">
        <v>16</v>
      </c>
      <c r="AF1921" s="27">
        <v>13.5</v>
      </c>
      <c r="AG1921" s="41"/>
    </row>
    <row r="1922" spans="1:33" ht="16.5" x14ac:dyDescent="0.2">
      <c r="A1922" s="43" t="str">
        <f t="shared" si="295"/>
        <v>kn-10</v>
      </c>
      <c r="B1922" s="33">
        <f t="shared" si="300"/>
        <v>2100230</v>
      </c>
      <c r="C1922" s="43">
        <v>2</v>
      </c>
      <c r="D1922" s="26">
        <f t="shared" si="296"/>
        <v>21002</v>
      </c>
      <c r="E1922" s="45">
        <v>10</v>
      </c>
      <c r="F1922" s="13">
        <v>3</v>
      </c>
      <c r="G1922" s="14" t="s">
        <v>19</v>
      </c>
      <c r="H1922" s="14" t="s">
        <v>288</v>
      </c>
      <c r="I1922" s="13">
        <f t="shared" si="297"/>
        <v>96</v>
      </c>
      <c r="J1922" s="13">
        <f t="shared" si="298"/>
        <v>11</v>
      </c>
      <c r="K1922" s="13">
        <f t="shared" si="299"/>
        <v>4</v>
      </c>
      <c r="L1922" s="13" t="s">
        <v>1501</v>
      </c>
      <c r="M1922" s="13">
        <v>91</v>
      </c>
      <c r="N1922" s="13" t="s">
        <v>1605</v>
      </c>
      <c r="O1922" s="13">
        <v>91</v>
      </c>
      <c r="P1922" s="13" t="s">
        <v>1607</v>
      </c>
      <c r="Q1922" s="13">
        <v>91</v>
      </c>
      <c r="R1922" s="13" t="s">
        <v>1609</v>
      </c>
      <c r="S1922" s="13">
        <v>91</v>
      </c>
      <c r="T1922" s="13" t="s">
        <v>1611</v>
      </c>
      <c r="U1922" s="13">
        <v>91</v>
      </c>
      <c r="V1922" s="13" t="s">
        <v>1613</v>
      </c>
      <c r="W1922" s="13">
        <v>91</v>
      </c>
      <c r="X1922" s="13" t="s">
        <v>1615</v>
      </c>
      <c r="Y1922" s="13">
        <v>91</v>
      </c>
      <c r="Z1922" s="13" t="s">
        <v>1616</v>
      </c>
      <c r="AA1922" s="13">
        <v>91</v>
      </c>
      <c r="AB1922" s="100" t="s">
        <v>356</v>
      </c>
      <c r="AC1922" s="100" t="str">
        <f t="shared" si="293"/>
        <v>kn-10-2-jlr-loc3</v>
      </c>
      <c r="AD1922" s="100">
        <f t="shared" si="294"/>
        <v>7</v>
      </c>
      <c r="AE1922" s="13">
        <v>12</v>
      </c>
      <c r="AF1922" s="27">
        <v>12</v>
      </c>
      <c r="AG1922" s="41"/>
    </row>
    <row r="1923" spans="1:33" ht="17.25" thickBot="1" x14ac:dyDescent="0.25">
      <c r="A1923" s="43" t="str">
        <f t="shared" si="295"/>
        <v>kn-10</v>
      </c>
      <c r="B1923" s="33">
        <f t="shared" si="300"/>
        <v>2100231</v>
      </c>
      <c r="C1923" s="43">
        <v>2</v>
      </c>
      <c r="D1923" s="28">
        <f t="shared" si="296"/>
        <v>21002</v>
      </c>
      <c r="E1923" s="46">
        <v>10</v>
      </c>
      <c r="F1923" s="29">
        <v>3</v>
      </c>
      <c r="G1923" s="30" t="s">
        <v>20</v>
      </c>
      <c r="H1923" s="30" t="s">
        <v>287</v>
      </c>
      <c r="I1923" s="29">
        <f t="shared" si="297"/>
        <v>96</v>
      </c>
      <c r="J1923" s="29">
        <f t="shared" si="298"/>
        <v>11</v>
      </c>
      <c r="K1923" s="29">
        <f t="shared" si="299"/>
        <v>4</v>
      </c>
      <c r="L1923" s="29" t="s">
        <v>1500</v>
      </c>
      <c r="M1923" s="29">
        <v>90</v>
      </c>
      <c r="N1923" s="29" t="s">
        <v>1604</v>
      </c>
      <c r="O1923" s="29">
        <v>90</v>
      </c>
      <c r="P1923" s="29" t="s">
        <v>1606</v>
      </c>
      <c r="Q1923" s="29">
        <v>90</v>
      </c>
      <c r="R1923" s="29" t="s">
        <v>1608</v>
      </c>
      <c r="S1923" s="29">
        <v>90</v>
      </c>
      <c r="T1923" s="29" t="s">
        <v>1610</v>
      </c>
      <c r="U1923" s="29">
        <v>90</v>
      </c>
      <c r="V1923" s="29" t="s">
        <v>1612</v>
      </c>
      <c r="W1923" s="29">
        <v>90</v>
      </c>
      <c r="X1923" s="29" t="s">
        <v>1614</v>
      </c>
      <c r="Y1923" s="29">
        <v>90</v>
      </c>
      <c r="Z1923" s="29" t="s">
        <v>1617</v>
      </c>
      <c r="AA1923" s="29">
        <v>90</v>
      </c>
      <c r="AB1923" s="101" t="s">
        <v>397</v>
      </c>
      <c r="AC1923" s="101" t="str">
        <f t="shared" si="293"/>
        <v>kn-10-2-shl-loc3</v>
      </c>
      <c r="AD1923" s="101">
        <f t="shared" si="294"/>
        <v>7</v>
      </c>
      <c r="AE1923" s="29">
        <v>16</v>
      </c>
      <c r="AF1923" s="31">
        <v>13.5</v>
      </c>
      <c r="AG1923" s="41"/>
    </row>
    <row r="1924" spans="1:33" ht="16.5" x14ac:dyDescent="0.2">
      <c r="A1924" s="43" t="str">
        <f t="shared" si="295"/>
        <v>kn-10</v>
      </c>
      <c r="B1924" s="33">
        <f t="shared" si="300"/>
        <v>2100310</v>
      </c>
      <c r="C1924" s="43">
        <v>3</v>
      </c>
      <c r="D1924" s="23">
        <f t="shared" si="296"/>
        <v>21003</v>
      </c>
      <c r="E1924" s="44">
        <v>10</v>
      </c>
      <c r="F1924" s="24">
        <v>1</v>
      </c>
      <c r="G1924" s="32" t="s">
        <v>19</v>
      </c>
      <c r="H1924" s="32" t="s">
        <v>289</v>
      </c>
      <c r="I1924" s="24">
        <f t="shared" si="297"/>
        <v>96</v>
      </c>
      <c r="J1924" s="24">
        <f t="shared" si="298"/>
        <v>11</v>
      </c>
      <c r="K1924" s="24">
        <f t="shared" si="299"/>
        <v>4</v>
      </c>
      <c r="L1924" s="24" t="s">
        <v>1501</v>
      </c>
      <c r="M1924" s="24">
        <v>91</v>
      </c>
      <c r="N1924" s="24" t="s">
        <v>1605</v>
      </c>
      <c r="O1924" s="24">
        <v>91</v>
      </c>
      <c r="P1924" s="24" t="s">
        <v>1607</v>
      </c>
      <c r="Q1924" s="24">
        <v>91</v>
      </c>
      <c r="R1924" s="24" t="s">
        <v>1609</v>
      </c>
      <c r="S1924" s="24">
        <v>91</v>
      </c>
      <c r="T1924" s="24" t="s">
        <v>1611</v>
      </c>
      <c r="U1924" s="24">
        <v>91</v>
      </c>
      <c r="V1924" s="24" t="s">
        <v>1613</v>
      </c>
      <c r="W1924" s="24">
        <v>91</v>
      </c>
      <c r="X1924" s="24" t="s">
        <v>1615</v>
      </c>
      <c r="Y1924" s="24">
        <v>91</v>
      </c>
      <c r="Z1924" s="24" t="s">
        <v>1616</v>
      </c>
      <c r="AA1924" s="24">
        <v>91</v>
      </c>
      <c r="AB1924" s="99" t="s">
        <v>354</v>
      </c>
      <c r="AC1924" s="99" t="str">
        <f t="shared" si="293"/>
        <v>kn-10-3-jlr-loc1</v>
      </c>
      <c r="AD1924" s="99">
        <f t="shared" si="294"/>
        <v>7</v>
      </c>
      <c r="AE1924" s="24">
        <v>12</v>
      </c>
      <c r="AF1924" s="25">
        <v>12</v>
      </c>
      <c r="AG1924" s="41"/>
    </row>
    <row r="1925" spans="1:33" ht="16.5" x14ac:dyDescent="0.2">
      <c r="A1925" s="43" t="str">
        <f t="shared" si="295"/>
        <v>kn-10</v>
      </c>
      <c r="B1925" s="33">
        <f t="shared" si="300"/>
        <v>2100311</v>
      </c>
      <c r="C1925" s="43">
        <v>3</v>
      </c>
      <c r="D1925" s="26">
        <f t="shared" si="296"/>
        <v>21003</v>
      </c>
      <c r="E1925" s="45">
        <v>10</v>
      </c>
      <c r="F1925" s="13">
        <v>1</v>
      </c>
      <c r="G1925" s="14" t="s">
        <v>20</v>
      </c>
      <c r="H1925" s="14" t="s">
        <v>290</v>
      </c>
      <c r="I1925" s="13">
        <f t="shared" si="297"/>
        <v>96</v>
      </c>
      <c r="J1925" s="13">
        <f t="shared" si="298"/>
        <v>11</v>
      </c>
      <c r="K1925" s="13">
        <f t="shared" si="299"/>
        <v>4</v>
      </c>
      <c r="L1925" s="13" t="s">
        <v>1500</v>
      </c>
      <c r="M1925" s="13">
        <v>92</v>
      </c>
      <c r="N1925" s="13" t="s">
        <v>1502</v>
      </c>
      <c r="O1925" s="13">
        <v>92</v>
      </c>
      <c r="P1925" s="13" t="s">
        <v>1606</v>
      </c>
      <c r="Q1925" s="13">
        <v>92</v>
      </c>
      <c r="R1925" s="13" t="s">
        <v>1608</v>
      </c>
      <c r="S1925" s="13">
        <v>92</v>
      </c>
      <c r="T1925" s="13" t="s">
        <v>1610</v>
      </c>
      <c r="U1925" s="13">
        <v>92</v>
      </c>
      <c r="V1925" s="13" t="s">
        <v>1612</v>
      </c>
      <c r="W1925" s="13">
        <v>92</v>
      </c>
      <c r="X1925" s="13" t="s">
        <v>1614</v>
      </c>
      <c r="Y1925" s="13">
        <v>92</v>
      </c>
      <c r="Z1925" s="13" t="s">
        <v>1617</v>
      </c>
      <c r="AA1925" s="13">
        <v>92</v>
      </c>
      <c r="AB1925" s="100" t="s">
        <v>395</v>
      </c>
      <c r="AC1925" s="100" t="str">
        <f t="shared" si="293"/>
        <v>kn-10-3-shl-loc1</v>
      </c>
      <c r="AD1925" s="100">
        <f t="shared" si="294"/>
        <v>7</v>
      </c>
      <c r="AE1925" s="13">
        <v>16</v>
      </c>
      <c r="AF1925" s="27">
        <v>13.5</v>
      </c>
      <c r="AG1925" s="41"/>
    </row>
    <row r="1926" spans="1:33" ht="16.5" x14ac:dyDescent="0.2">
      <c r="A1926" s="43" t="str">
        <f t="shared" si="295"/>
        <v>kn-10</v>
      </c>
      <c r="B1926" s="33">
        <f t="shared" si="300"/>
        <v>2100320</v>
      </c>
      <c r="C1926" s="43">
        <v>3</v>
      </c>
      <c r="D1926" s="26">
        <f t="shared" si="296"/>
        <v>21003</v>
      </c>
      <c r="E1926" s="45">
        <v>10</v>
      </c>
      <c r="F1926" s="13">
        <v>2</v>
      </c>
      <c r="G1926" s="14" t="s">
        <v>19</v>
      </c>
      <c r="H1926" s="14" t="s">
        <v>749</v>
      </c>
      <c r="I1926" s="13">
        <f t="shared" si="297"/>
        <v>96</v>
      </c>
      <c r="J1926" s="13">
        <f t="shared" si="298"/>
        <v>11</v>
      </c>
      <c r="K1926" s="13">
        <f t="shared" si="299"/>
        <v>4</v>
      </c>
      <c r="L1926" s="13" t="s">
        <v>1501</v>
      </c>
      <c r="M1926" s="13">
        <v>91</v>
      </c>
      <c r="N1926" s="13" t="s">
        <v>1605</v>
      </c>
      <c r="O1926" s="13">
        <v>91</v>
      </c>
      <c r="P1926" s="13" t="s">
        <v>1607</v>
      </c>
      <c r="Q1926" s="13">
        <v>91</v>
      </c>
      <c r="R1926" s="13" t="s">
        <v>1609</v>
      </c>
      <c r="S1926" s="13">
        <v>91</v>
      </c>
      <c r="T1926" s="13" t="s">
        <v>1611</v>
      </c>
      <c r="U1926" s="13">
        <v>91</v>
      </c>
      <c r="V1926" s="13" t="s">
        <v>1613</v>
      </c>
      <c r="W1926" s="13">
        <v>91</v>
      </c>
      <c r="X1926" s="13" t="s">
        <v>1615</v>
      </c>
      <c r="Y1926" s="13">
        <v>91</v>
      </c>
      <c r="Z1926" s="13" t="s">
        <v>1616</v>
      </c>
      <c r="AA1926" s="13">
        <v>91</v>
      </c>
      <c r="AB1926" s="100" t="s">
        <v>748</v>
      </c>
      <c r="AC1926" s="100" t="str">
        <f t="shared" si="293"/>
        <v>kn-10-3-jlr-loc2</v>
      </c>
      <c r="AD1926" s="100">
        <f t="shared" si="294"/>
        <v>7</v>
      </c>
      <c r="AE1926" s="13">
        <v>12</v>
      </c>
      <c r="AF1926" s="27">
        <v>12</v>
      </c>
      <c r="AG1926" s="41"/>
    </row>
    <row r="1927" spans="1:33" ht="16.5" x14ac:dyDescent="0.2">
      <c r="A1927" s="43" t="str">
        <f t="shared" si="295"/>
        <v>kn-10</v>
      </c>
      <c r="B1927" s="33">
        <f t="shared" si="300"/>
        <v>2100321</v>
      </c>
      <c r="C1927" s="43">
        <v>3</v>
      </c>
      <c r="D1927" s="26">
        <f t="shared" si="296"/>
        <v>21003</v>
      </c>
      <c r="E1927" s="45">
        <v>10</v>
      </c>
      <c r="F1927" s="13">
        <v>2</v>
      </c>
      <c r="G1927" s="14" t="s">
        <v>20</v>
      </c>
      <c r="H1927" s="14" t="s">
        <v>27</v>
      </c>
      <c r="I1927" s="13">
        <f t="shared" si="297"/>
        <v>96</v>
      </c>
      <c r="J1927" s="13">
        <f t="shared" si="298"/>
        <v>11</v>
      </c>
      <c r="K1927" s="13">
        <f t="shared" si="299"/>
        <v>4</v>
      </c>
      <c r="L1927" s="13" t="s">
        <v>1500</v>
      </c>
      <c r="M1927" s="13">
        <v>92</v>
      </c>
      <c r="N1927" s="13" t="s">
        <v>1502</v>
      </c>
      <c r="O1927" s="13">
        <v>92</v>
      </c>
      <c r="P1927" s="13" t="s">
        <v>1606</v>
      </c>
      <c r="Q1927" s="13">
        <v>92</v>
      </c>
      <c r="R1927" s="13" t="s">
        <v>1608</v>
      </c>
      <c r="S1927" s="13">
        <v>92</v>
      </c>
      <c r="T1927" s="13" t="s">
        <v>1610</v>
      </c>
      <c r="U1927" s="13">
        <v>92</v>
      </c>
      <c r="V1927" s="13" t="s">
        <v>1612</v>
      </c>
      <c r="W1927" s="13">
        <v>92</v>
      </c>
      <c r="X1927" s="13" t="s">
        <v>1614</v>
      </c>
      <c r="Y1927" s="13">
        <v>92</v>
      </c>
      <c r="Z1927" s="13" t="s">
        <v>1617</v>
      </c>
      <c r="AA1927" s="13">
        <v>92</v>
      </c>
      <c r="AB1927" s="100" t="s">
        <v>390</v>
      </c>
      <c r="AC1927" s="100" t="str">
        <f t="shared" si="293"/>
        <v>kn-10-3-shl-loc2</v>
      </c>
      <c r="AD1927" s="100">
        <f t="shared" si="294"/>
        <v>7</v>
      </c>
      <c r="AE1927" s="13">
        <v>16</v>
      </c>
      <c r="AF1927" s="27">
        <v>13.5</v>
      </c>
      <c r="AG1927" s="41"/>
    </row>
    <row r="1928" spans="1:33" ht="16.5" x14ac:dyDescent="0.2">
      <c r="A1928" s="43" t="str">
        <f t="shared" si="295"/>
        <v>kn-10</v>
      </c>
      <c r="B1928" s="33">
        <f t="shared" si="300"/>
        <v>2100330</v>
      </c>
      <c r="C1928" s="43">
        <v>3</v>
      </c>
      <c r="D1928" s="26">
        <f t="shared" si="296"/>
        <v>21003</v>
      </c>
      <c r="E1928" s="45">
        <v>10</v>
      </c>
      <c r="F1928" s="13">
        <v>3</v>
      </c>
      <c r="G1928" s="14" t="s">
        <v>19</v>
      </c>
      <c r="H1928" s="14" t="s">
        <v>288</v>
      </c>
      <c r="I1928" s="13">
        <f t="shared" si="297"/>
        <v>96</v>
      </c>
      <c r="J1928" s="13">
        <f t="shared" si="298"/>
        <v>11</v>
      </c>
      <c r="K1928" s="13">
        <f t="shared" si="299"/>
        <v>4</v>
      </c>
      <c r="L1928" s="13" t="s">
        <v>1501</v>
      </c>
      <c r="M1928" s="13">
        <v>91</v>
      </c>
      <c r="N1928" s="13" t="s">
        <v>1605</v>
      </c>
      <c r="O1928" s="13">
        <v>91</v>
      </c>
      <c r="P1928" s="13" t="s">
        <v>1607</v>
      </c>
      <c r="Q1928" s="13">
        <v>91</v>
      </c>
      <c r="R1928" s="13" t="s">
        <v>1609</v>
      </c>
      <c r="S1928" s="13">
        <v>91</v>
      </c>
      <c r="T1928" s="13" t="s">
        <v>1611</v>
      </c>
      <c r="U1928" s="13">
        <v>91</v>
      </c>
      <c r="V1928" s="13" t="s">
        <v>1613</v>
      </c>
      <c r="W1928" s="13">
        <v>91</v>
      </c>
      <c r="X1928" s="13" t="s">
        <v>1615</v>
      </c>
      <c r="Y1928" s="13">
        <v>91</v>
      </c>
      <c r="Z1928" s="13" t="s">
        <v>1616</v>
      </c>
      <c r="AA1928" s="13">
        <v>91</v>
      </c>
      <c r="AB1928" s="100" t="s">
        <v>351</v>
      </c>
      <c r="AC1928" s="100" t="str">
        <f t="shared" si="293"/>
        <v>kn-10-3-jlr-loc3</v>
      </c>
      <c r="AD1928" s="100">
        <f t="shared" si="294"/>
        <v>7</v>
      </c>
      <c r="AE1928" s="13">
        <v>12</v>
      </c>
      <c r="AF1928" s="27">
        <v>12</v>
      </c>
      <c r="AG1928" s="41"/>
    </row>
    <row r="1929" spans="1:33" ht="17.25" thickBot="1" x14ac:dyDescent="0.25">
      <c r="A1929" s="43" t="str">
        <f t="shared" si="295"/>
        <v>kn-10</v>
      </c>
      <c r="B1929" s="33">
        <f t="shared" si="300"/>
        <v>2100331</v>
      </c>
      <c r="C1929" s="43">
        <v>3</v>
      </c>
      <c r="D1929" s="28">
        <f t="shared" si="296"/>
        <v>21003</v>
      </c>
      <c r="E1929" s="46">
        <v>10</v>
      </c>
      <c r="F1929" s="29">
        <v>3</v>
      </c>
      <c r="G1929" s="30" t="s">
        <v>20</v>
      </c>
      <c r="H1929" s="30" t="s">
        <v>629</v>
      </c>
      <c r="I1929" s="29">
        <f t="shared" si="297"/>
        <v>96</v>
      </c>
      <c r="J1929" s="29">
        <f t="shared" si="298"/>
        <v>11</v>
      </c>
      <c r="K1929" s="29">
        <f t="shared" si="299"/>
        <v>4</v>
      </c>
      <c r="L1929" s="29" t="s">
        <v>1500</v>
      </c>
      <c r="M1929" s="29">
        <v>92</v>
      </c>
      <c r="N1929" s="29" t="s">
        <v>1502</v>
      </c>
      <c r="O1929" s="29">
        <v>92</v>
      </c>
      <c r="P1929" s="29" t="s">
        <v>1606</v>
      </c>
      <c r="Q1929" s="29">
        <v>92</v>
      </c>
      <c r="R1929" s="29" t="s">
        <v>1608</v>
      </c>
      <c r="S1929" s="29">
        <v>92</v>
      </c>
      <c r="T1929" s="29" t="s">
        <v>1610</v>
      </c>
      <c r="U1929" s="29">
        <v>92</v>
      </c>
      <c r="V1929" s="29" t="s">
        <v>1612</v>
      </c>
      <c r="W1929" s="29">
        <v>92</v>
      </c>
      <c r="X1929" s="29" t="s">
        <v>1614</v>
      </c>
      <c r="Y1929" s="29">
        <v>92</v>
      </c>
      <c r="Z1929" s="29" t="s">
        <v>1617</v>
      </c>
      <c r="AA1929" s="29">
        <v>92</v>
      </c>
      <c r="AB1929" s="101" t="s">
        <v>391</v>
      </c>
      <c r="AC1929" s="101" t="str">
        <f t="shared" si="293"/>
        <v>kn-10-3-shl-loc3</v>
      </c>
      <c r="AD1929" s="101">
        <f t="shared" si="294"/>
        <v>7</v>
      </c>
      <c r="AE1929" s="29">
        <v>16</v>
      </c>
      <c r="AF1929" s="31">
        <v>13.5</v>
      </c>
      <c r="AG1929" s="41"/>
    </row>
    <row r="1930" spans="1:33" ht="16.5" x14ac:dyDescent="0.2">
      <c r="A1930" s="43" t="str">
        <f t="shared" si="295"/>
        <v>kn-10</v>
      </c>
      <c r="B1930" s="33">
        <f t="shared" si="300"/>
        <v>2100410</v>
      </c>
      <c r="C1930" s="43">
        <v>4</v>
      </c>
      <c r="D1930" s="23">
        <f t="shared" si="296"/>
        <v>21004</v>
      </c>
      <c r="E1930" s="44">
        <v>10</v>
      </c>
      <c r="F1930" s="24">
        <v>1</v>
      </c>
      <c r="G1930" s="32" t="s">
        <v>19</v>
      </c>
      <c r="H1930" s="32" t="s">
        <v>289</v>
      </c>
      <c r="I1930" s="24">
        <f t="shared" si="297"/>
        <v>97</v>
      </c>
      <c r="J1930" s="24">
        <f t="shared" si="298"/>
        <v>11</v>
      </c>
      <c r="K1930" s="24">
        <f t="shared" si="299"/>
        <v>4</v>
      </c>
      <c r="L1930" s="24" t="s">
        <v>1501</v>
      </c>
      <c r="M1930" s="24">
        <v>92</v>
      </c>
      <c r="N1930" s="24" t="s">
        <v>1503</v>
      </c>
      <c r="O1930" s="24">
        <v>92</v>
      </c>
      <c r="P1930" s="24" t="s">
        <v>1607</v>
      </c>
      <c r="Q1930" s="24">
        <v>92</v>
      </c>
      <c r="R1930" s="24" t="s">
        <v>1609</v>
      </c>
      <c r="S1930" s="24">
        <v>92</v>
      </c>
      <c r="T1930" s="24" t="s">
        <v>1611</v>
      </c>
      <c r="U1930" s="24">
        <v>92</v>
      </c>
      <c r="V1930" s="24" t="s">
        <v>1613</v>
      </c>
      <c r="W1930" s="24">
        <v>92</v>
      </c>
      <c r="X1930" s="24" t="s">
        <v>1615</v>
      </c>
      <c r="Y1930" s="24">
        <v>92</v>
      </c>
      <c r="Z1930" s="24" t="s">
        <v>1616</v>
      </c>
      <c r="AA1930" s="24">
        <v>92</v>
      </c>
      <c r="AB1930" s="99" t="s">
        <v>357</v>
      </c>
      <c r="AC1930" s="99" t="str">
        <f t="shared" si="293"/>
        <v>kn-10-4-jlr-loc1</v>
      </c>
      <c r="AD1930" s="99">
        <f t="shared" si="294"/>
        <v>7</v>
      </c>
      <c r="AE1930" s="24">
        <v>12</v>
      </c>
      <c r="AF1930" s="25">
        <v>12</v>
      </c>
      <c r="AG1930" s="41"/>
    </row>
    <row r="1931" spans="1:33" ht="16.5" x14ac:dyDescent="0.2">
      <c r="A1931" s="43" t="str">
        <f t="shared" si="295"/>
        <v>kn-10</v>
      </c>
      <c r="B1931" s="33">
        <f t="shared" si="300"/>
        <v>2100411</v>
      </c>
      <c r="C1931" s="43">
        <v>4</v>
      </c>
      <c r="D1931" s="26">
        <f t="shared" si="296"/>
        <v>21004</v>
      </c>
      <c r="E1931" s="45">
        <v>10</v>
      </c>
      <c r="F1931" s="13">
        <v>1</v>
      </c>
      <c r="G1931" s="14" t="s">
        <v>20</v>
      </c>
      <c r="H1931" s="14" t="s">
        <v>290</v>
      </c>
      <c r="I1931" s="13">
        <f t="shared" si="297"/>
        <v>97</v>
      </c>
      <c r="J1931" s="13">
        <f t="shared" si="298"/>
        <v>11</v>
      </c>
      <c r="K1931" s="13">
        <f t="shared" si="299"/>
        <v>4</v>
      </c>
      <c r="L1931" s="13" t="s">
        <v>1500</v>
      </c>
      <c r="M1931" s="13">
        <v>92</v>
      </c>
      <c r="N1931" s="13" t="s">
        <v>1502</v>
      </c>
      <c r="O1931" s="13">
        <v>92</v>
      </c>
      <c r="P1931" s="13" t="s">
        <v>1606</v>
      </c>
      <c r="Q1931" s="13">
        <v>92</v>
      </c>
      <c r="R1931" s="13" t="s">
        <v>1608</v>
      </c>
      <c r="S1931" s="13">
        <v>92</v>
      </c>
      <c r="T1931" s="13" t="s">
        <v>1610</v>
      </c>
      <c r="U1931" s="13">
        <v>92</v>
      </c>
      <c r="V1931" s="13" t="s">
        <v>1612</v>
      </c>
      <c r="W1931" s="13">
        <v>92</v>
      </c>
      <c r="X1931" s="13" t="s">
        <v>1614</v>
      </c>
      <c r="Y1931" s="13">
        <v>92</v>
      </c>
      <c r="Z1931" s="13" t="s">
        <v>1617</v>
      </c>
      <c r="AA1931" s="13">
        <v>92</v>
      </c>
      <c r="AB1931" s="100" t="s">
        <v>398</v>
      </c>
      <c r="AC1931" s="100" t="str">
        <f t="shared" si="293"/>
        <v>kn-10-4-shl-loc1</v>
      </c>
      <c r="AD1931" s="100">
        <f t="shared" si="294"/>
        <v>7</v>
      </c>
      <c r="AE1931" s="13">
        <v>16</v>
      </c>
      <c r="AF1931" s="27">
        <v>13.5</v>
      </c>
      <c r="AG1931" s="41"/>
    </row>
    <row r="1932" spans="1:33" ht="16.5" x14ac:dyDescent="0.2">
      <c r="A1932" s="43" t="str">
        <f t="shared" si="295"/>
        <v>kn-10</v>
      </c>
      <c r="B1932" s="33">
        <f t="shared" si="300"/>
        <v>2100420</v>
      </c>
      <c r="C1932" s="43">
        <v>4</v>
      </c>
      <c r="D1932" s="26">
        <f t="shared" si="296"/>
        <v>21004</v>
      </c>
      <c r="E1932" s="45">
        <v>10</v>
      </c>
      <c r="F1932" s="13">
        <v>2</v>
      </c>
      <c r="G1932" s="14" t="s">
        <v>19</v>
      </c>
      <c r="H1932" s="14" t="s">
        <v>749</v>
      </c>
      <c r="I1932" s="13">
        <f t="shared" si="297"/>
        <v>97</v>
      </c>
      <c r="J1932" s="13">
        <f t="shared" si="298"/>
        <v>11</v>
      </c>
      <c r="K1932" s="13">
        <f t="shared" si="299"/>
        <v>4</v>
      </c>
      <c r="L1932" s="13" t="s">
        <v>1501</v>
      </c>
      <c r="M1932" s="13">
        <v>92</v>
      </c>
      <c r="N1932" s="13" t="s">
        <v>1503</v>
      </c>
      <c r="O1932" s="13">
        <v>92</v>
      </c>
      <c r="P1932" s="13" t="s">
        <v>1607</v>
      </c>
      <c r="Q1932" s="13">
        <v>92</v>
      </c>
      <c r="R1932" s="13" t="s">
        <v>1609</v>
      </c>
      <c r="S1932" s="13">
        <v>92</v>
      </c>
      <c r="T1932" s="13" t="s">
        <v>1611</v>
      </c>
      <c r="U1932" s="13">
        <v>92</v>
      </c>
      <c r="V1932" s="13" t="s">
        <v>1613</v>
      </c>
      <c r="W1932" s="13">
        <v>92</v>
      </c>
      <c r="X1932" s="13" t="s">
        <v>1615</v>
      </c>
      <c r="Y1932" s="13">
        <v>92</v>
      </c>
      <c r="Z1932" s="13" t="s">
        <v>1616</v>
      </c>
      <c r="AA1932" s="13">
        <v>92</v>
      </c>
      <c r="AB1932" s="100" t="s">
        <v>347</v>
      </c>
      <c r="AC1932" s="100" t="str">
        <f t="shared" si="293"/>
        <v>kn-10-4-jlr-loc2</v>
      </c>
      <c r="AD1932" s="100">
        <f t="shared" si="294"/>
        <v>7</v>
      </c>
      <c r="AE1932" s="13">
        <v>12</v>
      </c>
      <c r="AF1932" s="27">
        <v>12</v>
      </c>
      <c r="AG1932" s="41"/>
    </row>
    <row r="1933" spans="1:33" ht="16.5" x14ac:dyDescent="0.2">
      <c r="A1933" s="43" t="str">
        <f t="shared" si="295"/>
        <v>kn-10</v>
      </c>
      <c r="B1933" s="33">
        <f t="shared" si="300"/>
        <v>2100421</v>
      </c>
      <c r="C1933" s="43">
        <v>4</v>
      </c>
      <c r="D1933" s="26">
        <f t="shared" si="296"/>
        <v>21004</v>
      </c>
      <c r="E1933" s="45">
        <v>10</v>
      </c>
      <c r="F1933" s="13">
        <v>2</v>
      </c>
      <c r="G1933" s="14" t="s">
        <v>615</v>
      </c>
      <c r="H1933" s="14" t="s">
        <v>27</v>
      </c>
      <c r="I1933" s="13">
        <f t="shared" si="297"/>
        <v>97</v>
      </c>
      <c r="J1933" s="13">
        <f t="shared" si="298"/>
        <v>11</v>
      </c>
      <c r="K1933" s="13">
        <f t="shared" si="299"/>
        <v>4</v>
      </c>
      <c r="L1933" s="13" t="s">
        <v>1500</v>
      </c>
      <c r="M1933" s="13">
        <v>92</v>
      </c>
      <c r="N1933" s="13" t="s">
        <v>1502</v>
      </c>
      <c r="O1933" s="13">
        <v>92</v>
      </c>
      <c r="P1933" s="13" t="s">
        <v>1606</v>
      </c>
      <c r="Q1933" s="13">
        <v>92</v>
      </c>
      <c r="R1933" s="13" t="s">
        <v>1608</v>
      </c>
      <c r="S1933" s="13">
        <v>92</v>
      </c>
      <c r="T1933" s="13" t="s">
        <v>1610</v>
      </c>
      <c r="U1933" s="13">
        <v>92</v>
      </c>
      <c r="V1933" s="13" t="s">
        <v>1612</v>
      </c>
      <c r="W1933" s="13">
        <v>92</v>
      </c>
      <c r="X1933" s="13" t="s">
        <v>1614</v>
      </c>
      <c r="Y1933" s="13">
        <v>92</v>
      </c>
      <c r="Z1933" s="13" t="s">
        <v>1617</v>
      </c>
      <c r="AA1933" s="13">
        <v>92</v>
      </c>
      <c r="AB1933" s="100" t="s">
        <v>386</v>
      </c>
      <c r="AC1933" s="100" t="str">
        <f t="shared" si="293"/>
        <v>kn-10-4-shl-loc2</v>
      </c>
      <c r="AD1933" s="100">
        <f t="shared" si="294"/>
        <v>7</v>
      </c>
      <c r="AE1933" s="13">
        <v>16</v>
      </c>
      <c r="AF1933" s="27">
        <v>13.5</v>
      </c>
      <c r="AG1933" s="41"/>
    </row>
    <row r="1934" spans="1:33" ht="16.5" x14ac:dyDescent="0.2">
      <c r="A1934" s="43" t="str">
        <f t="shared" si="295"/>
        <v>kn-10</v>
      </c>
      <c r="B1934" s="33">
        <f t="shared" si="300"/>
        <v>2100430</v>
      </c>
      <c r="C1934" s="43">
        <v>4</v>
      </c>
      <c r="D1934" s="26">
        <f t="shared" si="296"/>
        <v>21004</v>
      </c>
      <c r="E1934" s="45">
        <v>10</v>
      </c>
      <c r="F1934" s="13">
        <v>3</v>
      </c>
      <c r="G1934" s="14" t="s">
        <v>19</v>
      </c>
      <c r="H1934" s="14" t="s">
        <v>622</v>
      </c>
      <c r="I1934" s="13">
        <f t="shared" si="297"/>
        <v>97</v>
      </c>
      <c r="J1934" s="13">
        <f t="shared" si="298"/>
        <v>11</v>
      </c>
      <c r="K1934" s="13">
        <f t="shared" si="299"/>
        <v>4</v>
      </c>
      <c r="L1934" s="13" t="s">
        <v>1501</v>
      </c>
      <c r="M1934" s="13">
        <v>92</v>
      </c>
      <c r="N1934" s="13" t="s">
        <v>1503</v>
      </c>
      <c r="O1934" s="13">
        <v>92</v>
      </c>
      <c r="P1934" s="13" t="s">
        <v>1607</v>
      </c>
      <c r="Q1934" s="13">
        <v>92</v>
      </c>
      <c r="R1934" s="13" t="s">
        <v>1609</v>
      </c>
      <c r="S1934" s="13">
        <v>92</v>
      </c>
      <c r="T1934" s="13" t="s">
        <v>1611</v>
      </c>
      <c r="U1934" s="13">
        <v>92</v>
      </c>
      <c r="V1934" s="13" t="s">
        <v>1613</v>
      </c>
      <c r="W1934" s="13">
        <v>92</v>
      </c>
      <c r="X1934" s="13" t="s">
        <v>1615</v>
      </c>
      <c r="Y1934" s="13">
        <v>92</v>
      </c>
      <c r="Z1934" s="13" t="s">
        <v>1616</v>
      </c>
      <c r="AA1934" s="13">
        <v>92</v>
      </c>
      <c r="AB1934" s="100" t="s">
        <v>353</v>
      </c>
      <c r="AC1934" s="100" t="str">
        <f t="shared" si="293"/>
        <v>kn-10-4-jlr-loc3</v>
      </c>
      <c r="AD1934" s="100">
        <f t="shared" si="294"/>
        <v>7</v>
      </c>
      <c r="AE1934" s="13">
        <v>12</v>
      </c>
      <c r="AF1934" s="27">
        <v>12</v>
      </c>
      <c r="AG1934" s="41"/>
    </row>
    <row r="1935" spans="1:33" ht="17.25" thickBot="1" x14ac:dyDescent="0.25">
      <c r="A1935" s="43" t="str">
        <f t="shared" si="295"/>
        <v>kn-10</v>
      </c>
      <c r="B1935" s="33">
        <f t="shared" si="300"/>
        <v>2100431</v>
      </c>
      <c r="C1935" s="43">
        <v>4</v>
      </c>
      <c r="D1935" s="28">
        <f t="shared" si="296"/>
        <v>21004</v>
      </c>
      <c r="E1935" s="46">
        <v>10</v>
      </c>
      <c r="F1935" s="29">
        <v>3</v>
      </c>
      <c r="G1935" s="30" t="s">
        <v>20</v>
      </c>
      <c r="H1935" s="30" t="s">
        <v>287</v>
      </c>
      <c r="I1935" s="29">
        <f t="shared" si="297"/>
        <v>97</v>
      </c>
      <c r="J1935" s="29">
        <f t="shared" si="298"/>
        <v>11</v>
      </c>
      <c r="K1935" s="29">
        <f t="shared" si="299"/>
        <v>4</v>
      </c>
      <c r="L1935" s="29" t="s">
        <v>1500</v>
      </c>
      <c r="M1935" s="29">
        <v>92</v>
      </c>
      <c r="N1935" s="29" t="s">
        <v>1502</v>
      </c>
      <c r="O1935" s="29">
        <v>92</v>
      </c>
      <c r="P1935" s="29" t="s">
        <v>1606</v>
      </c>
      <c r="Q1935" s="29">
        <v>92</v>
      </c>
      <c r="R1935" s="29" t="s">
        <v>1608</v>
      </c>
      <c r="S1935" s="29">
        <v>92</v>
      </c>
      <c r="T1935" s="29" t="s">
        <v>1610</v>
      </c>
      <c r="U1935" s="29">
        <v>92</v>
      </c>
      <c r="V1935" s="29" t="s">
        <v>1612</v>
      </c>
      <c r="W1935" s="29">
        <v>92</v>
      </c>
      <c r="X1935" s="29" t="s">
        <v>1614</v>
      </c>
      <c r="Y1935" s="29">
        <v>92</v>
      </c>
      <c r="Z1935" s="29" t="s">
        <v>1617</v>
      </c>
      <c r="AA1935" s="29">
        <v>92</v>
      </c>
      <c r="AB1935" s="101" t="s">
        <v>394</v>
      </c>
      <c r="AC1935" s="101" t="str">
        <f t="shared" si="293"/>
        <v>kn-10-4-shl-loc3</v>
      </c>
      <c r="AD1935" s="101">
        <f t="shared" si="294"/>
        <v>7</v>
      </c>
      <c r="AE1935" s="29">
        <v>16</v>
      </c>
      <c r="AF1935" s="31">
        <v>13.5</v>
      </c>
      <c r="AG1935" s="41"/>
    </row>
    <row r="1936" spans="1:33" ht="16.5" x14ac:dyDescent="0.2">
      <c r="A1936" s="43" t="str">
        <f t="shared" si="295"/>
        <v>kn-10</v>
      </c>
      <c r="B1936" s="33">
        <f t="shared" si="300"/>
        <v>2100510</v>
      </c>
      <c r="C1936" s="43">
        <v>5</v>
      </c>
      <c r="D1936" s="23">
        <f t="shared" si="296"/>
        <v>21005</v>
      </c>
      <c r="E1936" s="44">
        <v>10</v>
      </c>
      <c r="F1936" s="24">
        <v>1</v>
      </c>
      <c r="G1936" s="32" t="s">
        <v>19</v>
      </c>
      <c r="H1936" s="32" t="s">
        <v>289</v>
      </c>
      <c r="I1936" s="24">
        <f t="shared" si="297"/>
        <v>97</v>
      </c>
      <c r="J1936" s="24">
        <f t="shared" si="298"/>
        <v>11</v>
      </c>
      <c r="K1936" s="24">
        <f t="shared" si="299"/>
        <v>4</v>
      </c>
      <c r="L1936" s="24" t="s">
        <v>1501</v>
      </c>
      <c r="M1936" s="24">
        <v>92</v>
      </c>
      <c r="N1936" s="24" t="s">
        <v>1503</v>
      </c>
      <c r="O1936" s="24">
        <v>92</v>
      </c>
      <c r="P1936" s="24" t="s">
        <v>1607</v>
      </c>
      <c r="Q1936" s="24">
        <v>92</v>
      </c>
      <c r="R1936" s="24" t="s">
        <v>1609</v>
      </c>
      <c r="S1936" s="24">
        <v>92</v>
      </c>
      <c r="T1936" s="24" t="s">
        <v>1611</v>
      </c>
      <c r="U1936" s="24">
        <v>92</v>
      </c>
      <c r="V1936" s="24" t="s">
        <v>1613</v>
      </c>
      <c r="W1936" s="24">
        <v>92</v>
      </c>
      <c r="X1936" s="24" t="s">
        <v>1615</v>
      </c>
      <c r="Y1936" s="24">
        <v>92</v>
      </c>
      <c r="Z1936" s="24" t="s">
        <v>1616</v>
      </c>
      <c r="AA1936" s="24">
        <v>92</v>
      </c>
      <c r="AB1936" s="99" t="s">
        <v>747</v>
      </c>
      <c r="AC1936" s="99" t="str">
        <f t="shared" si="293"/>
        <v>kn-10-5-jlr-loc1</v>
      </c>
      <c r="AD1936" s="99">
        <f t="shared" si="294"/>
        <v>7</v>
      </c>
      <c r="AE1936" s="24">
        <v>12</v>
      </c>
      <c r="AF1936" s="25">
        <v>12</v>
      </c>
      <c r="AG1936" s="41"/>
    </row>
    <row r="1937" spans="1:33" ht="16.5" x14ac:dyDescent="0.2">
      <c r="A1937" s="43" t="str">
        <f t="shared" si="295"/>
        <v>kn-10</v>
      </c>
      <c r="B1937" s="33">
        <f t="shared" si="300"/>
        <v>2100511</v>
      </c>
      <c r="C1937" s="43">
        <v>5</v>
      </c>
      <c r="D1937" s="26">
        <f t="shared" si="296"/>
        <v>21005</v>
      </c>
      <c r="E1937" s="45">
        <v>10</v>
      </c>
      <c r="F1937" s="13">
        <v>1</v>
      </c>
      <c r="G1937" s="14" t="s">
        <v>20</v>
      </c>
      <c r="H1937" s="14" t="s">
        <v>290</v>
      </c>
      <c r="I1937" s="13">
        <f t="shared" si="297"/>
        <v>97</v>
      </c>
      <c r="J1937" s="13">
        <f t="shared" si="298"/>
        <v>11</v>
      </c>
      <c r="K1937" s="13">
        <f t="shared" si="299"/>
        <v>4</v>
      </c>
      <c r="L1937" s="13" t="s">
        <v>1500</v>
      </c>
      <c r="M1937" s="13">
        <v>93</v>
      </c>
      <c r="N1937" s="13" t="s">
        <v>1502</v>
      </c>
      <c r="O1937" s="13">
        <v>93</v>
      </c>
      <c r="P1937" s="13" t="s">
        <v>1504</v>
      </c>
      <c r="Q1937" s="13">
        <v>93</v>
      </c>
      <c r="R1937" s="13" t="s">
        <v>1608</v>
      </c>
      <c r="S1937" s="13">
        <v>93</v>
      </c>
      <c r="T1937" s="13" t="s">
        <v>1610</v>
      </c>
      <c r="U1937" s="13">
        <v>93</v>
      </c>
      <c r="V1937" s="13" t="s">
        <v>1612</v>
      </c>
      <c r="W1937" s="13">
        <v>93</v>
      </c>
      <c r="X1937" s="13" t="s">
        <v>1614</v>
      </c>
      <c r="Y1937" s="13">
        <v>93</v>
      </c>
      <c r="Z1937" s="13" t="s">
        <v>1617</v>
      </c>
      <c r="AA1937" s="13">
        <v>93</v>
      </c>
      <c r="AB1937" s="100" t="s">
        <v>384</v>
      </c>
      <c r="AC1937" s="100" t="str">
        <f t="shared" si="293"/>
        <v>kn-10-5-shl-loc1</v>
      </c>
      <c r="AD1937" s="100">
        <f t="shared" si="294"/>
        <v>7</v>
      </c>
      <c r="AE1937" s="13">
        <v>16</v>
      </c>
      <c r="AF1937" s="27">
        <v>13.5</v>
      </c>
      <c r="AG1937" s="41"/>
    </row>
    <row r="1938" spans="1:33" ht="16.5" x14ac:dyDescent="0.2">
      <c r="A1938" s="43" t="str">
        <f t="shared" si="295"/>
        <v>kn-10</v>
      </c>
      <c r="B1938" s="33">
        <f t="shared" si="300"/>
        <v>2100520</v>
      </c>
      <c r="C1938" s="43">
        <v>5</v>
      </c>
      <c r="D1938" s="26">
        <f t="shared" si="296"/>
        <v>21005</v>
      </c>
      <c r="E1938" s="45">
        <v>10</v>
      </c>
      <c r="F1938" s="13">
        <v>2</v>
      </c>
      <c r="G1938" s="14" t="s">
        <v>612</v>
      </c>
      <c r="H1938" s="14" t="s">
        <v>749</v>
      </c>
      <c r="I1938" s="13">
        <f t="shared" si="297"/>
        <v>97</v>
      </c>
      <c r="J1938" s="13">
        <f t="shared" si="298"/>
        <v>11</v>
      </c>
      <c r="K1938" s="13">
        <f t="shared" si="299"/>
        <v>4</v>
      </c>
      <c r="L1938" s="13" t="s">
        <v>1501</v>
      </c>
      <c r="M1938" s="13">
        <v>92</v>
      </c>
      <c r="N1938" s="13" t="s">
        <v>1503</v>
      </c>
      <c r="O1938" s="13">
        <v>92</v>
      </c>
      <c r="P1938" s="13" t="s">
        <v>1607</v>
      </c>
      <c r="Q1938" s="13">
        <v>92</v>
      </c>
      <c r="R1938" s="13" t="s">
        <v>1609</v>
      </c>
      <c r="S1938" s="13">
        <v>92</v>
      </c>
      <c r="T1938" s="13" t="s">
        <v>1611</v>
      </c>
      <c r="U1938" s="13">
        <v>92</v>
      </c>
      <c r="V1938" s="13" t="s">
        <v>1613</v>
      </c>
      <c r="W1938" s="13">
        <v>92</v>
      </c>
      <c r="X1938" s="13" t="s">
        <v>1615</v>
      </c>
      <c r="Y1938" s="13">
        <v>92</v>
      </c>
      <c r="Z1938" s="13" t="s">
        <v>1616</v>
      </c>
      <c r="AA1938" s="13">
        <v>92</v>
      </c>
      <c r="AB1938" s="100" t="s">
        <v>749</v>
      </c>
      <c r="AC1938" s="100" t="str">
        <f t="shared" si="293"/>
        <v>kn-10-5-jlr-loc2</v>
      </c>
      <c r="AD1938" s="100">
        <f t="shared" si="294"/>
        <v>7</v>
      </c>
      <c r="AE1938" s="13">
        <v>12</v>
      </c>
      <c r="AF1938" s="27">
        <v>12</v>
      </c>
      <c r="AG1938" s="41"/>
    </row>
    <row r="1939" spans="1:33" ht="16.5" x14ac:dyDescent="0.2">
      <c r="A1939" s="43" t="str">
        <f t="shared" si="295"/>
        <v>kn-10</v>
      </c>
      <c r="B1939" s="33">
        <f t="shared" si="300"/>
        <v>2100521</v>
      </c>
      <c r="C1939" s="43">
        <v>5</v>
      </c>
      <c r="D1939" s="26">
        <f t="shared" si="296"/>
        <v>21005</v>
      </c>
      <c r="E1939" s="45">
        <v>10</v>
      </c>
      <c r="F1939" s="13">
        <v>2</v>
      </c>
      <c r="G1939" s="14" t="s">
        <v>20</v>
      </c>
      <c r="H1939" s="14" t="s">
        <v>27</v>
      </c>
      <c r="I1939" s="13">
        <f t="shared" si="297"/>
        <v>97</v>
      </c>
      <c r="J1939" s="13">
        <f t="shared" si="298"/>
        <v>11</v>
      </c>
      <c r="K1939" s="13">
        <f t="shared" si="299"/>
        <v>4</v>
      </c>
      <c r="L1939" s="13" t="s">
        <v>1500</v>
      </c>
      <c r="M1939" s="13">
        <v>93</v>
      </c>
      <c r="N1939" s="13" t="s">
        <v>1502</v>
      </c>
      <c r="O1939" s="13">
        <v>93</v>
      </c>
      <c r="P1939" s="13" t="s">
        <v>1504</v>
      </c>
      <c r="Q1939" s="13">
        <v>93</v>
      </c>
      <c r="R1939" s="13" t="s">
        <v>1608</v>
      </c>
      <c r="S1939" s="13">
        <v>93</v>
      </c>
      <c r="T1939" s="13" t="s">
        <v>1610</v>
      </c>
      <c r="U1939" s="13">
        <v>93</v>
      </c>
      <c r="V1939" s="13" t="s">
        <v>1612</v>
      </c>
      <c r="W1939" s="13">
        <v>93</v>
      </c>
      <c r="X1939" s="13" t="s">
        <v>1614</v>
      </c>
      <c r="Y1939" s="13">
        <v>93</v>
      </c>
      <c r="Z1939" s="13" t="s">
        <v>1617</v>
      </c>
      <c r="AA1939" s="13">
        <v>93</v>
      </c>
      <c r="AB1939" s="100" t="s">
        <v>382</v>
      </c>
      <c r="AC1939" s="100" t="str">
        <f t="shared" si="293"/>
        <v>kn-10-5-shl-loc2</v>
      </c>
      <c r="AD1939" s="100">
        <f t="shared" si="294"/>
        <v>7</v>
      </c>
      <c r="AE1939" s="13">
        <v>16</v>
      </c>
      <c r="AF1939" s="27">
        <v>13.5</v>
      </c>
      <c r="AG1939" s="41"/>
    </row>
    <row r="1940" spans="1:33" ht="16.5" x14ac:dyDescent="0.2">
      <c r="A1940" s="43" t="str">
        <f t="shared" si="295"/>
        <v>kn-10</v>
      </c>
      <c r="B1940" s="33">
        <f t="shared" si="300"/>
        <v>2100530</v>
      </c>
      <c r="C1940" s="43">
        <v>5</v>
      </c>
      <c r="D1940" s="26">
        <f t="shared" si="296"/>
        <v>21005</v>
      </c>
      <c r="E1940" s="45">
        <v>10</v>
      </c>
      <c r="F1940" s="13">
        <v>3</v>
      </c>
      <c r="G1940" s="14" t="s">
        <v>19</v>
      </c>
      <c r="H1940" s="14" t="s">
        <v>288</v>
      </c>
      <c r="I1940" s="13">
        <f t="shared" si="297"/>
        <v>97</v>
      </c>
      <c r="J1940" s="13">
        <f t="shared" si="298"/>
        <v>11</v>
      </c>
      <c r="K1940" s="13">
        <f t="shared" si="299"/>
        <v>4</v>
      </c>
      <c r="L1940" s="13" t="s">
        <v>1501</v>
      </c>
      <c r="M1940" s="13">
        <v>92</v>
      </c>
      <c r="N1940" s="13" t="s">
        <v>1503</v>
      </c>
      <c r="O1940" s="13">
        <v>92</v>
      </c>
      <c r="P1940" s="13" t="s">
        <v>1607</v>
      </c>
      <c r="Q1940" s="13">
        <v>92</v>
      </c>
      <c r="R1940" s="13" t="s">
        <v>1609</v>
      </c>
      <c r="S1940" s="13">
        <v>92</v>
      </c>
      <c r="T1940" s="13" t="s">
        <v>1611</v>
      </c>
      <c r="U1940" s="13">
        <v>92</v>
      </c>
      <c r="V1940" s="13" t="s">
        <v>1613</v>
      </c>
      <c r="W1940" s="13">
        <v>92</v>
      </c>
      <c r="X1940" s="13" t="s">
        <v>1615</v>
      </c>
      <c r="Y1940" s="13">
        <v>92</v>
      </c>
      <c r="Z1940" s="13" t="s">
        <v>1616</v>
      </c>
      <c r="AA1940" s="13">
        <v>92</v>
      </c>
      <c r="AB1940" s="100" t="s">
        <v>354</v>
      </c>
      <c r="AC1940" s="100" t="str">
        <f t="shared" ref="AC1940:AC2003" si="301">IF(AB1940="","",A1940&amp;"-"&amp;C1940&amp;"-"&amp;G1940&amp;"-"&amp;"loc"&amp;F1940)</f>
        <v>kn-10-5-jlr-loc3</v>
      </c>
      <c r="AD1940" s="100">
        <f t="shared" ref="AD1940:AD2003" si="302">INDEX($BL$4:$BL$210,INDEX($BP$4:$BP$19,E1940)+C1940)</f>
        <v>7</v>
      </c>
      <c r="AE1940" s="13">
        <v>12</v>
      </c>
      <c r="AF1940" s="27">
        <v>12</v>
      </c>
      <c r="AG1940" s="41"/>
    </row>
    <row r="1941" spans="1:33" ht="17.25" thickBot="1" x14ac:dyDescent="0.25">
      <c r="A1941" s="43" t="str">
        <f t="shared" si="295"/>
        <v>kn-10</v>
      </c>
      <c r="B1941" s="33">
        <f t="shared" si="300"/>
        <v>2100531</v>
      </c>
      <c r="C1941" s="43">
        <v>5</v>
      </c>
      <c r="D1941" s="28">
        <f t="shared" si="296"/>
        <v>21005</v>
      </c>
      <c r="E1941" s="46">
        <v>10</v>
      </c>
      <c r="F1941" s="29">
        <v>3</v>
      </c>
      <c r="G1941" s="30" t="s">
        <v>20</v>
      </c>
      <c r="H1941" s="30" t="s">
        <v>287</v>
      </c>
      <c r="I1941" s="29">
        <f t="shared" si="297"/>
        <v>97</v>
      </c>
      <c r="J1941" s="29">
        <f t="shared" si="298"/>
        <v>11</v>
      </c>
      <c r="K1941" s="29">
        <f t="shared" si="299"/>
        <v>4</v>
      </c>
      <c r="L1941" s="29" t="s">
        <v>1500</v>
      </c>
      <c r="M1941" s="29">
        <v>93</v>
      </c>
      <c r="N1941" s="29" t="s">
        <v>1502</v>
      </c>
      <c r="O1941" s="29">
        <v>93</v>
      </c>
      <c r="P1941" s="29" t="s">
        <v>1504</v>
      </c>
      <c r="Q1941" s="29">
        <v>93</v>
      </c>
      <c r="R1941" s="29" t="s">
        <v>1608</v>
      </c>
      <c r="S1941" s="29">
        <v>93</v>
      </c>
      <c r="T1941" s="29" t="s">
        <v>1610</v>
      </c>
      <c r="U1941" s="29">
        <v>93</v>
      </c>
      <c r="V1941" s="29" t="s">
        <v>1612</v>
      </c>
      <c r="W1941" s="29">
        <v>93</v>
      </c>
      <c r="X1941" s="29" t="s">
        <v>1614</v>
      </c>
      <c r="Y1941" s="29">
        <v>93</v>
      </c>
      <c r="Z1941" s="29" t="s">
        <v>1617</v>
      </c>
      <c r="AA1941" s="29">
        <v>93</v>
      </c>
      <c r="AB1941" s="101" t="s">
        <v>395</v>
      </c>
      <c r="AC1941" s="101" t="str">
        <f t="shared" si="301"/>
        <v>kn-10-5-shl-loc3</v>
      </c>
      <c r="AD1941" s="101">
        <f t="shared" si="302"/>
        <v>7</v>
      </c>
      <c r="AE1941" s="29">
        <v>16</v>
      </c>
      <c r="AF1941" s="31">
        <v>13.5</v>
      </c>
      <c r="AG1941" s="41"/>
    </row>
    <row r="1942" spans="1:33" ht="16.5" x14ac:dyDescent="0.2">
      <c r="A1942" s="43" t="str">
        <f t="shared" si="295"/>
        <v>kn-10</v>
      </c>
      <c r="B1942" s="33">
        <f t="shared" si="300"/>
        <v>2100610</v>
      </c>
      <c r="C1942" s="43">
        <v>6</v>
      </c>
      <c r="D1942" s="23">
        <f t="shared" si="296"/>
        <v>21006</v>
      </c>
      <c r="E1942" s="44">
        <v>10</v>
      </c>
      <c r="F1942" s="24">
        <v>1</v>
      </c>
      <c r="G1942" s="32" t="s">
        <v>19</v>
      </c>
      <c r="H1942" s="32" t="s">
        <v>289</v>
      </c>
      <c r="I1942" s="24">
        <f t="shared" si="297"/>
        <v>98</v>
      </c>
      <c r="J1942" s="24">
        <f t="shared" si="298"/>
        <v>11</v>
      </c>
      <c r="K1942" s="24">
        <f t="shared" si="299"/>
        <v>4</v>
      </c>
      <c r="L1942" s="24" t="s">
        <v>1501</v>
      </c>
      <c r="M1942" s="24">
        <v>94</v>
      </c>
      <c r="N1942" s="24" t="s">
        <v>1503</v>
      </c>
      <c r="O1942" s="24">
        <v>94</v>
      </c>
      <c r="P1942" s="24" t="s">
        <v>1505</v>
      </c>
      <c r="Q1942" s="24">
        <v>94</v>
      </c>
      <c r="R1942" s="24" t="s">
        <v>1609</v>
      </c>
      <c r="S1942" s="24">
        <v>94</v>
      </c>
      <c r="T1942" s="24" t="s">
        <v>1611</v>
      </c>
      <c r="U1942" s="24">
        <v>94</v>
      </c>
      <c r="V1942" s="24" t="s">
        <v>1613</v>
      </c>
      <c r="W1942" s="24">
        <v>94</v>
      </c>
      <c r="X1942" s="24" t="s">
        <v>1615</v>
      </c>
      <c r="Y1942" s="24">
        <v>94</v>
      </c>
      <c r="Z1942" s="24" t="s">
        <v>1616</v>
      </c>
      <c r="AA1942" s="24">
        <v>94</v>
      </c>
      <c r="AB1942" s="99" t="s">
        <v>351</v>
      </c>
      <c r="AC1942" s="99" t="str">
        <f t="shared" si="301"/>
        <v>kn-10-6-jlr-loc1</v>
      </c>
      <c r="AD1942" s="99">
        <f t="shared" si="302"/>
        <v>7</v>
      </c>
      <c r="AE1942" s="24">
        <v>12</v>
      </c>
      <c r="AF1942" s="25">
        <v>12</v>
      </c>
      <c r="AG1942" s="41"/>
    </row>
    <row r="1943" spans="1:33" ht="16.5" x14ac:dyDescent="0.2">
      <c r="A1943" s="43" t="str">
        <f t="shared" si="295"/>
        <v>kn-10</v>
      </c>
      <c r="B1943" s="33">
        <f t="shared" si="300"/>
        <v>2100611</v>
      </c>
      <c r="C1943" s="43">
        <v>6</v>
      </c>
      <c r="D1943" s="26">
        <f t="shared" si="296"/>
        <v>21006</v>
      </c>
      <c r="E1943" s="45">
        <v>10</v>
      </c>
      <c r="F1943" s="13">
        <v>1</v>
      </c>
      <c r="G1943" s="14" t="s">
        <v>20</v>
      </c>
      <c r="H1943" s="14" t="s">
        <v>290</v>
      </c>
      <c r="I1943" s="13">
        <f t="shared" si="297"/>
        <v>98</v>
      </c>
      <c r="J1943" s="13">
        <f t="shared" si="298"/>
        <v>11</v>
      </c>
      <c r="K1943" s="13">
        <f t="shared" si="299"/>
        <v>4</v>
      </c>
      <c r="L1943" s="13" t="s">
        <v>1500</v>
      </c>
      <c r="M1943" s="13">
        <v>93</v>
      </c>
      <c r="N1943" s="13" t="s">
        <v>1502</v>
      </c>
      <c r="O1943" s="13">
        <v>93</v>
      </c>
      <c r="P1943" s="13" t="s">
        <v>1504</v>
      </c>
      <c r="Q1943" s="13">
        <v>93</v>
      </c>
      <c r="R1943" s="13" t="s">
        <v>1608</v>
      </c>
      <c r="S1943" s="13">
        <v>93</v>
      </c>
      <c r="T1943" s="13" t="s">
        <v>1610</v>
      </c>
      <c r="U1943" s="13">
        <v>93</v>
      </c>
      <c r="V1943" s="13" t="s">
        <v>1612</v>
      </c>
      <c r="W1943" s="13">
        <v>93</v>
      </c>
      <c r="X1943" s="13" t="s">
        <v>1614</v>
      </c>
      <c r="Y1943" s="13">
        <v>93</v>
      </c>
      <c r="Z1943" s="13" t="s">
        <v>1617</v>
      </c>
      <c r="AA1943" s="13">
        <v>93</v>
      </c>
      <c r="AB1943" s="100" t="s">
        <v>391</v>
      </c>
      <c r="AC1943" s="100" t="str">
        <f t="shared" si="301"/>
        <v>kn-10-6-shl-loc1</v>
      </c>
      <c r="AD1943" s="100">
        <f t="shared" si="302"/>
        <v>7</v>
      </c>
      <c r="AE1943" s="13">
        <v>16</v>
      </c>
      <c r="AF1943" s="27">
        <v>13.5</v>
      </c>
      <c r="AG1943" s="41"/>
    </row>
    <row r="1944" spans="1:33" ht="16.5" x14ac:dyDescent="0.2">
      <c r="A1944" s="43" t="str">
        <f t="shared" si="295"/>
        <v>kn-10</v>
      </c>
      <c r="B1944" s="33">
        <f t="shared" si="300"/>
        <v>2100620</v>
      </c>
      <c r="C1944" s="43">
        <v>6</v>
      </c>
      <c r="D1944" s="26">
        <f t="shared" si="296"/>
        <v>21006</v>
      </c>
      <c r="E1944" s="45">
        <v>10</v>
      </c>
      <c r="F1944" s="13">
        <v>2</v>
      </c>
      <c r="G1944" s="14" t="s">
        <v>19</v>
      </c>
      <c r="H1944" s="14" t="s">
        <v>749</v>
      </c>
      <c r="I1944" s="13">
        <f t="shared" si="297"/>
        <v>98</v>
      </c>
      <c r="J1944" s="13">
        <f t="shared" si="298"/>
        <v>11</v>
      </c>
      <c r="K1944" s="13">
        <f t="shared" si="299"/>
        <v>4</v>
      </c>
      <c r="L1944" s="13" t="s">
        <v>1501</v>
      </c>
      <c r="M1944" s="13">
        <v>94</v>
      </c>
      <c r="N1944" s="13" t="s">
        <v>1503</v>
      </c>
      <c r="O1944" s="13">
        <v>94</v>
      </c>
      <c r="P1944" s="13" t="s">
        <v>1505</v>
      </c>
      <c r="Q1944" s="13">
        <v>94</v>
      </c>
      <c r="R1944" s="13" t="s">
        <v>1609</v>
      </c>
      <c r="S1944" s="13">
        <v>94</v>
      </c>
      <c r="T1944" s="13" t="s">
        <v>1611</v>
      </c>
      <c r="U1944" s="13">
        <v>94</v>
      </c>
      <c r="V1944" s="13" t="s">
        <v>1613</v>
      </c>
      <c r="W1944" s="13">
        <v>94</v>
      </c>
      <c r="X1944" s="13" t="s">
        <v>1615</v>
      </c>
      <c r="Y1944" s="13">
        <v>94</v>
      </c>
      <c r="Z1944" s="13" t="s">
        <v>1616</v>
      </c>
      <c r="AA1944" s="13">
        <v>94</v>
      </c>
      <c r="AB1944" s="100" t="s">
        <v>748</v>
      </c>
      <c r="AC1944" s="100" t="str">
        <f t="shared" si="301"/>
        <v>kn-10-6-jlr-loc2</v>
      </c>
      <c r="AD1944" s="100">
        <f t="shared" si="302"/>
        <v>7</v>
      </c>
      <c r="AE1944" s="13">
        <v>12</v>
      </c>
      <c r="AF1944" s="27">
        <v>12</v>
      </c>
      <c r="AG1944" s="41"/>
    </row>
    <row r="1945" spans="1:33" ht="16.5" x14ac:dyDescent="0.2">
      <c r="A1945" s="43" t="str">
        <f t="shared" si="295"/>
        <v>kn-10</v>
      </c>
      <c r="B1945" s="33">
        <f t="shared" si="300"/>
        <v>2100621</v>
      </c>
      <c r="C1945" s="43">
        <v>6</v>
      </c>
      <c r="D1945" s="26">
        <f t="shared" si="296"/>
        <v>21006</v>
      </c>
      <c r="E1945" s="45">
        <v>10</v>
      </c>
      <c r="F1945" s="13">
        <v>2</v>
      </c>
      <c r="G1945" s="14" t="s">
        <v>20</v>
      </c>
      <c r="H1945" s="14" t="s">
        <v>27</v>
      </c>
      <c r="I1945" s="13">
        <f t="shared" si="297"/>
        <v>98</v>
      </c>
      <c r="J1945" s="13">
        <f t="shared" si="298"/>
        <v>11</v>
      </c>
      <c r="K1945" s="13">
        <f t="shared" si="299"/>
        <v>4</v>
      </c>
      <c r="L1945" s="13" t="s">
        <v>1500</v>
      </c>
      <c r="M1945" s="13">
        <v>93</v>
      </c>
      <c r="N1945" s="13" t="s">
        <v>1502</v>
      </c>
      <c r="O1945" s="13">
        <v>93</v>
      </c>
      <c r="P1945" s="13" t="s">
        <v>1504</v>
      </c>
      <c r="Q1945" s="13">
        <v>93</v>
      </c>
      <c r="R1945" s="13" t="s">
        <v>1608</v>
      </c>
      <c r="S1945" s="13">
        <v>93</v>
      </c>
      <c r="T1945" s="13" t="s">
        <v>1610</v>
      </c>
      <c r="U1945" s="13">
        <v>93</v>
      </c>
      <c r="V1945" s="13" t="s">
        <v>1612</v>
      </c>
      <c r="W1945" s="13">
        <v>93</v>
      </c>
      <c r="X1945" s="13" t="s">
        <v>1614</v>
      </c>
      <c r="Y1945" s="13">
        <v>93</v>
      </c>
      <c r="Z1945" s="13" t="s">
        <v>1617</v>
      </c>
      <c r="AA1945" s="13">
        <v>93</v>
      </c>
      <c r="AB1945" s="100" t="s">
        <v>390</v>
      </c>
      <c r="AC1945" s="100" t="str">
        <f t="shared" si="301"/>
        <v>kn-10-6-shl-loc2</v>
      </c>
      <c r="AD1945" s="100">
        <f t="shared" si="302"/>
        <v>7</v>
      </c>
      <c r="AE1945" s="13">
        <v>16</v>
      </c>
      <c r="AF1945" s="27">
        <v>13.5</v>
      </c>
      <c r="AG1945" s="41"/>
    </row>
    <row r="1946" spans="1:33" ht="16.5" x14ac:dyDescent="0.2">
      <c r="A1946" s="43" t="str">
        <f t="shared" si="295"/>
        <v>kn-10</v>
      </c>
      <c r="B1946" s="33">
        <f t="shared" si="300"/>
        <v>2100630</v>
      </c>
      <c r="C1946" s="43">
        <v>6</v>
      </c>
      <c r="D1946" s="26">
        <f t="shared" si="296"/>
        <v>21006</v>
      </c>
      <c r="E1946" s="45">
        <v>10</v>
      </c>
      <c r="F1946" s="13">
        <v>3</v>
      </c>
      <c r="G1946" s="14" t="s">
        <v>19</v>
      </c>
      <c r="H1946" s="14" t="s">
        <v>288</v>
      </c>
      <c r="I1946" s="13">
        <f t="shared" si="297"/>
        <v>98</v>
      </c>
      <c r="J1946" s="13">
        <f t="shared" si="298"/>
        <v>11</v>
      </c>
      <c r="K1946" s="13">
        <f t="shared" si="299"/>
        <v>4</v>
      </c>
      <c r="L1946" s="13" t="s">
        <v>1501</v>
      </c>
      <c r="M1946" s="13">
        <v>94</v>
      </c>
      <c r="N1946" s="13" t="s">
        <v>1503</v>
      </c>
      <c r="O1946" s="13">
        <v>94</v>
      </c>
      <c r="P1946" s="13" t="s">
        <v>1505</v>
      </c>
      <c r="Q1946" s="13">
        <v>94</v>
      </c>
      <c r="R1946" s="13" t="s">
        <v>1609</v>
      </c>
      <c r="S1946" s="13">
        <v>94</v>
      </c>
      <c r="T1946" s="13" t="s">
        <v>1611</v>
      </c>
      <c r="U1946" s="13">
        <v>94</v>
      </c>
      <c r="V1946" s="13" t="s">
        <v>1613</v>
      </c>
      <c r="W1946" s="13">
        <v>94</v>
      </c>
      <c r="X1946" s="13" t="s">
        <v>1615</v>
      </c>
      <c r="Y1946" s="13">
        <v>94</v>
      </c>
      <c r="Z1946" s="13" t="s">
        <v>1616</v>
      </c>
      <c r="AA1946" s="13">
        <v>94</v>
      </c>
      <c r="AB1946" s="100" t="s">
        <v>354</v>
      </c>
      <c r="AC1946" s="100" t="str">
        <f t="shared" si="301"/>
        <v>kn-10-6-jlr-loc3</v>
      </c>
      <c r="AD1946" s="100">
        <f t="shared" si="302"/>
        <v>7</v>
      </c>
      <c r="AE1946" s="13">
        <v>12</v>
      </c>
      <c r="AF1946" s="27">
        <v>12</v>
      </c>
      <c r="AG1946" s="41"/>
    </row>
    <row r="1947" spans="1:33" ht="17.25" thickBot="1" x14ac:dyDescent="0.25">
      <c r="A1947" s="43" t="str">
        <f t="shared" si="295"/>
        <v>kn-10</v>
      </c>
      <c r="B1947" s="33">
        <f t="shared" si="300"/>
        <v>2100631</v>
      </c>
      <c r="C1947" s="43">
        <v>6</v>
      </c>
      <c r="D1947" s="28">
        <f t="shared" si="296"/>
        <v>21006</v>
      </c>
      <c r="E1947" s="46">
        <v>10</v>
      </c>
      <c r="F1947" s="29">
        <v>3</v>
      </c>
      <c r="G1947" s="30" t="s">
        <v>615</v>
      </c>
      <c r="H1947" s="30" t="s">
        <v>287</v>
      </c>
      <c r="I1947" s="29">
        <f t="shared" si="297"/>
        <v>98</v>
      </c>
      <c r="J1947" s="29">
        <f t="shared" si="298"/>
        <v>11</v>
      </c>
      <c r="K1947" s="29">
        <f t="shared" si="299"/>
        <v>4</v>
      </c>
      <c r="L1947" s="29" t="s">
        <v>1500</v>
      </c>
      <c r="M1947" s="29">
        <v>93</v>
      </c>
      <c r="N1947" s="29" t="s">
        <v>1502</v>
      </c>
      <c r="O1947" s="29">
        <v>93</v>
      </c>
      <c r="P1947" s="29" t="s">
        <v>1504</v>
      </c>
      <c r="Q1947" s="29">
        <v>93</v>
      </c>
      <c r="R1947" s="29" t="s">
        <v>1608</v>
      </c>
      <c r="S1947" s="29">
        <v>93</v>
      </c>
      <c r="T1947" s="29" t="s">
        <v>1610</v>
      </c>
      <c r="U1947" s="29">
        <v>93</v>
      </c>
      <c r="V1947" s="29" t="s">
        <v>1612</v>
      </c>
      <c r="W1947" s="29">
        <v>93</v>
      </c>
      <c r="X1947" s="29" t="s">
        <v>1614</v>
      </c>
      <c r="Y1947" s="29">
        <v>93</v>
      </c>
      <c r="Z1947" s="29" t="s">
        <v>1617</v>
      </c>
      <c r="AA1947" s="29">
        <v>93</v>
      </c>
      <c r="AB1947" s="101" t="s">
        <v>395</v>
      </c>
      <c r="AC1947" s="101" t="str">
        <f t="shared" si="301"/>
        <v>kn-10-6-shl-loc3</v>
      </c>
      <c r="AD1947" s="101">
        <f t="shared" si="302"/>
        <v>7</v>
      </c>
      <c r="AE1947" s="29">
        <v>16</v>
      </c>
      <c r="AF1947" s="31">
        <v>13.5</v>
      </c>
      <c r="AG1947" s="41"/>
    </row>
    <row r="1948" spans="1:33" ht="16.5" x14ac:dyDescent="0.2">
      <c r="A1948" s="43" t="str">
        <f t="shared" si="295"/>
        <v>kn-10</v>
      </c>
      <c r="B1948" s="33">
        <f t="shared" si="300"/>
        <v>2100710</v>
      </c>
      <c r="C1948" s="43">
        <v>7</v>
      </c>
      <c r="D1948" s="23">
        <f t="shared" si="296"/>
        <v>21007</v>
      </c>
      <c r="E1948" s="44">
        <v>10</v>
      </c>
      <c r="F1948" s="24">
        <v>1</v>
      </c>
      <c r="G1948" s="32" t="s">
        <v>19</v>
      </c>
      <c r="H1948" s="32" t="s">
        <v>289</v>
      </c>
      <c r="I1948" s="24">
        <f t="shared" si="297"/>
        <v>98</v>
      </c>
      <c r="J1948" s="24">
        <f t="shared" si="298"/>
        <v>11</v>
      </c>
      <c r="K1948" s="24">
        <f t="shared" si="299"/>
        <v>4</v>
      </c>
      <c r="L1948" s="24" t="s">
        <v>1501</v>
      </c>
      <c r="M1948" s="24">
        <v>94</v>
      </c>
      <c r="N1948" s="24" t="s">
        <v>1503</v>
      </c>
      <c r="O1948" s="24">
        <v>94</v>
      </c>
      <c r="P1948" s="24" t="s">
        <v>1505</v>
      </c>
      <c r="Q1948" s="24">
        <v>94</v>
      </c>
      <c r="R1948" s="24" t="s">
        <v>1609</v>
      </c>
      <c r="S1948" s="24">
        <v>94</v>
      </c>
      <c r="T1948" s="24" t="s">
        <v>1611</v>
      </c>
      <c r="U1948" s="24">
        <v>94</v>
      </c>
      <c r="V1948" s="24" t="s">
        <v>1613</v>
      </c>
      <c r="W1948" s="24">
        <v>94</v>
      </c>
      <c r="X1948" s="24" t="s">
        <v>1615</v>
      </c>
      <c r="Y1948" s="24">
        <v>94</v>
      </c>
      <c r="Z1948" s="24" t="s">
        <v>1616</v>
      </c>
      <c r="AA1948" s="24">
        <v>94</v>
      </c>
      <c r="AB1948" s="99" t="s">
        <v>30</v>
      </c>
      <c r="AC1948" s="99" t="str">
        <f t="shared" si="301"/>
        <v>kn-10-7-jlr-loc1</v>
      </c>
      <c r="AD1948" s="99">
        <f t="shared" si="302"/>
        <v>7</v>
      </c>
      <c r="AE1948" s="24">
        <v>12</v>
      </c>
      <c r="AF1948" s="25">
        <v>12</v>
      </c>
      <c r="AG1948" s="41"/>
    </row>
    <row r="1949" spans="1:33" ht="16.5" x14ac:dyDescent="0.2">
      <c r="A1949" s="43" t="str">
        <f t="shared" si="295"/>
        <v>kn-10</v>
      </c>
      <c r="B1949" s="33">
        <f t="shared" si="300"/>
        <v>2100711</v>
      </c>
      <c r="C1949" s="43">
        <v>7</v>
      </c>
      <c r="D1949" s="26">
        <f t="shared" si="296"/>
        <v>21007</v>
      </c>
      <c r="E1949" s="45">
        <v>10</v>
      </c>
      <c r="F1949" s="13">
        <v>1</v>
      </c>
      <c r="G1949" s="14" t="s">
        <v>20</v>
      </c>
      <c r="H1949" s="14" t="s">
        <v>290</v>
      </c>
      <c r="I1949" s="13">
        <f t="shared" si="297"/>
        <v>98</v>
      </c>
      <c r="J1949" s="13">
        <f t="shared" si="298"/>
        <v>11</v>
      </c>
      <c r="K1949" s="13">
        <f t="shared" si="299"/>
        <v>4</v>
      </c>
      <c r="L1949" s="13" t="s">
        <v>1500</v>
      </c>
      <c r="M1949" s="13">
        <v>94</v>
      </c>
      <c r="N1949" s="13" t="s">
        <v>1502</v>
      </c>
      <c r="O1949" s="13">
        <v>94</v>
      </c>
      <c r="P1949" s="13" t="s">
        <v>1504</v>
      </c>
      <c r="Q1949" s="13">
        <v>94</v>
      </c>
      <c r="R1949" s="13" t="s">
        <v>1506</v>
      </c>
      <c r="S1949" s="13">
        <v>94</v>
      </c>
      <c r="T1949" s="13" t="s">
        <v>1610</v>
      </c>
      <c r="U1949" s="13">
        <v>94</v>
      </c>
      <c r="V1949" s="13" t="s">
        <v>1612</v>
      </c>
      <c r="W1949" s="13">
        <v>94</v>
      </c>
      <c r="X1949" s="13" t="s">
        <v>1614</v>
      </c>
      <c r="Y1949" s="13">
        <v>94</v>
      </c>
      <c r="Z1949" s="13" t="s">
        <v>1617</v>
      </c>
      <c r="AA1949" s="13">
        <v>94</v>
      </c>
      <c r="AB1949" s="100" t="s">
        <v>386</v>
      </c>
      <c r="AC1949" s="100" t="str">
        <f t="shared" si="301"/>
        <v>kn-10-7-shl-loc1</v>
      </c>
      <c r="AD1949" s="100">
        <f t="shared" si="302"/>
        <v>7</v>
      </c>
      <c r="AE1949" s="13">
        <v>16</v>
      </c>
      <c r="AF1949" s="27">
        <v>13.5</v>
      </c>
      <c r="AG1949" s="41"/>
    </row>
    <row r="1950" spans="1:33" ht="16.5" x14ac:dyDescent="0.2">
      <c r="A1950" s="43" t="str">
        <f t="shared" ref="A1950:A2013" si="303">"kn-"&amp;E1950</f>
        <v>kn-10</v>
      </c>
      <c r="B1950" s="33">
        <f t="shared" si="300"/>
        <v>2100720</v>
      </c>
      <c r="C1950" s="43">
        <v>7</v>
      </c>
      <c r="D1950" s="26">
        <f t="shared" ref="D1950:D2013" si="304">(200+E1950)*100+C1950</f>
        <v>21007</v>
      </c>
      <c r="E1950" s="45">
        <v>10</v>
      </c>
      <c r="F1950" s="13">
        <v>2</v>
      </c>
      <c r="G1950" s="14" t="s">
        <v>19</v>
      </c>
      <c r="H1950" s="14" t="s">
        <v>749</v>
      </c>
      <c r="I1950" s="13">
        <f t="shared" ref="I1950:I2013" si="305">INDEX($BI$4:$BI$210,INDEX($BP$4:$BP$19,E1950)+C1950)</f>
        <v>98</v>
      </c>
      <c r="J1950" s="13">
        <f t="shared" ref="J1950:J2013" si="306">INDEX($BJ$4:$BJ$210,INDEX($BP$4:$BP$19,E1950)+C1950)</f>
        <v>11</v>
      </c>
      <c r="K1950" s="13">
        <f t="shared" ref="K1950:K2013" si="307">INDEX($BK$4:$BK$210,INDEX($BP$4:$BP$19,E1950)+C1951)</f>
        <v>4</v>
      </c>
      <c r="L1950" s="13" t="s">
        <v>1501</v>
      </c>
      <c r="M1950" s="13">
        <v>94</v>
      </c>
      <c r="N1950" s="13" t="s">
        <v>1503</v>
      </c>
      <c r="O1950" s="13">
        <v>94</v>
      </c>
      <c r="P1950" s="13" t="s">
        <v>1505</v>
      </c>
      <c r="Q1950" s="13">
        <v>94</v>
      </c>
      <c r="R1950" s="13" t="s">
        <v>1609</v>
      </c>
      <c r="S1950" s="13">
        <v>94</v>
      </c>
      <c r="T1950" s="13" t="s">
        <v>1611</v>
      </c>
      <c r="U1950" s="13">
        <v>94</v>
      </c>
      <c r="V1950" s="13" t="s">
        <v>1613</v>
      </c>
      <c r="W1950" s="13">
        <v>94</v>
      </c>
      <c r="X1950" s="13" t="s">
        <v>1615</v>
      </c>
      <c r="Y1950" s="13">
        <v>94</v>
      </c>
      <c r="Z1950" s="13" t="s">
        <v>1616</v>
      </c>
      <c r="AA1950" s="13">
        <v>94</v>
      </c>
      <c r="AB1950" s="100" t="s">
        <v>30</v>
      </c>
      <c r="AC1950" s="100" t="str">
        <f t="shared" si="301"/>
        <v>kn-10-7-jlr-loc2</v>
      </c>
      <c r="AD1950" s="100">
        <f t="shared" si="302"/>
        <v>7</v>
      </c>
      <c r="AE1950" s="13">
        <v>12</v>
      </c>
      <c r="AF1950" s="27">
        <v>12</v>
      </c>
      <c r="AG1950" s="41"/>
    </row>
    <row r="1951" spans="1:33" ht="16.5" x14ac:dyDescent="0.2">
      <c r="A1951" s="43" t="str">
        <f t="shared" si="303"/>
        <v>kn-10</v>
      </c>
      <c r="B1951" s="33">
        <f t="shared" si="300"/>
        <v>2100721</v>
      </c>
      <c r="C1951" s="43">
        <v>7</v>
      </c>
      <c r="D1951" s="26">
        <f t="shared" si="304"/>
        <v>21007</v>
      </c>
      <c r="E1951" s="45">
        <v>10</v>
      </c>
      <c r="F1951" s="13">
        <v>2</v>
      </c>
      <c r="G1951" s="14" t="s">
        <v>20</v>
      </c>
      <c r="H1951" s="14" t="s">
        <v>27</v>
      </c>
      <c r="I1951" s="13">
        <f t="shared" si="305"/>
        <v>98</v>
      </c>
      <c r="J1951" s="13">
        <f t="shared" si="306"/>
        <v>11</v>
      </c>
      <c r="K1951" s="13">
        <f t="shared" si="307"/>
        <v>4</v>
      </c>
      <c r="L1951" s="13" t="s">
        <v>1500</v>
      </c>
      <c r="M1951" s="13">
        <v>94</v>
      </c>
      <c r="N1951" s="13" t="s">
        <v>1502</v>
      </c>
      <c r="O1951" s="13">
        <v>94</v>
      </c>
      <c r="P1951" s="13" t="s">
        <v>1504</v>
      </c>
      <c r="Q1951" s="13">
        <v>94</v>
      </c>
      <c r="R1951" s="13" t="s">
        <v>1506</v>
      </c>
      <c r="S1951" s="13">
        <v>94</v>
      </c>
      <c r="T1951" s="13" t="s">
        <v>1610</v>
      </c>
      <c r="U1951" s="13">
        <v>94</v>
      </c>
      <c r="V1951" s="13" t="s">
        <v>1612</v>
      </c>
      <c r="W1951" s="13">
        <v>94</v>
      </c>
      <c r="X1951" s="13" t="s">
        <v>1614</v>
      </c>
      <c r="Y1951" s="13">
        <v>94</v>
      </c>
      <c r="Z1951" s="13" t="s">
        <v>1617</v>
      </c>
      <c r="AA1951" s="13">
        <v>94</v>
      </c>
      <c r="AB1951" s="100" t="s">
        <v>380</v>
      </c>
      <c r="AC1951" s="100" t="str">
        <f t="shared" si="301"/>
        <v>kn-10-7-shl-loc2</v>
      </c>
      <c r="AD1951" s="100">
        <f t="shared" si="302"/>
        <v>7</v>
      </c>
      <c r="AE1951" s="13">
        <v>16</v>
      </c>
      <c r="AF1951" s="27">
        <v>13.5</v>
      </c>
      <c r="AG1951" s="41"/>
    </row>
    <row r="1952" spans="1:33" ht="16.5" x14ac:dyDescent="0.2">
      <c r="A1952" s="43" t="str">
        <f t="shared" si="303"/>
        <v>kn-10</v>
      </c>
      <c r="B1952" s="33">
        <f t="shared" si="300"/>
        <v>2100730</v>
      </c>
      <c r="C1952" s="43">
        <v>7</v>
      </c>
      <c r="D1952" s="26">
        <f t="shared" si="304"/>
        <v>21007</v>
      </c>
      <c r="E1952" s="45">
        <v>10</v>
      </c>
      <c r="F1952" s="13">
        <v>3</v>
      </c>
      <c r="G1952" s="14" t="s">
        <v>19</v>
      </c>
      <c r="H1952" s="14" t="s">
        <v>288</v>
      </c>
      <c r="I1952" s="13">
        <f t="shared" si="305"/>
        <v>98</v>
      </c>
      <c r="J1952" s="13">
        <f t="shared" si="306"/>
        <v>11</v>
      </c>
      <c r="K1952" s="13">
        <f t="shared" si="307"/>
        <v>4</v>
      </c>
      <c r="L1952" s="13" t="s">
        <v>1501</v>
      </c>
      <c r="M1952" s="13">
        <v>94</v>
      </c>
      <c r="N1952" s="13" t="s">
        <v>1503</v>
      </c>
      <c r="O1952" s="13">
        <v>94</v>
      </c>
      <c r="P1952" s="13" t="s">
        <v>1505</v>
      </c>
      <c r="Q1952" s="13">
        <v>94</v>
      </c>
      <c r="R1952" s="13" t="s">
        <v>1609</v>
      </c>
      <c r="S1952" s="13">
        <v>94</v>
      </c>
      <c r="T1952" s="13" t="s">
        <v>1611</v>
      </c>
      <c r="U1952" s="13">
        <v>94</v>
      </c>
      <c r="V1952" s="13" t="s">
        <v>1613</v>
      </c>
      <c r="W1952" s="13">
        <v>94</v>
      </c>
      <c r="X1952" s="13" t="s">
        <v>1615</v>
      </c>
      <c r="Y1952" s="13">
        <v>94</v>
      </c>
      <c r="Z1952" s="13" t="s">
        <v>1616</v>
      </c>
      <c r="AA1952" s="13">
        <v>94</v>
      </c>
      <c r="AB1952" s="100" t="s">
        <v>353</v>
      </c>
      <c r="AC1952" s="100" t="str">
        <f t="shared" si="301"/>
        <v>kn-10-7-jlr-loc3</v>
      </c>
      <c r="AD1952" s="100">
        <f t="shared" si="302"/>
        <v>7</v>
      </c>
      <c r="AE1952" s="13">
        <v>12</v>
      </c>
      <c r="AF1952" s="27">
        <v>12</v>
      </c>
      <c r="AG1952" s="41"/>
    </row>
    <row r="1953" spans="1:33" ht="17.25" thickBot="1" x14ac:dyDescent="0.25">
      <c r="A1953" s="43" t="str">
        <f t="shared" si="303"/>
        <v>kn-10</v>
      </c>
      <c r="B1953" s="33">
        <f t="shared" si="300"/>
        <v>2100731</v>
      </c>
      <c r="C1953" s="43">
        <v>7</v>
      </c>
      <c r="D1953" s="28">
        <f t="shared" si="304"/>
        <v>21007</v>
      </c>
      <c r="E1953" s="46">
        <v>10</v>
      </c>
      <c r="F1953" s="29">
        <v>3</v>
      </c>
      <c r="G1953" s="30" t="s">
        <v>20</v>
      </c>
      <c r="H1953" s="30" t="s">
        <v>287</v>
      </c>
      <c r="I1953" s="29">
        <f t="shared" si="305"/>
        <v>98</v>
      </c>
      <c r="J1953" s="29">
        <f t="shared" si="306"/>
        <v>11</v>
      </c>
      <c r="K1953" s="29">
        <f t="shared" si="307"/>
        <v>4</v>
      </c>
      <c r="L1953" s="29" t="s">
        <v>1500</v>
      </c>
      <c r="M1953" s="29">
        <v>94</v>
      </c>
      <c r="N1953" s="29" t="s">
        <v>1502</v>
      </c>
      <c r="O1953" s="29">
        <v>94</v>
      </c>
      <c r="P1953" s="29" t="s">
        <v>1504</v>
      </c>
      <c r="Q1953" s="29">
        <v>94</v>
      </c>
      <c r="R1953" s="29" t="s">
        <v>1506</v>
      </c>
      <c r="S1953" s="29">
        <v>94</v>
      </c>
      <c r="T1953" s="29" t="s">
        <v>1610</v>
      </c>
      <c r="U1953" s="29">
        <v>94</v>
      </c>
      <c r="V1953" s="29" t="s">
        <v>1612</v>
      </c>
      <c r="W1953" s="29">
        <v>94</v>
      </c>
      <c r="X1953" s="29" t="s">
        <v>1614</v>
      </c>
      <c r="Y1953" s="29">
        <v>94</v>
      </c>
      <c r="Z1953" s="29" t="s">
        <v>1617</v>
      </c>
      <c r="AA1953" s="29">
        <v>94</v>
      </c>
      <c r="AB1953" s="101" t="s">
        <v>394</v>
      </c>
      <c r="AC1953" s="101" t="str">
        <f t="shared" si="301"/>
        <v>kn-10-7-shl-loc3</v>
      </c>
      <c r="AD1953" s="101">
        <f t="shared" si="302"/>
        <v>7</v>
      </c>
      <c r="AE1953" s="29">
        <v>16</v>
      </c>
      <c r="AF1953" s="31">
        <v>13.5</v>
      </c>
      <c r="AG1953" s="41"/>
    </row>
    <row r="1954" spans="1:33" ht="16.5" x14ac:dyDescent="0.2">
      <c r="A1954" s="43" t="str">
        <f t="shared" si="303"/>
        <v>kn-10</v>
      </c>
      <c r="B1954" s="33">
        <f t="shared" si="300"/>
        <v>2100810</v>
      </c>
      <c r="C1954" s="43">
        <v>8</v>
      </c>
      <c r="D1954" s="23">
        <f t="shared" si="304"/>
        <v>21008</v>
      </c>
      <c r="E1954" s="44">
        <v>10</v>
      </c>
      <c r="F1954" s="24">
        <v>1</v>
      </c>
      <c r="G1954" s="32" t="s">
        <v>19</v>
      </c>
      <c r="H1954" s="32" t="s">
        <v>289</v>
      </c>
      <c r="I1954" s="24">
        <f t="shared" si="305"/>
        <v>99</v>
      </c>
      <c r="J1954" s="24">
        <f t="shared" si="306"/>
        <v>11</v>
      </c>
      <c r="K1954" s="24">
        <f t="shared" si="307"/>
        <v>4</v>
      </c>
      <c r="L1954" s="24" t="s">
        <v>1501</v>
      </c>
      <c r="M1954" s="24">
        <v>95</v>
      </c>
      <c r="N1954" s="24" t="s">
        <v>1503</v>
      </c>
      <c r="O1954" s="24">
        <v>95</v>
      </c>
      <c r="P1954" s="24" t="s">
        <v>1505</v>
      </c>
      <c r="Q1954" s="24">
        <v>95</v>
      </c>
      <c r="R1954" s="24" t="s">
        <v>1507</v>
      </c>
      <c r="S1954" s="24">
        <v>95</v>
      </c>
      <c r="T1954" s="24" t="s">
        <v>1611</v>
      </c>
      <c r="U1954" s="24">
        <v>95</v>
      </c>
      <c r="V1954" s="24" t="s">
        <v>1613</v>
      </c>
      <c r="W1954" s="24">
        <v>95</v>
      </c>
      <c r="X1954" s="24" t="s">
        <v>1615</v>
      </c>
      <c r="Y1954" s="24">
        <v>95</v>
      </c>
      <c r="Z1954" s="24" t="s">
        <v>1616</v>
      </c>
      <c r="AA1954" s="24">
        <v>95</v>
      </c>
      <c r="AB1954" s="99" t="s">
        <v>30</v>
      </c>
      <c r="AC1954" s="99" t="str">
        <f t="shared" si="301"/>
        <v>kn-10-8-jlr-loc1</v>
      </c>
      <c r="AD1954" s="99">
        <f t="shared" si="302"/>
        <v>7</v>
      </c>
      <c r="AE1954" s="24">
        <v>12</v>
      </c>
      <c r="AF1954" s="25">
        <v>12</v>
      </c>
      <c r="AG1954" s="41"/>
    </row>
    <row r="1955" spans="1:33" ht="16.5" x14ac:dyDescent="0.2">
      <c r="A1955" s="43" t="str">
        <f t="shared" si="303"/>
        <v>kn-10</v>
      </c>
      <c r="B1955" s="33">
        <f t="shared" si="300"/>
        <v>2100811</v>
      </c>
      <c r="C1955" s="43">
        <v>8</v>
      </c>
      <c r="D1955" s="26">
        <f t="shared" si="304"/>
        <v>21008</v>
      </c>
      <c r="E1955" s="45">
        <v>10</v>
      </c>
      <c r="F1955" s="13">
        <v>1</v>
      </c>
      <c r="G1955" s="14" t="s">
        <v>20</v>
      </c>
      <c r="H1955" s="14" t="s">
        <v>290</v>
      </c>
      <c r="I1955" s="13">
        <f t="shared" si="305"/>
        <v>99</v>
      </c>
      <c r="J1955" s="13">
        <f t="shared" si="306"/>
        <v>11</v>
      </c>
      <c r="K1955" s="13">
        <f t="shared" si="307"/>
        <v>4</v>
      </c>
      <c r="L1955" s="13" t="s">
        <v>1500</v>
      </c>
      <c r="M1955" s="13">
        <v>94</v>
      </c>
      <c r="N1955" s="13" t="s">
        <v>1502</v>
      </c>
      <c r="O1955" s="13">
        <v>94</v>
      </c>
      <c r="P1955" s="13" t="s">
        <v>1504</v>
      </c>
      <c r="Q1955" s="13">
        <v>94</v>
      </c>
      <c r="R1955" s="13" t="s">
        <v>1506</v>
      </c>
      <c r="S1955" s="13">
        <v>94</v>
      </c>
      <c r="T1955" s="13" t="s">
        <v>1610</v>
      </c>
      <c r="U1955" s="13">
        <v>94</v>
      </c>
      <c r="V1955" s="13" t="s">
        <v>1612</v>
      </c>
      <c r="W1955" s="13">
        <v>94</v>
      </c>
      <c r="X1955" s="13" t="s">
        <v>1614</v>
      </c>
      <c r="Y1955" s="13">
        <v>94</v>
      </c>
      <c r="Z1955" s="13" t="s">
        <v>1617</v>
      </c>
      <c r="AA1955" s="13">
        <v>94</v>
      </c>
      <c r="AB1955" s="100" t="s">
        <v>389</v>
      </c>
      <c r="AC1955" s="100" t="str">
        <f t="shared" si="301"/>
        <v>kn-10-8-shl-loc1</v>
      </c>
      <c r="AD1955" s="100">
        <f t="shared" si="302"/>
        <v>7</v>
      </c>
      <c r="AE1955" s="13">
        <v>16</v>
      </c>
      <c r="AF1955" s="27">
        <v>13.5</v>
      </c>
      <c r="AG1955" s="41"/>
    </row>
    <row r="1956" spans="1:33" ht="16.5" x14ac:dyDescent="0.2">
      <c r="A1956" s="43" t="str">
        <f t="shared" si="303"/>
        <v>kn-10</v>
      </c>
      <c r="B1956" s="33">
        <f t="shared" si="300"/>
        <v>2100820</v>
      </c>
      <c r="C1956" s="43">
        <v>8</v>
      </c>
      <c r="D1956" s="26">
        <f t="shared" si="304"/>
        <v>21008</v>
      </c>
      <c r="E1956" s="45">
        <v>10</v>
      </c>
      <c r="F1956" s="13">
        <v>2</v>
      </c>
      <c r="G1956" s="14" t="s">
        <v>19</v>
      </c>
      <c r="H1956" s="14" t="s">
        <v>749</v>
      </c>
      <c r="I1956" s="13">
        <f t="shared" si="305"/>
        <v>99</v>
      </c>
      <c r="J1956" s="13">
        <f t="shared" si="306"/>
        <v>11</v>
      </c>
      <c r="K1956" s="13">
        <f t="shared" si="307"/>
        <v>4</v>
      </c>
      <c r="L1956" s="13" t="s">
        <v>1501</v>
      </c>
      <c r="M1956" s="13">
        <v>95</v>
      </c>
      <c r="N1956" s="13" t="s">
        <v>1503</v>
      </c>
      <c r="O1956" s="13">
        <v>95</v>
      </c>
      <c r="P1956" s="13" t="s">
        <v>1505</v>
      </c>
      <c r="Q1956" s="13">
        <v>95</v>
      </c>
      <c r="R1956" s="13" t="s">
        <v>1507</v>
      </c>
      <c r="S1956" s="13">
        <v>95</v>
      </c>
      <c r="T1956" s="13" t="s">
        <v>1611</v>
      </c>
      <c r="U1956" s="13">
        <v>95</v>
      </c>
      <c r="V1956" s="13" t="s">
        <v>1613</v>
      </c>
      <c r="W1956" s="13">
        <v>95</v>
      </c>
      <c r="X1956" s="13" t="s">
        <v>1615</v>
      </c>
      <c r="Y1956" s="13">
        <v>95</v>
      </c>
      <c r="Z1956" s="13" t="s">
        <v>1616</v>
      </c>
      <c r="AA1956" s="13">
        <v>95</v>
      </c>
      <c r="AB1956" s="100" t="s">
        <v>350</v>
      </c>
      <c r="AC1956" s="100" t="str">
        <f t="shared" si="301"/>
        <v>kn-10-8-jlr-loc2</v>
      </c>
      <c r="AD1956" s="100">
        <f t="shared" si="302"/>
        <v>7</v>
      </c>
      <c r="AE1956" s="13">
        <v>12</v>
      </c>
      <c r="AF1956" s="27">
        <v>12</v>
      </c>
      <c r="AG1956" s="41"/>
    </row>
    <row r="1957" spans="1:33" ht="16.5" x14ac:dyDescent="0.2">
      <c r="A1957" s="43" t="str">
        <f t="shared" si="303"/>
        <v>kn-10</v>
      </c>
      <c r="B1957" s="33">
        <f t="shared" si="300"/>
        <v>2100821</v>
      </c>
      <c r="C1957" s="43">
        <v>8</v>
      </c>
      <c r="D1957" s="26">
        <f t="shared" si="304"/>
        <v>21008</v>
      </c>
      <c r="E1957" s="45">
        <v>10</v>
      </c>
      <c r="F1957" s="13">
        <v>2</v>
      </c>
      <c r="G1957" s="14" t="s">
        <v>20</v>
      </c>
      <c r="H1957" s="14" t="s">
        <v>27</v>
      </c>
      <c r="I1957" s="13">
        <f t="shared" si="305"/>
        <v>99</v>
      </c>
      <c r="J1957" s="13">
        <f t="shared" si="306"/>
        <v>11</v>
      </c>
      <c r="K1957" s="13">
        <f t="shared" si="307"/>
        <v>4</v>
      </c>
      <c r="L1957" s="13" t="s">
        <v>1500</v>
      </c>
      <c r="M1957" s="13">
        <v>94</v>
      </c>
      <c r="N1957" s="13" t="s">
        <v>1502</v>
      </c>
      <c r="O1957" s="13">
        <v>94</v>
      </c>
      <c r="P1957" s="13" t="s">
        <v>1504</v>
      </c>
      <c r="Q1957" s="13">
        <v>94</v>
      </c>
      <c r="R1957" s="13" t="s">
        <v>1506</v>
      </c>
      <c r="S1957" s="13">
        <v>94</v>
      </c>
      <c r="T1957" s="13" t="s">
        <v>1610</v>
      </c>
      <c r="U1957" s="13">
        <v>94</v>
      </c>
      <c r="V1957" s="13" t="s">
        <v>1612</v>
      </c>
      <c r="W1957" s="13">
        <v>94</v>
      </c>
      <c r="X1957" s="13" t="s">
        <v>1614</v>
      </c>
      <c r="Y1957" s="13">
        <v>94</v>
      </c>
      <c r="Z1957" s="13" t="s">
        <v>1617</v>
      </c>
      <c r="AA1957" s="13">
        <v>94</v>
      </c>
      <c r="AB1957" s="100" t="s">
        <v>388</v>
      </c>
      <c r="AC1957" s="100" t="str">
        <f t="shared" si="301"/>
        <v>kn-10-8-shl-loc2</v>
      </c>
      <c r="AD1957" s="100">
        <f t="shared" si="302"/>
        <v>7</v>
      </c>
      <c r="AE1957" s="13">
        <v>16</v>
      </c>
      <c r="AF1957" s="27">
        <v>13.5</v>
      </c>
      <c r="AG1957" s="41"/>
    </row>
    <row r="1958" spans="1:33" ht="16.5" x14ac:dyDescent="0.2">
      <c r="A1958" s="43" t="str">
        <f t="shared" si="303"/>
        <v>kn-10</v>
      </c>
      <c r="B1958" s="33">
        <f t="shared" si="300"/>
        <v>2100830</v>
      </c>
      <c r="C1958" s="43">
        <v>8</v>
      </c>
      <c r="D1958" s="26">
        <f t="shared" si="304"/>
        <v>21008</v>
      </c>
      <c r="E1958" s="45">
        <v>10</v>
      </c>
      <c r="F1958" s="13">
        <v>3</v>
      </c>
      <c r="G1958" s="14" t="s">
        <v>19</v>
      </c>
      <c r="H1958" s="14" t="s">
        <v>288</v>
      </c>
      <c r="I1958" s="13">
        <f t="shared" si="305"/>
        <v>99</v>
      </c>
      <c r="J1958" s="13">
        <f t="shared" si="306"/>
        <v>11</v>
      </c>
      <c r="K1958" s="13">
        <f t="shared" si="307"/>
        <v>4</v>
      </c>
      <c r="L1958" s="13" t="s">
        <v>1501</v>
      </c>
      <c r="M1958" s="13">
        <v>95</v>
      </c>
      <c r="N1958" s="13" t="s">
        <v>1503</v>
      </c>
      <c r="O1958" s="13">
        <v>95</v>
      </c>
      <c r="P1958" s="13" t="s">
        <v>1505</v>
      </c>
      <c r="Q1958" s="13">
        <v>95</v>
      </c>
      <c r="R1958" s="13" t="s">
        <v>1507</v>
      </c>
      <c r="S1958" s="13">
        <v>95</v>
      </c>
      <c r="T1958" s="13" t="s">
        <v>1611</v>
      </c>
      <c r="U1958" s="13">
        <v>95</v>
      </c>
      <c r="V1958" s="13" t="s">
        <v>1613</v>
      </c>
      <c r="W1958" s="13">
        <v>95</v>
      </c>
      <c r="X1958" s="13" t="s">
        <v>1615</v>
      </c>
      <c r="Y1958" s="13">
        <v>95</v>
      </c>
      <c r="Z1958" s="13" t="s">
        <v>1616</v>
      </c>
      <c r="AA1958" s="13">
        <v>95</v>
      </c>
      <c r="AB1958" s="100" t="s">
        <v>352</v>
      </c>
      <c r="AC1958" s="100" t="str">
        <f t="shared" si="301"/>
        <v>kn-10-8-jlr-loc3</v>
      </c>
      <c r="AD1958" s="100">
        <f t="shared" si="302"/>
        <v>7</v>
      </c>
      <c r="AE1958" s="13">
        <v>12</v>
      </c>
      <c r="AF1958" s="27">
        <v>12</v>
      </c>
      <c r="AG1958" s="41"/>
    </row>
    <row r="1959" spans="1:33" ht="17.25" thickBot="1" x14ac:dyDescent="0.25">
      <c r="A1959" s="43" t="str">
        <f t="shared" si="303"/>
        <v>kn-10</v>
      </c>
      <c r="B1959" s="33">
        <f t="shared" si="300"/>
        <v>2100831</v>
      </c>
      <c r="C1959" s="43">
        <v>8</v>
      </c>
      <c r="D1959" s="28">
        <f t="shared" si="304"/>
        <v>21008</v>
      </c>
      <c r="E1959" s="46">
        <v>10</v>
      </c>
      <c r="F1959" s="29">
        <v>3</v>
      </c>
      <c r="G1959" s="30" t="s">
        <v>20</v>
      </c>
      <c r="H1959" s="30" t="s">
        <v>287</v>
      </c>
      <c r="I1959" s="29">
        <f t="shared" si="305"/>
        <v>99</v>
      </c>
      <c r="J1959" s="29">
        <f t="shared" si="306"/>
        <v>11</v>
      </c>
      <c r="K1959" s="29">
        <f t="shared" si="307"/>
        <v>4</v>
      </c>
      <c r="L1959" s="29" t="s">
        <v>1500</v>
      </c>
      <c r="M1959" s="29">
        <v>94</v>
      </c>
      <c r="N1959" s="29" t="s">
        <v>1502</v>
      </c>
      <c r="O1959" s="29">
        <v>94</v>
      </c>
      <c r="P1959" s="29" t="s">
        <v>1504</v>
      </c>
      <c r="Q1959" s="29">
        <v>94</v>
      </c>
      <c r="R1959" s="29" t="s">
        <v>1506</v>
      </c>
      <c r="S1959" s="29">
        <v>94</v>
      </c>
      <c r="T1959" s="29" t="s">
        <v>1610</v>
      </c>
      <c r="U1959" s="29">
        <v>94</v>
      </c>
      <c r="V1959" s="29" t="s">
        <v>1612</v>
      </c>
      <c r="W1959" s="29">
        <v>94</v>
      </c>
      <c r="X1959" s="29" t="s">
        <v>1614</v>
      </c>
      <c r="Y1959" s="29">
        <v>94</v>
      </c>
      <c r="Z1959" s="29" t="s">
        <v>1617</v>
      </c>
      <c r="AA1959" s="29">
        <v>94</v>
      </c>
      <c r="AB1959" s="101" t="s">
        <v>393</v>
      </c>
      <c r="AC1959" s="101" t="str">
        <f t="shared" si="301"/>
        <v>kn-10-8-shl-loc3</v>
      </c>
      <c r="AD1959" s="101">
        <f t="shared" si="302"/>
        <v>7</v>
      </c>
      <c r="AE1959" s="29">
        <v>16</v>
      </c>
      <c r="AF1959" s="31">
        <v>13.5</v>
      </c>
      <c r="AG1959" s="41"/>
    </row>
    <row r="1960" spans="1:33" ht="16.5" x14ac:dyDescent="0.2">
      <c r="A1960" s="43" t="str">
        <f t="shared" si="303"/>
        <v>kn-10</v>
      </c>
      <c r="B1960" s="33">
        <f t="shared" si="300"/>
        <v>2100910</v>
      </c>
      <c r="C1960" s="43">
        <v>9</v>
      </c>
      <c r="D1960" s="23">
        <f t="shared" si="304"/>
        <v>21009</v>
      </c>
      <c r="E1960" s="44">
        <v>10</v>
      </c>
      <c r="F1960" s="24">
        <v>1</v>
      </c>
      <c r="G1960" s="32" t="s">
        <v>19</v>
      </c>
      <c r="H1960" s="32" t="s">
        <v>289</v>
      </c>
      <c r="I1960" s="24">
        <f t="shared" si="305"/>
        <v>100</v>
      </c>
      <c r="J1960" s="24">
        <f t="shared" si="306"/>
        <v>12</v>
      </c>
      <c r="K1960" s="24">
        <f t="shared" si="307"/>
        <v>4</v>
      </c>
      <c r="L1960" s="24" t="s">
        <v>1501</v>
      </c>
      <c r="M1960" s="24">
        <v>95</v>
      </c>
      <c r="N1960" s="24" t="s">
        <v>1503</v>
      </c>
      <c r="O1960" s="24">
        <v>95</v>
      </c>
      <c r="P1960" s="24" t="s">
        <v>1505</v>
      </c>
      <c r="Q1960" s="24">
        <v>95</v>
      </c>
      <c r="R1960" s="24" t="s">
        <v>1507</v>
      </c>
      <c r="S1960" s="24">
        <v>95</v>
      </c>
      <c r="T1960" s="24" t="s">
        <v>1611</v>
      </c>
      <c r="U1960" s="24">
        <v>95</v>
      </c>
      <c r="V1960" s="24" t="s">
        <v>1613</v>
      </c>
      <c r="W1960" s="24">
        <v>95</v>
      </c>
      <c r="X1960" s="24" t="s">
        <v>1615</v>
      </c>
      <c r="Y1960" s="24">
        <v>95</v>
      </c>
      <c r="Z1960" s="24" t="s">
        <v>1616</v>
      </c>
      <c r="AA1960" s="24">
        <v>95</v>
      </c>
      <c r="AB1960" s="99" t="s">
        <v>354</v>
      </c>
      <c r="AC1960" s="99" t="str">
        <f t="shared" si="301"/>
        <v>kn-10-9-jlr-loc1</v>
      </c>
      <c r="AD1960" s="99">
        <f t="shared" si="302"/>
        <v>7</v>
      </c>
      <c r="AE1960" s="24">
        <v>12</v>
      </c>
      <c r="AF1960" s="25">
        <v>12</v>
      </c>
      <c r="AG1960" s="41"/>
    </row>
    <row r="1961" spans="1:33" ht="16.5" x14ac:dyDescent="0.2">
      <c r="A1961" s="43" t="str">
        <f t="shared" si="303"/>
        <v>kn-10</v>
      </c>
      <c r="B1961" s="33">
        <f t="shared" si="300"/>
        <v>2100911</v>
      </c>
      <c r="C1961" s="43">
        <v>9</v>
      </c>
      <c r="D1961" s="26">
        <f t="shared" si="304"/>
        <v>21009</v>
      </c>
      <c r="E1961" s="45">
        <v>10</v>
      </c>
      <c r="F1961" s="13">
        <v>1</v>
      </c>
      <c r="G1961" s="14" t="s">
        <v>20</v>
      </c>
      <c r="H1961" s="14" t="s">
        <v>290</v>
      </c>
      <c r="I1961" s="13">
        <f t="shared" si="305"/>
        <v>100</v>
      </c>
      <c r="J1961" s="13">
        <f t="shared" si="306"/>
        <v>12</v>
      </c>
      <c r="K1961" s="13">
        <f t="shared" si="307"/>
        <v>4</v>
      </c>
      <c r="L1961" s="13" t="s">
        <v>1500</v>
      </c>
      <c r="M1961" s="13">
        <v>96</v>
      </c>
      <c r="N1961" s="13" t="s">
        <v>1502</v>
      </c>
      <c r="O1961" s="13">
        <v>96</v>
      </c>
      <c r="P1961" s="13" t="s">
        <v>1504</v>
      </c>
      <c r="Q1961" s="13">
        <v>96</v>
      </c>
      <c r="R1961" s="13" t="s">
        <v>1506</v>
      </c>
      <c r="S1961" s="13">
        <v>96</v>
      </c>
      <c r="T1961" s="13" t="s">
        <v>1508</v>
      </c>
      <c r="U1961" s="13">
        <v>96</v>
      </c>
      <c r="V1961" s="13" t="s">
        <v>1612</v>
      </c>
      <c r="W1961" s="13">
        <v>96</v>
      </c>
      <c r="X1961" s="13" t="s">
        <v>1614</v>
      </c>
      <c r="Y1961" s="13">
        <v>96</v>
      </c>
      <c r="Z1961" s="13" t="s">
        <v>1617</v>
      </c>
      <c r="AA1961" s="13">
        <v>96</v>
      </c>
      <c r="AB1961" s="100" t="s">
        <v>395</v>
      </c>
      <c r="AC1961" s="100" t="str">
        <f t="shared" si="301"/>
        <v>kn-10-9-shl-loc1</v>
      </c>
      <c r="AD1961" s="100">
        <f t="shared" si="302"/>
        <v>7</v>
      </c>
      <c r="AE1961" s="13">
        <v>16</v>
      </c>
      <c r="AF1961" s="27">
        <v>13.5</v>
      </c>
      <c r="AG1961" s="41"/>
    </row>
    <row r="1962" spans="1:33" ht="16.5" x14ac:dyDescent="0.2">
      <c r="A1962" s="43" t="str">
        <f t="shared" si="303"/>
        <v>kn-10</v>
      </c>
      <c r="B1962" s="33">
        <f t="shared" si="300"/>
        <v>2100920</v>
      </c>
      <c r="C1962" s="43">
        <v>9</v>
      </c>
      <c r="D1962" s="26">
        <f t="shared" si="304"/>
        <v>21009</v>
      </c>
      <c r="E1962" s="45">
        <v>10</v>
      </c>
      <c r="F1962" s="13">
        <v>2</v>
      </c>
      <c r="G1962" s="14" t="s">
        <v>19</v>
      </c>
      <c r="H1962" s="14" t="s">
        <v>749</v>
      </c>
      <c r="I1962" s="13">
        <f t="shared" si="305"/>
        <v>100</v>
      </c>
      <c r="J1962" s="13">
        <f t="shared" si="306"/>
        <v>12</v>
      </c>
      <c r="K1962" s="13">
        <f t="shared" si="307"/>
        <v>4</v>
      </c>
      <c r="L1962" s="13" t="s">
        <v>1501</v>
      </c>
      <c r="M1962" s="13">
        <v>95</v>
      </c>
      <c r="N1962" s="13" t="s">
        <v>1503</v>
      </c>
      <c r="O1962" s="13">
        <v>95</v>
      </c>
      <c r="P1962" s="13" t="s">
        <v>1505</v>
      </c>
      <c r="Q1962" s="13">
        <v>95</v>
      </c>
      <c r="R1962" s="13" t="s">
        <v>1507</v>
      </c>
      <c r="S1962" s="13">
        <v>95</v>
      </c>
      <c r="T1962" s="13" t="s">
        <v>1611</v>
      </c>
      <c r="U1962" s="13">
        <v>95</v>
      </c>
      <c r="V1962" s="13" t="s">
        <v>1613</v>
      </c>
      <c r="W1962" s="13">
        <v>95</v>
      </c>
      <c r="X1962" s="13" t="s">
        <v>1615</v>
      </c>
      <c r="Y1962" s="13">
        <v>95</v>
      </c>
      <c r="Z1962" s="13" t="s">
        <v>1616</v>
      </c>
      <c r="AA1962" s="13">
        <v>95</v>
      </c>
      <c r="AB1962" s="100" t="s">
        <v>748</v>
      </c>
      <c r="AC1962" s="100" t="str">
        <f t="shared" si="301"/>
        <v>kn-10-9-jlr-loc2</v>
      </c>
      <c r="AD1962" s="100">
        <f t="shared" si="302"/>
        <v>7</v>
      </c>
      <c r="AE1962" s="13">
        <v>12</v>
      </c>
      <c r="AF1962" s="27">
        <v>12</v>
      </c>
      <c r="AG1962" s="41"/>
    </row>
    <row r="1963" spans="1:33" ht="16.5" x14ac:dyDescent="0.2">
      <c r="A1963" s="43" t="str">
        <f t="shared" si="303"/>
        <v>kn-10</v>
      </c>
      <c r="B1963" s="33">
        <f t="shared" si="300"/>
        <v>2100921</v>
      </c>
      <c r="C1963" s="43">
        <v>9</v>
      </c>
      <c r="D1963" s="26">
        <f t="shared" si="304"/>
        <v>21009</v>
      </c>
      <c r="E1963" s="45">
        <v>10</v>
      </c>
      <c r="F1963" s="13">
        <v>2</v>
      </c>
      <c r="G1963" s="14" t="s">
        <v>20</v>
      </c>
      <c r="H1963" s="14" t="s">
        <v>27</v>
      </c>
      <c r="I1963" s="13">
        <f t="shared" si="305"/>
        <v>100</v>
      </c>
      <c r="J1963" s="13">
        <f t="shared" si="306"/>
        <v>12</v>
      </c>
      <c r="K1963" s="13">
        <f t="shared" si="307"/>
        <v>4</v>
      </c>
      <c r="L1963" s="13" t="s">
        <v>1500</v>
      </c>
      <c r="M1963" s="13">
        <v>96</v>
      </c>
      <c r="N1963" s="13" t="s">
        <v>1502</v>
      </c>
      <c r="O1963" s="13">
        <v>96</v>
      </c>
      <c r="P1963" s="13" t="s">
        <v>1504</v>
      </c>
      <c r="Q1963" s="13">
        <v>96</v>
      </c>
      <c r="R1963" s="13" t="s">
        <v>1506</v>
      </c>
      <c r="S1963" s="13">
        <v>96</v>
      </c>
      <c r="T1963" s="13" t="s">
        <v>1508</v>
      </c>
      <c r="U1963" s="13">
        <v>96</v>
      </c>
      <c r="V1963" s="13" t="s">
        <v>1612</v>
      </c>
      <c r="W1963" s="13">
        <v>96</v>
      </c>
      <c r="X1963" s="13" t="s">
        <v>1614</v>
      </c>
      <c r="Y1963" s="13">
        <v>96</v>
      </c>
      <c r="Z1963" s="13" t="s">
        <v>1617</v>
      </c>
      <c r="AA1963" s="13">
        <v>96</v>
      </c>
      <c r="AB1963" s="100" t="s">
        <v>390</v>
      </c>
      <c r="AC1963" s="100" t="str">
        <f t="shared" si="301"/>
        <v>kn-10-9-shl-loc2</v>
      </c>
      <c r="AD1963" s="100">
        <f t="shared" si="302"/>
        <v>7</v>
      </c>
      <c r="AE1963" s="13">
        <v>16</v>
      </c>
      <c r="AF1963" s="27">
        <v>13.5</v>
      </c>
      <c r="AG1963" s="41"/>
    </row>
    <row r="1964" spans="1:33" ht="16.5" x14ac:dyDescent="0.2">
      <c r="A1964" s="43" t="str">
        <f t="shared" si="303"/>
        <v>kn-10</v>
      </c>
      <c r="B1964" s="33">
        <f t="shared" si="300"/>
        <v>2100930</v>
      </c>
      <c r="C1964" s="43">
        <v>9</v>
      </c>
      <c r="D1964" s="26">
        <f t="shared" si="304"/>
        <v>21009</v>
      </c>
      <c r="E1964" s="45">
        <v>10</v>
      </c>
      <c r="F1964" s="13">
        <v>3</v>
      </c>
      <c r="G1964" s="14" t="s">
        <v>19</v>
      </c>
      <c r="H1964" s="14" t="s">
        <v>288</v>
      </c>
      <c r="I1964" s="13">
        <f t="shared" si="305"/>
        <v>100</v>
      </c>
      <c r="J1964" s="13">
        <f t="shared" si="306"/>
        <v>12</v>
      </c>
      <c r="K1964" s="13">
        <f t="shared" si="307"/>
        <v>4</v>
      </c>
      <c r="L1964" s="13" t="s">
        <v>1501</v>
      </c>
      <c r="M1964" s="13">
        <v>95</v>
      </c>
      <c r="N1964" s="13" t="s">
        <v>1503</v>
      </c>
      <c r="O1964" s="13">
        <v>95</v>
      </c>
      <c r="P1964" s="13" t="s">
        <v>1505</v>
      </c>
      <c r="Q1964" s="13">
        <v>95</v>
      </c>
      <c r="R1964" s="13" t="s">
        <v>1507</v>
      </c>
      <c r="S1964" s="13">
        <v>95</v>
      </c>
      <c r="T1964" s="13" t="s">
        <v>1611</v>
      </c>
      <c r="U1964" s="13">
        <v>95</v>
      </c>
      <c r="V1964" s="13" t="s">
        <v>1613</v>
      </c>
      <c r="W1964" s="13">
        <v>95</v>
      </c>
      <c r="X1964" s="13" t="s">
        <v>1615</v>
      </c>
      <c r="Y1964" s="13">
        <v>95</v>
      </c>
      <c r="Z1964" s="13" t="s">
        <v>1616</v>
      </c>
      <c r="AA1964" s="13">
        <v>95</v>
      </c>
      <c r="AB1964" s="100" t="s">
        <v>351</v>
      </c>
      <c r="AC1964" s="100" t="str">
        <f t="shared" si="301"/>
        <v>kn-10-9-jlr-loc3</v>
      </c>
      <c r="AD1964" s="100">
        <f t="shared" si="302"/>
        <v>7</v>
      </c>
      <c r="AE1964" s="13">
        <v>12</v>
      </c>
      <c r="AF1964" s="27">
        <v>12</v>
      </c>
      <c r="AG1964" s="41"/>
    </row>
    <row r="1965" spans="1:33" ht="17.25" thickBot="1" x14ac:dyDescent="0.25">
      <c r="A1965" s="43" t="str">
        <f t="shared" si="303"/>
        <v>kn-10</v>
      </c>
      <c r="B1965" s="33">
        <f t="shared" si="300"/>
        <v>2100931</v>
      </c>
      <c r="C1965" s="43">
        <v>9</v>
      </c>
      <c r="D1965" s="28">
        <f t="shared" si="304"/>
        <v>21009</v>
      </c>
      <c r="E1965" s="46">
        <v>10</v>
      </c>
      <c r="F1965" s="29">
        <v>3</v>
      </c>
      <c r="G1965" s="30" t="s">
        <v>20</v>
      </c>
      <c r="H1965" s="30" t="s">
        <v>629</v>
      </c>
      <c r="I1965" s="29">
        <f t="shared" si="305"/>
        <v>100</v>
      </c>
      <c r="J1965" s="29">
        <f t="shared" si="306"/>
        <v>12</v>
      </c>
      <c r="K1965" s="29">
        <f t="shared" si="307"/>
        <v>4</v>
      </c>
      <c r="L1965" s="29" t="s">
        <v>1500</v>
      </c>
      <c r="M1965" s="29">
        <v>96</v>
      </c>
      <c r="N1965" s="29" t="s">
        <v>1502</v>
      </c>
      <c r="O1965" s="29">
        <v>96</v>
      </c>
      <c r="P1965" s="29" t="s">
        <v>1504</v>
      </c>
      <c r="Q1965" s="29">
        <v>96</v>
      </c>
      <c r="R1965" s="29" t="s">
        <v>1506</v>
      </c>
      <c r="S1965" s="29">
        <v>96</v>
      </c>
      <c r="T1965" s="29" t="s">
        <v>1508</v>
      </c>
      <c r="U1965" s="29">
        <v>96</v>
      </c>
      <c r="V1965" s="29" t="s">
        <v>1612</v>
      </c>
      <c r="W1965" s="29">
        <v>96</v>
      </c>
      <c r="X1965" s="29" t="s">
        <v>1614</v>
      </c>
      <c r="Y1965" s="29">
        <v>96</v>
      </c>
      <c r="Z1965" s="29" t="s">
        <v>1617</v>
      </c>
      <c r="AA1965" s="29">
        <v>96</v>
      </c>
      <c r="AB1965" s="101" t="s">
        <v>391</v>
      </c>
      <c r="AC1965" s="101" t="str">
        <f t="shared" si="301"/>
        <v>kn-10-9-shl-loc3</v>
      </c>
      <c r="AD1965" s="101">
        <f t="shared" si="302"/>
        <v>7</v>
      </c>
      <c r="AE1965" s="29">
        <v>16</v>
      </c>
      <c r="AF1965" s="31">
        <v>13.5</v>
      </c>
      <c r="AG1965" s="41"/>
    </row>
    <row r="1966" spans="1:33" ht="16.5" x14ac:dyDescent="0.2">
      <c r="A1966" s="43" t="str">
        <f t="shared" si="303"/>
        <v>kn-10</v>
      </c>
      <c r="B1966" s="33">
        <f t="shared" si="300"/>
        <v>2101010</v>
      </c>
      <c r="C1966" s="43">
        <v>10</v>
      </c>
      <c r="D1966" s="23">
        <f t="shared" si="304"/>
        <v>21010</v>
      </c>
      <c r="E1966" s="44">
        <v>10</v>
      </c>
      <c r="F1966" s="24">
        <v>1</v>
      </c>
      <c r="G1966" s="32" t="s">
        <v>19</v>
      </c>
      <c r="H1966" s="32" t="s">
        <v>289</v>
      </c>
      <c r="I1966" s="24">
        <f t="shared" si="305"/>
        <v>100</v>
      </c>
      <c r="J1966" s="24">
        <f t="shared" si="306"/>
        <v>12</v>
      </c>
      <c r="K1966" s="24">
        <f t="shared" si="307"/>
        <v>4</v>
      </c>
      <c r="L1966" s="24" t="s">
        <v>1501</v>
      </c>
      <c r="M1966" s="24">
        <v>96</v>
      </c>
      <c r="N1966" s="24" t="s">
        <v>1503</v>
      </c>
      <c r="O1966" s="24">
        <v>96</v>
      </c>
      <c r="P1966" s="24" t="s">
        <v>1505</v>
      </c>
      <c r="Q1966" s="24">
        <v>96</v>
      </c>
      <c r="R1966" s="24" t="s">
        <v>1507</v>
      </c>
      <c r="S1966" s="24">
        <v>96</v>
      </c>
      <c r="T1966" s="24" t="s">
        <v>1509</v>
      </c>
      <c r="U1966" s="24">
        <v>96</v>
      </c>
      <c r="V1966" s="24" t="s">
        <v>1613</v>
      </c>
      <c r="W1966" s="24">
        <v>96</v>
      </c>
      <c r="X1966" s="24" t="s">
        <v>1615</v>
      </c>
      <c r="Y1966" s="24">
        <v>96</v>
      </c>
      <c r="Z1966" s="24" t="s">
        <v>1616</v>
      </c>
      <c r="AA1966" s="24">
        <v>96</v>
      </c>
      <c r="AB1966" s="99" t="s">
        <v>347</v>
      </c>
      <c r="AC1966" s="99" t="str">
        <f t="shared" si="301"/>
        <v>kn-10-10-jlr-loc1</v>
      </c>
      <c r="AD1966" s="99">
        <f t="shared" si="302"/>
        <v>7</v>
      </c>
      <c r="AE1966" s="24">
        <v>12</v>
      </c>
      <c r="AF1966" s="25">
        <v>12</v>
      </c>
      <c r="AG1966" s="41"/>
    </row>
    <row r="1967" spans="1:33" ht="33" x14ac:dyDescent="0.2">
      <c r="A1967" s="43" t="str">
        <f t="shared" si="303"/>
        <v>kn-10</v>
      </c>
      <c r="B1967" s="33">
        <f t="shared" si="300"/>
        <v>2101011</v>
      </c>
      <c r="C1967" s="43">
        <v>10</v>
      </c>
      <c r="D1967" s="26">
        <f t="shared" si="304"/>
        <v>21010</v>
      </c>
      <c r="E1967" s="45">
        <v>10</v>
      </c>
      <c r="F1967" s="13">
        <v>1</v>
      </c>
      <c r="G1967" s="14" t="s">
        <v>20</v>
      </c>
      <c r="H1967" s="14" t="s">
        <v>290</v>
      </c>
      <c r="I1967" s="13">
        <f t="shared" si="305"/>
        <v>100</v>
      </c>
      <c r="J1967" s="13">
        <f t="shared" si="306"/>
        <v>12</v>
      </c>
      <c r="K1967" s="13">
        <f t="shared" si="307"/>
        <v>4</v>
      </c>
      <c r="L1967" s="13" t="s">
        <v>1500</v>
      </c>
      <c r="M1967" s="13">
        <v>96</v>
      </c>
      <c r="N1967" s="13" t="s">
        <v>1502</v>
      </c>
      <c r="O1967" s="13">
        <v>96</v>
      </c>
      <c r="P1967" s="13" t="s">
        <v>1504</v>
      </c>
      <c r="Q1967" s="13">
        <v>96</v>
      </c>
      <c r="R1967" s="13" t="s">
        <v>1506</v>
      </c>
      <c r="S1967" s="13">
        <v>96</v>
      </c>
      <c r="T1967" s="13" t="s">
        <v>1508</v>
      </c>
      <c r="U1967" s="13">
        <v>96</v>
      </c>
      <c r="V1967" s="13" t="s">
        <v>1612</v>
      </c>
      <c r="W1967" s="13">
        <v>96</v>
      </c>
      <c r="X1967" s="13" t="s">
        <v>1614</v>
      </c>
      <c r="Y1967" s="13">
        <v>96</v>
      </c>
      <c r="Z1967" s="13" t="s">
        <v>1617</v>
      </c>
      <c r="AA1967" s="13">
        <v>96</v>
      </c>
      <c r="AB1967" s="100" t="s">
        <v>379</v>
      </c>
      <c r="AC1967" s="100" t="str">
        <f t="shared" si="301"/>
        <v>kn-10-10-shl-loc1</v>
      </c>
      <c r="AD1967" s="100">
        <f t="shared" si="302"/>
        <v>7</v>
      </c>
      <c r="AE1967" s="13">
        <v>16</v>
      </c>
      <c r="AF1967" s="27">
        <v>13.5</v>
      </c>
      <c r="AG1967" s="41"/>
    </row>
    <row r="1968" spans="1:33" ht="16.5" x14ac:dyDescent="0.2">
      <c r="A1968" s="43" t="str">
        <f t="shared" si="303"/>
        <v>kn-10</v>
      </c>
      <c r="B1968" s="33">
        <f t="shared" si="300"/>
        <v>2101020</v>
      </c>
      <c r="C1968" s="43">
        <v>10</v>
      </c>
      <c r="D1968" s="26">
        <f t="shared" si="304"/>
        <v>21010</v>
      </c>
      <c r="E1968" s="45">
        <v>10</v>
      </c>
      <c r="F1968" s="13">
        <v>2</v>
      </c>
      <c r="G1968" s="14" t="s">
        <v>19</v>
      </c>
      <c r="H1968" s="14" t="s">
        <v>749</v>
      </c>
      <c r="I1968" s="13">
        <f t="shared" si="305"/>
        <v>100</v>
      </c>
      <c r="J1968" s="13">
        <f t="shared" si="306"/>
        <v>12</v>
      </c>
      <c r="K1968" s="13">
        <f t="shared" si="307"/>
        <v>4</v>
      </c>
      <c r="L1968" s="13" t="s">
        <v>1501</v>
      </c>
      <c r="M1968" s="13">
        <v>96</v>
      </c>
      <c r="N1968" s="13" t="s">
        <v>1503</v>
      </c>
      <c r="O1968" s="13">
        <v>96</v>
      </c>
      <c r="P1968" s="13" t="s">
        <v>1505</v>
      </c>
      <c r="Q1968" s="13">
        <v>96</v>
      </c>
      <c r="R1968" s="13" t="s">
        <v>1507</v>
      </c>
      <c r="S1968" s="13">
        <v>96</v>
      </c>
      <c r="T1968" s="13" t="s">
        <v>1509</v>
      </c>
      <c r="U1968" s="13">
        <v>96</v>
      </c>
      <c r="V1968" s="13" t="s">
        <v>1613</v>
      </c>
      <c r="W1968" s="13">
        <v>96</v>
      </c>
      <c r="X1968" s="13" t="s">
        <v>1615</v>
      </c>
      <c r="Y1968" s="13">
        <v>96</v>
      </c>
      <c r="Z1968" s="13" t="s">
        <v>1616</v>
      </c>
      <c r="AA1968" s="13">
        <v>96</v>
      </c>
      <c r="AB1968" s="100" t="s">
        <v>749</v>
      </c>
      <c r="AC1968" s="100" t="str">
        <f t="shared" si="301"/>
        <v>kn-10-10-jlr-loc2</v>
      </c>
      <c r="AD1968" s="100">
        <f t="shared" si="302"/>
        <v>7</v>
      </c>
      <c r="AE1968" s="13">
        <v>12</v>
      </c>
      <c r="AF1968" s="27">
        <v>12</v>
      </c>
      <c r="AG1968" s="41"/>
    </row>
    <row r="1969" spans="1:33" ht="33" x14ac:dyDescent="0.2">
      <c r="A1969" s="43" t="str">
        <f t="shared" si="303"/>
        <v>kn-10</v>
      </c>
      <c r="B1969" s="33">
        <f t="shared" si="300"/>
        <v>2101021</v>
      </c>
      <c r="C1969" s="43">
        <v>10</v>
      </c>
      <c r="D1969" s="26">
        <f t="shared" si="304"/>
        <v>21010</v>
      </c>
      <c r="E1969" s="45">
        <v>10</v>
      </c>
      <c r="F1969" s="13">
        <v>2</v>
      </c>
      <c r="G1969" s="14" t="s">
        <v>20</v>
      </c>
      <c r="H1969" s="14" t="s">
        <v>27</v>
      </c>
      <c r="I1969" s="13">
        <f t="shared" si="305"/>
        <v>100</v>
      </c>
      <c r="J1969" s="13">
        <f t="shared" si="306"/>
        <v>12</v>
      </c>
      <c r="K1969" s="13">
        <f t="shared" si="307"/>
        <v>4</v>
      </c>
      <c r="L1969" s="13" t="s">
        <v>1500</v>
      </c>
      <c r="M1969" s="13">
        <v>96</v>
      </c>
      <c r="N1969" s="13" t="s">
        <v>1502</v>
      </c>
      <c r="O1969" s="13">
        <v>96</v>
      </c>
      <c r="P1969" s="13" t="s">
        <v>1504</v>
      </c>
      <c r="Q1969" s="13">
        <v>96</v>
      </c>
      <c r="R1969" s="13" t="s">
        <v>1506</v>
      </c>
      <c r="S1969" s="13">
        <v>96</v>
      </c>
      <c r="T1969" s="13" t="s">
        <v>1508</v>
      </c>
      <c r="U1969" s="13">
        <v>96</v>
      </c>
      <c r="V1969" s="13" t="s">
        <v>1612</v>
      </c>
      <c r="W1969" s="13">
        <v>96</v>
      </c>
      <c r="X1969" s="13" t="s">
        <v>1614</v>
      </c>
      <c r="Y1969" s="13">
        <v>96</v>
      </c>
      <c r="Z1969" s="13" t="s">
        <v>1617</v>
      </c>
      <c r="AA1969" s="13">
        <v>96</v>
      </c>
      <c r="AB1969" s="100" t="s">
        <v>382</v>
      </c>
      <c r="AC1969" s="100" t="str">
        <f t="shared" si="301"/>
        <v>kn-10-10-shl-loc2</v>
      </c>
      <c r="AD1969" s="100">
        <f t="shared" si="302"/>
        <v>7</v>
      </c>
      <c r="AE1969" s="13">
        <v>16</v>
      </c>
      <c r="AF1969" s="27">
        <v>13.5</v>
      </c>
      <c r="AG1969" s="41"/>
    </row>
    <row r="1970" spans="1:33" ht="16.5" x14ac:dyDescent="0.2">
      <c r="A1970" s="43" t="str">
        <f t="shared" si="303"/>
        <v>kn-10</v>
      </c>
      <c r="B1970" s="33">
        <f t="shared" si="300"/>
        <v>2101030</v>
      </c>
      <c r="C1970" s="43">
        <v>10</v>
      </c>
      <c r="D1970" s="26">
        <f t="shared" si="304"/>
        <v>21010</v>
      </c>
      <c r="E1970" s="45">
        <v>10</v>
      </c>
      <c r="F1970" s="13">
        <v>3</v>
      </c>
      <c r="G1970" s="14" t="s">
        <v>19</v>
      </c>
      <c r="H1970" s="14" t="s">
        <v>288</v>
      </c>
      <c r="I1970" s="13">
        <f t="shared" si="305"/>
        <v>100</v>
      </c>
      <c r="J1970" s="13">
        <f t="shared" si="306"/>
        <v>12</v>
      </c>
      <c r="K1970" s="13">
        <f t="shared" si="307"/>
        <v>4</v>
      </c>
      <c r="L1970" s="13" t="s">
        <v>1501</v>
      </c>
      <c r="M1970" s="13">
        <v>96</v>
      </c>
      <c r="N1970" s="13" t="s">
        <v>1503</v>
      </c>
      <c r="O1970" s="13">
        <v>96</v>
      </c>
      <c r="P1970" s="13" t="s">
        <v>1505</v>
      </c>
      <c r="Q1970" s="13">
        <v>96</v>
      </c>
      <c r="R1970" s="13" t="s">
        <v>1507</v>
      </c>
      <c r="S1970" s="13">
        <v>96</v>
      </c>
      <c r="T1970" s="13" t="s">
        <v>1509</v>
      </c>
      <c r="U1970" s="13">
        <v>96</v>
      </c>
      <c r="V1970" s="13" t="s">
        <v>1613</v>
      </c>
      <c r="W1970" s="13">
        <v>96</v>
      </c>
      <c r="X1970" s="13" t="s">
        <v>1615</v>
      </c>
      <c r="Y1970" s="13">
        <v>96</v>
      </c>
      <c r="Z1970" s="13" t="s">
        <v>1616</v>
      </c>
      <c r="AA1970" s="13">
        <v>96</v>
      </c>
      <c r="AB1970" s="100" t="s">
        <v>356</v>
      </c>
      <c r="AC1970" s="100" t="str">
        <f t="shared" si="301"/>
        <v>kn-10-10-jlr-loc3</v>
      </c>
      <c r="AD1970" s="100">
        <f t="shared" si="302"/>
        <v>7</v>
      </c>
      <c r="AE1970" s="13">
        <v>12</v>
      </c>
      <c r="AF1970" s="27">
        <v>12</v>
      </c>
      <c r="AG1970" s="41"/>
    </row>
    <row r="1971" spans="1:33" ht="33.75" thickBot="1" x14ac:dyDescent="0.25">
      <c r="A1971" s="43" t="str">
        <f t="shared" si="303"/>
        <v>kn-10</v>
      </c>
      <c r="B1971" s="33">
        <f t="shared" si="300"/>
        <v>2101031</v>
      </c>
      <c r="C1971" s="43">
        <v>10</v>
      </c>
      <c r="D1971" s="28">
        <f t="shared" si="304"/>
        <v>21010</v>
      </c>
      <c r="E1971" s="46">
        <v>10</v>
      </c>
      <c r="F1971" s="29">
        <v>3</v>
      </c>
      <c r="G1971" s="30" t="s">
        <v>20</v>
      </c>
      <c r="H1971" s="30" t="s">
        <v>287</v>
      </c>
      <c r="I1971" s="29">
        <f t="shared" si="305"/>
        <v>100</v>
      </c>
      <c r="J1971" s="29">
        <f t="shared" si="306"/>
        <v>12</v>
      </c>
      <c r="K1971" s="29">
        <f t="shared" si="307"/>
        <v>4</v>
      </c>
      <c r="L1971" s="29" t="s">
        <v>1500</v>
      </c>
      <c r="M1971" s="29">
        <v>96</v>
      </c>
      <c r="N1971" s="29" t="s">
        <v>1502</v>
      </c>
      <c r="O1971" s="29">
        <v>96</v>
      </c>
      <c r="P1971" s="29" t="s">
        <v>1504</v>
      </c>
      <c r="Q1971" s="29">
        <v>96</v>
      </c>
      <c r="R1971" s="29" t="s">
        <v>1506</v>
      </c>
      <c r="S1971" s="29">
        <v>96</v>
      </c>
      <c r="T1971" s="29" t="s">
        <v>1508</v>
      </c>
      <c r="U1971" s="29">
        <v>96</v>
      </c>
      <c r="V1971" s="29" t="s">
        <v>1612</v>
      </c>
      <c r="W1971" s="29">
        <v>96</v>
      </c>
      <c r="X1971" s="29" t="s">
        <v>1614</v>
      </c>
      <c r="Y1971" s="29">
        <v>96</v>
      </c>
      <c r="Z1971" s="29" t="s">
        <v>1617</v>
      </c>
      <c r="AA1971" s="29">
        <v>96</v>
      </c>
      <c r="AB1971" s="101" t="s">
        <v>397</v>
      </c>
      <c r="AC1971" s="101" t="str">
        <f t="shared" si="301"/>
        <v>kn-10-10-shl-loc3</v>
      </c>
      <c r="AD1971" s="101">
        <f t="shared" si="302"/>
        <v>7</v>
      </c>
      <c r="AE1971" s="29">
        <v>16</v>
      </c>
      <c r="AF1971" s="31">
        <v>13.5</v>
      </c>
      <c r="AG1971" s="41"/>
    </row>
    <row r="1972" spans="1:33" ht="16.5" x14ac:dyDescent="0.2">
      <c r="A1972" s="43" t="str">
        <f t="shared" si="303"/>
        <v>kn-10</v>
      </c>
      <c r="B1972" s="33">
        <f t="shared" si="300"/>
        <v>2101110</v>
      </c>
      <c r="C1972" s="43">
        <v>11</v>
      </c>
      <c r="D1972" s="23">
        <f t="shared" si="304"/>
        <v>21011</v>
      </c>
      <c r="E1972" s="44">
        <v>10</v>
      </c>
      <c r="F1972" s="24">
        <v>1</v>
      </c>
      <c r="G1972" s="32" t="s">
        <v>19</v>
      </c>
      <c r="H1972" s="32" t="s">
        <v>289</v>
      </c>
      <c r="I1972" s="24">
        <f t="shared" si="305"/>
        <v>100</v>
      </c>
      <c r="J1972" s="24">
        <f t="shared" si="306"/>
        <v>12</v>
      </c>
      <c r="K1972" s="24">
        <f t="shared" si="307"/>
        <v>4</v>
      </c>
      <c r="L1972" s="24" t="s">
        <v>1501</v>
      </c>
      <c r="M1972" s="24">
        <v>96</v>
      </c>
      <c r="N1972" s="24" t="s">
        <v>1503</v>
      </c>
      <c r="O1972" s="24">
        <v>96</v>
      </c>
      <c r="P1972" s="24" t="s">
        <v>1505</v>
      </c>
      <c r="Q1972" s="24">
        <v>96</v>
      </c>
      <c r="R1972" s="24" t="s">
        <v>1507</v>
      </c>
      <c r="S1972" s="24">
        <v>96</v>
      </c>
      <c r="T1972" s="24" t="s">
        <v>1509</v>
      </c>
      <c r="U1972" s="24">
        <v>96</v>
      </c>
      <c r="V1972" s="24" t="s">
        <v>1613</v>
      </c>
      <c r="W1972" s="24">
        <v>96</v>
      </c>
      <c r="X1972" s="24" t="s">
        <v>1615</v>
      </c>
      <c r="Y1972" s="24">
        <v>96</v>
      </c>
      <c r="Z1972" s="24" t="s">
        <v>1616</v>
      </c>
      <c r="AA1972" s="24">
        <v>96</v>
      </c>
      <c r="AB1972" s="99" t="s">
        <v>354</v>
      </c>
      <c r="AC1972" s="99" t="str">
        <f t="shared" si="301"/>
        <v>kn-10-11-jlr-loc1</v>
      </c>
      <c r="AD1972" s="99">
        <f t="shared" si="302"/>
        <v>7</v>
      </c>
      <c r="AE1972" s="24">
        <v>12</v>
      </c>
      <c r="AF1972" s="25">
        <v>12</v>
      </c>
      <c r="AG1972" s="41"/>
    </row>
    <row r="1973" spans="1:33" ht="33" x14ac:dyDescent="0.2">
      <c r="A1973" s="43" t="str">
        <f t="shared" si="303"/>
        <v>kn-10</v>
      </c>
      <c r="B1973" s="33">
        <f t="shared" si="300"/>
        <v>2101111</v>
      </c>
      <c r="C1973" s="43">
        <v>11</v>
      </c>
      <c r="D1973" s="26">
        <f t="shared" si="304"/>
        <v>21011</v>
      </c>
      <c r="E1973" s="45">
        <v>10</v>
      </c>
      <c r="F1973" s="13">
        <v>1</v>
      </c>
      <c r="G1973" s="14" t="s">
        <v>20</v>
      </c>
      <c r="H1973" s="14" t="s">
        <v>290</v>
      </c>
      <c r="I1973" s="13">
        <f t="shared" si="305"/>
        <v>100</v>
      </c>
      <c r="J1973" s="13">
        <f t="shared" si="306"/>
        <v>12</v>
      </c>
      <c r="K1973" s="13">
        <f t="shared" si="307"/>
        <v>4</v>
      </c>
      <c r="L1973" s="13" t="s">
        <v>1500</v>
      </c>
      <c r="M1973" s="13">
        <v>97</v>
      </c>
      <c r="N1973" s="13" t="s">
        <v>1502</v>
      </c>
      <c r="O1973" s="13">
        <v>97</v>
      </c>
      <c r="P1973" s="13" t="s">
        <v>1504</v>
      </c>
      <c r="Q1973" s="13">
        <v>97</v>
      </c>
      <c r="R1973" s="13" t="s">
        <v>1506</v>
      </c>
      <c r="S1973" s="13">
        <v>97</v>
      </c>
      <c r="T1973" s="13" t="s">
        <v>1508</v>
      </c>
      <c r="U1973" s="13">
        <v>97</v>
      </c>
      <c r="V1973" s="13" t="s">
        <v>1510</v>
      </c>
      <c r="W1973" s="13">
        <v>97</v>
      </c>
      <c r="X1973" s="13" t="s">
        <v>1614</v>
      </c>
      <c r="Y1973" s="13">
        <v>97</v>
      </c>
      <c r="Z1973" s="13" t="s">
        <v>1617</v>
      </c>
      <c r="AA1973" s="13">
        <v>97</v>
      </c>
      <c r="AB1973" s="100" t="s">
        <v>395</v>
      </c>
      <c r="AC1973" s="100" t="str">
        <f t="shared" si="301"/>
        <v>kn-10-11-shl-loc1</v>
      </c>
      <c r="AD1973" s="100">
        <f t="shared" si="302"/>
        <v>7</v>
      </c>
      <c r="AE1973" s="13">
        <v>16</v>
      </c>
      <c r="AF1973" s="27">
        <v>13.5</v>
      </c>
      <c r="AG1973" s="41"/>
    </row>
    <row r="1974" spans="1:33" ht="16.5" x14ac:dyDescent="0.2">
      <c r="A1974" s="43" t="str">
        <f t="shared" si="303"/>
        <v>kn-10</v>
      </c>
      <c r="B1974" s="33">
        <f t="shared" si="300"/>
        <v>2101120</v>
      </c>
      <c r="C1974" s="43">
        <v>11</v>
      </c>
      <c r="D1974" s="26">
        <f t="shared" si="304"/>
        <v>21011</v>
      </c>
      <c r="E1974" s="45">
        <v>10</v>
      </c>
      <c r="F1974" s="13">
        <v>2</v>
      </c>
      <c r="G1974" s="14" t="s">
        <v>19</v>
      </c>
      <c r="H1974" s="14" t="s">
        <v>749</v>
      </c>
      <c r="I1974" s="13">
        <f t="shared" si="305"/>
        <v>100</v>
      </c>
      <c r="J1974" s="13">
        <f t="shared" si="306"/>
        <v>12</v>
      </c>
      <c r="K1974" s="13">
        <f t="shared" si="307"/>
        <v>4</v>
      </c>
      <c r="L1974" s="13" t="s">
        <v>1501</v>
      </c>
      <c r="M1974" s="13">
        <v>96</v>
      </c>
      <c r="N1974" s="13" t="s">
        <v>1503</v>
      </c>
      <c r="O1974" s="13">
        <v>96</v>
      </c>
      <c r="P1974" s="13" t="s">
        <v>1505</v>
      </c>
      <c r="Q1974" s="13">
        <v>96</v>
      </c>
      <c r="R1974" s="13" t="s">
        <v>1507</v>
      </c>
      <c r="S1974" s="13">
        <v>96</v>
      </c>
      <c r="T1974" s="13" t="s">
        <v>1509</v>
      </c>
      <c r="U1974" s="13">
        <v>96</v>
      </c>
      <c r="V1974" s="13" t="s">
        <v>1613</v>
      </c>
      <c r="W1974" s="13">
        <v>96</v>
      </c>
      <c r="X1974" s="13" t="s">
        <v>1615</v>
      </c>
      <c r="Y1974" s="13">
        <v>96</v>
      </c>
      <c r="Z1974" s="13" t="s">
        <v>1616</v>
      </c>
      <c r="AA1974" s="13">
        <v>96</v>
      </c>
      <c r="AB1974" s="100" t="s">
        <v>748</v>
      </c>
      <c r="AC1974" s="100" t="str">
        <f t="shared" si="301"/>
        <v>kn-10-11-jlr-loc2</v>
      </c>
      <c r="AD1974" s="100">
        <f t="shared" si="302"/>
        <v>7</v>
      </c>
      <c r="AE1974" s="13">
        <v>12</v>
      </c>
      <c r="AF1974" s="27">
        <v>12</v>
      </c>
      <c r="AG1974" s="41"/>
    </row>
    <row r="1975" spans="1:33" ht="33" x14ac:dyDescent="0.2">
      <c r="A1975" s="43" t="str">
        <f t="shared" si="303"/>
        <v>kn-10</v>
      </c>
      <c r="B1975" s="33">
        <f t="shared" si="300"/>
        <v>2101121</v>
      </c>
      <c r="C1975" s="43">
        <v>11</v>
      </c>
      <c r="D1975" s="26">
        <f t="shared" si="304"/>
        <v>21011</v>
      </c>
      <c r="E1975" s="45">
        <v>10</v>
      </c>
      <c r="F1975" s="13">
        <v>2</v>
      </c>
      <c r="G1975" s="14" t="s">
        <v>20</v>
      </c>
      <c r="H1975" s="14" t="s">
        <v>27</v>
      </c>
      <c r="I1975" s="13">
        <f t="shared" si="305"/>
        <v>100</v>
      </c>
      <c r="J1975" s="13">
        <f t="shared" si="306"/>
        <v>12</v>
      </c>
      <c r="K1975" s="13">
        <f t="shared" si="307"/>
        <v>4</v>
      </c>
      <c r="L1975" s="13" t="s">
        <v>1500</v>
      </c>
      <c r="M1975" s="13">
        <v>97</v>
      </c>
      <c r="N1975" s="13" t="s">
        <v>1502</v>
      </c>
      <c r="O1975" s="13">
        <v>97</v>
      </c>
      <c r="P1975" s="13" t="s">
        <v>1504</v>
      </c>
      <c r="Q1975" s="13">
        <v>97</v>
      </c>
      <c r="R1975" s="13" t="s">
        <v>1506</v>
      </c>
      <c r="S1975" s="13">
        <v>97</v>
      </c>
      <c r="T1975" s="13" t="s">
        <v>1508</v>
      </c>
      <c r="U1975" s="13">
        <v>97</v>
      </c>
      <c r="V1975" s="13" t="s">
        <v>1510</v>
      </c>
      <c r="W1975" s="13">
        <v>97</v>
      </c>
      <c r="X1975" s="13" t="s">
        <v>1614</v>
      </c>
      <c r="Y1975" s="13">
        <v>97</v>
      </c>
      <c r="Z1975" s="13" t="s">
        <v>1617</v>
      </c>
      <c r="AA1975" s="13">
        <v>97</v>
      </c>
      <c r="AB1975" s="100" t="s">
        <v>390</v>
      </c>
      <c r="AC1975" s="100" t="str">
        <f t="shared" si="301"/>
        <v>kn-10-11-shl-loc2</v>
      </c>
      <c r="AD1975" s="100">
        <f t="shared" si="302"/>
        <v>7</v>
      </c>
      <c r="AE1975" s="13">
        <v>16</v>
      </c>
      <c r="AF1975" s="27">
        <v>13.5</v>
      </c>
      <c r="AG1975" s="41"/>
    </row>
    <row r="1976" spans="1:33" ht="16.5" x14ac:dyDescent="0.2">
      <c r="A1976" s="43" t="str">
        <f t="shared" si="303"/>
        <v>kn-10</v>
      </c>
      <c r="B1976" s="33">
        <f t="shared" si="300"/>
        <v>2101130</v>
      </c>
      <c r="C1976" s="43">
        <v>11</v>
      </c>
      <c r="D1976" s="26">
        <f t="shared" si="304"/>
        <v>21011</v>
      </c>
      <c r="E1976" s="45">
        <v>10</v>
      </c>
      <c r="F1976" s="13">
        <v>3</v>
      </c>
      <c r="G1976" s="14" t="s">
        <v>19</v>
      </c>
      <c r="H1976" s="14" t="s">
        <v>288</v>
      </c>
      <c r="I1976" s="13">
        <f t="shared" si="305"/>
        <v>100</v>
      </c>
      <c r="J1976" s="13">
        <f t="shared" si="306"/>
        <v>12</v>
      </c>
      <c r="K1976" s="13">
        <f t="shared" si="307"/>
        <v>4</v>
      </c>
      <c r="L1976" s="13" t="s">
        <v>1501</v>
      </c>
      <c r="M1976" s="13">
        <v>96</v>
      </c>
      <c r="N1976" s="13" t="s">
        <v>1503</v>
      </c>
      <c r="O1976" s="13">
        <v>96</v>
      </c>
      <c r="P1976" s="13" t="s">
        <v>1505</v>
      </c>
      <c r="Q1976" s="13">
        <v>96</v>
      </c>
      <c r="R1976" s="13" t="s">
        <v>1507</v>
      </c>
      <c r="S1976" s="13">
        <v>96</v>
      </c>
      <c r="T1976" s="13" t="s">
        <v>1509</v>
      </c>
      <c r="U1976" s="13">
        <v>96</v>
      </c>
      <c r="V1976" s="13" t="s">
        <v>1613</v>
      </c>
      <c r="W1976" s="13">
        <v>96</v>
      </c>
      <c r="X1976" s="13" t="s">
        <v>1615</v>
      </c>
      <c r="Y1976" s="13">
        <v>96</v>
      </c>
      <c r="Z1976" s="13" t="s">
        <v>1616</v>
      </c>
      <c r="AA1976" s="13">
        <v>96</v>
      </c>
      <c r="AB1976" s="100" t="s">
        <v>351</v>
      </c>
      <c r="AC1976" s="100" t="str">
        <f t="shared" si="301"/>
        <v>kn-10-11-jlr-loc3</v>
      </c>
      <c r="AD1976" s="100">
        <f t="shared" si="302"/>
        <v>7</v>
      </c>
      <c r="AE1976" s="13">
        <v>12</v>
      </c>
      <c r="AF1976" s="27">
        <v>12</v>
      </c>
      <c r="AG1976" s="41"/>
    </row>
    <row r="1977" spans="1:33" ht="33.75" thickBot="1" x14ac:dyDescent="0.25">
      <c r="A1977" s="43" t="str">
        <f t="shared" si="303"/>
        <v>kn-10</v>
      </c>
      <c r="B1977" s="33">
        <f t="shared" si="300"/>
        <v>2101131</v>
      </c>
      <c r="C1977" s="43">
        <v>11</v>
      </c>
      <c r="D1977" s="28">
        <f t="shared" si="304"/>
        <v>21011</v>
      </c>
      <c r="E1977" s="46">
        <v>10</v>
      </c>
      <c r="F1977" s="29">
        <v>3</v>
      </c>
      <c r="G1977" s="30" t="s">
        <v>20</v>
      </c>
      <c r="H1977" s="30" t="s">
        <v>287</v>
      </c>
      <c r="I1977" s="29">
        <f t="shared" si="305"/>
        <v>100</v>
      </c>
      <c r="J1977" s="29">
        <f t="shared" si="306"/>
        <v>12</v>
      </c>
      <c r="K1977" s="29">
        <f t="shared" si="307"/>
        <v>4</v>
      </c>
      <c r="L1977" s="29" t="s">
        <v>1500</v>
      </c>
      <c r="M1977" s="29">
        <v>97</v>
      </c>
      <c r="N1977" s="29" t="s">
        <v>1502</v>
      </c>
      <c r="O1977" s="29">
        <v>97</v>
      </c>
      <c r="P1977" s="29" t="s">
        <v>1504</v>
      </c>
      <c r="Q1977" s="29">
        <v>97</v>
      </c>
      <c r="R1977" s="29" t="s">
        <v>1506</v>
      </c>
      <c r="S1977" s="29">
        <v>97</v>
      </c>
      <c r="T1977" s="29" t="s">
        <v>1508</v>
      </c>
      <c r="U1977" s="29">
        <v>97</v>
      </c>
      <c r="V1977" s="29" t="s">
        <v>1510</v>
      </c>
      <c r="W1977" s="29">
        <v>97</v>
      </c>
      <c r="X1977" s="29" t="s">
        <v>1614</v>
      </c>
      <c r="Y1977" s="29">
        <v>97</v>
      </c>
      <c r="Z1977" s="29" t="s">
        <v>1617</v>
      </c>
      <c r="AA1977" s="29">
        <v>97</v>
      </c>
      <c r="AB1977" s="101" t="s">
        <v>391</v>
      </c>
      <c r="AC1977" s="101" t="str">
        <f t="shared" si="301"/>
        <v>kn-10-11-shl-loc3</v>
      </c>
      <c r="AD1977" s="101">
        <f t="shared" si="302"/>
        <v>7</v>
      </c>
      <c r="AE1977" s="29">
        <v>16</v>
      </c>
      <c r="AF1977" s="31">
        <v>13.5</v>
      </c>
      <c r="AG1977" s="41"/>
    </row>
    <row r="1978" spans="1:33" ht="16.5" x14ac:dyDescent="0.2">
      <c r="A1978" s="43" t="str">
        <f t="shared" si="303"/>
        <v>kn-10</v>
      </c>
      <c r="B1978" s="33">
        <f t="shared" si="300"/>
        <v>2101210</v>
      </c>
      <c r="C1978" s="43">
        <v>12</v>
      </c>
      <c r="D1978" s="23">
        <f t="shared" si="304"/>
        <v>21012</v>
      </c>
      <c r="E1978" s="44">
        <v>10</v>
      </c>
      <c r="F1978" s="24">
        <v>1</v>
      </c>
      <c r="G1978" s="32" t="s">
        <v>19</v>
      </c>
      <c r="H1978" s="32" t="s">
        <v>289</v>
      </c>
      <c r="I1978" s="24">
        <f t="shared" si="305"/>
        <v>101</v>
      </c>
      <c r="J1978" s="24">
        <f t="shared" si="306"/>
        <v>12</v>
      </c>
      <c r="K1978" s="24">
        <f t="shared" si="307"/>
        <v>4</v>
      </c>
      <c r="L1978" s="24" t="s">
        <v>1501</v>
      </c>
      <c r="M1978" s="24">
        <v>98</v>
      </c>
      <c r="N1978" s="24" t="s">
        <v>1503</v>
      </c>
      <c r="O1978" s="24">
        <v>98</v>
      </c>
      <c r="P1978" s="24" t="s">
        <v>1505</v>
      </c>
      <c r="Q1978" s="24">
        <v>98</v>
      </c>
      <c r="R1978" s="24" t="s">
        <v>1507</v>
      </c>
      <c r="S1978" s="24">
        <v>98</v>
      </c>
      <c r="T1978" s="24" t="s">
        <v>1509</v>
      </c>
      <c r="U1978" s="24">
        <v>98</v>
      </c>
      <c r="V1978" s="24" t="s">
        <v>1511</v>
      </c>
      <c r="W1978" s="24">
        <v>98</v>
      </c>
      <c r="X1978" s="24" t="s">
        <v>1615</v>
      </c>
      <c r="Y1978" s="24">
        <v>98</v>
      </c>
      <c r="Z1978" s="24" t="s">
        <v>1616</v>
      </c>
      <c r="AA1978" s="24">
        <v>98</v>
      </c>
      <c r="AB1978" s="99" t="s">
        <v>357</v>
      </c>
      <c r="AC1978" s="99" t="str">
        <f t="shared" si="301"/>
        <v>kn-10-12-jlr-loc1</v>
      </c>
      <c r="AD1978" s="99">
        <f t="shared" si="302"/>
        <v>7</v>
      </c>
      <c r="AE1978" s="24">
        <v>12</v>
      </c>
      <c r="AF1978" s="25">
        <v>12</v>
      </c>
      <c r="AG1978" s="41"/>
    </row>
    <row r="1979" spans="1:33" ht="33" x14ac:dyDescent="0.2">
      <c r="A1979" s="43" t="str">
        <f t="shared" si="303"/>
        <v>kn-10</v>
      </c>
      <c r="B1979" s="33">
        <f t="shared" si="300"/>
        <v>2101211</v>
      </c>
      <c r="C1979" s="43">
        <v>12</v>
      </c>
      <c r="D1979" s="26">
        <f t="shared" si="304"/>
        <v>21012</v>
      </c>
      <c r="E1979" s="45">
        <v>10</v>
      </c>
      <c r="F1979" s="13">
        <v>1</v>
      </c>
      <c r="G1979" s="14" t="s">
        <v>20</v>
      </c>
      <c r="H1979" s="14" t="s">
        <v>290</v>
      </c>
      <c r="I1979" s="13">
        <f t="shared" si="305"/>
        <v>101</v>
      </c>
      <c r="J1979" s="13">
        <f t="shared" si="306"/>
        <v>12</v>
      </c>
      <c r="K1979" s="13">
        <f t="shared" si="307"/>
        <v>4</v>
      </c>
      <c r="L1979" s="13" t="s">
        <v>1500</v>
      </c>
      <c r="M1979" s="13">
        <v>97</v>
      </c>
      <c r="N1979" s="13" t="s">
        <v>1502</v>
      </c>
      <c r="O1979" s="13">
        <v>97</v>
      </c>
      <c r="P1979" s="13" t="s">
        <v>1504</v>
      </c>
      <c r="Q1979" s="13">
        <v>97</v>
      </c>
      <c r="R1979" s="13" t="s">
        <v>1506</v>
      </c>
      <c r="S1979" s="13">
        <v>97</v>
      </c>
      <c r="T1979" s="13" t="s">
        <v>1508</v>
      </c>
      <c r="U1979" s="13">
        <v>97</v>
      </c>
      <c r="V1979" s="13" t="s">
        <v>1510</v>
      </c>
      <c r="W1979" s="13">
        <v>97</v>
      </c>
      <c r="X1979" s="13" t="s">
        <v>1614</v>
      </c>
      <c r="Y1979" s="13">
        <v>97</v>
      </c>
      <c r="Z1979" s="13" t="s">
        <v>1617</v>
      </c>
      <c r="AA1979" s="13">
        <v>97</v>
      </c>
      <c r="AB1979" s="100" t="s">
        <v>398</v>
      </c>
      <c r="AC1979" s="100" t="str">
        <f t="shared" si="301"/>
        <v>kn-10-12-shl-loc1</v>
      </c>
      <c r="AD1979" s="100">
        <f t="shared" si="302"/>
        <v>7</v>
      </c>
      <c r="AE1979" s="13">
        <v>16</v>
      </c>
      <c r="AF1979" s="27">
        <v>13.5</v>
      </c>
      <c r="AG1979" s="41"/>
    </row>
    <row r="1980" spans="1:33" ht="16.5" x14ac:dyDescent="0.2">
      <c r="A1980" s="43" t="str">
        <f t="shared" si="303"/>
        <v>kn-10</v>
      </c>
      <c r="B1980" s="33">
        <f t="shared" si="300"/>
        <v>2101220</v>
      </c>
      <c r="C1980" s="43">
        <v>12</v>
      </c>
      <c r="D1980" s="26">
        <f t="shared" si="304"/>
        <v>21012</v>
      </c>
      <c r="E1980" s="45">
        <v>10</v>
      </c>
      <c r="F1980" s="13">
        <v>2</v>
      </c>
      <c r="G1980" s="14" t="s">
        <v>19</v>
      </c>
      <c r="H1980" s="14" t="s">
        <v>749</v>
      </c>
      <c r="I1980" s="13">
        <f t="shared" si="305"/>
        <v>101</v>
      </c>
      <c r="J1980" s="13">
        <f t="shared" si="306"/>
        <v>12</v>
      </c>
      <c r="K1980" s="13">
        <f t="shared" si="307"/>
        <v>4</v>
      </c>
      <c r="L1980" s="13" t="s">
        <v>1501</v>
      </c>
      <c r="M1980" s="13">
        <v>98</v>
      </c>
      <c r="N1980" s="13" t="s">
        <v>1503</v>
      </c>
      <c r="O1980" s="13">
        <v>98</v>
      </c>
      <c r="P1980" s="13" t="s">
        <v>1505</v>
      </c>
      <c r="Q1980" s="13">
        <v>98</v>
      </c>
      <c r="R1980" s="13" t="s">
        <v>1507</v>
      </c>
      <c r="S1980" s="13">
        <v>98</v>
      </c>
      <c r="T1980" s="13" t="s">
        <v>1509</v>
      </c>
      <c r="U1980" s="13">
        <v>98</v>
      </c>
      <c r="V1980" s="13" t="s">
        <v>1511</v>
      </c>
      <c r="W1980" s="13">
        <v>98</v>
      </c>
      <c r="X1980" s="13" t="s">
        <v>1615</v>
      </c>
      <c r="Y1980" s="13">
        <v>98</v>
      </c>
      <c r="Z1980" s="13" t="s">
        <v>1616</v>
      </c>
      <c r="AA1980" s="13">
        <v>98</v>
      </c>
      <c r="AB1980" s="100" t="s">
        <v>347</v>
      </c>
      <c r="AC1980" s="100" t="str">
        <f t="shared" si="301"/>
        <v>kn-10-12-jlr-loc2</v>
      </c>
      <c r="AD1980" s="100">
        <f t="shared" si="302"/>
        <v>7</v>
      </c>
      <c r="AE1980" s="13">
        <v>12</v>
      </c>
      <c r="AF1980" s="27">
        <v>12</v>
      </c>
      <c r="AG1980" s="41"/>
    </row>
    <row r="1981" spans="1:33" ht="33" x14ac:dyDescent="0.2">
      <c r="A1981" s="43" t="str">
        <f t="shared" si="303"/>
        <v>kn-10</v>
      </c>
      <c r="B1981" s="33">
        <f t="shared" ref="B1981:B2044" si="308">D1981*100+F1981*10+IF(G1981="jlr",0,1)</f>
        <v>2101221</v>
      </c>
      <c r="C1981" s="43">
        <v>12</v>
      </c>
      <c r="D1981" s="26">
        <f t="shared" si="304"/>
        <v>21012</v>
      </c>
      <c r="E1981" s="45">
        <v>10</v>
      </c>
      <c r="F1981" s="13">
        <v>2</v>
      </c>
      <c r="G1981" s="14" t="s">
        <v>20</v>
      </c>
      <c r="H1981" s="14" t="s">
        <v>27</v>
      </c>
      <c r="I1981" s="13">
        <f t="shared" si="305"/>
        <v>101</v>
      </c>
      <c r="J1981" s="13">
        <f t="shared" si="306"/>
        <v>12</v>
      </c>
      <c r="K1981" s="13">
        <f t="shared" si="307"/>
        <v>4</v>
      </c>
      <c r="L1981" s="13" t="s">
        <v>1500</v>
      </c>
      <c r="M1981" s="13">
        <v>97</v>
      </c>
      <c r="N1981" s="13" t="s">
        <v>1502</v>
      </c>
      <c r="O1981" s="13">
        <v>97</v>
      </c>
      <c r="P1981" s="13" t="s">
        <v>1504</v>
      </c>
      <c r="Q1981" s="13">
        <v>97</v>
      </c>
      <c r="R1981" s="13" t="s">
        <v>1506</v>
      </c>
      <c r="S1981" s="13">
        <v>97</v>
      </c>
      <c r="T1981" s="13" t="s">
        <v>1508</v>
      </c>
      <c r="U1981" s="13">
        <v>97</v>
      </c>
      <c r="V1981" s="13" t="s">
        <v>1510</v>
      </c>
      <c r="W1981" s="13">
        <v>97</v>
      </c>
      <c r="X1981" s="13" t="s">
        <v>1614</v>
      </c>
      <c r="Y1981" s="13">
        <v>97</v>
      </c>
      <c r="Z1981" s="13" t="s">
        <v>1617</v>
      </c>
      <c r="AA1981" s="13">
        <v>97</v>
      </c>
      <c r="AB1981" s="100" t="s">
        <v>386</v>
      </c>
      <c r="AC1981" s="100" t="str">
        <f t="shared" si="301"/>
        <v>kn-10-12-shl-loc2</v>
      </c>
      <c r="AD1981" s="100">
        <f t="shared" si="302"/>
        <v>7</v>
      </c>
      <c r="AE1981" s="13">
        <v>16</v>
      </c>
      <c r="AF1981" s="27">
        <v>13.5</v>
      </c>
      <c r="AG1981" s="41"/>
    </row>
    <row r="1982" spans="1:33" ht="16.5" x14ac:dyDescent="0.2">
      <c r="A1982" s="43" t="str">
        <f t="shared" si="303"/>
        <v>kn-10</v>
      </c>
      <c r="B1982" s="33">
        <f t="shared" si="308"/>
        <v>2101230</v>
      </c>
      <c r="C1982" s="43">
        <v>12</v>
      </c>
      <c r="D1982" s="26">
        <f t="shared" si="304"/>
        <v>21012</v>
      </c>
      <c r="E1982" s="45">
        <v>10</v>
      </c>
      <c r="F1982" s="13">
        <v>3</v>
      </c>
      <c r="G1982" s="14" t="s">
        <v>19</v>
      </c>
      <c r="H1982" s="14" t="s">
        <v>288</v>
      </c>
      <c r="I1982" s="13">
        <f t="shared" si="305"/>
        <v>101</v>
      </c>
      <c r="J1982" s="13">
        <f t="shared" si="306"/>
        <v>12</v>
      </c>
      <c r="K1982" s="13">
        <f t="shared" si="307"/>
        <v>4</v>
      </c>
      <c r="L1982" s="13" t="s">
        <v>1501</v>
      </c>
      <c r="M1982" s="13">
        <v>98</v>
      </c>
      <c r="N1982" s="13" t="s">
        <v>1503</v>
      </c>
      <c r="O1982" s="13">
        <v>98</v>
      </c>
      <c r="P1982" s="13" t="s">
        <v>1505</v>
      </c>
      <c r="Q1982" s="13">
        <v>98</v>
      </c>
      <c r="R1982" s="13" t="s">
        <v>1507</v>
      </c>
      <c r="S1982" s="13">
        <v>98</v>
      </c>
      <c r="T1982" s="13" t="s">
        <v>1509</v>
      </c>
      <c r="U1982" s="13">
        <v>98</v>
      </c>
      <c r="V1982" s="13" t="s">
        <v>1511</v>
      </c>
      <c r="W1982" s="13">
        <v>98</v>
      </c>
      <c r="X1982" s="13" t="s">
        <v>1615</v>
      </c>
      <c r="Y1982" s="13">
        <v>98</v>
      </c>
      <c r="Z1982" s="13" t="s">
        <v>1616</v>
      </c>
      <c r="AA1982" s="13">
        <v>98</v>
      </c>
      <c r="AB1982" s="100" t="s">
        <v>353</v>
      </c>
      <c r="AC1982" s="100" t="str">
        <f t="shared" si="301"/>
        <v>kn-10-12-jlr-loc3</v>
      </c>
      <c r="AD1982" s="100">
        <f t="shared" si="302"/>
        <v>7</v>
      </c>
      <c r="AE1982" s="13">
        <v>12</v>
      </c>
      <c r="AF1982" s="27">
        <v>12</v>
      </c>
      <c r="AG1982" s="41"/>
    </row>
    <row r="1983" spans="1:33" ht="33.75" thickBot="1" x14ac:dyDescent="0.25">
      <c r="A1983" s="43" t="str">
        <f t="shared" si="303"/>
        <v>kn-10</v>
      </c>
      <c r="B1983" s="33">
        <f t="shared" si="308"/>
        <v>2101231</v>
      </c>
      <c r="C1983" s="43">
        <v>12</v>
      </c>
      <c r="D1983" s="28">
        <f t="shared" si="304"/>
        <v>21012</v>
      </c>
      <c r="E1983" s="46">
        <v>10</v>
      </c>
      <c r="F1983" s="29">
        <v>3</v>
      </c>
      <c r="G1983" s="30" t="s">
        <v>20</v>
      </c>
      <c r="H1983" s="30" t="s">
        <v>287</v>
      </c>
      <c r="I1983" s="29">
        <f t="shared" si="305"/>
        <v>101</v>
      </c>
      <c r="J1983" s="29">
        <f t="shared" si="306"/>
        <v>12</v>
      </c>
      <c r="K1983" s="29">
        <f t="shared" si="307"/>
        <v>4</v>
      </c>
      <c r="L1983" s="29" t="s">
        <v>1500</v>
      </c>
      <c r="M1983" s="29">
        <v>97</v>
      </c>
      <c r="N1983" s="29" t="s">
        <v>1502</v>
      </c>
      <c r="O1983" s="29">
        <v>97</v>
      </c>
      <c r="P1983" s="29" t="s">
        <v>1504</v>
      </c>
      <c r="Q1983" s="29">
        <v>97</v>
      </c>
      <c r="R1983" s="29" t="s">
        <v>1506</v>
      </c>
      <c r="S1983" s="29">
        <v>97</v>
      </c>
      <c r="T1983" s="29" t="s">
        <v>1508</v>
      </c>
      <c r="U1983" s="29">
        <v>97</v>
      </c>
      <c r="V1983" s="29" t="s">
        <v>1510</v>
      </c>
      <c r="W1983" s="29">
        <v>97</v>
      </c>
      <c r="X1983" s="29" t="s">
        <v>1614</v>
      </c>
      <c r="Y1983" s="29">
        <v>97</v>
      </c>
      <c r="Z1983" s="29" t="s">
        <v>1617</v>
      </c>
      <c r="AA1983" s="29">
        <v>97</v>
      </c>
      <c r="AB1983" s="101" t="s">
        <v>394</v>
      </c>
      <c r="AC1983" s="101" t="str">
        <f t="shared" si="301"/>
        <v>kn-10-12-shl-loc3</v>
      </c>
      <c r="AD1983" s="101">
        <f t="shared" si="302"/>
        <v>7</v>
      </c>
      <c r="AE1983" s="29">
        <v>16</v>
      </c>
      <c r="AF1983" s="31">
        <v>13.5</v>
      </c>
      <c r="AG1983" s="41"/>
    </row>
    <row r="1984" spans="1:33" ht="16.5" x14ac:dyDescent="0.2">
      <c r="A1984" s="43" t="str">
        <f t="shared" si="303"/>
        <v>kn-10</v>
      </c>
      <c r="B1984" s="33">
        <f t="shared" si="308"/>
        <v>2101310</v>
      </c>
      <c r="C1984" s="43">
        <v>13</v>
      </c>
      <c r="D1984" s="23">
        <f t="shared" si="304"/>
        <v>21013</v>
      </c>
      <c r="E1984" s="44">
        <v>10</v>
      </c>
      <c r="F1984" s="24">
        <v>1</v>
      </c>
      <c r="G1984" s="32" t="s">
        <v>19</v>
      </c>
      <c r="H1984" s="32" t="s">
        <v>289</v>
      </c>
      <c r="I1984" s="24">
        <f t="shared" si="305"/>
        <v>102</v>
      </c>
      <c r="J1984" s="24">
        <f t="shared" si="306"/>
        <v>12</v>
      </c>
      <c r="K1984" s="24">
        <f t="shared" si="307"/>
        <v>4</v>
      </c>
      <c r="L1984" s="24" t="s">
        <v>1501</v>
      </c>
      <c r="M1984" s="24">
        <v>98</v>
      </c>
      <c r="N1984" s="24" t="s">
        <v>1503</v>
      </c>
      <c r="O1984" s="24">
        <v>98</v>
      </c>
      <c r="P1984" s="24" t="s">
        <v>1505</v>
      </c>
      <c r="Q1984" s="24">
        <v>98</v>
      </c>
      <c r="R1984" s="24" t="s">
        <v>1507</v>
      </c>
      <c r="S1984" s="24">
        <v>98</v>
      </c>
      <c r="T1984" s="24" t="s">
        <v>1509</v>
      </c>
      <c r="U1984" s="24">
        <v>98</v>
      </c>
      <c r="V1984" s="24" t="s">
        <v>1511</v>
      </c>
      <c r="W1984" s="24">
        <v>98</v>
      </c>
      <c r="X1984" s="24" t="s">
        <v>1615</v>
      </c>
      <c r="Y1984" s="24">
        <v>98</v>
      </c>
      <c r="Z1984" s="24" t="s">
        <v>1616</v>
      </c>
      <c r="AA1984" s="24">
        <v>98</v>
      </c>
      <c r="AB1984" s="99" t="s">
        <v>351</v>
      </c>
      <c r="AC1984" s="99" t="str">
        <f t="shared" si="301"/>
        <v>kn-10-13-jlr-loc1</v>
      </c>
      <c r="AD1984" s="99">
        <f t="shared" si="302"/>
        <v>7</v>
      </c>
      <c r="AE1984" s="24">
        <v>12</v>
      </c>
      <c r="AF1984" s="25">
        <v>12</v>
      </c>
      <c r="AG1984" s="41"/>
    </row>
    <row r="1985" spans="1:33" ht="33" x14ac:dyDescent="0.2">
      <c r="A1985" s="43" t="str">
        <f t="shared" si="303"/>
        <v>kn-10</v>
      </c>
      <c r="B1985" s="33">
        <f t="shared" si="308"/>
        <v>2101311</v>
      </c>
      <c r="C1985" s="43">
        <v>13</v>
      </c>
      <c r="D1985" s="26">
        <f t="shared" si="304"/>
        <v>21013</v>
      </c>
      <c r="E1985" s="45">
        <v>10</v>
      </c>
      <c r="F1985" s="13">
        <v>1</v>
      </c>
      <c r="G1985" s="14" t="s">
        <v>20</v>
      </c>
      <c r="H1985" s="14" t="s">
        <v>290</v>
      </c>
      <c r="I1985" s="13">
        <f t="shared" si="305"/>
        <v>102</v>
      </c>
      <c r="J1985" s="13">
        <f t="shared" si="306"/>
        <v>12</v>
      </c>
      <c r="K1985" s="13">
        <f t="shared" si="307"/>
        <v>4</v>
      </c>
      <c r="L1985" s="13" t="s">
        <v>1500</v>
      </c>
      <c r="M1985" s="13">
        <v>98</v>
      </c>
      <c r="N1985" s="13" t="s">
        <v>1502</v>
      </c>
      <c r="O1985" s="13">
        <v>98</v>
      </c>
      <c r="P1985" s="13" t="s">
        <v>1504</v>
      </c>
      <c r="Q1985" s="13">
        <v>98</v>
      </c>
      <c r="R1985" s="13" t="s">
        <v>1506</v>
      </c>
      <c r="S1985" s="13">
        <v>98</v>
      </c>
      <c r="T1985" s="13" t="s">
        <v>1508</v>
      </c>
      <c r="U1985" s="13">
        <v>98</v>
      </c>
      <c r="V1985" s="13" t="s">
        <v>1510</v>
      </c>
      <c r="W1985" s="13">
        <v>98</v>
      </c>
      <c r="X1985" s="13" t="s">
        <v>1512</v>
      </c>
      <c r="Y1985" s="13">
        <v>98</v>
      </c>
      <c r="Z1985" s="13" t="s">
        <v>1617</v>
      </c>
      <c r="AA1985" s="13">
        <v>98</v>
      </c>
      <c r="AB1985" s="100" t="s">
        <v>391</v>
      </c>
      <c r="AC1985" s="100" t="str">
        <f t="shared" si="301"/>
        <v>kn-10-13-shl-loc1</v>
      </c>
      <c r="AD1985" s="100">
        <f t="shared" si="302"/>
        <v>7</v>
      </c>
      <c r="AE1985" s="13">
        <v>16</v>
      </c>
      <c r="AF1985" s="27">
        <v>13.5</v>
      </c>
      <c r="AG1985" s="41"/>
    </row>
    <row r="1986" spans="1:33" ht="16.5" x14ac:dyDescent="0.2">
      <c r="A1986" s="43" t="str">
        <f t="shared" si="303"/>
        <v>kn-10</v>
      </c>
      <c r="B1986" s="33">
        <f t="shared" si="308"/>
        <v>2101320</v>
      </c>
      <c r="C1986" s="43">
        <v>13</v>
      </c>
      <c r="D1986" s="26">
        <f t="shared" si="304"/>
        <v>21013</v>
      </c>
      <c r="E1986" s="45">
        <v>10</v>
      </c>
      <c r="F1986" s="13">
        <v>2</v>
      </c>
      <c r="G1986" s="14" t="s">
        <v>19</v>
      </c>
      <c r="H1986" s="14" t="s">
        <v>749</v>
      </c>
      <c r="I1986" s="13">
        <f t="shared" si="305"/>
        <v>102</v>
      </c>
      <c r="J1986" s="13">
        <f t="shared" si="306"/>
        <v>12</v>
      </c>
      <c r="K1986" s="13">
        <f t="shared" si="307"/>
        <v>4</v>
      </c>
      <c r="L1986" s="13" t="s">
        <v>1501</v>
      </c>
      <c r="M1986" s="13">
        <v>98</v>
      </c>
      <c r="N1986" s="13" t="s">
        <v>1503</v>
      </c>
      <c r="O1986" s="13">
        <v>98</v>
      </c>
      <c r="P1986" s="13" t="s">
        <v>1505</v>
      </c>
      <c r="Q1986" s="13">
        <v>98</v>
      </c>
      <c r="R1986" s="13" t="s">
        <v>1507</v>
      </c>
      <c r="S1986" s="13">
        <v>98</v>
      </c>
      <c r="T1986" s="13" t="s">
        <v>1509</v>
      </c>
      <c r="U1986" s="13">
        <v>98</v>
      </c>
      <c r="V1986" s="13" t="s">
        <v>1511</v>
      </c>
      <c r="W1986" s="13">
        <v>98</v>
      </c>
      <c r="X1986" s="13" t="s">
        <v>1615</v>
      </c>
      <c r="Y1986" s="13">
        <v>98</v>
      </c>
      <c r="Z1986" s="13" t="s">
        <v>1616</v>
      </c>
      <c r="AA1986" s="13">
        <v>98</v>
      </c>
      <c r="AB1986" s="100" t="s">
        <v>748</v>
      </c>
      <c r="AC1986" s="100" t="str">
        <f t="shared" si="301"/>
        <v>kn-10-13-jlr-loc2</v>
      </c>
      <c r="AD1986" s="100">
        <f t="shared" si="302"/>
        <v>7</v>
      </c>
      <c r="AE1986" s="13">
        <v>12</v>
      </c>
      <c r="AF1986" s="27">
        <v>12</v>
      </c>
      <c r="AG1986" s="41"/>
    </row>
    <row r="1987" spans="1:33" ht="33" x14ac:dyDescent="0.2">
      <c r="A1987" s="43" t="str">
        <f t="shared" si="303"/>
        <v>kn-10</v>
      </c>
      <c r="B1987" s="33">
        <f t="shared" si="308"/>
        <v>2101321</v>
      </c>
      <c r="C1987" s="43">
        <v>13</v>
      </c>
      <c r="D1987" s="26">
        <f t="shared" si="304"/>
        <v>21013</v>
      </c>
      <c r="E1987" s="45">
        <v>10</v>
      </c>
      <c r="F1987" s="13">
        <v>2</v>
      </c>
      <c r="G1987" s="14" t="s">
        <v>20</v>
      </c>
      <c r="H1987" s="14" t="s">
        <v>27</v>
      </c>
      <c r="I1987" s="13">
        <f t="shared" si="305"/>
        <v>102</v>
      </c>
      <c r="J1987" s="13">
        <f t="shared" si="306"/>
        <v>12</v>
      </c>
      <c r="K1987" s="13">
        <f t="shared" si="307"/>
        <v>4</v>
      </c>
      <c r="L1987" s="13" t="s">
        <v>1500</v>
      </c>
      <c r="M1987" s="13">
        <v>98</v>
      </c>
      <c r="N1987" s="13" t="s">
        <v>1502</v>
      </c>
      <c r="O1987" s="13">
        <v>98</v>
      </c>
      <c r="P1987" s="13" t="s">
        <v>1504</v>
      </c>
      <c r="Q1987" s="13">
        <v>98</v>
      </c>
      <c r="R1987" s="13" t="s">
        <v>1506</v>
      </c>
      <c r="S1987" s="13">
        <v>98</v>
      </c>
      <c r="T1987" s="13" t="s">
        <v>1508</v>
      </c>
      <c r="U1987" s="13">
        <v>98</v>
      </c>
      <c r="V1987" s="13" t="s">
        <v>1510</v>
      </c>
      <c r="W1987" s="13">
        <v>98</v>
      </c>
      <c r="X1987" s="13" t="s">
        <v>1512</v>
      </c>
      <c r="Y1987" s="13">
        <v>98</v>
      </c>
      <c r="Z1987" s="13" t="s">
        <v>1617</v>
      </c>
      <c r="AA1987" s="13">
        <v>98</v>
      </c>
      <c r="AB1987" s="100" t="s">
        <v>390</v>
      </c>
      <c r="AC1987" s="100" t="str">
        <f t="shared" si="301"/>
        <v>kn-10-13-shl-loc2</v>
      </c>
      <c r="AD1987" s="100">
        <f t="shared" si="302"/>
        <v>7</v>
      </c>
      <c r="AE1987" s="13">
        <v>16</v>
      </c>
      <c r="AF1987" s="27">
        <v>13.5</v>
      </c>
      <c r="AG1987" s="41"/>
    </row>
    <row r="1988" spans="1:33" ht="16.5" x14ac:dyDescent="0.2">
      <c r="A1988" s="43" t="str">
        <f t="shared" si="303"/>
        <v>kn-10</v>
      </c>
      <c r="B1988" s="33">
        <f t="shared" si="308"/>
        <v>2101330</v>
      </c>
      <c r="C1988" s="43">
        <v>13</v>
      </c>
      <c r="D1988" s="26">
        <f t="shared" si="304"/>
        <v>21013</v>
      </c>
      <c r="E1988" s="45">
        <v>10</v>
      </c>
      <c r="F1988" s="13">
        <v>3</v>
      </c>
      <c r="G1988" s="14" t="s">
        <v>612</v>
      </c>
      <c r="H1988" s="14" t="s">
        <v>288</v>
      </c>
      <c r="I1988" s="13">
        <f t="shared" si="305"/>
        <v>102</v>
      </c>
      <c r="J1988" s="13">
        <f t="shared" si="306"/>
        <v>12</v>
      </c>
      <c r="K1988" s="13">
        <f t="shared" si="307"/>
        <v>4</v>
      </c>
      <c r="L1988" s="13" t="s">
        <v>1501</v>
      </c>
      <c r="M1988" s="13">
        <v>98</v>
      </c>
      <c r="N1988" s="13" t="s">
        <v>1503</v>
      </c>
      <c r="O1988" s="13">
        <v>98</v>
      </c>
      <c r="P1988" s="13" t="s">
        <v>1505</v>
      </c>
      <c r="Q1988" s="13">
        <v>98</v>
      </c>
      <c r="R1988" s="13" t="s">
        <v>1507</v>
      </c>
      <c r="S1988" s="13">
        <v>98</v>
      </c>
      <c r="T1988" s="13" t="s">
        <v>1509</v>
      </c>
      <c r="U1988" s="13">
        <v>98</v>
      </c>
      <c r="V1988" s="13" t="s">
        <v>1511</v>
      </c>
      <c r="W1988" s="13">
        <v>98</v>
      </c>
      <c r="X1988" s="13" t="s">
        <v>1615</v>
      </c>
      <c r="Y1988" s="13">
        <v>98</v>
      </c>
      <c r="Z1988" s="13" t="s">
        <v>1616</v>
      </c>
      <c r="AA1988" s="13">
        <v>98</v>
      </c>
      <c r="AB1988" s="100" t="s">
        <v>354</v>
      </c>
      <c r="AC1988" s="100" t="str">
        <f t="shared" si="301"/>
        <v>kn-10-13-jlr-loc3</v>
      </c>
      <c r="AD1988" s="100">
        <f t="shared" si="302"/>
        <v>7</v>
      </c>
      <c r="AE1988" s="13">
        <v>12</v>
      </c>
      <c r="AF1988" s="27">
        <v>12</v>
      </c>
      <c r="AG1988" s="41"/>
    </row>
    <row r="1989" spans="1:33" ht="33.75" thickBot="1" x14ac:dyDescent="0.25">
      <c r="A1989" s="43" t="str">
        <f t="shared" si="303"/>
        <v>kn-10</v>
      </c>
      <c r="B1989" s="33">
        <f t="shared" si="308"/>
        <v>2101331</v>
      </c>
      <c r="C1989" s="43">
        <v>13</v>
      </c>
      <c r="D1989" s="28">
        <f t="shared" si="304"/>
        <v>21013</v>
      </c>
      <c r="E1989" s="46">
        <v>10</v>
      </c>
      <c r="F1989" s="29">
        <v>3</v>
      </c>
      <c r="G1989" s="30" t="s">
        <v>20</v>
      </c>
      <c r="H1989" s="30" t="s">
        <v>287</v>
      </c>
      <c r="I1989" s="29">
        <f t="shared" si="305"/>
        <v>102</v>
      </c>
      <c r="J1989" s="29">
        <f t="shared" si="306"/>
        <v>12</v>
      </c>
      <c r="K1989" s="29">
        <f t="shared" si="307"/>
        <v>4</v>
      </c>
      <c r="L1989" s="29" t="s">
        <v>1500</v>
      </c>
      <c r="M1989" s="29">
        <v>98</v>
      </c>
      <c r="N1989" s="29" t="s">
        <v>1502</v>
      </c>
      <c r="O1989" s="29">
        <v>98</v>
      </c>
      <c r="P1989" s="29" t="s">
        <v>1504</v>
      </c>
      <c r="Q1989" s="29">
        <v>98</v>
      </c>
      <c r="R1989" s="29" t="s">
        <v>1506</v>
      </c>
      <c r="S1989" s="29">
        <v>98</v>
      </c>
      <c r="T1989" s="29" t="s">
        <v>1508</v>
      </c>
      <c r="U1989" s="29">
        <v>98</v>
      </c>
      <c r="V1989" s="29" t="s">
        <v>1510</v>
      </c>
      <c r="W1989" s="29">
        <v>98</v>
      </c>
      <c r="X1989" s="29" t="s">
        <v>1512</v>
      </c>
      <c r="Y1989" s="29">
        <v>98</v>
      </c>
      <c r="Z1989" s="29" t="s">
        <v>1617</v>
      </c>
      <c r="AA1989" s="29">
        <v>98</v>
      </c>
      <c r="AB1989" s="101" t="s">
        <v>395</v>
      </c>
      <c r="AC1989" s="101" t="str">
        <f t="shared" si="301"/>
        <v>kn-10-13-shl-loc3</v>
      </c>
      <c r="AD1989" s="101">
        <f t="shared" si="302"/>
        <v>7</v>
      </c>
      <c r="AE1989" s="29">
        <v>16</v>
      </c>
      <c r="AF1989" s="31">
        <v>13.5</v>
      </c>
      <c r="AG1989" s="41"/>
    </row>
    <row r="1990" spans="1:33" ht="16.5" x14ac:dyDescent="0.2">
      <c r="A1990" s="43" t="str">
        <f t="shared" si="303"/>
        <v>kn-10</v>
      </c>
      <c r="B1990" s="33">
        <f t="shared" si="308"/>
        <v>2101410</v>
      </c>
      <c r="C1990" s="43">
        <v>14</v>
      </c>
      <c r="D1990" s="23">
        <f t="shared" si="304"/>
        <v>21014</v>
      </c>
      <c r="E1990" s="44">
        <v>10</v>
      </c>
      <c r="F1990" s="24">
        <v>1</v>
      </c>
      <c r="G1990" s="32" t="s">
        <v>19</v>
      </c>
      <c r="H1990" s="32" t="s">
        <v>289</v>
      </c>
      <c r="I1990" s="24">
        <f t="shared" si="305"/>
        <v>103</v>
      </c>
      <c r="J1990" s="24">
        <f t="shared" si="306"/>
        <v>12</v>
      </c>
      <c r="K1990" s="24">
        <f t="shared" si="307"/>
        <v>4</v>
      </c>
      <c r="L1990" s="24" t="s">
        <v>1501</v>
      </c>
      <c r="M1990" s="24">
        <v>99</v>
      </c>
      <c r="N1990" s="24" t="s">
        <v>1503</v>
      </c>
      <c r="O1990" s="24">
        <v>99</v>
      </c>
      <c r="P1990" s="24" t="s">
        <v>1505</v>
      </c>
      <c r="Q1990" s="24">
        <v>99</v>
      </c>
      <c r="R1990" s="24" t="s">
        <v>1507</v>
      </c>
      <c r="S1990" s="24">
        <v>99</v>
      </c>
      <c r="T1990" s="24" t="s">
        <v>1509</v>
      </c>
      <c r="U1990" s="24">
        <v>99</v>
      </c>
      <c r="V1990" s="24" t="s">
        <v>1511</v>
      </c>
      <c r="W1990" s="24">
        <v>99</v>
      </c>
      <c r="X1990" s="24" t="s">
        <v>1513</v>
      </c>
      <c r="Y1990" s="24">
        <v>99</v>
      </c>
      <c r="Z1990" s="24" t="s">
        <v>1616</v>
      </c>
      <c r="AA1990" s="24">
        <v>99</v>
      </c>
      <c r="AB1990" s="99" t="s">
        <v>30</v>
      </c>
      <c r="AC1990" s="99" t="str">
        <f t="shared" si="301"/>
        <v>kn-10-14-jlr-loc1</v>
      </c>
      <c r="AD1990" s="99">
        <f t="shared" si="302"/>
        <v>7</v>
      </c>
      <c r="AE1990" s="24">
        <v>12</v>
      </c>
      <c r="AF1990" s="25">
        <v>12</v>
      </c>
      <c r="AG1990" s="41"/>
    </row>
    <row r="1991" spans="1:33" ht="33" x14ac:dyDescent="0.2">
      <c r="A1991" s="43" t="str">
        <f t="shared" si="303"/>
        <v>kn-10</v>
      </c>
      <c r="B1991" s="33">
        <f t="shared" si="308"/>
        <v>2101411</v>
      </c>
      <c r="C1991" s="43">
        <v>14</v>
      </c>
      <c r="D1991" s="26">
        <f t="shared" si="304"/>
        <v>21014</v>
      </c>
      <c r="E1991" s="45">
        <v>10</v>
      </c>
      <c r="F1991" s="13">
        <v>1</v>
      </c>
      <c r="G1991" s="14" t="s">
        <v>20</v>
      </c>
      <c r="H1991" s="14" t="s">
        <v>290</v>
      </c>
      <c r="I1991" s="13">
        <f t="shared" si="305"/>
        <v>103</v>
      </c>
      <c r="J1991" s="13">
        <f t="shared" si="306"/>
        <v>12</v>
      </c>
      <c r="K1991" s="13">
        <f t="shared" si="307"/>
        <v>4</v>
      </c>
      <c r="L1991" s="13" t="s">
        <v>1500</v>
      </c>
      <c r="M1991" s="13">
        <v>98</v>
      </c>
      <c r="N1991" s="13" t="s">
        <v>1502</v>
      </c>
      <c r="O1991" s="13">
        <v>98</v>
      </c>
      <c r="P1991" s="13" t="s">
        <v>1504</v>
      </c>
      <c r="Q1991" s="13">
        <v>98</v>
      </c>
      <c r="R1991" s="13" t="s">
        <v>1506</v>
      </c>
      <c r="S1991" s="13">
        <v>98</v>
      </c>
      <c r="T1991" s="13" t="s">
        <v>1508</v>
      </c>
      <c r="U1991" s="13">
        <v>98</v>
      </c>
      <c r="V1991" s="13" t="s">
        <v>1510</v>
      </c>
      <c r="W1991" s="13">
        <v>98</v>
      </c>
      <c r="X1991" s="13" t="s">
        <v>1512</v>
      </c>
      <c r="Y1991" s="13">
        <v>98</v>
      </c>
      <c r="Z1991" s="13" t="s">
        <v>1617</v>
      </c>
      <c r="AA1991" s="13">
        <v>98</v>
      </c>
      <c r="AB1991" s="100" t="s">
        <v>386</v>
      </c>
      <c r="AC1991" s="100" t="str">
        <f t="shared" si="301"/>
        <v>kn-10-14-shl-loc1</v>
      </c>
      <c r="AD1991" s="100">
        <f t="shared" si="302"/>
        <v>7</v>
      </c>
      <c r="AE1991" s="13">
        <v>16</v>
      </c>
      <c r="AF1991" s="27">
        <v>13.5</v>
      </c>
      <c r="AG1991" s="41"/>
    </row>
    <row r="1992" spans="1:33" ht="16.5" x14ac:dyDescent="0.2">
      <c r="A1992" s="43" t="str">
        <f t="shared" si="303"/>
        <v>kn-10</v>
      </c>
      <c r="B1992" s="33">
        <f t="shared" si="308"/>
        <v>2101420</v>
      </c>
      <c r="C1992" s="43">
        <v>14</v>
      </c>
      <c r="D1992" s="26">
        <f t="shared" si="304"/>
        <v>21014</v>
      </c>
      <c r="E1992" s="45">
        <v>10</v>
      </c>
      <c r="F1992" s="13">
        <v>2</v>
      </c>
      <c r="G1992" s="14" t="s">
        <v>19</v>
      </c>
      <c r="H1992" s="14" t="s">
        <v>589</v>
      </c>
      <c r="I1992" s="13">
        <f t="shared" si="305"/>
        <v>103</v>
      </c>
      <c r="J1992" s="13">
        <f t="shared" si="306"/>
        <v>12</v>
      </c>
      <c r="K1992" s="13">
        <f t="shared" si="307"/>
        <v>4</v>
      </c>
      <c r="L1992" s="13" t="s">
        <v>1501</v>
      </c>
      <c r="M1992" s="13">
        <v>99</v>
      </c>
      <c r="N1992" s="13" t="s">
        <v>1503</v>
      </c>
      <c r="O1992" s="13">
        <v>99</v>
      </c>
      <c r="P1992" s="13" t="s">
        <v>1505</v>
      </c>
      <c r="Q1992" s="13">
        <v>99</v>
      </c>
      <c r="R1992" s="13" t="s">
        <v>1507</v>
      </c>
      <c r="S1992" s="13">
        <v>99</v>
      </c>
      <c r="T1992" s="13" t="s">
        <v>1509</v>
      </c>
      <c r="U1992" s="13">
        <v>99</v>
      </c>
      <c r="V1992" s="13" t="s">
        <v>1511</v>
      </c>
      <c r="W1992" s="13">
        <v>99</v>
      </c>
      <c r="X1992" s="13" t="s">
        <v>1513</v>
      </c>
      <c r="Y1992" s="13">
        <v>99</v>
      </c>
      <c r="Z1992" s="13" t="s">
        <v>1616</v>
      </c>
      <c r="AA1992" s="13">
        <v>99</v>
      </c>
      <c r="AB1992" s="100" t="s">
        <v>30</v>
      </c>
      <c r="AC1992" s="100" t="str">
        <f t="shared" si="301"/>
        <v>kn-10-14-jlr-loc2</v>
      </c>
      <c r="AD1992" s="100">
        <f t="shared" si="302"/>
        <v>7</v>
      </c>
      <c r="AE1992" s="13">
        <v>12</v>
      </c>
      <c r="AF1992" s="27">
        <v>12</v>
      </c>
      <c r="AG1992" s="41"/>
    </row>
    <row r="1993" spans="1:33" ht="33" x14ac:dyDescent="0.2">
      <c r="A1993" s="43" t="str">
        <f t="shared" si="303"/>
        <v>kn-10</v>
      </c>
      <c r="B1993" s="33">
        <f t="shared" si="308"/>
        <v>2101421</v>
      </c>
      <c r="C1993" s="43">
        <v>14</v>
      </c>
      <c r="D1993" s="26">
        <f t="shared" si="304"/>
        <v>21014</v>
      </c>
      <c r="E1993" s="45">
        <v>10</v>
      </c>
      <c r="F1993" s="13">
        <v>2</v>
      </c>
      <c r="G1993" s="14" t="s">
        <v>20</v>
      </c>
      <c r="H1993" s="14" t="s">
        <v>590</v>
      </c>
      <c r="I1993" s="13">
        <f t="shared" si="305"/>
        <v>103</v>
      </c>
      <c r="J1993" s="13">
        <f t="shared" si="306"/>
        <v>12</v>
      </c>
      <c r="K1993" s="13">
        <f t="shared" si="307"/>
        <v>4</v>
      </c>
      <c r="L1993" s="13" t="s">
        <v>1500</v>
      </c>
      <c r="M1993" s="13">
        <v>98</v>
      </c>
      <c r="N1993" s="13" t="s">
        <v>1502</v>
      </c>
      <c r="O1993" s="13">
        <v>98</v>
      </c>
      <c r="P1993" s="13" t="s">
        <v>1504</v>
      </c>
      <c r="Q1993" s="13">
        <v>98</v>
      </c>
      <c r="R1993" s="13" t="s">
        <v>1506</v>
      </c>
      <c r="S1993" s="13">
        <v>98</v>
      </c>
      <c r="T1993" s="13" t="s">
        <v>1508</v>
      </c>
      <c r="U1993" s="13">
        <v>98</v>
      </c>
      <c r="V1993" s="13" t="s">
        <v>1510</v>
      </c>
      <c r="W1993" s="13">
        <v>98</v>
      </c>
      <c r="X1993" s="13" t="s">
        <v>1512</v>
      </c>
      <c r="Y1993" s="13">
        <v>98</v>
      </c>
      <c r="Z1993" s="13" t="s">
        <v>1617</v>
      </c>
      <c r="AA1993" s="13">
        <v>98</v>
      </c>
      <c r="AB1993" s="100" t="s">
        <v>380</v>
      </c>
      <c r="AC1993" s="100" t="str">
        <f t="shared" si="301"/>
        <v>kn-10-14-shl-loc2</v>
      </c>
      <c r="AD1993" s="100">
        <f t="shared" si="302"/>
        <v>7</v>
      </c>
      <c r="AE1993" s="13">
        <v>16</v>
      </c>
      <c r="AF1993" s="27">
        <v>13.5</v>
      </c>
      <c r="AG1993" s="41"/>
    </row>
    <row r="1994" spans="1:33" ht="16.5" x14ac:dyDescent="0.2">
      <c r="A1994" s="43" t="str">
        <f t="shared" si="303"/>
        <v>kn-10</v>
      </c>
      <c r="B1994" s="33">
        <f t="shared" si="308"/>
        <v>2101430</v>
      </c>
      <c r="C1994" s="43">
        <v>14</v>
      </c>
      <c r="D1994" s="26">
        <f t="shared" si="304"/>
        <v>21014</v>
      </c>
      <c r="E1994" s="45">
        <v>10</v>
      </c>
      <c r="F1994" s="13">
        <v>3</v>
      </c>
      <c r="G1994" s="14" t="s">
        <v>19</v>
      </c>
      <c r="H1994" s="14" t="s">
        <v>749</v>
      </c>
      <c r="I1994" s="13">
        <f t="shared" si="305"/>
        <v>103</v>
      </c>
      <c r="J1994" s="13">
        <f t="shared" si="306"/>
        <v>12</v>
      </c>
      <c r="K1994" s="13">
        <f t="shared" si="307"/>
        <v>4</v>
      </c>
      <c r="L1994" s="13" t="s">
        <v>1501</v>
      </c>
      <c r="M1994" s="13">
        <v>99</v>
      </c>
      <c r="N1994" s="13" t="s">
        <v>1503</v>
      </c>
      <c r="O1994" s="13">
        <v>99</v>
      </c>
      <c r="P1994" s="13" t="s">
        <v>1505</v>
      </c>
      <c r="Q1994" s="13">
        <v>99</v>
      </c>
      <c r="R1994" s="13" t="s">
        <v>1507</v>
      </c>
      <c r="S1994" s="13">
        <v>99</v>
      </c>
      <c r="T1994" s="13" t="s">
        <v>1509</v>
      </c>
      <c r="U1994" s="13">
        <v>99</v>
      </c>
      <c r="V1994" s="13" t="s">
        <v>1511</v>
      </c>
      <c r="W1994" s="13">
        <v>99</v>
      </c>
      <c r="X1994" s="13" t="s">
        <v>1513</v>
      </c>
      <c r="Y1994" s="13">
        <v>99</v>
      </c>
      <c r="Z1994" s="13" t="s">
        <v>1616</v>
      </c>
      <c r="AA1994" s="13">
        <v>99</v>
      </c>
      <c r="AB1994" s="100" t="s">
        <v>353</v>
      </c>
      <c r="AC1994" s="100" t="str">
        <f t="shared" si="301"/>
        <v>kn-10-14-jlr-loc3</v>
      </c>
      <c r="AD1994" s="100">
        <f t="shared" si="302"/>
        <v>7</v>
      </c>
      <c r="AE1994" s="13">
        <v>12</v>
      </c>
      <c r="AF1994" s="27">
        <v>12</v>
      </c>
      <c r="AG1994" s="41"/>
    </row>
    <row r="1995" spans="1:33" ht="33.75" thickBot="1" x14ac:dyDescent="0.25">
      <c r="A1995" s="43" t="str">
        <f t="shared" si="303"/>
        <v>kn-10</v>
      </c>
      <c r="B1995" s="33">
        <f t="shared" si="308"/>
        <v>2101431</v>
      </c>
      <c r="C1995" s="43">
        <v>14</v>
      </c>
      <c r="D1995" s="28">
        <f t="shared" si="304"/>
        <v>21014</v>
      </c>
      <c r="E1995" s="46">
        <v>10</v>
      </c>
      <c r="F1995" s="29">
        <v>3</v>
      </c>
      <c r="G1995" s="30" t="s">
        <v>20</v>
      </c>
      <c r="H1995" s="30" t="s">
        <v>27</v>
      </c>
      <c r="I1995" s="29">
        <f t="shared" si="305"/>
        <v>103</v>
      </c>
      <c r="J1995" s="29">
        <f t="shared" si="306"/>
        <v>12</v>
      </c>
      <c r="K1995" s="29">
        <f t="shared" si="307"/>
        <v>4</v>
      </c>
      <c r="L1995" s="29" t="s">
        <v>1500</v>
      </c>
      <c r="M1995" s="29">
        <v>98</v>
      </c>
      <c r="N1995" s="29" t="s">
        <v>1502</v>
      </c>
      <c r="O1995" s="29">
        <v>98</v>
      </c>
      <c r="P1995" s="29" t="s">
        <v>1504</v>
      </c>
      <c r="Q1995" s="29">
        <v>98</v>
      </c>
      <c r="R1995" s="29" t="s">
        <v>1506</v>
      </c>
      <c r="S1995" s="29">
        <v>98</v>
      </c>
      <c r="T1995" s="29" t="s">
        <v>1508</v>
      </c>
      <c r="U1995" s="29">
        <v>98</v>
      </c>
      <c r="V1995" s="29" t="s">
        <v>1510</v>
      </c>
      <c r="W1995" s="29">
        <v>98</v>
      </c>
      <c r="X1995" s="29" t="s">
        <v>1512</v>
      </c>
      <c r="Y1995" s="29">
        <v>98</v>
      </c>
      <c r="Z1995" s="29" t="s">
        <v>1617</v>
      </c>
      <c r="AA1995" s="29">
        <v>98</v>
      </c>
      <c r="AB1995" s="101" t="s">
        <v>394</v>
      </c>
      <c r="AC1995" s="101" t="str">
        <f t="shared" si="301"/>
        <v>kn-10-14-shl-loc3</v>
      </c>
      <c r="AD1995" s="101">
        <f t="shared" si="302"/>
        <v>7</v>
      </c>
      <c r="AE1995" s="29">
        <v>16</v>
      </c>
      <c r="AF1995" s="31">
        <v>13.5</v>
      </c>
      <c r="AG1995" s="41"/>
    </row>
    <row r="1996" spans="1:33" ht="16.5" x14ac:dyDescent="0.2">
      <c r="A1996" s="43" t="str">
        <f t="shared" si="303"/>
        <v>kn-10</v>
      </c>
      <c r="B1996" s="33">
        <f t="shared" si="308"/>
        <v>2101510</v>
      </c>
      <c r="C1996" s="43">
        <v>15</v>
      </c>
      <c r="D1996" s="23">
        <f t="shared" si="304"/>
        <v>21015</v>
      </c>
      <c r="E1996" s="44">
        <v>10</v>
      </c>
      <c r="F1996" s="24">
        <v>1</v>
      </c>
      <c r="G1996" s="32" t="s">
        <v>19</v>
      </c>
      <c r="H1996" s="32" t="s">
        <v>289</v>
      </c>
      <c r="I1996" s="24">
        <f t="shared" si="305"/>
        <v>104</v>
      </c>
      <c r="J1996" s="24">
        <f t="shared" si="306"/>
        <v>12</v>
      </c>
      <c r="K1996" s="24">
        <f t="shared" si="307"/>
        <v>4</v>
      </c>
      <c r="L1996" s="24" t="s">
        <v>1501</v>
      </c>
      <c r="M1996" s="24">
        <v>100</v>
      </c>
      <c r="N1996" s="24" t="s">
        <v>1503</v>
      </c>
      <c r="O1996" s="24">
        <v>100</v>
      </c>
      <c r="P1996" s="24" t="s">
        <v>1505</v>
      </c>
      <c r="Q1996" s="24">
        <v>100</v>
      </c>
      <c r="R1996" s="24" t="s">
        <v>1507</v>
      </c>
      <c r="S1996" s="24">
        <v>100</v>
      </c>
      <c r="T1996" s="24" t="s">
        <v>1509</v>
      </c>
      <c r="U1996" s="24">
        <v>100</v>
      </c>
      <c r="V1996" s="24" t="s">
        <v>1511</v>
      </c>
      <c r="W1996" s="24">
        <v>100</v>
      </c>
      <c r="X1996" s="24" t="s">
        <v>1513</v>
      </c>
      <c r="Y1996" s="24">
        <v>100</v>
      </c>
      <c r="Z1996" s="24" t="s">
        <v>1514</v>
      </c>
      <c r="AA1996" s="24">
        <v>100</v>
      </c>
      <c r="AB1996" s="99" t="s">
        <v>350</v>
      </c>
      <c r="AC1996" s="99" t="str">
        <f t="shared" si="301"/>
        <v>kn-10-15-jlr-loc1</v>
      </c>
      <c r="AD1996" s="99">
        <f t="shared" si="302"/>
        <v>7</v>
      </c>
      <c r="AE1996" s="24">
        <v>12</v>
      </c>
      <c r="AF1996" s="25">
        <v>12</v>
      </c>
      <c r="AG1996" s="41"/>
    </row>
    <row r="1997" spans="1:33" ht="33" x14ac:dyDescent="0.2">
      <c r="A1997" s="43" t="str">
        <f t="shared" si="303"/>
        <v>kn-10</v>
      </c>
      <c r="B1997" s="33">
        <f t="shared" si="308"/>
        <v>2101511</v>
      </c>
      <c r="C1997" s="43">
        <v>15</v>
      </c>
      <c r="D1997" s="26">
        <f t="shared" si="304"/>
        <v>21015</v>
      </c>
      <c r="E1997" s="45">
        <v>10</v>
      </c>
      <c r="F1997" s="13">
        <v>1</v>
      </c>
      <c r="G1997" s="14" t="s">
        <v>20</v>
      </c>
      <c r="H1997" s="14" t="s">
        <v>290</v>
      </c>
      <c r="I1997" s="13">
        <f t="shared" si="305"/>
        <v>104</v>
      </c>
      <c r="J1997" s="13">
        <f t="shared" si="306"/>
        <v>12</v>
      </c>
      <c r="K1997" s="13">
        <f t="shared" si="307"/>
        <v>4</v>
      </c>
      <c r="L1997" s="13" t="s">
        <v>1500</v>
      </c>
      <c r="M1997" s="13">
        <v>100</v>
      </c>
      <c r="N1997" s="13" t="s">
        <v>1502</v>
      </c>
      <c r="O1997" s="13">
        <v>100</v>
      </c>
      <c r="P1997" s="13" t="s">
        <v>1504</v>
      </c>
      <c r="Q1997" s="13">
        <v>100</v>
      </c>
      <c r="R1997" s="13" t="s">
        <v>1506</v>
      </c>
      <c r="S1997" s="13">
        <v>100</v>
      </c>
      <c r="T1997" s="13" t="s">
        <v>1508</v>
      </c>
      <c r="U1997" s="13">
        <v>100</v>
      </c>
      <c r="V1997" s="13" t="s">
        <v>1510</v>
      </c>
      <c r="W1997" s="13">
        <v>100</v>
      </c>
      <c r="X1997" s="13" t="s">
        <v>1512</v>
      </c>
      <c r="Y1997" s="13">
        <v>100</v>
      </c>
      <c r="Z1997" s="13" t="s">
        <v>1515</v>
      </c>
      <c r="AA1997" s="13">
        <v>100</v>
      </c>
      <c r="AB1997" s="100" t="s">
        <v>378</v>
      </c>
      <c r="AC1997" s="100" t="str">
        <f t="shared" si="301"/>
        <v>kn-10-15-shl-loc1</v>
      </c>
      <c r="AD1997" s="100">
        <f t="shared" si="302"/>
        <v>7</v>
      </c>
      <c r="AE1997" s="13">
        <v>16</v>
      </c>
      <c r="AF1997" s="27">
        <v>13.5</v>
      </c>
      <c r="AG1997" s="41"/>
    </row>
    <row r="1998" spans="1:33" ht="16.5" x14ac:dyDescent="0.2">
      <c r="A1998" s="43" t="str">
        <f t="shared" si="303"/>
        <v>kn-10</v>
      </c>
      <c r="B1998" s="33">
        <f t="shared" si="308"/>
        <v>2101520</v>
      </c>
      <c r="C1998" s="43">
        <v>15</v>
      </c>
      <c r="D1998" s="26">
        <f t="shared" si="304"/>
        <v>21015</v>
      </c>
      <c r="E1998" s="45">
        <v>10</v>
      </c>
      <c r="F1998" s="13">
        <v>2</v>
      </c>
      <c r="G1998" s="14" t="s">
        <v>19</v>
      </c>
      <c r="H1998" s="14" t="s">
        <v>589</v>
      </c>
      <c r="I1998" s="13">
        <f t="shared" si="305"/>
        <v>104</v>
      </c>
      <c r="J1998" s="13">
        <f t="shared" si="306"/>
        <v>12</v>
      </c>
      <c r="K1998" s="13">
        <f t="shared" si="307"/>
        <v>4</v>
      </c>
      <c r="L1998" s="13" t="s">
        <v>1501</v>
      </c>
      <c r="M1998" s="13">
        <v>100</v>
      </c>
      <c r="N1998" s="13" t="s">
        <v>1503</v>
      </c>
      <c r="O1998" s="13">
        <v>100</v>
      </c>
      <c r="P1998" s="13" t="s">
        <v>1505</v>
      </c>
      <c r="Q1998" s="13">
        <v>100</v>
      </c>
      <c r="R1998" s="13" t="s">
        <v>1507</v>
      </c>
      <c r="S1998" s="13">
        <v>100</v>
      </c>
      <c r="T1998" s="13" t="s">
        <v>1509</v>
      </c>
      <c r="U1998" s="13">
        <v>100</v>
      </c>
      <c r="V1998" s="13" t="s">
        <v>1511</v>
      </c>
      <c r="W1998" s="13">
        <v>100</v>
      </c>
      <c r="X1998" s="13" t="s">
        <v>1513</v>
      </c>
      <c r="Y1998" s="13">
        <v>100</v>
      </c>
      <c r="Z1998" s="13" t="s">
        <v>1514</v>
      </c>
      <c r="AA1998" s="13">
        <v>100</v>
      </c>
      <c r="AB1998" s="100" t="s">
        <v>349</v>
      </c>
      <c r="AC1998" s="100" t="str">
        <f t="shared" si="301"/>
        <v>kn-10-15-jlr-loc2</v>
      </c>
      <c r="AD1998" s="100">
        <f t="shared" si="302"/>
        <v>7</v>
      </c>
      <c r="AE1998" s="13">
        <v>12</v>
      </c>
      <c r="AF1998" s="27">
        <v>12</v>
      </c>
      <c r="AG1998" s="41"/>
    </row>
    <row r="1999" spans="1:33" ht="33" x14ac:dyDescent="0.2">
      <c r="A1999" s="43" t="str">
        <f t="shared" si="303"/>
        <v>kn-10</v>
      </c>
      <c r="B1999" s="33">
        <f t="shared" si="308"/>
        <v>2101521</v>
      </c>
      <c r="C1999" s="43">
        <v>15</v>
      </c>
      <c r="D1999" s="26">
        <f t="shared" si="304"/>
        <v>21015</v>
      </c>
      <c r="E1999" s="45">
        <v>10</v>
      </c>
      <c r="F1999" s="13">
        <v>2</v>
      </c>
      <c r="G1999" s="14" t="s">
        <v>615</v>
      </c>
      <c r="H1999" s="14" t="s">
        <v>590</v>
      </c>
      <c r="I1999" s="13">
        <f t="shared" si="305"/>
        <v>104</v>
      </c>
      <c r="J1999" s="13">
        <f t="shared" si="306"/>
        <v>12</v>
      </c>
      <c r="K1999" s="13">
        <f t="shared" si="307"/>
        <v>4</v>
      </c>
      <c r="L1999" s="13" t="s">
        <v>1500</v>
      </c>
      <c r="M1999" s="13">
        <v>100</v>
      </c>
      <c r="N1999" s="13" t="s">
        <v>1502</v>
      </c>
      <c r="O1999" s="13">
        <v>100</v>
      </c>
      <c r="P1999" s="13" t="s">
        <v>1504</v>
      </c>
      <c r="Q1999" s="13">
        <v>100</v>
      </c>
      <c r="R1999" s="13" t="s">
        <v>1506</v>
      </c>
      <c r="S1999" s="13">
        <v>100</v>
      </c>
      <c r="T1999" s="13" t="s">
        <v>1508</v>
      </c>
      <c r="U1999" s="13">
        <v>100</v>
      </c>
      <c r="V1999" s="13" t="s">
        <v>1510</v>
      </c>
      <c r="W1999" s="13">
        <v>100</v>
      </c>
      <c r="X1999" s="13" t="s">
        <v>1512</v>
      </c>
      <c r="Y1999" s="13">
        <v>100</v>
      </c>
      <c r="Z1999" s="13" t="s">
        <v>1515</v>
      </c>
      <c r="AA1999" s="13">
        <v>100</v>
      </c>
      <c r="AB1999" s="100" t="s">
        <v>383</v>
      </c>
      <c r="AC1999" s="100" t="str">
        <f t="shared" si="301"/>
        <v>kn-10-15-shl-loc2</v>
      </c>
      <c r="AD1999" s="100">
        <f t="shared" si="302"/>
        <v>7</v>
      </c>
      <c r="AE1999" s="13">
        <v>16</v>
      </c>
      <c r="AF1999" s="27">
        <v>13.5</v>
      </c>
      <c r="AG1999" s="41"/>
    </row>
    <row r="2000" spans="1:33" ht="16.5" x14ac:dyDescent="0.2">
      <c r="A2000" s="43" t="str">
        <f t="shared" si="303"/>
        <v>kn-10</v>
      </c>
      <c r="B2000" s="33">
        <f t="shared" si="308"/>
        <v>2101530</v>
      </c>
      <c r="C2000" s="43">
        <v>15</v>
      </c>
      <c r="D2000" s="26">
        <f t="shared" si="304"/>
        <v>21015</v>
      </c>
      <c r="E2000" s="45">
        <v>10</v>
      </c>
      <c r="F2000" s="13">
        <v>3</v>
      </c>
      <c r="G2000" s="14" t="s">
        <v>19</v>
      </c>
      <c r="H2000" s="14" t="s">
        <v>587</v>
      </c>
      <c r="I2000" s="13">
        <f t="shared" si="305"/>
        <v>104</v>
      </c>
      <c r="J2000" s="13">
        <f t="shared" si="306"/>
        <v>12</v>
      </c>
      <c r="K2000" s="13">
        <f t="shared" si="307"/>
        <v>4</v>
      </c>
      <c r="L2000" s="13" t="s">
        <v>1501</v>
      </c>
      <c r="M2000" s="13">
        <v>100</v>
      </c>
      <c r="N2000" s="13" t="s">
        <v>1503</v>
      </c>
      <c r="O2000" s="13">
        <v>100</v>
      </c>
      <c r="P2000" s="13" t="s">
        <v>1505</v>
      </c>
      <c r="Q2000" s="13">
        <v>100</v>
      </c>
      <c r="R2000" s="13" t="s">
        <v>1507</v>
      </c>
      <c r="S2000" s="13">
        <v>100</v>
      </c>
      <c r="T2000" s="13" t="s">
        <v>1509</v>
      </c>
      <c r="U2000" s="13">
        <v>100</v>
      </c>
      <c r="V2000" s="13" t="s">
        <v>1511</v>
      </c>
      <c r="W2000" s="13">
        <v>100</v>
      </c>
      <c r="X2000" s="13" t="s">
        <v>1513</v>
      </c>
      <c r="Y2000" s="13">
        <v>100</v>
      </c>
      <c r="Z2000" s="13" t="s">
        <v>1514</v>
      </c>
      <c r="AA2000" s="13">
        <v>100</v>
      </c>
      <c r="AB2000" s="100" t="s">
        <v>30</v>
      </c>
      <c r="AC2000" s="100" t="str">
        <f t="shared" si="301"/>
        <v>kn-10-15-jlr-loc3</v>
      </c>
      <c r="AD2000" s="100">
        <f t="shared" si="302"/>
        <v>7</v>
      </c>
      <c r="AE2000" s="13">
        <v>12</v>
      </c>
      <c r="AF2000" s="27">
        <v>12</v>
      </c>
      <c r="AG2000" s="41"/>
    </row>
    <row r="2001" spans="1:33" ht="33.75" thickBot="1" x14ac:dyDescent="0.25">
      <c r="A2001" s="43" t="str">
        <f t="shared" si="303"/>
        <v>kn-10</v>
      </c>
      <c r="B2001" s="33">
        <f t="shared" si="308"/>
        <v>2101531</v>
      </c>
      <c r="C2001" s="43">
        <v>15</v>
      </c>
      <c r="D2001" s="28">
        <f t="shared" si="304"/>
        <v>21015</v>
      </c>
      <c r="E2001" s="46">
        <v>10</v>
      </c>
      <c r="F2001" s="29">
        <v>3</v>
      </c>
      <c r="G2001" s="30" t="s">
        <v>20</v>
      </c>
      <c r="H2001" s="30" t="s">
        <v>588</v>
      </c>
      <c r="I2001" s="29">
        <f t="shared" si="305"/>
        <v>104</v>
      </c>
      <c r="J2001" s="29">
        <f t="shared" si="306"/>
        <v>12</v>
      </c>
      <c r="K2001" s="29">
        <f t="shared" si="307"/>
        <v>4</v>
      </c>
      <c r="L2001" s="29" t="s">
        <v>1500</v>
      </c>
      <c r="M2001" s="29">
        <v>100</v>
      </c>
      <c r="N2001" s="29" t="s">
        <v>1502</v>
      </c>
      <c r="O2001" s="29">
        <v>100</v>
      </c>
      <c r="P2001" s="29" t="s">
        <v>1504</v>
      </c>
      <c r="Q2001" s="29">
        <v>100</v>
      </c>
      <c r="R2001" s="29" t="s">
        <v>1506</v>
      </c>
      <c r="S2001" s="29">
        <v>100</v>
      </c>
      <c r="T2001" s="29" t="s">
        <v>1508</v>
      </c>
      <c r="U2001" s="29">
        <v>100</v>
      </c>
      <c r="V2001" s="29" t="s">
        <v>1510</v>
      </c>
      <c r="W2001" s="29">
        <v>100</v>
      </c>
      <c r="X2001" s="29" t="s">
        <v>1512</v>
      </c>
      <c r="Y2001" s="29">
        <v>100</v>
      </c>
      <c r="Z2001" s="29" t="s">
        <v>1515</v>
      </c>
      <c r="AA2001" s="29">
        <v>100</v>
      </c>
      <c r="AB2001" s="101" t="s">
        <v>387</v>
      </c>
      <c r="AC2001" s="101" t="str">
        <f t="shared" si="301"/>
        <v>kn-10-15-shl-loc3</v>
      </c>
      <c r="AD2001" s="101">
        <f t="shared" si="302"/>
        <v>7</v>
      </c>
      <c r="AE2001" s="29">
        <v>16</v>
      </c>
      <c r="AF2001" s="31">
        <v>13.5</v>
      </c>
      <c r="AG2001" s="41"/>
    </row>
    <row r="2002" spans="1:33" ht="16.5" x14ac:dyDescent="0.2">
      <c r="A2002" s="43" t="str">
        <f t="shared" si="303"/>
        <v>kn-11</v>
      </c>
      <c r="B2002" s="33">
        <f t="shared" si="308"/>
        <v>2110110</v>
      </c>
      <c r="C2002" s="43">
        <v>1</v>
      </c>
      <c r="D2002" s="23">
        <f t="shared" si="304"/>
        <v>21101</v>
      </c>
      <c r="E2002" s="44">
        <v>11</v>
      </c>
      <c r="F2002" s="24">
        <v>1</v>
      </c>
      <c r="G2002" s="32" t="s">
        <v>19</v>
      </c>
      <c r="H2002" s="32" t="s">
        <v>289</v>
      </c>
      <c r="I2002" s="24">
        <f t="shared" si="305"/>
        <v>105</v>
      </c>
      <c r="J2002" s="24">
        <f t="shared" si="306"/>
        <v>13</v>
      </c>
      <c r="K2002" s="24">
        <f t="shared" si="307"/>
        <v>4</v>
      </c>
      <c r="L2002" s="24" t="s">
        <v>1501</v>
      </c>
      <c r="M2002" s="24">
        <v>100</v>
      </c>
      <c r="N2002" s="24" t="s">
        <v>1503</v>
      </c>
      <c r="O2002" s="24">
        <v>100</v>
      </c>
      <c r="P2002" s="24" t="s">
        <v>1505</v>
      </c>
      <c r="Q2002" s="24">
        <v>100</v>
      </c>
      <c r="R2002" s="24" t="s">
        <v>1507</v>
      </c>
      <c r="S2002" s="24">
        <v>100</v>
      </c>
      <c r="T2002" s="24" t="s">
        <v>1509</v>
      </c>
      <c r="U2002" s="24">
        <v>100</v>
      </c>
      <c r="V2002" s="24" t="s">
        <v>1511</v>
      </c>
      <c r="W2002" s="24">
        <v>100</v>
      </c>
      <c r="X2002" s="24" t="s">
        <v>1513</v>
      </c>
      <c r="Y2002" s="24">
        <v>100</v>
      </c>
      <c r="Z2002" s="24" t="s">
        <v>1514</v>
      </c>
      <c r="AA2002" s="24">
        <v>100</v>
      </c>
      <c r="AB2002" s="99" t="s">
        <v>354</v>
      </c>
      <c r="AC2002" s="99" t="str">
        <f t="shared" si="301"/>
        <v>kn-11-1-jlr-loc1</v>
      </c>
      <c r="AD2002" s="99">
        <f t="shared" si="302"/>
        <v>7</v>
      </c>
      <c r="AE2002" s="24">
        <v>12</v>
      </c>
      <c r="AF2002" s="25">
        <v>12</v>
      </c>
      <c r="AG2002" s="41"/>
    </row>
    <row r="2003" spans="1:33" ht="16.5" x14ac:dyDescent="0.2">
      <c r="A2003" s="43" t="str">
        <f t="shared" si="303"/>
        <v>kn-11</v>
      </c>
      <c r="B2003" s="33">
        <f t="shared" si="308"/>
        <v>2110111</v>
      </c>
      <c r="C2003" s="43">
        <v>1</v>
      </c>
      <c r="D2003" s="26">
        <f t="shared" si="304"/>
        <v>21101</v>
      </c>
      <c r="E2003" s="45">
        <v>11</v>
      </c>
      <c r="F2003" s="13">
        <v>1</v>
      </c>
      <c r="G2003" s="14" t="s">
        <v>20</v>
      </c>
      <c r="H2003" s="14" t="s">
        <v>290</v>
      </c>
      <c r="I2003" s="13">
        <f t="shared" si="305"/>
        <v>105</v>
      </c>
      <c r="J2003" s="13">
        <f t="shared" si="306"/>
        <v>13</v>
      </c>
      <c r="K2003" s="13">
        <f t="shared" si="307"/>
        <v>4</v>
      </c>
      <c r="L2003" s="13" t="s">
        <v>1618</v>
      </c>
      <c r="M2003" s="13">
        <v>100</v>
      </c>
      <c r="N2003" s="13" t="s">
        <v>1502</v>
      </c>
      <c r="O2003" s="13">
        <v>100</v>
      </c>
      <c r="P2003" s="13" t="s">
        <v>1504</v>
      </c>
      <c r="Q2003" s="13">
        <v>100</v>
      </c>
      <c r="R2003" s="13" t="s">
        <v>1506</v>
      </c>
      <c r="S2003" s="13">
        <v>100</v>
      </c>
      <c r="T2003" s="13" t="s">
        <v>1508</v>
      </c>
      <c r="U2003" s="13">
        <v>100</v>
      </c>
      <c r="V2003" s="13" t="s">
        <v>1510</v>
      </c>
      <c r="W2003" s="13">
        <v>100</v>
      </c>
      <c r="X2003" s="13" t="s">
        <v>1512</v>
      </c>
      <c r="Y2003" s="13">
        <v>100</v>
      </c>
      <c r="Z2003" s="13" t="s">
        <v>1515</v>
      </c>
      <c r="AA2003" s="13">
        <v>100</v>
      </c>
      <c r="AB2003" s="100" t="s">
        <v>395</v>
      </c>
      <c r="AC2003" s="100" t="str">
        <f t="shared" si="301"/>
        <v>kn-11-1-shl-loc1</v>
      </c>
      <c r="AD2003" s="100">
        <f t="shared" si="302"/>
        <v>7</v>
      </c>
      <c r="AE2003" s="13">
        <v>16</v>
      </c>
      <c r="AF2003" s="27">
        <v>13.5</v>
      </c>
      <c r="AG2003" s="41"/>
    </row>
    <row r="2004" spans="1:33" ht="16.5" x14ac:dyDescent="0.2">
      <c r="A2004" s="43" t="str">
        <f t="shared" si="303"/>
        <v>kn-11</v>
      </c>
      <c r="B2004" s="33">
        <f t="shared" si="308"/>
        <v>2110120</v>
      </c>
      <c r="C2004" s="43">
        <v>1</v>
      </c>
      <c r="D2004" s="26">
        <f t="shared" si="304"/>
        <v>21101</v>
      </c>
      <c r="E2004" s="45">
        <v>11</v>
      </c>
      <c r="F2004" s="13">
        <v>2</v>
      </c>
      <c r="G2004" s="14" t="s">
        <v>19</v>
      </c>
      <c r="H2004" s="14" t="s">
        <v>749</v>
      </c>
      <c r="I2004" s="13">
        <f t="shared" si="305"/>
        <v>105</v>
      </c>
      <c r="J2004" s="13">
        <f t="shared" si="306"/>
        <v>13</v>
      </c>
      <c r="K2004" s="13">
        <f t="shared" si="307"/>
        <v>4</v>
      </c>
      <c r="L2004" s="13" t="s">
        <v>1501</v>
      </c>
      <c r="M2004" s="13">
        <v>100</v>
      </c>
      <c r="N2004" s="13" t="s">
        <v>1503</v>
      </c>
      <c r="O2004" s="13">
        <v>100</v>
      </c>
      <c r="P2004" s="13" t="s">
        <v>1505</v>
      </c>
      <c r="Q2004" s="13">
        <v>100</v>
      </c>
      <c r="R2004" s="13" t="s">
        <v>1507</v>
      </c>
      <c r="S2004" s="13">
        <v>100</v>
      </c>
      <c r="T2004" s="13" t="s">
        <v>1509</v>
      </c>
      <c r="U2004" s="13">
        <v>100</v>
      </c>
      <c r="V2004" s="13" t="s">
        <v>1511</v>
      </c>
      <c r="W2004" s="13">
        <v>100</v>
      </c>
      <c r="X2004" s="13" t="s">
        <v>1513</v>
      </c>
      <c r="Y2004" s="13">
        <v>100</v>
      </c>
      <c r="Z2004" s="13" t="s">
        <v>1514</v>
      </c>
      <c r="AA2004" s="13">
        <v>100</v>
      </c>
      <c r="AB2004" s="100" t="s">
        <v>748</v>
      </c>
      <c r="AC2004" s="100" t="str">
        <f t="shared" ref="AC2004:AC2067" si="309">IF(AB2004="","",A2004&amp;"-"&amp;C2004&amp;"-"&amp;G2004&amp;"-"&amp;"loc"&amp;F2004)</f>
        <v>kn-11-1-jlr-loc2</v>
      </c>
      <c r="AD2004" s="100">
        <f t="shared" ref="AD2004:AD2067" si="310">INDEX($BL$4:$BL$210,INDEX($BP$4:$BP$19,E2004)+C2004)</f>
        <v>7</v>
      </c>
      <c r="AE2004" s="13">
        <v>12</v>
      </c>
      <c r="AF2004" s="27">
        <v>12</v>
      </c>
      <c r="AG2004" s="41"/>
    </row>
    <row r="2005" spans="1:33" ht="16.5" x14ac:dyDescent="0.2">
      <c r="A2005" s="43" t="str">
        <f t="shared" si="303"/>
        <v>kn-11</v>
      </c>
      <c r="B2005" s="33">
        <f t="shared" si="308"/>
        <v>2110121</v>
      </c>
      <c r="C2005" s="43">
        <v>1</v>
      </c>
      <c r="D2005" s="26">
        <f t="shared" si="304"/>
        <v>21101</v>
      </c>
      <c r="E2005" s="45">
        <v>11</v>
      </c>
      <c r="F2005" s="13">
        <v>2</v>
      </c>
      <c r="G2005" s="14" t="s">
        <v>20</v>
      </c>
      <c r="H2005" s="14" t="s">
        <v>618</v>
      </c>
      <c r="I2005" s="13">
        <f t="shared" si="305"/>
        <v>105</v>
      </c>
      <c r="J2005" s="13">
        <f t="shared" si="306"/>
        <v>13</v>
      </c>
      <c r="K2005" s="13">
        <f t="shared" si="307"/>
        <v>4</v>
      </c>
      <c r="L2005" s="13" t="s">
        <v>1618</v>
      </c>
      <c r="M2005" s="13">
        <v>100</v>
      </c>
      <c r="N2005" s="13" t="s">
        <v>1502</v>
      </c>
      <c r="O2005" s="13">
        <v>100</v>
      </c>
      <c r="P2005" s="13" t="s">
        <v>1504</v>
      </c>
      <c r="Q2005" s="13">
        <v>100</v>
      </c>
      <c r="R2005" s="13" t="s">
        <v>1506</v>
      </c>
      <c r="S2005" s="13">
        <v>100</v>
      </c>
      <c r="T2005" s="13" t="s">
        <v>1508</v>
      </c>
      <c r="U2005" s="13">
        <v>100</v>
      </c>
      <c r="V2005" s="13" t="s">
        <v>1510</v>
      </c>
      <c r="W2005" s="13">
        <v>100</v>
      </c>
      <c r="X2005" s="13" t="s">
        <v>1512</v>
      </c>
      <c r="Y2005" s="13">
        <v>100</v>
      </c>
      <c r="Z2005" s="13" t="s">
        <v>1515</v>
      </c>
      <c r="AA2005" s="13">
        <v>100</v>
      </c>
      <c r="AB2005" s="100" t="s">
        <v>390</v>
      </c>
      <c r="AC2005" s="100" t="str">
        <f t="shared" si="309"/>
        <v>kn-11-1-shl-loc2</v>
      </c>
      <c r="AD2005" s="100">
        <f t="shared" si="310"/>
        <v>7</v>
      </c>
      <c r="AE2005" s="13">
        <v>16</v>
      </c>
      <c r="AF2005" s="27">
        <v>13.5</v>
      </c>
      <c r="AG2005" s="41"/>
    </row>
    <row r="2006" spans="1:33" ht="16.5" x14ac:dyDescent="0.2">
      <c r="A2006" s="43" t="str">
        <f t="shared" si="303"/>
        <v>kn-11</v>
      </c>
      <c r="B2006" s="33">
        <f t="shared" si="308"/>
        <v>2110130</v>
      </c>
      <c r="C2006" s="43">
        <v>1</v>
      </c>
      <c r="D2006" s="26">
        <f t="shared" si="304"/>
        <v>21101</v>
      </c>
      <c r="E2006" s="45">
        <v>11</v>
      </c>
      <c r="F2006" s="13">
        <v>3</v>
      </c>
      <c r="G2006" s="14" t="s">
        <v>19</v>
      </c>
      <c r="H2006" s="14" t="s">
        <v>288</v>
      </c>
      <c r="I2006" s="13">
        <f t="shared" si="305"/>
        <v>105</v>
      </c>
      <c r="J2006" s="13">
        <f t="shared" si="306"/>
        <v>13</v>
      </c>
      <c r="K2006" s="13">
        <f t="shared" si="307"/>
        <v>4</v>
      </c>
      <c r="L2006" s="13" t="s">
        <v>1501</v>
      </c>
      <c r="M2006" s="13">
        <v>100</v>
      </c>
      <c r="N2006" s="13" t="s">
        <v>1503</v>
      </c>
      <c r="O2006" s="13">
        <v>100</v>
      </c>
      <c r="P2006" s="13" t="s">
        <v>1505</v>
      </c>
      <c r="Q2006" s="13">
        <v>100</v>
      </c>
      <c r="R2006" s="13" t="s">
        <v>1507</v>
      </c>
      <c r="S2006" s="13">
        <v>100</v>
      </c>
      <c r="T2006" s="13" t="s">
        <v>1509</v>
      </c>
      <c r="U2006" s="13">
        <v>100</v>
      </c>
      <c r="V2006" s="13" t="s">
        <v>1511</v>
      </c>
      <c r="W2006" s="13">
        <v>100</v>
      </c>
      <c r="X2006" s="13" t="s">
        <v>1513</v>
      </c>
      <c r="Y2006" s="13">
        <v>100</v>
      </c>
      <c r="Z2006" s="13" t="s">
        <v>1514</v>
      </c>
      <c r="AA2006" s="13">
        <v>100</v>
      </c>
      <c r="AB2006" s="100" t="s">
        <v>355</v>
      </c>
      <c r="AC2006" s="100" t="str">
        <f t="shared" si="309"/>
        <v>kn-11-1-jlr-loc3</v>
      </c>
      <c r="AD2006" s="100">
        <f t="shared" si="310"/>
        <v>7</v>
      </c>
      <c r="AE2006" s="13">
        <v>12</v>
      </c>
      <c r="AF2006" s="27">
        <v>12</v>
      </c>
      <c r="AG2006" s="41"/>
    </row>
    <row r="2007" spans="1:33" ht="17.25" thickBot="1" x14ac:dyDescent="0.25">
      <c r="A2007" s="43" t="str">
        <f t="shared" si="303"/>
        <v>kn-11</v>
      </c>
      <c r="B2007" s="33">
        <f t="shared" si="308"/>
        <v>2110131</v>
      </c>
      <c r="C2007" s="43">
        <v>1</v>
      </c>
      <c r="D2007" s="28">
        <f t="shared" si="304"/>
        <v>21101</v>
      </c>
      <c r="E2007" s="46">
        <v>11</v>
      </c>
      <c r="F2007" s="29">
        <v>3</v>
      </c>
      <c r="G2007" s="30" t="s">
        <v>20</v>
      </c>
      <c r="H2007" s="30" t="s">
        <v>287</v>
      </c>
      <c r="I2007" s="29">
        <f t="shared" si="305"/>
        <v>105</v>
      </c>
      <c r="J2007" s="29">
        <f t="shared" si="306"/>
        <v>13</v>
      </c>
      <c r="K2007" s="29">
        <f t="shared" si="307"/>
        <v>4</v>
      </c>
      <c r="L2007" s="29" t="s">
        <v>1618</v>
      </c>
      <c r="M2007" s="29">
        <v>100</v>
      </c>
      <c r="N2007" s="29" t="s">
        <v>1502</v>
      </c>
      <c r="O2007" s="29">
        <v>100</v>
      </c>
      <c r="P2007" s="29" t="s">
        <v>1504</v>
      </c>
      <c r="Q2007" s="29">
        <v>100</v>
      </c>
      <c r="R2007" s="29" t="s">
        <v>1506</v>
      </c>
      <c r="S2007" s="29">
        <v>100</v>
      </c>
      <c r="T2007" s="29" t="s">
        <v>1508</v>
      </c>
      <c r="U2007" s="29">
        <v>100</v>
      </c>
      <c r="V2007" s="29" t="s">
        <v>1510</v>
      </c>
      <c r="W2007" s="29">
        <v>100</v>
      </c>
      <c r="X2007" s="29" t="s">
        <v>1512</v>
      </c>
      <c r="Y2007" s="29">
        <v>100</v>
      </c>
      <c r="Z2007" s="29" t="s">
        <v>1515</v>
      </c>
      <c r="AA2007" s="29">
        <v>100</v>
      </c>
      <c r="AB2007" s="101" t="s">
        <v>396</v>
      </c>
      <c r="AC2007" s="101" t="str">
        <f t="shared" si="309"/>
        <v>kn-11-1-shl-loc3</v>
      </c>
      <c r="AD2007" s="101">
        <f t="shared" si="310"/>
        <v>7</v>
      </c>
      <c r="AE2007" s="29">
        <v>16</v>
      </c>
      <c r="AF2007" s="31">
        <v>13.5</v>
      </c>
      <c r="AG2007" s="41"/>
    </row>
    <row r="2008" spans="1:33" ht="16.5" x14ac:dyDescent="0.2">
      <c r="A2008" s="43" t="str">
        <f t="shared" si="303"/>
        <v>kn-11</v>
      </c>
      <c r="B2008" s="33">
        <f t="shared" si="308"/>
        <v>2110210</v>
      </c>
      <c r="C2008" s="43">
        <v>2</v>
      </c>
      <c r="D2008" s="23">
        <f t="shared" si="304"/>
        <v>21102</v>
      </c>
      <c r="E2008" s="44">
        <v>11</v>
      </c>
      <c r="F2008" s="24">
        <v>1</v>
      </c>
      <c r="G2008" s="32" t="s">
        <v>19</v>
      </c>
      <c r="H2008" s="32" t="s">
        <v>289</v>
      </c>
      <c r="I2008" s="24">
        <f t="shared" si="305"/>
        <v>106</v>
      </c>
      <c r="J2008" s="24">
        <f t="shared" si="306"/>
        <v>13</v>
      </c>
      <c r="K2008" s="24">
        <f t="shared" si="307"/>
        <v>4</v>
      </c>
      <c r="L2008" s="24" t="s">
        <v>1619</v>
      </c>
      <c r="M2008" s="24">
        <v>101</v>
      </c>
      <c r="N2008" s="24" t="s">
        <v>1503</v>
      </c>
      <c r="O2008" s="24">
        <v>101</v>
      </c>
      <c r="P2008" s="24" t="s">
        <v>1505</v>
      </c>
      <c r="Q2008" s="24">
        <v>101</v>
      </c>
      <c r="R2008" s="24" t="s">
        <v>1507</v>
      </c>
      <c r="S2008" s="24">
        <v>101</v>
      </c>
      <c r="T2008" s="24" t="s">
        <v>1509</v>
      </c>
      <c r="U2008" s="24">
        <v>101</v>
      </c>
      <c r="V2008" s="24" t="s">
        <v>1511</v>
      </c>
      <c r="W2008" s="24">
        <v>101</v>
      </c>
      <c r="X2008" s="24" t="s">
        <v>1513</v>
      </c>
      <c r="Y2008" s="24">
        <v>101</v>
      </c>
      <c r="Z2008" s="24" t="s">
        <v>1514</v>
      </c>
      <c r="AA2008" s="24">
        <v>101</v>
      </c>
      <c r="AB2008" s="99" t="s">
        <v>347</v>
      </c>
      <c r="AC2008" s="99" t="str">
        <f t="shared" si="309"/>
        <v>kn-11-2-jlr-loc1</v>
      </c>
      <c r="AD2008" s="99">
        <f t="shared" si="310"/>
        <v>7</v>
      </c>
      <c r="AE2008" s="24">
        <v>12</v>
      </c>
      <c r="AF2008" s="25">
        <v>12</v>
      </c>
      <c r="AG2008" s="41"/>
    </row>
    <row r="2009" spans="1:33" ht="16.5" x14ac:dyDescent="0.2">
      <c r="A2009" s="43" t="str">
        <f t="shared" si="303"/>
        <v>kn-11</v>
      </c>
      <c r="B2009" s="33">
        <f t="shared" si="308"/>
        <v>2110211</v>
      </c>
      <c r="C2009" s="43">
        <v>2</v>
      </c>
      <c r="D2009" s="26">
        <f t="shared" si="304"/>
        <v>21102</v>
      </c>
      <c r="E2009" s="45">
        <v>11</v>
      </c>
      <c r="F2009" s="13">
        <v>1</v>
      </c>
      <c r="G2009" s="14" t="s">
        <v>20</v>
      </c>
      <c r="H2009" s="14" t="s">
        <v>290</v>
      </c>
      <c r="I2009" s="13">
        <f t="shared" si="305"/>
        <v>106</v>
      </c>
      <c r="J2009" s="13">
        <f t="shared" si="306"/>
        <v>13</v>
      </c>
      <c r="K2009" s="13">
        <f t="shared" si="307"/>
        <v>4</v>
      </c>
      <c r="L2009" s="13" t="s">
        <v>1618</v>
      </c>
      <c r="M2009" s="13">
        <v>100</v>
      </c>
      <c r="N2009" s="13" t="s">
        <v>1502</v>
      </c>
      <c r="O2009" s="13">
        <v>100</v>
      </c>
      <c r="P2009" s="13" t="s">
        <v>1504</v>
      </c>
      <c r="Q2009" s="13">
        <v>100</v>
      </c>
      <c r="R2009" s="13" t="s">
        <v>1506</v>
      </c>
      <c r="S2009" s="13">
        <v>100</v>
      </c>
      <c r="T2009" s="13" t="s">
        <v>1508</v>
      </c>
      <c r="U2009" s="13">
        <v>100</v>
      </c>
      <c r="V2009" s="13" t="s">
        <v>1510</v>
      </c>
      <c r="W2009" s="13">
        <v>100</v>
      </c>
      <c r="X2009" s="13" t="s">
        <v>1512</v>
      </c>
      <c r="Y2009" s="13">
        <v>100</v>
      </c>
      <c r="Z2009" s="13" t="s">
        <v>1515</v>
      </c>
      <c r="AA2009" s="13">
        <v>100</v>
      </c>
      <c r="AB2009" s="100" t="s">
        <v>379</v>
      </c>
      <c r="AC2009" s="100" t="str">
        <f t="shared" si="309"/>
        <v>kn-11-2-shl-loc1</v>
      </c>
      <c r="AD2009" s="100">
        <f t="shared" si="310"/>
        <v>7</v>
      </c>
      <c r="AE2009" s="13">
        <v>16</v>
      </c>
      <c r="AF2009" s="27">
        <v>13.5</v>
      </c>
      <c r="AG2009" s="41"/>
    </row>
    <row r="2010" spans="1:33" ht="16.5" x14ac:dyDescent="0.2">
      <c r="A2010" s="43" t="str">
        <f t="shared" si="303"/>
        <v>kn-11</v>
      </c>
      <c r="B2010" s="33">
        <f t="shared" si="308"/>
        <v>2110220</v>
      </c>
      <c r="C2010" s="43">
        <v>2</v>
      </c>
      <c r="D2010" s="26">
        <f t="shared" si="304"/>
        <v>21102</v>
      </c>
      <c r="E2010" s="45">
        <v>11</v>
      </c>
      <c r="F2010" s="13">
        <v>2</v>
      </c>
      <c r="G2010" s="14" t="s">
        <v>19</v>
      </c>
      <c r="H2010" s="14" t="s">
        <v>749</v>
      </c>
      <c r="I2010" s="13">
        <f t="shared" si="305"/>
        <v>106</v>
      </c>
      <c r="J2010" s="13">
        <f t="shared" si="306"/>
        <v>13</v>
      </c>
      <c r="K2010" s="13">
        <f t="shared" si="307"/>
        <v>4</v>
      </c>
      <c r="L2010" s="13" t="s">
        <v>1619</v>
      </c>
      <c r="M2010" s="13">
        <v>101</v>
      </c>
      <c r="N2010" s="13" t="s">
        <v>1503</v>
      </c>
      <c r="O2010" s="13">
        <v>101</v>
      </c>
      <c r="P2010" s="13" t="s">
        <v>1505</v>
      </c>
      <c r="Q2010" s="13">
        <v>101</v>
      </c>
      <c r="R2010" s="13" t="s">
        <v>1507</v>
      </c>
      <c r="S2010" s="13">
        <v>101</v>
      </c>
      <c r="T2010" s="13" t="s">
        <v>1509</v>
      </c>
      <c r="U2010" s="13">
        <v>101</v>
      </c>
      <c r="V2010" s="13" t="s">
        <v>1511</v>
      </c>
      <c r="W2010" s="13">
        <v>101</v>
      </c>
      <c r="X2010" s="13" t="s">
        <v>1513</v>
      </c>
      <c r="Y2010" s="13">
        <v>101</v>
      </c>
      <c r="Z2010" s="13" t="s">
        <v>1514</v>
      </c>
      <c r="AA2010" s="13">
        <v>101</v>
      </c>
      <c r="AB2010" s="100" t="s">
        <v>749</v>
      </c>
      <c r="AC2010" s="100" t="str">
        <f t="shared" si="309"/>
        <v>kn-11-2-jlr-loc2</v>
      </c>
      <c r="AD2010" s="100">
        <f t="shared" si="310"/>
        <v>7</v>
      </c>
      <c r="AE2010" s="13">
        <v>12</v>
      </c>
      <c r="AF2010" s="27">
        <v>12</v>
      </c>
      <c r="AG2010" s="41"/>
    </row>
    <row r="2011" spans="1:33" ht="16.5" x14ac:dyDescent="0.2">
      <c r="A2011" s="43" t="str">
        <f t="shared" si="303"/>
        <v>kn-11</v>
      </c>
      <c r="B2011" s="33">
        <f t="shared" si="308"/>
        <v>2110221</v>
      </c>
      <c r="C2011" s="43">
        <v>2</v>
      </c>
      <c r="D2011" s="26">
        <f t="shared" si="304"/>
        <v>21102</v>
      </c>
      <c r="E2011" s="45">
        <v>11</v>
      </c>
      <c r="F2011" s="13">
        <v>2</v>
      </c>
      <c r="G2011" s="14" t="s">
        <v>20</v>
      </c>
      <c r="H2011" s="14" t="s">
        <v>27</v>
      </c>
      <c r="I2011" s="13">
        <f t="shared" si="305"/>
        <v>106</v>
      </c>
      <c r="J2011" s="13">
        <f t="shared" si="306"/>
        <v>13</v>
      </c>
      <c r="K2011" s="13">
        <f t="shared" si="307"/>
        <v>4</v>
      </c>
      <c r="L2011" s="13" t="s">
        <v>1618</v>
      </c>
      <c r="M2011" s="13">
        <v>100</v>
      </c>
      <c r="N2011" s="13" t="s">
        <v>1502</v>
      </c>
      <c r="O2011" s="13">
        <v>100</v>
      </c>
      <c r="P2011" s="13" t="s">
        <v>1504</v>
      </c>
      <c r="Q2011" s="13">
        <v>100</v>
      </c>
      <c r="R2011" s="13" t="s">
        <v>1506</v>
      </c>
      <c r="S2011" s="13">
        <v>100</v>
      </c>
      <c r="T2011" s="13" t="s">
        <v>1508</v>
      </c>
      <c r="U2011" s="13">
        <v>100</v>
      </c>
      <c r="V2011" s="13" t="s">
        <v>1510</v>
      </c>
      <c r="W2011" s="13">
        <v>100</v>
      </c>
      <c r="X2011" s="13" t="s">
        <v>1512</v>
      </c>
      <c r="Y2011" s="13">
        <v>100</v>
      </c>
      <c r="Z2011" s="13" t="s">
        <v>1515</v>
      </c>
      <c r="AA2011" s="13">
        <v>100</v>
      </c>
      <c r="AB2011" s="100" t="s">
        <v>382</v>
      </c>
      <c r="AC2011" s="100" t="str">
        <f t="shared" si="309"/>
        <v>kn-11-2-shl-loc2</v>
      </c>
      <c r="AD2011" s="100">
        <f t="shared" si="310"/>
        <v>7</v>
      </c>
      <c r="AE2011" s="13">
        <v>16</v>
      </c>
      <c r="AF2011" s="27">
        <v>13.5</v>
      </c>
      <c r="AG2011" s="41"/>
    </row>
    <row r="2012" spans="1:33" ht="16.5" x14ac:dyDescent="0.2">
      <c r="A2012" s="43" t="str">
        <f t="shared" si="303"/>
        <v>kn-11</v>
      </c>
      <c r="B2012" s="33">
        <f t="shared" si="308"/>
        <v>2110230</v>
      </c>
      <c r="C2012" s="43">
        <v>2</v>
      </c>
      <c r="D2012" s="26">
        <f t="shared" si="304"/>
        <v>21102</v>
      </c>
      <c r="E2012" s="45">
        <v>11</v>
      </c>
      <c r="F2012" s="13">
        <v>3</v>
      </c>
      <c r="G2012" s="14" t="s">
        <v>19</v>
      </c>
      <c r="H2012" s="14" t="s">
        <v>288</v>
      </c>
      <c r="I2012" s="13">
        <f t="shared" si="305"/>
        <v>106</v>
      </c>
      <c r="J2012" s="13">
        <f t="shared" si="306"/>
        <v>13</v>
      </c>
      <c r="K2012" s="13">
        <f t="shared" si="307"/>
        <v>4</v>
      </c>
      <c r="L2012" s="13" t="s">
        <v>1619</v>
      </c>
      <c r="M2012" s="13">
        <v>101</v>
      </c>
      <c r="N2012" s="13" t="s">
        <v>1503</v>
      </c>
      <c r="O2012" s="13">
        <v>101</v>
      </c>
      <c r="P2012" s="13" t="s">
        <v>1505</v>
      </c>
      <c r="Q2012" s="13">
        <v>101</v>
      </c>
      <c r="R2012" s="13" t="s">
        <v>1507</v>
      </c>
      <c r="S2012" s="13">
        <v>101</v>
      </c>
      <c r="T2012" s="13" t="s">
        <v>1509</v>
      </c>
      <c r="U2012" s="13">
        <v>101</v>
      </c>
      <c r="V2012" s="13" t="s">
        <v>1511</v>
      </c>
      <c r="W2012" s="13">
        <v>101</v>
      </c>
      <c r="X2012" s="13" t="s">
        <v>1513</v>
      </c>
      <c r="Y2012" s="13">
        <v>101</v>
      </c>
      <c r="Z2012" s="13" t="s">
        <v>1514</v>
      </c>
      <c r="AA2012" s="13">
        <v>101</v>
      </c>
      <c r="AB2012" s="100" t="s">
        <v>356</v>
      </c>
      <c r="AC2012" s="100" t="str">
        <f t="shared" si="309"/>
        <v>kn-11-2-jlr-loc3</v>
      </c>
      <c r="AD2012" s="100">
        <f t="shared" si="310"/>
        <v>7</v>
      </c>
      <c r="AE2012" s="13">
        <v>12</v>
      </c>
      <c r="AF2012" s="27">
        <v>12</v>
      </c>
      <c r="AG2012" s="41"/>
    </row>
    <row r="2013" spans="1:33" ht="17.25" thickBot="1" x14ac:dyDescent="0.25">
      <c r="A2013" s="43" t="str">
        <f t="shared" si="303"/>
        <v>kn-11</v>
      </c>
      <c r="B2013" s="33">
        <f t="shared" si="308"/>
        <v>2110231</v>
      </c>
      <c r="C2013" s="43">
        <v>2</v>
      </c>
      <c r="D2013" s="28">
        <f t="shared" si="304"/>
        <v>21102</v>
      </c>
      <c r="E2013" s="46">
        <v>11</v>
      </c>
      <c r="F2013" s="29">
        <v>3</v>
      </c>
      <c r="G2013" s="30" t="s">
        <v>20</v>
      </c>
      <c r="H2013" s="30" t="s">
        <v>287</v>
      </c>
      <c r="I2013" s="29">
        <f t="shared" si="305"/>
        <v>106</v>
      </c>
      <c r="J2013" s="29">
        <f t="shared" si="306"/>
        <v>13</v>
      </c>
      <c r="K2013" s="29">
        <f t="shared" si="307"/>
        <v>4</v>
      </c>
      <c r="L2013" s="29" t="s">
        <v>1618</v>
      </c>
      <c r="M2013" s="29">
        <v>100</v>
      </c>
      <c r="N2013" s="29" t="s">
        <v>1502</v>
      </c>
      <c r="O2013" s="29">
        <v>100</v>
      </c>
      <c r="P2013" s="29" t="s">
        <v>1504</v>
      </c>
      <c r="Q2013" s="29">
        <v>100</v>
      </c>
      <c r="R2013" s="29" t="s">
        <v>1506</v>
      </c>
      <c r="S2013" s="29">
        <v>100</v>
      </c>
      <c r="T2013" s="29" t="s">
        <v>1508</v>
      </c>
      <c r="U2013" s="29">
        <v>100</v>
      </c>
      <c r="V2013" s="29" t="s">
        <v>1510</v>
      </c>
      <c r="W2013" s="29">
        <v>100</v>
      </c>
      <c r="X2013" s="29" t="s">
        <v>1512</v>
      </c>
      <c r="Y2013" s="29">
        <v>100</v>
      </c>
      <c r="Z2013" s="29" t="s">
        <v>1515</v>
      </c>
      <c r="AA2013" s="29">
        <v>100</v>
      </c>
      <c r="AB2013" s="101" t="s">
        <v>397</v>
      </c>
      <c r="AC2013" s="101" t="str">
        <f t="shared" si="309"/>
        <v>kn-11-2-shl-loc3</v>
      </c>
      <c r="AD2013" s="101">
        <f t="shared" si="310"/>
        <v>7</v>
      </c>
      <c r="AE2013" s="29">
        <v>16</v>
      </c>
      <c r="AF2013" s="31">
        <v>13.5</v>
      </c>
      <c r="AG2013" s="41"/>
    </row>
    <row r="2014" spans="1:33" ht="16.5" x14ac:dyDescent="0.2">
      <c r="A2014" s="43" t="str">
        <f t="shared" ref="A2014:A2077" si="311">"kn-"&amp;E2014</f>
        <v>kn-11</v>
      </c>
      <c r="B2014" s="33">
        <f t="shared" si="308"/>
        <v>2110310</v>
      </c>
      <c r="C2014" s="43">
        <v>3</v>
      </c>
      <c r="D2014" s="23">
        <f t="shared" ref="D2014:D2077" si="312">(200+E2014)*100+C2014</f>
        <v>21103</v>
      </c>
      <c r="E2014" s="44">
        <v>11</v>
      </c>
      <c r="F2014" s="24">
        <v>1</v>
      </c>
      <c r="G2014" s="32" t="s">
        <v>19</v>
      </c>
      <c r="H2014" s="32" t="s">
        <v>289</v>
      </c>
      <c r="I2014" s="24">
        <f t="shared" ref="I2014:I2077" si="313">INDEX($BI$4:$BI$210,INDEX($BP$4:$BP$19,E2014)+C2014)</f>
        <v>106</v>
      </c>
      <c r="J2014" s="24">
        <f t="shared" ref="J2014:J2077" si="314">INDEX($BJ$4:$BJ$210,INDEX($BP$4:$BP$19,E2014)+C2014)</f>
        <v>13</v>
      </c>
      <c r="K2014" s="24">
        <f t="shared" ref="K2014:K2077" si="315">INDEX($BK$4:$BK$210,INDEX($BP$4:$BP$19,E2014)+C2015)</f>
        <v>4</v>
      </c>
      <c r="L2014" s="24" t="s">
        <v>1619</v>
      </c>
      <c r="M2014" s="24">
        <v>101</v>
      </c>
      <c r="N2014" s="24" t="s">
        <v>1503</v>
      </c>
      <c r="O2014" s="24">
        <v>101</v>
      </c>
      <c r="P2014" s="24" t="s">
        <v>1505</v>
      </c>
      <c r="Q2014" s="24">
        <v>101</v>
      </c>
      <c r="R2014" s="24" t="s">
        <v>1507</v>
      </c>
      <c r="S2014" s="24">
        <v>101</v>
      </c>
      <c r="T2014" s="24" t="s">
        <v>1509</v>
      </c>
      <c r="U2014" s="24">
        <v>101</v>
      </c>
      <c r="V2014" s="24" t="s">
        <v>1511</v>
      </c>
      <c r="W2014" s="24">
        <v>101</v>
      </c>
      <c r="X2014" s="24" t="s">
        <v>1513</v>
      </c>
      <c r="Y2014" s="24">
        <v>101</v>
      </c>
      <c r="Z2014" s="24" t="s">
        <v>1514</v>
      </c>
      <c r="AA2014" s="24">
        <v>101</v>
      </c>
      <c r="AB2014" s="99" t="s">
        <v>354</v>
      </c>
      <c r="AC2014" s="99" t="str">
        <f t="shared" si="309"/>
        <v>kn-11-3-jlr-loc1</v>
      </c>
      <c r="AD2014" s="99">
        <f t="shared" si="310"/>
        <v>7</v>
      </c>
      <c r="AE2014" s="24">
        <v>12</v>
      </c>
      <c r="AF2014" s="25">
        <v>12</v>
      </c>
      <c r="AG2014" s="41"/>
    </row>
    <row r="2015" spans="1:33" ht="16.5" x14ac:dyDescent="0.2">
      <c r="A2015" s="43" t="str">
        <f t="shared" si="311"/>
        <v>kn-11</v>
      </c>
      <c r="B2015" s="33">
        <f t="shared" si="308"/>
        <v>2110311</v>
      </c>
      <c r="C2015" s="43">
        <v>3</v>
      </c>
      <c r="D2015" s="26">
        <f t="shared" si="312"/>
        <v>21103</v>
      </c>
      <c r="E2015" s="45">
        <v>11</v>
      </c>
      <c r="F2015" s="13">
        <v>1</v>
      </c>
      <c r="G2015" s="14" t="s">
        <v>20</v>
      </c>
      <c r="H2015" s="14" t="s">
        <v>290</v>
      </c>
      <c r="I2015" s="13">
        <f t="shared" si="313"/>
        <v>106</v>
      </c>
      <c r="J2015" s="13">
        <f t="shared" si="314"/>
        <v>13</v>
      </c>
      <c r="K2015" s="13">
        <f t="shared" si="315"/>
        <v>4</v>
      </c>
      <c r="L2015" s="13" t="s">
        <v>1618</v>
      </c>
      <c r="M2015" s="13">
        <v>102</v>
      </c>
      <c r="N2015" s="13" t="s">
        <v>1620</v>
      </c>
      <c r="O2015" s="13">
        <v>102</v>
      </c>
      <c r="P2015" s="13" t="s">
        <v>1504</v>
      </c>
      <c r="Q2015" s="13">
        <v>102</v>
      </c>
      <c r="R2015" s="13" t="s">
        <v>1506</v>
      </c>
      <c r="S2015" s="13">
        <v>102</v>
      </c>
      <c r="T2015" s="13" t="s">
        <v>1508</v>
      </c>
      <c r="U2015" s="13">
        <v>102</v>
      </c>
      <c r="V2015" s="13" t="s">
        <v>1510</v>
      </c>
      <c r="W2015" s="13">
        <v>102</v>
      </c>
      <c r="X2015" s="13" t="s">
        <v>1512</v>
      </c>
      <c r="Y2015" s="13">
        <v>102</v>
      </c>
      <c r="Z2015" s="13" t="s">
        <v>1515</v>
      </c>
      <c r="AA2015" s="13">
        <v>102</v>
      </c>
      <c r="AB2015" s="100" t="s">
        <v>395</v>
      </c>
      <c r="AC2015" s="100" t="str">
        <f t="shared" si="309"/>
        <v>kn-11-3-shl-loc1</v>
      </c>
      <c r="AD2015" s="100">
        <f t="shared" si="310"/>
        <v>7</v>
      </c>
      <c r="AE2015" s="13">
        <v>16</v>
      </c>
      <c r="AF2015" s="27">
        <v>13.5</v>
      </c>
      <c r="AG2015" s="41"/>
    </row>
    <row r="2016" spans="1:33" ht="16.5" x14ac:dyDescent="0.2">
      <c r="A2016" s="43" t="str">
        <f t="shared" si="311"/>
        <v>kn-11</v>
      </c>
      <c r="B2016" s="33">
        <f t="shared" si="308"/>
        <v>2110320</v>
      </c>
      <c r="C2016" s="43">
        <v>3</v>
      </c>
      <c r="D2016" s="26">
        <f t="shared" si="312"/>
        <v>21103</v>
      </c>
      <c r="E2016" s="45">
        <v>11</v>
      </c>
      <c r="F2016" s="13">
        <v>2</v>
      </c>
      <c r="G2016" s="14" t="s">
        <v>19</v>
      </c>
      <c r="H2016" s="14" t="s">
        <v>749</v>
      </c>
      <c r="I2016" s="13">
        <f t="shared" si="313"/>
        <v>106</v>
      </c>
      <c r="J2016" s="13">
        <f t="shared" si="314"/>
        <v>13</v>
      </c>
      <c r="K2016" s="13">
        <f t="shared" si="315"/>
        <v>4</v>
      </c>
      <c r="L2016" s="13" t="s">
        <v>1619</v>
      </c>
      <c r="M2016" s="13">
        <v>101</v>
      </c>
      <c r="N2016" s="13" t="s">
        <v>1503</v>
      </c>
      <c r="O2016" s="13">
        <v>101</v>
      </c>
      <c r="P2016" s="13" t="s">
        <v>1505</v>
      </c>
      <c r="Q2016" s="13">
        <v>101</v>
      </c>
      <c r="R2016" s="13" t="s">
        <v>1507</v>
      </c>
      <c r="S2016" s="13">
        <v>101</v>
      </c>
      <c r="T2016" s="13" t="s">
        <v>1509</v>
      </c>
      <c r="U2016" s="13">
        <v>101</v>
      </c>
      <c r="V2016" s="13" t="s">
        <v>1511</v>
      </c>
      <c r="W2016" s="13">
        <v>101</v>
      </c>
      <c r="X2016" s="13" t="s">
        <v>1513</v>
      </c>
      <c r="Y2016" s="13">
        <v>101</v>
      </c>
      <c r="Z2016" s="13" t="s">
        <v>1514</v>
      </c>
      <c r="AA2016" s="13">
        <v>101</v>
      </c>
      <c r="AB2016" s="100" t="s">
        <v>748</v>
      </c>
      <c r="AC2016" s="100" t="str">
        <f t="shared" si="309"/>
        <v>kn-11-3-jlr-loc2</v>
      </c>
      <c r="AD2016" s="100">
        <f t="shared" si="310"/>
        <v>7</v>
      </c>
      <c r="AE2016" s="13">
        <v>12</v>
      </c>
      <c r="AF2016" s="27">
        <v>12</v>
      </c>
      <c r="AG2016" s="41"/>
    </row>
    <row r="2017" spans="1:33" ht="16.5" x14ac:dyDescent="0.2">
      <c r="A2017" s="43" t="str">
        <f t="shared" si="311"/>
        <v>kn-11</v>
      </c>
      <c r="B2017" s="33">
        <f t="shared" si="308"/>
        <v>2110321</v>
      </c>
      <c r="C2017" s="43">
        <v>3</v>
      </c>
      <c r="D2017" s="26">
        <f t="shared" si="312"/>
        <v>21103</v>
      </c>
      <c r="E2017" s="45">
        <v>11</v>
      </c>
      <c r="F2017" s="13">
        <v>2</v>
      </c>
      <c r="G2017" s="14" t="s">
        <v>20</v>
      </c>
      <c r="H2017" s="14" t="s">
        <v>27</v>
      </c>
      <c r="I2017" s="13">
        <f t="shared" si="313"/>
        <v>106</v>
      </c>
      <c r="J2017" s="13">
        <f t="shared" si="314"/>
        <v>13</v>
      </c>
      <c r="K2017" s="13">
        <f t="shared" si="315"/>
        <v>4</v>
      </c>
      <c r="L2017" s="13" t="s">
        <v>1618</v>
      </c>
      <c r="M2017" s="13">
        <v>102</v>
      </c>
      <c r="N2017" s="13" t="s">
        <v>1620</v>
      </c>
      <c r="O2017" s="13">
        <v>102</v>
      </c>
      <c r="P2017" s="13" t="s">
        <v>1504</v>
      </c>
      <c r="Q2017" s="13">
        <v>102</v>
      </c>
      <c r="R2017" s="13" t="s">
        <v>1506</v>
      </c>
      <c r="S2017" s="13">
        <v>102</v>
      </c>
      <c r="T2017" s="13" t="s">
        <v>1508</v>
      </c>
      <c r="U2017" s="13">
        <v>102</v>
      </c>
      <c r="V2017" s="13" t="s">
        <v>1510</v>
      </c>
      <c r="W2017" s="13">
        <v>102</v>
      </c>
      <c r="X2017" s="13" t="s">
        <v>1512</v>
      </c>
      <c r="Y2017" s="13">
        <v>102</v>
      </c>
      <c r="Z2017" s="13" t="s">
        <v>1515</v>
      </c>
      <c r="AA2017" s="13">
        <v>102</v>
      </c>
      <c r="AB2017" s="100" t="s">
        <v>390</v>
      </c>
      <c r="AC2017" s="100" t="str">
        <f t="shared" si="309"/>
        <v>kn-11-3-shl-loc2</v>
      </c>
      <c r="AD2017" s="100">
        <f t="shared" si="310"/>
        <v>7</v>
      </c>
      <c r="AE2017" s="13">
        <v>16</v>
      </c>
      <c r="AF2017" s="27">
        <v>13.5</v>
      </c>
      <c r="AG2017" s="41"/>
    </row>
    <row r="2018" spans="1:33" ht="16.5" x14ac:dyDescent="0.2">
      <c r="A2018" s="43" t="str">
        <f t="shared" si="311"/>
        <v>kn-11</v>
      </c>
      <c r="B2018" s="33">
        <f t="shared" si="308"/>
        <v>2110330</v>
      </c>
      <c r="C2018" s="43">
        <v>3</v>
      </c>
      <c r="D2018" s="26">
        <f t="shared" si="312"/>
        <v>21103</v>
      </c>
      <c r="E2018" s="45">
        <v>11</v>
      </c>
      <c r="F2018" s="13">
        <v>3</v>
      </c>
      <c r="G2018" s="14" t="s">
        <v>19</v>
      </c>
      <c r="H2018" s="14" t="s">
        <v>288</v>
      </c>
      <c r="I2018" s="13">
        <f t="shared" si="313"/>
        <v>106</v>
      </c>
      <c r="J2018" s="13">
        <f t="shared" si="314"/>
        <v>13</v>
      </c>
      <c r="K2018" s="13">
        <f t="shared" si="315"/>
        <v>4</v>
      </c>
      <c r="L2018" s="13" t="s">
        <v>1619</v>
      </c>
      <c r="M2018" s="13">
        <v>101</v>
      </c>
      <c r="N2018" s="13" t="s">
        <v>1503</v>
      </c>
      <c r="O2018" s="13">
        <v>101</v>
      </c>
      <c r="P2018" s="13" t="s">
        <v>1505</v>
      </c>
      <c r="Q2018" s="13">
        <v>101</v>
      </c>
      <c r="R2018" s="13" t="s">
        <v>1507</v>
      </c>
      <c r="S2018" s="13">
        <v>101</v>
      </c>
      <c r="T2018" s="13" t="s">
        <v>1509</v>
      </c>
      <c r="U2018" s="13">
        <v>101</v>
      </c>
      <c r="V2018" s="13" t="s">
        <v>1511</v>
      </c>
      <c r="W2018" s="13">
        <v>101</v>
      </c>
      <c r="X2018" s="13" t="s">
        <v>1513</v>
      </c>
      <c r="Y2018" s="13">
        <v>101</v>
      </c>
      <c r="Z2018" s="13" t="s">
        <v>1514</v>
      </c>
      <c r="AA2018" s="13">
        <v>101</v>
      </c>
      <c r="AB2018" s="100" t="s">
        <v>351</v>
      </c>
      <c r="AC2018" s="100" t="str">
        <f t="shared" si="309"/>
        <v>kn-11-3-jlr-loc3</v>
      </c>
      <c r="AD2018" s="100">
        <f t="shared" si="310"/>
        <v>7</v>
      </c>
      <c r="AE2018" s="13">
        <v>12</v>
      </c>
      <c r="AF2018" s="27">
        <v>12</v>
      </c>
      <c r="AG2018" s="41"/>
    </row>
    <row r="2019" spans="1:33" ht="17.25" thickBot="1" x14ac:dyDescent="0.25">
      <c r="A2019" s="43" t="str">
        <f t="shared" si="311"/>
        <v>kn-11</v>
      </c>
      <c r="B2019" s="33">
        <f t="shared" si="308"/>
        <v>2110331</v>
      </c>
      <c r="C2019" s="43">
        <v>3</v>
      </c>
      <c r="D2019" s="28">
        <f t="shared" si="312"/>
        <v>21103</v>
      </c>
      <c r="E2019" s="46">
        <v>11</v>
      </c>
      <c r="F2019" s="29">
        <v>3</v>
      </c>
      <c r="G2019" s="30" t="s">
        <v>20</v>
      </c>
      <c r="H2019" s="30" t="s">
        <v>629</v>
      </c>
      <c r="I2019" s="29">
        <f t="shared" si="313"/>
        <v>106</v>
      </c>
      <c r="J2019" s="29">
        <f t="shared" si="314"/>
        <v>13</v>
      </c>
      <c r="K2019" s="29">
        <f t="shared" si="315"/>
        <v>4</v>
      </c>
      <c r="L2019" s="29" t="s">
        <v>1618</v>
      </c>
      <c r="M2019" s="29">
        <v>102</v>
      </c>
      <c r="N2019" s="29" t="s">
        <v>1620</v>
      </c>
      <c r="O2019" s="29">
        <v>102</v>
      </c>
      <c r="P2019" s="29" t="s">
        <v>1504</v>
      </c>
      <c r="Q2019" s="29">
        <v>102</v>
      </c>
      <c r="R2019" s="29" t="s">
        <v>1506</v>
      </c>
      <c r="S2019" s="29">
        <v>102</v>
      </c>
      <c r="T2019" s="29" t="s">
        <v>1508</v>
      </c>
      <c r="U2019" s="29">
        <v>102</v>
      </c>
      <c r="V2019" s="29" t="s">
        <v>1510</v>
      </c>
      <c r="W2019" s="29">
        <v>102</v>
      </c>
      <c r="X2019" s="29" t="s">
        <v>1512</v>
      </c>
      <c r="Y2019" s="29">
        <v>102</v>
      </c>
      <c r="Z2019" s="29" t="s">
        <v>1515</v>
      </c>
      <c r="AA2019" s="29">
        <v>102</v>
      </c>
      <c r="AB2019" s="101" t="s">
        <v>391</v>
      </c>
      <c r="AC2019" s="101" t="str">
        <f t="shared" si="309"/>
        <v>kn-11-3-shl-loc3</v>
      </c>
      <c r="AD2019" s="101">
        <f t="shared" si="310"/>
        <v>7</v>
      </c>
      <c r="AE2019" s="29">
        <v>16</v>
      </c>
      <c r="AF2019" s="31">
        <v>13.5</v>
      </c>
      <c r="AG2019" s="41"/>
    </row>
    <row r="2020" spans="1:33" ht="16.5" x14ac:dyDescent="0.2">
      <c r="A2020" s="43" t="str">
        <f t="shared" si="311"/>
        <v>kn-11</v>
      </c>
      <c r="B2020" s="33">
        <f t="shared" si="308"/>
        <v>2110410</v>
      </c>
      <c r="C2020" s="43">
        <v>4</v>
      </c>
      <c r="D2020" s="23">
        <f t="shared" si="312"/>
        <v>21104</v>
      </c>
      <c r="E2020" s="44">
        <v>11</v>
      </c>
      <c r="F2020" s="24">
        <v>1</v>
      </c>
      <c r="G2020" s="32" t="s">
        <v>19</v>
      </c>
      <c r="H2020" s="32" t="s">
        <v>289</v>
      </c>
      <c r="I2020" s="24">
        <f t="shared" si="313"/>
        <v>107</v>
      </c>
      <c r="J2020" s="24">
        <f t="shared" si="314"/>
        <v>13</v>
      </c>
      <c r="K2020" s="24">
        <f t="shared" si="315"/>
        <v>4</v>
      </c>
      <c r="L2020" s="24" t="s">
        <v>1619</v>
      </c>
      <c r="M2020" s="24">
        <v>102</v>
      </c>
      <c r="N2020" s="24" t="s">
        <v>1621</v>
      </c>
      <c r="O2020" s="24">
        <v>102</v>
      </c>
      <c r="P2020" s="24" t="s">
        <v>1505</v>
      </c>
      <c r="Q2020" s="24">
        <v>102</v>
      </c>
      <c r="R2020" s="24" t="s">
        <v>1507</v>
      </c>
      <c r="S2020" s="24">
        <v>102</v>
      </c>
      <c r="T2020" s="24" t="s">
        <v>1509</v>
      </c>
      <c r="U2020" s="24">
        <v>102</v>
      </c>
      <c r="V2020" s="24" t="s">
        <v>1511</v>
      </c>
      <c r="W2020" s="24">
        <v>102</v>
      </c>
      <c r="X2020" s="24" t="s">
        <v>1513</v>
      </c>
      <c r="Y2020" s="24">
        <v>102</v>
      </c>
      <c r="Z2020" s="24" t="s">
        <v>1514</v>
      </c>
      <c r="AA2020" s="24">
        <v>102</v>
      </c>
      <c r="AB2020" s="99" t="s">
        <v>357</v>
      </c>
      <c r="AC2020" s="99" t="str">
        <f t="shared" si="309"/>
        <v>kn-11-4-jlr-loc1</v>
      </c>
      <c r="AD2020" s="99">
        <f t="shared" si="310"/>
        <v>7</v>
      </c>
      <c r="AE2020" s="24">
        <v>12</v>
      </c>
      <c r="AF2020" s="25">
        <v>12</v>
      </c>
      <c r="AG2020" s="41"/>
    </row>
    <row r="2021" spans="1:33" ht="16.5" x14ac:dyDescent="0.2">
      <c r="A2021" s="43" t="str">
        <f t="shared" si="311"/>
        <v>kn-11</v>
      </c>
      <c r="B2021" s="33">
        <f t="shared" si="308"/>
        <v>2110411</v>
      </c>
      <c r="C2021" s="43">
        <v>4</v>
      </c>
      <c r="D2021" s="26">
        <f t="shared" si="312"/>
        <v>21104</v>
      </c>
      <c r="E2021" s="45">
        <v>11</v>
      </c>
      <c r="F2021" s="13">
        <v>1</v>
      </c>
      <c r="G2021" s="14" t="s">
        <v>20</v>
      </c>
      <c r="H2021" s="14" t="s">
        <v>290</v>
      </c>
      <c r="I2021" s="13">
        <f t="shared" si="313"/>
        <v>107</v>
      </c>
      <c r="J2021" s="13">
        <f t="shared" si="314"/>
        <v>13</v>
      </c>
      <c r="K2021" s="13">
        <f t="shared" si="315"/>
        <v>4</v>
      </c>
      <c r="L2021" s="13" t="s">
        <v>1618</v>
      </c>
      <c r="M2021" s="13">
        <v>102</v>
      </c>
      <c r="N2021" s="13" t="s">
        <v>1620</v>
      </c>
      <c r="O2021" s="13">
        <v>102</v>
      </c>
      <c r="P2021" s="13" t="s">
        <v>1504</v>
      </c>
      <c r="Q2021" s="13">
        <v>102</v>
      </c>
      <c r="R2021" s="13" t="s">
        <v>1506</v>
      </c>
      <c r="S2021" s="13">
        <v>102</v>
      </c>
      <c r="T2021" s="13" t="s">
        <v>1508</v>
      </c>
      <c r="U2021" s="13">
        <v>102</v>
      </c>
      <c r="V2021" s="13" t="s">
        <v>1510</v>
      </c>
      <c r="W2021" s="13">
        <v>102</v>
      </c>
      <c r="X2021" s="13" t="s">
        <v>1512</v>
      </c>
      <c r="Y2021" s="13">
        <v>102</v>
      </c>
      <c r="Z2021" s="13" t="s">
        <v>1515</v>
      </c>
      <c r="AA2021" s="13">
        <v>102</v>
      </c>
      <c r="AB2021" s="100" t="s">
        <v>398</v>
      </c>
      <c r="AC2021" s="100" t="str">
        <f t="shared" si="309"/>
        <v>kn-11-4-shl-loc1</v>
      </c>
      <c r="AD2021" s="100">
        <f t="shared" si="310"/>
        <v>7</v>
      </c>
      <c r="AE2021" s="13">
        <v>16</v>
      </c>
      <c r="AF2021" s="27">
        <v>13.5</v>
      </c>
      <c r="AG2021" s="41"/>
    </row>
    <row r="2022" spans="1:33" ht="16.5" x14ac:dyDescent="0.2">
      <c r="A2022" s="43" t="str">
        <f t="shared" si="311"/>
        <v>kn-11</v>
      </c>
      <c r="B2022" s="33">
        <f t="shared" si="308"/>
        <v>2110420</v>
      </c>
      <c r="C2022" s="43">
        <v>4</v>
      </c>
      <c r="D2022" s="26">
        <f t="shared" si="312"/>
        <v>21104</v>
      </c>
      <c r="E2022" s="45">
        <v>11</v>
      </c>
      <c r="F2022" s="13">
        <v>2</v>
      </c>
      <c r="G2022" s="14" t="s">
        <v>19</v>
      </c>
      <c r="H2022" s="14" t="s">
        <v>749</v>
      </c>
      <c r="I2022" s="13">
        <f t="shared" si="313"/>
        <v>107</v>
      </c>
      <c r="J2022" s="13">
        <f t="shared" si="314"/>
        <v>13</v>
      </c>
      <c r="K2022" s="13">
        <f t="shared" si="315"/>
        <v>4</v>
      </c>
      <c r="L2022" s="13" t="s">
        <v>1619</v>
      </c>
      <c r="M2022" s="13">
        <v>102</v>
      </c>
      <c r="N2022" s="13" t="s">
        <v>1621</v>
      </c>
      <c r="O2022" s="13">
        <v>102</v>
      </c>
      <c r="P2022" s="13" t="s">
        <v>1505</v>
      </c>
      <c r="Q2022" s="13">
        <v>102</v>
      </c>
      <c r="R2022" s="13" t="s">
        <v>1507</v>
      </c>
      <c r="S2022" s="13">
        <v>102</v>
      </c>
      <c r="T2022" s="13" t="s">
        <v>1509</v>
      </c>
      <c r="U2022" s="13">
        <v>102</v>
      </c>
      <c r="V2022" s="13" t="s">
        <v>1511</v>
      </c>
      <c r="W2022" s="13">
        <v>102</v>
      </c>
      <c r="X2022" s="13" t="s">
        <v>1513</v>
      </c>
      <c r="Y2022" s="13">
        <v>102</v>
      </c>
      <c r="Z2022" s="13" t="s">
        <v>1514</v>
      </c>
      <c r="AA2022" s="13">
        <v>102</v>
      </c>
      <c r="AB2022" s="100" t="s">
        <v>347</v>
      </c>
      <c r="AC2022" s="100" t="str">
        <f t="shared" si="309"/>
        <v>kn-11-4-jlr-loc2</v>
      </c>
      <c r="AD2022" s="100">
        <f t="shared" si="310"/>
        <v>7</v>
      </c>
      <c r="AE2022" s="13">
        <v>12</v>
      </c>
      <c r="AF2022" s="27">
        <v>12</v>
      </c>
      <c r="AG2022" s="41"/>
    </row>
    <row r="2023" spans="1:33" ht="16.5" x14ac:dyDescent="0.2">
      <c r="A2023" s="43" t="str">
        <f t="shared" si="311"/>
        <v>kn-11</v>
      </c>
      <c r="B2023" s="33">
        <f t="shared" si="308"/>
        <v>2110421</v>
      </c>
      <c r="C2023" s="43">
        <v>4</v>
      </c>
      <c r="D2023" s="26">
        <f t="shared" si="312"/>
        <v>21104</v>
      </c>
      <c r="E2023" s="45">
        <v>11</v>
      </c>
      <c r="F2023" s="13">
        <v>2</v>
      </c>
      <c r="G2023" s="14" t="s">
        <v>615</v>
      </c>
      <c r="H2023" s="14" t="s">
        <v>27</v>
      </c>
      <c r="I2023" s="13">
        <f t="shared" si="313"/>
        <v>107</v>
      </c>
      <c r="J2023" s="13">
        <f t="shared" si="314"/>
        <v>13</v>
      </c>
      <c r="K2023" s="13">
        <f t="shared" si="315"/>
        <v>4</v>
      </c>
      <c r="L2023" s="13" t="s">
        <v>1618</v>
      </c>
      <c r="M2023" s="13">
        <v>102</v>
      </c>
      <c r="N2023" s="13" t="s">
        <v>1620</v>
      </c>
      <c r="O2023" s="13">
        <v>102</v>
      </c>
      <c r="P2023" s="13" t="s">
        <v>1504</v>
      </c>
      <c r="Q2023" s="13">
        <v>102</v>
      </c>
      <c r="R2023" s="13" t="s">
        <v>1506</v>
      </c>
      <c r="S2023" s="13">
        <v>102</v>
      </c>
      <c r="T2023" s="13" t="s">
        <v>1508</v>
      </c>
      <c r="U2023" s="13">
        <v>102</v>
      </c>
      <c r="V2023" s="13" t="s">
        <v>1510</v>
      </c>
      <c r="W2023" s="13">
        <v>102</v>
      </c>
      <c r="X2023" s="13" t="s">
        <v>1512</v>
      </c>
      <c r="Y2023" s="13">
        <v>102</v>
      </c>
      <c r="Z2023" s="13" t="s">
        <v>1515</v>
      </c>
      <c r="AA2023" s="13">
        <v>102</v>
      </c>
      <c r="AB2023" s="100" t="s">
        <v>386</v>
      </c>
      <c r="AC2023" s="100" t="str">
        <f t="shared" si="309"/>
        <v>kn-11-4-shl-loc2</v>
      </c>
      <c r="AD2023" s="100">
        <f t="shared" si="310"/>
        <v>7</v>
      </c>
      <c r="AE2023" s="13">
        <v>16</v>
      </c>
      <c r="AF2023" s="27">
        <v>13.5</v>
      </c>
      <c r="AG2023" s="41"/>
    </row>
    <row r="2024" spans="1:33" ht="16.5" x14ac:dyDescent="0.2">
      <c r="A2024" s="43" t="str">
        <f t="shared" si="311"/>
        <v>kn-11</v>
      </c>
      <c r="B2024" s="33">
        <f t="shared" si="308"/>
        <v>2110430</v>
      </c>
      <c r="C2024" s="43">
        <v>4</v>
      </c>
      <c r="D2024" s="26">
        <f t="shared" si="312"/>
        <v>21104</v>
      </c>
      <c r="E2024" s="45">
        <v>11</v>
      </c>
      <c r="F2024" s="13">
        <v>3</v>
      </c>
      <c r="G2024" s="14" t="s">
        <v>19</v>
      </c>
      <c r="H2024" s="14" t="s">
        <v>622</v>
      </c>
      <c r="I2024" s="13">
        <f t="shared" si="313"/>
        <v>107</v>
      </c>
      <c r="J2024" s="13">
        <f t="shared" si="314"/>
        <v>13</v>
      </c>
      <c r="K2024" s="13">
        <f t="shared" si="315"/>
        <v>4</v>
      </c>
      <c r="L2024" s="13" t="s">
        <v>1619</v>
      </c>
      <c r="M2024" s="13">
        <v>102</v>
      </c>
      <c r="N2024" s="13" t="s">
        <v>1621</v>
      </c>
      <c r="O2024" s="13">
        <v>102</v>
      </c>
      <c r="P2024" s="13" t="s">
        <v>1505</v>
      </c>
      <c r="Q2024" s="13">
        <v>102</v>
      </c>
      <c r="R2024" s="13" t="s">
        <v>1507</v>
      </c>
      <c r="S2024" s="13">
        <v>102</v>
      </c>
      <c r="T2024" s="13" t="s">
        <v>1509</v>
      </c>
      <c r="U2024" s="13">
        <v>102</v>
      </c>
      <c r="V2024" s="13" t="s">
        <v>1511</v>
      </c>
      <c r="W2024" s="13">
        <v>102</v>
      </c>
      <c r="X2024" s="13" t="s">
        <v>1513</v>
      </c>
      <c r="Y2024" s="13">
        <v>102</v>
      </c>
      <c r="Z2024" s="13" t="s">
        <v>1514</v>
      </c>
      <c r="AA2024" s="13">
        <v>102</v>
      </c>
      <c r="AB2024" s="100" t="s">
        <v>353</v>
      </c>
      <c r="AC2024" s="100" t="str">
        <f t="shared" si="309"/>
        <v>kn-11-4-jlr-loc3</v>
      </c>
      <c r="AD2024" s="100">
        <f t="shared" si="310"/>
        <v>7</v>
      </c>
      <c r="AE2024" s="13">
        <v>12</v>
      </c>
      <c r="AF2024" s="27">
        <v>12</v>
      </c>
      <c r="AG2024" s="41"/>
    </row>
    <row r="2025" spans="1:33" ht="17.25" thickBot="1" x14ac:dyDescent="0.25">
      <c r="A2025" s="43" t="str">
        <f t="shared" si="311"/>
        <v>kn-11</v>
      </c>
      <c r="B2025" s="33">
        <f t="shared" si="308"/>
        <v>2110431</v>
      </c>
      <c r="C2025" s="43">
        <v>4</v>
      </c>
      <c r="D2025" s="28">
        <f t="shared" si="312"/>
        <v>21104</v>
      </c>
      <c r="E2025" s="46">
        <v>11</v>
      </c>
      <c r="F2025" s="29">
        <v>3</v>
      </c>
      <c r="G2025" s="30" t="s">
        <v>20</v>
      </c>
      <c r="H2025" s="30" t="s">
        <v>287</v>
      </c>
      <c r="I2025" s="29">
        <f t="shared" si="313"/>
        <v>107</v>
      </c>
      <c r="J2025" s="29">
        <f t="shared" si="314"/>
        <v>13</v>
      </c>
      <c r="K2025" s="29">
        <f t="shared" si="315"/>
        <v>4</v>
      </c>
      <c r="L2025" s="29" t="s">
        <v>1618</v>
      </c>
      <c r="M2025" s="29">
        <v>102</v>
      </c>
      <c r="N2025" s="29" t="s">
        <v>1620</v>
      </c>
      <c r="O2025" s="29">
        <v>102</v>
      </c>
      <c r="P2025" s="29" t="s">
        <v>1504</v>
      </c>
      <c r="Q2025" s="29">
        <v>102</v>
      </c>
      <c r="R2025" s="29" t="s">
        <v>1506</v>
      </c>
      <c r="S2025" s="29">
        <v>102</v>
      </c>
      <c r="T2025" s="29" t="s">
        <v>1508</v>
      </c>
      <c r="U2025" s="29">
        <v>102</v>
      </c>
      <c r="V2025" s="29" t="s">
        <v>1510</v>
      </c>
      <c r="W2025" s="29">
        <v>102</v>
      </c>
      <c r="X2025" s="29" t="s">
        <v>1512</v>
      </c>
      <c r="Y2025" s="29">
        <v>102</v>
      </c>
      <c r="Z2025" s="29" t="s">
        <v>1515</v>
      </c>
      <c r="AA2025" s="29">
        <v>102</v>
      </c>
      <c r="AB2025" s="101" t="s">
        <v>394</v>
      </c>
      <c r="AC2025" s="101" t="str">
        <f t="shared" si="309"/>
        <v>kn-11-4-shl-loc3</v>
      </c>
      <c r="AD2025" s="101">
        <f t="shared" si="310"/>
        <v>7</v>
      </c>
      <c r="AE2025" s="29">
        <v>16</v>
      </c>
      <c r="AF2025" s="31">
        <v>13.5</v>
      </c>
      <c r="AG2025" s="41"/>
    </row>
    <row r="2026" spans="1:33" ht="16.5" x14ac:dyDescent="0.2">
      <c r="A2026" s="43" t="str">
        <f t="shared" si="311"/>
        <v>kn-11</v>
      </c>
      <c r="B2026" s="33">
        <f t="shared" si="308"/>
        <v>2110510</v>
      </c>
      <c r="C2026" s="43">
        <v>5</v>
      </c>
      <c r="D2026" s="23">
        <f t="shared" si="312"/>
        <v>21105</v>
      </c>
      <c r="E2026" s="44">
        <v>11</v>
      </c>
      <c r="F2026" s="24">
        <v>1</v>
      </c>
      <c r="G2026" s="32" t="s">
        <v>19</v>
      </c>
      <c r="H2026" s="32" t="s">
        <v>289</v>
      </c>
      <c r="I2026" s="24">
        <f t="shared" si="313"/>
        <v>107</v>
      </c>
      <c r="J2026" s="24">
        <f t="shared" si="314"/>
        <v>13</v>
      </c>
      <c r="K2026" s="24">
        <f t="shared" si="315"/>
        <v>4</v>
      </c>
      <c r="L2026" s="24" t="s">
        <v>1619</v>
      </c>
      <c r="M2026" s="24">
        <v>102</v>
      </c>
      <c r="N2026" s="24" t="s">
        <v>1621</v>
      </c>
      <c r="O2026" s="24">
        <v>102</v>
      </c>
      <c r="P2026" s="24" t="s">
        <v>1505</v>
      </c>
      <c r="Q2026" s="24">
        <v>102</v>
      </c>
      <c r="R2026" s="24" t="s">
        <v>1507</v>
      </c>
      <c r="S2026" s="24">
        <v>102</v>
      </c>
      <c r="T2026" s="24" t="s">
        <v>1509</v>
      </c>
      <c r="U2026" s="24">
        <v>102</v>
      </c>
      <c r="V2026" s="24" t="s">
        <v>1511</v>
      </c>
      <c r="W2026" s="24">
        <v>102</v>
      </c>
      <c r="X2026" s="24" t="s">
        <v>1513</v>
      </c>
      <c r="Y2026" s="24">
        <v>102</v>
      </c>
      <c r="Z2026" s="24" t="s">
        <v>1514</v>
      </c>
      <c r="AA2026" s="24">
        <v>102</v>
      </c>
      <c r="AB2026" s="99" t="s">
        <v>747</v>
      </c>
      <c r="AC2026" s="99" t="str">
        <f t="shared" si="309"/>
        <v>kn-11-5-jlr-loc1</v>
      </c>
      <c r="AD2026" s="99">
        <f t="shared" si="310"/>
        <v>7</v>
      </c>
      <c r="AE2026" s="24">
        <v>12</v>
      </c>
      <c r="AF2026" s="25">
        <v>12</v>
      </c>
      <c r="AG2026" s="41"/>
    </row>
    <row r="2027" spans="1:33" ht="16.5" x14ac:dyDescent="0.2">
      <c r="A2027" s="43" t="str">
        <f t="shared" si="311"/>
        <v>kn-11</v>
      </c>
      <c r="B2027" s="33">
        <f t="shared" si="308"/>
        <v>2110511</v>
      </c>
      <c r="C2027" s="43">
        <v>5</v>
      </c>
      <c r="D2027" s="26">
        <f t="shared" si="312"/>
        <v>21105</v>
      </c>
      <c r="E2027" s="45">
        <v>11</v>
      </c>
      <c r="F2027" s="13">
        <v>1</v>
      </c>
      <c r="G2027" s="14" t="s">
        <v>20</v>
      </c>
      <c r="H2027" s="14" t="s">
        <v>290</v>
      </c>
      <c r="I2027" s="13">
        <f t="shared" si="313"/>
        <v>107</v>
      </c>
      <c r="J2027" s="13">
        <f t="shared" si="314"/>
        <v>13</v>
      </c>
      <c r="K2027" s="13">
        <f t="shared" si="315"/>
        <v>4</v>
      </c>
      <c r="L2027" s="13" t="s">
        <v>1618</v>
      </c>
      <c r="M2027" s="13">
        <v>103</v>
      </c>
      <c r="N2027" s="13" t="s">
        <v>1620</v>
      </c>
      <c r="O2027" s="13">
        <v>103</v>
      </c>
      <c r="P2027" s="13" t="s">
        <v>1622</v>
      </c>
      <c r="Q2027" s="13">
        <v>103</v>
      </c>
      <c r="R2027" s="13" t="s">
        <v>1506</v>
      </c>
      <c r="S2027" s="13">
        <v>103</v>
      </c>
      <c r="T2027" s="13" t="s">
        <v>1508</v>
      </c>
      <c r="U2027" s="13">
        <v>103</v>
      </c>
      <c r="V2027" s="13" t="s">
        <v>1510</v>
      </c>
      <c r="W2027" s="13">
        <v>103</v>
      </c>
      <c r="X2027" s="13" t="s">
        <v>1512</v>
      </c>
      <c r="Y2027" s="13">
        <v>103</v>
      </c>
      <c r="Z2027" s="13" t="s">
        <v>1515</v>
      </c>
      <c r="AA2027" s="13">
        <v>103</v>
      </c>
      <c r="AB2027" s="100" t="s">
        <v>384</v>
      </c>
      <c r="AC2027" s="100" t="str">
        <f t="shared" si="309"/>
        <v>kn-11-5-shl-loc1</v>
      </c>
      <c r="AD2027" s="100">
        <f t="shared" si="310"/>
        <v>7</v>
      </c>
      <c r="AE2027" s="13">
        <v>16</v>
      </c>
      <c r="AF2027" s="27">
        <v>13.5</v>
      </c>
      <c r="AG2027" s="41"/>
    </row>
    <row r="2028" spans="1:33" ht="16.5" x14ac:dyDescent="0.2">
      <c r="A2028" s="43" t="str">
        <f t="shared" si="311"/>
        <v>kn-11</v>
      </c>
      <c r="B2028" s="33">
        <f t="shared" si="308"/>
        <v>2110520</v>
      </c>
      <c r="C2028" s="43">
        <v>5</v>
      </c>
      <c r="D2028" s="26">
        <f t="shared" si="312"/>
        <v>21105</v>
      </c>
      <c r="E2028" s="45">
        <v>11</v>
      </c>
      <c r="F2028" s="13">
        <v>2</v>
      </c>
      <c r="G2028" s="14" t="s">
        <v>612</v>
      </c>
      <c r="H2028" s="14" t="s">
        <v>749</v>
      </c>
      <c r="I2028" s="13">
        <f t="shared" si="313"/>
        <v>107</v>
      </c>
      <c r="J2028" s="13">
        <f t="shared" si="314"/>
        <v>13</v>
      </c>
      <c r="K2028" s="13">
        <f t="shared" si="315"/>
        <v>4</v>
      </c>
      <c r="L2028" s="13" t="s">
        <v>1619</v>
      </c>
      <c r="M2028" s="13">
        <v>102</v>
      </c>
      <c r="N2028" s="13" t="s">
        <v>1621</v>
      </c>
      <c r="O2028" s="13">
        <v>102</v>
      </c>
      <c r="P2028" s="13" t="s">
        <v>1505</v>
      </c>
      <c r="Q2028" s="13">
        <v>102</v>
      </c>
      <c r="R2028" s="13" t="s">
        <v>1507</v>
      </c>
      <c r="S2028" s="13">
        <v>102</v>
      </c>
      <c r="T2028" s="13" t="s">
        <v>1509</v>
      </c>
      <c r="U2028" s="13">
        <v>102</v>
      </c>
      <c r="V2028" s="13" t="s">
        <v>1511</v>
      </c>
      <c r="W2028" s="13">
        <v>102</v>
      </c>
      <c r="X2028" s="13" t="s">
        <v>1513</v>
      </c>
      <c r="Y2028" s="13">
        <v>102</v>
      </c>
      <c r="Z2028" s="13" t="s">
        <v>1514</v>
      </c>
      <c r="AA2028" s="13">
        <v>102</v>
      </c>
      <c r="AB2028" s="100" t="s">
        <v>749</v>
      </c>
      <c r="AC2028" s="100" t="str">
        <f t="shared" si="309"/>
        <v>kn-11-5-jlr-loc2</v>
      </c>
      <c r="AD2028" s="100">
        <f t="shared" si="310"/>
        <v>7</v>
      </c>
      <c r="AE2028" s="13">
        <v>12</v>
      </c>
      <c r="AF2028" s="27">
        <v>12</v>
      </c>
      <c r="AG2028" s="41"/>
    </row>
    <row r="2029" spans="1:33" ht="16.5" x14ac:dyDescent="0.2">
      <c r="A2029" s="43" t="str">
        <f t="shared" si="311"/>
        <v>kn-11</v>
      </c>
      <c r="B2029" s="33">
        <f t="shared" si="308"/>
        <v>2110521</v>
      </c>
      <c r="C2029" s="43">
        <v>5</v>
      </c>
      <c r="D2029" s="26">
        <f t="shared" si="312"/>
        <v>21105</v>
      </c>
      <c r="E2029" s="45">
        <v>11</v>
      </c>
      <c r="F2029" s="13">
        <v>2</v>
      </c>
      <c r="G2029" s="14" t="s">
        <v>20</v>
      </c>
      <c r="H2029" s="14" t="s">
        <v>27</v>
      </c>
      <c r="I2029" s="13">
        <f t="shared" si="313"/>
        <v>107</v>
      </c>
      <c r="J2029" s="13">
        <f t="shared" si="314"/>
        <v>13</v>
      </c>
      <c r="K2029" s="13">
        <f t="shared" si="315"/>
        <v>4</v>
      </c>
      <c r="L2029" s="13" t="s">
        <v>1618</v>
      </c>
      <c r="M2029" s="13">
        <v>103</v>
      </c>
      <c r="N2029" s="13" t="s">
        <v>1620</v>
      </c>
      <c r="O2029" s="13">
        <v>103</v>
      </c>
      <c r="P2029" s="13" t="s">
        <v>1622</v>
      </c>
      <c r="Q2029" s="13">
        <v>103</v>
      </c>
      <c r="R2029" s="13" t="s">
        <v>1506</v>
      </c>
      <c r="S2029" s="13">
        <v>103</v>
      </c>
      <c r="T2029" s="13" t="s">
        <v>1508</v>
      </c>
      <c r="U2029" s="13">
        <v>103</v>
      </c>
      <c r="V2029" s="13" t="s">
        <v>1510</v>
      </c>
      <c r="W2029" s="13">
        <v>103</v>
      </c>
      <c r="X2029" s="13" t="s">
        <v>1512</v>
      </c>
      <c r="Y2029" s="13">
        <v>103</v>
      </c>
      <c r="Z2029" s="13" t="s">
        <v>1515</v>
      </c>
      <c r="AA2029" s="13">
        <v>103</v>
      </c>
      <c r="AB2029" s="100" t="s">
        <v>382</v>
      </c>
      <c r="AC2029" s="100" t="str">
        <f t="shared" si="309"/>
        <v>kn-11-5-shl-loc2</v>
      </c>
      <c r="AD2029" s="100">
        <f t="shared" si="310"/>
        <v>7</v>
      </c>
      <c r="AE2029" s="13">
        <v>16</v>
      </c>
      <c r="AF2029" s="27">
        <v>13.5</v>
      </c>
      <c r="AG2029" s="41"/>
    </row>
    <row r="2030" spans="1:33" ht="16.5" x14ac:dyDescent="0.2">
      <c r="A2030" s="43" t="str">
        <f t="shared" si="311"/>
        <v>kn-11</v>
      </c>
      <c r="B2030" s="33">
        <f t="shared" si="308"/>
        <v>2110530</v>
      </c>
      <c r="C2030" s="43">
        <v>5</v>
      </c>
      <c r="D2030" s="26">
        <f t="shared" si="312"/>
        <v>21105</v>
      </c>
      <c r="E2030" s="45">
        <v>11</v>
      </c>
      <c r="F2030" s="13">
        <v>3</v>
      </c>
      <c r="G2030" s="14" t="s">
        <v>19</v>
      </c>
      <c r="H2030" s="14" t="s">
        <v>288</v>
      </c>
      <c r="I2030" s="13">
        <f t="shared" si="313"/>
        <v>107</v>
      </c>
      <c r="J2030" s="13">
        <f t="shared" si="314"/>
        <v>13</v>
      </c>
      <c r="K2030" s="13">
        <f t="shared" si="315"/>
        <v>4</v>
      </c>
      <c r="L2030" s="13" t="s">
        <v>1619</v>
      </c>
      <c r="M2030" s="13">
        <v>102</v>
      </c>
      <c r="N2030" s="13" t="s">
        <v>1621</v>
      </c>
      <c r="O2030" s="13">
        <v>102</v>
      </c>
      <c r="P2030" s="13" t="s">
        <v>1505</v>
      </c>
      <c r="Q2030" s="13">
        <v>102</v>
      </c>
      <c r="R2030" s="13" t="s">
        <v>1507</v>
      </c>
      <c r="S2030" s="13">
        <v>102</v>
      </c>
      <c r="T2030" s="13" t="s">
        <v>1509</v>
      </c>
      <c r="U2030" s="13">
        <v>102</v>
      </c>
      <c r="V2030" s="13" t="s">
        <v>1511</v>
      </c>
      <c r="W2030" s="13">
        <v>102</v>
      </c>
      <c r="X2030" s="13" t="s">
        <v>1513</v>
      </c>
      <c r="Y2030" s="13">
        <v>102</v>
      </c>
      <c r="Z2030" s="13" t="s">
        <v>1514</v>
      </c>
      <c r="AA2030" s="13">
        <v>102</v>
      </c>
      <c r="AB2030" s="100" t="s">
        <v>354</v>
      </c>
      <c r="AC2030" s="100" t="str">
        <f t="shared" si="309"/>
        <v>kn-11-5-jlr-loc3</v>
      </c>
      <c r="AD2030" s="100">
        <f t="shared" si="310"/>
        <v>7</v>
      </c>
      <c r="AE2030" s="13">
        <v>12</v>
      </c>
      <c r="AF2030" s="27">
        <v>12</v>
      </c>
      <c r="AG2030" s="41"/>
    </row>
    <row r="2031" spans="1:33" ht="17.25" thickBot="1" x14ac:dyDescent="0.25">
      <c r="A2031" s="43" t="str">
        <f t="shared" si="311"/>
        <v>kn-11</v>
      </c>
      <c r="B2031" s="33">
        <f t="shared" si="308"/>
        <v>2110531</v>
      </c>
      <c r="C2031" s="43">
        <v>5</v>
      </c>
      <c r="D2031" s="28">
        <f t="shared" si="312"/>
        <v>21105</v>
      </c>
      <c r="E2031" s="46">
        <v>11</v>
      </c>
      <c r="F2031" s="29">
        <v>3</v>
      </c>
      <c r="G2031" s="30" t="s">
        <v>20</v>
      </c>
      <c r="H2031" s="30" t="s">
        <v>287</v>
      </c>
      <c r="I2031" s="29">
        <f t="shared" si="313"/>
        <v>107</v>
      </c>
      <c r="J2031" s="29">
        <f t="shared" si="314"/>
        <v>13</v>
      </c>
      <c r="K2031" s="29">
        <f t="shared" si="315"/>
        <v>4</v>
      </c>
      <c r="L2031" s="29" t="s">
        <v>1618</v>
      </c>
      <c r="M2031" s="29">
        <v>103</v>
      </c>
      <c r="N2031" s="29" t="s">
        <v>1620</v>
      </c>
      <c r="O2031" s="29">
        <v>103</v>
      </c>
      <c r="P2031" s="29" t="s">
        <v>1622</v>
      </c>
      <c r="Q2031" s="29">
        <v>103</v>
      </c>
      <c r="R2031" s="29" t="s">
        <v>1506</v>
      </c>
      <c r="S2031" s="29">
        <v>103</v>
      </c>
      <c r="T2031" s="29" t="s">
        <v>1508</v>
      </c>
      <c r="U2031" s="29">
        <v>103</v>
      </c>
      <c r="V2031" s="29" t="s">
        <v>1510</v>
      </c>
      <c r="W2031" s="29">
        <v>103</v>
      </c>
      <c r="X2031" s="29" t="s">
        <v>1512</v>
      </c>
      <c r="Y2031" s="29">
        <v>103</v>
      </c>
      <c r="Z2031" s="29" t="s">
        <v>1515</v>
      </c>
      <c r="AA2031" s="29">
        <v>103</v>
      </c>
      <c r="AB2031" s="101" t="s">
        <v>395</v>
      </c>
      <c r="AC2031" s="101" t="str">
        <f t="shared" si="309"/>
        <v>kn-11-5-shl-loc3</v>
      </c>
      <c r="AD2031" s="101">
        <f t="shared" si="310"/>
        <v>7</v>
      </c>
      <c r="AE2031" s="29">
        <v>16</v>
      </c>
      <c r="AF2031" s="31">
        <v>13.5</v>
      </c>
      <c r="AG2031" s="41"/>
    </row>
    <row r="2032" spans="1:33" ht="16.5" x14ac:dyDescent="0.2">
      <c r="A2032" s="43" t="str">
        <f t="shared" si="311"/>
        <v>kn-11</v>
      </c>
      <c r="B2032" s="33">
        <f t="shared" si="308"/>
        <v>2110610</v>
      </c>
      <c r="C2032" s="43">
        <v>6</v>
      </c>
      <c r="D2032" s="23">
        <f t="shared" si="312"/>
        <v>21106</v>
      </c>
      <c r="E2032" s="44">
        <v>11</v>
      </c>
      <c r="F2032" s="24">
        <v>1</v>
      </c>
      <c r="G2032" s="32" t="s">
        <v>19</v>
      </c>
      <c r="H2032" s="32" t="s">
        <v>289</v>
      </c>
      <c r="I2032" s="24">
        <f t="shared" si="313"/>
        <v>108</v>
      </c>
      <c r="J2032" s="24">
        <f t="shared" si="314"/>
        <v>13</v>
      </c>
      <c r="K2032" s="24">
        <f t="shared" si="315"/>
        <v>4</v>
      </c>
      <c r="L2032" s="24" t="s">
        <v>1619</v>
      </c>
      <c r="M2032" s="24">
        <v>104</v>
      </c>
      <c r="N2032" s="24" t="s">
        <v>1621</v>
      </c>
      <c r="O2032" s="24">
        <v>104</v>
      </c>
      <c r="P2032" s="24" t="s">
        <v>1623</v>
      </c>
      <c r="Q2032" s="24">
        <v>104</v>
      </c>
      <c r="R2032" s="24" t="s">
        <v>1507</v>
      </c>
      <c r="S2032" s="24">
        <v>104</v>
      </c>
      <c r="T2032" s="24" t="s">
        <v>1509</v>
      </c>
      <c r="U2032" s="24">
        <v>104</v>
      </c>
      <c r="V2032" s="24" t="s">
        <v>1511</v>
      </c>
      <c r="W2032" s="24">
        <v>104</v>
      </c>
      <c r="X2032" s="24" t="s">
        <v>1513</v>
      </c>
      <c r="Y2032" s="24">
        <v>104</v>
      </c>
      <c r="Z2032" s="24" t="s">
        <v>1514</v>
      </c>
      <c r="AA2032" s="24">
        <v>104</v>
      </c>
      <c r="AB2032" s="99" t="s">
        <v>351</v>
      </c>
      <c r="AC2032" s="99" t="str">
        <f t="shared" si="309"/>
        <v>kn-11-6-jlr-loc1</v>
      </c>
      <c r="AD2032" s="99">
        <f t="shared" si="310"/>
        <v>7</v>
      </c>
      <c r="AE2032" s="24">
        <v>12</v>
      </c>
      <c r="AF2032" s="25">
        <v>12</v>
      </c>
      <c r="AG2032" s="41"/>
    </row>
    <row r="2033" spans="1:33" ht="16.5" x14ac:dyDescent="0.2">
      <c r="A2033" s="43" t="str">
        <f t="shared" si="311"/>
        <v>kn-11</v>
      </c>
      <c r="B2033" s="33">
        <f t="shared" si="308"/>
        <v>2110611</v>
      </c>
      <c r="C2033" s="43">
        <v>6</v>
      </c>
      <c r="D2033" s="26">
        <f t="shared" si="312"/>
        <v>21106</v>
      </c>
      <c r="E2033" s="45">
        <v>11</v>
      </c>
      <c r="F2033" s="13">
        <v>1</v>
      </c>
      <c r="G2033" s="14" t="s">
        <v>20</v>
      </c>
      <c r="H2033" s="14" t="s">
        <v>290</v>
      </c>
      <c r="I2033" s="13">
        <f t="shared" si="313"/>
        <v>108</v>
      </c>
      <c r="J2033" s="13">
        <f t="shared" si="314"/>
        <v>13</v>
      </c>
      <c r="K2033" s="13">
        <f t="shared" si="315"/>
        <v>4</v>
      </c>
      <c r="L2033" s="13" t="s">
        <v>1618</v>
      </c>
      <c r="M2033" s="13">
        <v>103</v>
      </c>
      <c r="N2033" s="13" t="s">
        <v>1620</v>
      </c>
      <c r="O2033" s="13">
        <v>103</v>
      </c>
      <c r="P2033" s="13" t="s">
        <v>1622</v>
      </c>
      <c r="Q2033" s="13">
        <v>103</v>
      </c>
      <c r="R2033" s="13" t="s">
        <v>1506</v>
      </c>
      <c r="S2033" s="13">
        <v>103</v>
      </c>
      <c r="T2033" s="13" t="s">
        <v>1508</v>
      </c>
      <c r="U2033" s="13">
        <v>103</v>
      </c>
      <c r="V2033" s="13" t="s">
        <v>1510</v>
      </c>
      <c r="W2033" s="13">
        <v>103</v>
      </c>
      <c r="X2033" s="13" t="s">
        <v>1512</v>
      </c>
      <c r="Y2033" s="13">
        <v>103</v>
      </c>
      <c r="Z2033" s="13" t="s">
        <v>1515</v>
      </c>
      <c r="AA2033" s="13">
        <v>103</v>
      </c>
      <c r="AB2033" s="100" t="s">
        <v>391</v>
      </c>
      <c r="AC2033" s="100" t="str">
        <f t="shared" si="309"/>
        <v>kn-11-6-shl-loc1</v>
      </c>
      <c r="AD2033" s="100">
        <f t="shared" si="310"/>
        <v>7</v>
      </c>
      <c r="AE2033" s="13">
        <v>16</v>
      </c>
      <c r="AF2033" s="27">
        <v>13.5</v>
      </c>
      <c r="AG2033" s="41"/>
    </row>
    <row r="2034" spans="1:33" ht="16.5" x14ac:dyDescent="0.2">
      <c r="A2034" s="43" t="str">
        <f t="shared" si="311"/>
        <v>kn-11</v>
      </c>
      <c r="B2034" s="33">
        <f t="shared" si="308"/>
        <v>2110620</v>
      </c>
      <c r="C2034" s="43">
        <v>6</v>
      </c>
      <c r="D2034" s="26">
        <f t="shared" si="312"/>
        <v>21106</v>
      </c>
      <c r="E2034" s="45">
        <v>11</v>
      </c>
      <c r="F2034" s="13">
        <v>2</v>
      </c>
      <c r="G2034" s="14" t="s">
        <v>19</v>
      </c>
      <c r="H2034" s="14" t="s">
        <v>749</v>
      </c>
      <c r="I2034" s="13">
        <f t="shared" si="313"/>
        <v>108</v>
      </c>
      <c r="J2034" s="13">
        <f t="shared" si="314"/>
        <v>13</v>
      </c>
      <c r="K2034" s="13">
        <f t="shared" si="315"/>
        <v>4</v>
      </c>
      <c r="L2034" s="13" t="s">
        <v>1619</v>
      </c>
      <c r="M2034" s="13">
        <v>104</v>
      </c>
      <c r="N2034" s="13" t="s">
        <v>1621</v>
      </c>
      <c r="O2034" s="13">
        <v>104</v>
      </c>
      <c r="P2034" s="13" t="s">
        <v>1623</v>
      </c>
      <c r="Q2034" s="13">
        <v>104</v>
      </c>
      <c r="R2034" s="13" t="s">
        <v>1507</v>
      </c>
      <c r="S2034" s="13">
        <v>104</v>
      </c>
      <c r="T2034" s="13" t="s">
        <v>1509</v>
      </c>
      <c r="U2034" s="13">
        <v>104</v>
      </c>
      <c r="V2034" s="13" t="s">
        <v>1511</v>
      </c>
      <c r="W2034" s="13">
        <v>104</v>
      </c>
      <c r="X2034" s="13" t="s">
        <v>1513</v>
      </c>
      <c r="Y2034" s="13">
        <v>104</v>
      </c>
      <c r="Z2034" s="13" t="s">
        <v>1514</v>
      </c>
      <c r="AA2034" s="13">
        <v>104</v>
      </c>
      <c r="AB2034" s="100" t="s">
        <v>748</v>
      </c>
      <c r="AC2034" s="100" t="str">
        <f t="shared" si="309"/>
        <v>kn-11-6-jlr-loc2</v>
      </c>
      <c r="AD2034" s="100">
        <f t="shared" si="310"/>
        <v>7</v>
      </c>
      <c r="AE2034" s="13">
        <v>12</v>
      </c>
      <c r="AF2034" s="27">
        <v>12</v>
      </c>
      <c r="AG2034" s="41"/>
    </row>
    <row r="2035" spans="1:33" ht="16.5" x14ac:dyDescent="0.2">
      <c r="A2035" s="43" t="str">
        <f t="shared" si="311"/>
        <v>kn-11</v>
      </c>
      <c r="B2035" s="33">
        <f t="shared" si="308"/>
        <v>2110621</v>
      </c>
      <c r="C2035" s="43">
        <v>6</v>
      </c>
      <c r="D2035" s="26">
        <f t="shared" si="312"/>
        <v>21106</v>
      </c>
      <c r="E2035" s="45">
        <v>11</v>
      </c>
      <c r="F2035" s="13">
        <v>2</v>
      </c>
      <c r="G2035" s="14" t="s">
        <v>20</v>
      </c>
      <c r="H2035" s="14" t="s">
        <v>27</v>
      </c>
      <c r="I2035" s="13">
        <f t="shared" si="313"/>
        <v>108</v>
      </c>
      <c r="J2035" s="13">
        <f t="shared" si="314"/>
        <v>13</v>
      </c>
      <c r="K2035" s="13">
        <f t="shared" si="315"/>
        <v>4</v>
      </c>
      <c r="L2035" s="13" t="s">
        <v>1618</v>
      </c>
      <c r="M2035" s="13">
        <v>103</v>
      </c>
      <c r="N2035" s="13" t="s">
        <v>1620</v>
      </c>
      <c r="O2035" s="13">
        <v>103</v>
      </c>
      <c r="P2035" s="13" t="s">
        <v>1622</v>
      </c>
      <c r="Q2035" s="13">
        <v>103</v>
      </c>
      <c r="R2035" s="13" t="s">
        <v>1506</v>
      </c>
      <c r="S2035" s="13">
        <v>103</v>
      </c>
      <c r="T2035" s="13" t="s">
        <v>1508</v>
      </c>
      <c r="U2035" s="13">
        <v>103</v>
      </c>
      <c r="V2035" s="13" t="s">
        <v>1510</v>
      </c>
      <c r="W2035" s="13">
        <v>103</v>
      </c>
      <c r="X2035" s="13" t="s">
        <v>1512</v>
      </c>
      <c r="Y2035" s="13">
        <v>103</v>
      </c>
      <c r="Z2035" s="13" t="s">
        <v>1515</v>
      </c>
      <c r="AA2035" s="13">
        <v>103</v>
      </c>
      <c r="AB2035" s="100" t="s">
        <v>390</v>
      </c>
      <c r="AC2035" s="100" t="str">
        <f t="shared" si="309"/>
        <v>kn-11-6-shl-loc2</v>
      </c>
      <c r="AD2035" s="100">
        <f t="shared" si="310"/>
        <v>7</v>
      </c>
      <c r="AE2035" s="13">
        <v>16</v>
      </c>
      <c r="AF2035" s="27">
        <v>13.5</v>
      </c>
      <c r="AG2035" s="41"/>
    </row>
    <row r="2036" spans="1:33" ht="16.5" x14ac:dyDescent="0.2">
      <c r="A2036" s="43" t="str">
        <f t="shared" si="311"/>
        <v>kn-11</v>
      </c>
      <c r="B2036" s="33">
        <f t="shared" si="308"/>
        <v>2110630</v>
      </c>
      <c r="C2036" s="43">
        <v>6</v>
      </c>
      <c r="D2036" s="26">
        <f t="shared" si="312"/>
        <v>21106</v>
      </c>
      <c r="E2036" s="45">
        <v>11</v>
      </c>
      <c r="F2036" s="13">
        <v>3</v>
      </c>
      <c r="G2036" s="14" t="s">
        <v>19</v>
      </c>
      <c r="H2036" s="14" t="s">
        <v>288</v>
      </c>
      <c r="I2036" s="13">
        <f t="shared" si="313"/>
        <v>108</v>
      </c>
      <c r="J2036" s="13">
        <f t="shared" si="314"/>
        <v>13</v>
      </c>
      <c r="K2036" s="13">
        <f t="shared" si="315"/>
        <v>4</v>
      </c>
      <c r="L2036" s="13" t="s">
        <v>1619</v>
      </c>
      <c r="M2036" s="13">
        <v>104</v>
      </c>
      <c r="N2036" s="13" t="s">
        <v>1621</v>
      </c>
      <c r="O2036" s="13">
        <v>104</v>
      </c>
      <c r="P2036" s="13" t="s">
        <v>1623</v>
      </c>
      <c r="Q2036" s="13">
        <v>104</v>
      </c>
      <c r="R2036" s="13" t="s">
        <v>1507</v>
      </c>
      <c r="S2036" s="13">
        <v>104</v>
      </c>
      <c r="T2036" s="13" t="s">
        <v>1509</v>
      </c>
      <c r="U2036" s="13">
        <v>104</v>
      </c>
      <c r="V2036" s="13" t="s">
        <v>1511</v>
      </c>
      <c r="W2036" s="13">
        <v>104</v>
      </c>
      <c r="X2036" s="13" t="s">
        <v>1513</v>
      </c>
      <c r="Y2036" s="13">
        <v>104</v>
      </c>
      <c r="Z2036" s="13" t="s">
        <v>1514</v>
      </c>
      <c r="AA2036" s="13">
        <v>104</v>
      </c>
      <c r="AB2036" s="100" t="s">
        <v>354</v>
      </c>
      <c r="AC2036" s="100" t="str">
        <f t="shared" si="309"/>
        <v>kn-11-6-jlr-loc3</v>
      </c>
      <c r="AD2036" s="100">
        <f t="shared" si="310"/>
        <v>7</v>
      </c>
      <c r="AE2036" s="13">
        <v>12</v>
      </c>
      <c r="AF2036" s="27">
        <v>12</v>
      </c>
      <c r="AG2036" s="41"/>
    </row>
    <row r="2037" spans="1:33" ht="17.25" thickBot="1" x14ac:dyDescent="0.25">
      <c r="A2037" s="43" t="str">
        <f t="shared" si="311"/>
        <v>kn-11</v>
      </c>
      <c r="B2037" s="33">
        <f t="shared" si="308"/>
        <v>2110631</v>
      </c>
      <c r="C2037" s="43">
        <v>6</v>
      </c>
      <c r="D2037" s="28">
        <f t="shared" si="312"/>
        <v>21106</v>
      </c>
      <c r="E2037" s="46">
        <v>11</v>
      </c>
      <c r="F2037" s="29">
        <v>3</v>
      </c>
      <c r="G2037" s="30" t="s">
        <v>615</v>
      </c>
      <c r="H2037" s="30" t="s">
        <v>287</v>
      </c>
      <c r="I2037" s="29">
        <f t="shared" si="313"/>
        <v>108</v>
      </c>
      <c r="J2037" s="29">
        <f t="shared" si="314"/>
        <v>13</v>
      </c>
      <c r="K2037" s="29">
        <f t="shared" si="315"/>
        <v>4</v>
      </c>
      <c r="L2037" s="29" t="s">
        <v>1618</v>
      </c>
      <c r="M2037" s="29">
        <v>103</v>
      </c>
      <c r="N2037" s="29" t="s">
        <v>1620</v>
      </c>
      <c r="O2037" s="29">
        <v>103</v>
      </c>
      <c r="P2037" s="29" t="s">
        <v>1622</v>
      </c>
      <c r="Q2037" s="29">
        <v>103</v>
      </c>
      <c r="R2037" s="29" t="s">
        <v>1506</v>
      </c>
      <c r="S2037" s="29">
        <v>103</v>
      </c>
      <c r="T2037" s="29" t="s">
        <v>1508</v>
      </c>
      <c r="U2037" s="29">
        <v>103</v>
      </c>
      <c r="V2037" s="29" t="s">
        <v>1510</v>
      </c>
      <c r="W2037" s="29">
        <v>103</v>
      </c>
      <c r="X2037" s="29" t="s">
        <v>1512</v>
      </c>
      <c r="Y2037" s="29">
        <v>103</v>
      </c>
      <c r="Z2037" s="29" t="s">
        <v>1515</v>
      </c>
      <c r="AA2037" s="29">
        <v>103</v>
      </c>
      <c r="AB2037" s="101" t="s">
        <v>395</v>
      </c>
      <c r="AC2037" s="101" t="str">
        <f t="shared" si="309"/>
        <v>kn-11-6-shl-loc3</v>
      </c>
      <c r="AD2037" s="101">
        <f t="shared" si="310"/>
        <v>7</v>
      </c>
      <c r="AE2037" s="29">
        <v>16</v>
      </c>
      <c r="AF2037" s="31">
        <v>13.5</v>
      </c>
      <c r="AG2037" s="41"/>
    </row>
    <row r="2038" spans="1:33" ht="16.5" x14ac:dyDescent="0.2">
      <c r="A2038" s="43" t="str">
        <f t="shared" si="311"/>
        <v>kn-11</v>
      </c>
      <c r="B2038" s="33">
        <f t="shared" si="308"/>
        <v>2110710</v>
      </c>
      <c r="C2038" s="43">
        <v>7</v>
      </c>
      <c r="D2038" s="23">
        <f t="shared" si="312"/>
        <v>21107</v>
      </c>
      <c r="E2038" s="44">
        <v>11</v>
      </c>
      <c r="F2038" s="24">
        <v>1</v>
      </c>
      <c r="G2038" s="32" t="s">
        <v>19</v>
      </c>
      <c r="H2038" s="32" t="s">
        <v>289</v>
      </c>
      <c r="I2038" s="24">
        <f t="shared" si="313"/>
        <v>108</v>
      </c>
      <c r="J2038" s="24">
        <f t="shared" si="314"/>
        <v>13</v>
      </c>
      <c r="K2038" s="24">
        <f t="shared" si="315"/>
        <v>4</v>
      </c>
      <c r="L2038" s="24" t="s">
        <v>1619</v>
      </c>
      <c r="M2038" s="24">
        <v>104</v>
      </c>
      <c r="N2038" s="24" t="s">
        <v>1621</v>
      </c>
      <c r="O2038" s="24">
        <v>104</v>
      </c>
      <c r="P2038" s="24" t="s">
        <v>1623</v>
      </c>
      <c r="Q2038" s="24">
        <v>104</v>
      </c>
      <c r="R2038" s="24" t="s">
        <v>1507</v>
      </c>
      <c r="S2038" s="24">
        <v>104</v>
      </c>
      <c r="T2038" s="24" t="s">
        <v>1509</v>
      </c>
      <c r="U2038" s="24">
        <v>104</v>
      </c>
      <c r="V2038" s="24" t="s">
        <v>1511</v>
      </c>
      <c r="W2038" s="24">
        <v>104</v>
      </c>
      <c r="X2038" s="24" t="s">
        <v>1513</v>
      </c>
      <c r="Y2038" s="24">
        <v>104</v>
      </c>
      <c r="Z2038" s="24" t="s">
        <v>1514</v>
      </c>
      <c r="AA2038" s="24">
        <v>104</v>
      </c>
      <c r="AB2038" s="99" t="s">
        <v>30</v>
      </c>
      <c r="AC2038" s="99" t="str">
        <f t="shared" si="309"/>
        <v>kn-11-7-jlr-loc1</v>
      </c>
      <c r="AD2038" s="99">
        <f t="shared" si="310"/>
        <v>7</v>
      </c>
      <c r="AE2038" s="24">
        <v>12</v>
      </c>
      <c r="AF2038" s="25">
        <v>12</v>
      </c>
      <c r="AG2038" s="41"/>
    </row>
    <row r="2039" spans="1:33" ht="16.5" x14ac:dyDescent="0.2">
      <c r="A2039" s="43" t="str">
        <f t="shared" si="311"/>
        <v>kn-11</v>
      </c>
      <c r="B2039" s="33">
        <f t="shared" si="308"/>
        <v>2110711</v>
      </c>
      <c r="C2039" s="43">
        <v>7</v>
      </c>
      <c r="D2039" s="26">
        <f t="shared" si="312"/>
        <v>21107</v>
      </c>
      <c r="E2039" s="45">
        <v>11</v>
      </c>
      <c r="F2039" s="13">
        <v>1</v>
      </c>
      <c r="G2039" s="14" t="s">
        <v>20</v>
      </c>
      <c r="H2039" s="14" t="s">
        <v>290</v>
      </c>
      <c r="I2039" s="13">
        <f t="shared" si="313"/>
        <v>108</v>
      </c>
      <c r="J2039" s="13">
        <f t="shared" si="314"/>
        <v>13</v>
      </c>
      <c r="K2039" s="13">
        <f t="shared" si="315"/>
        <v>4</v>
      </c>
      <c r="L2039" s="13" t="s">
        <v>1618</v>
      </c>
      <c r="M2039" s="13">
        <v>104</v>
      </c>
      <c r="N2039" s="13" t="s">
        <v>1620</v>
      </c>
      <c r="O2039" s="13">
        <v>104</v>
      </c>
      <c r="P2039" s="13" t="s">
        <v>1622</v>
      </c>
      <c r="Q2039" s="13">
        <v>104</v>
      </c>
      <c r="R2039" s="13" t="s">
        <v>1624</v>
      </c>
      <c r="S2039" s="13">
        <v>104</v>
      </c>
      <c r="T2039" s="13" t="s">
        <v>1508</v>
      </c>
      <c r="U2039" s="13">
        <v>104</v>
      </c>
      <c r="V2039" s="13" t="s">
        <v>1510</v>
      </c>
      <c r="W2039" s="13">
        <v>104</v>
      </c>
      <c r="X2039" s="13" t="s">
        <v>1512</v>
      </c>
      <c r="Y2039" s="13">
        <v>104</v>
      </c>
      <c r="Z2039" s="13" t="s">
        <v>1515</v>
      </c>
      <c r="AA2039" s="13">
        <v>104</v>
      </c>
      <c r="AB2039" s="100" t="s">
        <v>386</v>
      </c>
      <c r="AC2039" s="100" t="str">
        <f t="shared" si="309"/>
        <v>kn-11-7-shl-loc1</v>
      </c>
      <c r="AD2039" s="100">
        <f t="shared" si="310"/>
        <v>7</v>
      </c>
      <c r="AE2039" s="13">
        <v>16</v>
      </c>
      <c r="AF2039" s="27">
        <v>13.5</v>
      </c>
      <c r="AG2039" s="41"/>
    </row>
    <row r="2040" spans="1:33" ht="16.5" x14ac:dyDescent="0.2">
      <c r="A2040" s="43" t="str">
        <f t="shared" si="311"/>
        <v>kn-11</v>
      </c>
      <c r="B2040" s="33">
        <f t="shared" si="308"/>
        <v>2110720</v>
      </c>
      <c r="C2040" s="43">
        <v>7</v>
      </c>
      <c r="D2040" s="26">
        <f t="shared" si="312"/>
        <v>21107</v>
      </c>
      <c r="E2040" s="45">
        <v>11</v>
      </c>
      <c r="F2040" s="13">
        <v>2</v>
      </c>
      <c r="G2040" s="14" t="s">
        <v>19</v>
      </c>
      <c r="H2040" s="14" t="s">
        <v>749</v>
      </c>
      <c r="I2040" s="13">
        <f t="shared" si="313"/>
        <v>108</v>
      </c>
      <c r="J2040" s="13">
        <f t="shared" si="314"/>
        <v>13</v>
      </c>
      <c r="K2040" s="13">
        <f t="shared" si="315"/>
        <v>4</v>
      </c>
      <c r="L2040" s="13" t="s">
        <v>1619</v>
      </c>
      <c r="M2040" s="13">
        <v>104</v>
      </c>
      <c r="N2040" s="13" t="s">
        <v>1621</v>
      </c>
      <c r="O2040" s="13">
        <v>104</v>
      </c>
      <c r="P2040" s="13" t="s">
        <v>1623</v>
      </c>
      <c r="Q2040" s="13">
        <v>104</v>
      </c>
      <c r="R2040" s="13" t="s">
        <v>1507</v>
      </c>
      <c r="S2040" s="13">
        <v>104</v>
      </c>
      <c r="T2040" s="13" t="s">
        <v>1509</v>
      </c>
      <c r="U2040" s="13">
        <v>104</v>
      </c>
      <c r="V2040" s="13" t="s">
        <v>1511</v>
      </c>
      <c r="W2040" s="13">
        <v>104</v>
      </c>
      <c r="X2040" s="13" t="s">
        <v>1513</v>
      </c>
      <c r="Y2040" s="13">
        <v>104</v>
      </c>
      <c r="Z2040" s="13" t="s">
        <v>1514</v>
      </c>
      <c r="AA2040" s="13">
        <v>104</v>
      </c>
      <c r="AB2040" s="100" t="s">
        <v>30</v>
      </c>
      <c r="AC2040" s="100" t="str">
        <f t="shared" si="309"/>
        <v>kn-11-7-jlr-loc2</v>
      </c>
      <c r="AD2040" s="100">
        <f t="shared" si="310"/>
        <v>7</v>
      </c>
      <c r="AE2040" s="13">
        <v>12</v>
      </c>
      <c r="AF2040" s="27">
        <v>12</v>
      </c>
      <c r="AG2040" s="41"/>
    </row>
    <row r="2041" spans="1:33" ht="16.5" x14ac:dyDescent="0.2">
      <c r="A2041" s="43" t="str">
        <f t="shared" si="311"/>
        <v>kn-11</v>
      </c>
      <c r="B2041" s="33">
        <f t="shared" si="308"/>
        <v>2110721</v>
      </c>
      <c r="C2041" s="43">
        <v>7</v>
      </c>
      <c r="D2041" s="26">
        <f t="shared" si="312"/>
        <v>21107</v>
      </c>
      <c r="E2041" s="45">
        <v>11</v>
      </c>
      <c r="F2041" s="13">
        <v>2</v>
      </c>
      <c r="G2041" s="14" t="s">
        <v>20</v>
      </c>
      <c r="H2041" s="14" t="s">
        <v>27</v>
      </c>
      <c r="I2041" s="13">
        <f t="shared" si="313"/>
        <v>108</v>
      </c>
      <c r="J2041" s="13">
        <f t="shared" si="314"/>
        <v>13</v>
      </c>
      <c r="K2041" s="13">
        <f t="shared" si="315"/>
        <v>4</v>
      </c>
      <c r="L2041" s="13" t="s">
        <v>1618</v>
      </c>
      <c r="M2041" s="13">
        <v>104</v>
      </c>
      <c r="N2041" s="13" t="s">
        <v>1620</v>
      </c>
      <c r="O2041" s="13">
        <v>104</v>
      </c>
      <c r="P2041" s="13" t="s">
        <v>1622</v>
      </c>
      <c r="Q2041" s="13">
        <v>104</v>
      </c>
      <c r="R2041" s="13" t="s">
        <v>1624</v>
      </c>
      <c r="S2041" s="13">
        <v>104</v>
      </c>
      <c r="T2041" s="13" t="s">
        <v>1508</v>
      </c>
      <c r="U2041" s="13">
        <v>104</v>
      </c>
      <c r="V2041" s="13" t="s">
        <v>1510</v>
      </c>
      <c r="W2041" s="13">
        <v>104</v>
      </c>
      <c r="X2041" s="13" t="s">
        <v>1512</v>
      </c>
      <c r="Y2041" s="13">
        <v>104</v>
      </c>
      <c r="Z2041" s="13" t="s">
        <v>1515</v>
      </c>
      <c r="AA2041" s="13">
        <v>104</v>
      </c>
      <c r="AB2041" s="100" t="s">
        <v>380</v>
      </c>
      <c r="AC2041" s="100" t="str">
        <f t="shared" si="309"/>
        <v>kn-11-7-shl-loc2</v>
      </c>
      <c r="AD2041" s="100">
        <f t="shared" si="310"/>
        <v>7</v>
      </c>
      <c r="AE2041" s="13">
        <v>16</v>
      </c>
      <c r="AF2041" s="27">
        <v>13.5</v>
      </c>
      <c r="AG2041" s="41"/>
    </row>
    <row r="2042" spans="1:33" ht="16.5" x14ac:dyDescent="0.2">
      <c r="A2042" s="43" t="str">
        <f t="shared" si="311"/>
        <v>kn-11</v>
      </c>
      <c r="B2042" s="33">
        <f t="shared" si="308"/>
        <v>2110730</v>
      </c>
      <c r="C2042" s="43">
        <v>7</v>
      </c>
      <c r="D2042" s="26">
        <f t="shared" si="312"/>
        <v>21107</v>
      </c>
      <c r="E2042" s="45">
        <v>11</v>
      </c>
      <c r="F2042" s="13">
        <v>3</v>
      </c>
      <c r="G2042" s="14" t="s">
        <v>19</v>
      </c>
      <c r="H2042" s="14" t="s">
        <v>288</v>
      </c>
      <c r="I2042" s="13">
        <f t="shared" si="313"/>
        <v>108</v>
      </c>
      <c r="J2042" s="13">
        <f t="shared" si="314"/>
        <v>13</v>
      </c>
      <c r="K2042" s="13">
        <f t="shared" si="315"/>
        <v>4</v>
      </c>
      <c r="L2042" s="13" t="s">
        <v>1619</v>
      </c>
      <c r="M2042" s="13">
        <v>104</v>
      </c>
      <c r="N2042" s="13" t="s">
        <v>1621</v>
      </c>
      <c r="O2042" s="13">
        <v>104</v>
      </c>
      <c r="P2042" s="13" t="s">
        <v>1623</v>
      </c>
      <c r="Q2042" s="13">
        <v>104</v>
      </c>
      <c r="R2042" s="13" t="s">
        <v>1507</v>
      </c>
      <c r="S2042" s="13">
        <v>104</v>
      </c>
      <c r="T2042" s="13" t="s">
        <v>1509</v>
      </c>
      <c r="U2042" s="13">
        <v>104</v>
      </c>
      <c r="V2042" s="13" t="s">
        <v>1511</v>
      </c>
      <c r="W2042" s="13">
        <v>104</v>
      </c>
      <c r="X2042" s="13" t="s">
        <v>1513</v>
      </c>
      <c r="Y2042" s="13">
        <v>104</v>
      </c>
      <c r="Z2042" s="13" t="s">
        <v>1514</v>
      </c>
      <c r="AA2042" s="13">
        <v>104</v>
      </c>
      <c r="AB2042" s="100" t="s">
        <v>353</v>
      </c>
      <c r="AC2042" s="100" t="str">
        <f t="shared" si="309"/>
        <v>kn-11-7-jlr-loc3</v>
      </c>
      <c r="AD2042" s="100">
        <f t="shared" si="310"/>
        <v>7</v>
      </c>
      <c r="AE2042" s="13">
        <v>12</v>
      </c>
      <c r="AF2042" s="27">
        <v>12</v>
      </c>
      <c r="AG2042" s="41"/>
    </row>
    <row r="2043" spans="1:33" ht="17.25" thickBot="1" x14ac:dyDescent="0.25">
      <c r="A2043" s="43" t="str">
        <f t="shared" si="311"/>
        <v>kn-11</v>
      </c>
      <c r="B2043" s="33">
        <f t="shared" si="308"/>
        <v>2110731</v>
      </c>
      <c r="C2043" s="43">
        <v>7</v>
      </c>
      <c r="D2043" s="28">
        <f t="shared" si="312"/>
        <v>21107</v>
      </c>
      <c r="E2043" s="46">
        <v>11</v>
      </c>
      <c r="F2043" s="29">
        <v>3</v>
      </c>
      <c r="G2043" s="30" t="s">
        <v>20</v>
      </c>
      <c r="H2043" s="30" t="s">
        <v>287</v>
      </c>
      <c r="I2043" s="29">
        <f t="shared" si="313"/>
        <v>108</v>
      </c>
      <c r="J2043" s="29">
        <f t="shared" si="314"/>
        <v>13</v>
      </c>
      <c r="K2043" s="29">
        <f t="shared" si="315"/>
        <v>4</v>
      </c>
      <c r="L2043" s="29" t="s">
        <v>1618</v>
      </c>
      <c r="M2043" s="29">
        <v>104</v>
      </c>
      <c r="N2043" s="29" t="s">
        <v>1620</v>
      </c>
      <c r="O2043" s="29">
        <v>104</v>
      </c>
      <c r="P2043" s="29" t="s">
        <v>1622</v>
      </c>
      <c r="Q2043" s="29">
        <v>104</v>
      </c>
      <c r="R2043" s="29" t="s">
        <v>1624</v>
      </c>
      <c r="S2043" s="29">
        <v>104</v>
      </c>
      <c r="T2043" s="29" t="s">
        <v>1508</v>
      </c>
      <c r="U2043" s="29">
        <v>104</v>
      </c>
      <c r="V2043" s="29" t="s">
        <v>1510</v>
      </c>
      <c r="W2043" s="29">
        <v>104</v>
      </c>
      <c r="X2043" s="29" t="s">
        <v>1512</v>
      </c>
      <c r="Y2043" s="29">
        <v>104</v>
      </c>
      <c r="Z2043" s="29" t="s">
        <v>1515</v>
      </c>
      <c r="AA2043" s="29">
        <v>104</v>
      </c>
      <c r="AB2043" s="101" t="s">
        <v>394</v>
      </c>
      <c r="AC2043" s="101" t="str">
        <f t="shared" si="309"/>
        <v>kn-11-7-shl-loc3</v>
      </c>
      <c r="AD2043" s="101">
        <f t="shared" si="310"/>
        <v>7</v>
      </c>
      <c r="AE2043" s="29">
        <v>16</v>
      </c>
      <c r="AF2043" s="31">
        <v>13.5</v>
      </c>
      <c r="AG2043" s="41"/>
    </row>
    <row r="2044" spans="1:33" ht="16.5" x14ac:dyDescent="0.2">
      <c r="A2044" s="43" t="str">
        <f t="shared" si="311"/>
        <v>kn-11</v>
      </c>
      <c r="B2044" s="33">
        <f t="shared" si="308"/>
        <v>2110810</v>
      </c>
      <c r="C2044" s="43">
        <v>8</v>
      </c>
      <c r="D2044" s="23">
        <f t="shared" si="312"/>
        <v>21108</v>
      </c>
      <c r="E2044" s="44">
        <v>11</v>
      </c>
      <c r="F2044" s="24">
        <v>1</v>
      </c>
      <c r="G2044" s="32" t="s">
        <v>19</v>
      </c>
      <c r="H2044" s="32" t="s">
        <v>289</v>
      </c>
      <c r="I2044" s="24">
        <f t="shared" si="313"/>
        <v>109</v>
      </c>
      <c r="J2044" s="24">
        <f t="shared" si="314"/>
        <v>13</v>
      </c>
      <c r="K2044" s="24">
        <f t="shared" si="315"/>
        <v>4</v>
      </c>
      <c r="L2044" s="24" t="s">
        <v>1619</v>
      </c>
      <c r="M2044" s="24">
        <v>105</v>
      </c>
      <c r="N2044" s="24" t="s">
        <v>1621</v>
      </c>
      <c r="O2044" s="24">
        <v>105</v>
      </c>
      <c r="P2044" s="24" t="s">
        <v>1623</v>
      </c>
      <c r="Q2044" s="24">
        <v>105</v>
      </c>
      <c r="R2044" s="24" t="s">
        <v>1625</v>
      </c>
      <c r="S2044" s="24">
        <v>105</v>
      </c>
      <c r="T2044" s="24" t="s">
        <v>1509</v>
      </c>
      <c r="U2044" s="24">
        <v>105</v>
      </c>
      <c r="V2044" s="24" t="s">
        <v>1511</v>
      </c>
      <c r="W2044" s="24">
        <v>105</v>
      </c>
      <c r="X2044" s="24" t="s">
        <v>1513</v>
      </c>
      <c r="Y2044" s="24">
        <v>105</v>
      </c>
      <c r="Z2044" s="24" t="s">
        <v>1514</v>
      </c>
      <c r="AA2044" s="24">
        <v>105</v>
      </c>
      <c r="AB2044" s="99" t="s">
        <v>30</v>
      </c>
      <c r="AC2044" s="99" t="str">
        <f t="shared" si="309"/>
        <v>kn-11-8-jlr-loc1</v>
      </c>
      <c r="AD2044" s="99">
        <f t="shared" si="310"/>
        <v>7</v>
      </c>
      <c r="AE2044" s="24">
        <v>12</v>
      </c>
      <c r="AF2044" s="25">
        <v>12</v>
      </c>
      <c r="AG2044" s="41"/>
    </row>
    <row r="2045" spans="1:33" ht="16.5" x14ac:dyDescent="0.2">
      <c r="A2045" s="43" t="str">
        <f t="shared" si="311"/>
        <v>kn-11</v>
      </c>
      <c r="B2045" s="33">
        <f t="shared" ref="B2045:B2108" si="316">D2045*100+F2045*10+IF(G2045="jlr",0,1)</f>
        <v>2110811</v>
      </c>
      <c r="C2045" s="43">
        <v>8</v>
      </c>
      <c r="D2045" s="26">
        <f t="shared" si="312"/>
        <v>21108</v>
      </c>
      <c r="E2045" s="45">
        <v>11</v>
      </c>
      <c r="F2045" s="13">
        <v>1</v>
      </c>
      <c r="G2045" s="14" t="s">
        <v>20</v>
      </c>
      <c r="H2045" s="14" t="s">
        <v>290</v>
      </c>
      <c r="I2045" s="13">
        <f t="shared" si="313"/>
        <v>109</v>
      </c>
      <c r="J2045" s="13">
        <f t="shared" si="314"/>
        <v>13</v>
      </c>
      <c r="K2045" s="13">
        <f t="shared" si="315"/>
        <v>4</v>
      </c>
      <c r="L2045" s="13" t="s">
        <v>1618</v>
      </c>
      <c r="M2045" s="13">
        <v>104</v>
      </c>
      <c r="N2045" s="13" t="s">
        <v>1620</v>
      </c>
      <c r="O2045" s="13">
        <v>104</v>
      </c>
      <c r="P2045" s="13" t="s">
        <v>1622</v>
      </c>
      <c r="Q2045" s="13">
        <v>104</v>
      </c>
      <c r="R2045" s="13" t="s">
        <v>1624</v>
      </c>
      <c r="S2045" s="13">
        <v>104</v>
      </c>
      <c r="T2045" s="13" t="s">
        <v>1508</v>
      </c>
      <c r="U2045" s="13">
        <v>104</v>
      </c>
      <c r="V2045" s="13" t="s">
        <v>1510</v>
      </c>
      <c r="W2045" s="13">
        <v>104</v>
      </c>
      <c r="X2045" s="13" t="s">
        <v>1512</v>
      </c>
      <c r="Y2045" s="13">
        <v>104</v>
      </c>
      <c r="Z2045" s="13" t="s">
        <v>1515</v>
      </c>
      <c r="AA2045" s="13">
        <v>104</v>
      </c>
      <c r="AB2045" s="100" t="s">
        <v>389</v>
      </c>
      <c r="AC2045" s="100" t="str">
        <f t="shared" si="309"/>
        <v>kn-11-8-shl-loc1</v>
      </c>
      <c r="AD2045" s="100">
        <f t="shared" si="310"/>
        <v>7</v>
      </c>
      <c r="AE2045" s="13">
        <v>16</v>
      </c>
      <c r="AF2045" s="27">
        <v>13.5</v>
      </c>
      <c r="AG2045" s="41"/>
    </row>
    <row r="2046" spans="1:33" ht="16.5" x14ac:dyDescent="0.2">
      <c r="A2046" s="43" t="str">
        <f t="shared" si="311"/>
        <v>kn-11</v>
      </c>
      <c r="B2046" s="33">
        <f t="shared" si="316"/>
        <v>2110820</v>
      </c>
      <c r="C2046" s="43">
        <v>8</v>
      </c>
      <c r="D2046" s="26">
        <f t="shared" si="312"/>
        <v>21108</v>
      </c>
      <c r="E2046" s="45">
        <v>11</v>
      </c>
      <c r="F2046" s="13">
        <v>2</v>
      </c>
      <c r="G2046" s="14" t="s">
        <v>19</v>
      </c>
      <c r="H2046" s="14" t="s">
        <v>749</v>
      </c>
      <c r="I2046" s="13">
        <f t="shared" si="313"/>
        <v>109</v>
      </c>
      <c r="J2046" s="13">
        <f t="shared" si="314"/>
        <v>13</v>
      </c>
      <c r="K2046" s="13">
        <f t="shared" si="315"/>
        <v>4</v>
      </c>
      <c r="L2046" s="13" t="s">
        <v>1619</v>
      </c>
      <c r="M2046" s="13">
        <v>105</v>
      </c>
      <c r="N2046" s="13" t="s">
        <v>1621</v>
      </c>
      <c r="O2046" s="13">
        <v>105</v>
      </c>
      <c r="P2046" s="13" t="s">
        <v>1623</v>
      </c>
      <c r="Q2046" s="13">
        <v>105</v>
      </c>
      <c r="R2046" s="13" t="s">
        <v>1625</v>
      </c>
      <c r="S2046" s="13">
        <v>105</v>
      </c>
      <c r="T2046" s="13" t="s">
        <v>1509</v>
      </c>
      <c r="U2046" s="13">
        <v>105</v>
      </c>
      <c r="V2046" s="13" t="s">
        <v>1511</v>
      </c>
      <c r="W2046" s="13">
        <v>105</v>
      </c>
      <c r="X2046" s="13" t="s">
        <v>1513</v>
      </c>
      <c r="Y2046" s="13">
        <v>105</v>
      </c>
      <c r="Z2046" s="13" t="s">
        <v>1514</v>
      </c>
      <c r="AA2046" s="13">
        <v>105</v>
      </c>
      <c r="AB2046" s="100" t="s">
        <v>350</v>
      </c>
      <c r="AC2046" s="100" t="str">
        <f t="shared" si="309"/>
        <v>kn-11-8-jlr-loc2</v>
      </c>
      <c r="AD2046" s="100">
        <f t="shared" si="310"/>
        <v>7</v>
      </c>
      <c r="AE2046" s="13">
        <v>12</v>
      </c>
      <c r="AF2046" s="27">
        <v>12</v>
      </c>
      <c r="AG2046" s="41"/>
    </row>
    <row r="2047" spans="1:33" ht="16.5" x14ac:dyDescent="0.2">
      <c r="A2047" s="43" t="str">
        <f t="shared" si="311"/>
        <v>kn-11</v>
      </c>
      <c r="B2047" s="33">
        <f t="shared" si="316"/>
        <v>2110821</v>
      </c>
      <c r="C2047" s="43">
        <v>8</v>
      </c>
      <c r="D2047" s="26">
        <f t="shared" si="312"/>
        <v>21108</v>
      </c>
      <c r="E2047" s="45">
        <v>11</v>
      </c>
      <c r="F2047" s="13">
        <v>2</v>
      </c>
      <c r="G2047" s="14" t="s">
        <v>20</v>
      </c>
      <c r="H2047" s="14" t="s">
        <v>27</v>
      </c>
      <c r="I2047" s="13">
        <f t="shared" si="313"/>
        <v>109</v>
      </c>
      <c r="J2047" s="13">
        <f t="shared" si="314"/>
        <v>13</v>
      </c>
      <c r="K2047" s="13">
        <f t="shared" si="315"/>
        <v>4</v>
      </c>
      <c r="L2047" s="13" t="s">
        <v>1618</v>
      </c>
      <c r="M2047" s="13">
        <v>104</v>
      </c>
      <c r="N2047" s="13" t="s">
        <v>1620</v>
      </c>
      <c r="O2047" s="13">
        <v>104</v>
      </c>
      <c r="P2047" s="13" t="s">
        <v>1622</v>
      </c>
      <c r="Q2047" s="13">
        <v>104</v>
      </c>
      <c r="R2047" s="13" t="s">
        <v>1624</v>
      </c>
      <c r="S2047" s="13">
        <v>104</v>
      </c>
      <c r="T2047" s="13" t="s">
        <v>1508</v>
      </c>
      <c r="U2047" s="13">
        <v>104</v>
      </c>
      <c r="V2047" s="13" t="s">
        <v>1510</v>
      </c>
      <c r="W2047" s="13">
        <v>104</v>
      </c>
      <c r="X2047" s="13" t="s">
        <v>1512</v>
      </c>
      <c r="Y2047" s="13">
        <v>104</v>
      </c>
      <c r="Z2047" s="13" t="s">
        <v>1515</v>
      </c>
      <c r="AA2047" s="13">
        <v>104</v>
      </c>
      <c r="AB2047" s="100" t="s">
        <v>388</v>
      </c>
      <c r="AC2047" s="100" t="str">
        <f t="shared" si="309"/>
        <v>kn-11-8-shl-loc2</v>
      </c>
      <c r="AD2047" s="100">
        <f t="shared" si="310"/>
        <v>7</v>
      </c>
      <c r="AE2047" s="13">
        <v>16</v>
      </c>
      <c r="AF2047" s="27">
        <v>13.5</v>
      </c>
      <c r="AG2047" s="41"/>
    </row>
    <row r="2048" spans="1:33" ht="16.5" x14ac:dyDescent="0.2">
      <c r="A2048" s="43" t="str">
        <f t="shared" si="311"/>
        <v>kn-11</v>
      </c>
      <c r="B2048" s="33">
        <f t="shared" si="316"/>
        <v>2110830</v>
      </c>
      <c r="C2048" s="43">
        <v>8</v>
      </c>
      <c r="D2048" s="26">
        <f t="shared" si="312"/>
        <v>21108</v>
      </c>
      <c r="E2048" s="45">
        <v>11</v>
      </c>
      <c r="F2048" s="13">
        <v>3</v>
      </c>
      <c r="G2048" s="14" t="s">
        <v>19</v>
      </c>
      <c r="H2048" s="14" t="s">
        <v>288</v>
      </c>
      <c r="I2048" s="13">
        <f t="shared" si="313"/>
        <v>109</v>
      </c>
      <c r="J2048" s="13">
        <f t="shared" si="314"/>
        <v>13</v>
      </c>
      <c r="K2048" s="13">
        <f t="shared" si="315"/>
        <v>4</v>
      </c>
      <c r="L2048" s="13" t="s">
        <v>1619</v>
      </c>
      <c r="M2048" s="13">
        <v>105</v>
      </c>
      <c r="N2048" s="13" t="s">
        <v>1621</v>
      </c>
      <c r="O2048" s="13">
        <v>105</v>
      </c>
      <c r="P2048" s="13" t="s">
        <v>1623</v>
      </c>
      <c r="Q2048" s="13">
        <v>105</v>
      </c>
      <c r="R2048" s="13" t="s">
        <v>1625</v>
      </c>
      <c r="S2048" s="13">
        <v>105</v>
      </c>
      <c r="T2048" s="13" t="s">
        <v>1509</v>
      </c>
      <c r="U2048" s="13">
        <v>105</v>
      </c>
      <c r="V2048" s="13" t="s">
        <v>1511</v>
      </c>
      <c r="W2048" s="13">
        <v>105</v>
      </c>
      <c r="X2048" s="13" t="s">
        <v>1513</v>
      </c>
      <c r="Y2048" s="13">
        <v>105</v>
      </c>
      <c r="Z2048" s="13" t="s">
        <v>1514</v>
      </c>
      <c r="AA2048" s="13">
        <v>105</v>
      </c>
      <c r="AB2048" s="100" t="s">
        <v>352</v>
      </c>
      <c r="AC2048" s="100" t="str">
        <f t="shared" si="309"/>
        <v>kn-11-8-jlr-loc3</v>
      </c>
      <c r="AD2048" s="100">
        <f t="shared" si="310"/>
        <v>7</v>
      </c>
      <c r="AE2048" s="13">
        <v>12</v>
      </c>
      <c r="AF2048" s="27">
        <v>12</v>
      </c>
      <c r="AG2048" s="41"/>
    </row>
    <row r="2049" spans="1:33" ht="17.25" thickBot="1" x14ac:dyDescent="0.25">
      <c r="A2049" s="43" t="str">
        <f t="shared" si="311"/>
        <v>kn-11</v>
      </c>
      <c r="B2049" s="33">
        <f t="shared" si="316"/>
        <v>2110831</v>
      </c>
      <c r="C2049" s="43">
        <v>8</v>
      </c>
      <c r="D2049" s="28">
        <f t="shared" si="312"/>
        <v>21108</v>
      </c>
      <c r="E2049" s="46">
        <v>11</v>
      </c>
      <c r="F2049" s="29">
        <v>3</v>
      </c>
      <c r="G2049" s="30" t="s">
        <v>20</v>
      </c>
      <c r="H2049" s="30" t="s">
        <v>287</v>
      </c>
      <c r="I2049" s="29">
        <f t="shared" si="313"/>
        <v>109</v>
      </c>
      <c r="J2049" s="29">
        <f t="shared" si="314"/>
        <v>13</v>
      </c>
      <c r="K2049" s="29">
        <f t="shared" si="315"/>
        <v>4</v>
      </c>
      <c r="L2049" s="29" t="s">
        <v>1618</v>
      </c>
      <c r="M2049" s="29">
        <v>104</v>
      </c>
      <c r="N2049" s="29" t="s">
        <v>1620</v>
      </c>
      <c r="O2049" s="29">
        <v>104</v>
      </c>
      <c r="P2049" s="29" t="s">
        <v>1622</v>
      </c>
      <c r="Q2049" s="29">
        <v>104</v>
      </c>
      <c r="R2049" s="29" t="s">
        <v>1624</v>
      </c>
      <c r="S2049" s="29">
        <v>104</v>
      </c>
      <c r="T2049" s="29" t="s">
        <v>1508</v>
      </c>
      <c r="U2049" s="29">
        <v>104</v>
      </c>
      <c r="V2049" s="29" t="s">
        <v>1510</v>
      </c>
      <c r="W2049" s="29">
        <v>104</v>
      </c>
      <c r="X2049" s="29" t="s">
        <v>1512</v>
      </c>
      <c r="Y2049" s="29">
        <v>104</v>
      </c>
      <c r="Z2049" s="29" t="s">
        <v>1515</v>
      </c>
      <c r="AA2049" s="29">
        <v>104</v>
      </c>
      <c r="AB2049" s="101" t="s">
        <v>393</v>
      </c>
      <c r="AC2049" s="101" t="str">
        <f t="shared" si="309"/>
        <v>kn-11-8-shl-loc3</v>
      </c>
      <c r="AD2049" s="101">
        <f t="shared" si="310"/>
        <v>7</v>
      </c>
      <c r="AE2049" s="29">
        <v>16</v>
      </c>
      <c r="AF2049" s="31">
        <v>13.5</v>
      </c>
      <c r="AG2049" s="41"/>
    </row>
    <row r="2050" spans="1:33" ht="16.5" x14ac:dyDescent="0.2">
      <c r="A2050" s="43" t="str">
        <f t="shared" si="311"/>
        <v>kn-11</v>
      </c>
      <c r="B2050" s="33">
        <f t="shared" si="316"/>
        <v>2110910</v>
      </c>
      <c r="C2050" s="43">
        <v>9</v>
      </c>
      <c r="D2050" s="23">
        <f t="shared" si="312"/>
        <v>21109</v>
      </c>
      <c r="E2050" s="44">
        <v>11</v>
      </c>
      <c r="F2050" s="24">
        <v>1</v>
      </c>
      <c r="G2050" s="32" t="s">
        <v>19</v>
      </c>
      <c r="H2050" s="32" t="s">
        <v>289</v>
      </c>
      <c r="I2050" s="24">
        <f t="shared" si="313"/>
        <v>110</v>
      </c>
      <c r="J2050" s="24">
        <f t="shared" si="314"/>
        <v>14</v>
      </c>
      <c r="K2050" s="24">
        <f t="shared" si="315"/>
        <v>4</v>
      </c>
      <c r="L2050" s="24" t="s">
        <v>1619</v>
      </c>
      <c r="M2050" s="24">
        <v>105</v>
      </c>
      <c r="N2050" s="24" t="s">
        <v>1621</v>
      </c>
      <c r="O2050" s="24">
        <v>105</v>
      </c>
      <c r="P2050" s="24" t="s">
        <v>1623</v>
      </c>
      <c r="Q2050" s="24">
        <v>105</v>
      </c>
      <c r="R2050" s="24" t="s">
        <v>1625</v>
      </c>
      <c r="S2050" s="24">
        <v>105</v>
      </c>
      <c r="T2050" s="24" t="s">
        <v>1509</v>
      </c>
      <c r="U2050" s="24">
        <v>105</v>
      </c>
      <c r="V2050" s="24" t="s">
        <v>1511</v>
      </c>
      <c r="W2050" s="24">
        <v>105</v>
      </c>
      <c r="X2050" s="24" t="s">
        <v>1513</v>
      </c>
      <c r="Y2050" s="24">
        <v>105</v>
      </c>
      <c r="Z2050" s="24" t="s">
        <v>1514</v>
      </c>
      <c r="AA2050" s="24">
        <v>105</v>
      </c>
      <c r="AB2050" s="99" t="s">
        <v>354</v>
      </c>
      <c r="AC2050" s="99" t="str">
        <f t="shared" si="309"/>
        <v>kn-11-9-jlr-loc1</v>
      </c>
      <c r="AD2050" s="99">
        <f t="shared" si="310"/>
        <v>7</v>
      </c>
      <c r="AE2050" s="24">
        <v>12</v>
      </c>
      <c r="AF2050" s="25">
        <v>12</v>
      </c>
      <c r="AG2050" s="41"/>
    </row>
    <row r="2051" spans="1:33" ht="16.5" x14ac:dyDescent="0.2">
      <c r="A2051" s="43" t="str">
        <f t="shared" si="311"/>
        <v>kn-11</v>
      </c>
      <c r="B2051" s="33">
        <f t="shared" si="316"/>
        <v>2110911</v>
      </c>
      <c r="C2051" s="43">
        <v>9</v>
      </c>
      <c r="D2051" s="26">
        <f t="shared" si="312"/>
        <v>21109</v>
      </c>
      <c r="E2051" s="45">
        <v>11</v>
      </c>
      <c r="F2051" s="13">
        <v>1</v>
      </c>
      <c r="G2051" s="14" t="s">
        <v>20</v>
      </c>
      <c r="H2051" s="14" t="s">
        <v>290</v>
      </c>
      <c r="I2051" s="13">
        <f t="shared" si="313"/>
        <v>110</v>
      </c>
      <c r="J2051" s="13">
        <f t="shared" si="314"/>
        <v>14</v>
      </c>
      <c r="K2051" s="13">
        <f t="shared" si="315"/>
        <v>4</v>
      </c>
      <c r="L2051" s="13" t="s">
        <v>1618</v>
      </c>
      <c r="M2051" s="13">
        <v>106</v>
      </c>
      <c r="N2051" s="13" t="s">
        <v>1620</v>
      </c>
      <c r="O2051" s="13">
        <v>106</v>
      </c>
      <c r="P2051" s="13" t="s">
        <v>1622</v>
      </c>
      <c r="Q2051" s="13">
        <v>106</v>
      </c>
      <c r="R2051" s="13" t="s">
        <v>1624</v>
      </c>
      <c r="S2051" s="13">
        <v>106</v>
      </c>
      <c r="T2051" s="13" t="s">
        <v>1626</v>
      </c>
      <c r="U2051" s="13">
        <v>106</v>
      </c>
      <c r="V2051" s="13" t="s">
        <v>1510</v>
      </c>
      <c r="W2051" s="13">
        <v>106</v>
      </c>
      <c r="X2051" s="13" t="s">
        <v>1512</v>
      </c>
      <c r="Y2051" s="13">
        <v>106</v>
      </c>
      <c r="Z2051" s="13" t="s">
        <v>1515</v>
      </c>
      <c r="AA2051" s="13">
        <v>106</v>
      </c>
      <c r="AB2051" s="100" t="s">
        <v>395</v>
      </c>
      <c r="AC2051" s="100" t="str">
        <f t="shared" si="309"/>
        <v>kn-11-9-shl-loc1</v>
      </c>
      <c r="AD2051" s="100">
        <f t="shared" si="310"/>
        <v>7</v>
      </c>
      <c r="AE2051" s="13">
        <v>16</v>
      </c>
      <c r="AF2051" s="27">
        <v>13.5</v>
      </c>
      <c r="AG2051" s="41"/>
    </row>
    <row r="2052" spans="1:33" ht="16.5" x14ac:dyDescent="0.2">
      <c r="A2052" s="43" t="str">
        <f t="shared" si="311"/>
        <v>kn-11</v>
      </c>
      <c r="B2052" s="33">
        <f t="shared" si="316"/>
        <v>2110920</v>
      </c>
      <c r="C2052" s="43">
        <v>9</v>
      </c>
      <c r="D2052" s="26">
        <f t="shared" si="312"/>
        <v>21109</v>
      </c>
      <c r="E2052" s="45">
        <v>11</v>
      </c>
      <c r="F2052" s="13">
        <v>2</v>
      </c>
      <c r="G2052" s="14" t="s">
        <v>19</v>
      </c>
      <c r="H2052" s="14" t="s">
        <v>749</v>
      </c>
      <c r="I2052" s="13">
        <f t="shared" si="313"/>
        <v>110</v>
      </c>
      <c r="J2052" s="13">
        <f t="shared" si="314"/>
        <v>14</v>
      </c>
      <c r="K2052" s="13">
        <f t="shared" si="315"/>
        <v>4</v>
      </c>
      <c r="L2052" s="13" t="s">
        <v>1619</v>
      </c>
      <c r="M2052" s="13">
        <v>105</v>
      </c>
      <c r="N2052" s="13" t="s">
        <v>1621</v>
      </c>
      <c r="O2052" s="13">
        <v>105</v>
      </c>
      <c r="P2052" s="13" t="s">
        <v>1623</v>
      </c>
      <c r="Q2052" s="13">
        <v>105</v>
      </c>
      <c r="R2052" s="13" t="s">
        <v>1625</v>
      </c>
      <c r="S2052" s="13">
        <v>105</v>
      </c>
      <c r="T2052" s="13" t="s">
        <v>1509</v>
      </c>
      <c r="U2052" s="13">
        <v>105</v>
      </c>
      <c r="V2052" s="13" t="s">
        <v>1511</v>
      </c>
      <c r="W2052" s="13">
        <v>105</v>
      </c>
      <c r="X2052" s="13" t="s">
        <v>1513</v>
      </c>
      <c r="Y2052" s="13">
        <v>105</v>
      </c>
      <c r="Z2052" s="13" t="s">
        <v>1514</v>
      </c>
      <c r="AA2052" s="13">
        <v>105</v>
      </c>
      <c r="AB2052" s="100" t="s">
        <v>748</v>
      </c>
      <c r="AC2052" s="100" t="str">
        <f t="shared" si="309"/>
        <v>kn-11-9-jlr-loc2</v>
      </c>
      <c r="AD2052" s="100">
        <f t="shared" si="310"/>
        <v>7</v>
      </c>
      <c r="AE2052" s="13">
        <v>12</v>
      </c>
      <c r="AF2052" s="27">
        <v>12</v>
      </c>
      <c r="AG2052" s="41"/>
    </row>
    <row r="2053" spans="1:33" ht="16.5" x14ac:dyDescent="0.2">
      <c r="A2053" s="43" t="str">
        <f t="shared" si="311"/>
        <v>kn-11</v>
      </c>
      <c r="B2053" s="33">
        <f t="shared" si="316"/>
        <v>2110921</v>
      </c>
      <c r="C2053" s="43">
        <v>9</v>
      </c>
      <c r="D2053" s="26">
        <f t="shared" si="312"/>
        <v>21109</v>
      </c>
      <c r="E2053" s="45">
        <v>11</v>
      </c>
      <c r="F2053" s="13">
        <v>2</v>
      </c>
      <c r="G2053" s="14" t="s">
        <v>20</v>
      </c>
      <c r="H2053" s="14" t="s">
        <v>27</v>
      </c>
      <c r="I2053" s="13">
        <f t="shared" si="313"/>
        <v>110</v>
      </c>
      <c r="J2053" s="13">
        <f t="shared" si="314"/>
        <v>14</v>
      </c>
      <c r="K2053" s="13">
        <f t="shared" si="315"/>
        <v>4</v>
      </c>
      <c r="L2053" s="13" t="s">
        <v>1618</v>
      </c>
      <c r="M2053" s="13">
        <v>106</v>
      </c>
      <c r="N2053" s="13" t="s">
        <v>1620</v>
      </c>
      <c r="O2053" s="13">
        <v>106</v>
      </c>
      <c r="P2053" s="13" t="s">
        <v>1622</v>
      </c>
      <c r="Q2053" s="13">
        <v>106</v>
      </c>
      <c r="R2053" s="13" t="s">
        <v>1624</v>
      </c>
      <c r="S2053" s="13">
        <v>106</v>
      </c>
      <c r="T2053" s="13" t="s">
        <v>1626</v>
      </c>
      <c r="U2053" s="13">
        <v>106</v>
      </c>
      <c r="V2053" s="13" t="s">
        <v>1510</v>
      </c>
      <c r="W2053" s="13">
        <v>106</v>
      </c>
      <c r="X2053" s="13" t="s">
        <v>1512</v>
      </c>
      <c r="Y2053" s="13">
        <v>106</v>
      </c>
      <c r="Z2053" s="13" t="s">
        <v>1515</v>
      </c>
      <c r="AA2053" s="13">
        <v>106</v>
      </c>
      <c r="AB2053" s="100" t="s">
        <v>390</v>
      </c>
      <c r="AC2053" s="100" t="str">
        <f t="shared" si="309"/>
        <v>kn-11-9-shl-loc2</v>
      </c>
      <c r="AD2053" s="100">
        <f t="shared" si="310"/>
        <v>7</v>
      </c>
      <c r="AE2053" s="13">
        <v>16</v>
      </c>
      <c r="AF2053" s="27">
        <v>13.5</v>
      </c>
      <c r="AG2053" s="41"/>
    </row>
    <row r="2054" spans="1:33" ht="16.5" x14ac:dyDescent="0.2">
      <c r="A2054" s="43" t="str">
        <f t="shared" si="311"/>
        <v>kn-11</v>
      </c>
      <c r="B2054" s="33">
        <f t="shared" si="316"/>
        <v>2110930</v>
      </c>
      <c r="C2054" s="43">
        <v>9</v>
      </c>
      <c r="D2054" s="26">
        <f t="shared" si="312"/>
        <v>21109</v>
      </c>
      <c r="E2054" s="45">
        <v>11</v>
      </c>
      <c r="F2054" s="13">
        <v>3</v>
      </c>
      <c r="G2054" s="14" t="s">
        <v>19</v>
      </c>
      <c r="H2054" s="14" t="s">
        <v>288</v>
      </c>
      <c r="I2054" s="13">
        <f t="shared" si="313"/>
        <v>110</v>
      </c>
      <c r="J2054" s="13">
        <f t="shared" si="314"/>
        <v>14</v>
      </c>
      <c r="K2054" s="13">
        <f t="shared" si="315"/>
        <v>4</v>
      </c>
      <c r="L2054" s="13" t="s">
        <v>1619</v>
      </c>
      <c r="M2054" s="13">
        <v>105</v>
      </c>
      <c r="N2054" s="13" t="s">
        <v>1621</v>
      </c>
      <c r="O2054" s="13">
        <v>105</v>
      </c>
      <c r="P2054" s="13" t="s">
        <v>1623</v>
      </c>
      <c r="Q2054" s="13">
        <v>105</v>
      </c>
      <c r="R2054" s="13" t="s">
        <v>1625</v>
      </c>
      <c r="S2054" s="13">
        <v>105</v>
      </c>
      <c r="T2054" s="13" t="s">
        <v>1509</v>
      </c>
      <c r="U2054" s="13">
        <v>105</v>
      </c>
      <c r="V2054" s="13" t="s">
        <v>1511</v>
      </c>
      <c r="W2054" s="13">
        <v>105</v>
      </c>
      <c r="X2054" s="13" t="s">
        <v>1513</v>
      </c>
      <c r="Y2054" s="13">
        <v>105</v>
      </c>
      <c r="Z2054" s="13" t="s">
        <v>1514</v>
      </c>
      <c r="AA2054" s="13">
        <v>105</v>
      </c>
      <c r="AB2054" s="100" t="s">
        <v>351</v>
      </c>
      <c r="AC2054" s="100" t="str">
        <f t="shared" si="309"/>
        <v>kn-11-9-jlr-loc3</v>
      </c>
      <c r="AD2054" s="100">
        <f t="shared" si="310"/>
        <v>7</v>
      </c>
      <c r="AE2054" s="13">
        <v>12</v>
      </c>
      <c r="AF2054" s="27">
        <v>12</v>
      </c>
      <c r="AG2054" s="41"/>
    </row>
    <row r="2055" spans="1:33" ht="17.25" thickBot="1" x14ac:dyDescent="0.25">
      <c r="A2055" s="43" t="str">
        <f t="shared" si="311"/>
        <v>kn-11</v>
      </c>
      <c r="B2055" s="33">
        <f t="shared" si="316"/>
        <v>2110931</v>
      </c>
      <c r="C2055" s="43">
        <v>9</v>
      </c>
      <c r="D2055" s="28">
        <f t="shared" si="312"/>
        <v>21109</v>
      </c>
      <c r="E2055" s="46">
        <v>11</v>
      </c>
      <c r="F2055" s="29">
        <v>3</v>
      </c>
      <c r="G2055" s="30" t="s">
        <v>20</v>
      </c>
      <c r="H2055" s="30" t="s">
        <v>629</v>
      </c>
      <c r="I2055" s="29">
        <f t="shared" si="313"/>
        <v>110</v>
      </c>
      <c r="J2055" s="29">
        <f t="shared" si="314"/>
        <v>14</v>
      </c>
      <c r="K2055" s="29">
        <f t="shared" si="315"/>
        <v>4</v>
      </c>
      <c r="L2055" s="29" t="s">
        <v>1618</v>
      </c>
      <c r="M2055" s="29">
        <v>106</v>
      </c>
      <c r="N2055" s="29" t="s">
        <v>1620</v>
      </c>
      <c r="O2055" s="29">
        <v>106</v>
      </c>
      <c r="P2055" s="29" t="s">
        <v>1622</v>
      </c>
      <c r="Q2055" s="29">
        <v>106</v>
      </c>
      <c r="R2055" s="29" t="s">
        <v>1624</v>
      </c>
      <c r="S2055" s="29">
        <v>106</v>
      </c>
      <c r="T2055" s="29" t="s">
        <v>1626</v>
      </c>
      <c r="U2055" s="29">
        <v>106</v>
      </c>
      <c r="V2055" s="29" t="s">
        <v>1510</v>
      </c>
      <c r="W2055" s="29">
        <v>106</v>
      </c>
      <c r="X2055" s="29" t="s">
        <v>1512</v>
      </c>
      <c r="Y2055" s="29">
        <v>106</v>
      </c>
      <c r="Z2055" s="29" t="s">
        <v>1515</v>
      </c>
      <c r="AA2055" s="29">
        <v>106</v>
      </c>
      <c r="AB2055" s="101" t="s">
        <v>391</v>
      </c>
      <c r="AC2055" s="101" t="str">
        <f t="shared" si="309"/>
        <v>kn-11-9-shl-loc3</v>
      </c>
      <c r="AD2055" s="101">
        <f t="shared" si="310"/>
        <v>7</v>
      </c>
      <c r="AE2055" s="29">
        <v>16</v>
      </c>
      <c r="AF2055" s="31">
        <v>13.5</v>
      </c>
      <c r="AG2055" s="41"/>
    </row>
    <row r="2056" spans="1:33" ht="16.5" x14ac:dyDescent="0.2">
      <c r="A2056" s="43" t="str">
        <f t="shared" si="311"/>
        <v>kn-11</v>
      </c>
      <c r="B2056" s="33">
        <f t="shared" si="316"/>
        <v>2111010</v>
      </c>
      <c r="C2056" s="43">
        <v>10</v>
      </c>
      <c r="D2056" s="23">
        <f t="shared" si="312"/>
        <v>21110</v>
      </c>
      <c r="E2056" s="44">
        <v>11</v>
      </c>
      <c r="F2056" s="24">
        <v>1</v>
      </c>
      <c r="G2056" s="32" t="s">
        <v>19</v>
      </c>
      <c r="H2056" s="32" t="s">
        <v>289</v>
      </c>
      <c r="I2056" s="24">
        <f t="shared" si="313"/>
        <v>110</v>
      </c>
      <c r="J2056" s="24">
        <f t="shared" si="314"/>
        <v>14</v>
      </c>
      <c r="K2056" s="24">
        <f t="shared" si="315"/>
        <v>4</v>
      </c>
      <c r="L2056" s="24" t="s">
        <v>1619</v>
      </c>
      <c r="M2056" s="24">
        <v>106</v>
      </c>
      <c r="N2056" s="24" t="s">
        <v>1621</v>
      </c>
      <c r="O2056" s="24">
        <v>106</v>
      </c>
      <c r="P2056" s="24" t="s">
        <v>1623</v>
      </c>
      <c r="Q2056" s="24">
        <v>106</v>
      </c>
      <c r="R2056" s="24" t="s">
        <v>1625</v>
      </c>
      <c r="S2056" s="24">
        <v>106</v>
      </c>
      <c r="T2056" s="24" t="s">
        <v>1627</v>
      </c>
      <c r="U2056" s="24">
        <v>106</v>
      </c>
      <c r="V2056" s="24" t="s">
        <v>1511</v>
      </c>
      <c r="W2056" s="24">
        <v>106</v>
      </c>
      <c r="X2056" s="24" t="s">
        <v>1513</v>
      </c>
      <c r="Y2056" s="24">
        <v>106</v>
      </c>
      <c r="Z2056" s="24" t="s">
        <v>1514</v>
      </c>
      <c r="AA2056" s="24">
        <v>106</v>
      </c>
      <c r="AB2056" s="99" t="s">
        <v>347</v>
      </c>
      <c r="AC2056" s="99" t="str">
        <f t="shared" si="309"/>
        <v>kn-11-10-jlr-loc1</v>
      </c>
      <c r="AD2056" s="99">
        <f t="shared" si="310"/>
        <v>7</v>
      </c>
      <c r="AE2056" s="24">
        <v>12</v>
      </c>
      <c r="AF2056" s="25">
        <v>12</v>
      </c>
      <c r="AG2056" s="41"/>
    </row>
    <row r="2057" spans="1:33" ht="33" x14ac:dyDescent="0.2">
      <c r="A2057" s="43" t="str">
        <f t="shared" si="311"/>
        <v>kn-11</v>
      </c>
      <c r="B2057" s="33">
        <f t="shared" si="316"/>
        <v>2111011</v>
      </c>
      <c r="C2057" s="43">
        <v>10</v>
      </c>
      <c r="D2057" s="26">
        <f t="shared" si="312"/>
        <v>21110</v>
      </c>
      <c r="E2057" s="45">
        <v>11</v>
      </c>
      <c r="F2057" s="13">
        <v>1</v>
      </c>
      <c r="G2057" s="14" t="s">
        <v>20</v>
      </c>
      <c r="H2057" s="14" t="s">
        <v>290</v>
      </c>
      <c r="I2057" s="13">
        <f t="shared" si="313"/>
        <v>110</v>
      </c>
      <c r="J2057" s="13">
        <f t="shared" si="314"/>
        <v>14</v>
      </c>
      <c r="K2057" s="13">
        <f t="shared" si="315"/>
        <v>4</v>
      </c>
      <c r="L2057" s="13" t="s">
        <v>1618</v>
      </c>
      <c r="M2057" s="13">
        <v>106</v>
      </c>
      <c r="N2057" s="13" t="s">
        <v>1620</v>
      </c>
      <c r="O2057" s="13">
        <v>106</v>
      </c>
      <c r="P2057" s="13" t="s">
        <v>1622</v>
      </c>
      <c r="Q2057" s="13">
        <v>106</v>
      </c>
      <c r="R2057" s="13" t="s">
        <v>1624</v>
      </c>
      <c r="S2057" s="13">
        <v>106</v>
      </c>
      <c r="T2057" s="13" t="s">
        <v>1626</v>
      </c>
      <c r="U2057" s="13">
        <v>106</v>
      </c>
      <c r="V2057" s="13" t="s">
        <v>1510</v>
      </c>
      <c r="W2057" s="13">
        <v>106</v>
      </c>
      <c r="X2057" s="13" t="s">
        <v>1512</v>
      </c>
      <c r="Y2057" s="13">
        <v>106</v>
      </c>
      <c r="Z2057" s="13" t="s">
        <v>1515</v>
      </c>
      <c r="AA2057" s="13">
        <v>106</v>
      </c>
      <c r="AB2057" s="100" t="s">
        <v>379</v>
      </c>
      <c r="AC2057" s="100" t="str">
        <f t="shared" si="309"/>
        <v>kn-11-10-shl-loc1</v>
      </c>
      <c r="AD2057" s="100">
        <f t="shared" si="310"/>
        <v>7</v>
      </c>
      <c r="AE2057" s="13">
        <v>16</v>
      </c>
      <c r="AF2057" s="27">
        <v>13.5</v>
      </c>
      <c r="AG2057" s="41"/>
    </row>
    <row r="2058" spans="1:33" ht="16.5" x14ac:dyDescent="0.2">
      <c r="A2058" s="43" t="str">
        <f t="shared" si="311"/>
        <v>kn-11</v>
      </c>
      <c r="B2058" s="33">
        <f t="shared" si="316"/>
        <v>2111020</v>
      </c>
      <c r="C2058" s="43">
        <v>10</v>
      </c>
      <c r="D2058" s="26">
        <f t="shared" si="312"/>
        <v>21110</v>
      </c>
      <c r="E2058" s="45">
        <v>11</v>
      </c>
      <c r="F2058" s="13">
        <v>2</v>
      </c>
      <c r="G2058" s="14" t="s">
        <v>19</v>
      </c>
      <c r="H2058" s="14" t="s">
        <v>749</v>
      </c>
      <c r="I2058" s="13">
        <f t="shared" si="313"/>
        <v>110</v>
      </c>
      <c r="J2058" s="13">
        <f t="shared" si="314"/>
        <v>14</v>
      </c>
      <c r="K2058" s="13">
        <f t="shared" si="315"/>
        <v>4</v>
      </c>
      <c r="L2058" s="13" t="s">
        <v>1619</v>
      </c>
      <c r="M2058" s="13">
        <v>106</v>
      </c>
      <c r="N2058" s="13" t="s">
        <v>1621</v>
      </c>
      <c r="O2058" s="13">
        <v>106</v>
      </c>
      <c r="P2058" s="13" t="s">
        <v>1623</v>
      </c>
      <c r="Q2058" s="13">
        <v>106</v>
      </c>
      <c r="R2058" s="13" t="s">
        <v>1625</v>
      </c>
      <c r="S2058" s="13">
        <v>106</v>
      </c>
      <c r="T2058" s="13" t="s">
        <v>1627</v>
      </c>
      <c r="U2058" s="13">
        <v>106</v>
      </c>
      <c r="V2058" s="13" t="s">
        <v>1511</v>
      </c>
      <c r="W2058" s="13">
        <v>106</v>
      </c>
      <c r="X2058" s="13" t="s">
        <v>1513</v>
      </c>
      <c r="Y2058" s="13">
        <v>106</v>
      </c>
      <c r="Z2058" s="13" t="s">
        <v>1514</v>
      </c>
      <c r="AA2058" s="13">
        <v>106</v>
      </c>
      <c r="AB2058" s="100" t="s">
        <v>749</v>
      </c>
      <c r="AC2058" s="100" t="str">
        <f t="shared" si="309"/>
        <v>kn-11-10-jlr-loc2</v>
      </c>
      <c r="AD2058" s="100">
        <f t="shared" si="310"/>
        <v>7</v>
      </c>
      <c r="AE2058" s="13">
        <v>12</v>
      </c>
      <c r="AF2058" s="27">
        <v>12</v>
      </c>
      <c r="AG2058" s="41"/>
    </row>
    <row r="2059" spans="1:33" ht="33" x14ac:dyDescent="0.2">
      <c r="A2059" s="43" t="str">
        <f t="shared" si="311"/>
        <v>kn-11</v>
      </c>
      <c r="B2059" s="33">
        <f t="shared" si="316"/>
        <v>2111021</v>
      </c>
      <c r="C2059" s="43">
        <v>10</v>
      </c>
      <c r="D2059" s="26">
        <f t="shared" si="312"/>
        <v>21110</v>
      </c>
      <c r="E2059" s="45">
        <v>11</v>
      </c>
      <c r="F2059" s="13">
        <v>2</v>
      </c>
      <c r="G2059" s="14" t="s">
        <v>20</v>
      </c>
      <c r="H2059" s="14" t="s">
        <v>27</v>
      </c>
      <c r="I2059" s="13">
        <f t="shared" si="313"/>
        <v>110</v>
      </c>
      <c r="J2059" s="13">
        <f t="shared" si="314"/>
        <v>14</v>
      </c>
      <c r="K2059" s="13">
        <f t="shared" si="315"/>
        <v>4</v>
      </c>
      <c r="L2059" s="13" t="s">
        <v>1618</v>
      </c>
      <c r="M2059" s="13">
        <v>106</v>
      </c>
      <c r="N2059" s="13" t="s">
        <v>1620</v>
      </c>
      <c r="O2059" s="13">
        <v>106</v>
      </c>
      <c r="P2059" s="13" t="s">
        <v>1622</v>
      </c>
      <c r="Q2059" s="13">
        <v>106</v>
      </c>
      <c r="R2059" s="13" t="s">
        <v>1624</v>
      </c>
      <c r="S2059" s="13">
        <v>106</v>
      </c>
      <c r="T2059" s="13" t="s">
        <v>1626</v>
      </c>
      <c r="U2059" s="13">
        <v>106</v>
      </c>
      <c r="V2059" s="13" t="s">
        <v>1510</v>
      </c>
      <c r="W2059" s="13">
        <v>106</v>
      </c>
      <c r="X2059" s="13" t="s">
        <v>1512</v>
      </c>
      <c r="Y2059" s="13">
        <v>106</v>
      </c>
      <c r="Z2059" s="13" t="s">
        <v>1515</v>
      </c>
      <c r="AA2059" s="13">
        <v>106</v>
      </c>
      <c r="AB2059" s="100" t="s">
        <v>382</v>
      </c>
      <c r="AC2059" s="100" t="str">
        <f t="shared" si="309"/>
        <v>kn-11-10-shl-loc2</v>
      </c>
      <c r="AD2059" s="100">
        <f t="shared" si="310"/>
        <v>7</v>
      </c>
      <c r="AE2059" s="13">
        <v>16</v>
      </c>
      <c r="AF2059" s="27">
        <v>13.5</v>
      </c>
      <c r="AG2059" s="41"/>
    </row>
    <row r="2060" spans="1:33" ht="16.5" x14ac:dyDescent="0.2">
      <c r="A2060" s="43" t="str">
        <f t="shared" si="311"/>
        <v>kn-11</v>
      </c>
      <c r="B2060" s="33">
        <f t="shared" si="316"/>
        <v>2111030</v>
      </c>
      <c r="C2060" s="43">
        <v>10</v>
      </c>
      <c r="D2060" s="26">
        <f t="shared" si="312"/>
        <v>21110</v>
      </c>
      <c r="E2060" s="45">
        <v>11</v>
      </c>
      <c r="F2060" s="13">
        <v>3</v>
      </c>
      <c r="G2060" s="14" t="s">
        <v>19</v>
      </c>
      <c r="H2060" s="14" t="s">
        <v>288</v>
      </c>
      <c r="I2060" s="13">
        <f t="shared" si="313"/>
        <v>110</v>
      </c>
      <c r="J2060" s="13">
        <f t="shared" si="314"/>
        <v>14</v>
      </c>
      <c r="K2060" s="13">
        <f t="shared" si="315"/>
        <v>4</v>
      </c>
      <c r="L2060" s="13" t="s">
        <v>1619</v>
      </c>
      <c r="M2060" s="13">
        <v>106</v>
      </c>
      <c r="N2060" s="13" t="s">
        <v>1621</v>
      </c>
      <c r="O2060" s="13">
        <v>106</v>
      </c>
      <c r="P2060" s="13" t="s">
        <v>1623</v>
      </c>
      <c r="Q2060" s="13">
        <v>106</v>
      </c>
      <c r="R2060" s="13" t="s">
        <v>1625</v>
      </c>
      <c r="S2060" s="13">
        <v>106</v>
      </c>
      <c r="T2060" s="13" t="s">
        <v>1627</v>
      </c>
      <c r="U2060" s="13">
        <v>106</v>
      </c>
      <c r="V2060" s="13" t="s">
        <v>1511</v>
      </c>
      <c r="W2060" s="13">
        <v>106</v>
      </c>
      <c r="X2060" s="13" t="s">
        <v>1513</v>
      </c>
      <c r="Y2060" s="13">
        <v>106</v>
      </c>
      <c r="Z2060" s="13" t="s">
        <v>1514</v>
      </c>
      <c r="AA2060" s="13">
        <v>106</v>
      </c>
      <c r="AB2060" s="100" t="s">
        <v>356</v>
      </c>
      <c r="AC2060" s="100" t="str">
        <f t="shared" si="309"/>
        <v>kn-11-10-jlr-loc3</v>
      </c>
      <c r="AD2060" s="100">
        <f t="shared" si="310"/>
        <v>7</v>
      </c>
      <c r="AE2060" s="13">
        <v>12</v>
      </c>
      <c r="AF2060" s="27">
        <v>12</v>
      </c>
      <c r="AG2060" s="41"/>
    </row>
    <row r="2061" spans="1:33" ht="33.75" thickBot="1" x14ac:dyDescent="0.25">
      <c r="A2061" s="43" t="str">
        <f t="shared" si="311"/>
        <v>kn-11</v>
      </c>
      <c r="B2061" s="33">
        <f t="shared" si="316"/>
        <v>2111031</v>
      </c>
      <c r="C2061" s="43">
        <v>10</v>
      </c>
      <c r="D2061" s="28">
        <f t="shared" si="312"/>
        <v>21110</v>
      </c>
      <c r="E2061" s="46">
        <v>11</v>
      </c>
      <c r="F2061" s="29">
        <v>3</v>
      </c>
      <c r="G2061" s="30" t="s">
        <v>20</v>
      </c>
      <c r="H2061" s="30" t="s">
        <v>287</v>
      </c>
      <c r="I2061" s="29">
        <f t="shared" si="313"/>
        <v>110</v>
      </c>
      <c r="J2061" s="29">
        <f t="shared" si="314"/>
        <v>14</v>
      </c>
      <c r="K2061" s="29">
        <f t="shared" si="315"/>
        <v>4</v>
      </c>
      <c r="L2061" s="29" t="s">
        <v>1618</v>
      </c>
      <c r="M2061" s="29">
        <v>106</v>
      </c>
      <c r="N2061" s="29" t="s">
        <v>1620</v>
      </c>
      <c r="O2061" s="29">
        <v>106</v>
      </c>
      <c r="P2061" s="29" t="s">
        <v>1622</v>
      </c>
      <c r="Q2061" s="29">
        <v>106</v>
      </c>
      <c r="R2061" s="29" t="s">
        <v>1624</v>
      </c>
      <c r="S2061" s="29">
        <v>106</v>
      </c>
      <c r="T2061" s="29" t="s">
        <v>1626</v>
      </c>
      <c r="U2061" s="29">
        <v>106</v>
      </c>
      <c r="V2061" s="29" t="s">
        <v>1510</v>
      </c>
      <c r="W2061" s="29">
        <v>106</v>
      </c>
      <c r="X2061" s="29" t="s">
        <v>1512</v>
      </c>
      <c r="Y2061" s="29">
        <v>106</v>
      </c>
      <c r="Z2061" s="29" t="s">
        <v>1515</v>
      </c>
      <c r="AA2061" s="29">
        <v>106</v>
      </c>
      <c r="AB2061" s="101" t="s">
        <v>397</v>
      </c>
      <c r="AC2061" s="101" t="str">
        <f t="shared" si="309"/>
        <v>kn-11-10-shl-loc3</v>
      </c>
      <c r="AD2061" s="101">
        <f t="shared" si="310"/>
        <v>7</v>
      </c>
      <c r="AE2061" s="29">
        <v>16</v>
      </c>
      <c r="AF2061" s="31">
        <v>13.5</v>
      </c>
      <c r="AG2061" s="41"/>
    </row>
    <row r="2062" spans="1:33" ht="16.5" x14ac:dyDescent="0.2">
      <c r="A2062" s="43" t="str">
        <f t="shared" si="311"/>
        <v>kn-11</v>
      </c>
      <c r="B2062" s="33">
        <f t="shared" si="316"/>
        <v>2111110</v>
      </c>
      <c r="C2062" s="43">
        <v>11</v>
      </c>
      <c r="D2062" s="23">
        <f t="shared" si="312"/>
        <v>21111</v>
      </c>
      <c r="E2062" s="44">
        <v>11</v>
      </c>
      <c r="F2062" s="24">
        <v>1</v>
      </c>
      <c r="G2062" s="32" t="s">
        <v>19</v>
      </c>
      <c r="H2062" s="32" t="s">
        <v>289</v>
      </c>
      <c r="I2062" s="24">
        <f t="shared" si="313"/>
        <v>110</v>
      </c>
      <c r="J2062" s="24">
        <f t="shared" si="314"/>
        <v>14</v>
      </c>
      <c r="K2062" s="24">
        <f t="shared" si="315"/>
        <v>4</v>
      </c>
      <c r="L2062" s="24" t="s">
        <v>1619</v>
      </c>
      <c r="M2062" s="24">
        <v>106</v>
      </c>
      <c r="N2062" s="24" t="s">
        <v>1621</v>
      </c>
      <c r="O2062" s="24">
        <v>106</v>
      </c>
      <c r="P2062" s="24" t="s">
        <v>1623</v>
      </c>
      <c r="Q2062" s="24">
        <v>106</v>
      </c>
      <c r="R2062" s="24" t="s">
        <v>1625</v>
      </c>
      <c r="S2062" s="24">
        <v>106</v>
      </c>
      <c r="T2062" s="24" t="s">
        <v>1627</v>
      </c>
      <c r="U2062" s="24">
        <v>106</v>
      </c>
      <c r="V2062" s="24" t="s">
        <v>1511</v>
      </c>
      <c r="W2062" s="24">
        <v>106</v>
      </c>
      <c r="X2062" s="24" t="s">
        <v>1513</v>
      </c>
      <c r="Y2062" s="24">
        <v>106</v>
      </c>
      <c r="Z2062" s="24" t="s">
        <v>1514</v>
      </c>
      <c r="AA2062" s="24">
        <v>106</v>
      </c>
      <c r="AB2062" s="99" t="s">
        <v>354</v>
      </c>
      <c r="AC2062" s="99" t="str">
        <f t="shared" si="309"/>
        <v>kn-11-11-jlr-loc1</v>
      </c>
      <c r="AD2062" s="99">
        <f t="shared" si="310"/>
        <v>7</v>
      </c>
      <c r="AE2062" s="24">
        <v>12</v>
      </c>
      <c r="AF2062" s="25">
        <v>12</v>
      </c>
      <c r="AG2062" s="41"/>
    </row>
    <row r="2063" spans="1:33" ht="33" x14ac:dyDescent="0.2">
      <c r="A2063" s="43" t="str">
        <f t="shared" si="311"/>
        <v>kn-11</v>
      </c>
      <c r="B2063" s="33">
        <f t="shared" si="316"/>
        <v>2111111</v>
      </c>
      <c r="C2063" s="43">
        <v>11</v>
      </c>
      <c r="D2063" s="26">
        <f t="shared" si="312"/>
        <v>21111</v>
      </c>
      <c r="E2063" s="45">
        <v>11</v>
      </c>
      <c r="F2063" s="13">
        <v>1</v>
      </c>
      <c r="G2063" s="14" t="s">
        <v>20</v>
      </c>
      <c r="H2063" s="14" t="s">
        <v>290</v>
      </c>
      <c r="I2063" s="13">
        <f t="shared" si="313"/>
        <v>110</v>
      </c>
      <c r="J2063" s="13">
        <f t="shared" si="314"/>
        <v>14</v>
      </c>
      <c r="K2063" s="13">
        <f t="shared" si="315"/>
        <v>4</v>
      </c>
      <c r="L2063" s="13" t="s">
        <v>1618</v>
      </c>
      <c r="M2063" s="13">
        <v>107</v>
      </c>
      <c r="N2063" s="13" t="s">
        <v>1620</v>
      </c>
      <c r="O2063" s="13">
        <v>107</v>
      </c>
      <c r="P2063" s="13" t="s">
        <v>1622</v>
      </c>
      <c r="Q2063" s="13">
        <v>107</v>
      </c>
      <c r="R2063" s="13" t="s">
        <v>1624</v>
      </c>
      <c r="S2063" s="13">
        <v>107</v>
      </c>
      <c r="T2063" s="13" t="s">
        <v>1626</v>
      </c>
      <c r="U2063" s="13">
        <v>107</v>
      </c>
      <c r="V2063" s="13" t="s">
        <v>1628</v>
      </c>
      <c r="W2063" s="13">
        <v>107</v>
      </c>
      <c r="X2063" s="13" t="s">
        <v>1512</v>
      </c>
      <c r="Y2063" s="13">
        <v>107</v>
      </c>
      <c r="Z2063" s="13" t="s">
        <v>1515</v>
      </c>
      <c r="AA2063" s="13">
        <v>107</v>
      </c>
      <c r="AB2063" s="100" t="s">
        <v>395</v>
      </c>
      <c r="AC2063" s="100" t="str">
        <f t="shared" si="309"/>
        <v>kn-11-11-shl-loc1</v>
      </c>
      <c r="AD2063" s="100">
        <f t="shared" si="310"/>
        <v>7</v>
      </c>
      <c r="AE2063" s="13">
        <v>16</v>
      </c>
      <c r="AF2063" s="27">
        <v>13.5</v>
      </c>
      <c r="AG2063" s="41"/>
    </row>
    <row r="2064" spans="1:33" ht="16.5" x14ac:dyDescent="0.2">
      <c r="A2064" s="43" t="str">
        <f t="shared" si="311"/>
        <v>kn-11</v>
      </c>
      <c r="B2064" s="33">
        <f t="shared" si="316"/>
        <v>2111120</v>
      </c>
      <c r="C2064" s="43">
        <v>11</v>
      </c>
      <c r="D2064" s="26">
        <f t="shared" si="312"/>
        <v>21111</v>
      </c>
      <c r="E2064" s="45">
        <v>11</v>
      </c>
      <c r="F2064" s="13">
        <v>2</v>
      </c>
      <c r="G2064" s="14" t="s">
        <v>19</v>
      </c>
      <c r="H2064" s="14" t="s">
        <v>749</v>
      </c>
      <c r="I2064" s="13">
        <f t="shared" si="313"/>
        <v>110</v>
      </c>
      <c r="J2064" s="13">
        <f t="shared" si="314"/>
        <v>14</v>
      </c>
      <c r="K2064" s="13">
        <f t="shared" si="315"/>
        <v>4</v>
      </c>
      <c r="L2064" s="13" t="s">
        <v>1619</v>
      </c>
      <c r="M2064" s="13">
        <v>106</v>
      </c>
      <c r="N2064" s="13" t="s">
        <v>1621</v>
      </c>
      <c r="O2064" s="13">
        <v>106</v>
      </c>
      <c r="P2064" s="13" t="s">
        <v>1623</v>
      </c>
      <c r="Q2064" s="13">
        <v>106</v>
      </c>
      <c r="R2064" s="13" t="s">
        <v>1625</v>
      </c>
      <c r="S2064" s="13">
        <v>106</v>
      </c>
      <c r="T2064" s="13" t="s">
        <v>1627</v>
      </c>
      <c r="U2064" s="13">
        <v>106</v>
      </c>
      <c r="V2064" s="13" t="s">
        <v>1511</v>
      </c>
      <c r="W2064" s="13">
        <v>106</v>
      </c>
      <c r="X2064" s="13" t="s">
        <v>1513</v>
      </c>
      <c r="Y2064" s="13">
        <v>106</v>
      </c>
      <c r="Z2064" s="13" t="s">
        <v>1514</v>
      </c>
      <c r="AA2064" s="13">
        <v>106</v>
      </c>
      <c r="AB2064" s="100" t="s">
        <v>748</v>
      </c>
      <c r="AC2064" s="100" t="str">
        <f t="shared" si="309"/>
        <v>kn-11-11-jlr-loc2</v>
      </c>
      <c r="AD2064" s="100">
        <f t="shared" si="310"/>
        <v>7</v>
      </c>
      <c r="AE2064" s="13">
        <v>12</v>
      </c>
      <c r="AF2064" s="27">
        <v>12</v>
      </c>
      <c r="AG2064" s="41"/>
    </row>
    <row r="2065" spans="1:33" ht="33" x14ac:dyDescent="0.2">
      <c r="A2065" s="43" t="str">
        <f t="shared" si="311"/>
        <v>kn-11</v>
      </c>
      <c r="B2065" s="33">
        <f t="shared" si="316"/>
        <v>2111121</v>
      </c>
      <c r="C2065" s="43">
        <v>11</v>
      </c>
      <c r="D2065" s="26">
        <f t="shared" si="312"/>
        <v>21111</v>
      </c>
      <c r="E2065" s="45">
        <v>11</v>
      </c>
      <c r="F2065" s="13">
        <v>2</v>
      </c>
      <c r="G2065" s="14" t="s">
        <v>20</v>
      </c>
      <c r="H2065" s="14" t="s">
        <v>27</v>
      </c>
      <c r="I2065" s="13">
        <f t="shared" si="313"/>
        <v>110</v>
      </c>
      <c r="J2065" s="13">
        <f t="shared" si="314"/>
        <v>14</v>
      </c>
      <c r="K2065" s="13">
        <f t="shared" si="315"/>
        <v>4</v>
      </c>
      <c r="L2065" s="13" t="s">
        <v>1618</v>
      </c>
      <c r="M2065" s="13">
        <v>107</v>
      </c>
      <c r="N2065" s="13" t="s">
        <v>1620</v>
      </c>
      <c r="O2065" s="13">
        <v>107</v>
      </c>
      <c r="P2065" s="13" t="s">
        <v>1622</v>
      </c>
      <c r="Q2065" s="13">
        <v>107</v>
      </c>
      <c r="R2065" s="13" t="s">
        <v>1624</v>
      </c>
      <c r="S2065" s="13">
        <v>107</v>
      </c>
      <c r="T2065" s="13" t="s">
        <v>1626</v>
      </c>
      <c r="U2065" s="13">
        <v>107</v>
      </c>
      <c r="V2065" s="13" t="s">
        <v>1628</v>
      </c>
      <c r="W2065" s="13">
        <v>107</v>
      </c>
      <c r="X2065" s="13" t="s">
        <v>1512</v>
      </c>
      <c r="Y2065" s="13">
        <v>107</v>
      </c>
      <c r="Z2065" s="13" t="s">
        <v>1515</v>
      </c>
      <c r="AA2065" s="13">
        <v>107</v>
      </c>
      <c r="AB2065" s="100" t="s">
        <v>390</v>
      </c>
      <c r="AC2065" s="100" t="str">
        <f t="shared" si="309"/>
        <v>kn-11-11-shl-loc2</v>
      </c>
      <c r="AD2065" s="100">
        <f t="shared" si="310"/>
        <v>7</v>
      </c>
      <c r="AE2065" s="13">
        <v>16</v>
      </c>
      <c r="AF2065" s="27">
        <v>13.5</v>
      </c>
      <c r="AG2065" s="41"/>
    </row>
    <row r="2066" spans="1:33" ht="16.5" x14ac:dyDescent="0.2">
      <c r="A2066" s="43" t="str">
        <f t="shared" si="311"/>
        <v>kn-11</v>
      </c>
      <c r="B2066" s="33">
        <f t="shared" si="316"/>
        <v>2111130</v>
      </c>
      <c r="C2066" s="43">
        <v>11</v>
      </c>
      <c r="D2066" s="26">
        <f t="shared" si="312"/>
        <v>21111</v>
      </c>
      <c r="E2066" s="45">
        <v>11</v>
      </c>
      <c r="F2066" s="13">
        <v>3</v>
      </c>
      <c r="G2066" s="14" t="s">
        <v>19</v>
      </c>
      <c r="H2066" s="14" t="s">
        <v>288</v>
      </c>
      <c r="I2066" s="13">
        <f t="shared" si="313"/>
        <v>110</v>
      </c>
      <c r="J2066" s="13">
        <f t="shared" si="314"/>
        <v>14</v>
      </c>
      <c r="K2066" s="13">
        <f t="shared" si="315"/>
        <v>4</v>
      </c>
      <c r="L2066" s="13" t="s">
        <v>1619</v>
      </c>
      <c r="M2066" s="13">
        <v>106</v>
      </c>
      <c r="N2066" s="13" t="s">
        <v>1621</v>
      </c>
      <c r="O2066" s="13">
        <v>106</v>
      </c>
      <c r="P2066" s="13" t="s">
        <v>1623</v>
      </c>
      <c r="Q2066" s="13">
        <v>106</v>
      </c>
      <c r="R2066" s="13" t="s">
        <v>1625</v>
      </c>
      <c r="S2066" s="13">
        <v>106</v>
      </c>
      <c r="T2066" s="13" t="s">
        <v>1627</v>
      </c>
      <c r="U2066" s="13">
        <v>106</v>
      </c>
      <c r="V2066" s="13" t="s">
        <v>1511</v>
      </c>
      <c r="W2066" s="13">
        <v>106</v>
      </c>
      <c r="X2066" s="13" t="s">
        <v>1513</v>
      </c>
      <c r="Y2066" s="13">
        <v>106</v>
      </c>
      <c r="Z2066" s="13" t="s">
        <v>1514</v>
      </c>
      <c r="AA2066" s="13">
        <v>106</v>
      </c>
      <c r="AB2066" s="100" t="s">
        <v>351</v>
      </c>
      <c r="AC2066" s="100" t="str">
        <f t="shared" si="309"/>
        <v>kn-11-11-jlr-loc3</v>
      </c>
      <c r="AD2066" s="100">
        <f t="shared" si="310"/>
        <v>7</v>
      </c>
      <c r="AE2066" s="13">
        <v>12</v>
      </c>
      <c r="AF2066" s="27">
        <v>12</v>
      </c>
      <c r="AG2066" s="41"/>
    </row>
    <row r="2067" spans="1:33" ht="33.75" thickBot="1" x14ac:dyDescent="0.25">
      <c r="A2067" s="43" t="str">
        <f t="shared" si="311"/>
        <v>kn-11</v>
      </c>
      <c r="B2067" s="33">
        <f t="shared" si="316"/>
        <v>2111131</v>
      </c>
      <c r="C2067" s="43">
        <v>11</v>
      </c>
      <c r="D2067" s="28">
        <f t="shared" si="312"/>
        <v>21111</v>
      </c>
      <c r="E2067" s="46">
        <v>11</v>
      </c>
      <c r="F2067" s="29">
        <v>3</v>
      </c>
      <c r="G2067" s="30" t="s">
        <v>20</v>
      </c>
      <c r="H2067" s="30" t="s">
        <v>287</v>
      </c>
      <c r="I2067" s="29">
        <f t="shared" si="313"/>
        <v>110</v>
      </c>
      <c r="J2067" s="29">
        <f t="shared" si="314"/>
        <v>14</v>
      </c>
      <c r="K2067" s="29">
        <f t="shared" si="315"/>
        <v>4</v>
      </c>
      <c r="L2067" s="29" t="s">
        <v>1618</v>
      </c>
      <c r="M2067" s="29">
        <v>107</v>
      </c>
      <c r="N2067" s="29" t="s">
        <v>1620</v>
      </c>
      <c r="O2067" s="29">
        <v>107</v>
      </c>
      <c r="P2067" s="29" t="s">
        <v>1622</v>
      </c>
      <c r="Q2067" s="29">
        <v>107</v>
      </c>
      <c r="R2067" s="29" t="s">
        <v>1624</v>
      </c>
      <c r="S2067" s="29">
        <v>107</v>
      </c>
      <c r="T2067" s="29" t="s">
        <v>1626</v>
      </c>
      <c r="U2067" s="29">
        <v>107</v>
      </c>
      <c r="V2067" s="29" t="s">
        <v>1628</v>
      </c>
      <c r="W2067" s="29">
        <v>107</v>
      </c>
      <c r="X2067" s="29" t="s">
        <v>1512</v>
      </c>
      <c r="Y2067" s="29">
        <v>107</v>
      </c>
      <c r="Z2067" s="29" t="s">
        <v>1515</v>
      </c>
      <c r="AA2067" s="29">
        <v>107</v>
      </c>
      <c r="AB2067" s="101" t="s">
        <v>391</v>
      </c>
      <c r="AC2067" s="101" t="str">
        <f t="shared" si="309"/>
        <v>kn-11-11-shl-loc3</v>
      </c>
      <c r="AD2067" s="101">
        <f t="shared" si="310"/>
        <v>7</v>
      </c>
      <c r="AE2067" s="29">
        <v>16</v>
      </c>
      <c r="AF2067" s="31">
        <v>13.5</v>
      </c>
      <c r="AG2067" s="41"/>
    </row>
    <row r="2068" spans="1:33" ht="16.5" x14ac:dyDescent="0.2">
      <c r="A2068" s="43" t="str">
        <f t="shared" si="311"/>
        <v>kn-11</v>
      </c>
      <c r="B2068" s="33">
        <f t="shared" si="316"/>
        <v>2111210</v>
      </c>
      <c r="C2068" s="43">
        <v>12</v>
      </c>
      <c r="D2068" s="23">
        <f t="shared" si="312"/>
        <v>21112</v>
      </c>
      <c r="E2068" s="44">
        <v>11</v>
      </c>
      <c r="F2068" s="24">
        <v>1</v>
      </c>
      <c r="G2068" s="32" t="s">
        <v>19</v>
      </c>
      <c r="H2068" s="32" t="s">
        <v>289</v>
      </c>
      <c r="I2068" s="24">
        <f t="shared" si="313"/>
        <v>111</v>
      </c>
      <c r="J2068" s="24">
        <f t="shared" si="314"/>
        <v>14</v>
      </c>
      <c r="K2068" s="24">
        <f t="shared" si="315"/>
        <v>4</v>
      </c>
      <c r="L2068" s="24" t="s">
        <v>1619</v>
      </c>
      <c r="M2068" s="24">
        <v>108</v>
      </c>
      <c r="N2068" s="24" t="s">
        <v>1621</v>
      </c>
      <c r="O2068" s="24">
        <v>108</v>
      </c>
      <c r="P2068" s="24" t="s">
        <v>1623</v>
      </c>
      <c r="Q2068" s="24">
        <v>108</v>
      </c>
      <c r="R2068" s="24" t="s">
        <v>1625</v>
      </c>
      <c r="S2068" s="24">
        <v>108</v>
      </c>
      <c r="T2068" s="24" t="s">
        <v>1627</v>
      </c>
      <c r="U2068" s="24">
        <v>108</v>
      </c>
      <c r="V2068" s="24" t="s">
        <v>1629</v>
      </c>
      <c r="W2068" s="24">
        <v>108</v>
      </c>
      <c r="X2068" s="24" t="s">
        <v>1513</v>
      </c>
      <c r="Y2068" s="24">
        <v>108</v>
      </c>
      <c r="Z2068" s="24" t="s">
        <v>1514</v>
      </c>
      <c r="AA2068" s="24">
        <v>108</v>
      </c>
      <c r="AB2068" s="99" t="s">
        <v>357</v>
      </c>
      <c r="AC2068" s="99" t="str">
        <f t="shared" ref="AC2068:AC2131" si="317">IF(AB2068="","",A2068&amp;"-"&amp;C2068&amp;"-"&amp;G2068&amp;"-"&amp;"loc"&amp;F2068)</f>
        <v>kn-11-12-jlr-loc1</v>
      </c>
      <c r="AD2068" s="99">
        <f t="shared" ref="AD2068:AD2131" si="318">INDEX($BL$4:$BL$210,INDEX($BP$4:$BP$19,E2068)+C2068)</f>
        <v>7</v>
      </c>
      <c r="AE2068" s="24">
        <v>12</v>
      </c>
      <c r="AF2068" s="25">
        <v>12</v>
      </c>
      <c r="AG2068" s="41"/>
    </row>
    <row r="2069" spans="1:33" ht="33" x14ac:dyDescent="0.2">
      <c r="A2069" s="43" t="str">
        <f t="shared" si="311"/>
        <v>kn-11</v>
      </c>
      <c r="B2069" s="33">
        <f t="shared" si="316"/>
        <v>2111211</v>
      </c>
      <c r="C2069" s="43">
        <v>12</v>
      </c>
      <c r="D2069" s="26">
        <f t="shared" si="312"/>
        <v>21112</v>
      </c>
      <c r="E2069" s="45">
        <v>11</v>
      </c>
      <c r="F2069" s="13">
        <v>1</v>
      </c>
      <c r="G2069" s="14" t="s">
        <v>20</v>
      </c>
      <c r="H2069" s="14" t="s">
        <v>290</v>
      </c>
      <c r="I2069" s="13">
        <f t="shared" si="313"/>
        <v>111</v>
      </c>
      <c r="J2069" s="13">
        <f t="shared" si="314"/>
        <v>14</v>
      </c>
      <c r="K2069" s="13">
        <f t="shared" si="315"/>
        <v>4</v>
      </c>
      <c r="L2069" s="13" t="s">
        <v>1618</v>
      </c>
      <c r="M2069" s="13">
        <v>107</v>
      </c>
      <c r="N2069" s="13" t="s">
        <v>1620</v>
      </c>
      <c r="O2069" s="13">
        <v>107</v>
      </c>
      <c r="P2069" s="13" t="s">
        <v>1622</v>
      </c>
      <c r="Q2069" s="13">
        <v>107</v>
      </c>
      <c r="R2069" s="13" t="s">
        <v>1624</v>
      </c>
      <c r="S2069" s="13">
        <v>107</v>
      </c>
      <c r="T2069" s="13" t="s">
        <v>1626</v>
      </c>
      <c r="U2069" s="13">
        <v>107</v>
      </c>
      <c r="V2069" s="13" t="s">
        <v>1628</v>
      </c>
      <c r="W2069" s="13">
        <v>107</v>
      </c>
      <c r="X2069" s="13" t="s">
        <v>1512</v>
      </c>
      <c r="Y2069" s="13">
        <v>107</v>
      </c>
      <c r="Z2069" s="13" t="s">
        <v>1515</v>
      </c>
      <c r="AA2069" s="13">
        <v>107</v>
      </c>
      <c r="AB2069" s="100" t="s">
        <v>398</v>
      </c>
      <c r="AC2069" s="100" t="str">
        <f t="shared" si="317"/>
        <v>kn-11-12-shl-loc1</v>
      </c>
      <c r="AD2069" s="100">
        <f t="shared" si="318"/>
        <v>7</v>
      </c>
      <c r="AE2069" s="13">
        <v>16</v>
      </c>
      <c r="AF2069" s="27">
        <v>13.5</v>
      </c>
      <c r="AG2069" s="41"/>
    </row>
    <row r="2070" spans="1:33" ht="16.5" x14ac:dyDescent="0.2">
      <c r="A2070" s="43" t="str">
        <f t="shared" si="311"/>
        <v>kn-11</v>
      </c>
      <c r="B2070" s="33">
        <f t="shared" si="316"/>
        <v>2111220</v>
      </c>
      <c r="C2070" s="43">
        <v>12</v>
      </c>
      <c r="D2070" s="26">
        <f t="shared" si="312"/>
        <v>21112</v>
      </c>
      <c r="E2070" s="45">
        <v>11</v>
      </c>
      <c r="F2070" s="13">
        <v>2</v>
      </c>
      <c r="G2070" s="14" t="s">
        <v>19</v>
      </c>
      <c r="H2070" s="14" t="s">
        <v>749</v>
      </c>
      <c r="I2070" s="13">
        <f t="shared" si="313"/>
        <v>111</v>
      </c>
      <c r="J2070" s="13">
        <f t="shared" si="314"/>
        <v>14</v>
      </c>
      <c r="K2070" s="13">
        <f t="shared" si="315"/>
        <v>4</v>
      </c>
      <c r="L2070" s="13" t="s">
        <v>1619</v>
      </c>
      <c r="M2070" s="13">
        <v>108</v>
      </c>
      <c r="N2070" s="13" t="s">
        <v>1621</v>
      </c>
      <c r="O2070" s="13">
        <v>108</v>
      </c>
      <c r="P2070" s="13" t="s">
        <v>1623</v>
      </c>
      <c r="Q2070" s="13">
        <v>108</v>
      </c>
      <c r="R2070" s="13" t="s">
        <v>1625</v>
      </c>
      <c r="S2070" s="13">
        <v>108</v>
      </c>
      <c r="T2070" s="13" t="s">
        <v>1627</v>
      </c>
      <c r="U2070" s="13">
        <v>108</v>
      </c>
      <c r="V2070" s="13" t="s">
        <v>1629</v>
      </c>
      <c r="W2070" s="13">
        <v>108</v>
      </c>
      <c r="X2070" s="13" t="s">
        <v>1513</v>
      </c>
      <c r="Y2070" s="13">
        <v>108</v>
      </c>
      <c r="Z2070" s="13" t="s">
        <v>1514</v>
      </c>
      <c r="AA2070" s="13">
        <v>108</v>
      </c>
      <c r="AB2070" s="100" t="s">
        <v>347</v>
      </c>
      <c r="AC2070" s="100" t="str">
        <f t="shared" si="317"/>
        <v>kn-11-12-jlr-loc2</v>
      </c>
      <c r="AD2070" s="100">
        <f t="shared" si="318"/>
        <v>7</v>
      </c>
      <c r="AE2070" s="13">
        <v>12</v>
      </c>
      <c r="AF2070" s="27">
        <v>12</v>
      </c>
      <c r="AG2070" s="41"/>
    </row>
    <row r="2071" spans="1:33" ht="33" x14ac:dyDescent="0.2">
      <c r="A2071" s="43" t="str">
        <f t="shared" si="311"/>
        <v>kn-11</v>
      </c>
      <c r="B2071" s="33">
        <f t="shared" si="316"/>
        <v>2111221</v>
      </c>
      <c r="C2071" s="43">
        <v>12</v>
      </c>
      <c r="D2071" s="26">
        <f t="shared" si="312"/>
        <v>21112</v>
      </c>
      <c r="E2071" s="45">
        <v>11</v>
      </c>
      <c r="F2071" s="13">
        <v>2</v>
      </c>
      <c r="G2071" s="14" t="s">
        <v>20</v>
      </c>
      <c r="H2071" s="14" t="s">
        <v>27</v>
      </c>
      <c r="I2071" s="13">
        <f t="shared" si="313"/>
        <v>111</v>
      </c>
      <c r="J2071" s="13">
        <f t="shared" si="314"/>
        <v>14</v>
      </c>
      <c r="K2071" s="13">
        <f t="shared" si="315"/>
        <v>4</v>
      </c>
      <c r="L2071" s="13" t="s">
        <v>1618</v>
      </c>
      <c r="M2071" s="13">
        <v>107</v>
      </c>
      <c r="N2071" s="13" t="s">
        <v>1620</v>
      </c>
      <c r="O2071" s="13">
        <v>107</v>
      </c>
      <c r="P2071" s="13" t="s">
        <v>1622</v>
      </c>
      <c r="Q2071" s="13">
        <v>107</v>
      </c>
      <c r="R2071" s="13" t="s">
        <v>1624</v>
      </c>
      <c r="S2071" s="13">
        <v>107</v>
      </c>
      <c r="T2071" s="13" t="s">
        <v>1626</v>
      </c>
      <c r="U2071" s="13">
        <v>107</v>
      </c>
      <c r="V2071" s="13" t="s">
        <v>1628</v>
      </c>
      <c r="W2071" s="13">
        <v>107</v>
      </c>
      <c r="X2071" s="13" t="s">
        <v>1512</v>
      </c>
      <c r="Y2071" s="13">
        <v>107</v>
      </c>
      <c r="Z2071" s="13" t="s">
        <v>1515</v>
      </c>
      <c r="AA2071" s="13">
        <v>107</v>
      </c>
      <c r="AB2071" s="100" t="s">
        <v>386</v>
      </c>
      <c r="AC2071" s="100" t="str">
        <f t="shared" si="317"/>
        <v>kn-11-12-shl-loc2</v>
      </c>
      <c r="AD2071" s="100">
        <f t="shared" si="318"/>
        <v>7</v>
      </c>
      <c r="AE2071" s="13">
        <v>16</v>
      </c>
      <c r="AF2071" s="27">
        <v>13.5</v>
      </c>
      <c r="AG2071" s="41"/>
    </row>
    <row r="2072" spans="1:33" ht="16.5" x14ac:dyDescent="0.2">
      <c r="A2072" s="43" t="str">
        <f t="shared" si="311"/>
        <v>kn-11</v>
      </c>
      <c r="B2072" s="33">
        <f t="shared" si="316"/>
        <v>2111230</v>
      </c>
      <c r="C2072" s="43">
        <v>12</v>
      </c>
      <c r="D2072" s="26">
        <f t="shared" si="312"/>
        <v>21112</v>
      </c>
      <c r="E2072" s="45">
        <v>11</v>
      </c>
      <c r="F2072" s="13">
        <v>3</v>
      </c>
      <c r="G2072" s="14" t="s">
        <v>19</v>
      </c>
      <c r="H2072" s="14" t="s">
        <v>288</v>
      </c>
      <c r="I2072" s="13">
        <f t="shared" si="313"/>
        <v>111</v>
      </c>
      <c r="J2072" s="13">
        <f t="shared" si="314"/>
        <v>14</v>
      </c>
      <c r="K2072" s="13">
        <f t="shared" si="315"/>
        <v>4</v>
      </c>
      <c r="L2072" s="13" t="s">
        <v>1619</v>
      </c>
      <c r="M2072" s="13">
        <v>108</v>
      </c>
      <c r="N2072" s="13" t="s">
        <v>1621</v>
      </c>
      <c r="O2072" s="13">
        <v>108</v>
      </c>
      <c r="P2072" s="13" t="s">
        <v>1623</v>
      </c>
      <c r="Q2072" s="13">
        <v>108</v>
      </c>
      <c r="R2072" s="13" t="s">
        <v>1625</v>
      </c>
      <c r="S2072" s="13">
        <v>108</v>
      </c>
      <c r="T2072" s="13" t="s">
        <v>1627</v>
      </c>
      <c r="U2072" s="13">
        <v>108</v>
      </c>
      <c r="V2072" s="13" t="s">
        <v>1629</v>
      </c>
      <c r="W2072" s="13">
        <v>108</v>
      </c>
      <c r="X2072" s="13" t="s">
        <v>1513</v>
      </c>
      <c r="Y2072" s="13">
        <v>108</v>
      </c>
      <c r="Z2072" s="13" t="s">
        <v>1514</v>
      </c>
      <c r="AA2072" s="13">
        <v>108</v>
      </c>
      <c r="AB2072" s="100" t="s">
        <v>353</v>
      </c>
      <c r="AC2072" s="100" t="str">
        <f t="shared" si="317"/>
        <v>kn-11-12-jlr-loc3</v>
      </c>
      <c r="AD2072" s="100">
        <f t="shared" si="318"/>
        <v>7</v>
      </c>
      <c r="AE2072" s="13">
        <v>12</v>
      </c>
      <c r="AF2072" s="27">
        <v>12</v>
      </c>
      <c r="AG2072" s="41"/>
    </row>
    <row r="2073" spans="1:33" ht="33.75" thickBot="1" x14ac:dyDescent="0.25">
      <c r="A2073" s="43" t="str">
        <f t="shared" si="311"/>
        <v>kn-11</v>
      </c>
      <c r="B2073" s="33">
        <f t="shared" si="316"/>
        <v>2111231</v>
      </c>
      <c r="C2073" s="43">
        <v>12</v>
      </c>
      <c r="D2073" s="28">
        <f t="shared" si="312"/>
        <v>21112</v>
      </c>
      <c r="E2073" s="46">
        <v>11</v>
      </c>
      <c r="F2073" s="29">
        <v>3</v>
      </c>
      <c r="G2073" s="30" t="s">
        <v>20</v>
      </c>
      <c r="H2073" s="30" t="s">
        <v>287</v>
      </c>
      <c r="I2073" s="29">
        <f t="shared" si="313"/>
        <v>111</v>
      </c>
      <c r="J2073" s="29">
        <f t="shared" si="314"/>
        <v>14</v>
      </c>
      <c r="K2073" s="29">
        <f t="shared" si="315"/>
        <v>4</v>
      </c>
      <c r="L2073" s="29" t="s">
        <v>1618</v>
      </c>
      <c r="M2073" s="29">
        <v>107</v>
      </c>
      <c r="N2073" s="29" t="s">
        <v>1620</v>
      </c>
      <c r="O2073" s="29">
        <v>107</v>
      </c>
      <c r="P2073" s="29" t="s">
        <v>1622</v>
      </c>
      <c r="Q2073" s="29">
        <v>107</v>
      </c>
      <c r="R2073" s="29" t="s">
        <v>1624</v>
      </c>
      <c r="S2073" s="29">
        <v>107</v>
      </c>
      <c r="T2073" s="29" t="s">
        <v>1626</v>
      </c>
      <c r="U2073" s="29">
        <v>107</v>
      </c>
      <c r="V2073" s="29" t="s">
        <v>1628</v>
      </c>
      <c r="W2073" s="29">
        <v>107</v>
      </c>
      <c r="X2073" s="29" t="s">
        <v>1512</v>
      </c>
      <c r="Y2073" s="29">
        <v>107</v>
      </c>
      <c r="Z2073" s="29" t="s">
        <v>1515</v>
      </c>
      <c r="AA2073" s="29">
        <v>107</v>
      </c>
      <c r="AB2073" s="101" t="s">
        <v>394</v>
      </c>
      <c r="AC2073" s="101" t="str">
        <f t="shared" si="317"/>
        <v>kn-11-12-shl-loc3</v>
      </c>
      <c r="AD2073" s="101">
        <f t="shared" si="318"/>
        <v>7</v>
      </c>
      <c r="AE2073" s="29">
        <v>16</v>
      </c>
      <c r="AF2073" s="31">
        <v>13.5</v>
      </c>
      <c r="AG2073" s="41"/>
    </row>
    <row r="2074" spans="1:33" ht="16.5" x14ac:dyDescent="0.2">
      <c r="A2074" s="43" t="str">
        <f t="shared" si="311"/>
        <v>kn-11</v>
      </c>
      <c r="B2074" s="33">
        <f t="shared" si="316"/>
        <v>2111310</v>
      </c>
      <c r="C2074" s="43">
        <v>13</v>
      </c>
      <c r="D2074" s="23">
        <f t="shared" si="312"/>
        <v>21113</v>
      </c>
      <c r="E2074" s="44">
        <v>11</v>
      </c>
      <c r="F2074" s="24">
        <v>1</v>
      </c>
      <c r="G2074" s="32" t="s">
        <v>19</v>
      </c>
      <c r="H2074" s="32" t="s">
        <v>289</v>
      </c>
      <c r="I2074" s="24">
        <f t="shared" si="313"/>
        <v>112</v>
      </c>
      <c r="J2074" s="24">
        <f t="shared" si="314"/>
        <v>14</v>
      </c>
      <c r="K2074" s="24">
        <f t="shared" si="315"/>
        <v>4</v>
      </c>
      <c r="L2074" s="24" t="s">
        <v>1619</v>
      </c>
      <c r="M2074" s="24">
        <v>108</v>
      </c>
      <c r="N2074" s="24" t="s">
        <v>1621</v>
      </c>
      <c r="O2074" s="24">
        <v>108</v>
      </c>
      <c r="P2074" s="24" t="s">
        <v>1623</v>
      </c>
      <c r="Q2074" s="24">
        <v>108</v>
      </c>
      <c r="R2074" s="24" t="s">
        <v>1625</v>
      </c>
      <c r="S2074" s="24">
        <v>108</v>
      </c>
      <c r="T2074" s="24" t="s">
        <v>1627</v>
      </c>
      <c r="U2074" s="24">
        <v>108</v>
      </c>
      <c r="V2074" s="24" t="s">
        <v>1629</v>
      </c>
      <c r="W2074" s="24">
        <v>108</v>
      </c>
      <c r="X2074" s="24" t="s">
        <v>1513</v>
      </c>
      <c r="Y2074" s="24">
        <v>108</v>
      </c>
      <c r="Z2074" s="24" t="s">
        <v>1514</v>
      </c>
      <c r="AA2074" s="24">
        <v>108</v>
      </c>
      <c r="AB2074" s="99" t="s">
        <v>351</v>
      </c>
      <c r="AC2074" s="99" t="str">
        <f t="shared" si="317"/>
        <v>kn-11-13-jlr-loc1</v>
      </c>
      <c r="AD2074" s="99">
        <f t="shared" si="318"/>
        <v>7</v>
      </c>
      <c r="AE2074" s="24">
        <v>12</v>
      </c>
      <c r="AF2074" s="25">
        <v>12</v>
      </c>
      <c r="AG2074" s="41"/>
    </row>
    <row r="2075" spans="1:33" ht="33" x14ac:dyDescent="0.2">
      <c r="A2075" s="43" t="str">
        <f t="shared" si="311"/>
        <v>kn-11</v>
      </c>
      <c r="B2075" s="33">
        <f t="shared" si="316"/>
        <v>2111311</v>
      </c>
      <c r="C2075" s="43">
        <v>13</v>
      </c>
      <c r="D2075" s="26">
        <f t="shared" si="312"/>
        <v>21113</v>
      </c>
      <c r="E2075" s="45">
        <v>11</v>
      </c>
      <c r="F2075" s="13">
        <v>1</v>
      </c>
      <c r="G2075" s="14" t="s">
        <v>20</v>
      </c>
      <c r="H2075" s="14" t="s">
        <v>290</v>
      </c>
      <c r="I2075" s="13">
        <f t="shared" si="313"/>
        <v>112</v>
      </c>
      <c r="J2075" s="13">
        <f t="shared" si="314"/>
        <v>14</v>
      </c>
      <c r="K2075" s="13">
        <f t="shared" si="315"/>
        <v>4</v>
      </c>
      <c r="L2075" s="13" t="s">
        <v>1618</v>
      </c>
      <c r="M2075" s="13">
        <v>108</v>
      </c>
      <c r="N2075" s="13" t="s">
        <v>1620</v>
      </c>
      <c r="O2075" s="13">
        <v>108</v>
      </c>
      <c r="P2075" s="13" t="s">
        <v>1622</v>
      </c>
      <c r="Q2075" s="13">
        <v>108</v>
      </c>
      <c r="R2075" s="13" t="s">
        <v>1624</v>
      </c>
      <c r="S2075" s="13">
        <v>108</v>
      </c>
      <c r="T2075" s="13" t="s">
        <v>1626</v>
      </c>
      <c r="U2075" s="13">
        <v>108</v>
      </c>
      <c r="V2075" s="13" t="s">
        <v>1628</v>
      </c>
      <c r="W2075" s="13">
        <v>108</v>
      </c>
      <c r="X2075" s="13" t="s">
        <v>1630</v>
      </c>
      <c r="Y2075" s="13">
        <v>108</v>
      </c>
      <c r="Z2075" s="13" t="s">
        <v>1515</v>
      </c>
      <c r="AA2075" s="13">
        <v>108</v>
      </c>
      <c r="AB2075" s="100" t="s">
        <v>391</v>
      </c>
      <c r="AC2075" s="100" t="str">
        <f t="shared" si="317"/>
        <v>kn-11-13-shl-loc1</v>
      </c>
      <c r="AD2075" s="100">
        <f t="shared" si="318"/>
        <v>7</v>
      </c>
      <c r="AE2075" s="13">
        <v>16</v>
      </c>
      <c r="AF2075" s="27">
        <v>13.5</v>
      </c>
      <c r="AG2075" s="41"/>
    </row>
    <row r="2076" spans="1:33" ht="16.5" x14ac:dyDescent="0.2">
      <c r="A2076" s="43" t="str">
        <f t="shared" si="311"/>
        <v>kn-11</v>
      </c>
      <c r="B2076" s="33">
        <f t="shared" si="316"/>
        <v>2111320</v>
      </c>
      <c r="C2076" s="43">
        <v>13</v>
      </c>
      <c r="D2076" s="26">
        <f t="shared" si="312"/>
        <v>21113</v>
      </c>
      <c r="E2076" s="45">
        <v>11</v>
      </c>
      <c r="F2076" s="13">
        <v>2</v>
      </c>
      <c r="G2076" s="14" t="s">
        <v>19</v>
      </c>
      <c r="H2076" s="14" t="s">
        <v>749</v>
      </c>
      <c r="I2076" s="13">
        <f t="shared" si="313"/>
        <v>112</v>
      </c>
      <c r="J2076" s="13">
        <f t="shared" si="314"/>
        <v>14</v>
      </c>
      <c r="K2076" s="13">
        <f t="shared" si="315"/>
        <v>4</v>
      </c>
      <c r="L2076" s="13" t="s">
        <v>1619</v>
      </c>
      <c r="M2076" s="13">
        <v>108</v>
      </c>
      <c r="N2076" s="13" t="s">
        <v>1621</v>
      </c>
      <c r="O2076" s="13">
        <v>108</v>
      </c>
      <c r="P2076" s="13" t="s">
        <v>1623</v>
      </c>
      <c r="Q2076" s="13">
        <v>108</v>
      </c>
      <c r="R2076" s="13" t="s">
        <v>1625</v>
      </c>
      <c r="S2076" s="13">
        <v>108</v>
      </c>
      <c r="T2076" s="13" t="s">
        <v>1627</v>
      </c>
      <c r="U2076" s="13">
        <v>108</v>
      </c>
      <c r="V2076" s="13" t="s">
        <v>1629</v>
      </c>
      <c r="W2076" s="13">
        <v>108</v>
      </c>
      <c r="X2076" s="13" t="s">
        <v>1513</v>
      </c>
      <c r="Y2076" s="13">
        <v>108</v>
      </c>
      <c r="Z2076" s="13" t="s">
        <v>1514</v>
      </c>
      <c r="AA2076" s="13">
        <v>108</v>
      </c>
      <c r="AB2076" s="100" t="s">
        <v>748</v>
      </c>
      <c r="AC2076" s="100" t="str">
        <f t="shared" si="317"/>
        <v>kn-11-13-jlr-loc2</v>
      </c>
      <c r="AD2076" s="100">
        <f t="shared" si="318"/>
        <v>7</v>
      </c>
      <c r="AE2076" s="13">
        <v>12</v>
      </c>
      <c r="AF2076" s="27">
        <v>12</v>
      </c>
      <c r="AG2076" s="41"/>
    </row>
    <row r="2077" spans="1:33" ht="33" x14ac:dyDescent="0.2">
      <c r="A2077" s="43" t="str">
        <f t="shared" si="311"/>
        <v>kn-11</v>
      </c>
      <c r="B2077" s="33">
        <f t="shared" si="316"/>
        <v>2111321</v>
      </c>
      <c r="C2077" s="43">
        <v>13</v>
      </c>
      <c r="D2077" s="26">
        <f t="shared" si="312"/>
        <v>21113</v>
      </c>
      <c r="E2077" s="45">
        <v>11</v>
      </c>
      <c r="F2077" s="13">
        <v>2</v>
      </c>
      <c r="G2077" s="14" t="s">
        <v>20</v>
      </c>
      <c r="H2077" s="14" t="s">
        <v>27</v>
      </c>
      <c r="I2077" s="13">
        <f t="shared" si="313"/>
        <v>112</v>
      </c>
      <c r="J2077" s="13">
        <f t="shared" si="314"/>
        <v>14</v>
      </c>
      <c r="K2077" s="13">
        <f t="shared" si="315"/>
        <v>4</v>
      </c>
      <c r="L2077" s="13" t="s">
        <v>1618</v>
      </c>
      <c r="M2077" s="13">
        <v>108</v>
      </c>
      <c r="N2077" s="13" t="s">
        <v>1620</v>
      </c>
      <c r="O2077" s="13">
        <v>108</v>
      </c>
      <c r="P2077" s="13" t="s">
        <v>1622</v>
      </c>
      <c r="Q2077" s="13">
        <v>108</v>
      </c>
      <c r="R2077" s="13" t="s">
        <v>1624</v>
      </c>
      <c r="S2077" s="13">
        <v>108</v>
      </c>
      <c r="T2077" s="13" t="s">
        <v>1626</v>
      </c>
      <c r="U2077" s="13">
        <v>108</v>
      </c>
      <c r="V2077" s="13" t="s">
        <v>1628</v>
      </c>
      <c r="W2077" s="13">
        <v>108</v>
      </c>
      <c r="X2077" s="13" t="s">
        <v>1630</v>
      </c>
      <c r="Y2077" s="13">
        <v>108</v>
      </c>
      <c r="Z2077" s="13" t="s">
        <v>1515</v>
      </c>
      <c r="AA2077" s="13">
        <v>108</v>
      </c>
      <c r="AB2077" s="100" t="s">
        <v>390</v>
      </c>
      <c r="AC2077" s="100" t="str">
        <f t="shared" si="317"/>
        <v>kn-11-13-shl-loc2</v>
      </c>
      <c r="AD2077" s="100">
        <f t="shared" si="318"/>
        <v>7</v>
      </c>
      <c r="AE2077" s="13">
        <v>16</v>
      </c>
      <c r="AF2077" s="27">
        <v>13.5</v>
      </c>
      <c r="AG2077" s="41"/>
    </row>
    <row r="2078" spans="1:33" ht="16.5" x14ac:dyDescent="0.2">
      <c r="A2078" s="43" t="str">
        <f t="shared" ref="A2078:A2141" si="319">"kn-"&amp;E2078</f>
        <v>kn-11</v>
      </c>
      <c r="B2078" s="33">
        <f t="shared" si="316"/>
        <v>2111330</v>
      </c>
      <c r="C2078" s="43">
        <v>13</v>
      </c>
      <c r="D2078" s="26">
        <f t="shared" ref="D2078:D2141" si="320">(200+E2078)*100+C2078</f>
        <v>21113</v>
      </c>
      <c r="E2078" s="45">
        <v>11</v>
      </c>
      <c r="F2078" s="13">
        <v>3</v>
      </c>
      <c r="G2078" s="14" t="s">
        <v>612</v>
      </c>
      <c r="H2078" s="14" t="s">
        <v>288</v>
      </c>
      <c r="I2078" s="13">
        <f t="shared" ref="I2078:I2141" si="321">INDEX($BI$4:$BI$210,INDEX($BP$4:$BP$19,E2078)+C2078)</f>
        <v>112</v>
      </c>
      <c r="J2078" s="13">
        <f t="shared" ref="J2078:J2141" si="322">INDEX($BJ$4:$BJ$210,INDEX($BP$4:$BP$19,E2078)+C2078)</f>
        <v>14</v>
      </c>
      <c r="K2078" s="13">
        <f t="shared" ref="K2078:K2141" si="323">INDEX($BK$4:$BK$210,INDEX($BP$4:$BP$19,E2078)+C2079)</f>
        <v>4</v>
      </c>
      <c r="L2078" s="13" t="s">
        <v>1619</v>
      </c>
      <c r="M2078" s="13">
        <v>108</v>
      </c>
      <c r="N2078" s="13" t="s">
        <v>1621</v>
      </c>
      <c r="O2078" s="13">
        <v>108</v>
      </c>
      <c r="P2078" s="13" t="s">
        <v>1623</v>
      </c>
      <c r="Q2078" s="13">
        <v>108</v>
      </c>
      <c r="R2078" s="13" t="s">
        <v>1625</v>
      </c>
      <c r="S2078" s="13">
        <v>108</v>
      </c>
      <c r="T2078" s="13" t="s">
        <v>1627</v>
      </c>
      <c r="U2078" s="13">
        <v>108</v>
      </c>
      <c r="V2078" s="13" t="s">
        <v>1629</v>
      </c>
      <c r="W2078" s="13">
        <v>108</v>
      </c>
      <c r="X2078" s="13" t="s">
        <v>1513</v>
      </c>
      <c r="Y2078" s="13">
        <v>108</v>
      </c>
      <c r="Z2078" s="13" t="s">
        <v>1514</v>
      </c>
      <c r="AA2078" s="13">
        <v>108</v>
      </c>
      <c r="AB2078" s="100" t="s">
        <v>354</v>
      </c>
      <c r="AC2078" s="100" t="str">
        <f t="shared" si="317"/>
        <v>kn-11-13-jlr-loc3</v>
      </c>
      <c r="AD2078" s="100">
        <f t="shared" si="318"/>
        <v>7</v>
      </c>
      <c r="AE2078" s="13">
        <v>12</v>
      </c>
      <c r="AF2078" s="27">
        <v>12</v>
      </c>
      <c r="AG2078" s="41"/>
    </row>
    <row r="2079" spans="1:33" ht="33.75" thickBot="1" x14ac:dyDescent="0.25">
      <c r="A2079" s="43" t="str">
        <f t="shared" si="319"/>
        <v>kn-11</v>
      </c>
      <c r="B2079" s="33">
        <f t="shared" si="316"/>
        <v>2111331</v>
      </c>
      <c r="C2079" s="43">
        <v>13</v>
      </c>
      <c r="D2079" s="28">
        <f t="shared" si="320"/>
        <v>21113</v>
      </c>
      <c r="E2079" s="46">
        <v>11</v>
      </c>
      <c r="F2079" s="29">
        <v>3</v>
      </c>
      <c r="G2079" s="30" t="s">
        <v>20</v>
      </c>
      <c r="H2079" s="30" t="s">
        <v>287</v>
      </c>
      <c r="I2079" s="29">
        <f t="shared" si="321"/>
        <v>112</v>
      </c>
      <c r="J2079" s="29">
        <f t="shared" si="322"/>
        <v>14</v>
      </c>
      <c r="K2079" s="29">
        <f t="shared" si="323"/>
        <v>4</v>
      </c>
      <c r="L2079" s="29" t="s">
        <v>1618</v>
      </c>
      <c r="M2079" s="29">
        <v>108</v>
      </c>
      <c r="N2079" s="29" t="s">
        <v>1620</v>
      </c>
      <c r="O2079" s="29">
        <v>108</v>
      </c>
      <c r="P2079" s="29" t="s">
        <v>1622</v>
      </c>
      <c r="Q2079" s="29">
        <v>108</v>
      </c>
      <c r="R2079" s="29" t="s">
        <v>1624</v>
      </c>
      <c r="S2079" s="29">
        <v>108</v>
      </c>
      <c r="T2079" s="29" t="s">
        <v>1626</v>
      </c>
      <c r="U2079" s="29">
        <v>108</v>
      </c>
      <c r="V2079" s="29" t="s">
        <v>1628</v>
      </c>
      <c r="W2079" s="29">
        <v>108</v>
      </c>
      <c r="X2079" s="29" t="s">
        <v>1630</v>
      </c>
      <c r="Y2079" s="29">
        <v>108</v>
      </c>
      <c r="Z2079" s="29" t="s">
        <v>1515</v>
      </c>
      <c r="AA2079" s="29">
        <v>108</v>
      </c>
      <c r="AB2079" s="101" t="s">
        <v>395</v>
      </c>
      <c r="AC2079" s="101" t="str">
        <f t="shared" si="317"/>
        <v>kn-11-13-shl-loc3</v>
      </c>
      <c r="AD2079" s="101">
        <f t="shared" si="318"/>
        <v>7</v>
      </c>
      <c r="AE2079" s="29">
        <v>16</v>
      </c>
      <c r="AF2079" s="31">
        <v>13.5</v>
      </c>
      <c r="AG2079" s="41"/>
    </row>
    <row r="2080" spans="1:33" ht="16.5" x14ac:dyDescent="0.2">
      <c r="A2080" s="43" t="str">
        <f t="shared" si="319"/>
        <v>kn-11</v>
      </c>
      <c r="B2080" s="33">
        <f t="shared" si="316"/>
        <v>2111410</v>
      </c>
      <c r="C2080" s="43">
        <v>14</v>
      </c>
      <c r="D2080" s="23">
        <f t="shared" si="320"/>
        <v>21114</v>
      </c>
      <c r="E2080" s="44">
        <v>11</v>
      </c>
      <c r="F2080" s="24">
        <v>1</v>
      </c>
      <c r="G2080" s="32" t="s">
        <v>19</v>
      </c>
      <c r="H2080" s="32" t="s">
        <v>289</v>
      </c>
      <c r="I2080" s="24">
        <f t="shared" si="321"/>
        <v>113</v>
      </c>
      <c r="J2080" s="24">
        <f t="shared" si="322"/>
        <v>14</v>
      </c>
      <c r="K2080" s="24">
        <f t="shared" si="323"/>
        <v>4</v>
      </c>
      <c r="L2080" s="24" t="s">
        <v>1619</v>
      </c>
      <c r="M2080" s="24">
        <v>109</v>
      </c>
      <c r="N2080" s="24" t="s">
        <v>1621</v>
      </c>
      <c r="O2080" s="24">
        <v>109</v>
      </c>
      <c r="P2080" s="24" t="s">
        <v>1623</v>
      </c>
      <c r="Q2080" s="24">
        <v>109</v>
      </c>
      <c r="R2080" s="24" t="s">
        <v>1625</v>
      </c>
      <c r="S2080" s="24">
        <v>109</v>
      </c>
      <c r="T2080" s="24" t="s">
        <v>1627</v>
      </c>
      <c r="U2080" s="24">
        <v>109</v>
      </c>
      <c r="V2080" s="24" t="s">
        <v>1629</v>
      </c>
      <c r="W2080" s="24">
        <v>109</v>
      </c>
      <c r="X2080" s="24" t="s">
        <v>1631</v>
      </c>
      <c r="Y2080" s="24">
        <v>109</v>
      </c>
      <c r="Z2080" s="24" t="s">
        <v>1514</v>
      </c>
      <c r="AA2080" s="24">
        <v>109</v>
      </c>
      <c r="AB2080" s="99" t="s">
        <v>30</v>
      </c>
      <c r="AC2080" s="99" t="str">
        <f t="shared" si="317"/>
        <v>kn-11-14-jlr-loc1</v>
      </c>
      <c r="AD2080" s="99">
        <f t="shared" si="318"/>
        <v>7</v>
      </c>
      <c r="AE2080" s="24">
        <v>12</v>
      </c>
      <c r="AF2080" s="25">
        <v>12</v>
      </c>
      <c r="AG2080" s="41"/>
    </row>
    <row r="2081" spans="1:33" ht="33" x14ac:dyDescent="0.2">
      <c r="A2081" s="43" t="str">
        <f t="shared" si="319"/>
        <v>kn-11</v>
      </c>
      <c r="B2081" s="33">
        <f t="shared" si="316"/>
        <v>2111411</v>
      </c>
      <c r="C2081" s="43">
        <v>14</v>
      </c>
      <c r="D2081" s="26">
        <f t="shared" si="320"/>
        <v>21114</v>
      </c>
      <c r="E2081" s="45">
        <v>11</v>
      </c>
      <c r="F2081" s="13">
        <v>1</v>
      </c>
      <c r="G2081" s="14" t="s">
        <v>20</v>
      </c>
      <c r="H2081" s="14" t="s">
        <v>290</v>
      </c>
      <c r="I2081" s="13">
        <f t="shared" si="321"/>
        <v>113</v>
      </c>
      <c r="J2081" s="13">
        <f t="shared" si="322"/>
        <v>14</v>
      </c>
      <c r="K2081" s="13">
        <f t="shared" si="323"/>
        <v>4</v>
      </c>
      <c r="L2081" s="13" t="s">
        <v>1618</v>
      </c>
      <c r="M2081" s="13">
        <v>108</v>
      </c>
      <c r="N2081" s="13" t="s">
        <v>1620</v>
      </c>
      <c r="O2081" s="13">
        <v>108</v>
      </c>
      <c r="P2081" s="13" t="s">
        <v>1622</v>
      </c>
      <c r="Q2081" s="13">
        <v>108</v>
      </c>
      <c r="R2081" s="13" t="s">
        <v>1624</v>
      </c>
      <c r="S2081" s="13">
        <v>108</v>
      </c>
      <c r="T2081" s="13" t="s">
        <v>1626</v>
      </c>
      <c r="U2081" s="13">
        <v>108</v>
      </c>
      <c r="V2081" s="13" t="s">
        <v>1628</v>
      </c>
      <c r="W2081" s="13">
        <v>108</v>
      </c>
      <c r="X2081" s="13" t="s">
        <v>1630</v>
      </c>
      <c r="Y2081" s="13">
        <v>108</v>
      </c>
      <c r="Z2081" s="13" t="s">
        <v>1515</v>
      </c>
      <c r="AA2081" s="13">
        <v>108</v>
      </c>
      <c r="AB2081" s="100" t="s">
        <v>386</v>
      </c>
      <c r="AC2081" s="100" t="str">
        <f t="shared" si="317"/>
        <v>kn-11-14-shl-loc1</v>
      </c>
      <c r="AD2081" s="100">
        <f t="shared" si="318"/>
        <v>7</v>
      </c>
      <c r="AE2081" s="13">
        <v>16</v>
      </c>
      <c r="AF2081" s="27">
        <v>13.5</v>
      </c>
      <c r="AG2081" s="41"/>
    </row>
    <row r="2082" spans="1:33" ht="16.5" x14ac:dyDescent="0.2">
      <c r="A2082" s="43" t="str">
        <f t="shared" si="319"/>
        <v>kn-11</v>
      </c>
      <c r="B2082" s="33">
        <f t="shared" si="316"/>
        <v>2111420</v>
      </c>
      <c r="C2082" s="43">
        <v>14</v>
      </c>
      <c r="D2082" s="26">
        <f t="shared" si="320"/>
        <v>21114</v>
      </c>
      <c r="E2082" s="45">
        <v>11</v>
      </c>
      <c r="F2082" s="13">
        <v>2</v>
      </c>
      <c r="G2082" s="14" t="s">
        <v>19</v>
      </c>
      <c r="H2082" s="14" t="s">
        <v>589</v>
      </c>
      <c r="I2082" s="13">
        <f t="shared" si="321"/>
        <v>113</v>
      </c>
      <c r="J2082" s="13">
        <f t="shared" si="322"/>
        <v>14</v>
      </c>
      <c r="K2082" s="13">
        <f t="shared" si="323"/>
        <v>4</v>
      </c>
      <c r="L2082" s="13" t="s">
        <v>1619</v>
      </c>
      <c r="M2082" s="13">
        <v>109</v>
      </c>
      <c r="N2082" s="13" t="s">
        <v>1621</v>
      </c>
      <c r="O2082" s="13">
        <v>109</v>
      </c>
      <c r="P2082" s="13" t="s">
        <v>1623</v>
      </c>
      <c r="Q2082" s="13">
        <v>109</v>
      </c>
      <c r="R2082" s="13" t="s">
        <v>1625</v>
      </c>
      <c r="S2082" s="13">
        <v>109</v>
      </c>
      <c r="T2082" s="13" t="s">
        <v>1627</v>
      </c>
      <c r="U2082" s="13">
        <v>109</v>
      </c>
      <c r="V2082" s="13" t="s">
        <v>1629</v>
      </c>
      <c r="W2082" s="13">
        <v>109</v>
      </c>
      <c r="X2082" s="13" t="s">
        <v>1631</v>
      </c>
      <c r="Y2082" s="13">
        <v>109</v>
      </c>
      <c r="Z2082" s="13" t="s">
        <v>1514</v>
      </c>
      <c r="AA2082" s="13">
        <v>109</v>
      </c>
      <c r="AB2082" s="100" t="s">
        <v>30</v>
      </c>
      <c r="AC2082" s="100" t="str">
        <f t="shared" si="317"/>
        <v>kn-11-14-jlr-loc2</v>
      </c>
      <c r="AD2082" s="100">
        <f t="shared" si="318"/>
        <v>7</v>
      </c>
      <c r="AE2082" s="13">
        <v>12</v>
      </c>
      <c r="AF2082" s="27">
        <v>12</v>
      </c>
      <c r="AG2082" s="41"/>
    </row>
    <row r="2083" spans="1:33" ht="33" x14ac:dyDescent="0.2">
      <c r="A2083" s="43" t="str">
        <f t="shared" si="319"/>
        <v>kn-11</v>
      </c>
      <c r="B2083" s="33">
        <f t="shared" si="316"/>
        <v>2111421</v>
      </c>
      <c r="C2083" s="43">
        <v>14</v>
      </c>
      <c r="D2083" s="26">
        <f t="shared" si="320"/>
        <v>21114</v>
      </c>
      <c r="E2083" s="45">
        <v>11</v>
      </c>
      <c r="F2083" s="13">
        <v>2</v>
      </c>
      <c r="G2083" s="14" t="s">
        <v>20</v>
      </c>
      <c r="H2083" s="14" t="s">
        <v>590</v>
      </c>
      <c r="I2083" s="13">
        <f t="shared" si="321"/>
        <v>113</v>
      </c>
      <c r="J2083" s="13">
        <f t="shared" si="322"/>
        <v>14</v>
      </c>
      <c r="K2083" s="13">
        <f t="shared" si="323"/>
        <v>4</v>
      </c>
      <c r="L2083" s="13" t="s">
        <v>1618</v>
      </c>
      <c r="M2083" s="13">
        <v>108</v>
      </c>
      <c r="N2083" s="13" t="s">
        <v>1620</v>
      </c>
      <c r="O2083" s="13">
        <v>108</v>
      </c>
      <c r="P2083" s="13" t="s">
        <v>1622</v>
      </c>
      <c r="Q2083" s="13">
        <v>108</v>
      </c>
      <c r="R2083" s="13" t="s">
        <v>1624</v>
      </c>
      <c r="S2083" s="13">
        <v>108</v>
      </c>
      <c r="T2083" s="13" t="s">
        <v>1626</v>
      </c>
      <c r="U2083" s="13">
        <v>108</v>
      </c>
      <c r="V2083" s="13" t="s">
        <v>1628</v>
      </c>
      <c r="W2083" s="13">
        <v>108</v>
      </c>
      <c r="X2083" s="13" t="s">
        <v>1630</v>
      </c>
      <c r="Y2083" s="13">
        <v>108</v>
      </c>
      <c r="Z2083" s="13" t="s">
        <v>1515</v>
      </c>
      <c r="AA2083" s="13">
        <v>108</v>
      </c>
      <c r="AB2083" s="100" t="s">
        <v>380</v>
      </c>
      <c r="AC2083" s="100" t="str">
        <f t="shared" si="317"/>
        <v>kn-11-14-shl-loc2</v>
      </c>
      <c r="AD2083" s="100">
        <f t="shared" si="318"/>
        <v>7</v>
      </c>
      <c r="AE2083" s="13">
        <v>16</v>
      </c>
      <c r="AF2083" s="27">
        <v>13.5</v>
      </c>
      <c r="AG2083" s="41"/>
    </row>
    <row r="2084" spans="1:33" ht="16.5" x14ac:dyDescent="0.2">
      <c r="A2084" s="43" t="str">
        <f t="shared" si="319"/>
        <v>kn-11</v>
      </c>
      <c r="B2084" s="33">
        <f t="shared" si="316"/>
        <v>2111430</v>
      </c>
      <c r="C2084" s="43">
        <v>14</v>
      </c>
      <c r="D2084" s="26">
        <f t="shared" si="320"/>
        <v>21114</v>
      </c>
      <c r="E2084" s="45">
        <v>11</v>
      </c>
      <c r="F2084" s="13">
        <v>3</v>
      </c>
      <c r="G2084" s="14" t="s">
        <v>19</v>
      </c>
      <c r="H2084" s="14" t="s">
        <v>749</v>
      </c>
      <c r="I2084" s="13">
        <f t="shared" si="321"/>
        <v>113</v>
      </c>
      <c r="J2084" s="13">
        <f t="shared" si="322"/>
        <v>14</v>
      </c>
      <c r="K2084" s="13">
        <f t="shared" si="323"/>
        <v>4</v>
      </c>
      <c r="L2084" s="13" t="s">
        <v>1619</v>
      </c>
      <c r="M2084" s="13">
        <v>109</v>
      </c>
      <c r="N2084" s="13" t="s">
        <v>1621</v>
      </c>
      <c r="O2084" s="13">
        <v>109</v>
      </c>
      <c r="P2084" s="13" t="s">
        <v>1623</v>
      </c>
      <c r="Q2084" s="13">
        <v>109</v>
      </c>
      <c r="R2084" s="13" t="s">
        <v>1625</v>
      </c>
      <c r="S2084" s="13">
        <v>109</v>
      </c>
      <c r="T2084" s="13" t="s">
        <v>1627</v>
      </c>
      <c r="U2084" s="13">
        <v>109</v>
      </c>
      <c r="V2084" s="13" t="s">
        <v>1629</v>
      </c>
      <c r="W2084" s="13">
        <v>109</v>
      </c>
      <c r="X2084" s="13" t="s">
        <v>1631</v>
      </c>
      <c r="Y2084" s="13">
        <v>109</v>
      </c>
      <c r="Z2084" s="13" t="s">
        <v>1514</v>
      </c>
      <c r="AA2084" s="13">
        <v>109</v>
      </c>
      <c r="AB2084" s="100" t="s">
        <v>353</v>
      </c>
      <c r="AC2084" s="100" t="str">
        <f t="shared" si="317"/>
        <v>kn-11-14-jlr-loc3</v>
      </c>
      <c r="AD2084" s="100">
        <f t="shared" si="318"/>
        <v>7</v>
      </c>
      <c r="AE2084" s="13">
        <v>12</v>
      </c>
      <c r="AF2084" s="27">
        <v>12</v>
      </c>
      <c r="AG2084" s="41"/>
    </row>
    <row r="2085" spans="1:33" ht="33.75" thickBot="1" x14ac:dyDescent="0.25">
      <c r="A2085" s="43" t="str">
        <f t="shared" si="319"/>
        <v>kn-11</v>
      </c>
      <c r="B2085" s="33">
        <f t="shared" si="316"/>
        <v>2111431</v>
      </c>
      <c r="C2085" s="43">
        <v>14</v>
      </c>
      <c r="D2085" s="28">
        <f t="shared" si="320"/>
        <v>21114</v>
      </c>
      <c r="E2085" s="46">
        <v>11</v>
      </c>
      <c r="F2085" s="29">
        <v>3</v>
      </c>
      <c r="G2085" s="30" t="s">
        <v>20</v>
      </c>
      <c r="H2085" s="30" t="s">
        <v>27</v>
      </c>
      <c r="I2085" s="29">
        <f t="shared" si="321"/>
        <v>113</v>
      </c>
      <c r="J2085" s="29">
        <f t="shared" si="322"/>
        <v>14</v>
      </c>
      <c r="K2085" s="29">
        <f t="shared" si="323"/>
        <v>4</v>
      </c>
      <c r="L2085" s="29" t="s">
        <v>1618</v>
      </c>
      <c r="M2085" s="29">
        <v>108</v>
      </c>
      <c r="N2085" s="29" t="s">
        <v>1620</v>
      </c>
      <c r="O2085" s="29">
        <v>108</v>
      </c>
      <c r="P2085" s="29" t="s">
        <v>1622</v>
      </c>
      <c r="Q2085" s="29">
        <v>108</v>
      </c>
      <c r="R2085" s="29" t="s">
        <v>1624</v>
      </c>
      <c r="S2085" s="29">
        <v>108</v>
      </c>
      <c r="T2085" s="29" t="s">
        <v>1626</v>
      </c>
      <c r="U2085" s="29">
        <v>108</v>
      </c>
      <c r="V2085" s="29" t="s">
        <v>1628</v>
      </c>
      <c r="W2085" s="29">
        <v>108</v>
      </c>
      <c r="X2085" s="29" t="s">
        <v>1630</v>
      </c>
      <c r="Y2085" s="29">
        <v>108</v>
      </c>
      <c r="Z2085" s="29" t="s">
        <v>1515</v>
      </c>
      <c r="AA2085" s="29">
        <v>108</v>
      </c>
      <c r="AB2085" s="101" t="s">
        <v>394</v>
      </c>
      <c r="AC2085" s="101" t="str">
        <f t="shared" si="317"/>
        <v>kn-11-14-shl-loc3</v>
      </c>
      <c r="AD2085" s="101">
        <f t="shared" si="318"/>
        <v>7</v>
      </c>
      <c r="AE2085" s="29">
        <v>16</v>
      </c>
      <c r="AF2085" s="31">
        <v>13.5</v>
      </c>
      <c r="AG2085" s="41"/>
    </row>
    <row r="2086" spans="1:33" ht="16.5" x14ac:dyDescent="0.2">
      <c r="A2086" s="43" t="str">
        <f t="shared" si="319"/>
        <v>kn-11</v>
      </c>
      <c r="B2086" s="33">
        <f t="shared" si="316"/>
        <v>2111510</v>
      </c>
      <c r="C2086" s="43">
        <v>15</v>
      </c>
      <c r="D2086" s="23">
        <f t="shared" si="320"/>
        <v>21115</v>
      </c>
      <c r="E2086" s="44">
        <v>11</v>
      </c>
      <c r="F2086" s="24">
        <v>1</v>
      </c>
      <c r="G2086" s="32" t="s">
        <v>19</v>
      </c>
      <c r="H2086" s="32" t="s">
        <v>289</v>
      </c>
      <c r="I2086" s="24">
        <f t="shared" si="321"/>
        <v>114</v>
      </c>
      <c r="J2086" s="24">
        <f t="shared" si="322"/>
        <v>14</v>
      </c>
      <c r="K2086" s="24">
        <f t="shared" si="323"/>
        <v>4</v>
      </c>
      <c r="L2086" s="24" t="s">
        <v>1619</v>
      </c>
      <c r="M2086" s="24">
        <v>110</v>
      </c>
      <c r="N2086" s="24" t="s">
        <v>1621</v>
      </c>
      <c r="O2086" s="24">
        <v>110</v>
      </c>
      <c r="P2086" s="24" t="s">
        <v>1623</v>
      </c>
      <c r="Q2086" s="24">
        <v>110</v>
      </c>
      <c r="R2086" s="24" t="s">
        <v>1625</v>
      </c>
      <c r="S2086" s="24">
        <v>110</v>
      </c>
      <c r="T2086" s="24" t="s">
        <v>1627</v>
      </c>
      <c r="U2086" s="24">
        <v>110</v>
      </c>
      <c r="V2086" s="24" t="s">
        <v>1629</v>
      </c>
      <c r="W2086" s="24">
        <v>110</v>
      </c>
      <c r="X2086" s="24" t="s">
        <v>1631</v>
      </c>
      <c r="Y2086" s="24">
        <v>110</v>
      </c>
      <c r="Z2086" s="24" t="s">
        <v>1632</v>
      </c>
      <c r="AA2086" s="24">
        <v>110</v>
      </c>
      <c r="AB2086" s="99" t="s">
        <v>350</v>
      </c>
      <c r="AC2086" s="99" t="str">
        <f t="shared" si="317"/>
        <v>kn-11-15-jlr-loc1</v>
      </c>
      <c r="AD2086" s="99">
        <f t="shared" si="318"/>
        <v>7</v>
      </c>
      <c r="AE2086" s="24">
        <v>12</v>
      </c>
      <c r="AF2086" s="25">
        <v>12</v>
      </c>
      <c r="AG2086" s="41"/>
    </row>
    <row r="2087" spans="1:33" ht="33" x14ac:dyDescent="0.2">
      <c r="A2087" s="43" t="str">
        <f t="shared" si="319"/>
        <v>kn-11</v>
      </c>
      <c r="B2087" s="33">
        <f t="shared" si="316"/>
        <v>2111511</v>
      </c>
      <c r="C2087" s="43">
        <v>15</v>
      </c>
      <c r="D2087" s="26">
        <f t="shared" si="320"/>
        <v>21115</v>
      </c>
      <c r="E2087" s="45">
        <v>11</v>
      </c>
      <c r="F2087" s="13">
        <v>1</v>
      </c>
      <c r="G2087" s="14" t="s">
        <v>20</v>
      </c>
      <c r="H2087" s="14" t="s">
        <v>290</v>
      </c>
      <c r="I2087" s="13">
        <f t="shared" si="321"/>
        <v>114</v>
      </c>
      <c r="J2087" s="13">
        <f t="shared" si="322"/>
        <v>14</v>
      </c>
      <c r="K2087" s="13">
        <f t="shared" si="323"/>
        <v>4</v>
      </c>
      <c r="L2087" s="13" t="s">
        <v>1618</v>
      </c>
      <c r="M2087" s="13">
        <v>110</v>
      </c>
      <c r="N2087" s="13" t="s">
        <v>1620</v>
      </c>
      <c r="O2087" s="13">
        <v>110</v>
      </c>
      <c r="P2087" s="13" t="s">
        <v>1622</v>
      </c>
      <c r="Q2087" s="13">
        <v>110</v>
      </c>
      <c r="R2087" s="13" t="s">
        <v>1624</v>
      </c>
      <c r="S2087" s="13">
        <v>110</v>
      </c>
      <c r="T2087" s="13" t="s">
        <v>1626</v>
      </c>
      <c r="U2087" s="13">
        <v>110</v>
      </c>
      <c r="V2087" s="13" t="s">
        <v>1628</v>
      </c>
      <c r="W2087" s="13">
        <v>110</v>
      </c>
      <c r="X2087" s="13" t="s">
        <v>1630</v>
      </c>
      <c r="Y2087" s="13">
        <v>110</v>
      </c>
      <c r="Z2087" s="13" t="s">
        <v>1633</v>
      </c>
      <c r="AA2087" s="13">
        <v>110</v>
      </c>
      <c r="AB2087" s="100" t="s">
        <v>378</v>
      </c>
      <c r="AC2087" s="100" t="str">
        <f t="shared" si="317"/>
        <v>kn-11-15-shl-loc1</v>
      </c>
      <c r="AD2087" s="100">
        <f t="shared" si="318"/>
        <v>7</v>
      </c>
      <c r="AE2087" s="13">
        <v>16</v>
      </c>
      <c r="AF2087" s="27">
        <v>13.5</v>
      </c>
      <c r="AG2087" s="41"/>
    </row>
    <row r="2088" spans="1:33" ht="16.5" x14ac:dyDescent="0.2">
      <c r="A2088" s="43" t="str">
        <f t="shared" si="319"/>
        <v>kn-11</v>
      </c>
      <c r="B2088" s="33">
        <f t="shared" si="316"/>
        <v>2111520</v>
      </c>
      <c r="C2088" s="43">
        <v>15</v>
      </c>
      <c r="D2088" s="26">
        <f t="shared" si="320"/>
        <v>21115</v>
      </c>
      <c r="E2088" s="45">
        <v>11</v>
      </c>
      <c r="F2088" s="13">
        <v>2</v>
      </c>
      <c r="G2088" s="14" t="s">
        <v>19</v>
      </c>
      <c r="H2088" s="14" t="s">
        <v>589</v>
      </c>
      <c r="I2088" s="13">
        <f t="shared" si="321"/>
        <v>114</v>
      </c>
      <c r="J2088" s="13">
        <f t="shared" si="322"/>
        <v>14</v>
      </c>
      <c r="K2088" s="13">
        <f t="shared" si="323"/>
        <v>4</v>
      </c>
      <c r="L2088" s="13" t="s">
        <v>1619</v>
      </c>
      <c r="M2088" s="13">
        <v>110</v>
      </c>
      <c r="N2088" s="13" t="s">
        <v>1621</v>
      </c>
      <c r="O2088" s="13">
        <v>110</v>
      </c>
      <c r="P2088" s="13" t="s">
        <v>1623</v>
      </c>
      <c r="Q2088" s="13">
        <v>110</v>
      </c>
      <c r="R2088" s="13" t="s">
        <v>1625</v>
      </c>
      <c r="S2088" s="13">
        <v>110</v>
      </c>
      <c r="T2088" s="13" t="s">
        <v>1627</v>
      </c>
      <c r="U2088" s="13">
        <v>110</v>
      </c>
      <c r="V2088" s="13" t="s">
        <v>1629</v>
      </c>
      <c r="W2088" s="13">
        <v>110</v>
      </c>
      <c r="X2088" s="13" t="s">
        <v>1631</v>
      </c>
      <c r="Y2088" s="13">
        <v>110</v>
      </c>
      <c r="Z2088" s="13" t="s">
        <v>1632</v>
      </c>
      <c r="AA2088" s="13">
        <v>110</v>
      </c>
      <c r="AB2088" s="100" t="s">
        <v>349</v>
      </c>
      <c r="AC2088" s="100" t="str">
        <f t="shared" si="317"/>
        <v>kn-11-15-jlr-loc2</v>
      </c>
      <c r="AD2088" s="100">
        <f t="shared" si="318"/>
        <v>7</v>
      </c>
      <c r="AE2088" s="13">
        <v>12</v>
      </c>
      <c r="AF2088" s="27">
        <v>12</v>
      </c>
      <c r="AG2088" s="41"/>
    </row>
    <row r="2089" spans="1:33" ht="33" x14ac:dyDescent="0.2">
      <c r="A2089" s="43" t="str">
        <f t="shared" si="319"/>
        <v>kn-11</v>
      </c>
      <c r="B2089" s="33">
        <f t="shared" si="316"/>
        <v>2111521</v>
      </c>
      <c r="C2089" s="43">
        <v>15</v>
      </c>
      <c r="D2089" s="26">
        <f t="shared" si="320"/>
        <v>21115</v>
      </c>
      <c r="E2089" s="45">
        <v>11</v>
      </c>
      <c r="F2089" s="13">
        <v>2</v>
      </c>
      <c r="G2089" s="14" t="s">
        <v>615</v>
      </c>
      <c r="H2089" s="14" t="s">
        <v>590</v>
      </c>
      <c r="I2089" s="13">
        <f t="shared" si="321"/>
        <v>114</v>
      </c>
      <c r="J2089" s="13">
        <f t="shared" si="322"/>
        <v>14</v>
      </c>
      <c r="K2089" s="13">
        <f t="shared" si="323"/>
        <v>4</v>
      </c>
      <c r="L2089" s="13" t="s">
        <v>1618</v>
      </c>
      <c r="M2089" s="13">
        <v>110</v>
      </c>
      <c r="N2089" s="13" t="s">
        <v>1620</v>
      </c>
      <c r="O2089" s="13">
        <v>110</v>
      </c>
      <c r="P2089" s="13" t="s">
        <v>1622</v>
      </c>
      <c r="Q2089" s="13">
        <v>110</v>
      </c>
      <c r="R2089" s="13" t="s">
        <v>1624</v>
      </c>
      <c r="S2089" s="13">
        <v>110</v>
      </c>
      <c r="T2089" s="13" t="s">
        <v>1626</v>
      </c>
      <c r="U2089" s="13">
        <v>110</v>
      </c>
      <c r="V2089" s="13" t="s">
        <v>1628</v>
      </c>
      <c r="W2089" s="13">
        <v>110</v>
      </c>
      <c r="X2089" s="13" t="s">
        <v>1630</v>
      </c>
      <c r="Y2089" s="13">
        <v>110</v>
      </c>
      <c r="Z2089" s="13" t="s">
        <v>1633</v>
      </c>
      <c r="AA2089" s="13">
        <v>110</v>
      </c>
      <c r="AB2089" s="100" t="s">
        <v>383</v>
      </c>
      <c r="AC2089" s="100" t="str">
        <f t="shared" si="317"/>
        <v>kn-11-15-shl-loc2</v>
      </c>
      <c r="AD2089" s="100">
        <f t="shared" si="318"/>
        <v>7</v>
      </c>
      <c r="AE2089" s="13">
        <v>16</v>
      </c>
      <c r="AF2089" s="27">
        <v>13.5</v>
      </c>
      <c r="AG2089" s="41"/>
    </row>
    <row r="2090" spans="1:33" ht="16.5" x14ac:dyDescent="0.2">
      <c r="A2090" s="43" t="str">
        <f t="shared" si="319"/>
        <v>kn-11</v>
      </c>
      <c r="B2090" s="33">
        <f t="shared" si="316"/>
        <v>2111530</v>
      </c>
      <c r="C2090" s="43">
        <v>15</v>
      </c>
      <c r="D2090" s="26">
        <f t="shared" si="320"/>
        <v>21115</v>
      </c>
      <c r="E2090" s="45">
        <v>11</v>
      </c>
      <c r="F2090" s="13">
        <v>3</v>
      </c>
      <c r="G2090" s="14" t="s">
        <v>19</v>
      </c>
      <c r="H2090" s="14" t="s">
        <v>587</v>
      </c>
      <c r="I2090" s="13">
        <f t="shared" si="321"/>
        <v>114</v>
      </c>
      <c r="J2090" s="13">
        <f t="shared" si="322"/>
        <v>14</v>
      </c>
      <c r="K2090" s="13">
        <f t="shared" si="323"/>
        <v>4</v>
      </c>
      <c r="L2090" s="13" t="s">
        <v>1619</v>
      </c>
      <c r="M2090" s="13">
        <v>110</v>
      </c>
      <c r="N2090" s="13" t="s">
        <v>1621</v>
      </c>
      <c r="O2090" s="13">
        <v>110</v>
      </c>
      <c r="P2090" s="13" t="s">
        <v>1623</v>
      </c>
      <c r="Q2090" s="13">
        <v>110</v>
      </c>
      <c r="R2090" s="13" t="s">
        <v>1625</v>
      </c>
      <c r="S2090" s="13">
        <v>110</v>
      </c>
      <c r="T2090" s="13" t="s">
        <v>1627</v>
      </c>
      <c r="U2090" s="13">
        <v>110</v>
      </c>
      <c r="V2090" s="13" t="s">
        <v>1629</v>
      </c>
      <c r="W2090" s="13">
        <v>110</v>
      </c>
      <c r="X2090" s="13" t="s">
        <v>1631</v>
      </c>
      <c r="Y2090" s="13">
        <v>110</v>
      </c>
      <c r="Z2090" s="13" t="s">
        <v>1632</v>
      </c>
      <c r="AA2090" s="13">
        <v>110</v>
      </c>
      <c r="AB2090" s="100" t="s">
        <v>30</v>
      </c>
      <c r="AC2090" s="100" t="str">
        <f t="shared" si="317"/>
        <v>kn-11-15-jlr-loc3</v>
      </c>
      <c r="AD2090" s="100">
        <f t="shared" si="318"/>
        <v>7</v>
      </c>
      <c r="AE2090" s="13">
        <v>12</v>
      </c>
      <c r="AF2090" s="27">
        <v>12</v>
      </c>
      <c r="AG2090" s="41"/>
    </row>
    <row r="2091" spans="1:33" ht="33.75" thickBot="1" x14ac:dyDescent="0.25">
      <c r="A2091" s="43" t="str">
        <f t="shared" si="319"/>
        <v>kn-11</v>
      </c>
      <c r="B2091" s="33">
        <f t="shared" si="316"/>
        <v>2111531</v>
      </c>
      <c r="C2091" s="43">
        <v>15</v>
      </c>
      <c r="D2091" s="28">
        <f t="shared" si="320"/>
        <v>21115</v>
      </c>
      <c r="E2091" s="46">
        <v>11</v>
      </c>
      <c r="F2091" s="29">
        <v>3</v>
      </c>
      <c r="G2091" s="30" t="s">
        <v>20</v>
      </c>
      <c r="H2091" s="30" t="s">
        <v>588</v>
      </c>
      <c r="I2091" s="29">
        <f t="shared" si="321"/>
        <v>114</v>
      </c>
      <c r="J2091" s="29">
        <f t="shared" si="322"/>
        <v>14</v>
      </c>
      <c r="K2091" s="29">
        <f t="shared" si="323"/>
        <v>4</v>
      </c>
      <c r="L2091" s="29" t="s">
        <v>1618</v>
      </c>
      <c r="M2091" s="29">
        <v>110</v>
      </c>
      <c r="N2091" s="29" t="s">
        <v>1620</v>
      </c>
      <c r="O2091" s="29">
        <v>110</v>
      </c>
      <c r="P2091" s="29" t="s">
        <v>1622</v>
      </c>
      <c r="Q2091" s="29">
        <v>110</v>
      </c>
      <c r="R2091" s="29" t="s">
        <v>1624</v>
      </c>
      <c r="S2091" s="29">
        <v>110</v>
      </c>
      <c r="T2091" s="29" t="s">
        <v>1626</v>
      </c>
      <c r="U2091" s="29">
        <v>110</v>
      </c>
      <c r="V2091" s="29" t="s">
        <v>1628</v>
      </c>
      <c r="W2091" s="29">
        <v>110</v>
      </c>
      <c r="X2091" s="29" t="s">
        <v>1630</v>
      </c>
      <c r="Y2091" s="29">
        <v>110</v>
      </c>
      <c r="Z2091" s="29" t="s">
        <v>1633</v>
      </c>
      <c r="AA2091" s="29">
        <v>110</v>
      </c>
      <c r="AB2091" s="101" t="s">
        <v>387</v>
      </c>
      <c r="AC2091" s="101" t="str">
        <f t="shared" si="317"/>
        <v>kn-11-15-shl-loc3</v>
      </c>
      <c r="AD2091" s="101">
        <f t="shared" si="318"/>
        <v>7</v>
      </c>
      <c r="AE2091" s="29">
        <v>16</v>
      </c>
      <c r="AF2091" s="31">
        <v>13.5</v>
      </c>
      <c r="AG2091" s="41"/>
    </row>
    <row r="2092" spans="1:33" ht="16.5" x14ac:dyDescent="0.2">
      <c r="A2092" s="43" t="str">
        <f t="shared" si="319"/>
        <v>kn-12</v>
      </c>
      <c r="B2092" s="33">
        <f t="shared" si="316"/>
        <v>2120110</v>
      </c>
      <c r="C2092" s="43">
        <v>1</v>
      </c>
      <c r="D2092" s="23">
        <f t="shared" si="320"/>
        <v>21201</v>
      </c>
      <c r="E2092" s="44">
        <v>12</v>
      </c>
      <c r="F2092" s="24">
        <v>1</v>
      </c>
      <c r="G2092" s="32" t="s">
        <v>19</v>
      </c>
      <c r="H2092" s="32" t="s">
        <v>289</v>
      </c>
      <c r="I2092" s="24">
        <f t="shared" si="321"/>
        <v>115</v>
      </c>
      <c r="J2092" s="24">
        <f t="shared" si="322"/>
        <v>15</v>
      </c>
      <c r="K2092" s="24">
        <f t="shared" si="323"/>
        <v>4</v>
      </c>
      <c r="L2092" s="24" t="s">
        <v>1619</v>
      </c>
      <c r="M2092" s="24">
        <v>110</v>
      </c>
      <c r="N2092" s="24" t="s">
        <v>1621</v>
      </c>
      <c r="O2092" s="24">
        <v>110</v>
      </c>
      <c r="P2092" s="24" t="s">
        <v>1623</v>
      </c>
      <c r="Q2092" s="24">
        <v>110</v>
      </c>
      <c r="R2092" s="24" t="s">
        <v>1625</v>
      </c>
      <c r="S2092" s="24">
        <v>110</v>
      </c>
      <c r="T2092" s="24" t="s">
        <v>1627</v>
      </c>
      <c r="U2092" s="24">
        <v>110</v>
      </c>
      <c r="V2092" s="24" t="s">
        <v>1629</v>
      </c>
      <c r="W2092" s="24">
        <v>110</v>
      </c>
      <c r="X2092" s="24" t="s">
        <v>1631</v>
      </c>
      <c r="Y2092" s="24">
        <v>110</v>
      </c>
      <c r="Z2092" s="24" t="s">
        <v>1632</v>
      </c>
      <c r="AA2092" s="24">
        <v>110</v>
      </c>
      <c r="AB2092" s="99" t="s">
        <v>354</v>
      </c>
      <c r="AC2092" s="99" t="str">
        <f t="shared" si="317"/>
        <v>kn-12-1-jlr-loc1</v>
      </c>
      <c r="AD2092" s="99">
        <f t="shared" si="318"/>
        <v>8</v>
      </c>
      <c r="AE2092" s="24">
        <v>12</v>
      </c>
      <c r="AF2092" s="25">
        <v>12</v>
      </c>
      <c r="AG2092" s="41"/>
    </row>
    <row r="2093" spans="1:33" ht="16.5" x14ac:dyDescent="0.2">
      <c r="A2093" s="43" t="str">
        <f t="shared" si="319"/>
        <v>kn-12</v>
      </c>
      <c r="B2093" s="33">
        <f t="shared" si="316"/>
        <v>2120111</v>
      </c>
      <c r="C2093" s="43">
        <v>1</v>
      </c>
      <c r="D2093" s="26">
        <f t="shared" si="320"/>
        <v>21201</v>
      </c>
      <c r="E2093" s="45">
        <v>12</v>
      </c>
      <c r="F2093" s="13">
        <v>1</v>
      </c>
      <c r="G2093" s="14" t="s">
        <v>20</v>
      </c>
      <c r="H2093" s="14" t="s">
        <v>290</v>
      </c>
      <c r="I2093" s="13">
        <f t="shared" si="321"/>
        <v>115</v>
      </c>
      <c r="J2093" s="13">
        <f t="shared" si="322"/>
        <v>15</v>
      </c>
      <c r="K2093" s="13">
        <f t="shared" si="323"/>
        <v>4</v>
      </c>
      <c r="L2093" s="13" t="s">
        <v>1532</v>
      </c>
      <c r="M2093" s="13">
        <v>110</v>
      </c>
      <c r="N2093" s="13" t="s">
        <v>1620</v>
      </c>
      <c r="O2093" s="13">
        <v>110</v>
      </c>
      <c r="P2093" s="13" t="s">
        <v>1622</v>
      </c>
      <c r="Q2093" s="13">
        <v>110</v>
      </c>
      <c r="R2093" s="13" t="s">
        <v>1624</v>
      </c>
      <c r="S2093" s="13">
        <v>110</v>
      </c>
      <c r="T2093" s="13" t="s">
        <v>1626</v>
      </c>
      <c r="U2093" s="13">
        <v>110</v>
      </c>
      <c r="V2093" s="13" t="s">
        <v>1628</v>
      </c>
      <c r="W2093" s="13">
        <v>110</v>
      </c>
      <c r="X2093" s="13" t="s">
        <v>1630</v>
      </c>
      <c r="Y2093" s="13">
        <v>110</v>
      </c>
      <c r="Z2093" s="13" t="s">
        <v>1633</v>
      </c>
      <c r="AA2093" s="13">
        <v>110</v>
      </c>
      <c r="AB2093" s="100" t="s">
        <v>395</v>
      </c>
      <c r="AC2093" s="100" t="str">
        <f t="shared" si="317"/>
        <v>kn-12-1-shl-loc1</v>
      </c>
      <c r="AD2093" s="100">
        <f t="shared" si="318"/>
        <v>8</v>
      </c>
      <c r="AE2093" s="13">
        <v>16</v>
      </c>
      <c r="AF2093" s="27">
        <v>13.5</v>
      </c>
      <c r="AG2093" s="41"/>
    </row>
    <row r="2094" spans="1:33" ht="16.5" x14ac:dyDescent="0.2">
      <c r="A2094" s="43" t="str">
        <f t="shared" si="319"/>
        <v>kn-12</v>
      </c>
      <c r="B2094" s="33">
        <f t="shared" si="316"/>
        <v>2120120</v>
      </c>
      <c r="C2094" s="43">
        <v>1</v>
      </c>
      <c r="D2094" s="26">
        <f t="shared" si="320"/>
        <v>21201</v>
      </c>
      <c r="E2094" s="45">
        <v>12</v>
      </c>
      <c r="F2094" s="13">
        <v>2</v>
      </c>
      <c r="G2094" s="14" t="s">
        <v>19</v>
      </c>
      <c r="H2094" s="14" t="s">
        <v>749</v>
      </c>
      <c r="I2094" s="13">
        <f t="shared" si="321"/>
        <v>115</v>
      </c>
      <c r="J2094" s="13">
        <f t="shared" si="322"/>
        <v>15</v>
      </c>
      <c r="K2094" s="13">
        <f t="shared" si="323"/>
        <v>4</v>
      </c>
      <c r="L2094" s="13" t="s">
        <v>1619</v>
      </c>
      <c r="M2094" s="13">
        <v>110</v>
      </c>
      <c r="N2094" s="13" t="s">
        <v>1621</v>
      </c>
      <c r="O2094" s="13">
        <v>110</v>
      </c>
      <c r="P2094" s="13" t="s">
        <v>1623</v>
      </c>
      <c r="Q2094" s="13">
        <v>110</v>
      </c>
      <c r="R2094" s="13" t="s">
        <v>1625</v>
      </c>
      <c r="S2094" s="13">
        <v>110</v>
      </c>
      <c r="T2094" s="13" t="s">
        <v>1627</v>
      </c>
      <c r="U2094" s="13">
        <v>110</v>
      </c>
      <c r="V2094" s="13" t="s">
        <v>1629</v>
      </c>
      <c r="W2094" s="13">
        <v>110</v>
      </c>
      <c r="X2094" s="13" t="s">
        <v>1631</v>
      </c>
      <c r="Y2094" s="13">
        <v>110</v>
      </c>
      <c r="Z2094" s="13" t="s">
        <v>1632</v>
      </c>
      <c r="AA2094" s="13">
        <v>110</v>
      </c>
      <c r="AB2094" s="100" t="s">
        <v>748</v>
      </c>
      <c r="AC2094" s="100" t="str">
        <f t="shared" si="317"/>
        <v>kn-12-1-jlr-loc2</v>
      </c>
      <c r="AD2094" s="100">
        <f t="shared" si="318"/>
        <v>8</v>
      </c>
      <c r="AE2094" s="13">
        <v>12</v>
      </c>
      <c r="AF2094" s="27">
        <v>12</v>
      </c>
      <c r="AG2094" s="41"/>
    </row>
    <row r="2095" spans="1:33" ht="16.5" x14ac:dyDescent="0.2">
      <c r="A2095" s="43" t="str">
        <f t="shared" si="319"/>
        <v>kn-12</v>
      </c>
      <c r="B2095" s="33">
        <f t="shared" si="316"/>
        <v>2120121</v>
      </c>
      <c r="C2095" s="43">
        <v>1</v>
      </c>
      <c r="D2095" s="26">
        <f t="shared" si="320"/>
        <v>21201</v>
      </c>
      <c r="E2095" s="45">
        <v>12</v>
      </c>
      <c r="F2095" s="13">
        <v>2</v>
      </c>
      <c r="G2095" s="14" t="s">
        <v>20</v>
      </c>
      <c r="H2095" s="14" t="s">
        <v>618</v>
      </c>
      <c r="I2095" s="13">
        <f t="shared" si="321"/>
        <v>115</v>
      </c>
      <c r="J2095" s="13">
        <f t="shared" si="322"/>
        <v>15</v>
      </c>
      <c r="K2095" s="13">
        <f t="shared" si="323"/>
        <v>4</v>
      </c>
      <c r="L2095" s="13" t="s">
        <v>1532</v>
      </c>
      <c r="M2095" s="13">
        <v>110</v>
      </c>
      <c r="N2095" s="13" t="s">
        <v>1620</v>
      </c>
      <c r="O2095" s="13">
        <v>110</v>
      </c>
      <c r="P2095" s="13" t="s">
        <v>1622</v>
      </c>
      <c r="Q2095" s="13">
        <v>110</v>
      </c>
      <c r="R2095" s="13" t="s">
        <v>1624</v>
      </c>
      <c r="S2095" s="13">
        <v>110</v>
      </c>
      <c r="T2095" s="13" t="s">
        <v>1626</v>
      </c>
      <c r="U2095" s="13">
        <v>110</v>
      </c>
      <c r="V2095" s="13" t="s">
        <v>1628</v>
      </c>
      <c r="W2095" s="13">
        <v>110</v>
      </c>
      <c r="X2095" s="13" t="s">
        <v>1630</v>
      </c>
      <c r="Y2095" s="13">
        <v>110</v>
      </c>
      <c r="Z2095" s="13" t="s">
        <v>1633</v>
      </c>
      <c r="AA2095" s="13">
        <v>110</v>
      </c>
      <c r="AB2095" s="100" t="s">
        <v>390</v>
      </c>
      <c r="AC2095" s="100" t="str">
        <f t="shared" si="317"/>
        <v>kn-12-1-shl-loc2</v>
      </c>
      <c r="AD2095" s="100">
        <f t="shared" si="318"/>
        <v>8</v>
      </c>
      <c r="AE2095" s="13">
        <v>16</v>
      </c>
      <c r="AF2095" s="27">
        <v>13.5</v>
      </c>
      <c r="AG2095" s="41"/>
    </row>
    <row r="2096" spans="1:33" ht="16.5" x14ac:dyDescent="0.2">
      <c r="A2096" s="43" t="str">
        <f t="shared" si="319"/>
        <v>kn-12</v>
      </c>
      <c r="B2096" s="33">
        <f t="shared" si="316"/>
        <v>2120130</v>
      </c>
      <c r="C2096" s="43">
        <v>1</v>
      </c>
      <c r="D2096" s="26">
        <f t="shared" si="320"/>
        <v>21201</v>
      </c>
      <c r="E2096" s="45">
        <v>12</v>
      </c>
      <c r="F2096" s="13">
        <v>3</v>
      </c>
      <c r="G2096" s="14" t="s">
        <v>19</v>
      </c>
      <c r="H2096" s="14" t="s">
        <v>288</v>
      </c>
      <c r="I2096" s="13">
        <f t="shared" si="321"/>
        <v>115</v>
      </c>
      <c r="J2096" s="13">
        <f t="shared" si="322"/>
        <v>15</v>
      </c>
      <c r="K2096" s="13">
        <f t="shared" si="323"/>
        <v>4</v>
      </c>
      <c r="L2096" s="13" t="s">
        <v>1619</v>
      </c>
      <c r="M2096" s="13">
        <v>110</v>
      </c>
      <c r="N2096" s="13" t="s">
        <v>1621</v>
      </c>
      <c r="O2096" s="13">
        <v>110</v>
      </c>
      <c r="P2096" s="13" t="s">
        <v>1623</v>
      </c>
      <c r="Q2096" s="13">
        <v>110</v>
      </c>
      <c r="R2096" s="13" t="s">
        <v>1625</v>
      </c>
      <c r="S2096" s="13">
        <v>110</v>
      </c>
      <c r="T2096" s="13" t="s">
        <v>1627</v>
      </c>
      <c r="U2096" s="13">
        <v>110</v>
      </c>
      <c r="V2096" s="13" t="s">
        <v>1629</v>
      </c>
      <c r="W2096" s="13">
        <v>110</v>
      </c>
      <c r="X2096" s="13" t="s">
        <v>1631</v>
      </c>
      <c r="Y2096" s="13">
        <v>110</v>
      </c>
      <c r="Z2096" s="13" t="s">
        <v>1632</v>
      </c>
      <c r="AA2096" s="13">
        <v>110</v>
      </c>
      <c r="AB2096" s="100" t="s">
        <v>355</v>
      </c>
      <c r="AC2096" s="100" t="str">
        <f t="shared" si="317"/>
        <v>kn-12-1-jlr-loc3</v>
      </c>
      <c r="AD2096" s="100">
        <f t="shared" si="318"/>
        <v>8</v>
      </c>
      <c r="AE2096" s="13">
        <v>12</v>
      </c>
      <c r="AF2096" s="27">
        <v>12</v>
      </c>
      <c r="AG2096" s="41"/>
    </row>
    <row r="2097" spans="1:33" ht="17.25" thickBot="1" x14ac:dyDescent="0.25">
      <c r="A2097" s="43" t="str">
        <f t="shared" si="319"/>
        <v>kn-12</v>
      </c>
      <c r="B2097" s="33">
        <f t="shared" si="316"/>
        <v>2120131</v>
      </c>
      <c r="C2097" s="43">
        <v>1</v>
      </c>
      <c r="D2097" s="28">
        <f t="shared" si="320"/>
        <v>21201</v>
      </c>
      <c r="E2097" s="46">
        <v>12</v>
      </c>
      <c r="F2097" s="29">
        <v>3</v>
      </c>
      <c r="G2097" s="30" t="s">
        <v>20</v>
      </c>
      <c r="H2097" s="30" t="s">
        <v>287</v>
      </c>
      <c r="I2097" s="29">
        <f t="shared" si="321"/>
        <v>115</v>
      </c>
      <c r="J2097" s="29">
        <f t="shared" si="322"/>
        <v>15</v>
      </c>
      <c r="K2097" s="29">
        <f t="shared" si="323"/>
        <v>4</v>
      </c>
      <c r="L2097" s="29" t="s">
        <v>1532</v>
      </c>
      <c r="M2097" s="29">
        <v>110</v>
      </c>
      <c r="N2097" s="29" t="s">
        <v>1620</v>
      </c>
      <c r="O2097" s="29">
        <v>110</v>
      </c>
      <c r="P2097" s="29" t="s">
        <v>1622</v>
      </c>
      <c r="Q2097" s="29">
        <v>110</v>
      </c>
      <c r="R2097" s="29" t="s">
        <v>1624</v>
      </c>
      <c r="S2097" s="29">
        <v>110</v>
      </c>
      <c r="T2097" s="29" t="s">
        <v>1626</v>
      </c>
      <c r="U2097" s="29">
        <v>110</v>
      </c>
      <c r="V2097" s="29" t="s">
        <v>1628</v>
      </c>
      <c r="W2097" s="29">
        <v>110</v>
      </c>
      <c r="X2097" s="29" t="s">
        <v>1630</v>
      </c>
      <c r="Y2097" s="29">
        <v>110</v>
      </c>
      <c r="Z2097" s="29" t="s">
        <v>1633</v>
      </c>
      <c r="AA2097" s="29">
        <v>110</v>
      </c>
      <c r="AB2097" s="101" t="s">
        <v>396</v>
      </c>
      <c r="AC2097" s="101" t="str">
        <f t="shared" si="317"/>
        <v>kn-12-1-shl-loc3</v>
      </c>
      <c r="AD2097" s="101">
        <f t="shared" si="318"/>
        <v>8</v>
      </c>
      <c r="AE2097" s="29">
        <v>16</v>
      </c>
      <c r="AF2097" s="31">
        <v>13.5</v>
      </c>
      <c r="AG2097" s="41"/>
    </row>
    <row r="2098" spans="1:33" ht="16.5" x14ac:dyDescent="0.2">
      <c r="A2098" s="43" t="str">
        <f t="shared" si="319"/>
        <v>kn-12</v>
      </c>
      <c r="B2098" s="33">
        <f t="shared" si="316"/>
        <v>2120210</v>
      </c>
      <c r="C2098" s="43">
        <v>2</v>
      </c>
      <c r="D2098" s="23">
        <f t="shared" si="320"/>
        <v>21202</v>
      </c>
      <c r="E2098" s="44">
        <v>12</v>
      </c>
      <c r="F2098" s="24">
        <v>1</v>
      </c>
      <c r="G2098" s="32" t="s">
        <v>19</v>
      </c>
      <c r="H2098" s="32" t="s">
        <v>289</v>
      </c>
      <c r="I2098" s="24">
        <f t="shared" si="321"/>
        <v>116</v>
      </c>
      <c r="J2098" s="24">
        <f t="shared" si="322"/>
        <v>15</v>
      </c>
      <c r="K2098" s="24">
        <f t="shared" si="323"/>
        <v>4</v>
      </c>
      <c r="L2098" s="24" t="s">
        <v>1533</v>
      </c>
      <c r="M2098" s="24">
        <v>111</v>
      </c>
      <c r="N2098" s="24" t="s">
        <v>1621</v>
      </c>
      <c r="O2098" s="24">
        <v>111</v>
      </c>
      <c r="P2098" s="24" t="s">
        <v>1623</v>
      </c>
      <c r="Q2098" s="24">
        <v>111</v>
      </c>
      <c r="R2098" s="24" t="s">
        <v>1625</v>
      </c>
      <c r="S2098" s="24">
        <v>111</v>
      </c>
      <c r="T2098" s="24" t="s">
        <v>1627</v>
      </c>
      <c r="U2098" s="24">
        <v>111</v>
      </c>
      <c r="V2098" s="24" t="s">
        <v>1629</v>
      </c>
      <c r="W2098" s="24">
        <v>111</v>
      </c>
      <c r="X2098" s="24" t="s">
        <v>1631</v>
      </c>
      <c r="Y2098" s="24">
        <v>111</v>
      </c>
      <c r="Z2098" s="24" t="s">
        <v>1632</v>
      </c>
      <c r="AA2098" s="24">
        <v>111</v>
      </c>
      <c r="AB2098" s="99" t="s">
        <v>347</v>
      </c>
      <c r="AC2098" s="99" t="str">
        <f t="shared" si="317"/>
        <v>kn-12-2-jlr-loc1</v>
      </c>
      <c r="AD2098" s="99">
        <f t="shared" si="318"/>
        <v>8</v>
      </c>
      <c r="AE2098" s="24">
        <v>12</v>
      </c>
      <c r="AF2098" s="25">
        <v>12</v>
      </c>
      <c r="AG2098" s="41"/>
    </row>
    <row r="2099" spans="1:33" ht="16.5" x14ac:dyDescent="0.2">
      <c r="A2099" s="43" t="str">
        <f t="shared" si="319"/>
        <v>kn-12</v>
      </c>
      <c r="B2099" s="33">
        <f t="shared" si="316"/>
        <v>2120211</v>
      </c>
      <c r="C2099" s="43">
        <v>2</v>
      </c>
      <c r="D2099" s="26">
        <f t="shared" si="320"/>
        <v>21202</v>
      </c>
      <c r="E2099" s="45">
        <v>12</v>
      </c>
      <c r="F2099" s="13">
        <v>1</v>
      </c>
      <c r="G2099" s="14" t="s">
        <v>20</v>
      </c>
      <c r="H2099" s="14" t="s">
        <v>290</v>
      </c>
      <c r="I2099" s="13">
        <f t="shared" si="321"/>
        <v>116</v>
      </c>
      <c r="J2099" s="13">
        <f t="shared" si="322"/>
        <v>15</v>
      </c>
      <c r="K2099" s="13">
        <f t="shared" si="323"/>
        <v>4</v>
      </c>
      <c r="L2099" s="13" t="s">
        <v>1532</v>
      </c>
      <c r="M2099" s="13">
        <v>110</v>
      </c>
      <c r="N2099" s="13" t="s">
        <v>1620</v>
      </c>
      <c r="O2099" s="13">
        <v>110</v>
      </c>
      <c r="P2099" s="13" t="s">
        <v>1622</v>
      </c>
      <c r="Q2099" s="13">
        <v>110</v>
      </c>
      <c r="R2099" s="13" t="s">
        <v>1624</v>
      </c>
      <c r="S2099" s="13">
        <v>110</v>
      </c>
      <c r="T2099" s="13" t="s">
        <v>1626</v>
      </c>
      <c r="U2099" s="13">
        <v>110</v>
      </c>
      <c r="V2099" s="13" t="s">
        <v>1628</v>
      </c>
      <c r="W2099" s="13">
        <v>110</v>
      </c>
      <c r="X2099" s="13" t="s">
        <v>1630</v>
      </c>
      <c r="Y2099" s="13">
        <v>110</v>
      </c>
      <c r="Z2099" s="13" t="s">
        <v>1633</v>
      </c>
      <c r="AA2099" s="13">
        <v>110</v>
      </c>
      <c r="AB2099" s="100" t="s">
        <v>379</v>
      </c>
      <c r="AC2099" s="100" t="str">
        <f t="shared" si="317"/>
        <v>kn-12-2-shl-loc1</v>
      </c>
      <c r="AD2099" s="100">
        <f t="shared" si="318"/>
        <v>8</v>
      </c>
      <c r="AE2099" s="13">
        <v>16</v>
      </c>
      <c r="AF2099" s="27">
        <v>13.5</v>
      </c>
      <c r="AG2099" s="41"/>
    </row>
    <row r="2100" spans="1:33" ht="16.5" x14ac:dyDescent="0.2">
      <c r="A2100" s="43" t="str">
        <f t="shared" si="319"/>
        <v>kn-12</v>
      </c>
      <c r="B2100" s="33">
        <f t="shared" si="316"/>
        <v>2120220</v>
      </c>
      <c r="C2100" s="43">
        <v>2</v>
      </c>
      <c r="D2100" s="26">
        <f t="shared" si="320"/>
        <v>21202</v>
      </c>
      <c r="E2100" s="45">
        <v>12</v>
      </c>
      <c r="F2100" s="13">
        <v>2</v>
      </c>
      <c r="G2100" s="14" t="s">
        <v>19</v>
      </c>
      <c r="H2100" s="14" t="s">
        <v>749</v>
      </c>
      <c r="I2100" s="13">
        <f t="shared" si="321"/>
        <v>116</v>
      </c>
      <c r="J2100" s="13">
        <f t="shared" si="322"/>
        <v>15</v>
      </c>
      <c r="K2100" s="13">
        <f t="shared" si="323"/>
        <v>4</v>
      </c>
      <c r="L2100" s="13" t="s">
        <v>1533</v>
      </c>
      <c r="M2100" s="13">
        <v>111</v>
      </c>
      <c r="N2100" s="13" t="s">
        <v>1621</v>
      </c>
      <c r="O2100" s="13">
        <v>111</v>
      </c>
      <c r="P2100" s="13" t="s">
        <v>1623</v>
      </c>
      <c r="Q2100" s="13">
        <v>111</v>
      </c>
      <c r="R2100" s="13" t="s">
        <v>1625</v>
      </c>
      <c r="S2100" s="13">
        <v>111</v>
      </c>
      <c r="T2100" s="13" t="s">
        <v>1627</v>
      </c>
      <c r="U2100" s="13">
        <v>111</v>
      </c>
      <c r="V2100" s="13" t="s">
        <v>1629</v>
      </c>
      <c r="W2100" s="13">
        <v>111</v>
      </c>
      <c r="X2100" s="13" t="s">
        <v>1631</v>
      </c>
      <c r="Y2100" s="13">
        <v>111</v>
      </c>
      <c r="Z2100" s="13" t="s">
        <v>1632</v>
      </c>
      <c r="AA2100" s="13">
        <v>111</v>
      </c>
      <c r="AB2100" s="100" t="s">
        <v>749</v>
      </c>
      <c r="AC2100" s="100" t="str">
        <f t="shared" si="317"/>
        <v>kn-12-2-jlr-loc2</v>
      </c>
      <c r="AD2100" s="100">
        <f t="shared" si="318"/>
        <v>8</v>
      </c>
      <c r="AE2100" s="13">
        <v>12</v>
      </c>
      <c r="AF2100" s="27">
        <v>12</v>
      </c>
      <c r="AG2100" s="41"/>
    </row>
    <row r="2101" spans="1:33" ht="16.5" x14ac:dyDescent="0.2">
      <c r="A2101" s="43" t="str">
        <f t="shared" si="319"/>
        <v>kn-12</v>
      </c>
      <c r="B2101" s="33">
        <f t="shared" si="316"/>
        <v>2120221</v>
      </c>
      <c r="C2101" s="43">
        <v>2</v>
      </c>
      <c r="D2101" s="26">
        <f t="shared" si="320"/>
        <v>21202</v>
      </c>
      <c r="E2101" s="45">
        <v>12</v>
      </c>
      <c r="F2101" s="13">
        <v>2</v>
      </c>
      <c r="G2101" s="14" t="s">
        <v>20</v>
      </c>
      <c r="H2101" s="14" t="s">
        <v>27</v>
      </c>
      <c r="I2101" s="13">
        <f t="shared" si="321"/>
        <v>116</v>
      </c>
      <c r="J2101" s="13">
        <f t="shared" si="322"/>
        <v>15</v>
      </c>
      <c r="K2101" s="13">
        <f t="shared" si="323"/>
        <v>4</v>
      </c>
      <c r="L2101" s="13" t="s">
        <v>1532</v>
      </c>
      <c r="M2101" s="13">
        <v>110</v>
      </c>
      <c r="N2101" s="13" t="s">
        <v>1620</v>
      </c>
      <c r="O2101" s="13">
        <v>110</v>
      </c>
      <c r="P2101" s="13" t="s">
        <v>1622</v>
      </c>
      <c r="Q2101" s="13">
        <v>110</v>
      </c>
      <c r="R2101" s="13" t="s">
        <v>1624</v>
      </c>
      <c r="S2101" s="13">
        <v>110</v>
      </c>
      <c r="T2101" s="13" t="s">
        <v>1626</v>
      </c>
      <c r="U2101" s="13">
        <v>110</v>
      </c>
      <c r="V2101" s="13" t="s">
        <v>1628</v>
      </c>
      <c r="W2101" s="13">
        <v>110</v>
      </c>
      <c r="X2101" s="13" t="s">
        <v>1630</v>
      </c>
      <c r="Y2101" s="13">
        <v>110</v>
      </c>
      <c r="Z2101" s="13" t="s">
        <v>1633</v>
      </c>
      <c r="AA2101" s="13">
        <v>110</v>
      </c>
      <c r="AB2101" s="100" t="s">
        <v>382</v>
      </c>
      <c r="AC2101" s="100" t="str">
        <f t="shared" si="317"/>
        <v>kn-12-2-shl-loc2</v>
      </c>
      <c r="AD2101" s="100">
        <f t="shared" si="318"/>
        <v>8</v>
      </c>
      <c r="AE2101" s="13">
        <v>16</v>
      </c>
      <c r="AF2101" s="27">
        <v>13.5</v>
      </c>
      <c r="AG2101" s="41"/>
    </row>
    <row r="2102" spans="1:33" ht="16.5" x14ac:dyDescent="0.2">
      <c r="A2102" s="43" t="str">
        <f t="shared" si="319"/>
        <v>kn-12</v>
      </c>
      <c r="B2102" s="33">
        <f t="shared" si="316"/>
        <v>2120230</v>
      </c>
      <c r="C2102" s="43">
        <v>2</v>
      </c>
      <c r="D2102" s="26">
        <f t="shared" si="320"/>
        <v>21202</v>
      </c>
      <c r="E2102" s="45">
        <v>12</v>
      </c>
      <c r="F2102" s="13">
        <v>3</v>
      </c>
      <c r="G2102" s="14" t="s">
        <v>19</v>
      </c>
      <c r="H2102" s="14" t="s">
        <v>288</v>
      </c>
      <c r="I2102" s="13">
        <f t="shared" si="321"/>
        <v>116</v>
      </c>
      <c r="J2102" s="13">
        <f t="shared" si="322"/>
        <v>15</v>
      </c>
      <c r="K2102" s="13">
        <f t="shared" si="323"/>
        <v>4</v>
      </c>
      <c r="L2102" s="13" t="s">
        <v>1533</v>
      </c>
      <c r="M2102" s="13">
        <v>111</v>
      </c>
      <c r="N2102" s="13" t="s">
        <v>1621</v>
      </c>
      <c r="O2102" s="13">
        <v>111</v>
      </c>
      <c r="P2102" s="13" t="s">
        <v>1623</v>
      </c>
      <c r="Q2102" s="13">
        <v>111</v>
      </c>
      <c r="R2102" s="13" t="s">
        <v>1625</v>
      </c>
      <c r="S2102" s="13">
        <v>111</v>
      </c>
      <c r="T2102" s="13" t="s">
        <v>1627</v>
      </c>
      <c r="U2102" s="13">
        <v>111</v>
      </c>
      <c r="V2102" s="13" t="s">
        <v>1629</v>
      </c>
      <c r="W2102" s="13">
        <v>111</v>
      </c>
      <c r="X2102" s="13" t="s">
        <v>1631</v>
      </c>
      <c r="Y2102" s="13">
        <v>111</v>
      </c>
      <c r="Z2102" s="13" t="s">
        <v>1632</v>
      </c>
      <c r="AA2102" s="13">
        <v>111</v>
      </c>
      <c r="AB2102" s="100" t="s">
        <v>356</v>
      </c>
      <c r="AC2102" s="100" t="str">
        <f t="shared" si="317"/>
        <v>kn-12-2-jlr-loc3</v>
      </c>
      <c r="AD2102" s="100">
        <f t="shared" si="318"/>
        <v>8</v>
      </c>
      <c r="AE2102" s="13">
        <v>12</v>
      </c>
      <c r="AF2102" s="27">
        <v>12</v>
      </c>
      <c r="AG2102" s="41"/>
    </row>
    <row r="2103" spans="1:33" ht="17.25" thickBot="1" x14ac:dyDescent="0.25">
      <c r="A2103" s="43" t="str">
        <f t="shared" si="319"/>
        <v>kn-12</v>
      </c>
      <c r="B2103" s="33">
        <f t="shared" si="316"/>
        <v>2120231</v>
      </c>
      <c r="C2103" s="43">
        <v>2</v>
      </c>
      <c r="D2103" s="28">
        <f t="shared" si="320"/>
        <v>21202</v>
      </c>
      <c r="E2103" s="46">
        <v>12</v>
      </c>
      <c r="F2103" s="29">
        <v>3</v>
      </c>
      <c r="G2103" s="30" t="s">
        <v>20</v>
      </c>
      <c r="H2103" s="30" t="s">
        <v>287</v>
      </c>
      <c r="I2103" s="29">
        <f t="shared" si="321"/>
        <v>116</v>
      </c>
      <c r="J2103" s="29">
        <f t="shared" si="322"/>
        <v>15</v>
      </c>
      <c r="K2103" s="29">
        <f t="shared" si="323"/>
        <v>4</v>
      </c>
      <c r="L2103" s="29" t="s">
        <v>1532</v>
      </c>
      <c r="M2103" s="29">
        <v>110</v>
      </c>
      <c r="N2103" s="29" t="s">
        <v>1620</v>
      </c>
      <c r="O2103" s="29">
        <v>110</v>
      </c>
      <c r="P2103" s="29" t="s">
        <v>1622</v>
      </c>
      <c r="Q2103" s="29">
        <v>110</v>
      </c>
      <c r="R2103" s="29" t="s">
        <v>1624</v>
      </c>
      <c r="S2103" s="29">
        <v>110</v>
      </c>
      <c r="T2103" s="29" t="s">
        <v>1626</v>
      </c>
      <c r="U2103" s="29">
        <v>110</v>
      </c>
      <c r="V2103" s="29" t="s">
        <v>1628</v>
      </c>
      <c r="W2103" s="29">
        <v>110</v>
      </c>
      <c r="X2103" s="29" t="s">
        <v>1630</v>
      </c>
      <c r="Y2103" s="29">
        <v>110</v>
      </c>
      <c r="Z2103" s="29" t="s">
        <v>1633</v>
      </c>
      <c r="AA2103" s="29">
        <v>110</v>
      </c>
      <c r="AB2103" s="101" t="s">
        <v>397</v>
      </c>
      <c r="AC2103" s="101" t="str">
        <f t="shared" si="317"/>
        <v>kn-12-2-shl-loc3</v>
      </c>
      <c r="AD2103" s="101">
        <f t="shared" si="318"/>
        <v>8</v>
      </c>
      <c r="AE2103" s="29">
        <v>16</v>
      </c>
      <c r="AF2103" s="31">
        <v>13.5</v>
      </c>
      <c r="AG2103" s="41"/>
    </row>
    <row r="2104" spans="1:33" ht="16.5" x14ac:dyDescent="0.2">
      <c r="A2104" s="43" t="str">
        <f t="shared" si="319"/>
        <v>kn-12</v>
      </c>
      <c r="B2104" s="33">
        <f t="shared" si="316"/>
        <v>2120310</v>
      </c>
      <c r="C2104" s="43">
        <v>3</v>
      </c>
      <c r="D2104" s="23">
        <f t="shared" si="320"/>
        <v>21203</v>
      </c>
      <c r="E2104" s="44">
        <v>12</v>
      </c>
      <c r="F2104" s="24">
        <v>1</v>
      </c>
      <c r="G2104" s="32" t="s">
        <v>19</v>
      </c>
      <c r="H2104" s="32" t="s">
        <v>289</v>
      </c>
      <c r="I2104" s="24">
        <f t="shared" si="321"/>
        <v>116</v>
      </c>
      <c r="J2104" s="24">
        <f t="shared" si="322"/>
        <v>15</v>
      </c>
      <c r="K2104" s="24">
        <f t="shared" si="323"/>
        <v>4</v>
      </c>
      <c r="L2104" s="24" t="s">
        <v>1533</v>
      </c>
      <c r="M2104" s="24">
        <v>111</v>
      </c>
      <c r="N2104" s="24" t="s">
        <v>1621</v>
      </c>
      <c r="O2104" s="24">
        <v>111</v>
      </c>
      <c r="P2104" s="24" t="s">
        <v>1623</v>
      </c>
      <c r="Q2104" s="24">
        <v>111</v>
      </c>
      <c r="R2104" s="24" t="s">
        <v>1625</v>
      </c>
      <c r="S2104" s="24">
        <v>111</v>
      </c>
      <c r="T2104" s="24" t="s">
        <v>1627</v>
      </c>
      <c r="U2104" s="24">
        <v>111</v>
      </c>
      <c r="V2104" s="24" t="s">
        <v>1629</v>
      </c>
      <c r="W2104" s="24">
        <v>111</v>
      </c>
      <c r="X2104" s="24" t="s">
        <v>1631</v>
      </c>
      <c r="Y2104" s="24">
        <v>111</v>
      </c>
      <c r="Z2104" s="24" t="s">
        <v>1632</v>
      </c>
      <c r="AA2104" s="24">
        <v>111</v>
      </c>
      <c r="AB2104" s="99" t="s">
        <v>354</v>
      </c>
      <c r="AC2104" s="99" t="str">
        <f t="shared" si="317"/>
        <v>kn-12-3-jlr-loc1</v>
      </c>
      <c r="AD2104" s="99">
        <f t="shared" si="318"/>
        <v>8</v>
      </c>
      <c r="AE2104" s="24">
        <v>12</v>
      </c>
      <c r="AF2104" s="25">
        <v>12</v>
      </c>
      <c r="AG2104" s="41"/>
    </row>
    <row r="2105" spans="1:33" ht="16.5" x14ac:dyDescent="0.2">
      <c r="A2105" s="43" t="str">
        <f t="shared" si="319"/>
        <v>kn-12</v>
      </c>
      <c r="B2105" s="33">
        <f t="shared" si="316"/>
        <v>2120311</v>
      </c>
      <c r="C2105" s="43">
        <v>3</v>
      </c>
      <c r="D2105" s="26">
        <f t="shared" si="320"/>
        <v>21203</v>
      </c>
      <c r="E2105" s="45">
        <v>12</v>
      </c>
      <c r="F2105" s="13">
        <v>1</v>
      </c>
      <c r="G2105" s="14" t="s">
        <v>20</v>
      </c>
      <c r="H2105" s="14" t="s">
        <v>290</v>
      </c>
      <c r="I2105" s="13">
        <f t="shared" si="321"/>
        <v>116</v>
      </c>
      <c r="J2105" s="13">
        <f t="shared" si="322"/>
        <v>15</v>
      </c>
      <c r="K2105" s="13">
        <f t="shared" si="323"/>
        <v>4</v>
      </c>
      <c r="L2105" s="13" t="s">
        <v>1532</v>
      </c>
      <c r="M2105" s="13">
        <v>112</v>
      </c>
      <c r="N2105" s="13" t="s">
        <v>1534</v>
      </c>
      <c r="O2105" s="13">
        <v>112</v>
      </c>
      <c r="P2105" s="13" t="s">
        <v>1622</v>
      </c>
      <c r="Q2105" s="13">
        <v>112</v>
      </c>
      <c r="R2105" s="13" t="s">
        <v>1624</v>
      </c>
      <c r="S2105" s="13">
        <v>112</v>
      </c>
      <c r="T2105" s="13" t="s">
        <v>1626</v>
      </c>
      <c r="U2105" s="13">
        <v>112</v>
      </c>
      <c r="V2105" s="13" t="s">
        <v>1628</v>
      </c>
      <c r="W2105" s="13">
        <v>112</v>
      </c>
      <c r="X2105" s="13" t="s">
        <v>1630</v>
      </c>
      <c r="Y2105" s="13">
        <v>112</v>
      </c>
      <c r="Z2105" s="13" t="s">
        <v>1633</v>
      </c>
      <c r="AA2105" s="13">
        <v>112</v>
      </c>
      <c r="AB2105" s="100" t="s">
        <v>395</v>
      </c>
      <c r="AC2105" s="100" t="str">
        <f t="shared" si="317"/>
        <v>kn-12-3-shl-loc1</v>
      </c>
      <c r="AD2105" s="100">
        <f t="shared" si="318"/>
        <v>8</v>
      </c>
      <c r="AE2105" s="13">
        <v>16</v>
      </c>
      <c r="AF2105" s="27">
        <v>13.5</v>
      </c>
      <c r="AG2105" s="41"/>
    </row>
    <row r="2106" spans="1:33" ht="16.5" x14ac:dyDescent="0.2">
      <c r="A2106" s="43" t="str">
        <f t="shared" si="319"/>
        <v>kn-12</v>
      </c>
      <c r="B2106" s="33">
        <f t="shared" si="316"/>
        <v>2120320</v>
      </c>
      <c r="C2106" s="43">
        <v>3</v>
      </c>
      <c r="D2106" s="26">
        <f t="shared" si="320"/>
        <v>21203</v>
      </c>
      <c r="E2106" s="45">
        <v>12</v>
      </c>
      <c r="F2106" s="13">
        <v>2</v>
      </c>
      <c r="G2106" s="14" t="s">
        <v>19</v>
      </c>
      <c r="H2106" s="14" t="s">
        <v>749</v>
      </c>
      <c r="I2106" s="13">
        <f t="shared" si="321"/>
        <v>116</v>
      </c>
      <c r="J2106" s="13">
        <f t="shared" si="322"/>
        <v>15</v>
      </c>
      <c r="K2106" s="13">
        <f t="shared" si="323"/>
        <v>4</v>
      </c>
      <c r="L2106" s="13" t="s">
        <v>1533</v>
      </c>
      <c r="M2106" s="13">
        <v>111</v>
      </c>
      <c r="N2106" s="13" t="s">
        <v>1621</v>
      </c>
      <c r="O2106" s="13">
        <v>111</v>
      </c>
      <c r="P2106" s="13" t="s">
        <v>1623</v>
      </c>
      <c r="Q2106" s="13">
        <v>111</v>
      </c>
      <c r="R2106" s="13" t="s">
        <v>1625</v>
      </c>
      <c r="S2106" s="13">
        <v>111</v>
      </c>
      <c r="T2106" s="13" t="s">
        <v>1627</v>
      </c>
      <c r="U2106" s="13">
        <v>111</v>
      </c>
      <c r="V2106" s="13" t="s">
        <v>1629</v>
      </c>
      <c r="W2106" s="13">
        <v>111</v>
      </c>
      <c r="X2106" s="13" t="s">
        <v>1631</v>
      </c>
      <c r="Y2106" s="13">
        <v>111</v>
      </c>
      <c r="Z2106" s="13" t="s">
        <v>1632</v>
      </c>
      <c r="AA2106" s="13">
        <v>111</v>
      </c>
      <c r="AB2106" s="100" t="s">
        <v>748</v>
      </c>
      <c r="AC2106" s="100" t="str">
        <f t="shared" si="317"/>
        <v>kn-12-3-jlr-loc2</v>
      </c>
      <c r="AD2106" s="100">
        <f t="shared" si="318"/>
        <v>8</v>
      </c>
      <c r="AE2106" s="13">
        <v>12</v>
      </c>
      <c r="AF2106" s="27">
        <v>12</v>
      </c>
      <c r="AG2106" s="41"/>
    </row>
    <row r="2107" spans="1:33" ht="16.5" x14ac:dyDescent="0.2">
      <c r="A2107" s="43" t="str">
        <f t="shared" si="319"/>
        <v>kn-12</v>
      </c>
      <c r="B2107" s="33">
        <f t="shared" si="316"/>
        <v>2120321</v>
      </c>
      <c r="C2107" s="43">
        <v>3</v>
      </c>
      <c r="D2107" s="26">
        <f t="shared" si="320"/>
        <v>21203</v>
      </c>
      <c r="E2107" s="45">
        <v>12</v>
      </c>
      <c r="F2107" s="13">
        <v>2</v>
      </c>
      <c r="G2107" s="14" t="s">
        <v>20</v>
      </c>
      <c r="H2107" s="14" t="s">
        <v>27</v>
      </c>
      <c r="I2107" s="13">
        <f t="shared" si="321"/>
        <v>116</v>
      </c>
      <c r="J2107" s="13">
        <f t="shared" si="322"/>
        <v>15</v>
      </c>
      <c r="K2107" s="13">
        <f t="shared" si="323"/>
        <v>4</v>
      </c>
      <c r="L2107" s="13" t="s">
        <v>1532</v>
      </c>
      <c r="M2107" s="13">
        <v>112</v>
      </c>
      <c r="N2107" s="13" t="s">
        <v>1534</v>
      </c>
      <c r="O2107" s="13">
        <v>112</v>
      </c>
      <c r="P2107" s="13" t="s">
        <v>1622</v>
      </c>
      <c r="Q2107" s="13">
        <v>112</v>
      </c>
      <c r="R2107" s="13" t="s">
        <v>1624</v>
      </c>
      <c r="S2107" s="13">
        <v>112</v>
      </c>
      <c r="T2107" s="13" t="s">
        <v>1626</v>
      </c>
      <c r="U2107" s="13">
        <v>112</v>
      </c>
      <c r="V2107" s="13" t="s">
        <v>1628</v>
      </c>
      <c r="W2107" s="13">
        <v>112</v>
      </c>
      <c r="X2107" s="13" t="s">
        <v>1630</v>
      </c>
      <c r="Y2107" s="13">
        <v>112</v>
      </c>
      <c r="Z2107" s="13" t="s">
        <v>1633</v>
      </c>
      <c r="AA2107" s="13">
        <v>112</v>
      </c>
      <c r="AB2107" s="100" t="s">
        <v>390</v>
      </c>
      <c r="AC2107" s="100" t="str">
        <f t="shared" si="317"/>
        <v>kn-12-3-shl-loc2</v>
      </c>
      <c r="AD2107" s="100">
        <f t="shared" si="318"/>
        <v>8</v>
      </c>
      <c r="AE2107" s="13">
        <v>16</v>
      </c>
      <c r="AF2107" s="27">
        <v>13.5</v>
      </c>
      <c r="AG2107" s="41"/>
    </row>
    <row r="2108" spans="1:33" ht="16.5" x14ac:dyDescent="0.2">
      <c r="A2108" s="43" t="str">
        <f t="shared" si="319"/>
        <v>kn-12</v>
      </c>
      <c r="B2108" s="33">
        <f t="shared" si="316"/>
        <v>2120330</v>
      </c>
      <c r="C2108" s="43">
        <v>3</v>
      </c>
      <c r="D2108" s="26">
        <f t="shared" si="320"/>
        <v>21203</v>
      </c>
      <c r="E2108" s="45">
        <v>12</v>
      </c>
      <c r="F2108" s="13">
        <v>3</v>
      </c>
      <c r="G2108" s="14" t="s">
        <v>19</v>
      </c>
      <c r="H2108" s="14" t="s">
        <v>288</v>
      </c>
      <c r="I2108" s="13">
        <f t="shared" si="321"/>
        <v>116</v>
      </c>
      <c r="J2108" s="13">
        <f t="shared" si="322"/>
        <v>15</v>
      </c>
      <c r="K2108" s="13">
        <f t="shared" si="323"/>
        <v>4</v>
      </c>
      <c r="L2108" s="13" t="s">
        <v>1533</v>
      </c>
      <c r="M2108" s="13">
        <v>111</v>
      </c>
      <c r="N2108" s="13" t="s">
        <v>1621</v>
      </c>
      <c r="O2108" s="13">
        <v>111</v>
      </c>
      <c r="P2108" s="13" t="s">
        <v>1623</v>
      </c>
      <c r="Q2108" s="13">
        <v>111</v>
      </c>
      <c r="R2108" s="13" t="s">
        <v>1625</v>
      </c>
      <c r="S2108" s="13">
        <v>111</v>
      </c>
      <c r="T2108" s="13" t="s">
        <v>1627</v>
      </c>
      <c r="U2108" s="13">
        <v>111</v>
      </c>
      <c r="V2108" s="13" t="s">
        <v>1629</v>
      </c>
      <c r="W2108" s="13">
        <v>111</v>
      </c>
      <c r="X2108" s="13" t="s">
        <v>1631</v>
      </c>
      <c r="Y2108" s="13">
        <v>111</v>
      </c>
      <c r="Z2108" s="13" t="s">
        <v>1632</v>
      </c>
      <c r="AA2108" s="13">
        <v>111</v>
      </c>
      <c r="AB2108" s="100" t="s">
        <v>351</v>
      </c>
      <c r="AC2108" s="100" t="str">
        <f t="shared" si="317"/>
        <v>kn-12-3-jlr-loc3</v>
      </c>
      <c r="AD2108" s="100">
        <f t="shared" si="318"/>
        <v>8</v>
      </c>
      <c r="AE2108" s="13">
        <v>12</v>
      </c>
      <c r="AF2108" s="27">
        <v>12</v>
      </c>
      <c r="AG2108" s="41"/>
    </row>
    <row r="2109" spans="1:33" ht="17.25" thickBot="1" x14ac:dyDescent="0.25">
      <c r="A2109" s="43" t="str">
        <f t="shared" si="319"/>
        <v>kn-12</v>
      </c>
      <c r="B2109" s="33">
        <f t="shared" ref="B2109:B2172" si="324">D2109*100+F2109*10+IF(G2109="jlr",0,1)</f>
        <v>2120331</v>
      </c>
      <c r="C2109" s="43">
        <v>3</v>
      </c>
      <c r="D2109" s="28">
        <f t="shared" si="320"/>
        <v>21203</v>
      </c>
      <c r="E2109" s="46">
        <v>12</v>
      </c>
      <c r="F2109" s="29">
        <v>3</v>
      </c>
      <c r="G2109" s="30" t="s">
        <v>20</v>
      </c>
      <c r="H2109" s="30" t="s">
        <v>629</v>
      </c>
      <c r="I2109" s="29">
        <f t="shared" si="321"/>
        <v>116</v>
      </c>
      <c r="J2109" s="29">
        <f t="shared" si="322"/>
        <v>15</v>
      </c>
      <c r="K2109" s="29">
        <f t="shared" si="323"/>
        <v>4</v>
      </c>
      <c r="L2109" s="29" t="s">
        <v>1532</v>
      </c>
      <c r="M2109" s="29">
        <v>112</v>
      </c>
      <c r="N2109" s="29" t="s">
        <v>1534</v>
      </c>
      <c r="O2109" s="29">
        <v>112</v>
      </c>
      <c r="P2109" s="29" t="s">
        <v>1622</v>
      </c>
      <c r="Q2109" s="29">
        <v>112</v>
      </c>
      <c r="R2109" s="29" t="s">
        <v>1624</v>
      </c>
      <c r="S2109" s="29">
        <v>112</v>
      </c>
      <c r="T2109" s="29" t="s">
        <v>1626</v>
      </c>
      <c r="U2109" s="29">
        <v>112</v>
      </c>
      <c r="V2109" s="29" t="s">
        <v>1628</v>
      </c>
      <c r="W2109" s="29">
        <v>112</v>
      </c>
      <c r="X2109" s="29" t="s">
        <v>1630</v>
      </c>
      <c r="Y2109" s="29">
        <v>112</v>
      </c>
      <c r="Z2109" s="29" t="s">
        <v>1633</v>
      </c>
      <c r="AA2109" s="29">
        <v>112</v>
      </c>
      <c r="AB2109" s="101" t="s">
        <v>391</v>
      </c>
      <c r="AC2109" s="101" t="str">
        <f t="shared" si="317"/>
        <v>kn-12-3-shl-loc3</v>
      </c>
      <c r="AD2109" s="101">
        <f t="shared" si="318"/>
        <v>8</v>
      </c>
      <c r="AE2109" s="29">
        <v>16</v>
      </c>
      <c r="AF2109" s="31">
        <v>13.5</v>
      </c>
      <c r="AG2109" s="41"/>
    </row>
    <row r="2110" spans="1:33" ht="16.5" x14ac:dyDescent="0.2">
      <c r="A2110" s="43" t="str">
        <f t="shared" si="319"/>
        <v>kn-12</v>
      </c>
      <c r="B2110" s="33">
        <f t="shared" si="324"/>
        <v>2120410</v>
      </c>
      <c r="C2110" s="43">
        <v>4</v>
      </c>
      <c r="D2110" s="23">
        <f t="shared" si="320"/>
        <v>21204</v>
      </c>
      <c r="E2110" s="44">
        <v>12</v>
      </c>
      <c r="F2110" s="24">
        <v>1</v>
      </c>
      <c r="G2110" s="32" t="s">
        <v>19</v>
      </c>
      <c r="H2110" s="32" t="s">
        <v>289</v>
      </c>
      <c r="I2110" s="24">
        <f t="shared" si="321"/>
        <v>117</v>
      </c>
      <c r="J2110" s="24">
        <f t="shared" si="322"/>
        <v>15</v>
      </c>
      <c r="K2110" s="24">
        <f t="shared" si="323"/>
        <v>4</v>
      </c>
      <c r="L2110" s="24" t="s">
        <v>1533</v>
      </c>
      <c r="M2110" s="24">
        <v>112</v>
      </c>
      <c r="N2110" s="24" t="s">
        <v>1535</v>
      </c>
      <c r="O2110" s="24">
        <v>112</v>
      </c>
      <c r="P2110" s="24" t="s">
        <v>1623</v>
      </c>
      <c r="Q2110" s="24">
        <v>112</v>
      </c>
      <c r="R2110" s="24" t="s">
        <v>1625</v>
      </c>
      <c r="S2110" s="24">
        <v>112</v>
      </c>
      <c r="T2110" s="24" t="s">
        <v>1627</v>
      </c>
      <c r="U2110" s="24">
        <v>112</v>
      </c>
      <c r="V2110" s="24" t="s">
        <v>1629</v>
      </c>
      <c r="W2110" s="24">
        <v>112</v>
      </c>
      <c r="X2110" s="24" t="s">
        <v>1631</v>
      </c>
      <c r="Y2110" s="24">
        <v>112</v>
      </c>
      <c r="Z2110" s="24" t="s">
        <v>1632</v>
      </c>
      <c r="AA2110" s="24">
        <v>112</v>
      </c>
      <c r="AB2110" s="99" t="s">
        <v>357</v>
      </c>
      <c r="AC2110" s="99" t="str">
        <f t="shared" si="317"/>
        <v>kn-12-4-jlr-loc1</v>
      </c>
      <c r="AD2110" s="99">
        <f t="shared" si="318"/>
        <v>8</v>
      </c>
      <c r="AE2110" s="24">
        <v>12</v>
      </c>
      <c r="AF2110" s="25">
        <v>12</v>
      </c>
      <c r="AG2110" s="41"/>
    </row>
    <row r="2111" spans="1:33" ht="16.5" x14ac:dyDescent="0.2">
      <c r="A2111" s="43" t="str">
        <f t="shared" si="319"/>
        <v>kn-12</v>
      </c>
      <c r="B2111" s="33">
        <f t="shared" si="324"/>
        <v>2120411</v>
      </c>
      <c r="C2111" s="43">
        <v>4</v>
      </c>
      <c r="D2111" s="26">
        <f t="shared" si="320"/>
        <v>21204</v>
      </c>
      <c r="E2111" s="45">
        <v>12</v>
      </c>
      <c r="F2111" s="13">
        <v>1</v>
      </c>
      <c r="G2111" s="14" t="s">
        <v>20</v>
      </c>
      <c r="H2111" s="14" t="s">
        <v>290</v>
      </c>
      <c r="I2111" s="13">
        <f t="shared" si="321"/>
        <v>117</v>
      </c>
      <c r="J2111" s="13">
        <f t="shared" si="322"/>
        <v>15</v>
      </c>
      <c r="K2111" s="13">
        <f t="shared" si="323"/>
        <v>4</v>
      </c>
      <c r="L2111" s="13" t="s">
        <v>1532</v>
      </c>
      <c r="M2111" s="13">
        <v>112</v>
      </c>
      <c r="N2111" s="13" t="s">
        <v>1534</v>
      </c>
      <c r="O2111" s="13">
        <v>112</v>
      </c>
      <c r="P2111" s="13" t="s">
        <v>1622</v>
      </c>
      <c r="Q2111" s="13">
        <v>112</v>
      </c>
      <c r="R2111" s="13" t="s">
        <v>1624</v>
      </c>
      <c r="S2111" s="13">
        <v>112</v>
      </c>
      <c r="T2111" s="13" t="s">
        <v>1626</v>
      </c>
      <c r="U2111" s="13">
        <v>112</v>
      </c>
      <c r="V2111" s="13" t="s">
        <v>1628</v>
      </c>
      <c r="W2111" s="13">
        <v>112</v>
      </c>
      <c r="X2111" s="13" t="s">
        <v>1630</v>
      </c>
      <c r="Y2111" s="13">
        <v>112</v>
      </c>
      <c r="Z2111" s="13" t="s">
        <v>1633</v>
      </c>
      <c r="AA2111" s="13">
        <v>112</v>
      </c>
      <c r="AB2111" s="100" t="s">
        <v>398</v>
      </c>
      <c r="AC2111" s="100" t="str">
        <f t="shared" si="317"/>
        <v>kn-12-4-shl-loc1</v>
      </c>
      <c r="AD2111" s="100">
        <f t="shared" si="318"/>
        <v>8</v>
      </c>
      <c r="AE2111" s="13">
        <v>16</v>
      </c>
      <c r="AF2111" s="27">
        <v>13.5</v>
      </c>
      <c r="AG2111" s="41"/>
    </row>
    <row r="2112" spans="1:33" ht="16.5" x14ac:dyDescent="0.2">
      <c r="A2112" s="43" t="str">
        <f t="shared" si="319"/>
        <v>kn-12</v>
      </c>
      <c r="B2112" s="33">
        <f t="shared" si="324"/>
        <v>2120420</v>
      </c>
      <c r="C2112" s="43">
        <v>4</v>
      </c>
      <c r="D2112" s="26">
        <f t="shared" si="320"/>
        <v>21204</v>
      </c>
      <c r="E2112" s="45">
        <v>12</v>
      </c>
      <c r="F2112" s="13">
        <v>2</v>
      </c>
      <c r="G2112" s="14" t="s">
        <v>19</v>
      </c>
      <c r="H2112" s="14" t="s">
        <v>749</v>
      </c>
      <c r="I2112" s="13">
        <f t="shared" si="321"/>
        <v>117</v>
      </c>
      <c r="J2112" s="13">
        <f t="shared" si="322"/>
        <v>15</v>
      </c>
      <c r="K2112" s="13">
        <f t="shared" si="323"/>
        <v>4</v>
      </c>
      <c r="L2112" s="13" t="s">
        <v>1533</v>
      </c>
      <c r="M2112" s="13">
        <v>112</v>
      </c>
      <c r="N2112" s="13" t="s">
        <v>1535</v>
      </c>
      <c r="O2112" s="13">
        <v>112</v>
      </c>
      <c r="P2112" s="13" t="s">
        <v>1623</v>
      </c>
      <c r="Q2112" s="13">
        <v>112</v>
      </c>
      <c r="R2112" s="13" t="s">
        <v>1625</v>
      </c>
      <c r="S2112" s="13">
        <v>112</v>
      </c>
      <c r="T2112" s="13" t="s">
        <v>1627</v>
      </c>
      <c r="U2112" s="13">
        <v>112</v>
      </c>
      <c r="V2112" s="13" t="s">
        <v>1629</v>
      </c>
      <c r="W2112" s="13">
        <v>112</v>
      </c>
      <c r="X2112" s="13" t="s">
        <v>1631</v>
      </c>
      <c r="Y2112" s="13">
        <v>112</v>
      </c>
      <c r="Z2112" s="13" t="s">
        <v>1632</v>
      </c>
      <c r="AA2112" s="13">
        <v>112</v>
      </c>
      <c r="AB2112" s="100" t="s">
        <v>347</v>
      </c>
      <c r="AC2112" s="100" t="str">
        <f t="shared" si="317"/>
        <v>kn-12-4-jlr-loc2</v>
      </c>
      <c r="AD2112" s="100">
        <f t="shared" si="318"/>
        <v>8</v>
      </c>
      <c r="AE2112" s="13">
        <v>12</v>
      </c>
      <c r="AF2112" s="27">
        <v>12</v>
      </c>
      <c r="AG2112" s="41"/>
    </row>
    <row r="2113" spans="1:33" ht="16.5" x14ac:dyDescent="0.2">
      <c r="A2113" s="43" t="str">
        <f t="shared" si="319"/>
        <v>kn-12</v>
      </c>
      <c r="B2113" s="33">
        <f t="shared" si="324"/>
        <v>2120421</v>
      </c>
      <c r="C2113" s="43">
        <v>4</v>
      </c>
      <c r="D2113" s="26">
        <f t="shared" si="320"/>
        <v>21204</v>
      </c>
      <c r="E2113" s="45">
        <v>12</v>
      </c>
      <c r="F2113" s="13">
        <v>2</v>
      </c>
      <c r="G2113" s="14" t="s">
        <v>615</v>
      </c>
      <c r="H2113" s="14" t="s">
        <v>27</v>
      </c>
      <c r="I2113" s="13">
        <f t="shared" si="321"/>
        <v>117</v>
      </c>
      <c r="J2113" s="13">
        <f t="shared" si="322"/>
        <v>15</v>
      </c>
      <c r="K2113" s="13">
        <f t="shared" si="323"/>
        <v>4</v>
      </c>
      <c r="L2113" s="13" t="s">
        <v>1532</v>
      </c>
      <c r="M2113" s="13">
        <v>112</v>
      </c>
      <c r="N2113" s="13" t="s">
        <v>1534</v>
      </c>
      <c r="O2113" s="13">
        <v>112</v>
      </c>
      <c r="P2113" s="13" t="s">
        <v>1622</v>
      </c>
      <c r="Q2113" s="13">
        <v>112</v>
      </c>
      <c r="R2113" s="13" t="s">
        <v>1624</v>
      </c>
      <c r="S2113" s="13">
        <v>112</v>
      </c>
      <c r="T2113" s="13" t="s">
        <v>1626</v>
      </c>
      <c r="U2113" s="13">
        <v>112</v>
      </c>
      <c r="V2113" s="13" t="s">
        <v>1628</v>
      </c>
      <c r="W2113" s="13">
        <v>112</v>
      </c>
      <c r="X2113" s="13" t="s">
        <v>1630</v>
      </c>
      <c r="Y2113" s="13">
        <v>112</v>
      </c>
      <c r="Z2113" s="13" t="s">
        <v>1633</v>
      </c>
      <c r="AA2113" s="13">
        <v>112</v>
      </c>
      <c r="AB2113" s="100" t="s">
        <v>386</v>
      </c>
      <c r="AC2113" s="100" t="str">
        <f t="shared" si="317"/>
        <v>kn-12-4-shl-loc2</v>
      </c>
      <c r="AD2113" s="100">
        <f t="shared" si="318"/>
        <v>8</v>
      </c>
      <c r="AE2113" s="13">
        <v>16</v>
      </c>
      <c r="AF2113" s="27">
        <v>13.5</v>
      </c>
      <c r="AG2113" s="41"/>
    </row>
    <row r="2114" spans="1:33" ht="16.5" x14ac:dyDescent="0.2">
      <c r="A2114" s="43" t="str">
        <f t="shared" si="319"/>
        <v>kn-12</v>
      </c>
      <c r="B2114" s="33">
        <f t="shared" si="324"/>
        <v>2120430</v>
      </c>
      <c r="C2114" s="43">
        <v>4</v>
      </c>
      <c r="D2114" s="26">
        <f t="shared" si="320"/>
        <v>21204</v>
      </c>
      <c r="E2114" s="45">
        <v>12</v>
      </c>
      <c r="F2114" s="13">
        <v>3</v>
      </c>
      <c r="G2114" s="14" t="s">
        <v>19</v>
      </c>
      <c r="H2114" s="14" t="s">
        <v>622</v>
      </c>
      <c r="I2114" s="13">
        <f t="shared" si="321"/>
        <v>117</v>
      </c>
      <c r="J2114" s="13">
        <f t="shared" si="322"/>
        <v>15</v>
      </c>
      <c r="K2114" s="13">
        <f t="shared" si="323"/>
        <v>4</v>
      </c>
      <c r="L2114" s="13" t="s">
        <v>1533</v>
      </c>
      <c r="M2114" s="13">
        <v>112</v>
      </c>
      <c r="N2114" s="13" t="s">
        <v>1535</v>
      </c>
      <c r="O2114" s="13">
        <v>112</v>
      </c>
      <c r="P2114" s="13" t="s">
        <v>1623</v>
      </c>
      <c r="Q2114" s="13">
        <v>112</v>
      </c>
      <c r="R2114" s="13" t="s">
        <v>1625</v>
      </c>
      <c r="S2114" s="13">
        <v>112</v>
      </c>
      <c r="T2114" s="13" t="s">
        <v>1627</v>
      </c>
      <c r="U2114" s="13">
        <v>112</v>
      </c>
      <c r="V2114" s="13" t="s">
        <v>1629</v>
      </c>
      <c r="W2114" s="13">
        <v>112</v>
      </c>
      <c r="X2114" s="13" t="s">
        <v>1631</v>
      </c>
      <c r="Y2114" s="13">
        <v>112</v>
      </c>
      <c r="Z2114" s="13" t="s">
        <v>1632</v>
      </c>
      <c r="AA2114" s="13">
        <v>112</v>
      </c>
      <c r="AB2114" s="100" t="s">
        <v>353</v>
      </c>
      <c r="AC2114" s="100" t="str">
        <f t="shared" si="317"/>
        <v>kn-12-4-jlr-loc3</v>
      </c>
      <c r="AD2114" s="100">
        <f t="shared" si="318"/>
        <v>8</v>
      </c>
      <c r="AE2114" s="13">
        <v>12</v>
      </c>
      <c r="AF2114" s="27">
        <v>12</v>
      </c>
      <c r="AG2114" s="41"/>
    </row>
    <row r="2115" spans="1:33" ht="17.25" thickBot="1" x14ac:dyDescent="0.25">
      <c r="A2115" s="43" t="str">
        <f t="shared" si="319"/>
        <v>kn-12</v>
      </c>
      <c r="B2115" s="33">
        <f t="shared" si="324"/>
        <v>2120431</v>
      </c>
      <c r="C2115" s="43">
        <v>4</v>
      </c>
      <c r="D2115" s="28">
        <f t="shared" si="320"/>
        <v>21204</v>
      </c>
      <c r="E2115" s="46">
        <v>12</v>
      </c>
      <c r="F2115" s="29">
        <v>3</v>
      </c>
      <c r="G2115" s="30" t="s">
        <v>20</v>
      </c>
      <c r="H2115" s="30" t="s">
        <v>287</v>
      </c>
      <c r="I2115" s="29">
        <f t="shared" si="321"/>
        <v>117</v>
      </c>
      <c r="J2115" s="29">
        <f t="shared" si="322"/>
        <v>15</v>
      </c>
      <c r="K2115" s="29">
        <f t="shared" si="323"/>
        <v>4</v>
      </c>
      <c r="L2115" s="29" t="s">
        <v>1532</v>
      </c>
      <c r="M2115" s="29">
        <v>112</v>
      </c>
      <c r="N2115" s="29" t="s">
        <v>1534</v>
      </c>
      <c r="O2115" s="29">
        <v>112</v>
      </c>
      <c r="P2115" s="29" t="s">
        <v>1622</v>
      </c>
      <c r="Q2115" s="29">
        <v>112</v>
      </c>
      <c r="R2115" s="29" t="s">
        <v>1624</v>
      </c>
      <c r="S2115" s="29">
        <v>112</v>
      </c>
      <c r="T2115" s="29" t="s">
        <v>1626</v>
      </c>
      <c r="U2115" s="29">
        <v>112</v>
      </c>
      <c r="V2115" s="29" t="s">
        <v>1628</v>
      </c>
      <c r="W2115" s="29">
        <v>112</v>
      </c>
      <c r="X2115" s="29" t="s">
        <v>1630</v>
      </c>
      <c r="Y2115" s="29">
        <v>112</v>
      </c>
      <c r="Z2115" s="29" t="s">
        <v>1633</v>
      </c>
      <c r="AA2115" s="29">
        <v>112</v>
      </c>
      <c r="AB2115" s="101" t="s">
        <v>394</v>
      </c>
      <c r="AC2115" s="101" t="str">
        <f t="shared" si="317"/>
        <v>kn-12-4-shl-loc3</v>
      </c>
      <c r="AD2115" s="101">
        <f t="shared" si="318"/>
        <v>8</v>
      </c>
      <c r="AE2115" s="29">
        <v>16</v>
      </c>
      <c r="AF2115" s="31">
        <v>13.5</v>
      </c>
      <c r="AG2115" s="41"/>
    </row>
    <row r="2116" spans="1:33" ht="16.5" x14ac:dyDescent="0.2">
      <c r="A2116" s="43" t="str">
        <f t="shared" si="319"/>
        <v>kn-12</v>
      </c>
      <c r="B2116" s="33">
        <f t="shared" si="324"/>
        <v>2120510</v>
      </c>
      <c r="C2116" s="43">
        <v>5</v>
      </c>
      <c r="D2116" s="23">
        <f t="shared" si="320"/>
        <v>21205</v>
      </c>
      <c r="E2116" s="44">
        <v>12</v>
      </c>
      <c r="F2116" s="24">
        <v>1</v>
      </c>
      <c r="G2116" s="32" t="s">
        <v>19</v>
      </c>
      <c r="H2116" s="32" t="s">
        <v>289</v>
      </c>
      <c r="I2116" s="24">
        <f t="shared" si="321"/>
        <v>117</v>
      </c>
      <c r="J2116" s="24">
        <f t="shared" si="322"/>
        <v>15</v>
      </c>
      <c r="K2116" s="24">
        <f t="shared" si="323"/>
        <v>4</v>
      </c>
      <c r="L2116" s="24" t="s">
        <v>1533</v>
      </c>
      <c r="M2116" s="24">
        <v>112</v>
      </c>
      <c r="N2116" s="24" t="s">
        <v>1535</v>
      </c>
      <c r="O2116" s="24">
        <v>112</v>
      </c>
      <c r="P2116" s="24" t="s">
        <v>1623</v>
      </c>
      <c r="Q2116" s="24">
        <v>112</v>
      </c>
      <c r="R2116" s="24" t="s">
        <v>1625</v>
      </c>
      <c r="S2116" s="24">
        <v>112</v>
      </c>
      <c r="T2116" s="24" t="s">
        <v>1627</v>
      </c>
      <c r="U2116" s="24">
        <v>112</v>
      </c>
      <c r="V2116" s="24" t="s">
        <v>1629</v>
      </c>
      <c r="W2116" s="24">
        <v>112</v>
      </c>
      <c r="X2116" s="24" t="s">
        <v>1631</v>
      </c>
      <c r="Y2116" s="24">
        <v>112</v>
      </c>
      <c r="Z2116" s="24" t="s">
        <v>1632</v>
      </c>
      <c r="AA2116" s="24">
        <v>112</v>
      </c>
      <c r="AB2116" s="99" t="s">
        <v>747</v>
      </c>
      <c r="AC2116" s="99" t="str">
        <f t="shared" si="317"/>
        <v>kn-12-5-jlr-loc1</v>
      </c>
      <c r="AD2116" s="99">
        <f t="shared" si="318"/>
        <v>8</v>
      </c>
      <c r="AE2116" s="24">
        <v>12</v>
      </c>
      <c r="AF2116" s="25">
        <v>12</v>
      </c>
      <c r="AG2116" s="41"/>
    </row>
    <row r="2117" spans="1:33" ht="16.5" x14ac:dyDescent="0.2">
      <c r="A2117" s="43" t="str">
        <f t="shared" si="319"/>
        <v>kn-12</v>
      </c>
      <c r="B2117" s="33">
        <f t="shared" si="324"/>
        <v>2120511</v>
      </c>
      <c r="C2117" s="43">
        <v>5</v>
      </c>
      <c r="D2117" s="26">
        <f t="shared" si="320"/>
        <v>21205</v>
      </c>
      <c r="E2117" s="45">
        <v>12</v>
      </c>
      <c r="F2117" s="13">
        <v>1</v>
      </c>
      <c r="G2117" s="14" t="s">
        <v>20</v>
      </c>
      <c r="H2117" s="14" t="s">
        <v>290</v>
      </c>
      <c r="I2117" s="13">
        <f t="shared" si="321"/>
        <v>117</v>
      </c>
      <c r="J2117" s="13">
        <f t="shared" si="322"/>
        <v>15</v>
      </c>
      <c r="K2117" s="13">
        <f t="shared" si="323"/>
        <v>4</v>
      </c>
      <c r="L2117" s="13" t="s">
        <v>1532</v>
      </c>
      <c r="M2117" s="13">
        <v>113</v>
      </c>
      <c r="N2117" s="13" t="s">
        <v>1534</v>
      </c>
      <c r="O2117" s="13">
        <v>113</v>
      </c>
      <c r="P2117" s="13" t="s">
        <v>1536</v>
      </c>
      <c r="Q2117" s="13">
        <v>113</v>
      </c>
      <c r="R2117" s="13" t="s">
        <v>1624</v>
      </c>
      <c r="S2117" s="13">
        <v>113</v>
      </c>
      <c r="T2117" s="13" t="s">
        <v>1626</v>
      </c>
      <c r="U2117" s="13">
        <v>113</v>
      </c>
      <c r="V2117" s="13" t="s">
        <v>1628</v>
      </c>
      <c r="W2117" s="13">
        <v>113</v>
      </c>
      <c r="X2117" s="13" t="s">
        <v>1630</v>
      </c>
      <c r="Y2117" s="13">
        <v>113</v>
      </c>
      <c r="Z2117" s="13" t="s">
        <v>1633</v>
      </c>
      <c r="AA2117" s="13">
        <v>113</v>
      </c>
      <c r="AB2117" s="100" t="s">
        <v>384</v>
      </c>
      <c r="AC2117" s="100" t="str">
        <f t="shared" si="317"/>
        <v>kn-12-5-shl-loc1</v>
      </c>
      <c r="AD2117" s="100">
        <f t="shared" si="318"/>
        <v>8</v>
      </c>
      <c r="AE2117" s="13">
        <v>16</v>
      </c>
      <c r="AF2117" s="27">
        <v>13.5</v>
      </c>
      <c r="AG2117" s="41"/>
    </row>
    <row r="2118" spans="1:33" ht="16.5" x14ac:dyDescent="0.2">
      <c r="A2118" s="43" t="str">
        <f t="shared" si="319"/>
        <v>kn-12</v>
      </c>
      <c r="B2118" s="33">
        <f t="shared" si="324"/>
        <v>2120520</v>
      </c>
      <c r="C2118" s="43">
        <v>5</v>
      </c>
      <c r="D2118" s="26">
        <f t="shared" si="320"/>
        <v>21205</v>
      </c>
      <c r="E2118" s="45">
        <v>12</v>
      </c>
      <c r="F2118" s="13">
        <v>2</v>
      </c>
      <c r="G2118" s="14" t="s">
        <v>612</v>
      </c>
      <c r="H2118" s="14" t="s">
        <v>749</v>
      </c>
      <c r="I2118" s="13">
        <f t="shared" si="321"/>
        <v>117</v>
      </c>
      <c r="J2118" s="13">
        <f t="shared" si="322"/>
        <v>15</v>
      </c>
      <c r="K2118" s="13">
        <f t="shared" si="323"/>
        <v>4</v>
      </c>
      <c r="L2118" s="13" t="s">
        <v>1533</v>
      </c>
      <c r="M2118" s="13">
        <v>112</v>
      </c>
      <c r="N2118" s="13" t="s">
        <v>1535</v>
      </c>
      <c r="O2118" s="13">
        <v>112</v>
      </c>
      <c r="P2118" s="13" t="s">
        <v>1623</v>
      </c>
      <c r="Q2118" s="13">
        <v>112</v>
      </c>
      <c r="R2118" s="13" t="s">
        <v>1625</v>
      </c>
      <c r="S2118" s="13">
        <v>112</v>
      </c>
      <c r="T2118" s="13" t="s">
        <v>1627</v>
      </c>
      <c r="U2118" s="13">
        <v>112</v>
      </c>
      <c r="V2118" s="13" t="s">
        <v>1629</v>
      </c>
      <c r="W2118" s="13">
        <v>112</v>
      </c>
      <c r="X2118" s="13" t="s">
        <v>1631</v>
      </c>
      <c r="Y2118" s="13">
        <v>112</v>
      </c>
      <c r="Z2118" s="13" t="s">
        <v>1632</v>
      </c>
      <c r="AA2118" s="13">
        <v>112</v>
      </c>
      <c r="AB2118" s="100" t="s">
        <v>749</v>
      </c>
      <c r="AC2118" s="100" t="str">
        <f t="shared" si="317"/>
        <v>kn-12-5-jlr-loc2</v>
      </c>
      <c r="AD2118" s="100">
        <f t="shared" si="318"/>
        <v>8</v>
      </c>
      <c r="AE2118" s="13">
        <v>12</v>
      </c>
      <c r="AF2118" s="27">
        <v>12</v>
      </c>
      <c r="AG2118" s="41"/>
    </row>
    <row r="2119" spans="1:33" ht="16.5" x14ac:dyDescent="0.2">
      <c r="A2119" s="43" t="str">
        <f t="shared" si="319"/>
        <v>kn-12</v>
      </c>
      <c r="B2119" s="33">
        <f t="shared" si="324"/>
        <v>2120521</v>
      </c>
      <c r="C2119" s="43">
        <v>5</v>
      </c>
      <c r="D2119" s="26">
        <f t="shared" si="320"/>
        <v>21205</v>
      </c>
      <c r="E2119" s="45">
        <v>12</v>
      </c>
      <c r="F2119" s="13">
        <v>2</v>
      </c>
      <c r="G2119" s="14" t="s">
        <v>20</v>
      </c>
      <c r="H2119" s="14" t="s">
        <v>27</v>
      </c>
      <c r="I2119" s="13">
        <f t="shared" si="321"/>
        <v>117</v>
      </c>
      <c r="J2119" s="13">
        <f t="shared" si="322"/>
        <v>15</v>
      </c>
      <c r="K2119" s="13">
        <f t="shared" si="323"/>
        <v>4</v>
      </c>
      <c r="L2119" s="13" t="s">
        <v>1532</v>
      </c>
      <c r="M2119" s="13">
        <v>113</v>
      </c>
      <c r="N2119" s="13" t="s">
        <v>1534</v>
      </c>
      <c r="O2119" s="13">
        <v>113</v>
      </c>
      <c r="P2119" s="13" t="s">
        <v>1536</v>
      </c>
      <c r="Q2119" s="13">
        <v>113</v>
      </c>
      <c r="R2119" s="13" t="s">
        <v>1624</v>
      </c>
      <c r="S2119" s="13">
        <v>113</v>
      </c>
      <c r="T2119" s="13" t="s">
        <v>1626</v>
      </c>
      <c r="U2119" s="13">
        <v>113</v>
      </c>
      <c r="V2119" s="13" t="s">
        <v>1628</v>
      </c>
      <c r="W2119" s="13">
        <v>113</v>
      </c>
      <c r="X2119" s="13" t="s">
        <v>1630</v>
      </c>
      <c r="Y2119" s="13">
        <v>113</v>
      </c>
      <c r="Z2119" s="13" t="s">
        <v>1633</v>
      </c>
      <c r="AA2119" s="13">
        <v>113</v>
      </c>
      <c r="AB2119" s="100" t="s">
        <v>382</v>
      </c>
      <c r="AC2119" s="100" t="str">
        <f t="shared" si="317"/>
        <v>kn-12-5-shl-loc2</v>
      </c>
      <c r="AD2119" s="100">
        <f t="shared" si="318"/>
        <v>8</v>
      </c>
      <c r="AE2119" s="13">
        <v>16</v>
      </c>
      <c r="AF2119" s="27">
        <v>13.5</v>
      </c>
      <c r="AG2119" s="41"/>
    </row>
    <row r="2120" spans="1:33" ht="16.5" x14ac:dyDescent="0.2">
      <c r="A2120" s="43" t="str">
        <f t="shared" si="319"/>
        <v>kn-12</v>
      </c>
      <c r="B2120" s="33">
        <f t="shared" si="324"/>
        <v>2120530</v>
      </c>
      <c r="C2120" s="43">
        <v>5</v>
      </c>
      <c r="D2120" s="26">
        <f t="shared" si="320"/>
        <v>21205</v>
      </c>
      <c r="E2120" s="45">
        <v>12</v>
      </c>
      <c r="F2120" s="13">
        <v>3</v>
      </c>
      <c r="G2120" s="14" t="s">
        <v>19</v>
      </c>
      <c r="H2120" s="14" t="s">
        <v>288</v>
      </c>
      <c r="I2120" s="13">
        <f t="shared" si="321"/>
        <v>117</v>
      </c>
      <c r="J2120" s="13">
        <f t="shared" si="322"/>
        <v>15</v>
      </c>
      <c r="K2120" s="13">
        <f t="shared" si="323"/>
        <v>4</v>
      </c>
      <c r="L2120" s="13" t="s">
        <v>1533</v>
      </c>
      <c r="M2120" s="13">
        <v>112</v>
      </c>
      <c r="N2120" s="13" t="s">
        <v>1535</v>
      </c>
      <c r="O2120" s="13">
        <v>112</v>
      </c>
      <c r="P2120" s="13" t="s">
        <v>1623</v>
      </c>
      <c r="Q2120" s="13">
        <v>112</v>
      </c>
      <c r="R2120" s="13" t="s">
        <v>1625</v>
      </c>
      <c r="S2120" s="13">
        <v>112</v>
      </c>
      <c r="T2120" s="13" t="s">
        <v>1627</v>
      </c>
      <c r="U2120" s="13">
        <v>112</v>
      </c>
      <c r="V2120" s="13" t="s">
        <v>1629</v>
      </c>
      <c r="W2120" s="13">
        <v>112</v>
      </c>
      <c r="X2120" s="13" t="s">
        <v>1631</v>
      </c>
      <c r="Y2120" s="13">
        <v>112</v>
      </c>
      <c r="Z2120" s="13" t="s">
        <v>1632</v>
      </c>
      <c r="AA2120" s="13">
        <v>112</v>
      </c>
      <c r="AB2120" s="100" t="s">
        <v>354</v>
      </c>
      <c r="AC2120" s="100" t="str">
        <f t="shared" si="317"/>
        <v>kn-12-5-jlr-loc3</v>
      </c>
      <c r="AD2120" s="100">
        <f t="shared" si="318"/>
        <v>8</v>
      </c>
      <c r="AE2120" s="13">
        <v>12</v>
      </c>
      <c r="AF2120" s="27">
        <v>12</v>
      </c>
      <c r="AG2120" s="41"/>
    </row>
    <row r="2121" spans="1:33" ht="17.25" thickBot="1" x14ac:dyDescent="0.25">
      <c r="A2121" s="43" t="str">
        <f t="shared" si="319"/>
        <v>kn-12</v>
      </c>
      <c r="B2121" s="33">
        <f t="shared" si="324"/>
        <v>2120531</v>
      </c>
      <c r="C2121" s="43">
        <v>5</v>
      </c>
      <c r="D2121" s="28">
        <f t="shared" si="320"/>
        <v>21205</v>
      </c>
      <c r="E2121" s="46">
        <v>12</v>
      </c>
      <c r="F2121" s="29">
        <v>3</v>
      </c>
      <c r="G2121" s="30" t="s">
        <v>20</v>
      </c>
      <c r="H2121" s="30" t="s">
        <v>287</v>
      </c>
      <c r="I2121" s="29">
        <f t="shared" si="321"/>
        <v>117</v>
      </c>
      <c r="J2121" s="29">
        <f t="shared" si="322"/>
        <v>15</v>
      </c>
      <c r="K2121" s="29">
        <f t="shared" si="323"/>
        <v>4</v>
      </c>
      <c r="L2121" s="29" t="s">
        <v>1532</v>
      </c>
      <c r="M2121" s="29">
        <v>113</v>
      </c>
      <c r="N2121" s="29" t="s">
        <v>1534</v>
      </c>
      <c r="O2121" s="29">
        <v>113</v>
      </c>
      <c r="P2121" s="29" t="s">
        <v>1536</v>
      </c>
      <c r="Q2121" s="29">
        <v>113</v>
      </c>
      <c r="R2121" s="29" t="s">
        <v>1624</v>
      </c>
      <c r="S2121" s="29">
        <v>113</v>
      </c>
      <c r="T2121" s="29" t="s">
        <v>1626</v>
      </c>
      <c r="U2121" s="29">
        <v>113</v>
      </c>
      <c r="V2121" s="29" t="s">
        <v>1628</v>
      </c>
      <c r="W2121" s="29">
        <v>113</v>
      </c>
      <c r="X2121" s="29" t="s">
        <v>1630</v>
      </c>
      <c r="Y2121" s="29">
        <v>113</v>
      </c>
      <c r="Z2121" s="29" t="s">
        <v>1633</v>
      </c>
      <c r="AA2121" s="29">
        <v>113</v>
      </c>
      <c r="AB2121" s="101" t="s">
        <v>395</v>
      </c>
      <c r="AC2121" s="101" t="str">
        <f t="shared" si="317"/>
        <v>kn-12-5-shl-loc3</v>
      </c>
      <c r="AD2121" s="101">
        <f t="shared" si="318"/>
        <v>8</v>
      </c>
      <c r="AE2121" s="29">
        <v>16</v>
      </c>
      <c r="AF2121" s="31">
        <v>13.5</v>
      </c>
      <c r="AG2121" s="41"/>
    </row>
    <row r="2122" spans="1:33" ht="16.5" x14ac:dyDescent="0.2">
      <c r="A2122" s="43" t="str">
        <f t="shared" si="319"/>
        <v>kn-12</v>
      </c>
      <c r="B2122" s="33">
        <f t="shared" si="324"/>
        <v>2120610</v>
      </c>
      <c r="C2122" s="43">
        <v>6</v>
      </c>
      <c r="D2122" s="23">
        <f t="shared" si="320"/>
        <v>21206</v>
      </c>
      <c r="E2122" s="44">
        <v>12</v>
      </c>
      <c r="F2122" s="24">
        <v>1</v>
      </c>
      <c r="G2122" s="32" t="s">
        <v>19</v>
      </c>
      <c r="H2122" s="32" t="s">
        <v>289</v>
      </c>
      <c r="I2122" s="24">
        <f t="shared" si="321"/>
        <v>118</v>
      </c>
      <c r="J2122" s="24">
        <f t="shared" si="322"/>
        <v>15</v>
      </c>
      <c r="K2122" s="24">
        <f t="shared" si="323"/>
        <v>4</v>
      </c>
      <c r="L2122" s="24" t="s">
        <v>1533</v>
      </c>
      <c r="M2122" s="24">
        <v>114</v>
      </c>
      <c r="N2122" s="24" t="s">
        <v>1535</v>
      </c>
      <c r="O2122" s="24">
        <v>114</v>
      </c>
      <c r="P2122" s="24" t="s">
        <v>1537</v>
      </c>
      <c r="Q2122" s="24">
        <v>114</v>
      </c>
      <c r="R2122" s="24" t="s">
        <v>1625</v>
      </c>
      <c r="S2122" s="24">
        <v>114</v>
      </c>
      <c r="T2122" s="24" t="s">
        <v>1627</v>
      </c>
      <c r="U2122" s="24">
        <v>114</v>
      </c>
      <c r="V2122" s="24" t="s">
        <v>1629</v>
      </c>
      <c r="W2122" s="24">
        <v>114</v>
      </c>
      <c r="X2122" s="24" t="s">
        <v>1631</v>
      </c>
      <c r="Y2122" s="24">
        <v>114</v>
      </c>
      <c r="Z2122" s="24" t="s">
        <v>1632</v>
      </c>
      <c r="AA2122" s="24">
        <v>114</v>
      </c>
      <c r="AB2122" s="99" t="s">
        <v>351</v>
      </c>
      <c r="AC2122" s="99" t="str">
        <f t="shared" si="317"/>
        <v>kn-12-6-jlr-loc1</v>
      </c>
      <c r="AD2122" s="99">
        <f t="shared" si="318"/>
        <v>8</v>
      </c>
      <c r="AE2122" s="24">
        <v>12</v>
      </c>
      <c r="AF2122" s="25">
        <v>12</v>
      </c>
      <c r="AG2122" s="41"/>
    </row>
    <row r="2123" spans="1:33" ht="16.5" x14ac:dyDescent="0.2">
      <c r="A2123" s="43" t="str">
        <f t="shared" si="319"/>
        <v>kn-12</v>
      </c>
      <c r="B2123" s="33">
        <f t="shared" si="324"/>
        <v>2120611</v>
      </c>
      <c r="C2123" s="43">
        <v>6</v>
      </c>
      <c r="D2123" s="26">
        <f t="shared" si="320"/>
        <v>21206</v>
      </c>
      <c r="E2123" s="45">
        <v>12</v>
      </c>
      <c r="F2123" s="13">
        <v>1</v>
      </c>
      <c r="G2123" s="14" t="s">
        <v>20</v>
      </c>
      <c r="H2123" s="14" t="s">
        <v>290</v>
      </c>
      <c r="I2123" s="13">
        <f t="shared" si="321"/>
        <v>118</v>
      </c>
      <c r="J2123" s="13">
        <f t="shared" si="322"/>
        <v>15</v>
      </c>
      <c r="K2123" s="13">
        <f t="shared" si="323"/>
        <v>4</v>
      </c>
      <c r="L2123" s="13" t="s">
        <v>1532</v>
      </c>
      <c r="M2123" s="13">
        <v>113</v>
      </c>
      <c r="N2123" s="13" t="s">
        <v>1534</v>
      </c>
      <c r="O2123" s="13">
        <v>113</v>
      </c>
      <c r="P2123" s="13" t="s">
        <v>1536</v>
      </c>
      <c r="Q2123" s="13">
        <v>113</v>
      </c>
      <c r="R2123" s="13" t="s">
        <v>1624</v>
      </c>
      <c r="S2123" s="13">
        <v>113</v>
      </c>
      <c r="T2123" s="13" t="s">
        <v>1626</v>
      </c>
      <c r="U2123" s="13">
        <v>113</v>
      </c>
      <c r="V2123" s="13" t="s">
        <v>1628</v>
      </c>
      <c r="W2123" s="13">
        <v>113</v>
      </c>
      <c r="X2123" s="13" t="s">
        <v>1630</v>
      </c>
      <c r="Y2123" s="13">
        <v>113</v>
      </c>
      <c r="Z2123" s="13" t="s">
        <v>1633</v>
      </c>
      <c r="AA2123" s="13">
        <v>113</v>
      </c>
      <c r="AB2123" s="100" t="s">
        <v>391</v>
      </c>
      <c r="AC2123" s="100" t="str">
        <f t="shared" si="317"/>
        <v>kn-12-6-shl-loc1</v>
      </c>
      <c r="AD2123" s="100">
        <f t="shared" si="318"/>
        <v>8</v>
      </c>
      <c r="AE2123" s="13">
        <v>16</v>
      </c>
      <c r="AF2123" s="27">
        <v>13.5</v>
      </c>
      <c r="AG2123" s="41"/>
    </row>
    <row r="2124" spans="1:33" ht="16.5" x14ac:dyDescent="0.2">
      <c r="A2124" s="43" t="str">
        <f t="shared" si="319"/>
        <v>kn-12</v>
      </c>
      <c r="B2124" s="33">
        <f t="shared" si="324"/>
        <v>2120620</v>
      </c>
      <c r="C2124" s="43">
        <v>6</v>
      </c>
      <c r="D2124" s="26">
        <f t="shared" si="320"/>
        <v>21206</v>
      </c>
      <c r="E2124" s="45">
        <v>12</v>
      </c>
      <c r="F2124" s="13">
        <v>2</v>
      </c>
      <c r="G2124" s="14" t="s">
        <v>19</v>
      </c>
      <c r="H2124" s="14" t="s">
        <v>749</v>
      </c>
      <c r="I2124" s="13">
        <f t="shared" si="321"/>
        <v>118</v>
      </c>
      <c r="J2124" s="13">
        <f t="shared" si="322"/>
        <v>15</v>
      </c>
      <c r="K2124" s="13">
        <f t="shared" si="323"/>
        <v>4</v>
      </c>
      <c r="L2124" s="13" t="s">
        <v>1533</v>
      </c>
      <c r="M2124" s="13">
        <v>114</v>
      </c>
      <c r="N2124" s="13" t="s">
        <v>1535</v>
      </c>
      <c r="O2124" s="13">
        <v>114</v>
      </c>
      <c r="P2124" s="13" t="s">
        <v>1537</v>
      </c>
      <c r="Q2124" s="13">
        <v>114</v>
      </c>
      <c r="R2124" s="13" t="s">
        <v>1625</v>
      </c>
      <c r="S2124" s="13">
        <v>114</v>
      </c>
      <c r="T2124" s="13" t="s">
        <v>1627</v>
      </c>
      <c r="U2124" s="13">
        <v>114</v>
      </c>
      <c r="V2124" s="13" t="s">
        <v>1629</v>
      </c>
      <c r="W2124" s="13">
        <v>114</v>
      </c>
      <c r="X2124" s="13" t="s">
        <v>1631</v>
      </c>
      <c r="Y2124" s="13">
        <v>114</v>
      </c>
      <c r="Z2124" s="13" t="s">
        <v>1632</v>
      </c>
      <c r="AA2124" s="13">
        <v>114</v>
      </c>
      <c r="AB2124" s="100" t="s">
        <v>748</v>
      </c>
      <c r="AC2124" s="100" t="str">
        <f t="shared" si="317"/>
        <v>kn-12-6-jlr-loc2</v>
      </c>
      <c r="AD2124" s="100">
        <f t="shared" si="318"/>
        <v>8</v>
      </c>
      <c r="AE2124" s="13">
        <v>12</v>
      </c>
      <c r="AF2124" s="27">
        <v>12</v>
      </c>
      <c r="AG2124" s="41"/>
    </row>
    <row r="2125" spans="1:33" ht="16.5" x14ac:dyDescent="0.2">
      <c r="A2125" s="43" t="str">
        <f t="shared" si="319"/>
        <v>kn-12</v>
      </c>
      <c r="B2125" s="33">
        <f t="shared" si="324"/>
        <v>2120621</v>
      </c>
      <c r="C2125" s="43">
        <v>6</v>
      </c>
      <c r="D2125" s="26">
        <f t="shared" si="320"/>
        <v>21206</v>
      </c>
      <c r="E2125" s="45">
        <v>12</v>
      </c>
      <c r="F2125" s="13">
        <v>2</v>
      </c>
      <c r="G2125" s="14" t="s">
        <v>20</v>
      </c>
      <c r="H2125" s="14" t="s">
        <v>27</v>
      </c>
      <c r="I2125" s="13">
        <f t="shared" si="321"/>
        <v>118</v>
      </c>
      <c r="J2125" s="13">
        <f t="shared" si="322"/>
        <v>15</v>
      </c>
      <c r="K2125" s="13">
        <f t="shared" si="323"/>
        <v>4</v>
      </c>
      <c r="L2125" s="13" t="s">
        <v>1532</v>
      </c>
      <c r="M2125" s="13">
        <v>113</v>
      </c>
      <c r="N2125" s="13" t="s">
        <v>1534</v>
      </c>
      <c r="O2125" s="13">
        <v>113</v>
      </c>
      <c r="P2125" s="13" t="s">
        <v>1536</v>
      </c>
      <c r="Q2125" s="13">
        <v>113</v>
      </c>
      <c r="R2125" s="13" t="s">
        <v>1624</v>
      </c>
      <c r="S2125" s="13">
        <v>113</v>
      </c>
      <c r="T2125" s="13" t="s">
        <v>1626</v>
      </c>
      <c r="U2125" s="13">
        <v>113</v>
      </c>
      <c r="V2125" s="13" t="s">
        <v>1628</v>
      </c>
      <c r="W2125" s="13">
        <v>113</v>
      </c>
      <c r="X2125" s="13" t="s">
        <v>1630</v>
      </c>
      <c r="Y2125" s="13">
        <v>113</v>
      </c>
      <c r="Z2125" s="13" t="s">
        <v>1633</v>
      </c>
      <c r="AA2125" s="13">
        <v>113</v>
      </c>
      <c r="AB2125" s="100" t="s">
        <v>390</v>
      </c>
      <c r="AC2125" s="100" t="str">
        <f t="shared" si="317"/>
        <v>kn-12-6-shl-loc2</v>
      </c>
      <c r="AD2125" s="100">
        <f t="shared" si="318"/>
        <v>8</v>
      </c>
      <c r="AE2125" s="13">
        <v>16</v>
      </c>
      <c r="AF2125" s="27">
        <v>13.5</v>
      </c>
      <c r="AG2125" s="41"/>
    </row>
    <row r="2126" spans="1:33" ht="16.5" x14ac:dyDescent="0.2">
      <c r="A2126" s="43" t="str">
        <f t="shared" si="319"/>
        <v>kn-12</v>
      </c>
      <c r="B2126" s="33">
        <f t="shared" si="324"/>
        <v>2120630</v>
      </c>
      <c r="C2126" s="43">
        <v>6</v>
      </c>
      <c r="D2126" s="26">
        <f t="shared" si="320"/>
        <v>21206</v>
      </c>
      <c r="E2126" s="45">
        <v>12</v>
      </c>
      <c r="F2126" s="13">
        <v>3</v>
      </c>
      <c r="G2126" s="14" t="s">
        <v>19</v>
      </c>
      <c r="H2126" s="14" t="s">
        <v>288</v>
      </c>
      <c r="I2126" s="13">
        <f t="shared" si="321"/>
        <v>118</v>
      </c>
      <c r="J2126" s="13">
        <f t="shared" si="322"/>
        <v>15</v>
      </c>
      <c r="K2126" s="13">
        <f t="shared" si="323"/>
        <v>4</v>
      </c>
      <c r="L2126" s="13" t="s">
        <v>1533</v>
      </c>
      <c r="M2126" s="13">
        <v>114</v>
      </c>
      <c r="N2126" s="13" t="s">
        <v>1535</v>
      </c>
      <c r="O2126" s="13">
        <v>114</v>
      </c>
      <c r="P2126" s="13" t="s">
        <v>1537</v>
      </c>
      <c r="Q2126" s="13">
        <v>114</v>
      </c>
      <c r="R2126" s="13" t="s">
        <v>1625</v>
      </c>
      <c r="S2126" s="13">
        <v>114</v>
      </c>
      <c r="T2126" s="13" t="s">
        <v>1627</v>
      </c>
      <c r="U2126" s="13">
        <v>114</v>
      </c>
      <c r="V2126" s="13" t="s">
        <v>1629</v>
      </c>
      <c r="W2126" s="13">
        <v>114</v>
      </c>
      <c r="X2126" s="13" t="s">
        <v>1631</v>
      </c>
      <c r="Y2126" s="13">
        <v>114</v>
      </c>
      <c r="Z2126" s="13" t="s">
        <v>1632</v>
      </c>
      <c r="AA2126" s="13">
        <v>114</v>
      </c>
      <c r="AB2126" s="100" t="s">
        <v>354</v>
      </c>
      <c r="AC2126" s="100" t="str">
        <f t="shared" si="317"/>
        <v>kn-12-6-jlr-loc3</v>
      </c>
      <c r="AD2126" s="100">
        <f t="shared" si="318"/>
        <v>8</v>
      </c>
      <c r="AE2126" s="13">
        <v>12</v>
      </c>
      <c r="AF2126" s="27">
        <v>12</v>
      </c>
      <c r="AG2126" s="41"/>
    </row>
    <row r="2127" spans="1:33" ht="17.25" thickBot="1" x14ac:dyDescent="0.25">
      <c r="A2127" s="43" t="str">
        <f t="shared" si="319"/>
        <v>kn-12</v>
      </c>
      <c r="B2127" s="33">
        <f t="shared" si="324"/>
        <v>2120631</v>
      </c>
      <c r="C2127" s="43">
        <v>6</v>
      </c>
      <c r="D2127" s="28">
        <f t="shared" si="320"/>
        <v>21206</v>
      </c>
      <c r="E2127" s="46">
        <v>12</v>
      </c>
      <c r="F2127" s="29">
        <v>3</v>
      </c>
      <c r="G2127" s="30" t="s">
        <v>615</v>
      </c>
      <c r="H2127" s="30" t="s">
        <v>287</v>
      </c>
      <c r="I2127" s="29">
        <f t="shared" si="321"/>
        <v>118</v>
      </c>
      <c r="J2127" s="29">
        <f t="shared" si="322"/>
        <v>15</v>
      </c>
      <c r="K2127" s="29">
        <f t="shared" si="323"/>
        <v>4</v>
      </c>
      <c r="L2127" s="29" t="s">
        <v>1532</v>
      </c>
      <c r="M2127" s="29">
        <v>113</v>
      </c>
      <c r="N2127" s="29" t="s">
        <v>1534</v>
      </c>
      <c r="O2127" s="29">
        <v>113</v>
      </c>
      <c r="P2127" s="29" t="s">
        <v>1536</v>
      </c>
      <c r="Q2127" s="29">
        <v>113</v>
      </c>
      <c r="R2127" s="29" t="s">
        <v>1624</v>
      </c>
      <c r="S2127" s="29">
        <v>113</v>
      </c>
      <c r="T2127" s="29" t="s">
        <v>1626</v>
      </c>
      <c r="U2127" s="29">
        <v>113</v>
      </c>
      <c r="V2127" s="29" t="s">
        <v>1628</v>
      </c>
      <c r="W2127" s="29">
        <v>113</v>
      </c>
      <c r="X2127" s="29" t="s">
        <v>1630</v>
      </c>
      <c r="Y2127" s="29">
        <v>113</v>
      </c>
      <c r="Z2127" s="29" t="s">
        <v>1633</v>
      </c>
      <c r="AA2127" s="29">
        <v>113</v>
      </c>
      <c r="AB2127" s="101" t="s">
        <v>395</v>
      </c>
      <c r="AC2127" s="101" t="str">
        <f t="shared" si="317"/>
        <v>kn-12-6-shl-loc3</v>
      </c>
      <c r="AD2127" s="101">
        <f t="shared" si="318"/>
        <v>8</v>
      </c>
      <c r="AE2127" s="29">
        <v>16</v>
      </c>
      <c r="AF2127" s="31">
        <v>13.5</v>
      </c>
      <c r="AG2127" s="41"/>
    </row>
    <row r="2128" spans="1:33" ht="16.5" x14ac:dyDescent="0.2">
      <c r="A2128" s="43" t="str">
        <f t="shared" si="319"/>
        <v>kn-12</v>
      </c>
      <c r="B2128" s="33">
        <f t="shared" si="324"/>
        <v>2120710</v>
      </c>
      <c r="C2128" s="43">
        <v>7</v>
      </c>
      <c r="D2128" s="23">
        <f t="shared" si="320"/>
        <v>21207</v>
      </c>
      <c r="E2128" s="44">
        <v>12</v>
      </c>
      <c r="F2128" s="24">
        <v>1</v>
      </c>
      <c r="G2128" s="32" t="s">
        <v>19</v>
      </c>
      <c r="H2128" s="32" t="s">
        <v>289</v>
      </c>
      <c r="I2128" s="24">
        <f t="shared" si="321"/>
        <v>118</v>
      </c>
      <c r="J2128" s="24">
        <f t="shared" si="322"/>
        <v>15</v>
      </c>
      <c r="K2128" s="24">
        <f t="shared" si="323"/>
        <v>4</v>
      </c>
      <c r="L2128" s="24" t="s">
        <v>1533</v>
      </c>
      <c r="M2128" s="24">
        <v>114</v>
      </c>
      <c r="N2128" s="24" t="s">
        <v>1535</v>
      </c>
      <c r="O2128" s="24">
        <v>114</v>
      </c>
      <c r="P2128" s="24" t="s">
        <v>1537</v>
      </c>
      <c r="Q2128" s="24">
        <v>114</v>
      </c>
      <c r="R2128" s="24" t="s">
        <v>1625</v>
      </c>
      <c r="S2128" s="24">
        <v>114</v>
      </c>
      <c r="T2128" s="24" t="s">
        <v>1627</v>
      </c>
      <c r="U2128" s="24">
        <v>114</v>
      </c>
      <c r="V2128" s="24" t="s">
        <v>1629</v>
      </c>
      <c r="W2128" s="24">
        <v>114</v>
      </c>
      <c r="X2128" s="24" t="s">
        <v>1631</v>
      </c>
      <c r="Y2128" s="24">
        <v>114</v>
      </c>
      <c r="Z2128" s="24" t="s">
        <v>1632</v>
      </c>
      <c r="AA2128" s="24">
        <v>114</v>
      </c>
      <c r="AB2128" s="99" t="s">
        <v>30</v>
      </c>
      <c r="AC2128" s="99" t="str">
        <f t="shared" si="317"/>
        <v>kn-12-7-jlr-loc1</v>
      </c>
      <c r="AD2128" s="99">
        <f t="shared" si="318"/>
        <v>8</v>
      </c>
      <c r="AE2128" s="24">
        <v>12</v>
      </c>
      <c r="AF2128" s="25">
        <v>12</v>
      </c>
      <c r="AG2128" s="41"/>
    </row>
    <row r="2129" spans="1:33" ht="16.5" x14ac:dyDescent="0.2">
      <c r="A2129" s="43" t="str">
        <f t="shared" si="319"/>
        <v>kn-12</v>
      </c>
      <c r="B2129" s="33">
        <f t="shared" si="324"/>
        <v>2120711</v>
      </c>
      <c r="C2129" s="43">
        <v>7</v>
      </c>
      <c r="D2129" s="26">
        <f t="shared" si="320"/>
        <v>21207</v>
      </c>
      <c r="E2129" s="45">
        <v>12</v>
      </c>
      <c r="F2129" s="13">
        <v>1</v>
      </c>
      <c r="G2129" s="14" t="s">
        <v>20</v>
      </c>
      <c r="H2129" s="14" t="s">
        <v>290</v>
      </c>
      <c r="I2129" s="13">
        <f t="shared" si="321"/>
        <v>118</v>
      </c>
      <c r="J2129" s="13">
        <f t="shared" si="322"/>
        <v>15</v>
      </c>
      <c r="K2129" s="13">
        <f t="shared" si="323"/>
        <v>4</v>
      </c>
      <c r="L2129" s="13" t="s">
        <v>1532</v>
      </c>
      <c r="M2129" s="13">
        <v>114</v>
      </c>
      <c r="N2129" s="13" t="s">
        <v>1534</v>
      </c>
      <c r="O2129" s="13">
        <v>114</v>
      </c>
      <c r="P2129" s="13" t="s">
        <v>1536</v>
      </c>
      <c r="Q2129" s="13">
        <v>114</v>
      </c>
      <c r="R2129" s="13" t="s">
        <v>1538</v>
      </c>
      <c r="S2129" s="13">
        <v>114</v>
      </c>
      <c r="T2129" s="13" t="s">
        <v>1626</v>
      </c>
      <c r="U2129" s="13">
        <v>114</v>
      </c>
      <c r="V2129" s="13" t="s">
        <v>1628</v>
      </c>
      <c r="W2129" s="13">
        <v>114</v>
      </c>
      <c r="X2129" s="13" t="s">
        <v>1630</v>
      </c>
      <c r="Y2129" s="13">
        <v>114</v>
      </c>
      <c r="Z2129" s="13" t="s">
        <v>1633</v>
      </c>
      <c r="AA2129" s="13">
        <v>114</v>
      </c>
      <c r="AB2129" s="100" t="s">
        <v>386</v>
      </c>
      <c r="AC2129" s="100" t="str">
        <f t="shared" si="317"/>
        <v>kn-12-7-shl-loc1</v>
      </c>
      <c r="AD2129" s="100">
        <f t="shared" si="318"/>
        <v>8</v>
      </c>
      <c r="AE2129" s="13">
        <v>16</v>
      </c>
      <c r="AF2129" s="27">
        <v>13.5</v>
      </c>
      <c r="AG2129" s="41"/>
    </row>
    <row r="2130" spans="1:33" ht="16.5" x14ac:dyDescent="0.2">
      <c r="A2130" s="43" t="str">
        <f t="shared" si="319"/>
        <v>kn-12</v>
      </c>
      <c r="B2130" s="33">
        <f t="shared" si="324"/>
        <v>2120720</v>
      </c>
      <c r="C2130" s="43">
        <v>7</v>
      </c>
      <c r="D2130" s="26">
        <f t="shared" si="320"/>
        <v>21207</v>
      </c>
      <c r="E2130" s="45">
        <v>12</v>
      </c>
      <c r="F2130" s="13">
        <v>2</v>
      </c>
      <c r="G2130" s="14" t="s">
        <v>19</v>
      </c>
      <c r="H2130" s="14" t="s">
        <v>749</v>
      </c>
      <c r="I2130" s="13">
        <f t="shared" si="321"/>
        <v>118</v>
      </c>
      <c r="J2130" s="13">
        <f t="shared" si="322"/>
        <v>15</v>
      </c>
      <c r="K2130" s="13">
        <f t="shared" si="323"/>
        <v>4</v>
      </c>
      <c r="L2130" s="13" t="s">
        <v>1533</v>
      </c>
      <c r="M2130" s="13">
        <v>114</v>
      </c>
      <c r="N2130" s="13" t="s">
        <v>1535</v>
      </c>
      <c r="O2130" s="13">
        <v>114</v>
      </c>
      <c r="P2130" s="13" t="s">
        <v>1537</v>
      </c>
      <c r="Q2130" s="13">
        <v>114</v>
      </c>
      <c r="R2130" s="13" t="s">
        <v>1625</v>
      </c>
      <c r="S2130" s="13">
        <v>114</v>
      </c>
      <c r="T2130" s="13" t="s">
        <v>1627</v>
      </c>
      <c r="U2130" s="13">
        <v>114</v>
      </c>
      <c r="V2130" s="13" t="s">
        <v>1629</v>
      </c>
      <c r="W2130" s="13">
        <v>114</v>
      </c>
      <c r="X2130" s="13" t="s">
        <v>1631</v>
      </c>
      <c r="Y2130" s="13">
        <v>114</v>
      </c>
      <c r="Z2130" s="13" t="s">
        <v>1632</v>
      </c>
      <c r="AA2130" s="13">
        <v>114</v>
      </c>
      <c r="AB2130" s="100" t="s">
        <v>30</v>
      </c>
      <c r="AC2130" s="100" t="str">
        <f t="shared" si="317"/>
        <v>kn-12-7-jlr-loc2</v>
      </c>
      <c r="AD2130" s="100">
        <f t="shared" si="318"/>
        <v>8</v>
      </c>
      <c r="AE2130" s="13">
        <v>12</v>
      </c>
      <c r="AF2130" s="27">
        <v>12</v>
      </c>
      <c r="AG2130" s="41"/>
    </row>
    <row r="2131" spans="1:33" ht="16.5" x14ac:dyDescent="0.2">
      <c r="A2131" s="43" t="str">
        <f t="shared" si="319"/>
        <v>kn-12</v>
      </c>
      <c r="B2131" s="33">
        <f t="shared" si="324"/>
        <v>2120721</v>
      </c>
      <c r="C2131" s="43">
        <v>7</v>
      </c>
      <c r="D2131" s="26">
        <f t="shared" si="320"/>
        <v>21207</v>
      </c>
      <c r="E2131" s="45">
        <v>12</v>
      </c>
      <c r="F2131" s="13">
        <v>2</v>
      </c>
      <c r="G2131" s="14" t="s">
        <v>20</v>
      </c>
      <c r="H2131" s="14" t="s">
        <v>27</v>
      </c>
      <c r="I2131" s="13">
        <f t="shared" si="321"/>
        <v>118</v>
      </c>
      <c r="J2131" s="13">
        <f t="shared" si="322"/>
        <v>15</v>
      </c>
      <c r="K2131" s="13">
        <f t="shared" si="323"/>
        <v>4</v>
      </c>
      <c r="L2131" s="13" t="s">
        <v>1532</v>
      </c>
      <c r="M2131" s="13">
        <v>114</v>
      </c>
      <c r="N2131" s="13" t="s">
        <v>1534</v>
      </c>
      <c r="O2131" s="13">
        <v>114</v>
      </c>
      <c r="P2131" s="13" t="s">
        <v>1536</v>
      </c>
      <c r="Q2131" s="13">
        <v>114</v>
      </c>
      <c r="R2131" s="13" t="s">
        <v>1538</v>
      </c>
      <c r="S2131" s="13">
        <v>114</v>
      </c>
      <c r="T2131" s="13" t="s">
        <v>1626</v>
      </c>
      <c r="U2131" s="13">
        <v>114</v>
      </c>
      <c r="V2131" s="13" t="s">
        <v>1628</v>
      </c>
      <c r="W2131" s="13">
        <v>114</v>
      </c>
      <c r="X2131" s="13" t="s">
        <v>1630</v>
      </c>
      <c r="Y2131" s="13">
        <v>114</v>
      </c>
      <c r="Z2131" s="13" t="s">
        <v>1633</v>
      </c>
      <c r="AA2131" s="13">
        <v>114</v>
      </c>
      <c r="AB2131" s="100" t="s">
        <v>380</v>
      </c>
      <c r="AC2131" s="100" t="str">
        <f t="shared" si="317"/>
        <v>kn-12-7-shl-loc2</v>
      </c>
      <c r="AD2131" s="100">
        <f t="shared" si="318"/>
        <v>8</v>
      </c>
      <c r="AE2131" s="13">
        <v>16</v>
      </c>
      <c r="AF2131" s="27">
        <v>13.5</v>
      </c>
      <c r="AG2131" s="41"/>
    </row>
    <row r="2132" spans="1:33" ht="16.5" x14ac:dyDescent="0.2">
      <c r="A2132" s="43" t="str">
        <f t="shared" si="319"/>
        <v>kn-12</v>
      </c>
      <c r="B2132" s="33">
        <f t="shared" si="324"/>
        <v>2120730</v>
      </c>
      <c r="C2132" s="43">
        <v>7</v>
      </c>
      <c r="D2132" s="26">
        <f t="shared" si="320"/>
        <v>21207</v>
      </c>
      <c r="E2132" s="45">
        <v>12</v>
      </c>
      <c r="F2132" s="13">
        <v>3</v>
      </c>
      <c r="G2132" s="14" t="s">
        <v>19</v>
      </c>
      <c r="H2132" s="14" t="s">
        <v>288</v>
      </c>
      <c r="I2132" s="13">
        <f t="shared" si="321"/>
        <v>118</v>
      </c>
      <c r="J2132" s="13">
        <f t="shared" si="322"/>
        <v>15</v>
      </c>
      <c r="K2132" s="13">
        <f t="shared" si="323"/>
        <v>4</v>
      </c>
      <c r="L2132" s="13" t="s">
        <v>1533</v>
      </c>
      <c r="M2132" s="13">
        <v>114</v>
      </c>
      <c r="N2132" s="13" t="s">
        <v>1535</v>
      </c>
      <c r="O2132" s="13">
        <v>114</v>
      </c>
      <c r="P2132" s="13" t="s">
        <v>1537</v>
      </c>
      <c r="Q2132" s="13">
        <v>114</v>
      </c>
      <c r="R2132" s="13" t="s">
        <v>1625</v>
      </c>
      <c r="S2132" s="13">
        <v>114</v>
      </c>
      <c r="T2132" s="13" t="s">
        <v>1627</v>
      </c>
      <c r="U2132" s="13">
        <v>114</v>
      </c>
      <c r="V2132" s="13" t="s">
        <v>1629</v>
      </c>
      <c r="W2132" s="13">
        <v>114</v>
      </c>
      <c r="X2132" s="13" t="s">
        <v>1631</v>
      </c>
      <c r="Y2132" s="13">
        <v>114</v>
      </c>
      <c r="Z2132" s="13" t="s">
        <v>1632</v>
      </c>
      <c r="AA2132" s="13">
        <v>114</v>
      </c>
      <c r="AB2132" s="100" t="s">
        <v>353</v>
      </c>
      <c r="AC2132" s="100" t="str">
        <f t="shared" ref="AC2132:AC2195" si="325">IF(AB2132="","",A2132&amp;"-"&amp;C2132&amp;"-"&amp;G2132&amp;"-"&amp;"loc"&amp;F2132)</f>
        <v>kn-12-7-jlr-loc3</v>
      </c>
      <c r="AD2132" s="100">
        <f t="shared" ref="AD2132:AD2195" si="326">INDEX($BL$4:$BL$210,INDEX($BP$4:$BP$19,E2132)+C2132)</f>
        <v>8</v>
      </c>
      <c r="AE2132" s="13">
        <v>12</v>
      </c>
      <c r="AF2132" s="27">
        <v>12</v>
      </c>
      <c r="AG2132" s="41"/>
    </row>
    <row r="2133" spans="1:33" ht="17.25" thickBot="1" x14ac:dyDescent="0.25">
      <c r="A2133" s="43" t="str">
        <f t="shared" si="319"/>
        <v>kn-12</v>
      </c>
      <c r="B2133" s="33">
        <f t="shared" si="324"/>
        <v>2120731</v>
      </c>
      <c r="C2133" s="43">
        <v>7</v>
      </c>
      <c r="D2133" s="28">
        <f t="shared" si="320"/>
        <v>21207</v>
      </c>
      <c r="E2133" s="46">
        <v>12</v>
      </c>
      <c r="F2133" s="29">
        <v>3</v>
      </c>
      <c r="G2133" s="30" t="s">
        <v>20</v>
      </c>
      <c r="H2133" s="30" t="s">
        <v>287</v>
      </c>
      <c r="I2133" s="29">
        <f t="shared" si="321"/>
        <v>118</v>
      </c>
      <c r="J2133" s="29">
        <f t="shared" si="322"/>
        <v>15</v>
      </c>
      <c r="K2133" s="29">
        <f t="shared" si="323"/>
        <v>4</v>
      </c>
      <c r="L2133" s="29" t="s">
        <v>1532</v>
      </c>
      <c r="M2133" s="29">
        <v>114</v>
      </c>
      <c r="N2133" s="29" t="s">
        <v>1534</v>
      </c>
      <c r="O2133" s="29">
        <v>114</v>
      </c>
      <c r="P2133" s="29" t="s">
        <v>1536</v>
      </c>
      <c r="Q2133" s="29">
        <v>114</v>
      </c>
      <c r="R2133" s="29" t="s">
        <v>1538</v>
      </c>
      <c r="S2133" s="29">
        <v>114</v>
      </c>
      <c r="T2133" s="29" t="s">
        <v>1626</v>
      </c>
      <c r="U2133" s="29">
        <v>114</v>
      </c>
      <c r="V2133" s="29" t="s">
        <v>1628</v>
      </c>
      <c r="W2133" s="29">
        <v>114</v>
      </c>
      <c r="X2133" s="29" t="s">
        <v>1630</v>
      </c>
      <c r="Y2133" s="29">
        <v>114</v>
      </c>
      <c r="Z2133" s="29" t="s">
        <v>1633</v>
      </c>
      <c r="AA2133" s="29">
        <v>114</v>
      </c>
      <c r="AB2133" s="101" t="s">
        <v>394</v>
      </c>
      <c r="AC2133" s="101" t="str">
        <f t="shared" si="325"/>
        <v>kn-12-7-shl-loc3</v>
      </c>
      <c r="AD2133" s="101">
        <f t="shared" si="326"/>
        <v>8</v>
      </c>
      <c r="AE2133" s="29">
        <v>16</v>
      </c>
      <c r="AF2133" s="31">
        <v>13.5</v>
      </c>
      <c r="AG2133" s="41"/>
    </row>
    <row r="2134" spans="1:33" ht="16.5" x14ac:dyDescent="0.2">
      <c r="A2134" s="43" t="str">
        <f t="shared" si="319"/>
        <v>kn-12</v>
      </c>
      <c r="B2134" s="33">
        <f t="shared" si="324"/>
        <v>2120810</v>
      </c>
      <c r="C2134" s="43">
        <v>8</v>
      </c>
      <c r="D2134" s="23">
        <f t="shared" si="320"/>
        <v>21208</v>
      </c>
      <c r="E2134" s="44">
        <v>12</v>
      </c>
      <c r="F2134" s="24">
        <v>1</v>
      </c>
      <c r="G2134" s="32" t="s">
        <v>19</v>
      </c>
      <c r="H2134" s="32" t="s">
        <v>289</v>
      </c>
      <c r="I2134" s="24">
        <f t="shared" si="321"/>
        <v>119</v>
      </c>
      <c r="J2134" s="24">
        <f t="shared" si="322"/>
        <v>15</v>
      </c>
      <c r="K2134" s="24">
        <f t="shared" si="323"/>
        <v>4</v>
      </c>
      <c r="L2134" s="24" t="s">
        <v>1533</v>
      </c>
      <c r="M2134" s="24">
        <v>115</v>
      </c>
      <c r="N2134" s="24" t="s">
        <v>1535</v>
      </c>
      <c r="O2134" s="24">
        <v>115</v>
      </c>
      <c r="P2134" s="24" t="s">
        <v>1537</v>
      </c>
      <c r="Q2134" s="24">
        <v>115</v>
      </c>
      <c r="R2134" s="24" t="s">
        <v>1539</v>
      </c>
      <c r="S2134" s="24">
        <v>115</v>
      </c>
      <c r="T2134" s="24" t="s">
        <v>1627</v>
      </c>
      <c r="U2134" s="24">
        <v>115</v>
      </c>
      <c r="V2134" s="24" t="s">
        <v>1629</v>
      </c>
      <c r="W2134" s="24">
        <v>115</v>
      </c>
      <c r="X2134" s="24" t="s">
        <v>1631</v>
      </c>
      <c r="Y2134" s="24">
        <v>115</v>
      </c>
      <c r="Z2134" s="24" t="s">
        <v>1632</v>
      </c>
      <c r="AA2134" s="24">
        <v>115</v>
      </c>
      <c r="AB2134" s="99" t="s">
        <v>30</v>
      </c>
      <c r="AC2134" s="99" t="str">
        <f t="shared" si="325"/>
        <v>kn-12-8-jlr-loc1</v>
      </c>
      <c r="AD2134" s="99">
        <f t="shared" si="326"/>
        <v>8</v>
      </c>
      <c r="AE2134" s="24">
        <v>12</v>
      </c>
      <c r="AF2134" s="25">
        <v>12</v>
      </c>
      <c r="AG2134" s="41"/>
    </row>
    <row r="2135" spans="1:33" ht="16.5" x14ac:dyDescent="0.2">
      <c r="A2135" s="43" t="str">
        <f t="shared" si="319"/>
        <v>kn-12</v>
      </c>
      <c r="B2135" s="33">
        <f t="shared" si="324"/>
        <v>2120811</v>
      </c>
      <c r="C2135" s="43">
        <v>8</v>
      </c>
      <c r="D2135" s="26">
        <f t="shared" si="320"/>
        <v>21208</v>
      </c>
      <c r="E2135" s="45">
        <v>12</v>
      </c>
      <c r="F2135" s="13">
        <v>1</v>
      </c>
      <c r="G2135" s="14" t="s">
        <v>20</v>
      </c>
      <c r="H2135" s="14" t="s">
        <v>290</v>
      </c>
      <c r="I2135" s="13">
        <f t="shared" si="321"/>
        <v>119</v>
      </c>
      <c r="J2135" s="13">
        <f t="shared" si="322"/>
        <v>15</v>
      </c>
      <c r="K2135" s="13">
        <f t="shared" si="323"/>
        <v>4</v>
      </c>
      <c r="L2135" s="13" t="s">
        <v>1532</v>
      </c>
      <c r="M2135" s="13">
        <v>114</v>
      </c>
      <c r="N2135" s="13" t="s">
        <v>1534</v>
      </c>
      <c r="O2135" s="13">
        <v>114</v>
      </c>
      <c r="P2135" s="13" t="s">
        <v>1536</v>
      </c>
      <c r="Q2135" s="13">
        <v>114</v>
      </c>
      <c r="R2135" s="13" t="s">
        <v>1538</v>
      </c>
      <c r="S2135" s="13">
        <v>114</v>
      </c>
      <c r="T2135" s="13" t="s">
        <v>1626</v>
      </c>
      <c r="U2135" s="13">
        <v>114</v>
      </c>
      <c r="V2135" s="13" t="s">
        <v>1628</v>
      </c>
      <c r="W2135" s="13">
        <v>114</v>
      </c>
      <c r="X2135" s="13" t="s">
        <v>1630</v>
      </c>
      <c r="Y2135" s="13">
        <v>114</v>
      </c>
      <c r="Z2135" s="13" t="s">
        <v>1633</v>
      </c>
      <c r="AA2135" s="13">
        <v>114</v>
      </c>
      <c r="AB2135" s="100" t="s">
        <v>389</v>
      </c>
      <c r="AC2135" s="100" t="str">
        <f t="shared" si="325"/>
        <v>kn-12-8-shl-loc1</v>
      </c>
      <c r="AD2135" s="100">
        <f t="shared" si="326"/>
        <v>8</v>
      </c>
      <c r="AE2135" s="13">
        <v>16</v>
      </c>
      <c r="AF2135" s="27">
        <v>13.5</v>
      </c>
      <c r="AG2135" s="41"/>
    </row>
    <row r="2136" spans="1:33" ht="16.5" x14ac:dyDescent="0.2">
      <c r="A2136" s="43" t="str">
        <f t="shared" si="319"/>
        <v>kn-12</v>
      </c>
      <c r="B2136" s="33">
        <f t="shared" si="324"/>
        <v>2120820</v>
      </c>
      <c r="C2136" s="43">
        <v>8</v>
      </c>
      <c r="D2136" s="26">
        <f t="shared" si="320"/>
        <v>21208</v>
      </c>
      <c r="E2136" s="45">
        <v>12</v>
      </c>
      <c r="F2136" s="13">
        <v>2</v>
      </c>
      <c r="G2136" s="14" t="s">
        <v>19</v>
      </c>
      <c r="H2136" s="14" t="s">
        <v>749</v>
      </c>
      <c r="I2136" s="13">
        <f t="shared" si="321"/>
        <v>119</v>
      </c>
      <c r="J2136" s="13">
        <f t="shared" si="322"/>
        <v>15</v>
      </c>
      <c r="K2136" s="13">
        <f t="shared" si="323"/>
        <v>4</v>
      </c>
      <c r="L2136" s="13" t="s">
        <v>1533</v>
      </c>
      <c r="M2136" s="13">
        <v>115</v>
      </c>
      <c r="N2136" s="13" t="s">
        <v>1535</v>
      </c>
      <c r="O2136" s="13">
        <v>115</v>
      </c>
      <c r="P2136" s="13" t="s">
        <v>1537</v>
      </c>
      <c r="Q2136" s="13">
        <v>115</v>
      </c>
      <c r="R2136" s="13" t="s">
        <v>1539</v>
      </c>
      <c r="S2136" s="13">
        <v>115</v>
      </c>
      <c r="T2136" s="13" t="s">
        <v>1627</v>
      </c>
      <c r="U2136" s="13">
        <v>115</v>
      </c>
      <c r="V2136" s="13" t="s">
        <v>1629</v>
      </c>
      <c r="W2136" s="13">
        <v>115</v>
      </c>
      <c r="X2136" s="13" t="s">
        <v>1631</v>
      </c>
      <c r="Y2136" s="13">
        <v>115</v>
      </c>
      <c r="Z2136" s="13" t="s">
        <v>1632</v>
      </c>
      <c r="AA2136" s="13">
        <v>115</v>
      </c>
      <c r="AB2136" s="100" t="s">
        <v>350</v>
      </c>
      <c r="AC2136" s="100" t="str">
        <f t="shared" si="325"/>
        <v>kn-12-8-jlr-loc2</v>
      </c>
      <c r="AD2136" s="100">
        <f t="shared" si="326"/>
        <v>8</v>
      </c>
      <c r="AE2136" s="13">
        <v>12</v>
      </c>
      <c r="AF2136" s="27">
        <v>12</v>
      </c>
      <c r="AG2136" s="41"/>
    </row>
    <row r="2137" spans="1:33" ht="16.5" x14ac:dyDescent="0.2">
      <c r="A2137" s="43" t="str">
        <f t="shared" si="319"/>
        <v>kn-12</v>
      </c>
      <c r="B2137" s="33">
        <f t="shared" si="324"/>
        <v>2120821</v>
      </c>
      <c r="C2137" s="43">
        <v>8</v>
      </c>
      <c r="D2137" s="26">
        <f t="shared" si="320"/>
        <v>21208</v>
      </c>
      <c r="E2137" s="45">
        <v>12</v>
      </c>
      <c r="F2137" s="13">
        <v>2</v>
      </c>
      <c r="G2137" s="14" t="s">
        <v>20</v>
      </c>
      <c r="H2137" s="14" t="s">
        <v>27</v>
      </c>
      <c r="I2137" s="13">
        <f t="shared" si="321"/>
        <v>119</v>
      </c>
      <c r="J2137" s="13">
        <f t="shared" si="322"/>
        <v>15</v>
      </c>
      <c r="K2137" s="13">
        <f t="shared" si="323"/>
        <v>4</v>
      </c>
      <c r="L2137" s="13" t="s">
        <v>1532</v>
      </c>
      <c r="M2137" s="13">
        <v>114</v>
      </c>
      <c r="N2137" s="13" t="s">
        <v>1534</v>
      </c>
      <c r="O2137" s="13">
        <v>114</v>
      </c>
      <c r="P2137" s="13" t="s">
        <v>1536</v>
      </c>
      <c r="Q2137" s="13">
        <v>114</v>
      </c>
      <c r="R2137" s="13" t="s">
        <v>1538</v>
      </c>
      <c r="S2137" s="13">
        <v>114</v>
      </c>
      <c r="T2137" s="13" t="s">
        <v>1626</v>
      </c>
      <c r="U2137" s="13">
        <v>114</v>
      </c>
      <c r="V2137" s="13" t="s">
        <v>1628</v>
      </c>
      <c r="W2137" s="13">
        <v>114</v>
      </c>
      <c r="X2137" s="13" t="s">
        <v>1630</v>
      </c>
      <c r="Y2137" s="13">
        <v>114</v>
      </c>
      <c r="Z2137" s="13" t="s">
        <v>1633</v>
      </c>
      <c r="AA2137" s="13">
        <v>114</v>
      </c>
      <c r="AB2137" s="100" t="s">
        <v>388</v>
      </c>
      <c r="AC2137" s="100" t="str">
        <f t="shared" si="325"/>
        <v>kn-12-8-shl-loc2</v>
      </c>
      <c r="AD2137" s="100">
        <f t="shared" si="326"/>
        <v>8</v>
      </c>
      <c r="AE2137" s="13">
        <v>16</v>
      </c>
      <c r="AF2137" s="27">
        <v>13.5</v>
      </c>
      <c r="AG2137" s="41"/>
    </row>
    <row r="2138" spans="1:33" ht="16.5" x14ac:dyDescent="0.2">
      <c r="A2138" s="43" t="str">
        <f t="shared" si="319"/>
        <v>kn-12</v>
      </c>
      <c r="B2138" s="33">
        <f t="shared" si="324"/>
        <v>2120830</v>
      </c>
      <c r="C2138" s="43">
        <v>8</v>
      </c>
      <c r="D2138" s="26">
        <f t="shared" si="320"/>
        <v>21208</v>
      </c>
      <c r="E2138" s="45">
        <v>12</v>
      </c>
      <c r="F2138" s="13">
        <v>3</v>
      </c>
      <c r="G2138" s="14" t="s">
        <v>19</v>
      </c>
      <c r="H2138" s="14" t="s">
        <v>288</v>
      </c>
      <c r="I2138" s="13">
        <f t="shared" si="321"/>
        <v>119</v>
      </c>
      <c r="J2138" s="13">
        <f t="shared" si="322"/>
        <v>15</v>
      </c>
      <c r="K2138" s="13">
        <f t="shared" si="323"/>
        <v>4</v>
      </c>
      <c r="L2138" s="13" t="s">
        <v>1533</v>
      </c>
      <c r="M2138" s="13">
        <v>115</v>
      </c>
      <c r="N2138" s="13" t="s">
        <v>1535</v>
      </c>
      <c r="O2138" s="13">
        <v>115</v>
      </c>
      <c r="P2138" s="13" t="s">
        <v>1537</v>
      </c>
      <c r="Q2138" s="13">
        <v>115</v>
      </c>
      <c r="R2138" s="13" t="s">
        <v>1539</v>
      </c>
      <c r="S2138" s="13">
        <v>115</v>
      </c>
      <c r="T2138" s="13" t="s">
        <v>1627</v>
      </c>
      <c r="U2138" s="13">
        <v>115</v>
      </c>
      <c r="V2138" s="13" t="s">
        <v>1629</v>
      </c>
      <c r="W2138" s="13">
        <v>115</v>
      </c>
      <c r="X2138" s="13" t="s">
        <v>1631</v>
      </c>
      <c r="Y2138" s="13">
        <v>115</v>
      </c>
      <c r="Z2138" s="13" t="s">
        <v>1632</v>
      </c>
      <c r="AA2138" s="13">
        <v>115</v>
      </c>
      <c r="AB2138" s="100" t="s">
        <v>352</v>
      </c>
      <c r="AC2138" s="100" t="str">
        <f t="shared" si="325"/>
        <v>kn-12-8-jlr-loc3</v>
      </c>
      <c r="AD2138" s="100">
        <f t="shared" si="326"/>
        <v>8</v>
      </c>
      <c r="AE2138" s="13">
        <v>12</v>
      </c>
      <c r="AF2138" s="27">
        <v>12</v>
      </c>
      <c r="AG2138" s="41"/>
    </row>
    <row r="2139" spans="1:33" ht="17.25" thickBot="1" x14ac:dyDescent="0.25">
      <c r="A2139" s="43" t="str">
        <f t="shared" si="319"/>
        <v>kn-12</v>
      </c>
      <c r="B2139" s="33">
        <f t="shared" si="324"/>
        <v>2120831</v>
      </c>
      <c r="C2139" s="43">
        <v>8</v>
      </c>
      <c r="D2139" s="28">
        <f t="shared" si="320"/>
        <v>21208</v>
      </c>
      <c r="E2139" s="46">
        <v>12</v>
      </c>
      <c r="F2139" s="29">
        <v>3</v>
      </c>
      <c r="G2139" s="30" t="s">
        <v>20</v>
      </c>
      <c r="H2139" s="30" t="s">
        <v>287</v>
      </c>
      <c r="I2139" s="29">
        <f t="shared" si="321"/>
        <v>119</v>
      </c>
      <c r="J2139" s="29">
        <f t="shared" si="322"/>
        <v>15</v>
      </c>
      <c r="K2139" s="29">
        <f t="shared" si="323"/>
        <v>4</v>
      </c>
      <c r="L2139" s="29" t="s">
        <v>1532</v>
      </c>
      <c r="M2139" s="29">
        <v>114</v>
      </c>
      <c r="N2139" s="29" t="s">
        <v>1534</v>
      </c>
      <c r="O2139" s="29">
        <v>114</v>
      </c>
      <c r="P2139" s="29" t="s">
        <v>1536</v>
      </c>
      <c r="Q2139" s="29">
        <v>114</v>
      </c>
      <c r="R2139" s="29" t="s">
        <v>1538</v>
      </c>
      <c r="S2139" s="29">
        <v>114</v>
      </c>
      <c r="T2139" s="29" t="s">
        <v>1626</v>
      </c>
      <c r="U2139" s="29">
        <v>114</v>
      </c>
      <c r="V2139" s="29" t="s">
        <v>1628</v>
      </c>
      <c r="W2139" s="29">
        <v>114</v>
      </c>
      <c r="X2139" s="29" t="s">
        <v>1630</v>
      </c>
      <c r="Y2139" s="29">
        <v>114</v>
      </c>
      <c r="Z2139" s="29" t="s">
        <v>1633</v>
      </c>
      <c r="AA2139" s="29">
        <v>114</v>
      </c>
      <c r="AB2139" s="101" t="s">
        <v>393</v>
      </c>
      <c r="AC2139" s="101" t="str">
        <f t="shared" si="325"/>
        <v>kn-12-8-shl-loc3</v>
      </c>
      <c r="AD2139" s="101">
        <f t="shared" si="326"/>
        <v>8</v>
      </c>
      <c r="AE2139" s="29">
        <v>16</v>
      </c>
      <c r="AF2139" s="31">
        <v>13.5</v>
      </c>
      <c r="AG2139" s="41"/>
    </row>
    <row r="2140" spans="1:33" ht="16.5" x14ac:dyDescent="0.2">
      <c r="A2140" s="43" t="str">
        <f t="shared" si="319"/>
        <v>kn-12</v>
      </c>
      <c r="B2140" s="33">
        <f t="shared" si="324"/>
        <v>2120910</v>
      </c>
      <c r="C2140" s="43">
        <v>9</v>
      </c>
      <c r="D2140" s="23">
        <f t="shared" si="320"/>
        <v>21209</v>
      </c>
      <c r="E2140" s="44">
        <v>12</v>
      </c>
      <c r="F2140" s="24">
        <v>1</v>
      </c>
      <c r="G2140" s="32" t="s">
        <v>19</v>
      </c>
      <c r="H2140" s="32" t="s">
        <v>289</v>
      </c>
      <c r="I2140" s="24">
        <f t="shared" si="321"/>
        <v>120</v>
      </c>
      <c r="J2140" s="24">
        <f t="shared" si="322"/>
        <v>16</v>
      </c>
      <c r="K2140" s="24">
        <f t="shared" si="323"/>
        <v>4</v>
      </c>
      <c r="L2140" s="24" t="s">
        <v>1533</v>
      </c>
      <c r="M2140" s="24">
        <v>115</v>
      </c>
      <c r="N2140" s="24" t="s">
        <v>1535</v>
      </c>
      <c r="O2140" s="24">
        <v>115</v>
      </c>
      <c r="P2140" s="24" t="s">
        <v>1537</v>
      </c>
      <c r="Q2140" s="24">
        <v>115</v>
      </c>
      <c r="R2140" s="24" t="s">
        <v>1539</v>
      </c>
      <c r="S2140" s="24">
        <v>115</v>
      </c>
      <c r="T2140" s="24" t="s">
        <v>1627</v>
      </c>
      <c r="U2140" s="24">
        <v>115</v>
      </c>
      <c r="V2140" s="24" t="s">
        <v>1629</v>
      </c>
      <c r="W2140" s="24">
        <v>115</v>
      </c>
      <c r="X2140" s="24" t="s">
        <v>1631</v>
      </c>
      <c r="Y2140" s="24">
        <v>115</v>
      </c>
      <c r="Z2140" s="24" t="s">
        <v>1632</v>
      </c>
      <c r="AA2140" s="24">
        <v>115</v>
      </c>
      <c r="AB2140" s="99" t="s">
        <v>354</v>
      </c>
      <c r="AC2140" s="99" t="str">
        <f t="shared" si="325"/>
        <v>kn-12-9-jlr-loc1</v>
      </c>
      <c r="AD2140" s="99">
        <f t="shared" si="326"/>
        <v>8</v>
      </c>
      <c r="AE2140" s="24">
        <v>12</v>
      </c>
      <c r="AF2140" s="25">
        <v>12</v>
      </c>
      <c r="AG2140" s="41"/>
    </row>
    <row r="2141" spans="1:33" ht="16.5" x14ac:dyDescent="0.2">
      <c r="A2141" s="43" t="str">
        <f t="shared" si="319"/>
        <v>kn-12</v>
      </c>
      <c r="B2141" s="33">
        <f t="shared" si="324"/>
        <v>2120911</v>
      </c>
      <c r="C2141" s="43">
        <v>9</v>
      </c>
      <c r="D2141" s="26">
        <f t="shared" si="320"/>
        <v>21209</v>
      </c>
      <c r="E2141" s="45">
        <v>12</v>
      </c>
      <c r="F2141" s="13">
        <v>1</v>
      </c>
      <c r="G2141" s="14" t="s">
        <v>20</v>
      </c>
      <c r="H2141" s="14" t="s">
        <v>290</v>
      </c>
      <c r="I2141" s="13">
        <f t="shared" si="321"/>
        <v>120</v>
      </c>
      <c r="J2141" s="13">
        <f t="shared" si="322"/>
        <v>16</v>
      </c>
      <c r="K2141" s="13">
        <f t="shared" si="323"/>
        <v>4</v>
      </c>
      <c r="L2141" s="13" t="s">
        <v>1532</v>
      </c>
      <c r="M2141" s="13">
        <v>116</v>
      </c>
      <c r="N2141" s="13" t="s">
        <v>1534</v>
      </c>
      <c r="O2141" s="13">
        <v>116</v>
      </c>
      <c r="P2141" s="13" t="s">
        <v>1536</v>
      </c>
      <c r="Q2141" s="13">
        <v>116</v>
      </c>
      <c r="R2141" s="13" t="s">
        <v>1538</v>
      </c>
      <c r="S2141" s="13">
        <v>116</v>
      </c>
      <c r="T2141" s="13" t="s">
        <v>1540</v>
      </c>
      <c r="U2141" s="13">
        <v>116</v>
      </c>
      <c r="V2141" s="13" t="s">
        <v>1628</v>
      </c>
      <c r="W2141" s="13">
        <v>116</v>
      </c>
      <c r="X2141" s="13" t="s">
        <v>1630</v>
      </c>
      <c r="Y2141" s="13">
        <v>116</v>
      </c>
      <c r="Z2141" s="13" t="s">
        <v>1633</v>
      </c>
      <c r="AA2141" s="13">
        <v>116</v>
      </c>
      <c r="AB2141" s="100" t="s">
        <v>395</v>
      </c>
      <c r="AC2141" s="100" t="str">
        <f t="shared" si="325"/>
        <v>kn-12-9-shl-loc1</v>
      </c>
      <c r="AD2141" s="100">
        <f t="shared" si="326"/>
        <v>8</v>
      </c>
      <c r="AE2141" s="13">
        <v>16</v>
      </c>
      <c r="AF2141" s="27">
        <v>13.5</v>
      </c>
      <c r="AG2141" s="41"/>
    </row>
    <row r="2142" spans="1:33" ht="16.5" x14ac:dyDescent="0.2">
      <c r="A2142" s="43" t="str">
        <f t="shared" ref="A2142:A2205" si="327">"kn-"&amp;E2142</f>
        <v>kn-12</v>
      </c>
      <c r="B2142" s="33">
        <f t="shared" si="324"/>
        <v>2120920</v>
      </c>
      <c r="C2142" s="43">
        <v>9</v>
      </c>
      <c r="D2142" s="26">
        <f t="shared" ref="D2142:D2205" si="328">(200+E2142)*100+C2142</f>
        <v>21209</v>
      </c>
      <c r="E2142" s="45">
        <v>12</v>
      </c>
      <c r="F2142" s="13">
        <v>2</v>
      </c>
      <c r="G2142" s="14" t="s">
        <v>19</v>
      </c>
      <c r="H2142" s="14" t="s">
        <v>749</v>
      </c>
      <c r="I2142" s="13">
        <f t="shared" ref="I2142:I2205" si="329">INDEX($BI$4:$BI$210,INDEX($BP$4:$BP$19,E2142)+C2142)</f>
        <v>120</v>
      </c>
      <c r="J2142" s="13">
        <f t="shared" ref="J2142:J2205" si="330">INDEX($BJ$4:$BJ$210,INDEX($BP$4:$BP$19,E2142)+C2142)</f>
        <v>16</v>
      </c>
      <c r="K2142" s="13">
        <f t="shared" ref="K2142:K2205" si="331">INDEX($BK$4:$BK$210,INDEX($BP$4:$BP$19,E2142)+C2143)</f>
        <v>4</v>
      </c>
      <c r="L2142" s="13" t="s">
        <v>1533</v>
      </c>
      <c r="M2142" s="13">
        <v>115</v>
      </c>
      <c r="N2142" s="13" t="s">
        <v>1535</v>
      </c>
      <c r="O2142" s="13">
        <v>115</v>
      </c>
      <c r="P2142" s="13" t="s">
        <v>1537</v>
      </c>
      <c r="Q2142" s="13">
        <v>115</v>
      </c>
      <c r="R2142" s="13" t="s">
        <v>1539</v>
      </c>
      <c r="S2142" s="13">
        <v>115</v>
      </c>
      <c r="T2142" s="13" t="s">
        <v>1627</v>
      </c>
      <c r="U2142" s="13">
        <v>115</v>
      </c>
      <c r="V2142" s="13" t="s">
        <v>1629</v>
      </c>
      <c r="W2142" s="13">
        <v>115</v>
      </c>
      <c r="X2142" s="13" t="s">
        <v>1631</v>
      </c>
      <c r="Y2142" s="13">
        <v>115</v>
      </c>
      <c r="Z2142" s="13" t="s">
        <v>1632</v>
      </c>
      <c r="AA2142" s="13">
        <v>115</v>
      </c>
      <c r="AB2142" s="100" t="s">
        <v>748</v>
      </c>
      <c r="AC2142" s="100" t="str">
        <f t="shared" si="325"/>
        <v>kn-12-9-jlr-loc2</v>
      </c>
      <c r="AD2142" s="100">
        <f t="shared" si="326"/>
        <v>8</v>
      </c>
      <c r="AE2142" s="13">
        <v>12</v>
      </c>
      <c r="AF2142" s="27">
        <v>12</v>
      </c>
      <c r="AG2142" s="41"/>
    </row>
    <row r="2143" spans="1:33" ht="16.5" x14ac:dyDescent="0.2">
      <c r="A2143" s="43" t="str">
        <f t="shared" si="327"/>
        <v>kn-12</v>
      </c>
      <c r="B2143" s="33">
        <f t="shared" si="324"/>
        <v>2120921</v>
      </c>
      <c r="C2143" s="43">
        <v>9</v>
      </c>
      <c r="D2143" s="26">
        <f t="shared" si="328"/>
        <v>21209</v>
      </c>
      <c r="E2143" s="45">
        <v>12</v>
      </c>
      <c r="F2143" s="13">
        <v>2</v>
      </c>
      <c r="G2143" s="14" t="s">
        <v>20</v>
      </c>
      <c r="H2143" s="14" t="s">
        <v>27</v>
      </c>
      <c r="I2143" s="13">
        <f t="shared" si="329"/>
        <v>120</v>
      </c>
      <c r="J2143" s="13">
        <f t="shared" si="330"/>
        <v>16</v>
      </c>
      <c r="K2143" s="13">
        <f t="shared" si="331"/>
        <v>4</v>
      </c>
      <c r="L2143" s="13" t="s">
        <v>1532</v>
      </c>
      <c r="M2143" s="13">
        <v>116</v>
      </c>
      <c r="N2143" s="13" t="s">
        <v>1534</v>
      </c>
      <c r="O2143" s="13">
        <v>116</v>
      </c>
      <c r="P2143" s="13" t="s">
        <v>1536</v>
      </c>
      <c r="Q2143" s="13">
        <v>116</v>
      </c>
      <c r="R2143" s="13" t="s">
        <v>1538</v>
      </c>
      <c r="S2143" s="13">
        <v>116</v>
      </c>
      <c r="T2143" s="13" t="s">
        <v>1540</v>
      </c>
      <c r="U2143" s="13">
        <v>116</v>
      </c>
      <c r="V2143" s="13" t="s">
        <v>1628</v>
      </c>
      <c r="W2143" s="13">
        <v>116</v>
      </c>
      <c r="X2143" s="13" t="s">
        <v>1630</v>
      </c>
      <c r="Y2143" s="13">
        <v>116</v>
      </c>
      <c r="Z2143" s="13" t="s">
        <v>1633</v>
      </c>
      <c r="AA2143" s="13">
        <v>116</v>
      </c>
      <c r="AB2143" s="100" t="s">
        <v>390</v>
      </c>
      <c r="AC2143" s="100" t="str">
        <f t="shared" si="325"/>
        <v>kn-12-9-shl-loc2</v>
      </c>
      <c r="AD2143" s="100">
        <f t="shared" si="326"/>
        <v>8</v>
      </c>
      <c r="AE2143" s="13">
        <v>16</v>
      </c>
      <c r="AF2143" s="27">
        <v>13.5</v>
      </c>
      <c r="AG2143" s="41"/>
    </row>
    <row r="2144" spans="1:33" ht="16.5" x14ac:dyDescent="0.2">
      <c r="A2144" s="43" t="str">
        <f t="shared" si="327"/>
        <v>kn-12</v>
      </c>
      <c r="B2144" s="33">
        <f t="shared" si="324"/>
        <v>2120930</v>
      </c>
      <c r="C2144" s="43">
        <v>9</v>
      </c>
      <c r="D2144" s="26">
        <f t="shared" si="328"/>
        <v>21209</v>
      </c>
      <c r="E2144" s="45">
        <v>12</v>
      </c>
      <c r="F2144" s="13">
        <v>3</v>
      </c>
      <c r="G2144" s="14" t="s">
        <v>19</v>
      </c>
      <c r="H2144" s="14" t="s">
        <v>288</v>
      </c>
      <c r="I2144" s="13">
        <f t="shared" si="329"/>
        <v>120</v>
      </c>
      <c r="J2144" s="13">
        <f t="shared" si="330"/>
        <v>16</v>
      </c>
      <c r="K2144" s="13">
        <f t="shared" si="331"/>
        <v>4</v>
      </c>
      <c r="L2144" s="13" t="s">
        <v>1533</v>
      </c>
      <c r="M2144" s="13">
        <v>115</v>
      </c>
      <c r="N2144" s="13" t="s">
        <v>1535</v>
      </c>
      <c r="O2144" s="13">
        <v>115</v>
      </c>
      <c r="P2144" s="13" t="s">
        <v>1537</v>
      </c>
      <c r="Q2144" s="13">
        <v>115</v>
      </c>
      <c r="R2144" s="13" t="s">
        <v>1539</v>
      </c>
      <c r="S2144" s="13">
        <v>115</v>
      </c>
      <c r="T2144" s="13" t="s">
        <v>1627</v>
      </c>
      <c r="U2144" s="13">
        <v>115</v>
      </c>
      <c r="V2144" s="13" t="s">
        <v>1629</v>
      </c>
      <c r="W2144" s="13">
        <v>115</v>
      </c>
      <c r="X2144" s="13" t="s">
        <v>1631</v>
      </c>
      <c r="Y2144" s="13">
        <v>115</v>
      </c>
      <c r="Z2144" s="13" t="s">
        <v>1632</v>
      </c>
      <c r="AA2144" s="13">
        <v>115</v>
      </c>
      <c r="AB2144" s="100" t="s">
        <v>351</v>
      </c>
      <c r="AC2144" s="100" t="str">
        <f t="shared" si="325"/>
        <v>kn-12-9-jlr-loc3</v>
      </c>
      <c r="AD2144" s="100">
        <f t="shared" si="326"/>
        <v>8</v>
      </c>
      <c r="AE2144" s="13">
        <v>12</v>
      </c>
      <c r="AF2144" s="27">
        <v>12</v>
      </c>
      <c r="AG2144" s="41"/>
    </row>
    <row r="2145" spans="1:33" ht="17.25" thickBot="1" x14ac:dyDescent="0.25">
      <c r="A2145" s="43" t="str">
        <f t="shared" si="327"/>
        <v>kn-12</v>
      </c>
      <c r="B2145" s="33">
        <f t="shared" si="324"/>
        <v>2120931</v>
      </c>
      <c r="C2145" s="43">
        <v>9</v>
      </c>
      <c r="D2145" s="28">
        <f t="shared" si="328"/>
        <v>21209</v>
      </c>
      <c r="E2145" s="46">
        <v>12</v>
      </c>
      <c r="F2145" s="29">
        <v>3</v>
      </c>
      <c r="G2145" s="30" t="s">
        <v>20</v>
      </c>
      <c r="H2145" s="30" t="s">
        <v>629</v>
      </c>
      <c r="I2145" s="29">
        <f t="shared" si="329"/>
        <v>120</v>
      </c>
      <c r="J2145" s="29">
        <f t="shared" si="330"/>
        <v>16</v>
      </c>
      <c r="K2145" s="29">
        <f t="shared" si="331"/>
        <v>4</v>
      </c>
      <c r="L2145" s="29" t="s">
        <v>1532</v>
      </c>
      <c r="M2145" s="29">
        <v>116</v>
      </c>
      <c r="N2145" s="29" t="s">
        <v>1534</v>
      </c>
      <c r="O2145" s="29">
        <v>116</v>
      </c>
      <c r="P2145" s="29" t="s">
        <v>1536</v>
      </c>
      <c r="Q2145" s="29">
        <v>116</v>
      </c>
      <c r="R2145" s="29" t="s">
        <v>1538</v>
      </c>
      <c r="S2145" s="29">
        <v>116</v>
      </c>
      <c r="T2145" s="29" t="s">
        <v>1540</v>
      </c>
      <c r="U2145" s="29">
        <v>116</v>
      </c>
      <c r="V2145" s="29" t="s">
        <v>1628</v>
      </c>
      <c r="W2145" s="29">
        <v>116</v>
      </c>
      <c r="X2145" s="29" t="s">
        <v>1630</v>
      </c>
      <c r="Y2145" s="29">
        <v>116</v>
      </c>
      <c r="Z2145" s="29" t="s">
        <v>1633</v>
      </c>
      <c r="AA2145" s="29">
        <v>116</v>
      </c>
      <c r="AB2145" s="101" t="s">
        <v>391</v>
      </c>
      <c r="AC2145" s="101" t="str">
        <f t="shared" si="325"/>
        <v>kn-12-9-shl-loc3</v>
      </c>
      <c r="AD2145" s="101">
        <f t="shared" si="326"/>
        <v>8</v>
      </c>
      <c r="AE2145" s="29">
        <v>16</v>
      </c>
      <c r="AF2145" s="31">
        <v>13.5</v>
      </c>
      <c r="AG2145" s="41"/>
    </row>
    <row r="2146" spans="1:33" ht="16.5" x14ac:dyDescent="0.2">
      <c r="A2146" s="43" t="str">
        <f t="shared" si="327"/>
        <v>kn-12</v>
      </c>
      <c r="B2146" s="33">
        <f t="shared" si="324"/>
        <v>2121010</v>
      </c>
      <c r="C2146" s="43">
        <v>10</v>
      </c>
      <c r="D2146" s="23">
        <f t="shared" si="328"/>
        <v>21210</v>
      </c>
      <c r="E2146" s="44">
        <v>12</v>
      </c>
      <c r="F2146" s="24">
        <v>1</v>
      </c>
      <c r="G2146" s="32" t="s">
        <v>19</v>
      </c>
      <c r="H2146" s="32" t="s">
        <v>289</v>
      </c>
      <c r="I2146" s="24">
        <f t="shared" si="329"/>
        <v>120</v>
      </c>
      <c r="J2146" s="24">
        <f t="shared" si="330"/>
        <v>16</v>
      </c>
      <c r="K2146" s="24">
        <f t="shared" si="331"/>
        <v>4</v>
      </c>
      <c r="L2146" s="24" t="s">
        <v>1533</v>
      </c>
      <c r="M2146" s="24">
        <v>116</v>
      </c>
      <c r="N2146" s="24" t="s">
        <v>1535</v>
      </c>
      <c r="O2146" s="24">
        <v>116</v>
      </c>
      <c r="P2146" s="24" t="s">
        <v>1537</v>
      </c>
      <c r="Q2146" s="24">
        <v>116</v>
      </c>
      <c r="R2146" s="24" t="s">
        <v>1539</v>
      </c>
      <c r="S2146" s="24">
        <v>116</v>
      </c>
      <c r="T2146" s="24" t="s">
        <v>1541</v>
      </c>
      <c r="U2146" s="24">
        <v>116</v>
      </c>
      <c r="V2146" s="24" t="s">
        <v>1629</v>
      </c>
      <c r="W2146" s="24">
        <v>116</v>
      </c>
      <c r="X2146" s="24" t="s">
        <v>1631</v>
      </c>
      <c r="Y2146" s="24">
        <v>116</v>
      </c>
      <c r="Z2146" s="24" t="s">
        <v>1632</v>
      </c>
      <c r="AA2146" s="24">
        <v>116</v>
      </c>
      <c r="AB2146" s="99" t="s">
        <v>347</v>
      </c>
      <c r="AC2146" s="99" t="str">
        <f t="shared" si="325"/>
        <v>kn-12-10-jlr-loc1</v>
      </c>
      <c r="AD2146" s="99">
        <f t="shared" si="326"/>
        <v>8</v>
      </c>
      <c r="AE2146" s="24">
        <v>12</v>
      </c>
      <c r="AF2146" s="25">
        <v>12</v>
      </c>
      <c r="AG2146" s="41"/>
    </row>
    <row r="2147" spans="1:33" ht="33" x14ac:dyDescent="0.2">
      <c r="A2147" s="43" t="str">
        <f t="shared" si="327"/>
        <v>kn-12</v>
      </c>
      <c r="B2147" s="33">
        <f t="shared" si="324"/>
        <v>2121011</v>
      </c>
      <c r="C2147" s="43">
        <v>10</v>
      </c>
      <c r="D2147" s="26">
        <f t="shared" si="328"/>
        <v>21210</v>
      </c>
      <c r="E2147" s="45">
        <v>12</v>
      </c>
      <c r="F2147" s="13">
        <v>1</v>
      </c>
      <c r="G2147" s="14" t="s">
        <v>20</v>
      </c>
      <c r="H2147" s="14" t="s">
        <v>290</v>
      </c>
      <c r="I2147" s="13">
        <f t="shared" si="329"/>
        <v>120</v>
      </c>
      <c r="J2147" s="13">
        <f t="shared" si="330"/>
        <v>16</v>
      </c>
      <c r="K2147" s="13">
        <f t="shared" si="331"/>
        <v>4</v>
      </c>
      <c r="L2147" s="13" t="s">
        <v>1532</v>
      </c>
      <c r="M2147" s="13">
        <v>116</v>
      </c>
      <c r="N2147" s="13" t="s">
        <v>1534</v>
      </c>
      <c r="O2147" s="13">
        <v>116</v>
      </c>
      <c r="P2147" s="13" t="s">
        <v>1536</v>
      </c>
      <c r="Q2147" s="13">
        <v>116</v>
      </c>
      <c r="R2147" s="13" t="s">
        <v>1538</v>
      </c>
      <c r="S2147" s="13">
        <v>116</v>
      </c>
      <c r="T2147" s="13" t="s">
        <v>1540</v>
      </c>
      <c r="U2147" s="13">
        <v>116</v>
      </c>
      <c r="V2147" s="13" t="s">
        <v>1628</v>
      </c>
      <c r="W2147" s="13">
        <v>116</v>
      </c>
      <c r="X2147" s="13" t="s">
        <v>1630</v>
      </c>
      <c r="Y2147" s="13">
        <v>116</v>
      </c>
      <c r="Z2147" s="13" t="s">
        <v>1633</v>
      </c>
      <c r="AA2147" s="13">
        <v>116</v>
      </c>
      <c r="AB2147" s="100" t="s">
        <v>379</v>
      </c>
      <c r="AC2147" s="100" t="str">
        <f t="shared" si="325"/>
        <v>kn-12-10-shl-loc1</v>
      </c>
      <c r="AD2147" s="100">
        <f t="shared" si="326"/>
        <v>8</v>
      </c>
      <c r="AE2147" s="13">
        <v>16</v>
      </c>
      <c r="AF2147" s="27">
        <v>13.5</v>
      </c>
      <c r="AG2147" s="41"/>
    </row>
    <row r="2148" spans="1:33" ht="16.5" x14ac:dyDescent="0.2">
      <c r="A2148" s="43" t="str">
        <f t="shared" si="327"/>
        <v>kn-12</v>
      </c>
      <c r="B2148" s="33">
        <f t="shared" si="324"/>
        <v>2121020</v>
      </c>
      <c r="C2148" s="43">
        <v>10</v>
      </c>
      <c r="D2148" s="26">
        <f t="shared" si="328"/>
        <v>21210</v>
      </c>
      <c r="E2148" s="45">
        <v>12</v>
      </c>
      <c r="F2148" s="13">
        <v>2</v>
      </c>
      <c r="G2148" s="14" t="s">
        <v>19</v>
      </c>
      <c r="H2148" s="14" t="s">
        <v>749</v>
      </c>
      <c r="I2148" s="13">
        <f t="shared" si="329"/>
        <v>120</v>
      </c>
      <c r="J2148" s="13">
        <f t="shared" si="330"/>
        <v>16</v>
      </c>
      <c r="K2148" s="13">
        <f t="shared" si="331"/>
        <v>4</v>
      </c>
      <c r="L2148" s="13" t="s">
        <v>1533</v>
      </c>
      <c r="M2148" s="13">
        <v>116</v>
      </c>
      <c r="N2148" s="13" t="s">
        <v>1535</v>
      </c>
      <c r="O2148" s="13">
        <v>116</v>
      </c>
      <c r="P2148" s="13" t="s">
        <v>1537</v>
      </c>
      <c r="Q2148" s="13">
        <v>116</v>
      </c>
      <c r="R2148" s="13" t="s">
        <v>1539</v>
      </c>
      <c r="S2148" s="13">
        <v>116</v>
      </c>
      <c r="T2148" s="13" t="s">
        <v>1541</v>
      </c>
      <c r="U2148" s="13">
        <v>116</v>
      </c>
      <c r="V2148" s="13" t="s">
        <v>1629</v>
      </c>
      <c r="W2148" s="13">
        <v>116</v>
      </c>
      <c r="X2148" s="13" t="s">
        <v>1631</v>
      </c>
      <c r="Y2148" s="13">
        <v>116</v>
      </c>
      <c r="Z2148" s="13" t="s">
        <v>1632</v>
      </c>
      <c r="AA2148" s="13">
        <v>116</v>
      </c>
      <c r="AB2148" s="100" t="s">
        <v>749</v>
      </c>
      <c r="AC2148" s="100" t="str">
        <f t="shared" si="325"/>
        <v>kn-12-10-jlr-loc2</v>
      </c>
      <c r="AD2148" s="100">
        <f t="shared" si="326"/>
        <v>8</v>
      </c>
      <c r="AE2148" s="13">
        <v>12</v>
      </c>
      <c r="AF2148" s="27">
        <v>12</v>
      </c>
      <c r="AG2148" s="41"/>
    </row>
    <row r="2149" spans="1:33" ht="33" x14ac:dyDescent="0.2">
      <c r="A2149" s="43" t="str">
        <f t="shared" si="327"/>
        <v>kn-12</v>
      </c>
      <c r="B2149" s="33">
        <f t="shared" si="324"/>
        <v>2121021</v>
      </c>
      <c r="C2149" s="43">
        <v>10</v>
      </c>
      <c r="D2149" s="26">
        <f t="shared" si="328"/>
        <v>21210</v>
      </c>
      <c r="E2149" s="45">
        <v>12</v>
      </c>
      <c r="F2149" s="13">
        <v>2</v>
      </c>
      <c r="G2149" s="14" t="s">
        <v>20</v>
      </c>
      <c r="H2149" s="14" t="s">
        <v>27</v>
      </c>
      <c r="I2149" s="13">
        <f t="shared" si="329"/>
        <v>120</v>
      </c>
      <c r="J2149" s="13">
        <f t="shared" si="330"/>
        <v>16</v>
      </c>
      <c r="K2149" s="13">
        <f t="shared" si="331"/>
        <v>4</v>
      </c>
      <c r="L2149" s="13" t="s">
        <v>1532</v>
      </c>
      <c r="M2149" s="13">
        <v>116</v>
      </c>
      <c r="N2149" s="13" t="s">
        <v>1534</v>
      </c>
      <c r="O2149" s="13">
        <v>116</v>
      </c>
      <c r="P2149" s="13" t="s">
        <v>1536</v>
      </c>
      <c r="Q2149" s="13">
        <v>116</v>
      </c>
      <c r="R2149" s="13" t="s">
        <v>1538</v>
      </c>
      <c r="S2149" s="13">
        <v>116</v>
      </c>
      <c r="T2149" s="13" t="s">
        <v>1540</v>
      </c>
      <c r="U2149" s="13">
        <v>116</v>
      </c>
      <c r="V2149" s="13" t="s">
        <v>1628</v>
      </c>
      <c r="W2149" s="13">
        <v>116</v>
      </c>
      <c r="X2149" s="13" t="s">
        <v>1630</v>
      </c>
      <c r="Y2149" s="13">
        <v>116</v>
      </c>
      <c r="Z2149" s="13" t="s">
        <v>1633</v>
      </c>
      <c r="AA2149" s="13">
        <v>116</v>
      </c>
      <c r="AB2149" s="100" t="s">
        <v>382</v>
      </c>
      <c r="AC2149" s="100" t="str">
        <f t="shared" si="325"/>
        <v>kn-12-10-shl-loc2</v>
      </c>
      <c r="AD2149" s="100">
        <f t="shared" si="326"/>
        <v>8</v>
      </c>
      <c r="AE2149" s="13">
        <v>16</v>
      </c>
      <c r="AF2149" s="27">
        <v>13.5</v>
      </c>
      <c r="AG2149" s="41"/>
    </row>
    <row r="2150" spans="1:33" ht="16.5" x14ac:dyDescent="0.2">
      <c r="A2150" s="43" t="str">
        <f t="shared" si="327"/>
        <v>kn-12</v>
      </c>
      <c r="B2150" s="33">
        <f t="shared" si="324"/>
        <v>2121030</v>
      </c>
      <c r="C2150" s="43">
        <v>10</v>
      </c>
      <c r="D2150" s="26">
        <f t="shared" si="328"/>
        <v>21210</v>
      </c>
      <c r="E2150" s="45">
        <v>12</v>
      </c>
      <c r="F2150" s="13">
        <v>3</v>
      </c>
      <c r="G2150" s="14" t="s">
        <v>19</v>
      </c>
      <c r="H2150" s="14" t="s">
        <v>288</v>
      </c>
      <c r="I2150" s="13">
        <f t="shared" si="329"/>
        <v>120</v>
      </c>
      <c r="J2150" s="13">
        <f t="shared" si="330"/>
        <v>16</v>
      </c>
      <c r="K2150" s="13">
        <f t="shared" si="331"/>
        <v>4</v>
      </c>
      <c r="L2150" s="13" t="s">
        <v>1533</v>
      </c>
      <c r="M2150" s="13">
        <v>116</v>
      </c>
      <c r="N2150" s="13" t="s">
        <v>1535</v>
      </c>
      <c r="O2150" s="13">
        <v>116</v>
      </c>
      <c r="P2150" s="13" t="s">
        <v>1537</v>
      </c>
      <c r="Q2150" s="13">
        <v>116</v>
      </c>
      <c r="R2150" s="13" t="s">
        <v>1539</v>
      </c>
      <c r="S2150" s="13">
        <v>116</v>
      </c>
      <c r="T2150" s="13" t="s">
        <v>1541</v>
      </c>
      <c r="U2150" s="13">
        <v>116</v>
      </c>
      <c r="V2150" s="13" t="s">
        <v>1629</v>
      </c>
      <c r="W2150" s="13">
        <v>116</v>
      </c>
      <c r="X2150" s="13" t="s">
        <v>1631</v>
      </c>
      <c r="Y2150" s="13">
        <v>116</v>
      </c>
      <c r="Z2150" s="13" t="s">
        <v>1632</v>
      </c>
      <c r="AA2150" s="13">
        <v>116</v>
      </c>
      <c r="AB2150" s="100" t="s">
        <v>356</v>
      </c>
      <c r="AC2150" s="100" t="str">
        <f t="shared" si="325"/>
        <v>kn-12-10-jlr-loc3</v>
      </c>
      <c r="AD2150" s="100">
        <f t="shared" si="326"/>
        <v>8</v>
      </c>
      <c r="AE2150" s="13">
        <v>12</v>
      </c>
      <c r="AF2150" s="27">
        <v>12</v>
      </c>
      <c r="AG2150" s="41"/>
    </row>
    <row r="2151" spans="1:33" ht="33.75" thickBot="1" x14ac:dyDescent="0.25">
      <c r="A2151" s="43" t="str">
        <f t="shared" si="327"/>
        <v>kn-12</v>
      </c>
      <c r="B2151" s="33">
        <f t="shared" si="324"/>
        <v>2121031</v>
      </c>
      <c r="C2151" s="43">
        <v>10</v>
      </c>
      <c r="D2151" s="28">
        <f t="shared" si="328"/>
        <v>21210</v>
      </c>
      <c r="E2151" s="46">
        <v>12</v>
      </c>
      <c r="F2151" s="29">
        <v>3</v>
      </c>
      <c r="G2151" s="30" t="s">
        <v>20</v>
      </c>
      <c r="H2151" s="30" t="s">
        <v>287</v>
      </c>
      <c r="I2151" s="29">
        <f t="shared" si="329"/>
        <v>120</v>
      </c>
      <c r="J2151" s="29">
        <f t="shared" si="330"/>
        <v>16</v>
      </c>
      <c r="K2151" s="29">
        <f t="shared" si="331"/>
        <v>4</v>
      </c>
      <c r="L2151" s="29" t="s">
        <v>1532</v>
      </c>
      <c r="M2151" s="29">
        <v>116</v>
      </c>
      <c r="N2151" s="29" t="s">
        <v>1534</v>
      </c>
      <c r="O2151" s="29">
        <v>116</v>
      </c>
      <c r="P2151" s="29" t="s">
        <v>1536</v>
      </c>
      <c r="Q2151" s="29">
        <v>116</v>
      </c>
      <c r="R2151" s="29" t="s">
        <v>1538</v>
      </c>
      <c r="S2151" s="29">
        <v>116</v>
      </c>
      <c r="T2151" s="29" t="s">
        <v>1540</v>
      </c>
      <c r="U2151" s="29">
        <v>116</v>
      </c>
      <c r="V2151" s="29" t="s">
        <v>1628</v>
      </c>
      <c r="W2151" s="29">
        <v>116</v>
      </c>
      <c r="X2151" s="29" t="s">
        <v>1630</v>
      </c>
      <c r="Y2151" s="29">
        <v>116</v>
      </c>
      <c r="Z2151" s="29" t="s">
        <v>1633</v>
      </c>
      <c r="AA2151" s="29">
        <v>116</v>
      </c>
      <c r="AB2151" s="101" t="s">
        <v>397</v>
      </c>
      <c r="AC2151" s="101" t="str">
        <f t="shared" si="325"/>
        <v>kn-12-10-shl-loc3</v>
      </c>
      <c r="AD2151" s="101">
        <f t="shared" si="326"/>
        <v>8</v>
      </c>
      <c r="AE2151" s="29">
        <v>16</v>
      </c>
      <c r="AF2151" s="31">
        <v>13.5</v>
      </c>
      <c r="AG2151" s="41"/>
    </row>
    <row r="2152" spans="1:33" ht="16.5" x14ac:dyDescent="0.2">
      <c r="A2152" s="43" t="str">
        <f t="shared" si="327"/>
        <v>kn-12</v>
      </c>
      <c r="B2152" s="33">
        <f t="shared" si="324"/>
        <v>2121110</v>
      </c>
      <c r="C2152" s="43">
        <v>11</v>
      </c>
      <c r="D2152" s="23">
        <f t="shared" si="328"/>
        <v>21211</v>
      </c>
      <c r="E2152" s="44">
        <v>12</v>
      </c>
      <c r="F2152" s="24">
        <v>1</v>
      </c>
      <c r="G2152" s="32" t="s">
        <v>19</v>
      </c>
      <c r="H2152" s="32" t="s">
        <v>289</v>
      </c>
      <c r="I2152" s="24">
        <f t="shared" si="329"/>
        <v>120</v>
      </c>
      <c r="J2152" s="24">
        <f t="shared" si="330"/>
        <v>16</v>
      </c>
      <c r="K2152" s="24">
        <f t="shared" si="331"/>
        <v>4</v>
      </c>
      <c r="L2152" s="24" t="s">
        <v>1533</v>
      </c>
      <c r="M2152" s="24">
        <v>116</v>
      </c>
      <c r="N2152" s="24" t="s">
        <v>1535</v>
      </c>
      <c r="O2152" s="24">
        <v>116</v>
      </c>
      <c r="P2152" s="24" t="s">
        <v>1537</v>
      </c>
      <c r="Q2152" s="24">
        <v>116</v>
      </c>
      <c r="R2152" s="24" t="s">
        <v>1539</v>
      </c>
      <c r="S2152" s="24">
        <v>116</v>
      </c>
      <c r="T2152" s="24" t="s">
        <v>1541</v>
      </c>
      <c r="U2152" s="24">
        <v>116</v>
      </c>
      <c r="V2152" s="24" t="s">
        <v>1629</v>
      </c>
      <c r="W2152" s="24">
        <v>116</v>
      </c>
      <c r="X2152" s="24" t="s">
        <v>1631</v>
      </c>
      <c r="Y2152" s="24">
        <v>116</v>
      </c>
      <c r="Z2152" s="24" t="s">
        <v>1632</v>
      </c>
      <c r="AA2152" s="24">
        <v>116</v>
      </c>
      <c r="AB2152" s="99" t="s">
        <v>354</v>
      </c>
      <c r="AC2152" s="99" t="str">
        <f t="shared" si="325"/>
        <v>kn-12-11-jlr-loc1</v>
      </c>
      <c r="AD2152" s="99">
        <f t="shared" si="326"/>
        <v>8</v>
      </c>
      <c r="AE2152" s="24">
        <v>12</v>
      </c>
      <c r="AF2152" s="25">
        <v>12</v>
      </c>
      <c r="AG2152" s="41"/>
    </row>
    <row r="2153" spans="1:33" ht="33" x14ac:dyDescent="0.2">
      <c r="A2153" s="43" t="str">
        <f t="shared" si="327"/>
        <v>kn-12</v>
      </c>
      <c r="B2153" s="33">
        <f t="shared" si="324"/>
        <v>2121111</v>
      </c>
      <c r="C2153" s="43">
        <v>11</v>
      </c>
      <c r="D2153" s="26">
        <f t="shared" si="328"/>
        <v>21211</v>
      </c>
      <c r="E2153" s="45">
        <v>12</v>
      </c>
      <c r="F2153" s="13">
        <v>1</v>
      </c>
      <c r="G2153" s="14" t="s">
        <v>20</v>
      </c>
      <c r="H2153" s="14" t="s">
        <v>290</v>
      </c>
      <c r="I2153" s="13">
        <f t="shared" si="329"/>
        <v>120</v>
      </c>
      <c r="J2153" s="13">
        <f t="shared" si="330"/>
        <v>16</v>
      </c>
      <c r="K2153" s="13">
        <f t="shared" si="331"/>
        <v>4</v>
      </c>
      <c r="L2153" s="13" t="s">
        <v>1532</v>
      </c>
      <c r="M2153" s="13">
        <v>117</v>
      </c>
      <c r="N2153" s="13" t="s">
        <v>1534</v>
      </c>
      <c r="O2153" s="13">
        <v>117</v>
      </c>
      <c r="P2153" s="13" t="s">
        <v>1536</v>
      </c>
      <c r="Q2153" s="13">
        <v>117</v>
      </c>
      <c r="R2153" s="13" t="s">
        <v>1538</v>
      </c>
      <c r="S2153" s="13">
        <v>117</v>
      </c>
      <c r="T2153" s="13" t="s">
        <v>1540</v>
      </c>
      <c r="U2153" s="13">
        <v>117</v>
      </c>
      <c r="V2153" s="13" t="s">
        <v>1542</v>
      </c>
      <c r="W2153" s="13">
        <v>117</v>
      </c>
      <c r="X2153" s="13" t="s">
        <v>1630</v>
      </c>
      <c r="Y2153" s="13">
        <v>117</v>
      </c>
      <c r="Z2153" s="13" t="s">
        <v>1633</v>
      </c>
      <c r="AA2153" s="13">
        <v>117</v>
      </c>
      <c r="AB2153" s="100" t="s">
        <v>395</v>
      </c>
      <c r="AC2153" s="100" t="str">
        <f t="shared" si="325"/>
        <v>kn-12-11-shl-loc1</v>
      </c>
      <c r="AD2153" s="100">
        <f t="shared" si="326"/>
        <v>8</v>
      </c>
      <c r="AE2153" s="13">
        <v>16</v>
      </c>
      <c r="AF2153" s="27">
        <v>13.5</v>
      </c>
      <c r="AG2153" s="41"/>
    </row>
    <row r="2154" spans="1:33" ht="16.5" x14ac:dyDescent="0.2">
      <c r="A2154" s="43" t="str">
        <f t="shared" si="327"/>
        <v>kn-12</v>
      </c>
      <c r="B2154" s="33">
        <f t="shared" si="324"/>
        <v>2121120</v>
      </c>
      <c r="C2154" s="43">
        <v>11</v>
      </c>
      <c r="D2154" s="26">
        <f t="shared" si="328"/>
        <v>21211</v>
      </c>
      <c r="E2154" s="45">
        <v>12</v>
      </c>
      <c r="F2154" s="13">
        <v>2</v>
      </c>
      <c r="G2154" s="14" t="s">
        <v>19</v>
      </c>
      <c r="H2154" s="14" t="s">
        <v>749</v>
      </c>
      <c r="I2154" s="13">
        <f t="shared" si="329"/>
        <v>120</v>
      </c>
      <c r="J2154" s="13">
        <f t="shared" si="330"/>
        <v>16</v>
      </c>
      <c r="K2154" s="13">
        <f t="shared" si="331"/>
        <v>4</v>
      </c>
      <c r="L2154" s="13" t="s">
        <v>1533</v>
      </c>
      <c r="M2154" s="13">
        <v>116</v>
      </c>
      <c r="N2154" s="13" t="s">
        <v>1535</v>
      </c>
      <c r="O2154" s="13">
        <v>116</v>
      </c>
      <c r="P2154" s="13" t="s">
        <v>1537</v>
      </c>
      <c r="Q2154" s="13">
        <v>116</v>
      </c>
      <c r="R2154" s="13" t="s">
        <v>1539</v>
      </c>
      <c r="S2154" s="13">
        <v>116</v>
      </c>
      <c r="T2154" s="13" t="s">
        <v>1541</v>
      </c>
      <c r="U2154" s="13">
        <v>116</v>
      </c>
      <c r="V2154" s="13" t="s">
        <v>1629</v>
      </c>
      <c r="W2154" s="13">
        <v>116</v>
      </c>
      <c r="X2154" s="13" t="s">
        <v>1631</v>
      </c>
      <c r="Y2154" s="13">
        <v>116</v>
      </c>
      <c r="Z2154" s="13" t="s">
        <v>1632</v>
      </c>
      <c r="AA2154" s="13">
        <v>116</v>
      </c>
      <c r="AB2154" s="100" t="s">
        <v>748</v>
      </c>
      <c r="AC2154" s="100" t="str">
        <f t="shared" si="325"/>
        <v>kn-12-11-jlr-loc2</v>
      </c>
      <c r="AD2154" s="100">
        <f t="shared" si="326"/>
        <v>8</v>
      </c>
      <c r="AE2154" s="13">
        <v>12</v>
      </c>
      <c r="AF2154" s="27">
        <v>12</v>
      </c>
      <c r="AG2154" s="41"/>
    </row>
    <row r="2155" spans="1:33" ht="33" x14ac:dyDescent="0.2">
      <c r="A2155" s="43" t="str">
        <f t="shared" si="327"/>
        <v>kn-12</v>
      </c>
      <c r="B2155" s="33">
        <f t="shared" si="324"/>
        <v>2121121</v>
      </c>
      <c r="C2155" s="43">
        <v>11</v>
      </c>
      <c r="D2155" s="26">
        <f t="shared" si="328"/>
        <v>21211</v>
      </c>
      <c r="E2155" s="45">
        <v>12</v>
      </c>
      <c r="F2155" s="13">
        <v>2</v>
      </c>
      <c r="G2155" s="14" t="s">
        <v>20</v>
      </c>
      <c r="H2155" s="14" t="s">
        <v>27</v>
      </c>
      <c r="I2155" s="13">
        <f t="shared" si="329"/>
        <v>120</v>
      </c>
      <c r="J2155" s="13">
        <f t="shared" si="330"/>
        <v>16</v>
      </c>
      <c r="K2155" s="13">
        <f t="shared" si="331"/>
        <v>4</v>
      </c>
      <c r="L2155" s="13" t="s">
        <v>1532</v>
      </c>
      <c r="M2155" s="13">
        <v>117</v>
      </c>
      <c r="N2155" s="13" t="s">
        <v>1534</v>
      </c>
      <c r="O2155" s="13">
        <v>117</v>
      </c>
      <c r="P2155" s="13" t="s">
        <v>1536</v>
      </c>
      <c r="Q2155" s="13">
        <v>117</v>
      </c>
      <c r="R2155" s="13" t="s">
        <v>1538</v>
      </c>
      <c r="S2155" s="13">
        <v>117</v>
      </c>
      <c r="T2155" s="13" t="s">
        <v>1540</v>
      </c>
      <c r="U2155" s="13">
        <v>117</v>
      </c>
      <c r="V2155" s="13" t="s">
        <v>1542</v>
      </c>
      <c r="W2155" s="13">
        <v>117</v>
      </c>
      <c r="X2155" s="13" t="s">
        <v>1630</v>
      </c>
      <c r="Y2155" s="13">
        <v>117</v>
      </c>
      <c r="Z2155" s="13" t="s">
        <v>1633</v>
      </c>
      <c r="AA2155" s="13">
        <v>117</v>
      </c>
      <c r="AB2155" s="100" t="s">
        <v>390</v>
      </c>
      <c r="AC2155" s="100" t="str">
        <f t="shared" si="325"/>
        <v>kn-12-11-shl-loc2</v>
      </c>
      <c r="AD2155" s="100">
        <f t="shared" si="326"/>
        <v>8</v>
      </c>
      <c r="AE2155" s="13">
        <v>16</v>
      </c>
      <c r="AF2155" s="27">
        <v>13.5</v>
      </c>
      <c r="AG2155" s="41"/>
    </row>
    <row r="2156" spans="1:33" ht="16.5" x14ac:dyDescent="0.2">
      <c r="A2156" s="43" t="str">
        <f t="shared" si="327"/>
        <v>kn-12</v>
      </c>
      <c r="B2156" s="33">
        <f t="shared" si="324"/>
        <v>2121130</v>
      </c>
      <c r="C2156" s="43">
        <v>11</v>
      </c>
      <c r="D2156" s="26">
        <f t="shared" si="328"/>
        <v>21211</v>
      </c>
      <c r="E2156" s="45">
        <v>12</v>
      </c>
      <c r="F2156" s="13">
        <v>3</v>
      </c>
      <c r="G2156" s="14" t="s">
        <v>19</v>
      </c>
      <c r="H2156" s="14" t="s">
        <v>288</v>
      </c>
      <c r="I2156" s="13">
        <f t="shared" si="329"/>
        <v>120</v>
      </c>
      <c r="J2156" s="13">
        <f t="shared" si="330"/>
        <v>16</v>
      </c>
      <c r="K2156" s="13">
        <f t="shared" si="331"/>
        <v>4</v>
      </c>
      <c r="L2156" s="13" t="s">
        <v>1533</v>
      </c>
      <c r="M2156" s="13">
        <v>116</v>
      </c>
      <c r="N2156" s="13" t="s">
        <v>1535</v>
      </c>
      <c r="O2156" s="13">
        <v>116</v>
      </c>
      <c r="P2156" s="13" t="s">
        <v>1537</v>
      </c>
      <c r="Q2156" s="13">
        <v>116</v>
      </c>
      <c r="R2156" s="13" t="s">
        <v>1539</v>
      </c>
      <c r="S2156" s="13">
        <v>116</v>
      </c>
      <c r="T2156" s="13" t="s">
        <v>1541</v>
      </c>
      <c r="U2156" s="13">
        <v>116</v>
      </c>
      <c r="V2156" s="13" t="s">
        <v>1629</v>
      </c>
      <c r="W2156" s="13">
        <v>116</v>
      </c>
      <c r="X2156" s="13" t="s">
        <v>1631</v>
      </c>
      <c r="Y2156" s="13">
        <v>116</v>
      </c>
      <c r="Z2156" s="13" t="s">
        <v>1632</v>
      </c>
      <c r="AA2156" s="13">
        <v>116</v>
      </c>
      <c r="AB2156" s="100" t="s">
        <v>351</v>
      </c>
      <c r="AC2156" s="100" t="str">
        <f t="shared" si="325"/>
        <v>kn-12-11-jlr-loc3</v>
      </c>
      <c r="AD2156" s="100">
        <f t="shared" si="326"/>
        <v>8</v>
      </c>
      <c r="AE2156" s="13">
        <v>12</v>
      </c>
      <c r="AF2156" s="27">
        <v>12</v>
      </c>
      <c r="AG2156" s="41"/>
    </row>
    <row r="2157" spans="1:33" ht="33.75" thickBot="1" x14ac:dyDescent="0.25">
      <c r="A2157" s="43" t="str">
        <f t="shared" si="327"/>
        <v>kn-12</v>
      </c>
      <c r="B2157" s="33">
        <f t="shared" si="324"/>
        <v>2121131</v>
      </c>
      <c r="C2157" s="43">
        <v>11</v>
      </c>
      <c r="D2157" s="28">
        <f t="shared" si="328"/>
        <v>21211</v>
      </c>
      <c r="E2157" s="46">
        <v>12</v>
      </c>
      <c r="F2157" s="29">
        <v>3</v>
      </c>
      <c r="G2157" s="30" t="s">
        <v>20</v>
      </c>
      <c r="H2157" s="30" t="s">
        <v>287</v>
      </c>
      <c r="I2157" s="29">
        <f t="shared" si="329"/>
        <v>120</v>
      </c>
      <c r="J2157" s="29">
        <f t="shared" si="330"/>
        <v>16</v>
      </c>
      <c r="K2157" s="29">
        <f t="shared" si="331"/>
        <v>4</v>
      </c>
      <c r="L2157" s="29" t="s">
        <v>1532</v>
      </c>
      <c r="M2157" s="29">
        <v>117</v>
      </c>
      <c r="N2157" s="29" t="s">
        <v>1534</v>
      </c>
      <c r="O2157" s="29">
        <v>117</v>
      </c>
      <c r="P2157" s="29" t="s">
        <v>1536</v>
      </c>
      <c r="Q2157" s="29">
        <v>117</v>
      </c>
      <c r="R2157" s="29" t="s">
        <v>1538</v>
      </c>
      <c r="S2157" s="29">
        <v>117</v>
      </c>
      <c r="T2157" s="29" t="s">
        <v>1540</v>
      </c>
      <c r="U2157" s="29">
        <v>117</v>
      </c>
      <c r="V2157" s="29" t="s">
        <v>1542</v>
      </c>
      <c r="W2157" s="29">
        <v>117</v>
      </c>
      <c r="X2157" s="29" t="s">
        <v>1630</v>
      </c>
      <c r="Y2157" s="29">
        <v>117</v>
      </c>
      <c r="Z2157" s="29" t="s">
        <v>1633</v>
      </c>
      <c r="AA2157" s="29">
        <v>117</v>
      </c>
      <c r="AB2157" s="101" t="s">
        <v>391</v>
      </c>
      <c r="AC2157" s="101" t="str">
        <f t="shared" si="325"/>
        <v>kn-12-11-shl-loc3</v>
      </c>
      <c r="AD2157" s="101">
        <f t="shared" si="326"/>
        <v>8</v>
      </c>
      <c r="AE2157" s="29">
        <v>16</v>
      </c>
      <c r="AF2157" s="31">
        <v>13.5</v>
      </c>
      <c r="AG2157" s="41"/>
    </row>
    <row r="2158" spans="1:33" ht="16.5" x14ac:dyDescent="0.2">
      <c r="A2158" s="43" t="str">
        <f t="shared" si="327"/>
        <v>kn-12</v>
      </c>
      <c r="B2158" s="33">
        <f t="shared" si="324"/>
        <v>2121210</v>
      </c>
      <c r="C2158" s="43">
        <v>12</v>
      </c>
      <c r="D2158" s="23">
        <f t="shared" si="328"/>
        <v>21212</v>
      </c>
      <c r="E2158" s="44">
        <v>12</v>
      </c>
      <c r="F2158" s="24">
        <v>1</v>
      </c>
      <c r="G2158" s="32" t="s">
        <v>19</v>
      </c>
      <c r="H2158" s="32" t="s">
        <v>289</v>
      </c>
      <c r="I2158" s="24">
        <f t="shared" si="329"/>
        <v>121</v>
      </c>
      <c r="J2158" s="24">
        <f t="shared" si="330"/>
        <v>16</v>
      </c>
      <c r="K2158" s="24">
        <f t="shared" si="331"/>
        <v>4</v>
      </c>
      <c r="L2158" s="24" t="s">
        <v>1533</v>
      </c>
      <c r="M2158" s="24">
        <v>118</v>
      </c>
      <c r="N2158" s="24" t="s">
        <v>1535</v>
      </c>
      <c r="O2158" s="24">
        <v>118</v>
      </c>
      <c r="P2158" s="24" t="s">
        <v>1537</v>
      </c>
      <c r="Q2158" s="24">
        <v>118</v>
      </c>
      <c r="R2158" s="24" t="s">
        <v>1539</v>
      </c>
      <c r="S2158" s="24">
        <v>118</v>
      </c>
      <c r="T2158" s="24" t="s">
        <v>1541</v>
      </c>
      <c r="U2158" s="24">
        <v>118</v>
      </c>
      <c r="V2158" s="24" t="s">
        <v>1543</v>
      </c>
      <c r="W2158" s="24">
        <v>118</v>
      </c>
      <c r="X2158" s="24" t="s">
        <v>1631</v>
      </c>
      <c r="Y2158" s="24">
        <v>118</v>
      </c>
      <c r="Z2158" s="24" t="s">
        <v>1632</v>
      </c>
      <c r="AA2158" s="24">
        <v>118</v>
      </c>
      <c r="AB2158" s="99" t="s">
        <v>357</v>
      </c>
      <c r="AC2158" s="99" t="str">
        <f t="shared" si="325"/>
        <v>kn-12-12-jlr-loc1</v>
      </c>
      <c r="AD2158" s="99">
        <f t="shared" si="326"/>
        <v>8</v>
      </c>
      <c r="AE2158" s="24">
        <v>12</v>
      </c>
      <c r="AF2158" s="25">
        <v>12</v>
      </c>
      <c r="AG2158" s="41"/>
    </row>
    <row r="2159" spans="1:33" ht="33" x14ac:dyDescent="0.2">
      <c r="A2159" s="43" t="str">
        <f t="shared" si="327"/>
        <v>kn-12</v>
      </c>
      <c r="B2159" s="33">
        <f t="shared" si="324"/>
        <v>2121211</v>
      </c>
      <c r="C2159" s="43">
        <v>12</v>
      </c>
      <c r="D2159" s="26">
        <f t="shared" si="328"/>
        <v>21212</v>
      </c>
      <c r="E2159" s="45">
        <v>12</v>
      </c>
      <c r="F2159" s="13">
        <v>1</v>
      </c>
      <c r="G2159" s="14" t="s">
        <v>20</v>
      </c>
      <c r="H2159" s="14" t="s">
        <v>290</v>
      </c>
      <c r="I2159" s="13">
        <f t="shared" si="329"/>
        <v>121</v>
      </c>
      <c r="J2159" s="13">
        <f t="shared" si="330"/>
        <v>16</v>
      </c>
      <c r="K2159" s="13">
        <f t="shared" si="331"/>
        <v>4</v>
      </c>
      <c r="L2159" s="13" t="s">
        <v>1532</v>
      </c>
      <c r="M2159" s="13">
        <v>117</v>
      </c>
      <c r="N2159" s="13" t="s">
        <v>1534</v>
      </c>
      <c r="O2159" s="13">
        <v>117</v>
      </c>
      <c r="P2159" s="13" t="s">
        <v>1536</v>
      </c>
      <c r="Q2159" s="13">
        <v>117</v>
      </c>
      <c r="R2159" s="13" t="s">
        <v>1538</v>
      </c>
      <c r="S2159" s="13">
        <v>117</v>
      </c>
      <c r="T2159" s="13" t="s">
        <v>1540</v>
      </c>
      <c r="U2159" s="13">
        <v>117</v>
      </c>
      <c r="V2159" s="13" t="s">
        <v>1542</v>
      </c>
      <c r="W2159" s="13">
        <v>117</v>
      </c>
      <c r="X2159" s="13" t="s">
        <v>1630</v>
      </c>
      <c r="Y2159" s="13">
        <v>117</v>
      </c>
      <c r="Z2159" s="13" t="s">
        <v>1633</v>
      </c>
      <c r="AA2159" s="13">
        <v>117</v>
      </c>
      <c r="AB2159" s="100" t="s">
        <v>398</v>
      </c>
      <c r="AC2159" s="100" t="str">
        <f t="shared" si="325"/>
        <v>kn-12-12-shl-loc1</v>
      </c>
      <c r="AD2159" s="100">
        <f t="shared" si="326"/>
        <v>8</v>
      </c>
      <c r="AE2159" s="13">
        <v>16</v>
      </c>
      <c r="AF2159" s="27">
        <v>13.5</v>
      </c>
      <c r="AG2159" s="41"/>
    </row>
    <row r="2160" spans="1:33" ht="16.5" x14ac:dyDescent="0.2">
      <c r="A2160" s="43" t="str">
        <f t="shared" si="327"/>
        <v>kn-12</v>
      </c>
      <c r="B2160" s="33">
        <f t="shared" si="324"/>
        <v>2121220</v>
      </c>
      <c r="C2160" s="43">
        <v>12</v>
      </c>
      <c r="D2160" s="26">
        <f t="shared" si="328"/>
        <v>21212</v>
      </c>
      <c r="E2160" s="45">
        <v>12</v>
      </c>
      <c r="F2160" s="13">
        <v>2</v>
      </c>
      <c r="G2160" s="14" t="s">
        <v>19</v>
      </c>
      <c r="H2160" s="14" t="s">
        <v>749</v>
      </c>
      <c r="I2160" s="13">
        <f t="shared" si="329"/>
        <v>121</v>
      </c>
      <c r="J2160" s="13">
        <f t="shared" si="330"/>
        <v>16</v>
      </c>
      <c r="K2160" s="13">
        <f t="shared" si="331"/>
        <v>4</v>
      </c>
      <c r="L2160" s="13" t="s">
        <v>1533</v>
      </c>
      <c r="M2160" s="13">
        <v>118</v>
      </c>
      <c r="N2160" s="13" t="s">
        <v>1535</v>
      </c>
      <c r="O2160" s="13">
        <v>118</v>
      </c>
      <c r="P2160" s="13" t="s">
        <v>1537</v>
      </c>
      <c r="Q2160" s="13">
        <v>118</v>
      </c>
      <c r="R2160" s="13" t="s">
        <v>1539</v>
      </c>
      <c r="S2160" s="13">
        <v>118</v>
      </c>
      <c r="T2160" s="13" t="s">
        <v>1541</v>
      </c>
      <c r="U2160" s="13">
        <v>118</v>
      </c>
      <c r="V2160" s="13" t="s">
        <v>1543</v>
      </c>
      <c r="W2160" s="13">
        <v>118</v>
      </c>
      <c r="X2160" s="13" t="s">
        <v>1631</v>
      </c>
      <c r="Y2160" s="13">
        <v>118</v>
      </c>
      <c r="Z2160" s="13" t="s">
        <v>1632</v>
      </c>
      <c r="AA2160" s="13">
        <v>118</v>
      </c>
      <c r="AB2160" s="100" t="s">
        <v>347</v>
      </c>
      <c r="AC2160" s="100" t="str">
        <f t="shared" si="325"/>
        <v>kn-12-12-jlr-loc2</v>
      </c>
      <c r="AD2160" s="100">
        <f t="shared" si="326"/>
        <v>8</v>
      </c>
      <c r="AE2160" s="13">
        <v>12</v>
      </c>
      <c r="AF2160" s="27">
        <v>12</v>
      </c>
      <c r="AG2160" s="41"/>
    </row>
    <row r="2161" spans="1:33" ht="33" x14ac:dyDescent="0.2">
      <c r="A2161" s="43" t="str">
        <f t="shared" si="327"/>
        <v>kn-12</v>
      </c>
      <c r="B2161" s="33">
        <f t="shared" si="324"/>
        <v>2121221</v>
      </c>
      <c r="C2161" s="43">
        <v>12</v>
      </c>
      <c r="D2161" s="26">
        <f t="shared" si="328"/>
        <v>21212</v>
      </c>
      <c r="E2161" s="45">
        <v>12</v>
      </c>
      <c r="F2161" s="13">
        <v>2</v>
      </c>
      <c r="G2161" s="14" t="s">
        <v>20</v>
      </c>
      <c r="H2161" s="14" t="s">
        <v>27</v>
      </c>
      <c r="I2161" s="13">
        <f t="shared" si="329"/>
        <v>121</v>
      </c>
      <c r="J2161" s="13">
        <f t="shared" si="330"/>
        <v>16</v>
      </c>
      <c r="K2161" s="13">
        <f t="shared" si="331"/>
        <v>4</v>
      </c>
      <c r="L2161" s="13" t="s">
        <v>1532</v>
      </c>
      <c r="M2161" s="13">
        <v>117</v>
      </c>
      <c r="N2161" s="13" t="s">
        <v>1534</v>
      </c>
      <c r="O2161" s="13">
        <v>117</v>
      </c>
      <c r="P2161" s="13" t="s">
        <v>1536</v>
      </c>
      <c r="Q2161" s="13">
        <v>117</v>
      </c>
      <c r="R2161" s="13" t="s">
        <v>1538</v>
      </c>
      <c r="S2161" s="13">
        <v>117</v>
      </c>
      <c r="T2161" s="13" t="s">
        <v>1540</v>
      </c>
      <c r="U2161" s="13">
        <v>117</v>
      </c>
      <c r="V2161" s="13" t="s">
        <v>1542</v>
      </c>
      <c r="W2161" s="13">
        <v>117</v>
      </c>
      <c r="X2161" s="13" t="s">
        <v>1630</v>
      </c>
      <c r="Y2161" s="13">
        <v>117</v>
      </c>
      <c r="Z2161" s="13" t="s">
        <v>1633</v>
      </c>
      <c r="AA2161" s="13">
        <v>117</v>
      </c>
      <c r="AB2161" s="100" t="s">
        <v>386</v>
      </c>
      <c r="AC2161" s="100" t="str">
        <f t="shared" si="325"/>
        <v>kn-12-12-shl-loc2</v>
      </c>
      <c r="AD2161" s="100">
        <f t="shared" si="326"/>
        <v>8</v>
      </c>
      <c r="AE2161" s="13">
        <v>16</v>
      </c>
      <c r="AF2161" s="27">
        <v>13.5</v>
      </c>
      <c r="AG2161" s="41"/>
    </row>
    <row r="2162" spans="1:33" ht="16.5" x14ac:dyDescent="0.2">
      <c r="A2162" s="43" t="str">
        <f t="shared" si="327"/>
        <v>kn-12</v>
      </c>
      <c r="B2162" s="33">
        <f t="shared" si="324"/>
        <v>2121230</v>
      </c>
      <c r="C2162" s="43">
        <v>12</v>
      </c>
      <c r="D2162" s="26">
        <f t="shared" si="328"/>
        <v>21212</v>
      </c>
      <c r="E2162" s="45">
        <v>12</v>
      </c>
      <c r="F2162" s="13">
        <v>3</v>
      </c>
      <c r="G2162" s="14" t="s">
        <v>19</v>
      </c>
      <c r="H2162" s="14" t="s">
        <v>288</v>
      </c>
      <c r="I2162" s="13">
        <f t="shared" si="329"/>
        <v>121</v>
      </c>
      <c r="J2162" s="13">
        <f t="shared" si="330"/>
        <v>16</v>
      </c>
      <c r="K2162" s="13">
        <f t="shared" si="331"/>
        <v>4</v>
      </c>
      <c r="L2162" s="13" t="s">
        <v>1533</v>
      </c>
      <c r="M2162" s="13">
        <v>118</v>
      </c>
      <c r="N2162" s="13" t="s">
        <v>1535</v>
      </c>
      <c r="O2162" s="13">
        <v>118</v>
      </c>
      <c r="P2162" s="13" t="s">
        <v>1537</v>
      </c>
      <c r="Q2162" s="13">
        <v>118</v>
      </c>
      <c r="R2162" s="13" t="s">
        <v>1539</v>
      </c>
      <c r="S2162" s="13">
        <v>118</v>
      </c>
      <c r="T2162" s="13" t="s">
        <v>1541</v>
      </c>
      <c r="U2162" s="13">
        <v>118</v>
      </c>
      <c r="V2162" s="13" t="s">
        <v>1543</v>
      </c>
      <c r="W2162" s="13">
        <v>118</v>
      </c>
      <c r="X2162" s="13" t="s">
        <v>1631</v>
      </c>
      <c r="Y2162" s="13">
        <v>118</v>
      </c>
      <c r="Z2162" s="13" t="s">
        <v>1632</v>
      </c>
      <c r="AA2162" s="13">
        <v>118</v>
      </c>
      <c r="AB2162" s="100" t="s">
        <v>353</v>
      </c>
      <c r="AC2162" s="100" t="str">
        <f t="shared" si="325"/>
        <v>kn-12-12-jlr-loc3</v>
      </c>
      <c r="AD2162" s="100">
        <f t="shared" si="326"/>
        <v>8</v>
      </c>
      <c r="AE2162" s="13">
        <v>12</v>
      </c>
      <c r="AF2162" s="27">
        <v>12</v>
      </c>
      <c r="AG2162" s="41"/>
    </row>
    <row r="2163" spans="1:33" ht="33.75" thickBot="1" x14ac:dyDescent="0.25">
      <c r="A2163" s="43" t="str">
        <f t="shared" si="327"/>
        <v>kn-12</v>
      </c>
      <c r="B2163" s="33">
        <f t="shared" si="324"/>
        <v>2121231</v>
      </c>
      <c r="C2163" s="43">
        <v>12</v>
      </c>
      <c r="D2163" s="28">
        <f t="shared" si="328"/>
        <v>21212</v>
      </c>
      <c r="E2163" s="46">
        <v>12</v>
      </c>
      <c r="F2163" s="29">
        <v>3</v>
      </c>
      <c r="G2163" s="30" t="s">
        <v>20</v>
      </c>
      <c r="H2163" s="30" t="s">
        <v>287</v>
      </c>
      <c r="I2163" s="29">
        <f t="shared" si="329"/>
        <v>121</v>
      </c>
      <c r="J2163" s="29">
        <f t="shared" si="330"/>
        <v>16</v>
      </c>
      <c r="K2163" s="29">
        <f t="shared" si="331"/>
        <v>4</v>
      </c>
      <c r="L2163" s="29" t="s">
        <v>1532</v>
      </c>
      <c r="M2163" s="29">
        <v>117</v>
      </c>
      <c r="N2163" s="29" t="s">
        <v>1534</v>
      </c>
      <c r="O2163" s="29">
        <v>117</v>
      </c>
      <c r="P2163" s="29" t="s">
        <v>1536</v>
      </c>
      <c r="Q2163" s="29">
        <v>117</v>
      </c>
      <c r="R2163" s="29" t="s">
        <v>1538</v>
      </c>
      <c r="S2163" s="29">
        <v>117</v>
      </c>
      <c r="T2163" s="29" t="s">
        <v>1540</v>
      </c>
      <c r="U2163" s="29">
        <v>117</v>
      </c>
      <c r="V2163" s="29" t="s">
        <v>1542</v>
      </c>
      <c r="W2163" s="29">
        <v>117</v>
      </c>
      <c r="X2163" s="29" t="s">
        <v>1630</v>
      </c>
      <c r="Y2163" s="29">
        <v>117</v>
      </c>
      <c r="Z2163" s="29" t="s">
        <v>1633</v>
      </c>
      <c r="AA2163" s="29">
        <v>117</v>
      </c>
      <c r="AB2163" s="101" t="s">
        <v>394</v>
      </c>
      <c r="AC2163" s="101" t="str">
        <f t="shared" si="325"/>
        <v>kn-12-12-shl-loc3</v>
      </c>
      <c r="AD2163" s="101">
        <f t="shared" si="326"/>
        <v>8</v>
      </c>
      <c r="AE2163" s="29">
        <v>16</v>
      </c>
      <c r="AF2163" s="31">
        <v>13.5</v>
      </c>
      <c r="AG2163" s="41"/>
    </row>
    <row r="2164" spans="1:33" ht="16.5" x14ac:dyDescent="0.2">
      <c r="A2164" s="43" t="str">
        <f t="shared" si="327"/>
        <v>kn-12</v>
      </c>
      <c r="B2164" s="33">
        <f t="shared" si="324"/>
        <v>2121310</v>
      </c>
      <c r="C2164" s="43">
        <v>13</v>
      </c>
      <c r="D2164" s="23">
        <f t="shared" si="328"/>
        <v>21213</v>
      </c>
      <c r="E2164" s="44">
        <v>12</v>
      </c>
      <c r="F2164" s="24">
        <v>1</v>
      </c>
      <c r="G2164" s="32" t="s">
        <v>19</v>
      </c>
      <c r="H2164" s="32" t="s">
        <v>289</v>
      </c>
      <c r="I2164" s="24">
        <f t="shared" si="329"/>
        <v>122</v>
      </c>
      <c r="J2164" s="24">
        <f t="shared" si="330"/>
        <v>16</v>
      </c>
      <c r="K2164" s="24">
        <f t="shared" si="331"/>
        <v>4</v>
      </c>
      <c r="L2164" s="24" t="s">
        <v>1533</v>
      </c>
      <c r="M2164" s="24">
        <v>118</v>
      </c>
      <c r="N2164" s="24" t="s">
        <v>1535</v>
      </c>
      <c r="O2164" s="24">
        <v>118</v>
      </c>
      <c r="P2164" s="24" t="s">
        <v>1537</v>
      </c>
      <c r="Q2164" s="24">
        <v>118</v>
      </c>
      <c r="R2164" s="24" t="s">
        <v>1539</v>
      </c>
      <c r="S2164" s="24">
        <v>118</v>
      </c>
      <c r="T2164" s="24" t="s">
        <v>1541</v>
      </c>
      <c r="U2164" s="24">
        <v>118</v>
      </c>
      <c r="V2164" s="24" t="s">
        <v>1543</v>
      </c>
      <c r="W2164" s="24">
        <v>118</v>
      </c>
      <c r="X2164" s="24" t="s">
        <v>1631</v>
      </c>
      <c r="Y2164" s="24">
        <v>118</v>
      </c>
      <c r="Z2164" s="24" t="s">
        <v>1632</v>
      </c>
      <c r="AA2164" s="24">
        <v>118</v>
      </c>
      <c r="AB2164" s="99" t="s">
        <v>351</v>
      </c>
      <c r="AC2164" s="99" t="str">
        <f t="shared" si="325"/>
        <v>kn-12-13-jlr-loc1</v>
      </c>
      <c r="AD2164" s="99">
        <f t="shared" si="326"/>
        <v>8</v>
      </c>
      <c r="AE2164" s="24">
        <v>12</v>
      </c>
      <c r="AF2164" s="25">
        <v>12</v>
      </c>
      <c r="AG2164" s="41"/>
    </row>
    <row r="2165" spans="1:33" ht="33" x14ac:dyDescent="0.2">
      <c r="A2165" s="43" t="str">
        <f t="shared" si="327"/>
        <v>kn-12</v>
      </c>
      <c r="B2165" s="33">
        <f t="shared" si="324"/>
        <v>2121311</v>
      </c>
      <c r="C2165" s="43">
        <v>13</v>
      </c>
      <c r="D2165" s="26">
        <f t="shared" si="328"/>
        <v>21213</v>
      </c>
      <c r="E2165" s="45">
        <v>12</v>
      </c>
      <c r="F2165" s="13">
        <v>1</v>
      </c>
      <c r="G2165" s="14" t="s">
        <v>20</v>
      </c>
      <c r="H2165" s="14" t="s">
        <v>290</v>
      </c>
      <c r="I2165" s="13">
        <f t="shared" si="329"/>
        <v>122</v>
      </c>
      <c r="J2165" s="13">
        <f t="shared" si="330"/>
        <v>16</v>
      </c>
      <c r="K2165" s="13">
        <f t="shared" si="331"/>
        <v>4</v>
      </c>
      <c r="L2165" s="13" t="s">
        <v>1532</v>
      </c>
      <c r="M2165" s="13">
        <v>118</v>
      </c>
      <c r="N2165" s="13" t="s">
        <v>1534</v>
      </c>
      <c r="O2165" s="13">
        <v>118</v>
      </c>
      <c r="P2165" s="13" t="s">
        <v>1536</v>
      </c>
      <c r="Q2165" s="13">
        <v>118</v>
      </c>
      <c r="R2165" s="13" t="s">
        <v>1538</v>
      </c>
      <c r="S2165" s="13">
        <v>118</v>
      </c>
      <c r="T2165" s="13" t="s">
        <v>1540</v>
      </c>
      <c r="U2165" s="13">
        <v>118</v>
      </c>
      <c r="V2165" s="13" t="s">
        <v>1542</v>
      </c>
      <c r="W2165" s="13">
        <v>118</v>
      </c>
      <c r="X2165" s="13" t="s">
        <v>1544</v>
      </c>
      <c r="Y2165" s="13">
        <v>118</v>
      </c>
      <c r="Z2165" s="13" t="s">
        <v>1633</v>
      </c>
      <c r="AA2165" s="13">
        <v>118</v>
      </c>
      <c r="AB2165" s="100" t="s">
        <v>391</v>
      </c>
      <c r="AC2165" s="100" t="str">
        <f t="shared" si="325"/>
        <v>kn-12-13-shl-loc1</v>
      </c>
      <c r="AD2165" s="100">
        <f t="shared" si="326"/>
        <v>8</v>
      </c>
      <c r="AE2165" s="13">
        <v>16</v>
      </c>
      <c r="AF2165" s="27">
        <v>13.5</v>
      </c>
      <c r="AG2165" s="41"/>
    </row>
    <row r="2166" spans="1:33" ht="16.5" x14ac:dyDescent="0.2">
      <c r="A2166" s="43" t="str">
        <f t="shared" si="327"/>
        <v>kn-12</v>
      </c>
      <c r="B2166" s="33">
        <f t="shared" si="324"/>
        <v>2121320</v>
      </c>
      <c r="C2166" s="43">
        <v>13</v>
      </c>
      <c r="D2166" s="26">
        <f t="shared" si="328"/>
        <v>21213</v>
      </c>
      <c r="E2166" s="45">
        <v>12</v>
      </c>
      <c r="F2166" s="13">
        <v>2</v>
      </c>
      <c r="G2166" s="14" t="s">
        <v>19</v>
      </c>
      <c r="H2166" s="14" t="s">
        <v>749</v>
      </c>
      <c r="I2166" s="13">
        <f t="shared" si="329"/>
        <v>122</v>
      </c>
      <c r="J2166" s="13">
        <f t="shared" si="330"/>
        <v>16</v>
      </c>
      <c r="K2166" s="13">
        <f t="shared" si="331"/>
        <v>4</v>
      </c>
      <c r="L2166" s="13" t="s">
        <v>1533</v>
      </c>
      <c r="M2166" s="13">
        <v>118</v>
      </c>
      <c r="N2166" s="13" t="s">
        <v>1535</v>
      </c>
      <c r="O2166" s="13">
        <v>118</v>
      </c>
      <c r="P2166" s="13" t="s">
        <v>1537</v>
      </c>
      <c r="Q2166" s="13">
        <v>118</v>
      </c>
      <c r="R2166" s="13" t="s">
        <v>1539</v>
      </c>
      <c r="S2166" s="13">
        <v>118</v>
      </c>
      <c r="T2166" s="13" t="s">
        <v>1541</v>
      </c>
      <c r="U2166" s="13">
        <v>118</v>
      </c>
      <c r="V2166" s="13" t="s">
        <v>1543</v>
      </c>
      <c r="W2166" s="13">
        <v>118</v>
      </c>
      <c r="X2166" s="13" t="s">
        <v>1631</v>
      </c>
      <c r="Y2166" s="13">
        <v>118</v>
      </c>
      <c r="Z2166" s="13" t="s">
        <v>1632</v>
      </c>
      <c r="AA2166" s="13">
        <v>118</v>
      </c>
      <c r="AB2166" s="100" t="s">
        <v>748</v>
      </c>
      <c r="AC2166" s="100" t="str">
        <f t="shared" si="325"/>
        <v>kn-12-13-jlr-loc2</v>
      </c>
      <c r="AD2166" s="100">
        <f t="shared" si="326"/>
        <v>8</v>
      </c>
      <c r="AE2166" s="13">
        <v>12</v>
      </c>
      <c r="AF2166" s="27">
        <v>12</v>
      </c>
      <c r="AG2166" s="41"/>
    </row>
    <row r="2167" spans="1:33" ht="33" x14ac:dyDescent="0.2">
      <c r="A2167" s="43" t="str">
        <f t="shared" si="327"/>
        <v>kn-12</v>
      </c>
      <c r="B2167" s="33">
        <f t="shared" si="324"/>
        <v>2121321</v>
      </c>
      <c r="C2167" s="43">
        <v>13</v>
      </c>
      <c r="D2167" s="26">
        <f t="shared" si="328"/>
        <v>21213</v>
      </c>
      <c r="E2167" s="45">
        <v>12</v>
      </c>
      <c r="F2167" s="13">
        <v>2</v>
      </c>
      <c r="G2167" s="14" t="s">
        <v>20</v>
      </c>
      <c r="H2167" s="14" t="s">
        <v>27</v>
      </c>
      <c r="I2167" s="13">
        <f t="shared" si="329"/>
        <v>122</v>
      </c>
      <c r="J2167" s="13">
        <f t="shared" si="330"/>
        <v>16</v>
      </c>
      <c r="K2167" s="13">
        <f t="shared" si="331"/>
        <v>4</v>
      </c>
      <c r="L2167" s="13" t="s">
        <v>1532</v>
      </c>
      <c r="M2167" s="13">
        <v>118</v>
      </c>
      <c r="N2167" s="13" t="s">
        <v>1534</v>
      </c>
      <c r="O2167" s="13">
        <v>118</v>
      </c>
      <c r="P2167" s="13" t="s">
        <v>1536</v>
      </c>
      <c r="Q2167" s="13">
        <v>118</v>
      </c>
      <c r="R2167" s="13" t="s">
        <v>1538</v>
      </c>
      <c r="S2167" s="13">
        <v>118</v>
      </c>
      <c r="T2167" s="13" t="s">
        <v>1540</v>
      </c>
      <c r="U2167" s="13">
        <v>118</v>
      </c>
      <c r="V2167" s="13" t="s">
        <v>1542</v>
      </c>
      <c r="W2167" s="13">
        <v>118</v>
      </c>
      <c r="X2167" s="13" t="s">
        <v>1544</v>
      </c>
      <c r="Y2167" s="13">
        <v>118</v>
      </c>
      <c r="Z2167" s="13" t="s">
        <v>1633</v>
      </c>
      <c r="AA2167" s="13">
        <v>118</v>
      </c>
      <c r="AB2167" s="100" t="s">
        <v>390</v>
      </c>
      <c r="AC2167" s="100" t="str">
        <f t="shared" si="325"/>
        <v>kn-12-13-shl-loc2</v>
      </c>
      <c r="AD2167" s="100">
        <f t="shared" si="326"/>
        <v>8</v>
      </c>
      <c r="AE2167" s="13">
        <v>16</v>
      </c>
      <c r="AF2167" s="27">
        <v>13.5</v>
      </c>
      <c r="AG2167" s="41"/>
    </row>
    <row r="2168" spans="1:33" ht="16.5" x14ac:dyDescent="0.2">
      <c r="A2168" s="43" t="str">
        <f t="shared" si="327"/>
        <v>kn-12</v>
      </c>
      <c r="B2168" s="33">
        <f t="shared" si="324"/>
        <v>2121330</v>
      </c>
      <c r="C2168" s="43">
        <v>13</v>
      </c>
      <c r="D2168" s="26">
        <f t="shared" si="328"/>
        <v>21213</v>
      </c>
      <c r="E2168" s="45">
        <v>12</v>
      </c>
      <c r="F2168" s="13">
        <v>3</v>
      </c>
      <c r="G2168" s="14" t="s">
        <v>612</v>
      </c>
      <c r="H2168" s="14" t="s">
        <v>288</v>
      </c>
      <c r="I2168" s="13">
        <f t="shared" si="329"/>
        <v>122</v>
      </c>
      <c r="J2168" s="13">
        <f t="shared" si="330"/>
        <v>16</v>
      </c>
      <c r="K2168" s="13">
        <f t="shared" si="331"/>
        <v>4</v>
      </c>
      <c r="L2168" s="13" t="s">
        <v>1533</v>
      </c>
      <c r="M2168" s="13">
        <v>118</v>
      </c>
      <c r="N2168" s="13" t="s">
        <v>1535</v>
      </c>
      <c r="O2168" s="13">
        <v>118</v>
      </c>
      <c r="P2168" s="13" t="s">
        <v>1537</v>
      </c>
      <c r="Q2168" s="13">
        <v>118</v>
      </c>
      <c r="R2168" s="13" t="s">
        <v>1539</v>
      </c>
      <c r="S2168" s="13">
        <v>118</v>
      </c>
      <c r="T2168" s="13" t="s">
        <v>1541</v>
      </c>
      <c r="U2168" s="13">
        <v>118</v>
      </c>
      <c r="V2168" s="13" t="s">
        <v>1543</v>
      </c>
      <c r="W2168" s="13">
        <v>118</v>
      </c>
      <c r="X2168" s="13" t="s">
        <v>1631</v>
      </c>
      <c r="Y2168" s="13">
        <v>118</v>
      </c>
      <c r="Z2168" s="13" t="s">
        <v>1632</v>
      </c>
      <c r="AA2168" s="13">
        <v>118</v>
      </c>
      <c r="AB2168" s="100" t="s">
        <v>354</v>
      </c>
      <c r="AC2168" s="100" t="str">
        <f t="shared" si="325"/>
        <v>kn-12-13-jlr-loc3</v>
      </c>
      <c r="AD2168" s="100">
        <f t="shared" si="326"/>
        <v>8</v>
      </c>
      <c r="AE2168" s="13">
        <v>12</v>
      </c>
      <c r="AF2168" s="27">
        <v>12</v>
      </c>
      <c r="AG2168" s="41"/>
    </row>
    <row r="2169" spans="1:33" ht="33.75" thickBot="1" x14ac:dyDescent="0.25">
      <c r="A2169" s="43" t="str">
        <f t="shared" si="327"/>
        <v>kn-12</v>
      </c>
      <c r="B2169" s="33">
        <f t="shared" si="324"/>
        <v>2121331</v>
      </c>
      <c r="C2169" s="43">
        <v>13</v>
      </c>
      <c r="D2169" s="28">
        <f t="shared" si="328"/>
        <v>21213</v>
      </c>
      <c r="E2169" s="46">
        <v>12</v>
      </c>
      <c r="F2169" s="29">
        <v>3</v>
      </c>
      <c r="G2169" s="30" t="s">
        <v>20</v>
      </c>
      <c r="H2169" s="30" t="s">
        <v>287</v>
      </c>
      <c r="I2169" s="29">
        <f t="shared" si="329"/>
        <v>122</v>
      </c>
      <c r="J2169" s="29">
        <f t="shared" si="330"/>
        <v>16</v>
      </c>
      <c r="K2169" s="29">
        <f t="shared" si="331"/>
        <v>4</v>
      </c>
      <c r="L2169" s="29" t="s">
        <v>1532</v>
      </c>
      <c r="M2169" s="29">
        <v>118</v>
      </c>
      <c r="N2169" s="29" t="s">
        <v>1534</v>
      </c>
      <c r="O2169" s="29">
        <v>118</v>
      </c>
      <c r="P2169" s="29" t="s">
        <v>1536</v>
      </c>
      <c r="Q2169" s="29">
        <v>118</v>
      </c>
      <c r="R2169" s="29" t="s">
        <v>1538</v>
      </c>
      <c r="S2169" s="29">
        <v>118</v>
      </c>
      <c r="T2169" s="29" t="s">
        <v>1540</v>
      </c>
      <c r="U2169" s="29">
        <v>118</v>
      </c>
      <c r="V2169" s="29" t="s">
        <v>1542</v>
      </c>
      <c r="W2169" s="29">
        <v>118</v>
      </c>
      <c r="X2169" s="29" t="s">
        <v>1544</v>
      </c>
      <c r="Y2169" s="29">
        <v>118</v>
      </c>
      <c r="Z2169" s="29" t="s">
        <v>1633</v>
      </c>
      <c r="AA2169" s="29">
        <v>118</v>
      </c>
      <c r="AB2169" s="101" t="s">
        <v>395</v>
      </c>
      <c r="AC2169" s="101" t="str">
        <f t="shared" si="325"/>
        <v>kn-12-13-shl-loc3</v>
      </c>
      <c r="AD2169" s="101">
        <f t="shared" si="326"/>
        <v>8</v>
      </c>
      <c r="AE2169" s="29">
        <v>16</v>
      </c>
      <c r="AF2169" s="31">
        <v>13.5</v>
      </c>
      <c r="AG2169" s="41"/>
    </row>
    <row r="2170" spans="1:33" ht="16.5" x14ac:dyDescent="0.2">
      <c r="A2170" s="43" t="str">
        <f t="shared" si="327"/>
        <v>kn-12</v>
      </c>
      <c r="B2170" s="33">
        <f t="shared" si="324"/>
        <v>2121410</v>
      </c>
      <c r="C2170" s="43">
        <v>14</v>
      </c>
      <c r="D2170" s="23">
        <f t="shared" si="328"/>
        <v>21214</v>
      </c>
      <c r="E2170" s="44">
        <v>12</v>
      </c>
      <c r="F2170" s="24">
        <v>1</v>
      </c>
      <c r="G2170" s="32" t="s">
        <v>19</v>
      </c>
      <c r="H2170" s="32" t="s">
        <v>289</v>
      </c>
      <c r="I2170" s="24">
        <f t="shared" si="329"/>
        <v>123</v>
      </c>
      <c r="J2170" s="24">
        <f t="shared" si="330"/>
        <v>16</v>
      </c>
      <c r="K2170" s="24">
        <f t="shared" si="331"/>
        <v>4</v>
      </c>
      <c r="L2170" s="24" t="s">
        <v>1533</v>
      </c>
      <c r="M2170" s="24">
        <v>119</v>
      </c>
      <c r="N2170" s="24" t="s">
        <v>1535</v>
      </c>
      <c r="O2170" s="24">
        <v>119</v>
      </c>
      <c r="P2170" s="24" t="s">
        <v>1537</v>
      </c>
      <c r="Q2170" s="24">
        <v>119</v>
      </c>
      <c r="R2170" s="24" t="s">
        <v>1539</v>
      </c>
      <c r="S2170" s="24">
        <v>119</v>
      </c>
      <c r="T2170" s="24" t="s">
        <v>1541</v>
      </c>
      <c r="U2170" s="24">
        <v>119</v>
      </c>
      <c r="V2170" s="24" t="s">
        <v>1543</v>
      </c>
      <c r="W2170" s="24">
        <v>119</v>
      </c>
      <c r="X2170" s="24" t="s">
        <v>1545</v>
      </c>
      <c r="Y2170" s="24">
        <v>119</v>
      </c>
      <c r="Z2170" s="24" t="s">
        <v>1632</v>
      </c>
      <c r="AA2170" s="24">
        <v>119</v>
      </c>
      <c r="AB2170" s="99" t="s">
        <v>30</v>
      </c>
      <c r="AC2170" s="99" t="str">
        <f t="shared" si="325"/>
        <v>kn-12-14-jlr-loc1</v>
      </c>
      <c r="AD2170" s="99">
        <f t="shared" si="326"/>
        <v>8</v>
      </c>
      <c r="AE2170" s="24">
        <v>12</v>
      </c>
      <c r="AF2170" s="25">
        <v>12</v>
      </c>
      <c r="AG2170" s="41"/>
    </row>
    <row r="2171" spans="1:33" ht="33" x14ac:dyDescent="0.2">
      <c r="A2171" s="43" t="str">
        <f t="shared" si="327"/>
        <v>kn-12</v>
      </c>
      <c r="B2171" s="33">
        <f t="shared" si="324"/>
        <v>2121411</v>
      </c>
      <c r="C2171" s="43">
        <v>14</v>
      </c>
      <c r="D2171" s="26">
        <f t="shared" si="328"/>
        <v>21214</v>
      </c>
      <c r="E2171" s="45">
        <v>12</v>
      </c>
      <c r="F2171" s="13">
        <v>1</v>
      </c>
      <c r="G2171" s="14" t="s">
        <v>20</v>
      </c>
      <c r="H2171" s="14" t="s">
        <v>290</v>
      </c>
      <c r="I2171" s="13">
        <f t="shared" si="329"/>
        <v>123</v>
      </c>
      <c r="J2171" s="13">
        <f t="shared" si="330"/>
        <v>16</v>
      </c>
      <c r="K2171" s="13">
        <f t="shared" si="331"/>
        <v>4</v>
      </c>
      <c r="L2171" s="13" t="s">
        <v>1532</v>
      </c>
      <c r="M2171" s="13">
        <v>118</v>
      </c>
      <c r="N2171" s="13" t="s">
        <v>1534</v>
      </c>
      <c r="O2171" s="13">
        <v>118</v>
      </c>
      <c r="P2171" s="13" t="s">
        <v>1536</v>
      </c>
      <c r="Q2171" s="13">
        <v>118</v>
      </c>
      <c r="R2171" s="13" t="s">
        <v>1538</v>
      </c>
      <c r="S2171" s="13">
        <v>118</v>
      </c>
      <c r="T2171" s="13" t="s">
        <v>1540</v>
      </c>
      <c r="U2171" s="13">
        <v>118</v>
      </c>
      <c r="V2171" s="13" t="s">
        <v>1542</v>
      </c>
      <c r="W2171" s="13">
        <v>118</v>
      </c>
      <c r="X2171" s="13" t="s">
        <v>1544</v>
      </c>
      <c r="Y2171" s="13">
        <v>118</v>
      </c>
      <c r="Z2171" s="13" t="s">
        <v>1633</v>
      </c>
      <c r="AA2171" s="13">
        <v>118</v>
      </c>
      <c r="AB2171" s="100" t="s">
        <v>386</v>
      </c>
      <c r="AC2171" s="100" t="str">
        <f t="shared" si="325"/>
        <v>kn-12-14-shl-loc1</v>
      </c>
      <c r="AD2171" s="100">
        <f t="shared" si="326"/>
        <v>8</v>
      </c>
      <c r="AE2171" s="13">
        <v>16</v>
      </c>
      <c r="AF2171" s="27">
        <v>13.5</v>
      </c>
      <c r="AG2171" s="41"/>
    </row>
    <row r="2172" spans="1:33" ht="16.5" x14ac:dyDescent="0.2">
      <c r="A2172" s="43" t="str">
        <f t="shared" si="327"/>
        <v>kn-12</v>
      </c>
      <c r="B2172" s="33">
        <f t="shared" si="324"/>
        <v>2121420</v>
      </c>
      <c r="C2172" s="43">
        <v>14</v>
      </c>
      <c r="D2172" s="26">
        <f t="shared" si="328"/>
        <v>21214</v>
      </c>
      <c r="E2172" s="45">
        <v>12</v>
      </c>
      <c r="F2172" s="13">
        <v>2</v>
      </c>
      <c r="G2172" s="14" t="s">
        <v>19</v>
      </c>
      <c r="H2172" s="14" t="s">
        <v>589</v>
      </c>
      <c r="I2172" s="13">
        <f t="shared" si="329"/>
        <v>123</v>
      </c>
      <c r="J2172" s="13">
        <f t="shared" si="330"/>
        <v>16</v>
      </c>
      <c r="K2172" s="13">
        <f t="shared" si="331"/>
        <v>4</v>
      </c>
      <c r="L2172" s="13" t="s">
        <v>1533</v>
      </c>
      <c r="M2172" s="13">
        <v>119</v>
      </c>
      <c r="N2172" s="13" t="s">
        <v>1535</v>
      </c>
      <c r="O2172" s="13">
        <v>119</v>
      </c>
      <c r="P2172" s="13" t="s">
        <v>1537</v>
      </c>
      <c r="Q2172" s="13">
        <v>119</v>
      </c>
      <c r="R2172" s="13" t="s">
        <v>1539</v>
      </c>
      <c r="S2172" s="13">
        <v>119</v>
      </c>
      <c r="T2172" s="13" t="s">
        <v>1541</v>
      </c>
      <c r="U2172" s="13">
        <v>119</v>
      </c>
      <c r="V2172" s="13" t="s">
        <v>1543</v>
      </c>
      <c r="W2172" s="13">
        <v>119</v>
      </c>
      <c r="X2172" s="13" t="s">
        <v>1545</v>
      </c>
      <c r="Y2172" s="13">
        <v>119</v>
      </c>
      <c r="Z2172" s="13" t="s">
        <v>1632</v>
      </c>
      <c r="AA2172" s="13">
        <v>119</v>
      </c>
      <c r="AB2172" s="100" t="s">
        <v>30</v>
      </c>
      <c r="AC2172" s="100" t="str">
        <f t="shared" si="325"/>
        <v>kn-12-14-jlr-loc2</v>
      </c>
      <c r="AD2172" s="100">
        <f t="shared" si="326"/>
        <v>8</v>
      </c>
      <c r="AE2172" s="13">
        <v>12</v>
      </c>
      <c r="AF2172" s="27">
        <v>12</v>
      </c>
      <c r="AG2172" s="41"/>
    </row>
    <row r="2173" spans="1:33" ht="33" x14ac:dyDescent="0.2">
      <c r="A2173" s="43" t="str">
        <f t="shared" si="327"/>
        <v>kn-12</v>
      </c>
      <c r="B2173" s="33">
        <f t="shared" ref="B2173:B2236" si="332">D2173*100+F2173*10+IF(G2173="jlr",0,1)</f>
        <v>2121421</v>
      </c>
      <c r="C2173" s="43">
        <v>14</v>
      </c>
      <c r="D2173" s="26">
        <f t="shared" si="328"/>
        <v>21214</v>
      </c>
      <c r="E2173" s="45">
        <v>12</v>
      </c>
      <c r="F2173" s="13">
        <v>2</v>
      </c>
      <c r="G2173" s="14" t="s">
        <v>20</v>
      </c>
      <c r="H2173" s="14" t="s">
        <v>590</v>
      </c>
      <c r="I2173" s="13">
        <f t="shared" si="329"/>
        <v>123</v>
      </c>
      <c r="J2173" s="13">
        <f t="shared" si="330"/>
        <v>16</v>
      </c>
      <c r="K2173" s="13">
        <f t="shared" si="331"/>
        <v>4</v>
      </c>
      <c r="L2173" s="13" t="s">
        <v>1532</v>
      </c>
      <c r="M2173" s="13">
        <v>118</v>
      </c>
      <c r="N2173" s="13" t="s">
        <v>1534</v>
      </c>
      <c r="O2173" s="13">
        <v>118</v>
      </c>
      <c r="P2173" s="13" t="s">
        <v>1536</v>
      </c>
      <c r="Q2173" s="13">
        <v>118</v>
      </c>
      <c r="R2173" s="13" t="s">
        <v>1538</v>
      </c>
      <c r="S2173" s="13">
        <v>118</v>
      </c>
      <c r="T2173" s="13" t="s">
        <v>1540</v>
      </c>
      <c r="U2173" s="13">
        <v>118</v>
      </c>
      <c r="V2173" s="13" t="s">
        <v>1542</v>
      </c>
      <c r="W2173" s="13">
        <v>118</v>
      </c>
      <c r="X2173" s="13" t="s">
        <v>1544</v>
      </c>
      <c r="Y2173" s="13">
        <v>118</v>
      </c>
      <c r="Z2173" s="13" t="s">
        <v>1633</v>
      </c>
      <c r="AA2173" s="13">
        <v>118</v>
      </c>
      <c r="AB2173" s="100" t="s">
        <v>380</v>
      </c>
      <c r="AC2173" s="100" t="str">
        <f t="shared" si="325"/>
        <v>kn-12-14-shl-loc2</v>
      </c>
      <c r="AD2173" s="100">
        <f t="shared" si="326"/>
        <v>8</v>
      </c>
      <c r="AE2173" s="13">
        <v>16</v>
      </c>
      <c r="AF2173" s="27">
        <v>13.5</v>
      </c>
      <c r="AG2173" s="41"/>
    </row>
    <row r="2174" spans="1:33" ht="16.5" x14ac:dyDescent="0.2">
      <c r="A2174" s="43" t="str">
        <f t="shared" si="327"/>
        <v>kn-12</v>
      </c>
      <c r="B2174" s="33">
        <f t="shared" si="332"/>
        <v>2121430</v>
      </c>
      <c r="C2174" s="43">
        <v>14</v>
      </c>
      <c r="D2174" s="26">
        <f t="shared" si="328"/>
        <v>21214</v>
      </c>
      <c r="E2174" s="45">
        <v>12</v>
      </c>
      <c r="F2174" s="13">
        <v>3</v>
      </c>
      <c r="G2174" s="14" t="s">
        <v>19</v>
      </c>
      <c r="H2174" s="14" t="s">
        <v>749</v>
      </c>
      <c r="I2174" s="13">
        <f t="shared" si="329"/>
        <v>123</v>
      </c>
      <c r="J2174" s="13">
        <f t="shared" si="330"/>
        <v>16</v>
      </c>
      <c r="K2174" s="13">
        <f t="shared" si="331"/>
        <v>4</v>
      </c>
      <c r="L2174" s="13" t="s">
        <v>1533</v>
      </c>
      <c r="M2174" s="13">
        <v>119</v>
      </c>
      <c r="N2174" s="13" t="s">
        <v>1535</v>
      </c>
      <c r="O2174" s="13">
        <v>119</v>
      </c>
      <c r="P2174" s="13" t="s">
        <v>1537</v>
      </c>
      <c r="Q2174" s="13">
        <v>119</v>
      </c>
      <c r="R2174" s="13" t="s">
        <v>1539</v>
      </c>
      <c r="S2174" s="13">
        <v>119</v>
      </c>
      <c r="T2174" s="13" t="s">
        <v>1541</v>
      </c>
      <c r="U2174" s="13">
        <v>119</v>
      </c>
      <c r="V2174" s="13" t="s">
        <v>1543</v>
      </c>
      <c r="W2174" s="13">
        <v>119</v>
      </c>
      <c r="X2174" s="13" t="s">
        <v>1545</v>
      </c>
      <c r="Y2174" s="13">
        <v>119</v>
      </c>
      <c r="Z2174" s="13" t="s">
        <v>1632</v>
      </c>
      <c r="AA2174" s="13">
        <v>119</v>
      </c>
      <c r="AB2174" s="100" t="s">
        <v>353</v>
      </c>
      <c r="AC2174" s="100" t="str">
        <f t="shared" si="325"/>
        <v>kn-12-14-jlr-loc3</v>
      </c>
      <c r="AD2174" s="100">
        <f t="shared" si="326"/>
        <v>8</v>
      </c>
      <c r="AE2174" s="13">
        <v>12</v>
      </c>
      <c r="AF2174" s="27">
        <v>12</v>
      </c>
      <c r="AG2174" s="41"/>
    </row>
    <row r="2175" spans="1:33" ht="33.75" thickBot="1" x14ac:dyDescent="0.25">
      <c r="A2175" s="43" t="str">
        <f t="shared" si="327"/>
        <v>kn-12</v>
      </c>
      <c r="B2175" s="33">
        <f t="shared" si="332"/>
        <v>2121431</v>
      </c>
      <c r="C2175" s="43">
        <v>14</v>
      </c>
      <c r="D2175" s="28">
        <f t="shared" si="328"/>
        <v>21214</v>
      </c>
      <c r="E2175" s="46">
        <v>12</v>
      </c>
      <c r="F2175" s="29">
        <v>3</v>
      </c>
      <c r="G2175" s="30" t="s">
        <v>20</v>
      </c>
      <c r="H2175" s="30" t="s">
        <v>27</v>
      </c>
      <c r="I2175" s="29">
        <f t="shared" si="329"/>
        <v>123</v>
      </c>
      <c r="J2175" s="29">
        <f t="shared" si="330"/>
        <v>16</v>
      </c>
      <c r="K2175" s="29">
        <f t="shared" si="331"/>
        <v>4</v>
      </c>
      <c r="L2175" s="29" t="s">
        <v>1532</v>
      </c>
      <c r="M2175" s="29">
        <v>118</v>
      </c>
      <c r="N2175" s="29" t="s">
        <v>1534</v>
      </c>
      <c r="O2175" s="29">
        <v>118</v>
      </c>
      <c r="P2175" s="29" t="s">
        <v>1536</v>
      </c>
      <c r="Q2175" s="29">
        <v>118</v>
      </c>
      <c r="R2175" s="29" t="s">
        <v>1538</v>
      </c>
      <c r="S2175" s="29">
        <v>118</v>
      </c>
      <c r="T2175" s="29" t="s">
        <v>1540</v>
      </c>
      <c r="U2175" s="29">
        <v>118</v>
      </c>
      <c r="V2175" s="29" t="s">
        <v>1542</v>
      </c>
      <c r="W2175" s="29">
        <v>118</v>
      </c>
      <c r="X2175" s="29" t="s">
        <v>1544</v>
      </c>
      <c r="Y2175" s="29">
        <v>118</v>
      </c>
      <c r="Z2175" s="29" t="s">
        <v>1633</v>
      </c>
      <c r="AA2175" s="29">
        <v>118</v>
      </c>
      <c r="AB2175" s="101" t="s">
        <v>394</v>
      </c>
      <c r="AC2175" s="101" t="str">
        <f t="shared" si="325"/>
        <v>kn-12-14-shl-loc3</v>
      </c>
      <c r="AD2175" s="101">
        <f t="shared" si="326"/>
        <v>8</v>
      </c>
      <c r="AE2175" s="29">
        <v>16</v>
      </c>
      <c r="AF2175" s="31">
        <v>13.5</v>
      </c>
      <c r="AG2175" s="41"/>
    </row>
    <row r="2176" spans="1:33" ht="16.5" x14ac:dyDescent="0.2">
      <c r="A2176" s="43" t="str">
        <f t="shared" si="327"/>
        <v>kn-12</v>
      </c>
      <c r="B2176" s="33">
        <f t="shared" si="332"/>
        <v>2121510</v>
      </c>
      <c r="C2176" s="43">
        <v>15</v>
      </c>
      <c r="D2176" s="23">
        <f t="shared" si="328"/>
        <v>21215</v>
      </c>
      <c r="E2176" s="44">
        <v>12</v>
      </c>
      <c r="F2176" s="24">
        <v>1</v>
      </c>
      <c r="G2176" s="32" t="s">
        <v>19</v>
      </c>
      <c r="H2176" s="32" t="s">
        <v>289</v>
      </c>
      <c r="I2176" s="24">
        <f t="shared" si="329"/>
        <v>124</v>
      </c>
      <c r="J2176" s="24">
        <f t="shared" si="330"/>
        <v>16</v>
      </c>
      <c r="K2176" s="24">
        <f t="shared" si="331"/>
        <v>4</v>
      </c>
      <c r="L2176" s="24" t="s">
        <v>1533</v>
      </c>
      <c r="M2176" s="24">
        <v>120</v>
      </c>
      <c r="N2176" s="24" t="s">
        <v>1535</v>
      </c>
      <c r="O2176" s="24">
        <v>120</v>
      </c>
      <c r="P2176" s="24" t="s">
        <v>1537</v>
      </c>
      <c r="Q2176" s="24">
        <v>120</v>
      </c>
      <c r="R2176" s="24" t="s">
        <v>1539</v>
      </c>
      <c r="S2176" s="24">
        <v>120</v>
      </c>
      <c r="T2176" s="24" t="s">
        <v>1541</v>
      </c>
      <c r="U2176" s="24">
        <v>120</v>
      </c>
      <c r="V2176" s="24" t="s">
        <v>1543</v>
      </c>
      <c r="W2176" s="24">
        <v>120</v>
      </c>
      <c r="X2176" s="24" t="s">
        <v>1545</v>
      </c>
      <c r="Y2176" s="24">
        <v>120</v>
      </c>
      <c r="Z2176" s="24" t="s">
        <v>1546</v>
      </c>
      <c r="AA2176" s="24">
        <v>120</v>
      </c>
      <c r="AB2176" s="99" t="s">
        <v>350</v>
      </c>
      <c r="AC2176" s="99" t="str">
        <f t="shared" si="325"/>
        <v>kn-12-15-jlr-loc1</v>
      </c>
      <c r="AD2176" s="99">
        <f t="shared" si="326"/>
        <v>8</v>
      </c>
      <c r="AE2176" s="24">
        <v>12</v>
      </c>
      <c r="AF2176" s="25">
        <v>12</v>
      </c>
      <c r="AG2176" s="41"/>
    </row>
    <row r="2177" spans="1:33" ht="33" x14ac:dyDescent="0.2">
      <c r="A2177" s="43" t="str">
        <f t="shared" si="327"/>
        <v>kn-12</v>
      </c>
      <c r="B2177" s="33">
        <f t="shared" si="332"/>
        <v>2121511</v>
      </c>
      <c r="C2177" s="43">
        <v>15</v>
      </c>
      <c r="D2177" s="26">
        <f t="shared" si="328"/>
        <v>21215</v>
      </c>
      <c r="E2177" s="45">
        <v>12</v>
      </c>
      <c r="F2177" s="13">
        <v>1</v>
      </c>
      <c r="G2177" s="14" t="s">
        <v>20</v>
      </c>
      <c r="H2177" s="14" t="s">
        <v>290</v>
      </c>
      <c r="I2177" s="13">
        <f t="shared" si="329"/>
        <v>124</v>
      </c>
      <c r="J2177" s="13">
        <f t="shared" si="330"/>
        <v>16</v>
      </c>
      <c r="K2177" s="13">
        <f t="shared" si="331"/>
        <v>4</v>
      </c>
      <c r="L2177" s="13" t="s">
        <v>1532</v>
      </c>
      <c r="M2177" s="13">
        <v>120</v>
      </c>
      <c r="N2177" s="13" t="s">
        <v>1534</v>
      </c>
      <c r="O2177" s="13">
        <v>120</v>
      </c>
      <c r="P2177" s="13" t="s">
        <v>1536</v>
      </c>
      <c r="Q2177" s="13">
        <v>120</v>
      </c>
      <c r="R2177" s="13" t="s">
        <v>1538</v>
      </c>
      <c r="S2177" s="13">
        <v>120</v>
      </c>
      <c r="T2177" s="13" t="s">
        <v>1540</v>
      </c>
      <c r="U2177" s="13">
        <v>120</v>
      </c>
      <c r="V2177" s="13" t="s">
        <v>1542</v>
      </c>
      <c r="W2177" s="13">
        <v>120</v>
      </c>
      <c r="X2177" s="13" t="s">
        <v>1544</v>
      </c>
      <c r="Y2177" s="13">
        <v>120</v>
      </c>
      <c r="Z2177" s="13" t="s">
        <v>1547</v>
      </c>
      <c r="AA2177" s="13">
        <v>120</v>
      </c>
      <c r="AB2177" s="100" t="s">
        <v>378</v>
      </c>
      <c r="AC2177" s="100" t="str">
        <f t="shared" si="325"/>
        <v>kn-12-15-shl-loc1</v>
      </c>
      <c r="AD2177" s="100">
        <f t="shared" si="326"/>
        <v>8</v>
      </c>
      <c r="AE2177" s="13">
        <v>16</v>
      </c>
      <c r="AF2177" s="27">
        <v>13.5</v>
      </c>
      <c r="AG2177" s="41"/>
    </row>
    <row r="2178" spans="1:33" ht="16.5" x14ac:dyDescent="0.2">
      <c r="A2178" s="43" t="str">
        <f t="shared" si="327"/>
        <v>kn-12</v>
      </c>
      <c r="B2178" s="33">
        <f t="shared" si="332"/>
        <v>2121520</v>
      </c>
      <c r="C2178" s="43">
        <v>15</v>
      </c>
      <c r="D2178" s="26">
        <f t="shared" si="328"/>
        <v>21215</v>
      </c>
      <c r="E2178" s="45">
        <v>12</v>
      </c>
      <c r="F2178" s="13">
        <v>2</v>
      </c>
      <c r="G2178" s="14" t="s">
        <v>19</v>
      </c>
      <c r="H2178" s="14" t="s">
        <v>589</v>
      </c>
      <c r="I2178" s="13">
        <f t="shared" si="329"/>
        <v>124</v>
      </c>
      <c r="J2178" s="13">
        <f t="shared" si="330"/>
        <v>16</v>
      </c>
      <c r="K2178" s="13">
        <f t="shared" si="331"/>
        <v>4</v>
      </c>
      <c r="L2178" s="13" t="s">
        <v>1533</v>
      </c>
      <c r="M2178" s="13">
        <v>120</v>
      </c>
      <c r="N2178" s="13" t="s">
        <v>1535</v>
      </c>
      <c r="O2178" s="13">
        <v>120</v>
      </c>
      <c r="P2178" s="13" t="s">
        <v>1537</v>
      </c>
      <c r="Q2178" s="13">
        <v>120</v>
      </c>
      <c r="R2178" s="13" t="s">
        <v>1539</v>
      </c>
      <c r="S2178" s="13">
        <v>120</v>
      </c>
      <c r="T2178" s="13" t="s">
        <v>1541</v>
      </c>
      <c r="U2178" s="13">
        <v>120</v>
      </c>
      <c r="V2178" s="13" t="s">
        <v>1543</v>
      </c>
      <c r="W2178" s="13">
        <v>120</v>
      </c>
      <c r="X2178" s="13" t="s">
        <v>1545</v>
      </c>
      <c r="Y2178" s="13">
        <v>120</v>
      </c>
      <c r="Z2178" s="13" t="s">
        <v>1546</v>
      </c>
      <c r="AA2178" s="13">
        <v>120</v>
      </c>
      <c r="AB2178" s="100" t="s">
        <v>349</v>
      </c>
      <c r="AC2178" s="100" t="str">
        <f t="shared" si="325"/>
        <v>kn-12-15-jlr-loc2</v>
      </c>
      <c r="AD2178" s="100">
        <f t="shared" si="326"/>
        <v>8</v>
      </c>
      <c r="AE2178" s="13">
        <v>12</v>
      </c>
      <c r="AF2178" s="27">
        <v>12</v>
      </c>
      <c r="AG2178" s="41"/>
    </row>
    <row r="2179" spans="1:33" ht="33" x14ac:dyDescent="0.2">
      <c r="A2179" s="43" t="str">
        <f t="shared" si="327"/>
        <v>kn-12</v>
      </c>
      <c r="B2179" s="33">
        <f t="shared" si="332"/>
        <v>2121521</v>
      </c>
      <c r="C2179" s="43">
        <v>15</v>
      </c>
      <c r="D2179" s="26">
        <f t="shared" si="328"/>
        <v>21215</v>
      </c>
      <c r="E2179" s="45">
        <v>12</v>
      </c>
      <c r="F2179" s="13">
        <v>2</v>
      </c>
      <c r="G2179" s="14" t="s">
        <v>615</v>
      </c>
      <c r="H2179" s="14" t="s">
        <v>590</v>
      </c>
      <c r="I2179" s="13">
        <f t="shared" si="329"/>
        <v>124</v>
      </c>
      <c r="J2179" s="13">
        <f t="shared" si="330"/>
        <v>16</v>
      </c>
      <c r="K2179" s="13">
        <f t="shared" si="331"/>
        <v>4</v>
      </c>
      <c r="L2179" s="13" t="s">
        <v>1532</v>
      </c>
      <c r="M2179" s="13">
        <v>120</v>
      </c>
      <c r="N2179" s="13" t="s">
        <v>1534</v>
      </c>
      <c r="O2179" s="13">
        <v>120</v>
      </c>
      <c r="P2179" s="13" t="s">
        <v>1536</v>
      </c>
      <c r="Q2179" s="13">
        <v>120</v>
      </c>
      <c r="R2179" s="13" t="s">
        <v>1538</v>
      </c>
      <c r="S2179" s="13">
        <v>120</v>
      </c>
      <c r="T2179" s="13" t="s">
        <v>1540</v>
      </c>
      <c r="U2179" s="13">
        <v>120</v>
      </c>
      <c r="V2179" s="13" t="s">
        <v>1542</v>
      </c>
      <c r="W2179" s="13">
        <v>120</v>
      </c>
      <c r="X2179" s="13" t="s">
        <v>1544</v>
      </c>
      <c r="Y2179" s="13">
        <v>120</v>
      </c>
      <c r="Z2179" s="13" t="s">
        <v>1547</v>
      </c>
      <c r="AA2179" s="13">
        <v>120</v>
      </c>
      <c r="AB2179" s="100" t="s">
        <v>383</v>
      </c>
      <c r="AC2179" s="100" t="str">
        <f t="shared" si="325"/>
        <v>kn-12-15-shl-loc2</v>
      </c>
      <c r="AD2179" s="100">
        <f t="shared" si="326"/>
        <v>8</v>
      </c>
      <c r="AE2179" s="13">
        <v>16</v>
      </c>
      <c r="AF2179" s="27">
        <v>13.5</v>
      </c>
      <c r="AG2179" s="41"/>
    </row>
    <row r="2180" spans="1:33" ht="16.5" x14ac:dyDescent="0.2">
      <c r="A2180" s="43" t="str">
        <f t="shared" si="327"/>
        <v>kn-12</v>
      </c>
      <c r="B2180" s="33">
        <f t="shared" si="332"/>
        <v>2121530</v>
      </c>
      <c r="C2180" s="43">
        <v>15</v>
      </c>
      <c r="D2180" s="26">
        <f t="shared" si="328"/>
        <v>21215</v>
      </c>
      <c r="E2180" s="45">
        <v>12</v>
      </c>
      <c r="F2180" s="13">
        <v>3</v>
      </c>
      <c r="G2180" s="14" t="s">
        <v>19</v>
      </c>
      <c r="H2180" s="14" t="s">
        <v>587</v>
      </c>
      <c r="I2180" s="13">
        <f t="shared" si="329"/>
        <v>124</v>
      </c>
      <c r="J2180" s="13">
        <f t="shared" si="330"/>
        <v>16</v>
      </c>
      <c r="K2180" s="13">
        <f t="shared" si="331"/>
        <v>4</v>
      </c>
      <c r="L2180" s="13" t="s">
        <v>1533</v>
      </c>
      <c r="M2180" s="13">
        <v>120</v>
      </c>
      <c r="N2180" s="13" t="s">
        <v>1535</v>
      </c>
      <c r="O2180" s="13">
        <v>120</v>
      </c>
      <c r="P2180" s="13" t="s">
        <v>1537</v>
      </c>
      <c r="Q2180" s="13">
        <v>120</v>
      </c>
      <c r="R2180" s="13" t="s">
        <v>1539</v>
      </c>
      <c r="S2180" s="13">
        <v>120</v>
      </c>
      <c r="T2180" s="13" t="s">
        <v>1541</v>
      </c>
      <c r="U2180" s="13">
        <v>120</v>
      </c>
      <c r="V2180" s="13" t="s">
        <v>1543</v>
      </c>
      <c r="W2180" s="13">
        <v>120</v>
      </c>
      <c r="X2180" s="13" t="s">
        <v>1545</v>
      </c>
      <c r="Y2180" s="13">
        <v>120</v>
      </c>
      <c r="Z2180" s="13" t="s">
        <v>1546</v>
      </c>
      <c r="AA2180" s="13">
        <v>120</v>
      </c>
      <c r="AB2180" s="100" t="s">
        <v>30</v>
      </c>
      <c r="AC2180" s="100" t="str">
        <f t="shared" si="325"/>
        <v>kn-12-15-jlr-loc3</v>
      </c>
      <c r="AD2180" s="100">
        <f t="shared" si="326"/>
        <v>8</v>
      </c>
      <c r="AE2180" s="13">
        <v>12</v>
      </c>
      <c r="AF2180" s="27">
        <v>12</v>
      </c>
      <c r="AG2180" s="41"/>
    </row>
    <row r="2181" spans="1:33" ht="33.75" thickBot="1" x14ac:dyDescent="0.25">
      <c r="A2181" s="43" t="str">
        <f t="shared" si="327"/>
        <v>kn-12</v>
      </c>
      <c r="B2181" s="33">
        <f t="shared" si="332"/>
        <v>2121531</v>
      </c>
      <c r="C2181" s="43">
        <v>15</v>
      </c>
      <c r="D2181" s="28">
        <f t="shared" si="328"/>
        <v>21215</v>
      </c>
      <c r="E2181" s="46">
        <v>12</v>
      </c>
      <c r="F2181" s="29">
        <v>3</v>
      </c>
      <c r="G2181" s="30" t="s">
        <v>20</v>
      </c>
      <c r="H2181" s="30" t="s">
        <v>588</v>
      </c>
      <c r="I2181" s="29">
        <f t="shared" si="329"/>
        <v>124</v>
      </c>
      <c r="J2181" s="29">
        <f t="shared" si="330"/>
        <v>16</v>
      </c>
      <c r="K2181" s="29">
        <f t="shared" si="331"/>
        <v>4</v>
      </c>
      <c r="L2181" s="29" t="s">
        <v>1532</v>
      </c>
      <c r="M2181" s="29">
        <v>120</v>
      </c>
      <c r="N2181" s="29" t="s">
        <v>1534</v>
      </c>
      <c r="O2181" s="29">
        <v>120</v>
      </c>
      <c r="P2181" s="29" t="s">
        <v>1536</v>
      </c>
      <c r="Q2181" s="29">
        <v>120</v>
      </c>
      <c r="R2181" s="29" t="s">
        <v>1538</v>
      </c>
      <c r="S2181" s="29">
        <v>120</v>
      </c>
      <c r="T2181" s="29" t="s">
        <v>1540</v>
      </c>
      <c r="U2181" s="29">
        <v>120</v>
      </c>
      <c r="V2181" s="29" t="s">
        <v>1542</v>
      </c>
      <c r="W2181" s="29">
        <v>120</v>
      </c>
      <c r="X2181" s="29" t="s">
        <v>1544</v>
      </c>
      <c r="Y2181" s="29">
        <v>120</v>
      </c>
      <c r="Z2181" s="29" t="s">
        <v>1547</v>
      </c>
      <c r="AA2181" s="29">
        <v>120</v>
      </c>
      <c r="AB2181" s="101" t="s">
        <v>387</v>
      </c>
      <c r="AC2181" s="101" t="str">
        <f t="shared" si="325"/>
        <v>kn-12-15-shl-loc3</v>
      </c>
      <c r="AD2181" s="101">
        <f t="shared" si="326"/>
        <v>8</v>
      </c>
      <c r="AE2181" s="29">
        <v>16</v>
      </c>
      <c r="AF2181" s="31">
        <v>13.5</v>
      </c>
      <c r="AG2181" s="41"/>
    </row>
    <row r="2182" spans="1:33" ht="16.5" x14ac:dyDescent="0.2">
      <c r="A2182" s="43" t="str">
        <f t="shared" si="327"/>
        <v>kn-13</v>
      </c>
      <c r="B2182" s="33">
        <f t="shared" si="332"/>
        <v>2130110</v>
      </c>
      <c r="C2182" s="43">
        <v>1</v>
      </c>
      <c r="D2182" s="23">
        <f t="shared" si="328"/>
        <v>21301</v>
      </c>
      <c r="E2182" s="44">
        <v>13</v>
      </c>
      <c r="F2182" s="24">
        <v>1</v>
      </c>
      <c r="G2182" s="32" t="s">
        <v>19</v>
      </c>
      <c r="H2182" s="32" t="s">
        <v>289</v>
      </c>
      <c r="I2182" s="24">
        <f t="shared" si="329"/>
        <v>125</v>
      </c>
      <c r="J2182" s="24">
        <f t="shared" si="330"/>
        <v>17</v>
      </c>
      <c r="K2182" s="24">
        <f t="shared" si="331"/>
        <v>5</v>
      </c>
      <c r="L2182" s="24" t="s">
        <v>1533</v>
      </c>
      <c r="M2182" s="24">
        <v>120</v>
      </c>
      <c r="N2182" s="24" t="s">
        <v>1535</v>
      </c>
      <c r="O2182" s="24">
        <v>120</v>
      </c>
      <c r="P2182" s="24" t="s">
        <v>1537</v>
      </c>
      <c r="Q2182" s="24">
        <v>120</v>
      </c>
      <c r="R2182" s="24" t="s">
        <v>1539</v>
      </c>
      <c r="S2182" s="24">
        <v>120</v>
      </c>
      <c r="T2182" s="24" t="s">
        <v>1541</v>
      </c>
      <c r="U2182" s="24">
        <v>120</v>
      </c>
      <c r="V2182" s="24" t="s">
        <v>1543</v>
      </c>
      <c r="W2182" s="24">
        <v>120</v>
      </c>
      <c r="X2182" s="24" t="s">
        <v>1545</v>
      </c>
      <c r="Y2182" s="24">
        <v>120</v>
      </c>
      <c r="Z2182" s="24" t="s">
        <v>1546</v>
      </c>
      <c r="AA2182" s="24">
        <v>120</v>
      </c>
      <c r="AB2182" s="99" t="s">
        <v>354</v>
      </c>
      <c r="AC2182" s="99" t="str">
        <f t="shared" si="325"/>
        <v>kn-13-1-jlr-loc1</v>
      </c>
      <c r="AD2182" s="99">
        <f t="shared" si="326"/>
        <v>8</v>
      </c>
      <c r="AE2182" s="24">
        <v>12</v>
      </c>
      <c r="AF2182" s="25">
        <v>12</v>
      </c>
      <c r="AG2182" s="41"/>
    </row>
    <row r="2183" spans="1:33" ht="16.5" x14ac:dyDescent="0.2">
      <c r="A2183" s="43" t="str">
        <f t="shared" si="327"/>
        <v>kn-13</v>
      </c>
      <c r="B2183" s="33">
        <f t="shared" si="332"/>
        <v>2130111</v>
      </c>
      <c r="C2183" s="43">
        <v>1</v>
      </c>
      <c r="D2183" s="26">
        <f t="shared" si="328"/>
        <v>21301</v>
      </c>
      <c r="E2183" s="45">
        <v>13</v>
      </c>
      <c r="F2183" s="13">
        <v>1</v>
      </c>
      <c r="G2183" s="14" t="s">
        <v>20</v>
      </c>
      <c r="H2183" s="14" t="s">
        <v>290</v>
      </c>
      <c r="I2183" s="13">
        <f t="shared" si="329"/>
        <v>125</v>
      </c>
      <c r="J2183" s="13">
        <f t="shared" si="330"/>
        <v>17</v>
      </c>
      <c r="K2183" s="13">
        <f t="shared" si="331"/>
        <v>5</v>
      </c>
      <c r="L2183" s="13" t="s">
        <v>1644</v>
      </c>
      <c r="M2183" s="13">
        <v>120</v>
      </c>
      <c r="N2183" s="13" t="s">
        <v>1534</v>
      </c>
      <c r="O2183" s="13">
        <v>120</v>
      </c>
      <c r="P2183" s="13" t="s">
        <v>1536</v>
      </c>
      <c r="Q2183" s="13">
        <v>120</v>
      </c>
      <c r="R2183" s="13" t="s">
        <v>1538</v>
      </c>
      <c r="S2183" s="13">
        <v>120</v>
      </c>
      <c r="T2183" s="13" t="s">
        <v>1540</v>
      </c>
      <c r="U2183" s="13">
        <v>120</v>
      </c>
      <c r="V2183" s="13" t="s">
        <v>1542</v>
      </c>
      <c r="W2183" s="13">
        <v>120</v>
      </c>
      <c r="X2183" s="13" t="s">
        <v>1544</v>
      </c>
      <c r="Y2183" s="13">
        <v>120</v>
      </c>
      <c r="Z2183" s="13" t="s">
        <v>1547</v>
      </c>
      <c r="AA2183" s="13">
        <v>120</v>
      </c>
      <c r="AB2183" s="100" t="s">
        <v>395</v>
      </c>
      <c r="AC2183" s="100" t="str">
        <f t="shared" si="325"/>
        <v>kn-13-1-shl-loc1</v>
      </c>
      <c r="AD2183" s="100">
        <f t="shared" si="326"/>
        <v>8</v>
      </c>
      <c r="AE2183" s="13">
        <v>16</v>
      </c>
      <c r="AF2183" s="27">
        <v>13.5</v>
      </c>
      <c r="AG2183" s="41"/>
    </row>
    <row r="2184" spans="1:33" ht="16.5" x14ac:dyDescent="0.2">
      <c r="A2184" s="43" t="str">
        <f t="shared" si="327"/>
        <v>kn-13</v>
      </c>
      <c r="B2184" s="33">
        <f t="shared" si="332"/>
        <v>2130120</v>
      </c>
      <c r="C2184" s="43">
        <v>1</v>
      </c>
      <c r="D2184" s="26">
        <f t="shared" si="328"/>
        <v>21301</v>
      </c>
      <c r="E2184" s="45">
        <v>13</v>
      </c>
      <c r="F2184" s="13">
        <v>2</v>
      </c>
      <c r="G2184" s="14" t="s">
        <v>19</v>
      </c>
      <c r="H2184" s="14" t="s">
        <v>749</v>
      </c>
      <c r="I2184" s="13">
        <f t="shared" si="329"/>
        <v>125</v>
      </c>
      <c r="J2184" s="13">
        <f t="shared" si="330"/>
        <v>17</v>
      </c>
      <c r="K2184" s="13">
        <f t="shared" si="331"/>
        <v>5</v>
      </c>
      <c r="L2184" s="13" t="s">
        <v>1533</v>
      </c>
      <c r="M2184" s="13">
        <v>120</v>
      </c>
      <c r="N2184" s="13" t="s">
        <v>1535</v>
      </c>
      <c r="O2184" s="13">
        <v>120</v>
      </c>
      <c r="P2184" s="13" t="s">
        <v>1537</v>
      </c>
      <c r="Q2184" s="13">
        <v>120</v>
      </c>
      <c r="R2184" s="13" t="s">
        <v>1539</v>
      </c>
      <c r="S2184" s="13">
        <v>120</v>
      </c>
      <c r="T2184" s="13" t="s">
        <v>1541</v>
      </c>
      <c r="U2184" s="13">
        <v>120</v>
      </c>
      <c r="V2184" s="13" t="s">
        <v>1543</v>
      </c>
      <c r="W2184" s="13">
        <v>120</v>
      </c>
      <c r="X2184" s="13" t="s">
        <v>1545</v>
      </c>
      <c r="Y2184" s="13">
        <v>120</v>
      </c>
      <c r="Z2184" s="13" t="s">
        <v>1546</v>
      </c>
      <c r="AA2184" s="13">
        <v>120</v>
      </c>
      <c r="AB2184" s="100" t="s">
        <v>748</v>
      </c>
      <c r="AC2184" s="100" t="str">
        <f t="shared" si="325"/>
        <v>kn-13-1-jlr-loc2</v>
      </c>
      <c r="AD2184" s="100">
        <f t="shared" si="326"/>
        <v>8</v>
      </c>
      <c r="AE2184" s="13">
        <v>12</v>
      </c>
      <c r="AF2184" s="27">
        <v>12</v>
      </c>
      <c r="AG2184" s="41"/>
    </row>
    <row r="2185" spans="1:33" ht="16.5" x14ac:dyDescent="0.2">
      <c r="A2185" s="43" t="str">
        <f t="shared" si="327"/>
        <v>kn-13</v>
      </c>
      <c r="B2185" s="33">
        <f t="shared" si="332"/>
        <v>2130121</v>
      </c>
      <c r="C2185" s="43">
        <v>1</v>
      </c>
      <c r="D2185" s="26">
        <f t="shared" si="328"/>
        <v>21301</v>
      </c>
      <c r="E2185" s="45">
        <v>13</v>
      </c>
      <c r="F2185" s="13">
        <v>2</v>
      </c>
      <c r="G2185" s="14" t="s">
        <v>20</v>
      </c>
      <c r="H2185" s="14" t="s">
        <v>618</v>
      </c>
      <c r="I2185" s="13">
        <f t="shared" si="329"/>
        <v>125</v>
      </c>
      <c r="J2185" s="13">
        <f t="shared" si="330"/>
        <v>17</v>
      </c>
      <c r="K2185" s="13">
        <f t="shared" si="331"/>
        <v>5</v>
      </c>
      <c r="L2185" s="13" t="s">
        <v>1644</v>
      </c>
      <c r="M2185" s="13">
        <v>120</v>
      </c>
      <c r="N2185" s="13" t="s">
        <v>1534</v>
      </c>
      <c r="O2185" s="13">
        <v>120</v>
      </c>
      <c r="P2185" s="13" t="s">
        <v>1536</v>
      </c>
      <c r="Q2185" s="13">
        <v>120</v>
      </c>
      <c r="R2185" s="13" t="s">
        <v>1538</v>
      </c>
      <c r="S2185" s="13">
        <v>120</v>
      </c>
      <c r="T2185" s="13" t="s">
        <v>1540</v>
      </c>
      <c r="U2185" s="13">
        <v>120</v>
      </c>
      <c r="V2185" s="13" t="s">
        <v>1542</v>
      </c>
      <c r="W2185" s="13">
        <v>120</v>
      </c>
      <c r="X2185" s="13" t="s">
        <v>1544</v>
      </c>
      <c r="Y2185" s="13">
        <v>120</v>
      </c>
      <c r="Z2185" s="13" t="s">
        <v>1547</v>
      </c>
      <c r="AA2185" s="13">
        <v>120</v>
      </c>
      <c r="AB2185" s="100" t="s">
        <v>390</v>
      </c>
      <c r="AC2185" s="100" t="str">
        <f t="shared" si="325"/>
        <v>kn-13-1-shl-loc2</v>
      </c>
      <c r="AD2185" s="100">
        <f t="shared" si="326"/>
        <v>8</v>
      </c>
      <c r="AE2185" s="13">
        <v>16</v>
      </c>
      <c r="AF2185" s="27">
        <v>13.5</v>
      </c>
      <c r="AG2185" s="41"/>
    </row>
    <row r="2186" spans="1:33" ht="16.5" x14ac:dyDescent="0.2">
      <c r="A2186" s="43" t="str">
        <f t="shared" si="327"/>
        <v>kn-13</v>
      </c>
      <c r="B2186" s="33">
        <f t="shared" si="332"/>
        <v>2130130</v>
      </c>
      <c r="C2186" s="43">
        <v>1</v>
      </c>
      <c r="D2186" s="26">
        <f t="shared" si="328"/>
        <v>21301</v>
      </c>
      <c r="E2186" s="45">
        <v>13</v>
      </c>
      <c r="F2186" s="13">
        <v>3</v>
      </c>
      <c r="G2186" s="14" t="s">
        <v>19</v>
      </c>
      <c r="H2186" s="14" t="s">
        <v>288</v>
      </c>
      <c r="I2186" s="13">
        <f t="shared" si="329"/>
        <v>125</v>
      </c>
      <c r="J2186" s="13">
        <f t="shared" si="330"/>
        <v>17</v>
      </c>
      <c r="K2186" s="13">
        <f t="shared" si="331"/>
        <v>5</v>
      </c>
      <c r="L2186" s="13" t="s">
        <v>1533</v>
      </c>
      <c r="M2186" s="13">
        <v>120</v>
      </c>
      <c r="N2186" s="13" t="s">
        <v>1535</v>
      </c>
      <c r="O2186" s="13">
        <v>120</v>
      </c>
      <c r="P2186" s="13" t="s">
        <v>1537</v>
      </c>
      <c r="Q2186" s="13">
        <v>120</v>
      </c>
      <c r="R2186" s="13" t="s">
        <v>1539</v>
      </c>
      <c r="S2186" s="13">
        <v>120</v>
      </c>
      <c r="T2186" s="13" t="s">
        <v>1541</v>
      </c>
      <c r="U2186" s="13">
        <v>120</v>
      </c>
      <c r="V2186" s="13" t="s">
        <v>1543</v>
      </c>
      <c r="W2186" s="13">
        <v>120</v>
      </c>
      <c r="X2186" s="13" t="s">
        <v>1545</v>
      </c>
      <c r="Y2186" s="13">
        <v>120</v>
      </c>
      <c r="Z2186" s="13" t="s">
        <v>1546</v>
      </c>
      <c r="AA2186" s="13">
        <v>120</v>
      </c>
      <c r="AB2186" s="100" t="s">
        <v>355</v>
      </c>
      <c r="AC2186" s="100" t="str">
        <f t="shared" si="325"/>
        <v>kn-13-1-jlr-loc3</v>
      </c>
      <c r="AD2186" s="100">
        <f t="shared" si="326"/>
        <v>8</v>
      </c>
      <c r="AE2186" s="13">
        <v>12</v>
      </c>
      <c r="AF2186" s="27">
        <v>12</v>
      </c>
      <c r="AG2186" s="41"/>
    </row>
    <row r="2187" spans="1:33" ht="17.25" thickBot="1" x14ac:dyDescent="0.25">
      <c r="A2187" s="43" t="str">
        <f t="shared" si="327"/>
        <v>kn-13</v>
      </c>
      <c r="B2187" s="33">
        <f t="shared" si="332"/>
        <v>2130131</v>
      </c>
      <c r="C2187" s="43">
        <v>1</v>
      </c>
      <c r="D2187" s="28">
        <f t="shared" si="328"/>
        <v>21301</v>
      </c>
      <c r="E2187" s="46">
        <v>13</v>
      </c>
      <c r="F2187" s="29">
        <v>3</v>
      </c>
      <c r="G2187" s="30" t="s">
        <v>20</v>
      </c>
      <c r="H2187" s="30" t="s">
        <v>287</v>
      </c>
      <c r="I2187" s="29">
        <f t="shared" si="329"/>
        <v>125</v>
      </c>
      <c r="J2187" s="29">
        <f t="shared" si="330"/>
        <v>17</v>
      </c>
      <c r="K2187" s="29">
        <f t="shared" si="331"/>
        <v>5</v>
      </c>
      <c r="L2187" s="29" t="s">
        <v>1644</v>
      </c>
      <c r="M2187" s="29">
        <v>120</v>
      </c>
      <c r="N2187" s="29" t="s">
        <v>1534</v>
      </c>
      <c r="O2187" s="29">
        <v>120</v>
      </c>
      <c r="P2187" s="29" t="s">
        <v>1536</v>
      </c>
      <c r="Q2187" s="29">
        <v>120</v>
      </c>
      <c r="R2187" s="29" t="s">
        <v>1538</v>
      </c>
      <c r="S2187" s="29">
        <v>120</v>
      </c>
      <c r="T2187" s="29" t="s">
        <v>1540</v>
      </c>
      <c r="U2187" s="29">
        <v>120</v>
      </c>
      <c r="V2187" s="29" t="s">
        <v>1542</v>
      </c>
      <c r="W2187" s="29">
        <v>120</v>
      </c>
      <c r="X2187" s="29" t="s">
        <v>1544</v>
      </c>
      <c r="Y2187" s="29">
        <v>120</v>
      </c>
      <c r="Z2187" s="29" t="s">
        <v>1547</v>
      </c>
      <c r="AA2187" s="29">
        <v>120</v>
      </c>
      <c r="AB2187" s="101" t="s">
        <v>396</v>
      </c>
      <c r="AC2187" s="101" t="str">
        <f t="shared" si="325"/>
        <v>kn-13-1-shl-loc3</v>
      </c>
      <c r="AD2187" s="101">
        <f t="shared" si="326"/>
        <v>8</v>
      </c>
      <c r="AE2187" s="29">
        <v>16</v>
      </c>
      <c r="AF2187" s="31">
        <v>13.5</v>
      </c>
      <c r="AG2187" s="41"/>
    </row>
    <row r="2188" spans="1:33" ht="16.5" x14ac:dyDescent="0.2">
      <c r="A2188" s="43" t="str">
        <f t="shared" si="327"/>
        <v>kn-13</v>
      </c>
      <c r="B2188" s="33">
        <f t="shared" si="332"/>
        <v>2130210</v>
      </c>
      <c r="C2188" s="43">
        <v>2</v>
      </c>
      <c r="D2188" s="23">
        <f t="shared" si="328"/>
        <v>21302</v>
      </c>
      <c r="E2188" s="44">
        <v>13</v>
      </c>
      <c r="F2188" s="24">
        <v>1</v>
      </c>
      <c r="G2188" s="32" t="s">
        <v>19</v>
      </c>
      <c r="H2188" s="32" t="s">
        <v>289</v>
      </c>
      <c r="I2188" s="24">
        <f t="shared" si="329"/>
        <v>126</v>
      </c>
      <c r="J2188" s="24">
        <f t="shared" si="330"/>
        <v>17</v>
      </c>
      <c r="K2188" s="24">
        <f t="shared" si="331"/>
        <v>5</v>
      </c>
      <c r="L2188" s="24" t="s">
        <v>1645</v>
      </c>
      <c r="M2188" s="24">
        <v>121</v>
      </c>
      <c r="N2188" s="24" t="s">
        <v>1535</v>
      </c>
      <c r="O2188" s="24">
        <v>121</v>
      </c>
      <c r="P2188" s="24" t="s">
        <v>1537</v>
      </c>
      <c r="Q2188" s="24">
        <v>121</v>
      </c>
      <c r="R2188" s="24" t="s">
        <v>1539</v>
      </c>
      <c r="S2188" s="24">
        <v>121</v>
      </c>
      <c r="T2188" s="24" t="s">
        <v>1541</v>
      </c>
      <c r="U2188" s="24">
        <v>121</v>
      </c>
      <c r="V2188" s="24" t="s">
        <v>1543</v>
      </c>
      <c r="W2188" s="24">
        <v>121</v>
      </c>
      <c r="X2188" s="24" t="s">
        <v>1545</v>
      </c>
      <c r="Y2188" s="24">
        <v>121</v>
      </c>
      <c r="Z2188" s="24" t="s">
        <v>1546</v>
      </c>
      <c r="AA2188" s="24">
        <v>121</v>
      </c>
      <c r="AB2188" s="99" t="s">
        <v>347</v>
      </c>
      <c r="AC2188" s="99" t="str">
        <f t="shared" si="325"/>
        <v>kn-13-2-jlr-loc1</v>
      </c>
      <c r="AD2188" s="99">
        <f t="shared" si="326"/>
        <v>8</v>
      </c>
      <c r="AE2188" s="24">
        <v>12</v>
      </c>
      <c r="AF2188" s="25">
        <v>12</v>
      </c>
      <c r="AG2188" s="41"/>
    </row>
    <row r="2189" spans="1:33" ht="16.5" x14ac:dyDescent="0.2">
      <c r="A2189" s="43" t="str">
        <f t="shared" si="327"/>
        <v>kn-13</v>
      </c>
      <c r="B2189" s="33">
        <f t="shared" si="332"/>
        <v>2130211</v>
      </c>
      <c r="C2189" s="43">
        <v>2</v>
      </c>
      <c r="D2189" s="26">
        <f t="shared" si="328"/>
        <v>21302</v>
      </c>
      <c r="E2189" s="45">
        <v>13</v>
      </c>
      <c r="F2189" s="13">
        <v>1</v>
      </c>
      <c r="G2189" s="14" t="s">
        <v>20</v>
      </c>
      <c r="H2189" s="14" t="s">
        <v>290</v>
      </c>
      <c r="I2189" s="13">
        <f t="shared" si="329"/>
        <v>126</v>
      </c>
      <c r="J2189" s="13">
        <f t="shared" si="330"/>
        <v>17</v>
      </c>
      <c r="K2189" s="13">
        <f t="shared" si="331"/>
        <v>5</v>
      </c>
      <c r="L2189" s="13" t="s">
        <v>1644</v>
      </c>
      <c r="M2189" s="13">
        <v>120</v>
      </c>
      <c r="N2189" s="13" t="s">
        <v>1534</v>
      </c>
      <c r="O2189" s="13">
        <v>120</v>
      </c>
      <c r="P2189" s="13" t="s">
        <v>1536</v>
      </c>
      <c r="Q2189" s="13">
        <v>120</v>
      </c>
      <c r="R2189" s="13" t="s">
        <v>1538</v>
      </c>
      <c r="S2189" s="13">
        <v>120</v>
      </c>
      <c r="T2189" s="13" t="s">
        <v>1540</v>
      </c>
      <c r="U2189" s="13">
        <v>120</v>
      </c>
      <c r="V2189" s="13" t="s">
        <v>1542</v>
      </c>
      <c r="W2189" s="13">
        <v>120</v>
      </c>
      <c r="X2189" s="13" t="s">
        <v>1544</v>
      </c>
      <c r="Y2189" s="13">
        <v>120</v>
      </c>
      <c r="Z2189" s="13" t="s">
        <v>1547</v>
      </c>
      <c r="AA2189" s="13">
        <v>120</v>
      </c>
      <c r="AB2189" s="100" t="s">
        <v>379</v>
      </c>
      <c r="AC2189" s="100" t="str">
        <f t="shared" si="325"/>
        <v>kn-13-2-shl-loc1</v>
      </c>
      <c r="AD2189" s="100">
        <f t="shared" si="326"/>
        <v>8</v>
      </c>
      <c r="AE2189" s="13">
        <v>16</v>
      </c>
      <c r="AF2189" s="27">
        <v>13.5</v>
      </c>
      <c r="AG2189" s="41"/>
    </row>
    <row r="2190" spans="1:33" ht="16.5" x14ac:dyDescent="0.2">
      <c r="A2190" s="43" t="str">
        <f t="shared" si="327"/>
        <v>kn-13</v>
      </c>
      <c r="B2190" s="33">
        <f t="shared" si="332"/>
        <v>2130220</v>
      </c>
      <c r="C2190" s="43">
        <v>2</v>
      </c>
      <c r="D2190" s="26">
        <f t="shared" si="328"/>
        <v>21302</v>
      </c>
      <c r="E2190" s="45">
        <v>13</v>
      </c>
      <c r="F2190" s="13">
        <v>2</v>
      </c>
      <c r="G2190" s="14" t="s">
        <v>19</v>
      </c>
      <c r="H2190" s="14" t="s">
        <v>749</v>
      </c>
      <c r="I2190" s="13">
        <f t="shared" si="329"/>
        <v>126</v>
      </c>
      <c r="J2190" s="13">
        <f t="shared" si="330"/>
        <v>17</v>
      </c>
      <c r="K2190" s="13">
        <f t="shared" si="331"/>
        <v>5</v>
      </c>
      <c r="L2190" s="13" t="s">
        <v>1645</v>
      </c>
      <c r="M2190" s="13">
        <v>121</v>
      </c>
      <c r="N2190" s="13" t="s">
        <v>1535</v>
      </c>
      <c r="O2190" s="13">
        <v>121</v>
      </c>
      <c r="P2190" s="13" t="s">
        <v>1537</v>
      </c>
      <c r="Q2190" s="13">
        <v>121</v>
      </c>
      <c r="R2190" s="13" t="s">
        <v>1539</v>
      </c>
      <c r="S2190" s="13">
        <v>121</v>
      </c>
      <c r="T2190" s="13" t="s">
        <v>1541</v>
      </c>
      <c r="U2190" s="13">
        <v>121</v>
      </c>
      <c r="V2190" s="13" t="s">
        <v>1543</v>
      </c>
      <c r="W2190" s="13">
        <v>121</v>
      </c>
      <c r="X2190" s="13" t="s">
        <v>1545</v>
      </c>
      <c r="Y2190" s="13">
        <v>121</v>
      </c>
      <c r="Z2190" s="13" t="s">
        <v>1546</v>
      </c>
      <c r="AA2190" s="13">
        <v>121</v>
      </c>
      <c r="AB2190" s="100" t="s">
        <v>749</v>
      </c>
      <c r="AC2190" s="100" t="str">
        <f t="shared" si="325"/>
        <v>kn-13-2-jlr-loc2</v>
      </c>
      <c r="AD2190" s="100">
        <f t="shared" si="326"/>
        <v>8</v>
      </c>
      <c r="AE2190" s="13">
        <v>12</v>
      </c>
      <c r="AF2190" s="27">
        <v>12</v>
      </c>
      <c r="AG2190" s="41"/>
    </row>
    <row r="2191" spans="1:33" ht="16.5" x14ac:dyDescent="0.2">
      <c r="A2191" s="43" t="str">
        <f t="shared" si="327"/>
        <v>kn-13</v>
      </c>
      <c r="B2191" s="33">
        <f t="shared" si="332"/>
        <v>2130221</v>
      </c>
      <c r="C2191" s="43">
        <v>2</v>
      </c>
      <c r="D2191" s="26">
        <f t="shared" si="328"/>
        <v>21302</v>
      </c>
      <c r="E2191" s="45">
        <v>13</v>
      </c>
      <c r="F2191" s="13">
        <v>2</v>
      </c>
      <c r="G2191" s="14" t="s">
        <v>20</v>
      </c>
      <c r="H2191" s="14" t="s">
        <v>27</v>
      </c>
      <c r="I2191" s="13">
        <f t="shared" si="329"/>
        <v>126</v>
      </c>
      <c r="J2191" s="13">
        <f t="shared" si="330"/>
        <v>17</v>
      </c>
      <c r="K2191" s="13">
        <f t="shared" si="331"/>
        <v>5</v>
      </c>
      <c r="L2191" s="13" t="s">
        <v>1644</v>
      </c>
      <c r="M2191" s="13">
        <v>120</v>
      </c>
      <c r="N2191" s="13" t="s">
        <v>1534</v>
      </c>
      <c r="O2191" s="13">
        <v>120</v>
      </c>
      <c r="P2191" s="13" t="s">
        <v>1536</v>
      </c>
      <c r="Q2191" s="13">
        <v>120</v>
      </c>
      <c r="R2191" s="13" t="s">
        <v>1538</v>
      </c>
      <c r="S2191" s="13">
        <v>120</v>
      </c>
      <c r="T2191" s="13" t="s">
        <v>1540</v>
      </c>
      <c r="U2191" s="13">
        <v>120</v>
      </c>
      <c r="V2191" s="13" t="s">
        <v>1542</v>
      </c>
      <c r="W2191" s="13">
        <v>120</v>
      </c>
      <c r="X2191" s="13" t="s">
        <v>1544</v>
      </c>
      <c r="Y2191" s="13">
        <v>120</v>
      </c>
      <c r="Z2191" s="13" t="s">
        <v>1547</v>
      </c>
      <c r="AA2191" s="13">
        <v>120</v>
      </c>
      <c r="AB2191" s="100" t="s">
        <v>382</v>
      </c>
      <c r="AC2191" s="100" t="str">
        <f t="shared" si="325"/>
        <v>kn-13-2-shl-loc2</v>
      </c>
      <c r="AD2191" s="100">
        <f t="shared" si="326"/>
        <v>8</v>
      </c>
      <c r="AE2191" s="13">
        <v>16</v>
      </c>
      <c r="AF2191" s="27">
        <v>13.5</v>
      </c>
      <c r="AG2191" s="41"/>
    </row>
    <row r="2192" spans="1:33" ht="16.5" x14ac:dyDescent="0.2">
      <c r="A2192" s="43" t="str">
        <f t="shared" si="327"/>
        <v>kn-13</v>
      </c>
      <c r="B2192" s="33">
        <f t="shared" si="332"/>
        <v>2130230</v>
      </c>
      <c r="C2192" s="43">
        <v>2</v>
      </c>
      <c r="D2192" s="26">
        <f t="shared" si="328"/>
        <v>21302</v>
      </c>
      <c r="E2192" s="45">
        <v>13</v>
      </c>
      <c r="F2192" s="13">
        <v>3</v>
      </c>
      <c r="G2192" s="14" t="s">
        <v>19</v>
      </c>
      <c r="H2192" s="14" t="s">
        <v>288</v>
      </c>
      <c r="I2192" s="13">
        <f t="shared" si="329"/>
        <v>126</v>
      </c>
      <c r="J2192" s="13">
        <f t="shared" si="330"/>
        <v>17</v>
      </c>
      <c r="K2192" s="13">
        <f t="shared" si="331"/>
        <v>5</v>
      </c>
      <c r="L2192" s="13" t="s">
        <v>1645</v>
      </c>
      <c r="M2192" s="13">
        <v>121</v>
      </c>
      <c r="N2192" s="13" t="s">
        <v>1535</v>
      </c>
      <c r="O2192" s="13">
        <v>121</v>
      </c>
      <c r="P2192" s="13" t="s">
        <v>1537</v>
      </c>
      <c r="Q2192" s="13">
        <v>121</v>
      </c>
      <c r="R2192" s="13" t="s">
        <v>1539</v>
      </c>
      <c r="S2192" s="13">
        <v>121</v>
      </c>
      <c r="T2192" s="13" t="s">
        <v>1541</v>
      </c>
      <c r="U2192" s="13">
        <v>121</v>
      </c>
      <c r="V2192" s="13" t="s">
        <v>1543</v>
      </c>
      <c r="W2192" s="13">
        <v>121</v>
      </c>
      <c r="X2192" s="13" t="s">
        <v>1545</v>
      </c>
      <c r="Y2192" s="13">
        <v>121</v>
      </c>
      <c r="Z2192" s="13" t="s">
        <v>1546</v>
      </c>
      <c r="AA2192" s="13">
        <v>121</v>
      </c>
      <c r="AB2192" s="100" t="s">
        <v>356</v>
      </c>
      <c r="AC2192" s="100" t="str">
        <f t="shared" si="325"/>
        <v>kn-13-2-jlr-loc3</v>
      </c>
      <c r="AD2192" s="100">
        <f t="shared" si="326"/>
        <v>8</v>
      </c>
      <c r="AE2192" s="13">
        <v>12</v>
      </c>
      <c r="AF2192" s="27">
        <v>12</v>
      </c>
      <c r="AG2192" s="41"/>
    </row>
    <row r="2193" spans="1:33" ht="17.25" thickBot="1" x14ac:dyDescent="0.25">
      <c r="A2193" s="43" t="str">
        <f t="shared" si="327"/>
        <v>kn-13</v>
      </c>
      <c r="B2193" s="33">
        <f t="shared" si="332"/>
        <v>2130231</v>
      </c>
      <c r="C2193" s="43">
        <v>2</v>
      </c>
      <c r="D2193" s="28">
        <f t="shared" si="328"/>
        <v>21302</v>
      </c>
      <c r="E2193" s="46">
        <v>13</v>
      </c>
      <c r="F2193" s="29">
        <v>3</v>
      </c>
      <c r="G2193" s="30" t="s">
        <v>20</v>
      </c>
      <c r="H2193" s="30" t="s">
        <v>287</v>
      </c>
      <c r="I2193" s="29">
        <f t="shared" si="329"/>
        <v>126</v>
      </c>
      <c r="J2193" s="29">
        <f t="shared" si="330"/>
        <v>17</v>
      </c>
      <c r="K2193" s="29">
        <f t="shared" si="331"/>
        <v>5</v>
      </c>
      <c r="L2193" s="29" t="s">
        <v>1644</v>
      </c>
      <c r="M2193" s="29">
        <v>120</v>
      </c>
      <c r="N2193" s="29" t="s">
        <v>1534</v>
      </c>
      <c r="O2193" s="29">
        <v>120</v>
      </c>
      <c r="P2193" s="29" t="s">
        <v>1536</v>
      </c>
      <c r="Q2193" s="29">
        <v>120</v>
      </c>
      <c r="R2193" s="29" t="s">
        <v>1538</v>
      </c>
      <c r="S2193" s="29">
        <v>120</v>
      </c>
      <c r="T2193" s="29" t="s">
        <v>1540</v>
      </c>
      <c r="U2193" s="29">
        <v>120</v>
      </c>
      <c r="V2193" s="29" t="s">
        <v>1542</v>
      </c>
      <c r="W2193" s="29">
        <v>120</v>
      </c>
      <c r="X2193" s="29" t="s">
        <v>1544</v>
      </c>
      <c r="Y2193" s="29">
        <v>120</v>
      </c>
      <c r="Z2193" s="29" t="s">
        <v>1547</v>
      </c>
      <c r="AA2193" s="29">
        <v>120</v>
      </c>
      <c r="AB2193" s="101" t="s">
        <v>397</v>
      </c>
      <c r="AC2193" s="101" t="str">
        <f t="shared" si="325"/>
        <v>kn-13-2-shl-loc3</v>
      </c>
      <c r="AD2193" s="101">
        <f t="shared" si="326"/>
        <v>8</v>
      </c>
      <c r="AE2193" s="29">
        <v>16</v>
      </c>
      <c r="AF2193" s="31">
        <v>13.5</v>
      </c>
      <c r="AG2193" s="41"/>
    </row>
    <row r="2194" spans="1:33" ht="16.5" x14ac:dyDescent="0.2">
      <c r="A2194" s="43" t="str">
        <f t="shared" si="327"/>
        <v>kn-13</v>
      </c>
      <c r="B2194" s="33">
        <f t="shared" si="332"/>
        <v>2130310</v>
      </c>
      <c r="C2194" s="43">
        <v>3</v>
      </c>
      <c r="D2194" s="23">
        <f t="shared" si="328"/>
        <v>21303</v>
      </c>
      <c r="E2194" s="44">
        <v>13</v>
      </c>
      <c r="F2194" s="24">
        <v>1</v>
      </c>
      <c r="G2194" s="32" t="s">
        <v>19</v>
      </c>
      <c r="H2194" s="32" t="s">
        <v>289</v>
      </c>
      <c r="I2194" s="24">
        <f t="shared" si="329"/>
        <v>126</v>
      </c>
      <c r="J2194" s="24">
        <f t="shared" si="330"/>
        <v>17</v>
      </c>
      <c r="K2194" s="24">
        <f t="shared" si="331"/>
        <v>5</v>
      </c>
      <c r="L2194" s="24" t="s">
        <v>1645</v>
      </c>
      <c r="M2194" s="24">
        <v>121</v>
      </c>
      <c r="N2194" s="24" t="s">
        <v>1535</v>
      </c>
      <c r="O2194" s="24">
        <v>121</v>
      </c>
      <c r="P2194" s="24" t="s">
        <v>1537</v>
      </c>
      <c r="Q2194" s="24">
        <v>121</v>
      </c>
      <c r="R2194" s="24" t="s">
        <v>1539</v>
      </c>
      <c r="S2194" s="24">
        <v>121</v>
      </c>
      <c r="T2194" s="24" t="s">
        <v>1541</v>
      </c>
      <c r="U2194" s="24">
        <v>121</v>
      </c>
      <c r="V2194" s="24" t="s">
        <v>1543</v>
      </c>
      <c r="W2194" s="24">
        <v>121</v>
      </c>
      <c r="X2194" s="24" t="s">
        <v>1545</v>
      </c>
      <c r="Y2194" s="24">
        <v>121</v>
      </c>
      <c r="Z2194" s="24" t="s">
        <v>1546</v>
      </c>
      <c r="AA2194" s="24">
        <v>121</v>
      </c>
      <c r="AB2194" s="99" t="s">
        <v>354</v>
      </c>
      <c r="AC2194" s="99" t="str">
        <f t="shared" si="325"/>
        <v>kn-13-3-jlr-loc1</v>
      </c>
      <c r="AD2194" s="99">
        <f t="shared" si="326"/>
        <v>8</v>
      </c>
      <c r="AE2194" s="24">
        <v>12</v>
      </c>
      <c r="AF2194" s="25">
        <v>12</v>
      </c>
      <c r="AG2194" s="41"/>
    </row>
    <row r="2195" spans="1:33" ht="16.5" x14ac:dyDescent="0.2">
      <c r="A2195" s="43" t="str">
        <f t="shared" si="327"/>
        <v>kn-13</v>
      </c>
      <c r="B2195" s="33">
        <f t="shared" si="332"/>
        <v>2130311</v>
      </c>
      <c r="C2195" s="43">
        <v>3</v>
      </c>
      <c r="D2195" s="26">
        <f t="shared" si="328"/>
        <v>21303</v>
      </c>
      <c r="E2195" s="45">
        <v>13</v>
      </c>
      <c r="F2195" s="13">
        <v>1</v>
      </c>
      <c r="G2195" s="14" t="s">
        <v>20</v>
      </c>
      <c r="H2195" s="14" t="s">
        <v>290</v>
      </c>
      <c r="I2195" s="13">
        <f t="shared" si="329"/>
        <v>126</v>
      </c>
      <c r="J2195" s="13">
        <f t="shared" si="330"/>
        <v>17</v>
      </c>
      <c r="K2195" s="13">
        <f t="shared" si="331"/>
        <v>5</v>
      </c>
      <c r="L2195" s="13" t="s">
        <v>1644</v>
      </c>
      <c r="M2195" s="13">
        <v>122</v>
      </c>
      <c r="N2195" s="13" t="s">
        <v>1636</v>
      </c>
      <c r="O2195" s="13">
        <v>122</v>
      </c>
      <c r="P2195" s="13" t="s">
        <v>1536</v>
      </c>
      <c r="Q2195" s="13">
        <v>122</v>
      </c>
      <c r="R2195" s="13" t="s">
        <v>1538</v>
      </c>
      <c r="S2195" s="13">
        <v>122</v>
      </c>
      <c r="T2195" s="13" t="s">
        <v>1540</v>
      </c>
      <c r="U2195" s="13">
        <v>122</v>
      </c>
      <c r="V2195" s="13" t="s">
        <v>1542</v>
      </c>
      <c r="W2195" s="13">
        <v>122</v>
      </c>
      <c r="X2195" s="13" t="s">
        <v>1544</v>
      </c>
      <c r="Y2195" s="13">
        <v>122</v>
      </c>
      <c r="Z2195" s="13" t="s">
        <v>1547</v>
      </c>
      <c r="AA2195" s="13">
        <v>122</v>
      </c>
      <c r="AB2195" s="100" t="s">
        <v>395</v>
      </c>
      <c r="AC2195" s="100" t="str">
        <f t="shared" si="325"/>
        <v>kn-13-3-shl-loc1</v>
      </c>
      <c r="AD2195" s="100">
        <f t="shared" si="326"/>
        <v>8</v>
      </c>
      <c r="AE2195" s="13">
        <v>16</v>
      </c>
      <c r="AF2195" s="27">
        <v>13.5</v>
      </c>
      <c r="AG2195" s="41"/>
    </row>
    <row r="2196" spans="1:33" ht="16.5" x14ac:dyDescent="0.2">
      <c r="A2196" s="43" t="str">
        <f t="shared" si="327"/>
        <v>kn-13</v>
      </c>
      <c r="B2196" s="33">
        <f t="shared" si="332"/>
        <v>2130320</v>
      </c>
      <c r="C2196" s="43">
        <v>3</v>
      </c>
      <c r="D2196" s="26">
        <f t="shared" si="328"/>
        <v>21303</v>
      </c>
      <c r="E2196" s="45">
        <v>13</v>
      </c>
      <c r="F2196" s="13">
        <v>2</v>
      </c>
      <c r="G2196" s="14" t="s">
        <v>19</v>
      </c>
      <c r="H2196" s="14" t="s">
        <v>749</v>
      </c>
      <c r="I2196" s="13">
        <f t="shared" si="329"/>
        <v>126</v>
      </c>
      <c r="J2196" s="13">
        <f t="shared" si="330"/>
        <v>17</v>
      </c>
      <c r="K2196" s="13">
        <f t="shared" si="331"/>
        <v>5</v>
      </c>
      <c r="L2196" s="13" t="s">
        <v>1645</v>
      </c>
      <c r="M2196" s="13">
        <v>121</v>
      </c>
      <c r="N2196" s="13" t="s">
        <v>1535</v>
      </c>
      <c r="O2196" s="13">
        <v>121</v>
      </c>
      <c r="P2196" s="13" t="s">
        <v>1537</v>
      </c>
      <c r="Q2196" s="13">
        <v>121</v>
      </c>
      <c r="R2196" s="13" t="s">
        <v>1539</v>
      </c>
      <c r="S2196" s="13">
        <v>121</v>
      </c>
      <c r="T2196" s="13" t="s">
        <v>1541</v>
      </c>
      <c r="U2196" s="13">
        <v>121</v>
      </c>
      <c r="V2196" s="13" t="s">
        <v>1543</v>
      </c>
      <c r="W2196" s="13">
        <v>121</v>
      </c>
      <c r="X2196" s="13" t="s">
        <v>1545</v>
      </c>
      <c r="Y2196" s="13">
        <v>121</v>
      </c>
      <c r="Z2196" s="13" t="s">
        <v>1546</v>
      </c>
      <c r="AA2196" s="13">
        <v>121</v>
      </c>
      <c r="AB2196" s="100" t="s">
        <v>748</v>
      </c>
      <c r="AC2196" s="100" t="str">
        <f t="shared" ref="AC2196:AC2259" si="333">IF(AB2196="","",A2196&amp;"-"&amp;C2196&amp;"-"&amp;G2196&amp;"-"&amp;"loc"&amp;F2196)</f>
        <v>kn-13-3-jlr-loc2</v>
      </c>
      <c r="AD2196" s="100">
        <f t="shared" ref="AD2196:AD2259" si="334">INDEX($BL$4:$BL$210,INDEX($BP$4:$BP$19,E2196)+C2196)</f>
        <v>8</v>
      </c>
      <c r="AE2196" s="13">
        <v>12</v>
      </c>
      <c r="AF2196" s="27">
        <v>12</v>
      </c>
      <c r="AG2196" s="41"/>
    </row>
    <row r="2197" spans="1:33" ht="16.5" x14ac:dyDescent="0.2">
      <c r="A2197" s="43" t="str">
        <f t="shared" si="327"/>
        <v>kn-13</v>
      </c>
      <c r="B2197" s="33">
        <f t="shared" si="332"/>
        <v>2130321</v>
      </c>
      <c r="C2197" s="43">
        <v>3</v>
      </c>
      <c r="D2197" s="26">
        <f t="shared" si="328"/>
        <v>21303</v>
      </c>
      <c r="E2197" s="45">
        <v>13</v>
      </c>
      <c r="F2197" s="13">
        <v>2</v>
      </c>
      <c r="G2197" s="14" t="s">
        <v>20</v>
      </c>
      <c r="H2197" s="14" t="s">
        <v>27</v>
      </c>
      <c r="I2197" s="13">
        <f t="shared" si="329"/>
        <v>126</v>
      </c>
      <c r="J2197" s="13">
        <f t="shared" si="330"/>
        <v>17</v>
      </c>
      <c r="K2197" s="13">
        <f t="shared" si="331"/>
        <v>5</v>
      </c>
      <c r="L2197" s="13" t="s">
        <v>1644</v>
      </c>
      <c r="M2197" s="13">
        <v>122</v>
      </c>
      <c r="N2197" s="13" t="s">
        <v>1636</v>
      </c>
      <c r="O2197" s="13">
        <v>122</v>
      </c>
      <c r="P2197" s="13" t="s">
        <v>1536</v>
      </c>
      <c r="Q2197" s="13">
        <v>122</v>
      </c>
      <c r="R2197" s="13" t="s">
        <v>1538</v>
      </c>
      <c r="S2197" s="13">
        <v>122</v>
      </c>
      <c r="T2197" s="13" t="s">
        <v>1540</v>
      </c>
      <c r="U2197" s="13">
        <v>122</v>
      </c>
      <c r="V2197" s="13" t="s">
        <v>1542</v>
      </c>
      <c r="W2197" s="13">
        <v>122</v>
      </c>
      <c r="X2197" s="13" t="s">
        <v>1544</v>
      </c>
      <c r="Y2197" s="13">
        <v>122</v>
      </c>
      <c r="Z2197" s="13" t="s">
        <v>1547</v>
      </c>
      <c r="AA2197" s="13">
        <v>122</v>
      </c>
      <c r="AB2197" s="100" t="s">
        <v>390</v>
      </c>
      <c r="AC2197" s="100" t="str">
        <f t="shared" si="333"/>
        <v>kn-13-3-shl-loc2</v>
      </c>
      <c r="AD2197" s="100">
        <f t="shared" si="334"/>
        <v>8</v>
      </c>
      <c r="AE2197" s="13">
        <v>16</v>
      </c>
      <c r="AF2197" s="27">
        <v>13.5</v>
      </c>
      <c r="AG2197" s="41"/>
    </row>
    <row r="2198" spans="1:33" ht="16.5" x14ac:dyDescent="0.2">
      <c r="A2198" s="43" t="str">
        <f t="shared" si="327"/>
        <v>kn-13</v>
      </c>
      <c r="B2198" s="33">
        <f t="shared" si="332"/>
        <v>2130330</v>
      </c>
      <c r="C2198" s="43">
        <v>3</v>
      </c>
      <c r="D2198" s="26">
        <f t="shared" si="328"/>
        <v>21303</v>
      </c>
      <c r="E2198" s="45">
        <v>13</v>
      </c>
      <c r="F2198" s="13">
        <v>3</v>
      </c>
      <c r="G2198" s="14" t="s">
        <v>19</v>
      </c>
      <c r="H2198" s="14" t="s">
        <v>288</v>
      </c>
      <c r="I2198" s="13">
        <f t="shared" si="329"/>
        <v>126</v>
      </c>
      <c r="J2198" s="13">
        <f t="shared" si="330"/>
        <v>17</v>
      </c>
      <c r="K2198" s="13">
        <f t="shared" si="331"/>
        <v>5</v>
      </c>
      <c r="L2198" s="13" t="s">
        <v>1645</v>
      </c>
      <c r="M2198" s="13">
        <v>121</v>
      </c>
      <c r="N2198" s="13" t="s">
        <v>1535</v>
      </c>
      <c r="O2198" s="13">
        <v>121</v>
      </c>
      <c r="P2198" s="13" t="s">
        <v>1537</v>
      </c>
      <c r="Q2198" s="13">
        <v>121</v>
      </c>
      <c r="R2198" s="13" t="s">
        <v>1539</v>
      </c>
      <c r="S2198" s="13">
        <v>121</v>
      </c>
      <c r="T2198" s="13" t="s">
        <v>1541</v>
      </c>
      <c r="U2198" s="13">
        <v>121</v>
      </c>
      <c r="V2198" s="13" t="s">
        <v>1543</v>
      </c>
      <c r="W2198" s="13">
        <v>121</v>
      </c>
      <c r="X2198" s="13" t="s">
        <v>1545</v>
      </c>
      <c r="Y2198" s="13">
        <v>121</v>
      </c>
      <c r="Z2198" s="13" t="s">
        <v>1546</v>
      </c>
      <c r="AA2198" s="13">
        <v>121</v>
      </c>
      <c r="AB2198" s="100" t="s">
        <v>351</v>
      </c>
      <c r="AC2198" s="100" t="str">
        <f t="shared" si="333"/>
        <v>kn-13-3-jlr-loc3</v>
      </c>
      <c r="AD2198" s="100">
        <f t="shared" si="334"/>
        <v>8</v>
      </c>
      <c r="AE2198" s="13">
        <v>12</v>
      </c>
      <c r="AF2198" s="27">
        <v>12</v>
      </c>
      <c r="AG2198" s="41"/>
    </row>
    <row r="2199" spans="1:33" ht="17.25" thickBot="1" x14ac:dyDescent="0.25">
      <c r="A2199" s="43" t="str">
        <f t="shared" si="327"/>
        <v>kn-13</v>
      </c>
      <c r="B2199" s="33">
        <f t="shared" si="332"/>
        <v>2130331</v>
      </c>
      <c r="C2199" s="43">
        <v>3</v>
      </c>
      <c r="D2199" s="28">
        <f t="shared" si="328"/>
        <v>21303</v>
      </c>
      <c r="E2199" s="46">
        <v>13</v>
      </c>
      <c r="F2199" s="29">
        <v>3</v>
      </c>
      <c r="G2199" s="30" t="s">
        <v>20</v>
      </c>
      <c r="H2199" s="30" t="s">
        <v>629</v>
      </c>
      <c r="I2199" s="29">
        <f t="shared" si="329"/>
        <v>126</v>
      </c>
      <c r="J2199" s="29">
        <f t="shared" si="330"/>
        <v>17</v>
      </c>
      <c r="K2199" s="29">
        <f t="shared" si="331"/>
        <v>5</v>
      </c>
      <c r="L2199" s="29" t="s">
        <v>1644</v>
      </c>
      <c r="M2199" s="29">
        <v>122</v>
      </c>
      <c r="N2199" s="29" t="s">
        <v>1636</v>
      </c>
      <c r="O2199" s="29">
        <v>122</v>
      </c>
      <c r="P2199" s="29" t="s">
        <v>1536</v>
      </c>
      <c r="Q2199" s="29">
        <v>122</v>
      </c>
      <c r="R2199" s="29" t="s">
        <v>1538</v>
      </c>
      <c r="S2199" s="29">
        <v>122</v>
      </c>
      <c r="T2199" s="29" t="s">
        <v>1540</v>
      </c>
      <c r="U2199" s="29">
        <v>122</v>
      </c>
      <c r="V2199" s="29" t="s">
        <v>1542</v>
      </c>
      <c r="W2199" s="29">
        <v>122</v>
      </c>
      <c r="X2199" s="29" t="s">
        <v>1544</v>
      </c>
      <c r="Y2199" s="29">
        <v>122</v>
      </c>
      <c r="Z2199" s="29" t="s">
        <v>1547</v>
      </c>
      <c r="AA2199" s="29">
        <v>122</v>
      </c>
      <c r="AB2199" s="101" t="s">
        <v>391</v>
      </c>
      <c r="AC2199" s="101" t="str">
        <f t="shared" si="333"/>
        <v>kn-13-3-shl-loc3</v>
      </c>
      <c r="AD2199" s="101">
        <f t="shared" si="334"/>
        <v>8</v>
      </c>
      <c r="AE2199" s="29">
        <v>16</v>
      </c>
      <c r="AF2199" s="31">
        <v>13.5</v>
      </c>
      <c r="AG2199" s="41"/>
    </row>
    <row r="2200" spans="1:33" ht="16.5" x14ac:dyDescent="0.2">
      <c r="A2200" s="43" t="str">
        <f t="shared" si="327"/>
        <v>kn-13</v>
      </c>
      <c r="B2200" s="33">
        <f t="shared" si="332"/>
        <v>2130410</v>
      </c>
      <c r="C2200" s="43">
        <v>4</v>
      </c>
      <c r="D2200" s="23">
        <f t="shared" si="328"/>
        <v>21304</v>
      </c>
      <c r="E2200" s="44">
        <v>13</v>
      </c>
      <c r="F2200" s="24">
        <v>1</v>
      </c>
      <c r="G2200" s="32" t="s">
        <v>19</v>
      </c>
      <c r="H2200" s="32" t="s">
        <v>289</v>
      </c>
      <c r="I2200" s="24">
        <f t="shared" si="329"/>
        <v>127</v>
      </c>
      <c r="J2200" s="24">
        <f t="shared" si="330"/>
        <v>17</v>
      </c>
      <c r="K2200" s="24">
        <f t="shared" si="331"/>
        <v>5</v>
      </c>
      <c r="L2200" s="24" t="s">
        <v>1645</v>
      </c>
      <c r="M2200" s="24">
        <v>122</v>
      </c>
      <c r="N2200" s="24" t="s">
        <v>1637</v>
      </c>
      <c r="O2200" s="24">
        <v>122</v>
      </c>
      <c r="P2200" s="24" t="s">
        <v>1537</v>
      </c>
      <c r="Q2200" s="24">
        <v>122</v>
      </c>
      <c r="R2200" s="24" t="s">
        <v>1539</v>
      </c>
      <c r="S2200" s="24">
        <v>122</v>
      </c>
      <c r="T2200" s="24" t="s">
        <v>1541</v>
      </c>
      <c r="U2200" s="24">
        <v>122</v>
      </c>
      <c r="V2200" s="24" t="s">
        <v>1543</v>
      </c>
      <c r="W2200" s="24">
        <v>122</v>
      </c>
      <c r="X2200" s="24" t="s">
        <v>1545</v>
      </c>
      <c r="Y2200" s="24">
        <v>122</v>
      </c>
      <c r="Z2200" s="24" t="s">
        <v>1546</v>
      </c>
      <c r="AA2200" s="24">
        <v>122</v>
      </c>
      <c r="AB2200" s="99" t="s">
        <v>357</v>
      </c>
      <c r="AC2200" s="99" t="str">
        <f t="shared" si="333"/>
        <v>kn-13-4-jlr-loc1</v>
      </c>
      <c r="AD2200" s="99">
        <f t="shared" si="334"/>
        <v>8</v>
      </c>
      <c r="AE2200" s="24">
        <v>12</v>
      </c>
      <c r="AF2200" s="25">
        <v>12</v>
      </c>
      <c r="AG2200" s="41"/>
    </row>
    <row r="2201" spans="1:33" ht="16.5" x14ac:dyDescent="0.2">
      <c r="A2201" s="43" t="str">
        <f t="shared" si="327"/>
        <v>kn-13</v>
      </c>
      <c r="B2201" s="33">
        <f t="shared" si="332"/>
        <v>2130411</v>
      </c>
      <c r="C2201" s="43">
        <v>4</v>
      </c>
      <c r="D2201" s="26">
        <f t="shared" si="328"/>
        <v>21304</v>
      </c>
      <c r="E2201" s="45">
        <v>13</v>
      </c>
      <c r="F2201" s="13">
        <v>1</v>
      </c>
      <c r="G2201" s="14" t="s">
        <v>20</v>
      </c>
      <c r="H2201" s="14" t="s">
        <v>290</v>
      </c>
      <c r="I2201" s="13">
        <f t="shared" si="329"/>
        <v>127</v>
      </c>
      <c r="J2201" s="13">
        <f t="shared" si="330"/>
        <v>17</v>
      </c>
      <c r="K2201" s="13">
        <f t="shared" si="331"/>
        <v>5</v>
      </c>
      <c r="L2201" s="13" t="s">
        <v>1644</v>
      </c>
      <c r="M2201" s="13">
        <v>122</v>
      </c>
      <c r="N2201" s="13" t="s">
        <v>1636</v>
      </c>
      <c r="O2201" s="13">
        <v>122</v>
      </c>
      <c r="P2201" s="13" t="s">
        <v>1536</v>
      </c>
      <c r="Q2201" s="13">
        <v>122</v>
      </c>
      <c r="R2201" s="13" t="s">
        <v>1538</v>
      </c>
      <c r="S2201" s="13">
        <v>122</v>
      </c>
      <c r="T2201" s="13" t="s">
        <v>1540</v>
      </c>
      <c r="U2201" s="13">
        <v>122</v>
      </c>
      <c r="V2201" s="13" t="s">
        <v>1542</v>
      </c>
      <c r="W2201" s="13">
        <v>122</v>
      </c>
      <c r="X2201" s="13" t="s">
        <v>1544</v>
      </c>
      <c r="Y2201" s="13">
        <v>122</v>
      </c>
      <c r="Z2201" s="13" t="s">
        <v>1547</v>
      </c>
      <c r="AA2201" s="13">
        <v>122</v>
      </c>
      <c r="AB2201" s="100" t="s">
        <v>398</v>
      </c>
      <c r="AC2201" s="100" t="str">
        <f t="shared" si="333"/>
        <v>kn-13-4-shl-loc1</v>
      </c>
      <c r="AD2201" s="100">
        <f t="shared" si="334"/>
        <v>8</v>
      </c>
      <c r="AE2201" s="13">
        <v>16</v>
      </c>
      <c r="AF2201" s="27">
        <v>13.5</v>
      </c>
      <c r="AG2201" s="41"/>
    </row>
    <row r="2202" spans="1:33" ht="16.5" x14ac:dyDescent="0.2">
      <c r="A2202" s="43" t="str">
        <f t="shared" si="327"/>
        <v>kn-13</v>
      </c>
      <c r="B2202" s="33">
        <f t="shared" si="332"/>
        <v>2130420</v>
      </c>
      <c r="C2202" s="43">
        <v>4</v>
      </c>
      <c r="D2202" s="26">
        <f t="shared" si="328"/>
        <v>21304</v>
      </c>
      <c r="E2202" s="45">
        <v>13</v>
      </c>
      <c r="F2202" s="13">
        <v>2</v>
      </c>
      <c r="G2202" s="14" t="s">
        <v>19</v>
      </c>
      <c r="H2202" s="14" t="s">
        <v>749</v>
      </c>
      <c r="I2202" s="13">
        <f t="shared" si="329"/>
        <v>127</v>
      </c>
      <c r="J2202" s="13">
        <f t="shared" si="330"/>
        <v>17</v>
      </c>
      <c r="K2202" s="13">
        <f t="shared" si="331"/>
        <v>5</v>
      </c>
      <c r="L2202" s="13" t="s">
        <v>1645</v>
      </c>
      <c r="M2202" s="13">
        <v>122</v>
      </c>
      <c r="N2202" s="13" t="s">
        <v>1637</v>
      </c>
      <c r="O2202" s="13">
        <v>122</v>
      </c>
      <c r="P2202" s="13" t="s">
        <v>1537</v>
      </c>
      <c r="Q2202" s="13">
        <v>122</v>
      </c>
      <c r="R2202" s="13" t="s">
        <v>1539</v>
      </c>
      <c r="S2202" s="13">
        <v>122</v>
      </c>
      <c r="T2202" s="13" t="s">
        <v>1541</v>
      </c>
      <c r="U2202" s="13">
        <v>122</v>
      </c>
      <c r="V2202" s="13" t="s">
        <v>1543</v>
      </c>
      <c r="W2202" s="13">
        <v>122</v>
      </c>
      <c r="X2202" s="13" t="s">
        <v>1545</v>
      </c>
      <c r="Y2202" s="13">
        <v>122</v>
      </c>
      <c r="Z2202" s="13" t="s">
        <v>1546</v>
      </c>
      <c r="AA2202" s="13">
        <v>122</v>
      </c>
      <c r="AB2202" s="100" t="s">
        <v>347</v>
      </c>
      <c r="AC2202" s="100" t="str">
        <f t="shared" si="333"/>
        <v>kn-13-4-jlr-loc2</v>
      </c>
      <c r="AD2202" s="100">
        <f t="shared" si="334"/>
        <v>8</v>
      </c>
      <c r="AE2202" s="13">
        <v>12</v>
      </c>
      <c r="AF2202" s="27">
        <v>12</v>
      </c>
      <c r="AG2202" s="41"/>
    </row>
    <row r="2203" spans="1:33" ht="16.5" x14ac:dyDescent="0.2">
      <c r="A2203" s="43" t="str">
        <f t="shared" si="327"/>
        <v>kn-13</v>
      </c>
      <c r="B2203" s="33">
        <f t="shared" si="332"/>
        <v>2130421</v>
      </c>
      <c r="C2203" s="43">
        <v>4</v>
      </c>
      <c r="D2203" s="26">
        <f t="shared" si="328"/>
        <v>21304</v>
      </c>
      <c r="E2203" s="45">
        <v>13</v>
      </c>
      <c r="F2203" s="13">
        <v>2</v>
      </c>
      <c r="G2203" s="14" t="s">
        <v>615</v>
      </c>
      <c r="H2203" s="14" t="s">
        <v>27</v>
      </c>
      <c r="I2203" s="13">
        <f t="shared" si="329"/>
        <v>127</v>
      </c>
      <c r="J2203" s="13">
        <f t="shared" si="330"/>
        <v>17</v>
      </c>
      <c r="K2203" s="13">
        <f t="shared" si="331"/>
        <v>5</v>
      </c>
      <c r="L2203" s="13" t="s">
        <v>1644</v>
      </c>
      <c r="M2203" s="13">
        <v>122</v>
      </c>
      <c r="N2203" s="13" t="s">
        <v>1636</v>
      </c>
      <c r="O2203" s="13">
        <v>122</v>
      </c>
      <c r="P2203" s="13" t="s">
        <v>1536</v>
      </c>
      <c r="Q2203" s="13">
        <v>122</v>
      </c>
      <c r="R2203" s="13" t="s">
        <v>1538</v>
      </c>
      <c r="S2203" s="13">
        <v>122</v>
      </c>
      <c r="T2203" s="13" t="s">
        <v>1540</v>
      </c>
      <c r="U2203" s="13">
        <v>122</v>
      </c>
      <c r="V2203" s="13" t="s">
        <v>1542</v>
      </c>
      <c r="W2203" s="13">
        <v>122</v>
      </c>
      <c r="X2203" s="13" t="s">
        <v>1544</v>
      </c>
      <c r="Y2203" s="13">
        <v>122</v>
      </c>
      <c r="Z2203" s="13" t="s">
        <v>1547</v>
      </c>
      <c r="AA2203" s="13">
        <v>122</v>
      </c>
      <c r="AB2203" s="100" t="s">
        <v>386</v>
      </c>
      <c r="AC2203" s="100" t="str">
        <f t="shared" si="333"/>
        <v>kn-13-4-shl-loc2</v>
      </c>
      <c r="AD2203" s="100">
        <f t="shared" si="334"/>
        <v>8</v>
      </c>
      <c r="AE2203" s="13">
        <v>16</v>
      </c>
      <c r="AF2203" s="27">
        <v>13.5</v>
      </c>
      <c r="AG2203" s="41"/>
    </row>
    <row r="2204" spans="1:33" ht="16.5" x14ac:dyDescent="0.2">
      <c r="A2204" s="43" t="str">
        <f t="shared" si="327"/>
        <v>kn-13</v>
      </c>
      <c r="B2204" s="33">
        <f t="shared" si="332"/>
        <v>2130430</v>
      </c>
      <c r="C2204" s="43">
        <v>4</v>
      </c>
      <c r="D2204" s="26">
        <f t="shared" si="328"/>
        <v>21304</v>
      </c>
      <c r="E2204" s="45">
        <v>13</v>
      </c>
      <c r="F2204" s="13">
        <v>3</v>
      </c>
      <c r="G2204" s="14" t="s">
        <v>19</v>
      </c>
      <c r="H2204" s="14" t="s">
        <v>622</v>
      </c>
      <c r="I2204" s="13">
        <f t="shared" si="329"/>
        <v>127</v>
      </c>
      <c r="J2204" s="13">
        <f t="shared" si="330"/>
        <v>17</v>
      </c>
      <c r="K2204" s="13">
        <f t="shared" si="331"/>
        <v>5</v>
      </c>
      <c r="L2204" s="13" t="s">
        <v>1645</v>
      </c>
      <c r="M2204" s="13">
        <v>122</v>
      </c>
      <c r="N2204" s="13" t="s">
        <v>1637</v>
      </c>
      <c r="O2204" s="13">
        <v>122</v>
      </c>
      <c r="P2204" s="13" t="s">
        <v>1537</v>
      </c>
      <c r="Q2204" s="13">
        <v>122</v>
      </c>
      <c r="R2204" s="13" t="s">
        <v>1539</v>
      </c>
      <c r="S2204" s="13">
        <v>122</v>
      </c>
      <c r="T2204" s="13" t="s">
        <v>1541</v>
      </c>
      <c r="U2204" s="13">
        <v>122</v>
      </c>
      <c r="V2204" s="13" t="s">
        <v>1543</v>
      </c>
      <c r="W2204" s="13">
        <v>122</v>
      </c>
      <c r="X2204" s="13" t="s">
        <v>1545</v>
      </c>
      <c r="Y2204" s="13">
        <v>122</v>
      </c>
      <c r="Z2204" s="13" t="s">
        <v>1546</v>
      </c>
      <c r="AA2204" s="13">
        <v>122</v>
      </c>
      <c r="AB2204" s="100" t="s">
        <v>353</v>
      </c>
      <c r="AC2204" s="100" t="str">
        <f t="shared" si="333"/>
        <v>kn-13-4-jlr-loc3</v>
      </c>
      <c r="AD2204" s="100">
        <f t="shared" si="334"/>
        <v>8</v>
      </c>
      <c r="AE2204" s="13">
        <v>12</v>
      </c>
      <c r="AF2204" s="27">
        <v>12</v>
      </c>
      <c r="AG2204" s="41"/>
    </row>
    <row r="2205" spans="1:33" ht="17.25" thickBot="1" x14ac:dyDescent="0.25">
      <c r="A2205" s="43" t="str">
        <f t="shared" si="327"/>
        <v>kn-13</v>
      </c>
      <c r="B2205" s="33">
        <f t="shared" si="332"/>
        <v>2130431</v>
      </c>
      <c r="C2205" s="43">
        <v>4</v>
      </c>
      <c r="D2205" s="28">
        <f t="shared" si="328"/>
        <v>21304</v>
      </c>
      <c r="E2205" s="46">
        <v>13</v>
      </c>
      <c r="F2205" s="29">
        <v>3</v>
      </c>
      <c r="G2205" s="30" t="s">
        <v>20</v>
      </c>
      <c r="H2205" s="30" t="s">
        <v>287</v>
      </c>
      <c r="I2205" s="29">
        <f t="shared" si="329"/>
        <v>127</v>
      </c>
      <c r="J2205" s="29">
        <f t="shared" si="330"/>
        <v>17</v>
      </c>
      <c r="K2205" s="29">
        <f t="shared" si="331"/>
        <v>5</v>
      </c>
      <c r="L2205" s="29" t="s">
        <v>1644</v>
      </c>
      <c r="M2205" s="29">
        <v>122</v>
      </c>
      <c r="N2205" s="29" t="s">
        <v>1636</v>
      </c>
      <c r="O2205" s="29">
        <v>122</v>
      </c>
      <c r="P2205" s="29" t="s">
        <v>1536</v>
      </c>
      <c r="Q2205" s="29">
        <v>122</v>
      </c>
      <c r="R2205" s="29" t="s">
        <v>1538</v>
      </c>
      <c r="S2205" s="29">
        <v>122</v>
      </c>
      <c r="T2205" s="29" t="s">
        <v>1540</v>
      </c>
      <c r="U2205" s="29">
        <v>122</v>
      </c>
      <c r="V2205" s="29" t="s">
        <v>1542</v>
      </c>
      <c r="W2205" s="29">
        <v>122</v>
      </c>
      <c r="X2205" s="29" t="s">
        <v>1544</v>
      </c>
      <c r="Y2205" s="29">
        <v>122</v>
      </c>
      <c r="Z2205" s="29" t="s">
        <v>1547</v>
      </c>
      <c r="AA2205" s="29">
        <v>122</v>
      </c>
      <c r="AB2205" s="101" t="s">
        <v>394</v>
      </c>
      <c r="AC2205" s="101" t="str">
        <f t="shared" si="333"/>
        <v>kn-13-4-shl-loc3</v>
      </c>
      <c r="AD2205" s="101">
        <f t="shared" si="334"/>
        <v>8</v>
      </c>
      <c r="AE2205" s="29">
        <v>16</v>
      </c>
      <c r="AF2205" s="31">
        <v>13.5</v>
      </c>
      <c r="AG2205" s="41"/>
    </row>
    <row r="2206" spans="1:33" ht="16.5" x14ac:dyDescent="0.2">
      <c r="A2206" s="43" t="str">
        <f t="shared" ref="A2206:A2269" si="335">"kn-"&amp;E2206</f>
        <v>kn-13</v>
      </c>
      <c r="B2206" s="33">
        <f t="shared" si="332"/>
        <v>2130510</v>
      </c>
      <c r="C2206" s="43">
        <v>5</v>
      </c>
      <c r="D2206" s="23">
        <f t="shared" ref="D2206:D2269" si="336">(200+E2206)*100+C2206</f>
        <v>21305</v>
      </c>
      <c r="E2206" s="44">
        <v>13</v>
      </c>
      <c r="F2206" s="24">
        <v>1</v>
      </c>
      <c r="G2206" s="32" t="s">
        <v>19</v>
      </c>
      <c r="H2206" s="32" t="s">
        <v>289</v>
      </c>
      <c r="I2206" s="24">
        <f t="shared" ref="I2206:I2269" si="337">INDEX($BI$4:$BI$210,INDEX($BP$4:$BP$19,E2206)+C2206)</f>
        <v>127</v>
      </c>
      <c r="J2206" s="24">
        <f t="shared" ref="J2206:J2269" si="338">INDEX($BJ$4:$BJ$210,INDEX($BP$4:$BP$19,E2206)+C2206)</f>
        <v>17</v>
      </c>
      <c r="K2206" s="24">
        <f t="shared" ref="K2206:K2269" si="339">INDEX($BK$4:$BK$210,INDEX($BP$4:$BP$19,E2206)+C2207)</f>
        <v>5</v>
      </c>
      <c r="L2206" s="24" t="s">
        <v>1645</v>
      </c>
      <c r="M2206" s="24">
        <v>122</v>
      </c>
      <c r="N2206" s="24" t="s">
        <v>1637</v>
      </c>
      <c r="O2206" s="24">
        <v>122</v>
      </c>
      <c r="P2206" s="24" t="s">
        <v>1537</v>
      </c>
      <c r="Q2206" s="24">
        <v>122</v>
      </c>
      <c r="R2206" s="24" t="s">
        <v>1539</v>
      </c>
      <c r="S2206" s="24">
        <v>122</v>
      </c>
      <c r="T2206" s="24" t="s">
        <v>1541</v>
      </c>
      <c r="U2206" s="24">
        <v>122</v>
      </c>
      <c r="V2206" s="24" t="s">
        <v>1543</v>
      </c>
      <c r="W2206" s="24">
        <v>122</v>
      </c>
      <c r="X2206" s="24" t="s">
        <v>1545</v>
      </c>
      <c r="Y2206" s="24">
        <v>122</v>
      </c>
      <c r="Z2206" s="24" t="s">
        <v>1546</v>
      </c>
      <c r="AA2206" s="24">
        <v>122</v>
      </c>
      <c r="AB2206" s="99" t="s">
        <v>747</v>
      </c>
      <c r="AC2206" s="99" t="str">
        <f t="shared" si="333"/>
        <v>kn-13-5-jlr-loc1</v>
      </c>
      <c r="AD2206" s="99">
        <f t="shared" si="334"/>
        <v>8</v>
      </c>
      <c r="AE2206" s="24">
        <v>12</v>
      </c>
      <c r="AF2206" s="25">
        <v>12</v>
      </c>
      <c r="AG2206" s="41"/>
    </row>
    <row r="2207" spans="1:33" ht="16.5" x14ac:dyDescent="0.2">
      <c r="A2207" s="43" t="str">
        <f t="shared" si="335"/>
        <v>kn-13</v>
      </c>
      <c r="B2207" s="33">
        <f t="shared" si="332"/>
        <v>2130511</v>
      </c>
      <c r="C2207" s="43">
        <v>5</v>
      </c>
      <c r="D2207" s="26">
        <f t="shared" si="336"/>
        <v>21305</v>
      </c>
      <c r="E2207" s="45">
        <v>13</v>
      </c>
      <c r="F2207" s="13">
        <v>1</v>
      </c>
      <c r="G2207" s="14" t="s">
        <v>20</v>
      </c>
      <c r="H2207" s="14" t="s">
        <v>290</v>
      </c>
      <c r="I2207" s="13">
        <f t="shared" si="337"/>
        <v>127</v>
      </c>
      <c r="J2207" s="13">
        <f t="shared" si="338"/>
        <v>17</v>
      </c>
      <c r="K2207" s="13">
        <f t="shared" si="339"/>
        <v>5</v>
      </c>
      <c r="L2207" s="13" t="s">
        <v>1644</v>
      </c>
      <c r="M2207" s="13">
        <v>123</v>
      </c>
      <c r="N2207" s="13" t="s">
        <v>1636</v>
      </c>
      <c r="O2207" s="13">
        <v>123</v>
      </c>
      <c r="P2207" s="13" t="s">
        <v>1638</v>
      </c>
      <c r="Q2207" s="13">
        <v>123</v>
      </c>
      <c r="R2207" s="13" t="s">
        <v>1538</v>
      </c>
      <c r="S2207" s="13">
        <v>123</v>
      </c>
      <c r="T2207" s="13" t="s">
        <v>1540</v>
      </c>
      <c r="U2207" s="13">
        <v>123</v>
      </c>
      <c r="V2207" s="13" t="s">
        <v>1542</v>
      </c>
      <c r="W2207" s="13">
        <v>123</v>
      </c>
      <c r="X2207" s="13" t="s">
        <v>1544</v>
      </c>
      <c r="Y2207" s="13">
        <v>123</v>
      </c>
      <c r="Z2207" s="13" t="s">
        <v>1547</v>
      </c>
      <c r="AA2207" s="13">
        <v>123</v>
      </c>
      <c r="AB2207" s="100" t="s">
        <v>384</v>
      </c>
      <c r="AC2207" s="100" t="str">
        <f t="shared" si="333"/>
        <v>kn-13-5-shl-loc1</v>
      </c>
      <c r="AD2207" s="100">
        <f t="shared" si="334"/>
        <v>8</v>
      </c>
      <c r="AE2207" s="13">
        <v>16</v>
      </c>
      <c r="AF2207" s="27">
        <v>13.5</v>
      </c>
      <c r="AG2207" s="41"/>
    </row>
    <row r="2208" spans="1:33" ht="16.5" x14ac:dyDescent="0.2">
      <c r="A2208" s="43" t="str">
        <f t="shared" si="335"/>
        <v>kn-13</v>
      </c>
      <c r="B2208" s="33">
        <f t="shared" si="332"/>
        <v>2130520</v>
      </c>
      <c r="C2208" s="43">
        <v>5</v>
      </c>
      <c r="D2208" s="26">
        <f t="shared" si="336"/>
        <v>21305</v>
      </c>
      <c r="E2208" s="45">
        <v>13</v>
      </c>
      <c r="F2208" s="13">
        <v>2</v>
      </c>
      <c r="G2208" s="14" t="s">
        <v>612</v>
      </c>
      <c r="H2208" s="14" t="s">
        <v>749</v>
      </c>
      <c r="I2208" s="13">
        <f t="shared" si="337"/>
        <v>127</v>
      </c>
      <c r="J2208" s="13">
        <f t="shared" si="338"/>
        <v>17</v>
      </c>
      <c r="K2208" s="13">
        <f t="shared" si="339"/>
        <v>5</v>
      </c>
      <c r="L2208" s="13" t="s">
        <v>1645</v>
      </c>
      <c r="M2208" s="13">
        <v>122</v>
      </c>
      <c r="N2208" s="13" t="s">
        <v>1637</v>
      </c>
      <c r="O2208" s="13">
        <v>122</v>
      </c>
      <c r="P2208" s="13" t="s">
        <v>1537</v>
      </c>
      <c r="Q2208" s="13">
        <v>122</v>
      </c>
      <c r="R2208" s="13" t="s">
        <v>1539</v>
      </c>
      <c r="S2208" s="13">
        <v>122</v>
      </c>
      <c r="T2208" s="13" t="s">
        <v>1541</v>
      </c>
      <c r="U2208" s="13">
        <v>122</v>
      </c>
      <c r="V2208" s="13" t="s">
        <v>1543</v>
      </c>
      <c r="W2208" s="13">
        <v>122</v>
      </c>
      <c r="X2208" s="13" t="s">
        <v>1545</v>
      </c>
      <c r="Y2208" s="13">
        <v>122</v>
      </c>
      <c r="Z2208" s="13" t="s">
        <v>1546</v>
      </c>
      <c r="AA2208" s="13">
        <v>122</v>
      </c>
      <c r="AB2208" s="100" t="s">
        <v>749</v>
      </c>
      <c r="AC2208" s="100" t="str">
        <f t="shared" si="333"/>
        <v>kn-13-5-jlr-loc2</v>
      </c>
      <c r="AD2208" s="100">
        <f t="shared" si="334"/>
        <v>8</v>
      </c>
      <c r="AE2208" s="13">
        <v>12</v>
      </c>
      <c r="AF2208" s="27">
        <v>12</v>
      </c>
      <c r="AG2208" s="41"/>
    </row>
    <row r="2209" spans="1:33" ht="16.5" x14ac:dyDescent="0.2">
      <c r="A2209" s="43" t="str">
        <f t="shared" si="335"/>
        <v>kn-13</v>
      </c>
      <c r="B2209" s="33">
        <f t="shared" si="332"/>
        <v>2130521</v>
      </c>
      <c r="C2209" s="43">
        <v>5</v>
      </c>
      <c r="D2209" s="26">
        <f t="shared" si="336"/>
        <v>21305</v>
      </c>
      <c r="E2209" s="45">
        <v>13</v>
      </c>
      <c r="F2209" s="13">
        <v>2</v>
      </c>
      <c r="G2209" s="14" t="s">
        <v>20</v>
      </c>
      <c r="H2209" s="14" t="s">
        <v>27</v>
      </c>
      <c r="I2209" s="13">
        <f t="shared" si="337"/>
        <v>127</v>
      </c>
      <c r="J2209" s="13">
        <f t="shared" si="338"/>
        <v>17</v>
      </c>
      <c r="K2209" s="13">
        <f t="shared" si="339"/>
        <v>5</v>
      </c>
      <c r="L2209" s="13" t="s">
        <v>1644</v>
      </c>
      <c r="M2209" s="13">
        <v>123</v>
      </c>
      <c r="N2209" s="13" t="s">
        <v>1636</v>
      </c>
      <c r="O2209" s="13">
        <v>123</v>
      </c>
      <c r="P2209" s="13" t="s">
        <v>1638</v>
      </c>
      <c r="Q2209" s="13">
        <v>123</v>
      </c>
      <c r="R2209" s="13" t="s">
        <v>1538</v>
      </c>
      <c r="S2209" s="13">
        <v>123</v>
      </c>
      <c r="T2209" s="13" t="s">
        <v>1540</v>
      </c>
      <c r="U2209" s="13">
        <v>123</v>
      </c>
      <c r="V2209" s="13" t="s">
        <v>1542</v>
      </c>
      <c r="W2209" s="13">
        <v>123</v>
      </c>
      <c r="X2209" s="13" t="s">
        <v>1544</v>
      </c>
      <c r="Y2209" s="13">
        <v>123</v>
      </c>
      <c r="Z2209" s="13" t="s">
        <v>1547</v>
      </c>
      <c r="AA2209" s="13">
        <v>123</v>
      </c>
      <c r="AB2209" s="100" t="s">
        <v>382</v>
      </c>
      <c r="AC2209" s="100" t="str">
        <f t="shared" si="333"/>
        <v>kn-13-5-shl-loc2</v>
      </c>
      <c r="AD2209" s="100">
        <f t="shared" si="334"/>
        <v>8</v>
      </c>
      <c r="AE2209" s="13">
        <v>16</v>
      </c>
      <c r="AF2209" s="27">
        <v>13.5</v>
      </c>
      <c r="AG2209" s="41"/>
    </row>
    <row r="2210" spans="1:33" ht="16.5" x14ac:dyDescent="0.2">
      <c r="A2210" s="43" t="str">
        <f t="shared" si="335"/>
        <v>kn-13</v>
      </c>
      <c r="B2210" s="33">
        <f t="shared" si="332"/>
        <v>2130530</v>
      </c>
      <c r="C2210" s="43">
        <v>5</v>
      </c>
      <c r="D2210" s="26">
        <f t="shared" si="336"/>
        <v>21305</v>
      </c>
      <c r="E2210" s="45">
        <v>13</v>
      </c>
      <c r="F2210" s="13">
        <v>3</v>
      </c>
      <c r="G2210" s="14" t="s">
        <v>19</v>
      </c>
      <c r="H2210" s="14" t="s">
        <v>288</v>
      </c>
      <c r="I2210" s="13">
        <f t="shared" si="337"/>
        <v>127</v>
      </c>
      <c r="J2210" s="13">
        <f t="shared" si="338"/>
        <v>17</v>
      </c>
      <c r="K2210" s="13">
        <f t="shared" si="339"/>
        <v>5</v>
      </c>
      <c r="L2210" s="13" t="s">
        <v>1645</v>
      </c>
      <c r="M2210" s="13">
        <v>122</v>
      </c>
      <c r="N2210" s="13" t="s">
        <v>1637</v>
      </c>
      <c r="O2210" s="13">
        <v>122</v>
      </c>
      <c r="P2210" s="13" t="s">
        <v>1537</v>
      </c>
      <c r="Q2210" s="13">
        <v>122</v>
      </c>
      <c r="R2210" s="13" t="s">
        <v>1539</v>
      </c>
      <c r="S2210" s="13">
        <v>122</v>
      </c>
      <c r="T2210" s="13" t="s">
        <v>1541</v>
      </c>
      <c r="U2210" s="13">
        <v>122</v>
      </c>
      <c r="V2210" s="13" t="s">
        <v>1543</v>
      </c>
      <c r="W2210" s="13">
        <v>122</v>
      </c>
      <c r="X2210" s="13" t="s">
        <v>1545</v>
      </c>
      <c r="Y2210" s="13">
        <v>122</v>
      </c>
      <c r="Z2210" s="13" t="s">
        <v>1546</v>
      </c>
      <c r="AA2210" s="13">
        <v>122</v>
      </c>
      <c r="AB2210" s="100" t="s">
        <v>354</v>
      </c>
      <c r="AC2210" s="100" t="str">
        <f t="shared" si="333"/>
        <v>kn-13-5-jlr-loc3</v>
      </c>
      <c r="AD2210" s="100">
        <f t="shared" si="334"/>
        <v>8</v>
      </c>
      <c r="AE2210" s="13">
        <v>12</v>
      </c>
      <c r="AF2210" s="27">
        <v>12</v>
      </c>
      <c r="AG2210" s="41"/>
    </row>
    <row r="2211" spans="1:33" ht="17.25" thickBot="1" x14ac:dyDescent="0.25">
      <c r="A2211" s="43" t="str">
        <f t="shared" si="335"/>
        <v>kn-13</v>
      </c>
      <c r="B2211" s="33">
        <f t="shared" si="332"/>
        <v>2130531</v>
      </c>
      <c r="C2211" s="43">
        <v>5</v>
      </c>
      <c r="D2211" s="28">
        <f t="shared" si="336"/>
        <v>21305</v>
      </c>
      <c r="E2211" s="46">
        <v>13</v>
      </c>
      <c r="F2211" s="29">
        <v>3</v>
      </c>
      <c r="G2211" s="30" t="s">
        <v>20</v>
      </c>
      <c r="H2211" s="30" t="s">
        <v>287</v>
      </c>
      <c r="I2211" s="29">
        <f t="shared" si="337"/>
        <v>127</v>
      </c>
      <c r="J2211" s="29">
        <f t="shared" si="338"/>
        <v>17</v>
      </c>
      <c r="K2211" s="29">
        <f t="shared" si="339"/>
        <v>5</v>
      </c>
      <c r="L2211" s="29" t="s">
        <v>1644</v>
      </c>
      <c r="M2211" s="29">
        <v>123</v>
      </c>
      <c r="N2211" s="29" t="s">
        <v>1636</v>
      </c>
      <c r="O2211" s="29">
        <v>123</v>
      </c>
      <c r="P2211" s="29" t="s">
        <v>1638</v>
      </c>
      <c r="Q2211" s="29">
        <v>123</v>
      </c>
      <c r="R2211" s="29" t="s">
        <v>1538</v>
      </c>
      <c r="S2211" s="29">
        <v>123</v>
      </c>
      <c r="T2211" s="29" t="s">
        <v>1540</v>
      </c>
      <c r="U2211" s="29">
        <v>123</v>
      </c>
      <c r="V2211" s="29" t="s">
        <v>1542</v>
      </c>
      <c r="W2211" s="29">
        <v>123</v>
      </c>
      <c r="X2211" s="29" t="s">
        <v>1544</v>
      </c>
      <c r="Y2211" s="29">
        <v>123</v>
      </c>
      <c r="Z2211" s="29" t="s">
        <v>1547</v>
      </c>
      <c r="AA2211" s="29">
        <v>123</v>
      </c>
      <c r="AB2211" s="101" t="s">
        <v>395</v>
      </c>
      <c r="AC2211" s="101" t="str">
        <f t="shared" si="333"/>
        <v>kn-13-5-shl-loc3</v>
      </c>
      <c r="AD2211" s="101">
        <f t="shared" si="334"/>
        <v>8</v>
      </c>
      <c r="AE2211" s="29">
        <v>16</v>
      </c>
      <c r="AF2211" s="31">
        <v>13.5</v>
      </c>
      <c r="AG2211" s="41"/>
    </row>
    <row r="2212" spans="1:33" ht="16.5" x14ac:dyDescent="0.2">
      <c r="A2212" s="43" t="str">
        <f t="shared" si="335"/>
        <v>kn-13</v>
      </c>
      <c r="B2212" s="33">
        <f t="shared" si="332"/>
        <v>2130610</v>
      </c>
      <c r="C2212" s="43">
        <v>6</v>
      </c>
      <c r="D2212" s="23">
        <f t="shared" si="336"/>
        <v>21306</v>
      </c>
      <c r="E2212" s="44">
        <v>13</v>
      </c>
      <c r="F2212" s="24">
        <v>1</v>
      </c>
      <c r="G2212" s="32" t="s">
        <v>19</v>
      </c>
      <c r="H2212" s="32" t="s">
        <v>289</v>
      </c>
      <c r="I2212" s="24">
        <f t="shared" si="337"/>
        <v>128</v>
      </c>
      <c r="J2212" s="24">
        <f t="shared" si="338"/>
        <v>17</v>
      </c>
      <c r="K2212" s="24">
        <f t="shared" si="339"/>
        <v>5</v>
      </c>
      <c r="L2212" s="24" t="s">
        <v>1645</v>
      </c>
      <c r="M2212" s="24">
        <v>124</v>
      </c>
      <c r="N2212" s="24" t="s">
        <v>1637</v>
      </c>
      <c r="O2212" s="24">
        <v>124</v>
      </c>
      <c r="P2212" s="24" t="s">
        <v>1639</v>
      </c>
      <c r="Q2212" s="24">
        <v>124</v>
      </c>
      <c r="R2212" s="24" t="s">
        <v>1539</v>
      </c>
      <c r="S2212" s="24">
        <v>124</v>
      </c>
      <c r="T2212" s="24" t="s">
        <v>1541</v>
      </c>
      <c r="U2212" s="24">
        <v>124</v>
      </c>
      <c r="V2212" s="24" t="s">
        <v>1543</v>
      </c>
      <c r="W2212" s="24">
        <v>124</v>
      </c>
      <c r="X2212" s="24" t="s">
        <v>1545</v>
      </c>
      <c r="Y2212" s="24">
        <v>124</v>
      </c>
      <c r="Z2212" s="24" t="s">
        <v>1546</v>
      </c>
      <c r="AA2212" s="24">
        <v>124</v>
      </c>
      <c r="AB2212" s="99" t="s">
        <v>351</v>
      </c>
      <c r="AC2212" s="99" t="str">
        <f t="shared" si="333"/>
        <v>kn-13-6-jlr-loc1</v>
      </c>
      <c r="AD2212" s="99">
        <f t="shared" si="334"/>
        <v>8</v>
      </c>
      <c r="AE2212" s="24">
        <v>12</v>
      </c>
      <c r="AF2212" s="25">
        <v>12</v>
      </c>
      <c r="AG2212" s="41"/>
    </row>
    <row r="2213" spans="1:33" ht="16.5" x14ac:dyDescent="0.2">
      <c r="A2213" s="43" t="str">
        <f t="shared" si="335"/>
        <v>kn-13</v>
      </c>
      <c r="B2213" s="33">
        <f t="shared" si="332"/>
        <v>2130611</v>
      </c>
      <c r="C2213" s="43">
        <v>6</v>
      </c>
      <c r="D2213" s="26">
        <f t="shared" si="336"/>
        <v>21306</v>
      </c>
      <c r="E2213" s="45">
        <v>13</v>
      </c>
      <c r="F2213" s="13">
        <v>1</v>
      </c>
      <c r="G2213" s="14" t="s">
        <v>20</v>
      </c>
      <c r="H2213" s="14" t="s">
        <v>290</v>
      </c>
      <c r="I2213" s="13">
        <f t="shared" si="337"/>
        <v>128</v>
      </c>
      <c r="J2213" s="13">
        <f t="shared" si="338"/>
        <v>17</v>
      </c>
      <c r="K2213" s="13">
        <f t="shared" si="339"/>
        <v>5</v>
      </c>
      <c r="L2213" s="13" t="s">
        <v>1644</v>
      </c>
      <c r="M2213" s="13">
        <v>123</v>
      </c>
      <c r="N2213" s="13" t="s">
        <v>1636</v>
      </c>
      <c r="O2213" s="13">
        <v>123</v>
      </c>
      <c r="P2213" s="13" t="s">
        <v>1638</v>
      </c>
      <c r="Q2213" s="13">
        <v>123</v>
      </c>
      <c r="R2213" s="13" t="s">
        <v>1538</v>
      </c>
      <c r="S2213" s="13">
        <v>123</v>
      </c>
      <c r="T2213" s="13" t="s">
        <v>1540</v>
      </c>
      <c r="U2213" s="13">
        <v>123</v>
      </c>
      <c r="V2213" s="13" t="s">
        <v>1542</v>
      </c>
      <c r="W2213" s="13">
        <v>123</v>
      </c>
      <c r="X2213" s="13" t="s">
        <v>1544</v>
      </c>
      <c r="Y2213" s="13">
        <v>123</v>
      </c>
      <c r="Z2213" s="13" t="s">
        <v>1547</v>
      </c>
      <c r="AA2213" s="13">
        <v>123</v>
      </c>
      <c r="AB2213" s="100" t="s">
        <v>391</v>
      </c>
      <c r="AC2213" s="100" t="str">
        <f t="shared" si="333"/>
        <v>kn-13-6-shl-loc1</v>
      </c>
      <c r="AD2213" s="100">
        <f t="shared" si="334"/>
        <v>8</v>
      </c>
      <c r="AE2213" s="13">
        <v>16</v>
      </c>
      <c r="AF2213" s="27">
        <v>13.5</v>
      </c>
      <c r="AG2213" s="41"/>
    </row>
    <row r="2214" spans="1:33" ht="16.5" x14ac:dyDescent="0.2">
      <c r="A2214" s="43" t="str">
        <f t="shared" si="335"/>
        <v>kn-13</v>
      </c>
      <c r="B2214" s="33">
        <f t="shared" si="332"/>
        <v>2130620</v>
      </c>
      <c r="C2214" s="43">
        <v>6</v>
      </c>
      <c r="D2214" s="26">
        <f t="shared" si="336"/>
        <v>21306</v>
      </c>
      <c r="E2214" s="45">
        <v>13</v>
      </c>
      <c r="F2214" s="13">
        <v>2</v>
      </c>
      <c r="G2214" s="14" t="s">
        <v>19</v>
      </c>
      <c r="H2214" s="14" t="s">
        <v>749</v>
      </c>
      <c r="I2214" s="13">
        <f t="shared" si="337"/>
        <v>128</v>
      </c>
      <c r="J2214" s="13">
        <f t="shared" si="338"/>
        <v>17</v>
      </c>
      <c r="K2214" s="13">
        <f t="shared" si="339"/>
        <v>5</v>
      </c>
      <c r="L2214" s="13" t="s">
        <v>1645</v>
      </c>
      <c r="M2214" s="13">
        <v>124</v>
      </c>
      <c r="N2214" s="13" t="s">
        <v>1637</v>
      </c>
      <c r="O2214" s="13">
        <v>124</v>
      </c>
      <c r="P2214" s="13" t="s">
        <v>1639</v>
      </c>
      <c r="Q2214" s="13">
        <v>124</v>
      </c>
      <c r="R2214" s="13" t="s">
        <v>1539</v>
      </c>
      <c r="S2214" s="13">
        <v>124</v>
      </c>
      <c r="T2214" s="13" t="s">
        <v>1541</v>
      </c>
      <c r="U2214" s="13">
        <v>124</v>
      </c>
      <c r="V2214" s="13" t="s">
        <v>1543</v>
      </c>
      <c r="W2214" s="13">
        <v>124</v>
      </c>
      <c r="X2214" s="13" t="s">
        <v>1545</v>
      </c>
      <c r="Y2214" s="13">
        <v>124</v>
      </c>
      <c r="Z2214" s="13" t="s">
        <v>1546</v>
      </c>
      <c r="AA2214" s="13">
        <v>124</v>
      </c>
      <c r="AB2214" s="100" t="s">
        <v>748</v>
      </c>
      <c r="AC2214" s="100" t="str">
        <f t="shared" si="333"/>
        <v>kn-13-6-jlr-loc2</v>
      </c>
      <c r="AD2214" s="100">
        <f t="shared" si="334"/>
        <v>8</v>
      </c>
      <c r="AE2214" s="13">
        <v>12</v>
      </c>
      <c r="AF2214" s="27">
        <v>12</v>
      </c>
      <c r="AG2214" s="41"/>
    </row>
    <row r="2215" spans="1:33" ht="16.5" x14ac:dyDescent="0.2">
      <c r="A2215" s="43" t="str">
        <f t="shared" si="335"/>
        <v>kn-13</v>
      </c>
      <c r="B2215" s="33">
        <f t="shared" si="332"/>
        <v>2130621</v>
      </c>
      <c r="C2215" s="43">
        <v>6</v>
      </c>
      <c r="D2215" s="26">
        <f t="shared" si="336"/>
        <v>21306</v>
      </c>
      <c r="E2215" s="45">
        <v>13</v>
      </c>
      <c r="F2215" s="13">
        <v>2</v>
      </c>
      <c r="G2215" s="14" t="s">
        <v>20</v>
      </c>
      <c r="H2215" s="14" t="s">
        <v>27</v>
      </c>
      <c r="I2215" s="13">
        <f t="shared" si="337"/>
        <v>128</v>
      </c>
      <c r="J2215" s="13">
        <f t="shared" si="338"/>
        <v>17</v>
      </c>
      <c r="K2215" s="13">
        <f t="shared" si="339"/>
        <v>5</v>
      </c>
      <c r="L2215" s="13" t="s">
        <v>1644</v>
      </c>
      <c r="M2215" s="13">
        <v>123</v>
      </c>
      <c r="N2215" s="13" t="s">
        <v>1636</v>
      </c>
      <c r="O2215" s="13">
        <v>123</v>
      </c>
      <c r="P2215" s="13" t="s">
        <v>1638</v>
      </c>
      <c r="Q2215" s="13">
        <v>123</v>
      </c>
      <c r="R2215" s="13" t="s">
        <v>1538</v>
      </c>
      <c r="S2215" s="13">
        <v>123</v>
      </c>
      <c r="T2215" s="13" t="s">
        <v>1540</v>
      </c>
      <c r="U2215" s="13">
        <v>123</v>
      </c>
      <c r="V2215" s="13" t="s">
        <v>1542</v>
      </c>
      <c r="W2215" s="13">
        <v>123</v>
      </c>
      <c r="X2215" s="13" t="s">
        <v>1544</v>
      </c>
      <c r="Y2215" s="13">
        <v>123</v>
      </c>
      <c r="Z2215" s="13" t="s">
        <v>1547</v>
      </c>
      <c r="AA2215" s="13">
        <v>123</v>
      </c>
      <c r="AB2215" s="100" t="s">
        <v>390</v>
      </c>
      <c r="AC2215" s="100" t="str">
        <f t="shared" si="333"/>
        <v>kn-13-6-shl-loc2</v>
      </c>
      <c r="AD2215" s="100">
        <f t="shared" si="334"/>
        <v>8</v>
      </c>
      <c r="AE2215" s="13">
        <v>16</v>
      </c>
      <c r="AF2215" s="27">
        <v>13.5</v>
      </c>
      <c r="AG2215" s="41"/>
    </row>
    <row r="2216" spans="1:33" ht="16.5" x14ac:dyDescent="0.2">
      <c r="A2216" s="43" t="str">
        <f t="shared" si="335"/>
        <v>kn-13</v>
      </c>
      <c r="B2216" s="33">
        <f t="shared" si="332"/>
        <v>2130630</v>
      </c>
      <c r="C2216" s="43">
        <v>6</v>
      </c>
      <c r="D2216" s="26">
        <f t="shared" si="336"/>
        <v>21306</v>
      </c>
      <c r="E2216" s="45">
        <v>13</v>
      </c>
      <c r="F2216" s="13">
        <v>3</v>
      </c>
      <c r="G2216" s="14" t="s">
        <v>19</v>
      </c>
      <c r="H2216" s="14" t="s">
        <v>288</v>
      </c>
      <c r="I2216" s="13">
        <f t="shared" si="337"/>
        <v>128</v>
      </c>
      <c r="J2216" s="13">
        <f t="shared" si="338"/>
        <v>17</v>
      </c>
      <c r="K2216" s="13">
        <f t="shared" si="339"/>
        <v>5</v>
      </c>
      <c r="L2216" s="13" t="s">
        <v>1645</v>
      </c>
      <c r="M2216" s="13">
        <v>124</v>
      </c>
      <c r="N2216" s="13" t="s">
        <v>1637</v>
      </c>
      <c r="O2216" s="13">
        <v>124</v>
      </c>
      <c r="P2216" s="13" t="s">
        <v>1639</v>
      </c>
      <c r="Q2216" s="13">
        <v>124</v>
      </c>
      <c r="R2216" s="13" t="s">
        <v>1539</v>
      </c>
      <c r="S2216" s="13">
        <v>124</v>
      </c>
      <c r="T2216" s="13" t="s">
        <v>1541</v>
      </c>
      <c r="U2216" s="13">
        <v>124</v>
      </c>
      <c r="V2216" s="13" t="s">
        <v>1543</v>
      </c>
      <c r="W2216" s="13">
        <v>124</v>
      </c>
      <c r="X2216" s="13" t="s">
        <v>1545</v>
      </c>
      <c r="Y2216" s="13">
        <v>124</v>
      </c>
      <c r="Z2216" s="13" t="s">
        <v>1546</v>
      </c>
      <c r="AA2216" s="13">
        <v>124</v>
      </c>
      <c r="AB2216" s="100" t="s">
        <v>354</v>
      </c>
      <c r="AC2216" s="100" t="str">
        <f t="shared" si="333"/>
        <v>kn-13-6-jlr-loc3</v>
      </c>
      <c r="AD2216" s="100">
        <f t="shared" si="334"/>
        <v>8</v>
      </c>
      <c r="AE2216" s="13">
        <v>12</v>
      </c>
      <c r="AF2216" s="27">
        <v>12</v>
      </c>
      <c r="AG2216" s="41"/>
    </row>
    <row r="2217" spans="1:33" ht="17.25" thickBot="1" x14ac:dyDescent="0.25">
      <c r="A2217" s="43" t="str">
        <f t="shared" si="335"/>
        <v>kn-13</v>
      </c>
      <c r="B2217" s="33">
        <f t="shared" si="332"/>
        <v>2130631</v>
      </c>
      <c r="C2217" s="43">
        <v>6</v>
      </c>
      <c r="D2217" s="28">
        <f t="shared" si="336"/>
        <v>21306</v>
      </c>
      <c r="E2217" s="46">
        <v>13</v>
      </c>
      <c r="F2217" s="29">
        <v>3</v>
      </c>
      <c r="G2217" s="30" t="s">
        <v>615</v>
      </c>
      <c r="H2217" s="30" t="s">
        <v>287</v>
      </c>
      <c r="I2217" s="29">
        <f t="shared" si="337"/>
        <v>128</v>
      </c>
      <c r="J2217" s="29">
        <f t="shared" si="338"/>
        <v>17</v>
      </c>
      <c r="K2217" s="29">
        <f t="shared" si="339"/>
        <v>5</v>
      </c>
      <c r="L2217" s="29" t="s">
        <v>1644</v>
      </c>
      <c r="M2217" s="29">
        <v>123</v>
      </c>
      <c r="N2217" s="29" t="s">
        <v>1636</v>
      </c>
      <c r="O2217" s="29">
        <v>123</v>
      </c>
      <c r="P2217" s="29" t="s">
        <v>1638</v>
      </c>
      <c r="Q2217" s="29">
        <v>123</v>
      </c>
      <c r="R2217" s="29" t="s">
        <v>1538</v>
      </c>
      <c r="S2217" s="29">
        <v>123</v>
      </c>
      <c r="T2217" s="29" t="s">
        <v>1540</v>
      </c>
      <c r="U2217" s="29">
        <v>123</v>
      </c>
      <c r="V2217" s="29" t="s">
        <v>1542</v>
      </c>
      <c r="W2217" s="29">
        <v>123</v>
      </c>
      <c r="X2217" s="29" t="s">
        <v>1544</v>
      </c>
      <c r="Y2217" s="29">
        <v>123</v>
      </c>
      <c r="Z2217" s="29" t="s">
        <v>1547</v>
      </c>
      <c r="AA2217" s="29">
        <v>123</v>
      </c>
      <c r="AB2217" s="101" t="s">
        <v>395</v>
      </c>
      <c r="AC2217" s="101" t="str">
        <f t="shared" si="333"/>
        <v>kn-13-6-shl-loc3</v>
      </c>
      <c r="AD2217" s="101">
        <f t="shared" si="334"/>
        <v>8</v>
      </c>
      <c r="AE2217" s="29">
        <v>16</v>
      </c>
      <c r="AF2217" s="31">
        <v>13.5</v>
      </c>
      <c r="AG2217" s="41"/>
    </row>
    <row r="2218" spans="1:33" ht="16.5" x14ac:dyDescent="0.2">
      <c r="A2218" s="43" t="str">
        <f t="shared" si="335"/>
        <v>kn-13</v>
      </c>
      <c r="B2218" s="33">
        <f t="shared" si="332"/>
        <v>2130710</v>
      </c>
      <c r="C2218" s="43">
        <v>7</v>
      </c>
      <c r="D2218" s="23">
        <f t="shared" si="336"/>
        <v>21307</v>
      </c>
      <c r="E2218" s="44">
        <v>13</v>
      </c>
      <c r="F2218" s="24">
        <v>1</v>
      </c>
      <c r="G2218" s="32" t="s">
        <v>19</v>
      </c>
      <c r="H2218" s="32" t="s">
        <v>289</v>
      </c>
      <c r="I2218" s="24">
        <f t="shared" si="337"/>
        <v>128</v>
      </c>
      <c r="J2218" s="24">
        <f t="shared" si="338"/>
        <v>17</v>
      </c>
      <c r="K2218" s="24">
        <f t="shared" si="339"/>
        <v>5</v>
      </c>
      <c r="L2218" s="24" t="s">
        <v>1645</v>
      </c>
      <c r="M2218" s="24">
        <v>124</v>
      </c>
      <c r="N2218" s="24" t="s">
        <v>1637</v>
      </c>
      <c r="O2218" s="24">
        <v>124</v>
      </c>
      <c r="P2218" s="24" t="s">
        <v>1639</v>
      </c>
      <c r="Q2218" s="24">
        <v>124</v>
      </c>
      <c r="R2218" s="24" t="s">
        <v>1539</v>
      </c>
      <c r="S2218" s="24">
        <v>124</v>
      </c>
      <c r="T2218" s="24" t="s">
        <v>1541</v>
      </c>
      <c r="U2218" s="24">
        <v>124</v>
      </c>
      <c r="V2218" s="24" t="s">
        <v>1543</v>
      </c>
      <c r="W2218" s="24">
        <v>124</v>
      </c>
      <c r="X2218" s="24" t="s">
        <v>1545</v>
      </c>
      <c r="Y2218" s="24">
        <v>124</v>
      </c>
      <c r="Z2218" s="24" t="s">
        <v>1546</v>
      </c>
      <c r="AA2218" s="24">
        <v>124</v>
      </c>
      <c r="AB2218" s="99" t="s">
        <v>30</v>
      </c>
      <c r="AC2218" s="99" t="str">
        <f t="shared" si="333"/>
        <v>kn-13-7-jlr-loc1</v>
      </c>
      <c r="AD2218" s="99">
        <f t="shared" si="334"/>
        <v>8</v>
      </c>
      <c r="AE2218" s="24">
        <v>12</v>
      </c>
      <c r="AF2218" s="25">
        <v>12</v>
      </c>
      <c r="AG2218" s="41"/>
    </row>
    <row r="2219" spans="1:33" ht="16.5" x14ac:dyDescent="0.2">
      <c r="A2219" s="43" t="str">
        <f t="shared" si="335"/>
        <v>kn-13</v>
      </c>
      <c r="B2219" s="33">
        <f t="shared" si="332"/>
        <v>2130711</v>
      </c>
      <c r="C2219" s="43">
        <v>7</v>
      </c>
      <c r="D2219" s="26">
        <f t="shared" si="336"/>
        <v>21307</v>
      </c>
      <c r="E2219" s="45">
        <v>13</v>
      </c>
      <c r="F2219" s="13">
        <v>1</v>
      </c>
      <c r="G2219" s="14" t="s">
        <v>20</v>
      </c>
      <c r="H2219" s="14" t="s">
        <v>290</v>
      </c>
      <c r="I2219" s="13">
        <f t="shared" si="337"/>
        <v>128</v>
      </c>
      <c r="J2219" s="13">
        <f t="shared" si="338"/>
        <v>17</v>
      </c>
      <c r="K2219" s="13">
        <f t="shared" si="339"/>
        <v>5</v>
      </c>
      <c r="L2219" s="13" t="s">
        <v>1644</v>
      </c>
      <c r="M2219" s="13">
        <v>124</v>
      </c>
      <c r="N2219" s="13" t="s">
        <v>1636</v>
      </c>
      <c r="O2219" s="13">
        <v>124</v>
      </c>
      <c r="P2219" s="13" t="s">
        <v>1638</v>
      </c>
      <c r="Q2219" s="13">
        <v>124</v>
      </c>
      <c r="R2219" s="13" t="s">
        <v>1646</v>
      </c>
      <c r="S2219" s="13">
        <v>124</v>
      </c>
      <c r="T2219" s="13" t="s">
        <v>1540</v>
      </c>
      <c r="U2219" s="13">
        <v>124</v>
      </c>
      <c r="V2219" s="13" t="s">
        <v>1542</v>
      </c>
      <c r="W2219" s="13">
        <v>124</v>
      </c>
      <c r="X2219" s="13" t="s">
        <v>1544</v>
      </c>
      <c r="Y2219" s="13">
        <v>124</v>
      </c>
      <c r="Z2219" s="13" t="s">
        <v>1547</v>
      </c>
      <c r="AA2219" s="13">
        <v>124</v>
      </c>
      <c r="AB2219" s="100" t="s">
        <v>386</v>
      </c>
      <c r="AC2219" s="100" t="str">
        <f t="shared" si="333"/>
        <v>kn-13-7-shl-loc1</v>
      </c>
      <c r="AD2219" s="100">
        <f t="shared" si="334"/>
        <v>8</v>
      </c>
      <c r="AE2219" s="13">
        <v>16</v>
      </c>
      <c r="AF2219" s="27">
        <v>13.5</v>
      </c>
      <c r="AG2219" s="41"/>
    </row>
    <row r="2220" spans="1:33" ht="16.5" x14ac:dyDescent="0.2">
      <c r="A2220" s="43" t="str">
        <f t="shared" si="335"/>
        <v>kn-13</v>
      </c>
      <c r="B2220" s="33">
        <f t="shared" si="332"/>
        <v>2130720</v>
      </c>
      <c r="C2220" s="43">
        <v>7</v>
      </c>
      <c r="D2220" s="26">
        <f t="shared" si="336"/>
        <v>21307</v>
      </c>
      <c r="E2220" s="45">
        <v>13</v>
      </c>
      <c r="F2220" s="13">
        <v>2</v>
      </c>
      <c r="G2220" s="14" t="s">
        <v>19</v>
      </c>
      <c r="H2220" s="14" t="s">
        <v>749</v>
      </c>
      <c r="I2220" s="13">
        <f t="shared" si="337"/>
        <v>128</v>
      </c>
      <c r="J2220" s="13">
        <f t="shared" si="338"/>
        <v>17</v>
      </c>
      <c r="K2220" s="13">
        <f t="shared" si="339"/>
        <v>5</v>
      </c>
      <c r="L2220" s="13" t="s">
        <v>1645</v>
      </c>
      <c r="M2220" s="13">
        <v>124</v>
      </c>
      <c r="N2220" s="13" t="s">
        <v>1637</v>
      </c>
      <c r="O2220" s="13">
        <v>124</v>
      </c>
      <c r="P2220" s="13" t="s">
        <v>1639</v>
      </c>
      <c r="Q2220" s="13">
        <v>124</v>
      </c>
      <c r="R2220" s="13" t="s">
        <v>1539</v>
      </c>
      <c r="S2220" s="13">
        <v>124</v>
      </c>
      <c r="T2220" s="13" t="s">
        <v>1541</v>
      </c>
      <c r="U2220" s="13">
        <v>124</v>
      </c>
      <c r="V2220" s="13" t="s">
        <v>1543</v>
      </c>
      <c r="W2220" s="13">
        <v>124</v>
      </c>
      <c r="X2220" s="13" t="s">
        <v>1545</v>
      </c>
      <c r="Y2220" s="13">
        <v>124</v>
      </c>
      <c r="Z2220" s="13" t="s">
        <v>1546</v>
      </c>
      <c r="AA2220" s="13">
        <v>124</v>
      </c>
      <c r="AB2220" s="100" t="s">
        <v>30</v>
      </c>
      <c r="AC2220" s="100" t="str">
        <f t="shared" si="333"/>
        <v>kn-13-7-jlr-loc2</v>
      </c>
      <c r="AD2220" s="100">
        <f t="shared" si="334"/>
        <v>8</v>
      </c>
      <c r="AE2220" s="13">
        <v>12</v>
      </c>
      <c r="AF2220" s="27">
        <v>12</v>
      </c>
      <c r="AG2220" s="41"/>
    </row>
    <row r="2221" spans="1:33" ht="16.5" x14ac:dyDescent="0.2">
      <c r="A2221" s="43" t="str">
        <f t="shared" si="335"/>
        <v>kn-13</v>
      </c>
      <c r="B2221" s="33">
        <f t="shared" si="332"/>
        <v>2130721</v>
      </c>
      <c r="C2221" s="43">
        <v>7</v>
      </c>
      <c r="D2221" s="26">
        <f t="shared" si="336"/>
        <v>21307</v>
      </c>
      <c r="E2221" s="45">
        <v>13</v>
      </c>
      <c r="F2221" s="13">
        <v>2</v>
      </c>
      <c r="G2221" s="14" t="s">
        <v>20</v>
      </c>
      <c r="H2221" s="14" t="s">
        <v>27</v>
      </c>
      <c r="I2221" s="13">
        <f t="shared" si="337"/>
        <v>128</v>
      </c>
      <c r="J2221" s="13">
        <f t="shared" si="338"/>
        <v>17</v>
      </c>
      <c r="K2221" s="13">
        <f t="shared" si="339"/>
        <v>5</v>
      </c>
      <c r="L2221" s="13" t="s">
        <v>1644</v>
      </c>
      <c r="M2221" s="13">
        <v>124</v>
      </c>
      <c r="N2221" s="13" t="s">
        <v>1636</v>
      </c>
      <c r="O2221" s="13">
        <v>124</v>
      </c>
      <c r="P2221" s="13" t="s">
        <v>1638</v>
      </c>
      <c r="Q2221" s="13">
        <v>124</v>
      </c>
      <c r="R2221" s="13" t="s">
        <v>1646</v>
      </c>
      <c r="S2221" s="13">
        <v>124</v>
      </c>
      <c r="T2221" s="13" t="s">
        <v>1540</v>
      </c>
      <c r="U2221" s="13">
        <v>124</v>
      </c>
      <c r="V2221" s="13" t="s">
        <v>1542</v>
      </c>
      <c r="W2221" s="13">
        <v>124</v>
      </c>
      <c r="X2221" s="13" t="s">
        <v>1544</v>
      </c>
      <c r="Y2221" s="13">
        <v>124</v>
      </c>
      <c r="Z2221" s="13" t="s">
        <v>1547</v>
      </c>
      <c r="AA2221" s="13">
        <v>124</v>
      </c>
      <c r="AB2221" s="100" t="s">
        <v>380</v>
      </c>
      <c r="AC2221" s="100" t="str">
        <f t="shared" si="333"/>
        <v>kn-13-7-shl-loc2</v>
      </c>
      <c r="AD2221" s="100">
        <f t="shared" si="334"/>
        <v>8</v>
      </c>
      <c r="AE2221" s="13">
        <v>16</v>
      </c>
      <c r="AF2221" s="27">
        <v>13.5</v>
      </c>
      <c r="AG2221" s="41"/>
    </row>
    <row r="2222" spans="1:33" ht="16.5" x14ac:dyDescent="0.2">
      <c r="A2222" s="43" t="str">
        <f t="shared" si="335"/>
        <v>kn-13</v>
      </c>
      <c r="B2222" s="33">
        <f t="shared" si="332"/>
        <v>2130730</v>
      </c>
      <c r="C2222" s="43">
        <v>7</v>
      </c>
      <c r="D2222" s="26">
        <f t="shared" si="336"/>
        <v>21307</v>
      </c>
      <c r="E2222" s="45">
        <v>13</v>
      </c>
      <c r="F2222" s="13">
        <v>3</v>
      </c>
      <c r="G2222" s="14" t="s">
        <v>19</v>
      </c>
      <c r="H2222" s="14" t="s">
        <v>288</v>
      </c>
      <c r="I2222" s="13">
        <f t="shared" si="337"/>
        <v>128</v>
      </c>
      <c r="J2222" s="13">
        <f t="shared" si="338"/>
        <v>17</v>
      </c>
      <c r="K2222" s="13">
        <f t="shared" si="339"/>
        <v>5</v>
      </c>
      <c r="L2222" s="13" t="s">
        <v>1645</v>
      </c>
      <c r="M2222" s="13">
        <v>124</v>
      </c>
      <c r="N2222" s="13" t="s">
        <v>1637</v>
      </c>
      <c r="O2222" s="13">
        <v>124</v>
      </c>
      <c r="P2222" s="13" t="s">
        <v>1639</v>
      </c>
      <c r="Q2222" s="13">
        <v>124</v>
      </c>
      <c r="R2222" s="13" t="s">
        <v>1539</v>
      </c>
      <c r="S2222" s="13">
        <v>124</v>
      </c>
      <c r="T2222" s="13" t="s">
        <v>1541</v>
      </c>
      <c r="U2222" s="13">
        <v>124</v>
      </c>
      <c r="V2222" s="13" t="s">
        <v>1543</v>
      </c>
      <c r="W2222" s="13">
        <v>124</v>
      </c>
      <c r="X2222" s="13" t="s">
        <v>1545</v>
      </c>
      <c r="Y2222" s="13">
        <v>124</v>
      </c>
      <c r="Z2222" s="13" t="s">
        <v>1546</v>
      </c>
      <c r="AA2222" s="13">
        <v>124</v>
      </c>
      <c r="AB2222" s="100" t="s">
        <v>353</v>
      </c>
      <c r="AC2222" s="100" t="str">
        <f t="shared" si="333"/>
        <v>kn-13-7-jlr-loc3</v>
      </c>
      <c r="AD2222" s="100">
        <f t="shared" si="334"/>
        <v>8</v>
      </c>
      <c r="AE2222" s="13">
        <v>12</v>
      </c>
      <c r="AF2222" s="27">
        <v>12</v>
      </c>
      <c r="AG2222" s="41"/>
    </row>
    <row r="2223" spans="1:33" ht="17.25" thickBot="1" x14ac:dyDescent="0.25">
      <c r="A2223" s="43" t="str">
        <f t="shared" si="335"/>
        <v>kn-13</v>
      </c>
      <c r="B2223" s="33">
        <f t="shared" si="332"/>
        <v>2130731</v>
      </c>
      <c r="C2223" s="43">
        <v>7</v>
      </c>
      <c r="D2223" s="28">
        <f t="shared" si="336"/>
        <v>21307</v>
      </c>
      <c r="E2223" s="46">
        <v>13</v>
      </c>
      <c r="F2223" s="29">
        <v>3</v>
      </c>
      <c r="G2223" s="30" t="s">
        <v>20</v>
      </c>
      <c r="H2223" s="30" t="s">
        <v>287</v>
      </c>
      <c r="I2223" s="29">
        <f t="shared" si="337"/>
        <v>128</v>
      </c>
      <c r="J2223" s="29">
        <f t="shared" si="338"/>
        <v>17</v>
      </c>
      <c r="K2223" s="29">
        <f t="shared" si="339"/>
        <v>5</v>
      </c>
      <c r="L2223" s="29" t="s">
        <v>1644</v>
      </c>
      <c r="M2223" s="29">
        <v>124</v>
      </c>
      <c r="N2223" s="29" t="s">
        <v>1636</v>
      </c>
      <c r="O2223" s="29">
        <v>124</v>
      </c>
      <c r="P2223" s="29" t="s">
        <v>1638</v>
      </c>
      <c r="Q2223" s="29">
        <v>124</v>
      </c>
      <c r="R2223" s="29" t="s">
        <v>1646</v>
      </c>
      <c r="S2223" s="29">
        <v>124</v>
      </c>
      <c r="T2223" s="29" t="s">
        <v>1540</v>
      </c>
      <c r="U2223" s="29">
        <v>124</v>
      </c>
      <c r="V2223" s="29" t="s">
        <v>1542</v>
      </c>
      <c r="W2223" s="29">
        <v>124</v>
      </c>
      <c r="X2223" s="29" t="s">
        <v>1544</v>
      </c>
      <c r="Y2223" s="29">
        <v>124</v>
      </c>
      <c r="Z2223" s="29" t="s">
        <v>1547</v>
      </c>
      <c r="AA2223" s="29">
        <v>124</v>
      </c>
      <c r="AB2223" s="101" t="s">
        <v>394</v>
      </c>
      <c r="AC2223" s="101" t="str">
        <f t="shared" si="333"/>
        <v>kn-13-7-shl-loc3</v>
      </c>
      <c r="AD2223" s="101">
        <f t="shared" si="334"/>
        <v>8</v>
      </c>
      <c r="AE2223" s="29">
        <v>16</v>
      </c>
      <c r="AF2223" s="31">
        <v>13.5</v>
      </c>
      <c r="AG2223" s="41"/>
    </row>
    <row r="2224" spans="1:33" ht="16.5" x14ac:dyDescent="0.2">
      <c r="A2224" s="43" t="str">
        <f t="shared" si="335"/>
        <v>kn-13</v>
      </c>
      <c r="B2224" s="33">
        <f t="shared" si="332"/>
        <v>2130810</v>
      </c>
      <c r="C2224" s="43">
        <v>8</v>
      </c>
      <c r="D2224" s="23">
        <f t="shared" si="336"/>
        <v>21308</v>
      </c>
      <c r="E2224" s="44">
        <v>13</v>
      </c>
      <c r="F2224" s="24">
        <v>1</v>
      </c>
      <c r="G2224" s="32" t="s">
        <v>19</v>
      </c>
      <c r="H2224" s="32" t="s">
        <v>289</v>
      </c>
      <c r="I2224" s="24">
        <f t="shared" si="337"/>
        <v>129</v>
      </c>
      <c r="J2224" s="24">
        <f t="shared" si="338"/>
        <v>17</v>
      </c>
      <c r="K2224" s="24">
        <f t="shared" si="339"/>
        <v>5</v>
      </c>
      <c r="L2224" s="24" t="s">
        <v>1645</v>
      </c>
      <c r="M2224" s="24">
        <v>125</v>
      </c>
      <c r="N2224" s="24" t="s">
        <v>1637</v>
      </c>
      <c r="O2224" s="24">
        <v>125</v>
      </c>
      <c r="P2224" s="24" t="s">
        <v>1639</v>
      </c>
      <c r="Q2224" s="24">
        <v>125</v>
      </c>
      <c r="R2224" s="24" t="s">
        <v>1647</v>
      </c>
      <c r="S2224" s="24">
        <v>125</v>
      </c>
      <c r="T2224" s="24" t="s">
        <v>1541</v>
      </c>
      <c r="U2224" s="24">
        <v>125</v>
      </c>
      <c r="V2224" s="24" t="s">
        <v>1543</v>
      </c>
      <c r="W2224" s="24">
        <v>125</v>
      </c>
      <c r="X2224" s="24" t="s">
        <v>1545</v>
      </c>
      <c r="Y2224" s="24">
        <v>125</v>
      </c>
      <c r="Z2224" s="24" t="s">
        <v>1546</v>
      </c>
      <c r="AA2224" s="24">
        <v>125</v>
      </c>
      <c r="AB2224" s="99" t="s">
        <v>30</v>
      </c>
      <c r="AC2224" s="99" t="str">
        <f t="shared" si="333"/>
        <v>kn-13-8-jlr-loc1</v>
      </c>
      <c r="AD2224" s="99">
        <f t="shared" si="334"/>
        <v>8</v>
      </c>
      <c r="AE2224" s="24">
        <v>12</v>
      </c>
      <c r="AF2224" s="25">
        <v>12</v>
      </c>
      <c r="AG2224" s="41"/>
    </row>
    <row r="2225" spans="1:33" ht="16.5" x14ac:dyDescent="0.2">
      <c r="A2225" s="43" t="str">
        <f t="shared" si="335"/>
        <v>kn-13</v>
      </c>
      <c r="B2225" s="33">
        <f t="shared" si="332"/>
        <v>2130811</v>
      </c>
      <c r="C2225" s="43">
        <v>8</v>
      </c>
      <c r="D2225" s="26">
        <f t="shared" si="336"/>
        <v>21308</v>
      </c>
      <c r="E2225" s="45">
        <v>13</v>
      </c>
      <c r="F2225" s="13">
        <v>1</v>
      </c>
      <c r="G2225" s="14" t="s">
        <v>20</v>
      </c>
      <c r="H2225" s="14" t="s">
        <v>290</v>
      </c>
      <c r="I2225" s="13">
        <f t="shared" si="337"/>
        <v>129</v>
      </c>
      <c r="J2225" s="13">
        <f t="shared" si="338"/>
        <v>17</v>
      </c>
      <c r="K2225" s="13">
        <f t="shared" si="339"/>
        <v>5</v>
      </c>
      <c r="L2225" s="13" t="s">
        <v>1644</v>
      </c>
      <c r="M2225" s="13">
        <v>124</v>
      </c>
      <c r="N2225" s="13" t="s">
        <v>1636</v>
      </c>
      <c r="O2225" s="13">
        <v>124</v>
      </c>
      <c r="P2225" s="13" t="s">
        <v>1638</v>
      </c>
      <c r="Q2225" s="13">
        <v>124</v>
      </c>
      <c r="R2225" s="13" t="s">
        <v>1646</v>
      </c>
      <c r="S2225" s="13">
        <v>124</v>
      </c>
      <c r="T2225" s="13" t="s">
        <v>1540</v>
      </c>
      <c r="U2225" s="13">
        <v>124</v>
      </c>
      <c r="V2225" s="13" t="s">
        <v>1542</v>
      </c>
      <c r="W2225" s="13">
        <v>124</v>
      </c>
      <c r="X2225" s="13" t="s">
        <v>1544</v>
      </c>
      <c r="Y2225" s="13">
        <v>124</v>
      </c>
      <c r="Z2225" s="13" t="s">
        <v>1547</v>
      </c>
      <c r="AA2225" s="13">
        <v>124</v>
      </c>
      <c r="AB2225" s="100" t="s">
        <v>389</v>
      </c>
      <c r="AC2225" s="100" t="str">
        <f t="shared" si="333"/>
        <v>kn-13-8-shl-loc1</v>
      </c>
      <c r="AD2225" s="100">
        <f t="shared" si="334"/>
        <v>8</v>
      </c>
      <c r="AE2225" s="13">
        <v>16</v>
      </c>
      <c r="AF2225" s="27">
        <v>13.5</v>
      </c>
      <c r="AG2225" s="41"/>
    </row>
    <row r="2226" spans="1:33" ht="16.5" x14ac:dyDescent="0.2">
      <c r="A2226" s="43" t="str">
        <f t="shared" si="335"/>
        <v>kn-13</v>
      </c>
      <c r="B2226" s="33">
        <f t="shared" si="332"/>
        <v>2130820</v>
      </c>
      <c r="C2226" s="43">
        <v>8</v>
      </c>
      <c r="D2226" s="26">
        <f t="shared" si="336"/>
        <v>21308</v>
      </c>
      <c r="E2226" s="45">
        <v>13</v>
      </c>
      <c r="F2226" s="13">
        <v>2</v>
      </c>
      <c r="G2226" s="14" t="s">
        <v>19</v>
      </c>
      <c r="H2226" s="14" t="s">
        <v>749</v>
      </c>
      <c r="I2226" s="13">
        <f t="shared" si="337"/>
        <v>129</v>
      </c>
      <c r="J2226" s="13">
        <f t="shared" si="338"/>
        <v>17</v>
      </c>
      <c r="K2226" s="13">
        <f t="shared" si="339"/>
        <v>5</v>
      </c>
      <c r="L2226" s="13" t="s">
        <v>1645</v>
      </c>
      <c r="M2226" s="13">
        <v>125</v>
      </c>
      <c r="N2226" s="13" t="s">
        <v>1637</v>
      </c>
      <c r="O2226" s="13">
        <v>125</v>
      </c>
      <c r="P2226" s="13" t="s">
        <v>1639</v>
      </c>
      <c r="Q2226" s="13">
        <v>125</v>
      </c>
      <c r="R2226" s="13" t="s">
        <v>1647</v>
      </c>
      <c r="S2226" s="13">
        <v>125</v>
      </c>
      <c r="T2226" s="13" t="s">
        <v>1541</v>
      </c>
      <c r="U2226" s="13">
        <v>125</v>
      </c>
      <c r="V2226" s="13" t="s">
        <v>1543</v>
      </c>
      <c r="W2226" s="13">
        <v>125</v>
      </c>
      <c r="X2226" s="13" t="s">
        <v>1545</v>
      </c>
      <c r="Y2226" s="13">
        <v>125</v>
      </c>
      <c r="Z2226" s="13" t="s">
        <v>1546</v>
      </c>
      <c r="AA2226" s="13">
        <v>125</v>
      </c>
      <c r="AB2226" s="100" t="s">
        <v>350</v>
      </c>
      <c r="AC2226" s="100" t="str">
        <f t="shared" si="333"/>
        <v>kn-13-8-jlr-loc2</v>
      </c>
      <c r="AD2226" s="100">
        <f t="shared" si="334"/>
        <v>8</v>
      </c>
      <c r="AE2226" s="13">
        <v>12</v>
      </c>
      <c r="AF2226" s="27">
        <v>12</v>
      </c>
      <c r="AG2226" s="41"/>
    </row>
    <row r="2227" spans="1:33" ht="16.5" x14ac:dyDescent="0.2">
      <c r="A2227" s="43" t="str">
        <f t="shared" si="335"/>
        <v>kn-13</v>
      </c>
      <c r="B2227" s="33">
        <f t="shared" si="332"/>
        <v>2130821</v>
      </c>
      <c r="C2227" s="43">
        <v>8</v>
      </c>
      <c r="D2227" s="26">
        <f t="shared" si="336"/>
        <v>21308</v>
      </c>
      <c r="E2227" s="45">
        <v>13</v>
      </c>
      <c r="F2227" s="13">
        <v>2</v>
      </c>
      <c r="G2227" s="14" t="s">
        <v>20</v>
      </c>
      <c r="H2227" s="14" t="s">
        <v>27</v>
      </c>
      <c r="I2227" s="13">
        <f t="shared" si="337"/>
        <v>129</v>
      </c>
      <c r="J2227" s="13">
        <f t="shared" si="338"/>
        <v>17</v>
      </c>
      <c r="K2227" s="13">
        <f t="shared" si="339"/>
        <v>5</v>
      </c>
      <c r="L2227" s="13" t="s">
        <v>1644</v>
      </c>
      <c r="M2227" s="13">
        <v>124</v>
      </c>
      <c r="N2227" s="13" t="s">
        <v>1636</v>
      </c>
      <c r="O2227" s="13">
        <v>124</v>
      </c>
      <c r="P2227" s="13" t="s">
        <v>1638</v>
      </c>
      <c r="Q2227" s="13">
        <v>124</v>
      </c>
      <c r="R2227" s="13" t="s">
        <v>1646</v>
      </c>
      <c r="S2227" s="13">
        <v>124</v>
      </c>
      <c r="T2227" s="13" t="s">
        <v>1540</v>
      </c>
      <c r="U2227" s="13">
        <v>124</v>
      </c>
      <c r="V2227" s="13" t="s">
        <v>1542</v>
      </c>
      <c r="W2227" s="13">
        <v>124</v>
      </c>
      <c r="X2227" s="13" t="s">
        <v>1544</v>
      </c>
      <c r="Y2227" s="13">
        <v>124</v>
      </c>
      <c r="Z2227" s="13" t="s">
        <v>1547</v>
      </c>
      <c r="AA2227" s="13">
        <v>124</v>
      </c>
      <c r="AB2227" s="100" t="s">
        <v>388</v>
      </c>
      <c r="AC2227" s="100" t="str">
        <f t="shared" si="333"/>
        <v>kn-13-8-shl-loc2</v>
      </c>
      <c r="AD2227" s="100">
        <f t="shared" si="334"/>
        <v>8</v>
      </c>
      <c r="AE2227" s="13">
        <v>16</v>
      </c>
      <c r="AF2227" s="27">
        <v>13.5</v>
      </c>
      <c r="AG2227" s="41"/>
    </row>
    <row r="2228" spans="1:33" ht="16.5" x14ac:dyDescent="0.2">
      <c r="A2228" s="43" t="str">
        <f t="shared" si="335"/>
        <v>kn-13</v>
      </c>
      <c r="B2228" s="33">
        <f t="shared" si="332"/>
        <v>2130830</v>
      </c>
      <c r="C2228" s="43">
        <v>8</v>
      </c>
      <c r="D2228" s="26">
        <f t="shared" si="336"/>
        <v>21308</v>
      </c>
      <c r="E2228" s="45">
        <v>13</v>
      </c>
      <c r="F2228" s="13">
        <v>3</v>
      </c>
      <c r="G2228" s="14" t="s">
        <v>19</v>
      </c>
      <c r="H2228" s="14" t="s">
        <v>288</v>
      </c>
      <c r="I2228" s="13">
        <f t="shared" si="337"/>
        <v>129</v>
      </c>
      <c r="J2228" s="13">
        <f t="shared" si="338"/>
        <v>17</v>
      </c>
      <c r="K2228" s="13">
        <f t="shared" si="339"/>
        <v>5</v>
      </c>
      <c r="L2228" s="13" t="s">
        <v>1645</v>
      </c>
      <c r="M2228" s="13">
        <v>125</v>
      </c>
      <c r="N2228" s="13" t="s">
        <v>1637</v>
      </c>
      <c r="O2228" s="13">
        <v>125</v>
      </c>
      <c r="P2228" s="13" t="s">
        <v>1639</v>
      </c>
      <c r="Q2228" s="13">
        <v>125</v>
      </c>
      <c r="R2228" s="13" t="s">
        <v>1647</v>
      </c>
      <c r="S2228" s="13">
        <v>125</v>
      </c>
      <c r="T2228" s="13" t="s">
        <v>1541</v>
      </c>
      <c r="U2228" s="13">
        <v>125</v>
      </c>
      <c r="V2228" s="13" t="s">
        <v>1543</v>
      </c>
      <c r="W2228" s="13">
        <v>125</v>
      </c>
      <c r="X2228" s="13" t="s">
        <v>1545</v>
      </c>
      <c r="Y2228" s="13">
        <v>125</v>
      </c>
      <c r="Z2228" s="13" t="s">
        <v>1546</v>
      </c>
      <c r="AA2228" s="13">
        <v>125</v>
      </c>
      <c r="AB2228" s="100" t="s">
        <v>352</v>
      </c>
      <c r="AC2228" s="100" t="str">
        <f t="shared" si="333"/>
        <v>kn-13-8-jlr-loc3</v>
      </c>
      <c r="AD2228" s="100">
        <f t="shared" si="334"/>
        <v>8</v>
      </c>
      <c r="AE2228" s="13">
        <v>12</v>
      </c>
      <c r="AF2228" s="27">
        <v>12</v>
      </c>
      <c r="AG2228" s="41"/>
    </row>
    <row r="2229" spans="1:33" ht="17.25" thickBot="1" x14ac:dyDescent="0.25">
      <c r="A2229" s="43" t="str">
        <f t="shared" si="335"/>
        <v>kn-13</v>
      </c>
      <c r="B2229" s="33">
        <f t="shared" si="332"/>
        <v>2130831</v>
      </c>
      <c r="C2229" s="43">
        <v>8</v>
      </c>
      <c r="D2229" s="28">
        <f t="shared" si="336"/>
        <v>21308</v>
      </c>
      <c r="E2229" s="46">
        <v>13</v>
      </c>
      <c r="F2229" s="29">
        <v>3</v>
      </c>
      <c r="G2229" s="30" t="s">
        <v>20</v>
      </c>
      <c r="H2229" s="30" t="s">
        <v>287</v>
      </c>
      <c r="I2229" s="29">
        <f t="shared" si="337"/>
        <v>129</v>
      </c>
      <c r="J2229" s="29">
        <f t="shared" si="338"/>
        <v>17</v>
      </c>
      <c r="K2229" s="29">
        <f t="shared" si="339"/>
        <v>5</v>
      </c>
      <c r="L2229" s="29" t="s">
        <v>1644</v>
      </c>
      <c r="M2229" s="29">
        <v>124</v>
      </c>
      <c r="N2229" s="29" t="s">
        <v>1636</v>
      </c>
      <c r="O2229" s="29">
        <v>124</v>
      </c>
      <c r="P2229" s="29" t="s">
        <v>1638</v>
      </c>
      <c r="Q2229" s="29">
        <v>124</v>
      </c>
      <c r="R2229" s="29" t="s">
        <v>1646</v>
      </c>
      <c r="S2229" s="29">
        <v>124</v>
      </c>
      <c r="T2229" s="29" t="s">
        <v>1540</v>
      </c>
      <c r="U2229" s="29">
        <v>124</v>
      </c>
      <c r="V2229" s="29" t="s">
        <v>1542</v>
      </c>
      <c r="W2229" s="29">
        <v>124</v>
      </c>
      <c r="X2229" s="29" t="s">
        <v>1544</v>
      </c>
      <c r="Y2229" s="29">
        <v>124</v>
      </c>
      <c r="Z2229" s="29" t="s">
        <v>1547</v>
      </c>
      <c r="AA2229" s="29">
        <v>124</v>
      </c>
      <c r="AB2229" s="101" t="s">
        <v>393</v>
      </c>
      <c r="AC2229" s="101" t="str">
        <f t="shared" si="333"/>
        <v>kn-13-8-shl-loc3</v>
      </c>
      <c r="AD2229" s="101">
        <f t="shared" si="334"/>
        <v>8</v>
      </c>
      <c r="AE2229" s="29">
        <v>16</v>
      </c>
      <c r="AF2229" s="31">
        <v>13.5</v>
      </c>
      <c r="AG2229" s="41"/>
    </row>
    <row r="2230" spans="1:33" ht="16.5" x14ac:dyDescent="0.2">
      <c r="A2230" s="43" t="str">
        <f t="shared" si="335"/>
        <v>kn-13</v>
      </c>
      <c r="B2230" s="33">
        <f t="shared" si="332"/>
        <v>2130910</v>
      </c>
      <c r="C2230" s="43">
        <v>9</v>
      </c>
      <c r="D2230" s="23">
        <f t="shared" si="336"/>
        <v>21309</v>
      </c>
      <c r="E2230" s="44">
        <v>13</v>
      </c>
      <c r="F2230" s="24">
        <v>1</v>
      </c>
      <c r="G2230" s="32" t="s">
        <v>19</v>
      </c>
      <c r="H2230" s="32" t="s">
        <v>289</v>
      </c>
      <c r="I2230" s="24">
        <f t="shared" si="337"/>
        <v>130</v>
      </c>
      <c r="J2230" s="24">
        <f t="shared" si="338"/>
        <v>18</v>
      </c>
      <c r="K2230" s="24">
        <f t="shared" si="339"/>
        <v>5</v>
      </c>
      <c r="L2230" s="24" t="s">
        <v>1645</v>
      </c>
      <c r="M2230" s="24">
        <v>125</v>
      </c>
      <c r="N2230" s="24" t="s">
        <v>1637</v>
      </c>
      <c r="O2230" s="24">
        <v>125</v>
      </c>
      <c r="P2230" s="24" t="s">
        <v>1639</v>
      </c>
      <c r="Q2230" s="24">
        <v>125</v>
      </c>
      <c r="R2230" s="24" t="s">
        <v>1647</v>
      </c>
      <c r="S2230" s="24">
        <v>125</v>
      </c>
      <c r="T2230" s="24" t="s">
        <v>1541</v>
      </c>
      <c r="U2230" s="24">
        <v>125</v>
      </c>
      <c r="V2230" s="24" t="s">
        <v>1543</v>
      </c>
      <c r="W2230" s="24">
        <v>125</v>
      </c>
      <c r="X2230" s="24" t="s">
        <v>1545</v>
      </c>
      <c r="Y2230" s="24">
        <v>125</v>
      </c>
      <c r="Z2230" s="24" t="s">
        <v>1546</v>
      </c>
      <c r="AA2230" s="24">
        <v>125</v>
      </c>
      <c r="AB2230" s="99" t="s">
        <v>354</v>
      </c>
      <c r="AC2230" s="99" t="str">
        <f t="shared" si="333"/>
        <v>kn-13-9-jlr-loc1</v>
      </c>
      <c r="AD2230" s="99">
        <f t="shared" si="334"/>
        <v>8</v>
      </c>
      <c r="AE2230" s="24">
        <v>12</v>
      </c>
      <c r="AF2230" s="25">
        <v>12</v>
      </c>
      <c r="AG2230" s="41"/>
    </row>
    <row r="2231" spans="1:33" ht="16.5" x14ac:dyDescent="0.2">
      <c r="A2231" s="43" t="str">
        <f t="shared" si="335"/>
        <v>kn-13</v>
      </c>
      <c r="B2231" s="33">
        <f t="shared" si="332"/>
        <v>2130911</v>
      </c>
      <c r="C2231" s="43">
        <v>9</v>
      </c>
      <c r="D2231" s="26">
        <f t="shared" si="336"/>
        <v>21309</v>
      </c>
      <c r="E2231" s="45">
        <v>13</v>
      </c>
      <c r="F2231" s="13">
        <v>1</v>
      </c>
      <c r="G2231" s="14" t="s">
        <v>20</v>
      </c>
      <c r="H2231" s="14" t="s">
        <v>290</v>
      </c>
      <c r="I2231" s="13">
        <f t="shared" si="337"/>
        <v>130</v>
      </c>
      <c r="J2231" s="13">
        <f t="shared" si="338"/>
        <v>18</v>
      </c>
      <c r="K2231" s="13">
        <f t="shared" si="339"/>
        <v>5</v>
      </c>
      <c r="L2231" s="13" t="s">
        <v>1644</v>
      </c>
      <c r="M2231" s="13">
        <v>126</v>
      </c>
      <c r="N2231" s="13" t="s">
        <v>1636</v>
      </c>
      <c r="O2231" s="13">
        <v>126</v>
      </c>
      <c r="P2231" s="13" t="s">
        <v>1638</v>
      </c>
      <c r="Q2231" s="13">
        <v>126</v>
      </c>
      <c r="R2231" s="13" t="s">
        <v>1646</v>
      </c>
      <c r="S2231" s="13">
        <v>126</v>
      </c>
      <c r="T2231" s="13" t="s">
        <v>1556</v>
      </c>
      <c r="U2231" s="13">
        <v>126</v>
      </c>
      <c r="V2231" s="13" t="s">
        <v>1542</v>
      </c>
      <c r="W2231" s="13">
        <v>126</v>
      </c>
      <c r="X2231" s="13" t="s">
        <v>1544</v>
      </c>
      <c r="Y2231" s="13">
        <v>126</v>
      </c>
      <c r="Z2231" s="13" t="s">
        <v>1547</v>
      </c>
      <c r="AA2231" s="13">
        <v>126</v>
      </c>
      <c r="AB2231" s="100" t="s">
        <v>395</v>
      </c>
      <c r="AC2231" s="100" t="str">
        <f t="shared" si="333"/>
        <v>kn-13-9-shl-loc1</v>
      </c>
      <c r="AD2231" s="100">
        <f t="shared" si="334"/>
        <v>8</v>
      </c>
      <c r="AE2231" s="13">
        <v>16</v>
      </c>
      <c r="AF2231" s="27">
        <v>13.5</v>
      </c>
      <c r="AG2231" s="41"/>
    </row>
    <row r="2232" spans="1:33" ht="16.5" x14ac:dyDescent="0.2">
      <c r="A2232" s="43" t="str">
        <f t="shared" si="335"/>
        <v>kn-13</v>
      </c>
      <c r="B2232" s="33">
        <f t="shared" si="332"/>
        <v>2130920</v>
      </c>
      <c r="C2232" s="43">
        <v>9</v>
      </c>
      <c r="D2232" s="26">
        <f t="shared" si="336"/>
        <v>21309</v>
      </c>
      <c r="E2232" s="45">
        <v>13</v>
      </c>
      <c r="F2232" s="13">
        <v>2</v>
      </c>
      <c r="G2232" s="14" t="s">
        <v>19</v>
      </c>
      <c r="H2232" s="14" t="s">
        <v>749</v>
      </c>
      <c r="I2232" s="13">
        <f t="shared" si="337"/>
        <v>130</v>
      </c>
      <c r="J2232" s="13">
        <f t="shared" si="338"/>
        <v>18</v>
      </c>
      <c r="K2232" s="13">
        <f t="shared" si="339"/>
        <v>5</v>
      </c>
      <c r="L2232" s="13" t="s">
        <v>1645</v>
      </c>
      <c r="M2232" s="13">
        <v>125</v>
      </c>
      <c r="N2232" s="13" t="s">
        <v>1637</v>
      </c>
      <c r="O2232" s="13">
        <v>125</v>
      </c>
      <c r="P2232" s="13" t="s">
        <v>1639</v>
      </c>
      <c r="Q2232" s="13">
        <v>125</v>
      </c>
      <c r="R2232" s="13" t="s">
        <v>1647</v>
      </c>
      <c r="S2232" s="13">
        <v>125</v>
      </c>
      <c r="T2232" s="13" t="s">
        <v>1541</v>
      </c>
      <c r="U2232" s="13">
        <v>125</v>
      </c>
      <c r="V2232" s="13" t="s">
        <v>1543</v>
      </c>
      <c r="W2232" s="13">
        <v>125</v>
      </c>
      <c r="X2232" s="13" t="s">
        <v>1545</v>
      </c>
      <c r="Y2232" s="13">
        <v>125</v>
      </c>
      <c r="Z2232" s="13" t="s">
        <v>1546</v>
      </c>
      <c r="AA2232" s="13">
        <v>125</v>
      </c>
      <c r="AB2232" s="100" t="s">
        <v>748</v>
      </c>
      <c r="AC2232" s="100" t="str">
        <f t="shared" si="333"/>
        <v>kn-13-9-jlr-loc2</v>
      </c>
      <c r="AD2232" s="100">
        <f t="shared" si="334"/>
        <v>8</v>
      </c>
      <c r="AE2232" s="13">
        <v>12</v>
      </c>
      <c r="AF2232" s="27">
        <v>12</v>
      </c>
      <c r="AG2232" s="41"/>
    </row>
    <row r="2233" spans="1:33" ht="16.5" x14ac:dyDescent="0.2">
      <c r="A2233" s="43" t="str">
        <f t="shared" si="335"/>
        <v>kn-13</v>
      </c>
      <c r="B2233" s="33">
        <f t="shared" si="332"/>
        <v>2130921</v>
      </c>
      <c r="C2233" s="43">
        <v>9</v>
      </c>
      <c r="D2233" s="26">
        <f t="shared" si="336"/>
        <v>21309</v>
      </c>
      <c r="E2233" s="45">
        <v>13</v>
      </c>
      <c r="F2233" s="13">
        <v>2</v>
      </c>
      <c r="G2233" s="14" t="s">
        <v>20</v>
      </c>
      <c r="H2233" s="14" t="s">
        <v>27</v>
      </c>
      <c r="I2233" s="13">
        <f t="shared" si="337"/>
        <v>130</v>
      </c>
      <c r="J2233" s="13">
        <f t="shared" si="338"/>
        <v>18</v>
      </c>
      <c r="K2233" s="13">
        <f t="shared" si="339"/>
        <v>5</v>
      </c>
      <c r="L2233" s="13" t="s">
        <v>1644</v>
      </c>
      <c r="M2233" s="13">
        <v>126</v>
      </c>
      <c r="N2233" s="13" t="s">
        <v>1636</v>
      </c>
      <c r="O2233" s="13">
        <v>126</v>
      </c>
      <c r="P2233" s="13" t="s">
        <v>1638</v>
      </c>
      <c r="Q2233" s="13">
        <v>126</v>
      </c>
      <c r="R2233" s="13" t="s">
        <v>1646</v>
      </c>
      <c r="S2233" s="13">
        <v>126</v>
      </c>
      <c r="T2233" s="13" t="s">
        <v>1556</v>
      </c>
      <c r="U2233" s="13">
        <v>126</v>
      </c>
      <c r="V2233" s="13" t="s">
        <v>1542</v>
      </c>
      <c r="W2233" s="13">
        <v>126</v>
      </c>
      <c r="X2233" s="13" t="s">
        <v>1544</v>
      </c>
      <c r="Y2233" s="13">
        <v>126</v>
      </c>
      <c r="Z2233" s="13" t="s">
        <v>1547</v>
      </c>
      <c r="AA2233" s="13">
        <v>126</v>
      </c>
      <c r="AB2233" s="100" t="s">
        <v>390</v>
      </c>
      <c r="AC2233" s="100" t="str">
        <f t="shared" si="333"/>
        <v>kn-13-9-shl-loc2</v>
      </c>
      <c r="AD2233" s="100">
        <f t="shared" si="334"/>
        <v>8</v>
      </c>
      <c r="AE2233" s="13">
        <v>16</v>
      </c>
      <c r="AF2233" s="27">
        <v>13.5</v>
      </c>
      <c r="AG2233" s="41"/>
    </row>
    <row r="2234" spans="1:33" ht="16.5" x14ac:dyDescent="0.2">
      <c r="A2234" s="43" t="str">
        <f t="shared" si="335"/>
        <v>kn-13</v>
      </c>
      <c r="B2234" s="33">
        <f t="shared" si="332"/>
        <v>2130930</v>
      </c>
      <c r="C2234" s="43">
        <v>9</v>
      </c>
      <c r="D2234" s="26">
        <f t="shared" si="336"/>
        <v>21309</v>
      </c>
      <c r="E2234" s="45">
        <v>13</v>
      </c>
      <c r="F2234" s="13">
        <v>3</v>
      </c>
      <c r="G2234" s="14" t="s">
        <v>19</v>
      </c>
      <c r="H2234" s="14" t="s">
        <v>288</v>
      </c>
      <c r="I2234" s="13">
        <f t="shared" si="337"/>
        <v>130</v>
      </c>
      <c r="J2234" s="13">
        <f t="shared" si="338"/>
        <v>18</v>
      </c>
      <c r="K2234" s="13">
        <f t="shared" si="339"/>
        <v>5</v>
      </c>
      <c r="L2234" s="13" t="s">
        <v>1645</v>
      </c>
      <c r="M2234" s="13">
        <v>125</v>
      </c>
      <c r="N2234" s="13" t="s">
        <v>1637</v>
      </c>
      <c r="O2234" s="13">
        <v>125</v>
      </c>
      <c r="P2234" s="13" t="s">
        <v>1639</v>
      </c>
      <c r="Q2234" s="13">
        <v>125</v>
      </c>
      <c r="R2234" s="13" t="s">
        <v>1647</v>
      </c>
      <c r="S2234" s="13">
        <v>125</v>
      </c>
      <c r="T2234" s="13" t="s">
        <v>1541</v>
      </c>
      <c r="U2234" s="13">
        <v>125</v>
      </c>
      <c r="V2234" s="13" t="s">
        <v>1543</v>
      </c>
      <c r="W2234" s="13">
        <v>125</v>
      </c>
      <c r="X2234" s="13" t="s">
        <v>1545</v>
      </c>
      <c r="Y2234" s="13">
        <v>125</v>
      </c>
      <c r="Z2234" s="13" t="s">
        <v>1546</v>
      </c>
      <c r="AA2234" s="13">
        <v>125</v>
      </c>
      <c r="AB2234" s="100" t="s">
        <v>351</v>
      </c>
      <c r="AC2234" s="100" t="str">
        <f t="shared" si="333"/>
        <v>kn-13-9-jlr-loc3</v>
      </c>
      <c r="AD2234" s="100">
        <f t="shared" si="334"/>
        <v>8</v>
      </c>
      <c r="AE2234" s="13">
        <v>12</v>
      </c>
      <c r="AF2234" s="27">
        <v>12</v>
      </c>
      <c r="AG2234" s="41"/>
    </row>
    <row r="2235" spans="1:33" ht="17.25" thickBot="1" x14ac:dyDescent="0.25">
      <c r="A2235" s="43" t="str">
        <f t="shared" si="335"/>
        <v>kn-13</v>
      </c>
      <c r="B2235" s="33">
        <f t="shared" si="332"/>
        <v>2130931</v>
      </c>
      <c r="C2235" s="43">
        <v>9</v>
      </c>
      <c r="D2235" s="28">
        <f t="shared" si="336"/>
        <v>21309</v>
      </c>
      <c r="E2235" s="46">
        <v>13</v>
      </c>
      <c r="F2235" s="29">
        <v>3</v>
      </c>
      <c r="G2235" s="30" t="s">
        <v>20</v>
      </c>
      <c r="H2235" s="30" t="s">
        <v>629</v>
      </c>
      <c r="I2235" s="29">
        <f t="shared" si="337"/>
        <v>130</v>
      </c>
      <c r="J2235" s="29">
        <f t="shared" si="338"/>
        <v>18</v>
      </c>
      <c r="K2235" s="29">
        <f t="shared" si="339"/>
        <v>5</v>
      </c>
      <c r="L2235" s="29" t="s">
        <v>1644</v>
      </c>
      <c r="M2235" s="29">
        <v>126</v>
      </c>
      <c r="N2235" s="29" t="s">
        <v>1636</v>
      </c>
      <c r="O2235" s="29">
        <v>126</v>
      </c>
      <c r="P2235" s="29" t="s">
        <v>1638</v>
      </c>
      <c r="Q2235" s="29">
        <v>126</v>
      </c>
      <c r="R2235" s="29" t="s">
        <v>1646</v>
      </c>
      <c r="S2235" s="29">
        <v>126</v>
      </c>
      <c r="T2235" s="29" t="s">
        <v>1556</v>
      </c>
      <c r="U2235" s="29">
        <v>126</v>
      </c>
      <c r="V2235" s="29" t="s">
        <v>1542</v>
      </c>
      <c r="W2235" s="29">
        <v>126</v>
      </c>
      <c r="X2235" s="29" t="s">
        <v>1544</v>
      </c>
      <c r="Y2235" s="29">
        <v>126</v>
      </c>
      <c r="Z2235" s="29" t="s">
        <v>1547</v>
      </c>
      <c r="AA2235" s="29">
        <v>126</v>
      </c>
      <c r="AB2235" s="101" t="s">
        <v>391</v>
      </c>
      <c r="AC2235" s="101" t="str">
        <f t="shared" si="333"/>
        <v>kn-13-9-shl-loc3</v>
      </c>
      <c r="AD2235" s="101">
        <f t="shared" si="334"/>
        <v>8</v>
      </c>
      <c r="AE2235" s="29">
        <v>16</v>
      </c>
      <c r="AF2235" s="31">
        <v>13.5</v>
      </c>
      <c r="AG2235" s="41"/>
    </row>
    <row r="2236" spans="1:33" ht="16.5" x14ac:dyDescent="0.2">
      <c r="A2236" s="43" t="str">
        <f t="shared" si="335"/>
        <v>kn-13</v>
      </c>
      <c r="B2236" s="33">
        <f t="shared" si="332"/>
        <v>2131010</v>
      </c>
      <c r="C2236" s="43">
        <v>10</v>
      </c>
      <c r="D2236" s="23">
        <f t="shared" si="336"/>
        <v>21310</v>
      </c>
      <c r="E2236" s="44">
        <v>13</v>
      </c>
      <c r="F2236" s="24">
        <v>1</v>
      </c>
      <c r="G2236" s="32" t="s">
        <v>19</v>
      </c>
      <c r="H2236" s="32" t="s">
        <v>289</v>
      </c>
      <c r="I2236" s="24">
        <f t="shared" si="337"/>
        <v>130</v>
      </c>
      <c r="J2236" s="24">
        <f t="shared" si="338"/>
        <v>18</v>
      </c>
      <c r="K2236" s="24">
        <f t="shared" si="339"/>
        <v>5</v>
      </c>
      <c r="L2236" s="24" t="s">
        <v>1645</v>
      </c>
      <c r="M2236" s="24">
        <v>126</v>
      </c>
      <c r="N2236" s="24" t="s">
        <v>1637</v>
      </c>
      <c r="O2236" s="24">
        <v>126</v>
      </c>
      <c r="P2236" s="24" t="s">
        <v>1639</v>
      </c>
      <c r="Q2236" s="24">
        <v>126</v>
      </c>
      <c r="R2236" s="24" t="s">
        <v>1647</v>
      </c>
      <c r="S2236" s="24">
        <v>126</v>
      </c>
      <c r="T2236" s="24" t="s">
        <v>1557</v>
      </c>
      <c r="U2236" s="24">
        <v>126</v>
      </c>
      <c r="V2236" s="24" t="s">
        <v>1543</v>
      </c>
      <c r="W2236" s="24">
        <v>126</v>
      </c>
      <c r="X2236" s="24" t="s">
        <v>1545</v>
      </c>
      <c r="Y2236" s="24">
        <v>126</v>
      </c>
      <c r="Z2236" s="24" t="s">
        <v>1546</v>
      </c>
      <c r="AA2236" s="24">
        <v>126</v>
      </c>
      <c r="AB2236" s="99" t="s">
        <v>347</v>
      </c>
      <c r="AC2236" s="99" t="str">
        <f t="shared" si="333"/>
        <v>kn-13-10-jlr-loc1</v>
      </c>
      <c r="AD2236" s="99">
        <f t="shared" si="334"/>
        <v>8</v>
      </c>
      <c r="AE2236" s="24">
        <v>12</v>
      </c>
      <c r="AF2236" s="25">
        <v>12</v>
      </c>
      <c r="AG2236" s="41"/>
    </row>
    <row r="2237" spans="1:33" ht="33" x14ac:dyDescent="0.2">
      <c r="A2237" s="43" t="str">
        <f t="shared" si="335"/>
        <v>kn-13</v>
      </c>
      <c r="B2237" s="33">
        <f t="shared" ref="B2237:B2300" si="340">D2237*100+F2237*10+IF(G2237="jlr",0,1)</f>
        <v>2131011</v>
      </c>
      <c r="C2237" s="43">
        <v>10</v>
      </c>
      <c r="D2237" s="26">
        <f t="shared" si="336"/>
        <v>21310</v>
      </c>
      <c r="E2237" s="45">
        <v>13</v>
      </c>
      <c r="F2237" s="13">
        <v>1</v>
      </c>
      <c r="G2237" s="14" t="s">
        <v>20</v>
      </c>
      <c r="H2237" s="14" t="s">
        <v>290</v>
      </c>
      <c r="I2237" s="13">
        <f t="shared" si="337"/>
        <v>130</v>
      </c>
      <c r="J2237" s="13">
        <f t="shared" si="338"/>
        <v>18</v>
      </c>
      <c r="K2237" s="13">
        <f t="shared" si="339"/>
        <v>5</v>
      </c>
      <c r="L2237" s="13" t="s">
        <v>1644</v>
      </c>
      <c r="M2237" s="13">
        <v>126</v>
      </c>
      <c r="N2237" s="13" t="s">
        <v>1636</v>
      </c>
      <c r="O2237" s="13">
        <v>126</v>
      </c>
      <c r="P2237" s="13" t="s">
        <v>1638</v>
      </c>
      <c r="Q2237" s="13">
        <v>126</v>
      </c>
      <c r="R2237" s="13" t="s">
        <v>1646</v>
      </c>
      <c r="S2237" s="13">
        <v>126</v>
      </c>
      <c r="T2237" s="13" t="s">
        <v>1556</v>
      </c>
      <c r="U2237" s="13">
        <v>126</v>
      </c>
      <c r="V2237" s="13" t="s">
        <v>1542</v>
      </c>
      <c r="W2237" s="13">
        <v>126</v>
      </c>
      <c r="X2237" s="13" t="s">
        <v>1544</v>
      </c>
      <c r="Y2237" s="13">
        <v>126</v>
      </c>
      <c r="Z2237" s="13" t="s">
        <v>1547</v>
      </c>
      <c r="AA2237" s="13">
        <v>126</v>
      </c>
      <c r="AB2237" s="100" t="s">
        <v>379</v>
      </c>
      <c r="AC2237" s="100" t="str">
        <f t="shared" si="333"/>
        <v>kn-13-10-shl-loc1</v>
      </c>
      <c r="AD2237" s="100">
        <f t="shared" si="334"/>
        <v>8</v>
      </c>
      <c r="AE2237" s="13">
        <v>16</v>
      </c>
      <c r="AF2237" s="27">
        <v>13.5</v>
      </c>
      <c r="AG2237" s="41"/>
    </row>
    <row r="2238" spans="1:33" ht="16.5" x14ac:dyDescent="0.2">
      <c r="A2238" s="43" t="str">
        <f t="shared" si="335"/>
        <v>kn-13</v>
      </c>
      <c r="B2238" s="33">
        <f t="shared" si="340"/>
        <v>2131020</v>
      </c>
      <c r="C2238" s="43">
        <v>10</v>
      </c>
      <c r="D2238" s="26">
        <f t="shared" si="336"/>
        <v>21310</v>
      </c>
      <c r="E2238" s="45">
        <v>13</v>
      </c>
      <c r="F2238" s="13">
        <v>2</v>
      </c>
      <c r="G2238" s="14" t="s">
        <v>19</v>
      </c>
      <c r="H2238" s="14" t="s">
        <v>749</v>
      </c>
      <c r="I2238" s="13">
        <f t="shared" si="337"/>
        <v>130</v>
      </c>
      <c r="J2238" s="13">
        <f t="shared" si="338"/>
        <v>18</v>
      </c>
      <c r="K2238" s="13">
        <f t="shared" si="339"/>
        <v>5</v>
      </c>
      <c r="L2238" s="13" t="s">
        <v>1645</v>
      </c>
      <c r="M2238" s="13">
        <v>126</v>
      </c>
      <c r="N2238" s="13" t="s">
        <v>1637</v>
      </c>
      <c r="O2238" s="13">
        <v>126</v>
      </c>
      <c r="P2238" s="13" t="s">
        <v>1639</v>
      </c>
      <c r="Q2238" s="13">
        <v>126</v>
      </c>
      <c r="R2238" s="13" t="s">
        <v>1647</v>
      </c>
      <c r="S2238" s="13">
        <v>126</v>
      </c>
      <c r="T2238" s="13" t="s">
        <v>1557</v>
      </c>
      <c r="U2238" s="13">
        <v>126</v>
      </c>
      <c r="V2238" s="13" t="s">
        <v>1543</v>
      </c>
      <c r="W2238" s="13">
        <v>126</v>
      </c>
      <c r="X2238" s="13" t="s">
        <v>1545</v>
      </c>
      <c r="Y2238" s="13">
        <v>126</v>
      </c>
      <c r="Z2238" s="13" t="s">
        <v>1546</v>
      </c>
      <c r="AA2238" s="13">
        <v>126</v>
      </c>
      <c r="AB2238" s="100" t="s">
        <v>749</v>
      </c>
      <c r="AC2238" s="100" t="str">
        <f t="shared" si="333"/>
        <v>kn-13-10-jlr-loc2</v>
      </c>
      <c r="AD2238" s="100">
        <f t="shared" si="334"/>
        <v>8</v>
      </c>
      <c r="AE2238" s="13">
        <v>12</v>
      </c>
      <c r="AF2238" s="27">
        <v>12</v>
      </c>
      <c r="AG2238" s="41"/>
    </row>
    <row r="2239" spans="1:33" ht="33" x14ac:dyDescent="0.2">
      <c r="A2239" s="43" t="str">
        <f t="shared" si="335"/>
        <v>kn-13</v>
      </c>
      <c r="B2239" s="33">
        <f t="shared" si="340"/>
        <v>2131021</v>
      </c>
      <c r="C2239" s="43">
        <v>10</v>
      </c>
      <c r="D2239" s="26">
        <f t="shared" si="336"/>
        <v>21310</v>
      </c>
      <c r="E2239" s="45">
        <v>13</v>
      </c>
      <c r="F2239" s="13">
        <v>2</v>
      </c>
      <c r="G2239" s="14" t="s">
        <v>20</v>
      </c>
      <c r="H2239" s="14" t="s">
        <v>27</v>
      </c>
      <c r="I2239" s="13">
        <f t="shared" si="337"/>
        <v>130</v>
      </c>
      <c r="J2239" s="13">
        <f t="shared" si="338"/>
        <v>18</v>
      </c>
      <c r="K2239" s="13">
        <f t="shared" si="339"/>
        <v>5</v>
      </c>
      <c r="L2239" s="13" t="s">
        <v>1644</v>
      </c>
      <c r="M2239" s="13">
        <v>126</v>
      </c>
      <c r="N2239" s="13" t="s">
        <v>1636</v>
      </c>
      <c r="O2239" s="13">
        <v>126</v>
      </c>
      <c r="P2239" s="13" t="s">
        <v>1638</v>
      </c>
      <c r="Q2239" s="13">
        <v>126</v>
      </c>
      <c r="R2239" s="13" t="s">
        <v>1646</v>
      </c>
      <c r="S2239" s="13">
        <v>126</v>
      </c>
      <c r="T2239" s="13" t="s">
        <v>1556</v>
      </c>
      <c r="U2239" s="13">
        <v>126</v>
      </c>
      <c r="V2239" s="13" t="s">
        <v>1542</v>
      </c>
      <c r="W2239" s="13">
        <v>126</v>
      </c>
      <c r="X2239" s="13" t="s">
        <v>1544</v>
      </c>
      <c r="Y2239" s="13">
        <v>126</v>
      </c>
      <c r="Z2239" s="13" t="s">
        <v>1547</v>
      </c>
      <c r="AA2239" s="13">
        <v>126</v>
      </c>
      <c r="AB2239" s="100" t="s">
        <v>382</v>
      </c>
      <c r="AC2239" s="100" t="str">
        <f t="shared" si="333"/>
        <v>kn-13-10-shl-loc2</v>
      </c>
      <c r="AD2239" s="100">
        <f t="shared" si="334"/>
        <v>8</v>
      </c>
      <c r="AE2239" s="13">
        <v>16</v>
      </c>
      <c r="AF2239" s="27">
        <v>13.5</v>
      </c>
      <c r="AG2239" s="41"/>
    </row>
    <row r="2240" spans="1:33" ht="16.5" x14ac:dyDescent="0.2">
      <c r="A2240" s="43" t="str">
        <f t="shared" si="335"/>
        <v>kn-13</v>
      </c>
      <c r="B2240" s="33">
        <f t="shared" si="340"/>
        <v>2131030</v>
      </c>
      <c r="C2240" s="43">
        <v>10</v>
      </c>
      <c r="D2240" s="26">
        <f t="shared" si="336"/>
        <v>21310</v>
      </c>
      <c r="E2240" s="45">
        <v>13</v>
      </c>
      <c r="F2240" s="13">
        <v>3</v>
      </c>
      <c r="G2240" s="14" t="s">
        <v>19</v>
      </c>
      <c r="H2240" s="14" t="s">
        <v>288</v>
      </c>
      <c r="I2240" s="13">
        <f t="shared" si="337"/>
        <v>130</v>
      </c>
      <c r="J2240" s="13">
        <f t="shared" si="338"/>
        <v>18</v>
      </c>
      <c r="K2240" s="13">
        <f t="shared" si="339"/>
        <v>5</v>
      </c>
      <c r="L2240" s="13" t="s">
        <v>1645</v>
      </c>
      <c r="M2240" s="13">
        <v>126</v>
      </c>
      <c r="N2240" s="13" t="s">
        <v>1637</v>
      </c>
      <c r="O2240" s="13">
        <v>126</v>
      </c>
      <c r="P2240" s="13" t="s">
        <v>1639</v>
      </c>
      <c r="Q2240" s="13">
        <v>126</v>
      </c>
      <c r="R2240" s="13" t="s">
        <v>1647</v>
      </c>
      <c r="S2240" s="13">
        <v>126</v>
      </c>
      <c r="T2240" s="13" t="s">
        <v>1557</v>
      </c>
      <c r="U2240" s="13">
        <v>126</v>
      </c>
      <c r="V2240" s="13" t="s">
        <v>1543</v>
      </c>
      <c r="W2240" s="13">
        <v>126</v>
      </c>
      <c r="X2240" s="13" t="s">
        <v>1545</v>
      </c>
      <c r="Y2240" s="13">
        <v>126</v>
      </c>
      <c r="Z2240" s="13" t="s">
        <v>1546</v>
      </c>
      <c r="AA2240" s="13">
        <v>126</v>
      </c>
      <c r="AB2240" s="100" t="s">
        <v>356</v>
      </c>
      <c r="AC2240" s="100" t="str">
        <f t="shared" si="333"/>
        <v>kn-13-10-jlr-loc3</v>
      </c>
      <c r="AD2240" s="100">
        <f t="shared" si="334"/>
        <v>8</v>
      </c>
      <c r="AE2240" s="13">
        <v>12</v>
      </c>
      <c r="AF2240" s="27">
        <v>12</v>
      </c>
      <c r="AG2240" s="41"/>
    </row>
    <row r="2241" spans="1:33" ht="33.75" thickBot="1" x14ac:dyDescent="0.25">
      <c r="A2241" s="43" t="str">
        <f t="shared" si="335"/>
        <v>kn-13</v>
      </c>
      <c r="B2241" s="33">
        <f t="shared" si="340"/>
        <v>2131031</v>
      </c>
      <c r="C2241" s="43">
        <v>10</v>
      </c>
      <c r="D2241" s="28">
        <f t="shared" si="336"/>
        <v>21310</v>
      </c>
      <c r="E2241" s="46">
        <v>13</v>
      </c>
      <c r="F2241" s="29">
        <v>3</v>
      </c>
      <c r="G2241" s="30" t="s">
        <v>20</v>
      </c>
      <c r="H2241" s="30" t="s">
        <v>287</v>
      </c>
      <c r="I2241" s="29">
        <f t="shared" si="337"/>
        <v>130</v>
      </c>
      <c r="J2241" s="29">
        <f t="shared" si="338"/>
        <v>18</v>
      </c>
      <c r="K2241" s="29">
        <f t="shared" si="339"/>
        <v>5</v>
      </c>
      <c r="L2241" s="29" t="s">
        <v>1644</v>
      </c>
      <c r="M2241" s="29">
        <v>126</v>
      </c>
      <c r="N2241" s="29" t="s">
        <v>1636</v>
      </c>
      <c r="O2241" s="29">
        <v>126</v>
      </c>
      <c r="P2241" s="29" t="s">
        <v>1638</v>
      </c>
      <c r="Q2241" s="29">
        <v>126</v>
      </c>
      <c r="R2241" s="29" t="s">
        <v>1646</v>
      </c>
      <c r="S2241" s="29">
        <v>126</v>
      </c>
      <c r="T2241" s="29" t="s">
        <v>1556</v>
      </c>
      <c r="U2241" s="29">
        <v>126</v>
      </c>
      <c r="V2241" s="29" t="s">
        <v>1542</v>
      </c>
      <c r="W2241" s="29">
        <v>126</v>
      </c>
      <c r="X2241" s="29" t="s">
        <v>1544</v>
      </c>
      <c r="Y2241" s="29">
        <v>126</v>
      </c>
      <c r="Z2241" s="29" t="s">
        <v>1547</v>
      </c>
      <c r="AA2241" s="29">
        <v>126</v>
      </c>
      <c r="AB2241" s="101" t="s">
        <v>397</v>
      </c>
      <c r="AC2241" s="101" t="str">
        <f t="shared" si="333"/>
        <v>kn-13-10-shl-loc3</v>
      </c>
      <c r="AD2241" s="101">
        <f t="shared" si="334"/>
        <v>8</v>
      </c>
      <c r="AE2241" s="29">
        <v>16</v>
      </c>
      <c r="AF2241" s="31">
        <v>13.5</v>
      </c>
      <c r="AG2241" s="41"/>
    </row>
    <row r="2242" spans="1:33" ht="16.5" x14ac:dyDescent="0.2">
      <c r="A2242" s="43" t="str">
        <f t="shared" si="335"/>
        <v>kn-13</v>
      </c>
      <c r="B2242" s="33">
        <f t="shared" si="340"/>
        <v>2131110</v>
      </c>
      <c r="C2242" s="43">
        <v>11</v>
      </c>
      <c r="D2242" s="23">
        <f t="shared" si="336"/>
        <v>21311</v>
      </c>
      <c r="E2242" s="44">
        <v>13</v>
      </c>
      <c r="F2242" s="24">
        <v>1</v>
      </c>
      <c r="G2242" s="32" t="s">
        <v>19</v>
      </c>
      <c r="H2242" s="32" t="s">
        <v>289</v>
      </c>
      <c r="I2242" s="24">
        <f t="shared" si="337"/>
        <v>130</v>
      </c>
      <c r="J2242" s="24">
        <f t="shared" si="338"/>
        <v>18</v>
      </c>
      <c r="K2242" s="24">
        <f t="shared" si="339"/>
        <v>5</v>
      </c>
      <c r="L2242" s="24" t="s">
        <v>1645</v>
      </c>
      <c r="M2242" s="24">
        <v>126</v>
      </c>
      <c r="N2242" s="24" t="s">
        <v>1637</v>
      </c>
      <c r="O2242" s="24">
        <v>126</v>
      </c>
      <c r="P2242" s="24" t="s">
        <v>1639</v>
      </c>
      <c r="Q2242" s="24">
        <v>126</v>
      </c>
      <c r="R2242" s="24" t="s">
        <v>1647</v>
      </c>
      <c r="S2242" s="24">
        <v>126</v>
      </c>
      <c r="T2242" s="24" t="s">
        <v>1557</v>
      </c>
      <c r="U2242" s="24">
        <v>126</v>
      </c>
      <c r="V2242" s="24" t="s">
        <v>1543</v>
      </c>
      <c r="W2242" s="24">
        <v>126</v>
      </c>
      <c r="X2242" s="24" t="s">
        <v>1545</v>
      </c>
      <c r="Y2242" s="24">
        <v>126</v>
      </c>
      <c r="Z2242" s="24" t="s">
        <v>1546</v>
      </c>
      <c r="AA2242" s="24">
        <v>126</v>
      </c>
      <c r="AB2242" s="99" t="s">
        <v>354</v>
      </c>
      <c r="AC2242" s="99" t="str">
        <f t="shared" si="333"/>
        <v>kn-13-11-jlr-loc1</v>
      </c>
      <c r="AD2242" s="99">
        <f t="shared" si="334"/>
        <v>8</v>
      </c>
      <c r="AE2242" s="24">
        <v>12</v>
      </c>
      <c r="AF2242" s="25">
        <v>12</v>
      </c>
      <c r="AG2242" s="41"/>
    </row>
    <row r="2243" spans="1:33" ht="33" x14ac:dyDescent="0.2">
      <c r="A2243" s="43" t="str">
        <f t="shared" si="335"/>
        <v>kn-13</v>
      </c>
      <c r="B2243" s="33">
        <f t="shared" si="340"/>
        <v>2131111</v>
      </c>
      <c r="C2243" s="43">
        <v>11</v>
      </c>
      <c r="D2243" s="26">
        <f t="shared" si="336"/>
        <v>21311</v>
      </c>
      <c r="E2243" s="45">
        <v>13</v>
      </c>
      <c r="F2243" s="13">
        <v>1</v>
      </c>
      <c r="G2243" s="14" t="s">
        <v>20</v>
      </c>
      <c r="H2243" s="14" t="s">
        <v>290</v>
      </c>
      <c r="I2243" s="13">
        <f t="shared" si="337"/>
        <v>130</v>
      </c>
      <c r="J2243" s="13">
        <f t="shared" si="338"/>
        <v>18</v>
      </c>
      <c r="K2243" s="13">
        <f t="shared" si="339"/>
        <v>5</v>
      </c>
      <c r="L2243" s="13" t="s">
        <v>1644</v>
      </c>
      <c r="M2243" s="13">
        <v>127</v>
      </c>
      <c r="N2243" s="13" t="s">
        <v>1636</v>
      </c>
      <c r="O2243" s="13">
        <v>127</v>
      </c>
      <c r="P2243" s="13" t="s">
        <v>1638</v>
      </c>
      <c r="Q2243" s="13">
        <v>127</v>
      </c>
      <c r="R2243" s="13" t="s">
        <v>1646</v>
      </c>
      <c r="S2243" s="13">
        <v>127</v>
      </c>
      <c r="T2243" s="13" t="s">
        <v>1556</v>
      </c>
      <c r="U2243" s="13">
        <v>127</v>
      </c>
      <c r="V2243" s="13" t="s">
        <v>1558</v>
      </c>
      <c r="W2243" s="13">
        <v>127</v>
      </c>
      <c r="X2243" s="13" t="s">
        <v>1544</v>
      </c>
      <c r="Y2243" s="13">
        <v>127</v>
      </c>
      <c r="Z2243" s="13" t="s">
        <v>1547</v>
      </c>
      <c r="AA2243" s="13">
        <v>127</v>
      </c>
      <c r="AB2243" s="100" t="s">
        <v>395</v>
      </c>
      <c r="AC2243" s="100" t="str">
        <f t="shared" si="333"/>
        <v>kn-13-11-shl-loc1</v>
      </c>
      <c r="AD2243" s="100">
        <f t="shared" si="334"/>
        <v>8</v>
      </c>
      <c r="AE2243" s="13">
        <v>16</v>
      </c>
      <c r="AF2243" s="27">
        <v>13.5</v>
      </c>
      <c r="AG2243" s="41"/>
    </row>
    <row r="2244" spans="1:33" ht="16.5" x14ac:dyDescent="0.2">
      <c r="A2244" s="43" t="str">
        <f t="shared" si="335"/>
        <v>kn-13</v>
      </c>
      <c r="B2244" s="33">
        <f t="shared" si="340"/>
        <v>2131120</v>
      </c>
      <c r="C2244" s="43">
        <v>11</v>
      </c>
      <c r="D2244" s="26">
        <f t="shared" si="336"/>
        <v>21311</v>
      </c>
      <c r="E2244" s="45">
        <v>13</v>
      </c>
      <c r="F2244" s="13">
        <v>2</v>
      </c>
      <c r="G2244" s="14" t="s">
        <v>19</v>
      </c>
      <c r="H2244" s="14" t="s">
        <v>749</v>
      </c>
      <c r="I2244" s="13">
        <f t="shared" si="337"/>
        <v>130</v>
      </c>
      <c r="J2244" s="13">
        <f t="shared" si="338"/>
        <v>18</v>
      </c>
      <c r="K2244" s="13">
        <f t="shared" si="339"/>
        <v>5</v>
      </c>
      <c r="L2244" s="13" t="s">
        <v>1645</v>
      </c>
      <c r="M2244" s="13">
        <v>126</v>
      </c>
      <c r="N2244" s="13" t="s">
        <v>1637</v>
      </c>
      <c r="O2244" s="13">
        <v>126</v>
      </c>
      <c r="P2244" s="13" t="s">
        <v>1639</v>
      </c>
      <c r="Q2244" s="13">
        <v>126</v>
      </c>
      <c r="R2244" s="13" t="s">
        <v>1647</v>
      </c>
      <c r="S2244" s="13">
        <v>126</v>
      </c>
      <c r="T2244" s="13" t="s">
        <v>1557</v>
      </c>
      <c r="U2244" s="13">
        <v>126</v>
      </c>
      <c r="V2244" s="13" t="s">
        <v>1543</v>
      </c>
      <c r="W2244" s="13">
        <v>126</v>
      </c>
      <c r="X2244" s="13" t="s">
        <v>1545</v>
      </c>
      <c r="Y2244" s="13">
        <v>126</v>
      </c>
      <c r="Z2244" s="13" t="s">
        <v>1546</v>
      </c>
      <c r="AA2244" s="13">
        <v>126</v>
      </c>
      <c r="AB2244" s="100" t="s">
        <v>748</v>
      </c>
      <c r="AC2244" s="100" t="str">
        <f t="shared" si="333"/>
        <v>kn-13-11-jlr-loc2</v>
      </c>
      <c r="AD2244" s="100">
        <f t="shared" si="334"/>
        <v>8</v>
      </c>
      <c r="AE2244" s="13">
        <v>12</v>
      </c>
      <c r="AF2244" s="27">
        <v>12</v>
      </c>
      <c r="AG2244" s="41"/>
    </row>
    <row r="2245" spans="1:33" ht="33" x14ac:dyDescent="0.2">
      <c r="A2245" s="43" t="str">
        <f t="shared" si="335"/>
        <v>kn-13</v>
      </c>
      <c r="B2245" s="33">
        <f t="shared" si="340"/>
        <v>2131121</v>
      </c>
      <c r="C2245" s="43">
        <v>11</v>
      </c>
      <c r="D2245" s="26">
        <f t="shared" si="336"/>
        <v>21311</v>
      </c>
      <c r="E2245" s="45">
        <v>13</v>
      </c>
      <c r="F2245" s="13">
        <v>2</v>
      </c>
      <c r="G2245" s="14" t="s">
        <v>20</v>
      </c>
      <c r="H2245" s="14" t="s">
        <v>27</v>
      </c>
      <c r="I2245" s="13">
        <f t="shared" si="337"/>
        <v>130</v>
      </c>
      <c r="J2245" s="13">
        <f t="shared" si="338"/>
        <v>18</v>
      </c>
      <c r="K2245" s="13">
        <f t="shared" si="339"/>
        <v>5</v>
      </c>
      <c r="L2245" s="13" t="s">
        <v>1644</v>
      </c>
      <c r="M2245" s="13">
        <v>127</v>
      </c>
      <c r="N2245" s="13" t="s">
        <v>1636</v>
      </c>
      <c r="O2245" s="13">
        <v>127</v>
      </c>
      <c r="P2245" s="13" t="s">
        <v>1638</v>
      </c>
      <c r="Q2245" s="13">
        <v>127</v>
      </c>
      <c r="R2245" s="13" t="s">
        <v>1646</v>
      </c>
      <c r="S2245" s="13">
        <v>127</v>
      </c>
      <c r="T2245" s="13" t="s">
        <v>1556</v>
      </c>
      <c r="U2245" s="13">
        <v>127</v>
      </c>
      <c r="V2245" s="13" t="s">
        <v>1558</v>
      </c>
      <c r="W2245" s="13">
        <v>127</v>
      </c>
      <c r="X2245" s="13" t="s">
        <v>1544</v>
      </c>
      <c r="Y2245" s="13">
        <v>127</v>
      </c>
      <c r="Z2245" s="13" t="s">
        <v>1547</v>
      </c>
      <c r="AA2245" s="13">
        <v>127</v>
      </c>
      <c r="AB2245" s="100" t="s">
        <v>390</v>
      </c>
      <c r="AC2245" s="100" t="str">
        <f t="shared" si="333"/>
        <v>kn-13-11-shl-loc2</v>
      </c>
      <c r="AD2245" s="100">
        <f t="shared" si="334"/>
        <v>8</v>
      </c>
      <c r="AE2245" s="13">
        <v>16</v>
      </c>
      <c r="AF2245" s="27">
        <v>13.5</v>
      </c>
      <c r="AG2245" s="41"/>
    </row>
    <row r="2246" spans="1:33" ht="16.5" x14ac:dyDescent="0.2">
      <c r="A2246" s="43" t="str">
        <f t="shared" si="335"/>
        <v>kn-13</v>
      </c>
      <c r="B2246" s="33">
        <f t="shared" si="340"/>
        <v>2131130</v>
      </c>
      <c r="C2246" s="43">
        <v>11</v>
      </c>
      <c r="D2246" s="26">
        <f t="shared" si="336"/>
        <v>21311</v>
      </c>
      <c r="E2246" s="45">
        <v>13</v>
      </c>
      <c r="F2246" s="13">
        <v>3</v>
      </c>
      <c r="G2246" s="14" t="s">
        <v>19</v>
      </c>
      <c r="H2246" s="14" t="s">
        <v>288</v>
      </c>
      <c r="I2246" s="13">
        <f t="shared" si="337"/>
        <v>130</v>
      </c>
      <c r="J2246" s="13">
        <f t="shared" si="338"/>
        <v>18</v>
      </c>
      <c r="K2246" s="13">
        <f t="shared" si="339"/>
        <v>5</v>
      </c>
      <c r="L2246" s="13" t="s">
        <v>1645</v>
      </c>
      <c r="M2246" s="13">
        <v>126</v>
      </c>
      <c r="N2246" s="13" t="s">
        <v>1637</v>
      </c>
      <c r="O2246" s="13">
        <v>126</v>
      </c>
      <c r="P2246" s="13" t="s">
        <v>1639</v>
      </c>
      <c r="Q2246" s="13">
        <v>126</v>
      </c>
      <c r="R2246" s="13" t="s">
        <v>1647</v>
      </c>
      <c r="S2246" s="13">
        <v>126</v>
      </c>
      <c r="T2246" s="13" t="s">
        <v>1557</v>
      </c>
      <c r="U2246" s="13">
        <v>126</v>
      </c>
      <c r="V2246" s="13" t="s">
        <v>1543</v>
      </c>
      <c r="W2246" s="13">
        <v>126</v>
      </c>
      <c r="X2246" s="13" t="s">
        <v>1545</v>
      </c>
      <c r="Y2246" s="13">
        <v>126</v>
      </c>
      <c r="Z2246" s="13" t="s">
        <v>1546</v>
      </c>
      <c r="AA2246" s="13">
        <v>126</v>
      </c>
      <c r="AB2246" s="100" t="s">
        <v>351</v>
      </c>
      <c r="AC2246" s="100" t="str">
        <f t="shared" si="333"/>
        <v>kn-13-11-jlr-loc3</v>
      </c>
      <c r="AD2246" s="100">
        <f t="shared" si="334"/>
        <v>8</v>
      </c>
      <c r="AE2246" s="13">
        <v>12</v>
      </c>
      <c r="AF2246" s="27">
        <v>12</v>
      </c>
      <c r="AG2246" s="41"/>
    </row>
    <row r="2247" spans="1:33" ht="33.75" thickBot="1" x14ac:dyDescent="0.25">
      <c r="A2247" s="43" t="str">
        <f t="shared" si="335"/>
        <v>kn-13</v>
      </c>
      <c r="B2247" s="33">
        <f t="shared" si="340"/>
        <v>2131131</v>
      </c>
      <c r="C2247" s="43">
        <v>11</v>
      </c>
      <c r="D2247" s="28">
        <f t="shared" si="336"/>
        <v>21311</v>
      </c>
      <c r="E2247" s="46">
        <v>13</v>
      </c>
      <c r="F2247" s="29">
        <v>3</v>
      </c>
      <c r="G2247" s="30" t="s">
        <v>20</v>
      </c>
      <c r="H2247" s="30" t="s">
        <v>287</v>
      </c>
      <c r="I2247" s="29">
        <f t="shared" si="337"/>
        <v>130</v>
      </c>
      <c r="J2247" s="29">
        <f t="shared" si="338"/>
        <v>18</v>
      </c>
      <c r="K2247" s="29">
        <f t="shared" si="339"/>
        <v>5</v>
      </c>
      <c r="L2247" s="29" t="s">
        <v>1644</v>
      </c>
      <c r="M2247" s="29">
        <v>127</v>
      </c>
      <c r="N2247" s="29" t="s">
        <v>1636</v>
      </c>
      <c r="O2247" s="29">
        <v>127</v>
      </c>
      <c r="P2247" s="29" t="s">
        <v>1638</v>
      </c>
      <c r="Q2247" s="29">
        <v>127</v>
      </c>
      <c r="R2247" s="29" t="s">
        <v>1646</v>
      </c>
      <c r="S2247" s="29">
        <v>127</v>
      </c>
      <c r="T2247" s="29" t="s">
        <v>1556</v>
      </c>
      <c r="U2247" s="29">
        <v>127</v>
      </c>
      <c r="V2247" s="29" t="s">
        <v>1558</v>
      </c>
      <c r="W2247" s="29">
        <v>127</v>
      </c>
      <c r="X2247" s="29" t="s">
        <v>1544</v>
      </c>
      <c r="Y2247" s="29">
        <v>127</v>
      </c>
      <c r="Z2247" s="29" t="s">
        <v>1547</v>
      </c>
      <c r="AA2247" s="29">
        <v>127</v>
      </c>
      <c r="AB2247" s="101" t="s">
        <v>391</v>
      </c>
      <c r="AC2247" s="101" t="str">
        <f t="shared" si="333"/>
        <v>kn-13-11-shl-loc3</v>
      </c>
      <c r="AD2247" s="101">
        <f t="shared" si="334"/>
        <v>8</v>
      </c>
      <c r="AE2247" s="29">
        <v>16</v>
      </c>
      <c r="AF2247" s="31">
        <v>13.5</v>
      </c>
      <c r="AG2247" s="41"/>
    </row>
    <row r="2248" spans="1:33" ht="16.5" x14ac:dyDescent="0.2">
      <c r="A2248" s="43" t="str">
        <f t="shared" si="335"/>
        <v>kn-13</v>
      </c>
      <c r="B2248" s="33">
        <f t="shared" si="340"/>
        <v>2131210</v>
      </c>
      <c r="C2248" s="43">
        <v>12</v>
      </c>
      <c r="D2248" s="23">
        <f t="shared" si="336"/>
        <v>21312</v>
      </c>
      <c r="E2248" s="44">
        <v>13</v>
      </c>
      <c r="F2248" s="24">
        <v>1</v>
      </c>
      <c r="G2248" s="32" t="s">
        <v>19</v>
      </c>
      <c r="H2248" s="32" t="s">
        <v>289</v>
      </c>
      <c r="I2248" s="24">
        <f t="shared" si="337"/>
        <v>131</v>
      </c>
      <c r="J2248" s="24">
        <f t="shared" si="338"/>
        <v>18</v>
      </c>
      <c r="K2248" s="24">
        <f t="shared" si="339"/>
        <v>5</v>
      </c>
      <c r="L2248" s="24" t="s">
        <v>1645</v>
      </c>
      <c r="M2248" s="24">
        <v>128</v>
      </c>
      <c r="N2248" s="24" t="s">
        <v>1637</v>
      </c>
      <c r="O2248" s="24">
        <v>128</v>
      </c>
      <c r="P2248" s="24" t="s">
        <v>1639</v>
      </c>
      <c r="Q2248" s="24">
        <v>128</v>
      </c>
      <c r="R2248" s="24" t="s">
        <v>1647</v>
      </c>
      <c r="S2248" s="24">
        <v>128</v>
      </c>
      <c r="T2248" s="24" t="s">
        <v>1557</v>
      </c>
      <c r="U2248" s="24">
        <v>128</v>
      </c>
      <c r="V2248" s="24" t="s">
        <v>1559</v>
      </c>
      <c r="W2248" s="24">
        <v>128</v>
      </c>
      <c r="X2248" s="24" t="s">
        <v>1545</v>
      </c>
      <c r="Y2248" s="24">
        <v>128</v>
      </c>
      <c r="Z2248" s="24" t="s">
        <v>1546</v>
      </c>
      <c r="AA2248" s="24">
        <v>128</v>
      </c>
      <c r="AB2248" s="99" t="s">
        <v>357</v>
      </c>
      <c r="AC2248" s="99" t="str">
        <f t="shared" si="333"/>
        <v>kn-13-12-jlr-loc1</v>
      </c>
      <c r="AD2248" s="99">
        <f t="shared" si="334"/>
        <v>8</v>
      </c>
      <c r="AE2248" s="24">
        <v>12</v>
      </c>
      <c r="AF2248" s="25">
        <v>12</v>
      </c>
      <c r="AG2248" s="41"/>
    </row>
    <row r="2249" spans="1:33" ht="33" x14ac:dyDescent="0.2">
      <c r="A2249" s="43" t="str">
        <f t="shared" si="335"/>
        <v>kn-13</v>
      </c>
      <c r="B2249" s="33">
        <f t="shared" si="340"/>
        <v>2131211</v>
      </c>
      <c r="C2249" s="43">
        <v>12</v>
      </c>
      <c r="D2249" s="26">
        <f t="shared" si="336"/>
        <v>21312</v>
      </c>
      <c r="E2249" s="45">
        <v>13</v>
      </c>
      <c r="F2249" s="13">
        <v>1</v>
      </c>
      <c r="G2249" s="14" t="s">
        <v>20</v>
      </c>
      <c r="H2249" s="14" t="s">
        <v>290</v>
      </c>
      <c r="I2249" s="13">
        <f t="shared" si="337"/>
        <v>131</v>
      </c>
      <c r="J2249" s="13">
        <f t="shared" si="338"/>
        <v>18</v>
      </c>
      <c r="K2249" s="13">
        <f t="shared" si="339"/>
        <v>5</v>
      </c>
      <c r="L2249" s="13" t="s">
        <v>1644</v>
      </c>
      <c r="M2249" s="13">
        <v>127</v>
      </c>
      <c r="N2249" s="13" t="s">
        <v>1636</v>
      </c>
      <c r="O2249" s="13">
        <v>127</v>
      </c>
      <c r="P2249" s="13" t="s">
        <v>1638</v>
      </c>
      <c r="Q2249" s="13">
        <v>127</v>
      </c>
      <c r="R2249" s="13" t="s">
        <v>1646</v>
      </c>
      <c r="S2249" s="13">
        <v>127</v>
      </c>
      <c r="T2249" s="13" t="s">
        <v>1556</v>
      </c>
      <c r="U2249" s="13">
        <v>127</v>
      </c>
      <c r="V2249" s="13" t="s">
        <v>1558</v>
      </c>
      <c r="W2249" s="13">
        <v>127</v>
      </c>
      <c r="X2249" s="13" t="s">
        <v>1544</v>
      </c>
      <c r="Y2249" s="13">
        <v>127</v>
      </c>
      <c r="Z2249" s="13" t="s">
        <v>1547</v>
      </c>
      <c r="AA2249" s="13">
        <v>127</v>
      </c>
      <c r="AB2249" s="100" t="s">
        <v>398</v>
      </c>
      <c r="AC2249" s="100" t="str">
        <f t="shared" si="333"/>
        <v>kn-13-12-shl-loc1</v>
      </c>
      <c r="AD2249" s="100">
        <f t="shared" si="334"/>
        <v>8</v>
      </c>
      <c r="AE2249" s="13">
        <v>16</v>
      </c>
      <c r="AF2249" s="27">
        <v>13.5</v>
      </c>
      <c r="AG2249" s="41"/>
    </row>
    <row r="2250" spans="1:33" ht="16.5" x14ac:dyDescent="0.2">
      <c r="A2250" s="43" t="str">
        <f t="shared" si="335"/>
        <v>kn-13</v>
      </c>
      <c r="B2250" s="33">
        <f t="shared" si="340"/>
        <v>2131220</v>
      </c>
      <c r="C2250" s="43">
        <v>12</v>
      </c>
      <c r="D2250" s="26">
        <f t="shared" si="336"/>
        <v>21312</v>
      </c>
      <c r="E2250" s="45">
        <v>13</v>
      </c>
      <c r="F2250" s="13">
        <v>2</v>
      </c>
      <c r="G2250" s="14" t="s">
        <v>19</v>
      </c>
      <c r="H2250" s="14" t="s">
        <v>749</v>
      </c>
      <c r="I2250" s="13">
        <f t="shared" si="337"/>
        <v>131</v>
      </c>
      <c r="J2250" s="13">
        <f t="shared" si="338"/>
        <v>18</v>
      </c>
      <c r="K2250" s="13">
        <f t="shared" si="339"/>
        <v>5</v>
      </c>
      <c r="L2250" s="13" t="s">
        <v>1645</v>
      </c>
      <c r="M2250" s="13">
        <v>128</v>
      </c>
      <c r="N2250" s="13" t="s">
        <v>1637</v>
      </c>
      <c r="O2250" s="13">
        <v>128</v>
      </c>
      <c r="P2250" s="13" t="s">
        <v>1639</v>
      </c>
      <c r="Q2250" s="13">
        <v>128</v>
      </c>
      <c r="R2250" s="13" t="s">
        <v>1647</v>
      </c>
      <c r="S2250" s="13">
        <v>128</v>
      </c>
      <c r="T2250" s="13" t="s">
        <v>1557</v>
      </c>
      <c r="U2250" s="13">
        <v>128</v>
      </c>
      <c r="V2250" s="13" t="s">
        <v>1559</v>
      </c>
      <c r="W2250" s="13">
        <v>128</v>
      </c>
      <c r="X2250" s="13" t="s">
        <v>1545</v>
      </c>
      <c r="Y2250" s="13">
        <v>128</v>
      </c>
      <c r="Z2250" s="13" t="s">
        <v>1546</v>
      </c>
      <c r="AA2250" s="13">
        <v>128</v>
      </c>
      <c r="AB2250" s="100" t="s">
        <v>347</v>
      </c>
      <c r="AC2250" s="100" t="str">
        <f t="shared" si="333"/>
        <v>kn-13-12-jlr-loc2</v>
      </c>
      <c r="AD2250" s="100">
        <f t="shared" si="334"/>
        <v>8</v>
      </c>
      <c r="AE2250" s="13">
        <v>12</v>
      </c>
      <c r="AF2250" s="27">
        <v>12</v>
      </c>
      <c r="AG2250" s="41"/>
    </row>
    <row r="2251" spans="1:33" ht="33" x14ac:dyDescent="0.2">
      <c r="A2251" s="43" t="str">
        <f t="shared" si="335"/>
        <v>kn-13</v>
      </c>
      <c r="B2251" s="33">
        <f t="shared" si="340"/>
        <v>2131221</v>
      </c>
      <c r="C2251" s="43">
        <v>12</v>
      </c>
      <c r="D2251" s="26">
        <f t="shared" si="336"/>
        <v>21312</v>
      </c>
      <c r="E2251" s="45">
        <v>13</v>
      </c>
      <c r="F2251" s="13">
        <v>2</v>
      </c>
      <c r="G2251" s="14" t="s">
        <v>20</v>
      </c>
      <c r="H2251" s="14" t="s">
        <v>27</v>
      </c>
      <c r="I2251" s="13">
        <f t="shared" si="337"/>
        <v>131</v>
      </c>
      <c r="J2251" s="13">
        <f t="shared" si="338"/>
        <v>18</v>
      </c>
      <c r="K2251" s="13">
        <f t="shared" si="339"/>
        <v>5</v>
      </c>
      <c r="L2251" s="13" t="s">
        <v>1644</v>
      </c>
      <c r="M2251" s="13">
        <v>127</v>
      </c>
      <c r="N2251" s="13" t="s">
        <v>1636</v>
      </c>
      <c r="O2251" s="13">
        <v>127</v>
      </c>
      <c r="P2251" s="13" t="s">
        <v>1638</v>
      </c>
      <c r="Q2251" s="13">
        <v>127</v>
      </c>
      <c r="R2251" s="13" t="s">
        <v>1646</v>
      </c>
      <c r="S2251" s="13">
        <v>127</v>
      </c>
      <c r="T2251" s="13" t="s">
        <v>1556</v>
      </c>
      <c r="U2251" s="13">
        <v>127</v>
      </c>
      <c r="V2251" s="13" t="s">
        <v>1558</v>
      </c>
      <c r="W2251" s="13">
        <v>127</v>
      </c>
      <c r="X2251" s="13" t="s">
        <v>1544</v>
      </c>
      <c r="Y2251" s="13">
        <v>127</v>
      </c>
      <c r="Z2251" s="13" t="s">
        <v>1547</v>
      </c>
      <c r="AA2251" s="13">
        <v>127</v>
      </c>
      <c r="AB2251" s="100" t="s">
        <v>386</v>
      </c>
      <c r="AC2251" s="100" t="str">
        <f t="shared" si="333"/>
        <v>kn-13-12-shl-loc2</v>
      </c>
      <c r="AD2251" s="100">
        <f t="shared" si="334"/>
        <v>8</v>
      </c>
      <c r="AE2251" s="13">
        <v>16</v>
      </c>
      <c r="AF2251" s="27">
        <v>13.5</v>
      </c>
      <c r="AG2251" s="41"/>
    </row>
    <row r="2252" spans="1:33" ht="16.5" x14ac:dyDescent="0.2">
      <c r="A2252" s="43" t="str">
        <f t="shared" si="335"/>
        <v>kn-13</v>
      </c>
      <c r="B2252" s="33">
        <f t="shared" si="340"/>
        <v>2131230</v>
      </c>
      <c r="C2252" s="43">
        <v>12</v>
      </c>
      <c r="D2252" s="26">
        <f t="shared" si="336"/>
        <v>21312</v>
      </c>
      <c r="E2252" s="45">
        <v>13</v>
      </c>
      <c r="F2252" s="13">
        <v>3</v>
      </c>
      <c r="G2252" s="14" t="s">
        <v>19</v>
      </c>
      <c r="H2252" s="14" t="s">
        <v>288</v>
      </c>
      <c r="I2252" s="13">
        <f t="shared" si="337"/>
        <v>131</v>
      </c>
      <c r="J2252" s="13">
        <f t="shared" si="338"/>
        <v>18</v>
      </c>
      <c r="K2252" s="13">
        <f t="shared" si="339"/>
        <v>5</v>
      </c>
      <c r="L2252" s="13" t="s">
        <v>1645</v>
      </c>
      <c r="M2252" s="13">
        <v>128</v>
      </c>
      <c r="N2252" s="13" t="s">
        <v>1637</v>
      </c>
      <c r="O2252" s="13">
        <v>128</v>
      </c>
      <c r="P2252" s="13" t="s">
        <v>1639</v>
      </c>
      <c r="Q2252" s="13">
        <v>128</v>
      </c>
      <c r="R2252" s="13" t="s">
        <v>1647</v>
      </c>
      <c r="S2252" s="13">
        <v>128</v>
      </c>
      <c r="T2252" s="13" t="s">
        <v>1557</v>
      </c>
      <c r="U2252" s="13">
        <v>128</v>
      </c>
      <c r="V2252" s="13" t="s">
        <v>1559</v>
      </c>
      <c r="W2252" s="13">
        <v>128</v>
      </c>
      <c r="X2252" s="13" t="s">
        <v>1545</v>
      </c>
      <c r="Y2252" s="13">
        <v>128</v>
      </c>
      <c r="Z2252" s="13" t="s">
        <v>1546</v>
      </c>
      <c r="AA2252" s="13">
        <v>128</v>
      </c>
      <c r="AB2252" s="100" t="s">
        <v>353</v>
      </c>
      <c r="AC2252" s="100" t="str">
        <f t="shared" si="333"/>
        <v>kn-13-12-jlr-loc3</v>
      </c>
      <c r="AD2252" s="100">
        <f t="shared" si="334"/>
        <v>8</v>
      </c>
      <c r="AE2252" s="13">
        <v>12</v>
      </c>
      <c r="AF2252" s="27">
        <v>12</v>
      </c>
      <c r="AG2252" s="41"/>
    </row>
    <row r="2253" spans="1:33" ht="33.75" thickBot="1" x14ac:dyDescent="0.25">
      <c r="A2253" s="43" t="str">
        <f t="shared" si="335"/>
        <v>kn-13</v>
      </c>
      <c r="B2253" s="33">
        <f t="shared" si="340"/>
        <v>2131231</v>
      </c>
      <c r="C2253" s="43">
        <v>12</v>
      </c>
      <c r="D2253" s="28">
        <f t="shared" si="336"/>
        <v>21312</v>
      </c>
      <c r="E2253" s="46">
        <v>13</v>
      </c>
      <c r="F2253" s="29">
        <v>3</v>
      </c>
      <c r="G2253" s="30" t="s">
        <v>20</v>
      </c>
      <c r="H2253" s="30" t="s">
        <v>287</v>
      </c>
      <c r="I2253" s="29">
        <f t="shared" si="337"/>
        <v>131</v>
      </c>
      <c r="J2253" s="29">
        <f t="shared" si="338"/>
        <v>18</v>
      </c>
      <c r="K2253" s="29">
        <f t="shared" si="339"/>
        <v>5</v>
      </c>
      <c r="L2253" s="29" t="s">
        <v>1644</v>
      </c>
      <c r="M2253" s="29">
        <v>127</v>
      </c>
      <c r="N2253" s="29" t="s">
        <v>1636</v>
      </c>
      <c r="O2253" s="29">
        <v>127</v>
      </c>
      <c r="P2253" s="29" t="s">
        <v>1638</v>
      </c>
      <c r="Q2253" s="29">
        <v>127</v>
      </c>
      <c r="R2253" s="29" t="s">
        <v>1646</v>
      </c>
      <c r="S2253" s="29">
        <v>127</v>
      </c>
      <c r="T2253" s="29" t="s">
        <v>1556</v>
      </c>
      <c r="U2253" s="29">
        <v>127</v>
      </c>
      <c r="V2253" s="29" t="s">
        <v>1558</v>
      </c>
      <c r="W2253" s="29">
        <v>127</v>
      </c>
      <c r="X2253" s="29" t="s">
        <v>1544</v>
      </c>
      <c r="Y2253" s="29">
        <v>127</v>
      </c>
      <c r="Z2253" s="29" t="s">
        <v>1547</v>
      </c>
      <c r="AA2253" s="29">
        <v>127</v>
      </c>
      <c r="AB2253" s="101" t="s">
        <v>394</v>
      </c>
      <c r="AC2253" s="101" t="str">
        <f t="shared" si="333"/>
        <v>kn-13-12-shl-loc3</v>
      </c>
      <c r="AD2253" s="101">
        <f t="shared" si="334"/>
        <v>8</v>
      </c>
      <c r="AE2253" s="29">
        <v>16</v>
      </c>
      <c r="AF2253" s="31">
        <v>13.5</v>
      </c>
      <c r="AG2253" s="41"/>
    </row>
    <row r="2254" spans="1:33" ht="16.5" x14ac:dyDescent="0.2">
      <c r="A2254" s="43" t="str">
        <f t="shared" si="335"/>
        <v>kn-13</v>
      </c>
      <c r="B2254" s="33">
        <f t="shared" si="340"/>
        <v>2131310</v>
      </c>
      <c r="C2254" s="43">
        <v>13</v>
      </c>
      <c r="D2254" s="23">
        <f t="shared" si="336"/>
        <v>21313</v>
      </c>
      <c r="E2254" s="44">
        <v>13</v>
      </c>
      <c r="F2254" s="24">
        <v>1</v>
      </c>
      <c r="G2254" s="32" t="s">
        <v>19</v>
      </c>
      <c r="H2254" s="32" t="s">
        <v>289</v>
      </c>
      <c r="I2254" s="24">
        <f t="shared" si="337"/>
        <v>132</v>
      </c>
      <c r="J2254" s="24">
        <f t="shared" si="338"/>
        <v>18</v>
      </c>
      <c r="K2254" s="24">
        <f t="shared" si="339"/>
        <v>5</v>
      </c>
      <c r="L2254" s="24" t="s">
        <v>1645</v>
      </c>
      <c r="M2254" s="24">
        <v>128</v>
      </c>
      <c r="N2254" s="24" t="s">
        <v>1637</v>
      </c>
      <c r="O2254" s="24">
        <v>128</v>
      </c>
      <c r="P2254" s="24" t="s">
        <v>1639</v>
      </c>
      <c r="Q2254" s="24">
        <v>128</v>
      </c>
      <c r="R2254" s="24" t="s">
        <v>1647</v>
      </c>
      <c r="S2254" s="24">
        <v>128</v>
      </c>
      <c r="T2254" s="24" t="s">
        <v>1557</v>
      </c>
      <c r="U2254" s="24">
        <v>128</v>
      </c>
      <c r="V2254" s="24" t="s">
        <v>1559</v>
      </c>
      <c r="W2254" s="24">
        <v>128</v>
      </c>
      <c r="X2254" s="24" t="s">
        <v>1545</v>
      </c>
      <c r="Y2254" s="24">
        <v>128</v>
      </c>
      <c r="Z2254" s="24" t="s">
        <v>1546</v>
      </c>
      <c r="AA2254" s="24">
        <v>128</v>
      </c>
      <c r="AB2254" s="99" t="s">
        <v>351</v>
      </c>
      <c r="AC2254" s="99" t="str">
        <f t="shared" si="333"/>
        <v>kn-13-13-jlr-loc1</v>
      </c>
      <c r="AD2254" s="99">
        <f t="shared" si="334"/>
        <v>8</v>
      </c>
      <c r="AE2254" s="24">
        <v>12</v>
      </c>
      <c r="AF2254" s="25">
        <v>12</v>
      </c>
      <c r="AG2254" s="41"/>
    </row>
    <row r="2255" spans="1:33" ht="33" x14ac:dyDescent="0.2">
      <c r="A2255" s="43" t="str">
        <f t="shared" si="335"/>
        <v>kn-13</v>
      </c>
      <c r="B2255" s="33">
        <f t="shared" si="340"/>
        <v>2131311</v>
      </c>
      <c r="C2255" s="43">
        <v>13</v>
      </c>
      <c r="D2255" s="26">
        <f t="shared" si="336"/>
        <v>21313</v>
      </c>
      <c r="E2255" s="45">
        <v>13</v>
      </c>
      <c r="F2255" s="13">
        <v>1</v>
      </c>
      <c r="G2255" s="14" t="s">
        <v>20</v>
      </c>
      <c r="H2255" s="14" t="s">
        <v>290</v>
      </c>
      <c r="I2255" s="13">
        <f t="shared" si="337"/>
        <v>132</v>
      </c>
      <c r="J2255" s="13">
        <f t="shared" si="338"/>
        <v>18</v>
      </c>
      <c r="K2255" s="13">
        <f t="shared" si="339"/>
        <v>5</v>
      </c>
      <c r="L2255" s="13" t="s">
        <v>1644</v>
      </c>
      <c r="M2255" s="13">
        <v>128</v>
      </c>
      <c r="N2255" s="13" t="s">
        <v>1636</v>
      </c>
      <c r="O2255" s="13">
        <v>128</v>
      </c>
      <c r="P2255" s="13" t="s">
        <v>1638</v>
      </c>
      <c r="Q2255" s="13">
        <v>128</v>
      </c>
      <c r="R2255" s="13" t="s">
        <v>1646</v>
      </c>
      <c r="S2255" s="13">
        <v>128</v>
      </c>
      <c r="T2255" s="13" t="s">
        <v>1556</v>
      </c>
      <c r="U2255" s="13">
        <v>128</v>
      </c>
      <c r="V2255" s="13" t="s">
        <v>1558</v>
      </c>
      <c r="W2255" s="13">
        <v>128</v>
      </c>
      <c r="X2255" s="13" t="s">
        <v>1640</v>
      </c>
      <c r="Y2255" s="13">
        <v>128</v>
      </c>
      <c r="Z2255" s="13" t="s">
        <v>1547</v>
      </c>
      <c r="AA2255" s="13">
        <v>128</v>
      </c>
      <c r="AB2255" s="100" t="s">
        <v>391</v>
      </c>
      <c r="AC2255" s="100" t="str">
        <f t="shared" si="333"/>
        <v>kn-13-13-shl-loc1</v>
      </c>
      <c r="AD2255" s="100">
        <f t="shared" si="334"/>
        <v>8</v>
      </c>
      <c r="AE2255" s="13">
        <v>16</v>
      </c>
      <c r="AF2255" s="27">
        <v>13.5</v>
      </c>
      <c r="AG2255" s="41"/>
    </row>
    <row r="2256" spans="1:33" ht="16.5" x14ac:dyDescent="0.2">
      <c r="A2256" s="43" t="str">
        <f t="shared" si="335"/>
        <v>kn-13</v>
      </c>
      <c r="B2256" s="33">
        <f t="shared" si="340"/>
        <v>2131320</v>
      </c>
      <c r="C2256" s="43">
        <v>13</v>
      </c>
      <c r="D2256" s="26">
        <f t="shared" si="336"/>
        <v>21313</v>
      </c>
      <c r="E2256" s="45">
        <v>13</v>
      </c>
      <c r="F2256" s="13">
        <v>2</v>
      </c>
      <c r="G2256" s="14" t="s">
        <v>19</v>
      </c>
      <c r="H2256" s="14" t="s">
        <v>749</v>
      </c>
      <c r="I2256" s="13">
        <f t="shared" si="337"/>
        <v>132</v>
      </c>
      <c r="J2256" s="13">
        <f t="shared" si="338"/>
        <v>18</v>
      </c>
      <c r="K2256" s="13">
        <f t="shared" si="339"/>
        <v>5</v>
      </c>
      <c r="L2256" s="13" t="s">
        <v>1645</v>
      </c>
      <c r="M2256" s="13">
        <v>128</v>
      </c>
      <c r="N2256" s="13" t="s">
        <v>1637</v>
      </c>
      <c r="O2256" s="13">
        <v>128</v>
      </c>
      <c r="P2256" s="13" t="s">
        <v>1639</v>
      </c>
      <c r="Q2256" s="13">
        <v>128</v>
      </c>
      <c r="R2256" s="13" t="s">
        <v>1647</v>
      </c>
      <c r="S2256" s="13">
        <v>128</v>
      </c>
      <c r="T2256" s="13" t="s">
        <v>1557</v>
      </c>
      <c r="U2256" s="13">
        <v>128</v>
      </c>
      <c r="V2256" s="13" t="s">
        <v>1559</v>
      </c>
      <c r="W2256" s="13">
        <v>128</v>
      </c>
      <c r="X2256" s="13" t="s">
        <v>1545</v>
      </c>
      <c r="Y2256" s="13">
        <v>128</v>
      </c>
      <c r="Z2256" s="13" t="s">
        <v>1546</v>
      </c>
      <c r="AA2256" s="13">
        <v>128</v>
      </c>
      <c r="AB2256" s="100" t="s">
        <v>748</v>
      </c>
      <c r="AC2256" s="100" t="str">
        <f t="shared" si="333"/>
        <v>kn-13-13-jlr-loc2</v>
      </c>
      <c r="AD2256" s="100">
        <f t="shared" si="334"/>
        <v>8</v>
      </c>
      <c r="AE2256" s="13">
        <v>12</v>
      </c>
      <c r="AF2256" s="27">
        <v>12</v>
      </c>
      <c r="AG2256" s="41"/>
    </row>
    <row r="2257" spans="1:33" ht="33" x14ac:dyDescent="0.2">
      <c r="A2257" s="43" t="str">
        <f t="shared" si="335"/>
        <v>kn-13</v>
      </c>
      <c r="B2257" s="33">
        <f t="shared" si="340"/>
        <v>2131321</v>
      </c>
      <c r="C2257" s="43">
        <v>13</v>
      </c>
      <c r="D2257" s="26">
        <f t="shared" si="336"/>
        <v>21313</v>
      </c>
      <c r="E2257" s="45">
        <v>13</v>
      </c>
      <c r="F2257" s="13">
        <v>2</v>
      </c>
      <c r="G2257" s="14" t="s">
        <v>20</v>
      </c>
      <c r="H2257" s="14" t="s">
        <v>27</v>
      </c>
      <c r="I2257" s="13">
        <f t="shared" si="337"/>
        <v>132</v>
      </c>
      <c r="J2257" s="13">
        <f t="shared" si="338"/>
        <v>18</v>
      </c>
      <c r="K2257" s="13">
        <f t="shared" si="339"/>
        <v>5</v>
      </c>
      <c r="L2257" s="13" t="s">
        <v>1644</v>
      </c>
      <c r="M2257" s="13">
        <v>128</v>
      </c>
      <c r="N2257" s="13" t="s">
        <v>1636</v>
      </c>
      <c r="O2257" s="13">
        <v>128</v>
      </c>
      <c r="P2257" s="13" t="s">
        <v>1638</v>
      </c>
      <c r="Q2257" s="13">
        <v>128</v>
      </c>
      <c r="R2257" s="13" t="s">
        <v>1646</v>
      </c>
      <c r="S2257" s="13">
        <v>128</v>
      </c>
      <c r="T2257" s="13" t="s">
        <v>1556</v>
      </c>
      <c r="U2257" s="13">
        <v>128</v>
      </c>
      <c r="V2257" s="13" t="s">
        <v>1558</v>
      </c>
      <c r="W2257" s="13">
        <v>128</v>
      </c>
      <c r="X2257" s="13" t="s">
        <v>1640</v>
      </c>
      <c r="Y2257" s="13">
        <v>128</v>
      </c>
      <c r="Z2257" s="13" t="s">
        <v>1547</v>
      </c>
      <c r="AA2257" s="13">
        <v>128</v>
      </c>
      <c r="AB2257" s="100" t="s">
        <v>390</v>
      </c>
      <c r="AC2257" s="100" t="str">
        <f t="shared" si="333"/>
        <v>kn-13-13-shl-loc2</v>
      </c>
      <c r="AD2257" s="100">
        <f t="shared" si="334"/>
        <v>8</v>
      </c>
      <c r="AE2257" s="13">
        <v>16</v>
      </c>
      <c r="AF2257" s="27">
        <v>13.5</v>
      </c>
      <c r="AG2257" s="41"/>
    </row>
    <row r="2258" spans="1:33" ht="16.5" x14ac:dyDescent="0.2">
      <c r="A2258" s="43" t="str">
        <f t="shared" si="335"/>
        <v>kn-13</v>
      </c>
      <c r="B2258" s="33">
        <f t="shared" si="340"/>
        <v>2131330</v>
      </c>
      <c r="C2258" s="43">
        <v>13</v>
      </c>
      <c r="D2258" s="26">
        <f t="shared" si="336"/>
        <v>21313</v>
      </c>
      <c r="E2258" s="45">
        <v>13</v>
      </c>
      <c r="F2258" s="13">
        <v>3</v>
      </c>
      <c r="G2258" s="14" t="s">
        <v>612</v>
      </c>
      <c r="H2258" s="14" t="s">
        <v>288</v>
      </c>
      <c r="I2258" s="13">
        <f t="shared" si="337"/>
        <v>132</v>
      </c>
      <c r="J2258" s="13">
        <f t="shared" si="338"/>
        <v>18</v>
      </c>
      <c r="K2258" s="13">
        <f t="shared" si="339"/>
        <v>5</v>
      </c>
      <c r="L2258" s="13" t="s">
        <v>1645</v>
      </c>
      <c r="M2258" s="13">
        <v>128</v>
      </c>
      <c r="N2258" s="13" t="s">
        <v>1637</v>
      </c>
      <c r="O2258" s="13">
        <v>128</v>
      </c>
      <c r="P2258" s="13" t="s">
        <v>1639</v>
      </c>
      <c r="Q2258" s="13">
        <v>128</v>
      </c>
      <c r="R2258" s="13" t="s">
        <v>1647</v>
      </c>
      <c r="S2258" s="13">
        <v>128</v>
      </c>
      <c r="T2258" s="13" t="s">
        <v>1557</v>
      </c>
      <c r="U2258" s="13">
        <v>128</v>
      </c>
      <c r="V2258" s="13" t="s">
        <v>1559</v>
      </c>
      <c r="W2258" s="13">
        <v>128</v>
      </c>
      <c r="X2258" s="13" t="s">
        <v>1545</v>
      </c>
      <c r="Y2258" s="13">
        <v>128</v>
      </c>
      <c r="Z2258" s="13" t="s">
        <v>1546</v>
      </c>
      <c r="AA2258" s="13">
        <v>128</v>
      </c>
      <c r="AB2258" s="100" t="s">
        <v>354</v>
      </c>
      <c r="AC2258" s="100" t="str">
        <f t="shared" si="333"/>
        <v>kn-13-13-jlr-loc3</v>
      </c>
      <c r="AD2258" s="100">
        <f t="shared" si="334"/>
        <v>8</v>
      </c>
      <c r="AE2258" s="13">
        <v>12</v>
      </c>
      <c r="AF2258" s="27">
        <v>12</v>
      </c>
      <c r="AG2258" s="41"/>
    </row>
    <row r="2259" spans="1:33" ht="33.75" thickBot="1" x14ac:dyDescent="0.25">
      <c r="A2259" s="43" t="str">
        <f t="shared" si="335"/>
        <v>kn-13</v>
      </c>
      <c r="B2259" s="33">
        <f t="shared" si="340"/>
        <v>2131331</v>
      </c>
      <c r="C2259" s="43">
        <v>13</v>
      </c>
      <c r="D2259" s="28">
        <f t="shared" si="336"/>
        <v>21313</v>
      </c>
      <c r="E2259" s="46">
        <v>13</v>
      </c>
      <c r="F2259" s="29">
        <v>3</v>
      </c>
      <c r="G2259" s="30" t="s">
        <v>20</v>
      </c>
      <c r="H2259" s="30" t="s">
        <v>287</v>
      </c>
      <c r="I2259" s="29">
        <f t="shared" si="337"/>
        <v>132</v>
      </c>
      <c r="J2259" s="29">
        <f t="shared" si="338"/>
        <v>18</v>
      </c>
      <c r="K2259" s="29">
        <f t="shared" si="339"/>
        <v>5</v>
      </c>
      <c r="L2259" s="29" t="s">
        <v>1644</v>
      </c>
      <c r="M2259" s="29">
        <v>128</v>
      </c>
      <c r="N2259" s="29" t="s">
        <v>1636</v>
      </c>
      <c r="O2259" s="29">
        <v>128</v>
      </c>
      <c r="P2259" s="29" t="s">
        <v>1638</v>
      </c>
      <c r="Q2259" s="29">
        <v>128</v>
      </c>
      <c r="R2259" s="29" t="s">
        <v>1646</v>
      </c>
      <c r="S2259" s="29">
        <v>128</v>
      </c>
      <c r="T2259" s="29" t="s">
        <v>1556</v>
      </c>
      <c r="U2259" s="29">
        <v>128</v>
      </c>
      <c r="V2259" s="29" t="s">
        <v>1558</v>
      </c>
      <c r="W2259" s="29">
        <v>128</v>
      </c>
      <c r="X2259" s="29" t="s">
        <v>1640</v>
      </c>
      <c r="Y2259" s="29">
        <v>128</v>
      </c>
      <c r="Z2259" s="29" t="s">
        <v>1547</v>
      </c>
      <c r="AA2259" s="29">
        <v>128</v>
      </c>
      <c r="AB2259" s="101" t="s">
        <v>395</v>
      </c>
      <c r="AC2259" s="101" t="str">
        <f t="shared" si="333"/>
        <v>kn-13-13-shl-loc3</v>
      </c>
      <c r="AD2259" s="101">
        <f t="shared" si="334"/>
        <v>8</v>
      </c>
      <c r="AE2259" s="29">
        <v>16</v>
      </c>
      <c r="AF2259" s="31">
        <v>13.5</v>
      </c>
      <c r="AG2259" s="41"/>
    </row>
    <row r="2260" spans="1:33" ht="16.5" x14ac:dyDescent="0.2">
      <c r="A2260" s="43" t="str">
        <f t="shared" si="335"/>
        <v>kn-13</v>
      </c>
      <c r="B2260" s="33">
        <f t="shared" si="340"/>
        <v>2131410</v>
      </c>
      <c r="C2260" s="43">
        <v>14</v>
      </c>
      <c r="D2260" s="23">
        <f t="shared" si="336"/>
        <v>21314</v>
      </c>
      <c r="E2260" s="44">
        <v>13</v>
      </c>
      <c r="F2260" s="24">
        <v>1</v>
      </c>
      <c r="G2260" s="32" t="s">
        <v>19</v>
      </c>
      <c r="H2260" s="32" t="s">
        <v>289</v>
      </c>
      <c r="I2260" s="24">
        <f t="shared" si="337"/>
        <v>133</v>
      </c>
      <c r="J2260" s="24">
        <f t="shared" si="338"/>
        <v>18</v>
      </c>
      <c r="K2260" s="24">
        <f t="shared" si="339"/>
        <v>5</v>
      </c>
      <c r="L2260" s="24" t="s">
        <v>1645</v>
      </c>
      <c r="M2260" s="24">
        <v>129</v>
      </c>
      <c r="N2260" s="24" t="s">
        <v>1637</v>
      </c>
      <c r="O2260" s="24">
        <v>129</v>
      </c>
      <c r="P2260" s="24" t="s">
        <v>1639</v>
      </c>
      <c r="Q2260" s="24">
        <v>129</v>
      </c>
      <c r="R2260" s="24" t="s">
        <v>1647</v>
      </c>
      <c r="S2260" s="24">
        <v>129</v>
      </c>
      <c r="T2260" s="24" t="s">
        <v>1557</v>
      </c>
      <c r="U2260" s="24">
        <v>129</v>
      </c>
      <c r="V2260" s="24" t="s">
        <v>1559</v>
      </c>
      <c r="W2260" s="24">
        <v>129</v>
      </c>
      <c r="X2260" s="24" t="s">
        <v>1641</v>
      </c>
      <c r="Y2260" s="24">
        <v>129</v>
      </c>
      <c r="Z2260" s="24" t="s">
        <v>1546</v>
      </c>
      <c r="AA2260" s="24">
        <v>129</v>
      </c>
      <c r="AB2260" s="99" t="s">
        <v>30</v>
      </c>
      <c r="AC2260" s="99" t="str">
        <f t="shared" ref="AC2260:AC2323" si="341">IF(AB2260="","",A2260&amp;"-"&amp;C2260&amp;"-"&amp;G2260&amp;"-"&amp;"loc"&amp;F2260)</f>
        <v>kn-13-14-jlr-loc1</v>
      </c>
      <c r="AD2260" s="99">
        <f t="shared" ref="AD2260:AD2323" si="342">INDEX($BL$4:$BL$210,INDEX($BP$4:$BP$19,E2260)+C2260)</f>
        <v>8</v>
      </c>
      <c r="AE2260" s="24">
        <v>12</v>
      </c>
      <c r="AF2260" s="25">
        <v>12</v>
      </c>
      <c r="AG2260" s="41"/>
    </row>
    <row r="2261" spans="1:33" ht="33" x14ac:dyDescent="0.2">
      <c r="A2261" s="43" t="str">
        <f t="shared" si="335"/>
        <v>kn-13</v>
      </c>
      <c r="B2261" s="33">
        <f t="shared" si="340"/>
        <v>2131411</v>
      </c>
      <c r="C2261" s="43">
        <v>14</v>
      </c>
      <c r="D2261" s="26">
        <f t="shared" si="336"/>
        <v>21314</v>
      </c>
      <c r="E2261" s="45">
        <v>13</v>
      </c>
      <c r="F2261" s="13">
        <v>1</v>
      </c>
      <c r="G2261" s="14" t="s">
        <v>20</v>
      </c>
      <c r="H2261" s="14" t="s">
        <v>290</v>
      </c>
      <c r="I2261" s="13">
        <f t="shared" si="337"/>
        <v>133</v>
      </c>
      <c r="J2261" s="13">
        <f t="shared" si="338"/>
        <v>18</v>
      </c>
      <c r="K2261" s="13">
        <f t="shared" si="339"/>
        <v>5</v>
      </c>
      <c r="L2261" s="13" t="s">
        <v>1644</v>
      </c>
      <c r="M2261" s="13">
        <v>128</v>
      </c>
      <c r="N2261" s="13" t="s">
        <v>1636</v>
      </c>
      <c r="O2261" s="13">
        <v>128</v>
      </c>
      <c r="P2261" s="13" t="s">
        <v>1638</v>
      </c>
      <c r="Q2261" s="13">
        <v>128</v>
      </c>
      <c r="R2261" s="13" t="s">
        <v>1646</v>
      </c>
      <c r="S2261" s="13">
        <v>128</v>
      </c>
      <c r="T2261" s="13" t="s">
        <v>1556</v>
      </c>
      <c r="U2261" s="13">
        <v>128</v>
      </c>
      <c r="V2261" s="13" t="s">
        <v>1558</v>
      </c>
      <c r="W2261" s="13">
        <v>128</v>
      </c>
      <c r="X2261" s="13" t="s">
        <v>1640</v>
      </c>
      <c r="Y2261" s="13">
        <v>128</v>
      </c>
      <c r="Z2261" s="13" t="s">
        <v>1547</v>
      </c>
      <c r="AA2261" s="13">
        <v>128</v>
      </c>
      <c r="AB2261" s="100" t="s">
        <v>386</v>
      </c>
      <c r="AC2261" s="100" t="str">
        <f t="shared" si="341"/>
        <v>kn-13-14-shl-loc1</v>
      </c>
      <c r="AD2261" s="100">
        <f t="shared" si="342"/>
        <v>8</v>
      </c>
      <c r="AE2261" s="13">
        <v>16</v>
      </c>
      <c r="AF2261" s="27">
        <v>13.5</v>
      </c>
      <c r="AG2261" s="41"/>
    </row>
    <row r="2262" spans="1:33" ht="16.5" x14ac:dyDescent="0.2">
      <c r="A2262" s="43" t="str">
        <f t="shared" si="335"/>
        <v>kn-13</v>
      </c>
      <c r="B2262" s="33">
        <f t="shared" si="340"/>
        <v>2131420</v>
      </c>
      <c r="C2262" s="43">
        <v>14</v>
      </c>
      <c r="D2262" s="26">
        <f t="shared" si="336"/>
        <v>21314</v>
      </c>
      <c r="E2262" s="45">
        <v>13</v>
      </c>
      <c r="F2262" s="13">
        <v>2</v>
      </c>
      <c r="G2262" s="14" t="s">
        <v>19</v>
      </c>
      <c r="H2262" s="14" t="s">
        <v>589</v>
      </c>
      <c r="I2262" s="13">
        <f t="shared" si="337"/>
        <v>133</v>
      </c>
      <c r="J2262" s="13">
        <f t="shared" si="338"/>
        <v>18</v>
      </c>
      <c r="K2262" s="13">
        <f t="shared" si="339"/>
        <v>5</v>
      </c>
      <c r="L2262" s="13" t="s">
        <v>1645</v>
      </c>
      <c r="M2262" s="13">
        <v>129</v>
      </c>
      <c r="N2262" s="13" t="s">
        <v>1637</v>
      </c>
      <c r="O2262" s="13">
        <v>129</v>
      </c>
      <c r="P2262" s="13" t="s">
        <v>1639</v>
      </c>
      <c r="Q2262" s="13">
        <v>129</v>
      </c>
      <c r="R2262" s="13" t="s">
        <v>1647</v>
      </c>
      <c r="S2262" s="13">
        <v>129</v>
      </c>
      <c r="T2262" s="13" t="s">
        <v>1557</v>
      </c>
      <c r="U2262" s="13">
        <v>129</v>
      </c>
      <c r="V2262" s="13" t="s">
        <v>1559</v>
      </c>
      <c r="W2262" s="13">
        <v>129</v>
      </c>
      <c r="X2262" s="13" t="s">
        <v>1641</v>
      </c>
      <c r="Y2262" s="13">
        <v>129</v>
      </c>
      <c r="Z2262" s="13" t="s">
        <v>1546</v>
      </c>
      <c r="AA2262" s="13">
        <v>129</v>
      </c>
      <c r="AB2262" s="100" t="s">
        <v>30</v>
      </c>
      <c r="AC2262" s="100" t="str">
        <f t="shared" si="341"/>
        <v>kn-13-14-jlr-loc2</v>
      </c>
      <c r="AD2262" s="100">
        <f t="shared" si="342"/>
        <v>8</v>
      </c>
      <c r="AE2262" s="13">
        <v>12</v>
      </c>
      <c r="AF2262" s="27">
        <v>12</v>
      </c>
      <c r="AG2262" s="41"/>
    </row>
    <row r="2263" spans="1:33" ht="33" x14ac:dyDescent="0.2">
      <c r="A2263" s="43" t="str">
        <f t="shared" si="335"/>
        <v>kn-13</v>
      </c>
      <c r="B2263" s="33">
        <f t="shared" si="340"/>
        <v>2131421</v>
      </c>
      <c r="C2263" s="43">
        <v>14</v>
      </c>
      <c r="D2263" s="26">
        <f t="shared" si="336"/>
        <v>21314</v>
      </c>
      <c r="E2263" s="45">
        <v>13</v>
      </c>
      <c r="F2263" s="13">
        <v>2</v>
      </c>
      <c r="G2263" s="14" t="s">
        <v>20</v>
      </c>
      <c r="H2263" s="14" t="s">
        <v>590</v>
      </c>
      <c r="I2263" s="13">
        <f t="shared" si="337"/>
        <v>133</v>
      </c>
      <c r="J2263" s="13">
        <f t="shared" si="338"/>
        <v>18</v>
      </c>
      <c r="K2263" s="13">
        <f t="shared" si="339"/>
        <v>5</v>
      </c>
      <c r="L2263" s="13" t="s">
        <v>1644</v>
      </c>
      <c r="M2263" s="13">
        <v>128</v>
      </c>
      <c r="N2263" s="13" t="s">
        <v>1636</v>
      </c>
      <c r="O2263" s="13">
        <v>128</v>
      </c>
      <c r="P2263" s="13" t="s">
        <v>1638</v>
      </c>
      <c r="Q2263" s="13">
        <v>128</v>
      </c>
      <c r="R2263" s="13" t="s">
        <v>1646</v>
      </c>
      <c r="S2263" s="13">
        <v>128</v>
      </c>
      <c r="T2263" s="13" t="s">
        <v>1556</v>
      </c>
      <c r="U2263" s="13">
        <v>128</v>
      </c>
      <c r="V2263" s="13" t="s">
        <v>1558</v>
      </c>
      <c r="W2263" s="13">
        <v>128</v>
      </c>
      <c r="X2263" s="13" t="s">
        <v>1640</v>
      </c>
      <c r="Y2263" s="13">
        <v>128</v>
      </c>
      <c r="Z2263" s="13" t="s">
        <v>1547</v>
      </c>
      <c r="AA2263" s="13">
        <v>128</v>
      </c>
      <c r="AB2263" s="100" t="s">
        <v>380</v>
      </c>
      <c r="AC2263" s="100" t="str">
        <f t="shared" si="341"/>
        <v>kn-13-14-shl-loc2</v>
      </c>
      <c r="AD2263" s="100">
        <f t="shared" si="342"/>
        <v>8</v>
      </c>
      <c r="AE2263" s="13">
        <v>16</v>
      </c>
      <c r="AF2263" s="27">
        <v>13.5</v>
      </c>
      <c r="AG2263" s="41"/>
    </row>
    <row r="2264" spans="1:33" ht="16.5" x14ac:dyDescent="0.2">
      <c r="A2264" s="43" t="str">
        <f t="shared" si="335"/>
        <v>kn-13</v>
      </c>
      <c r="B2264" s="33">
        <f t="shared" si="340"/>
        <v>2131430</v>
      </c>
      <c r="C2264" s="43">
        <v>14</v>
      </c>
      <c r="D2264" s="26">
        <f t="shared" si="336"/>
        <v>21314</v>
      </c>
      <c r="E2264" s="45">
        <v>13</v>
      </c>
      <c r="F2264" s="13">
        <v>3</v>
      </c>
      <c r="G2264" s="14" t="s">
        <v>19</v>
      </c>
      <c r="H2264" s="14" t="s">
        <v>749</v>
      </c>
      <c r="I2264" s="13">
        <f t="shared" si="337"/>
        <v>133</v>
      </c>
      <c r="J2264" s="13">
        <f t="shared" si="338"/>
        <v>18</v>
      </c>
      <c r="K2264" s="13">
        <f t="shared" si="339"/>
        <v>5</v>
      </c>
      <c r="L2264" s="13" t="s">
        <v>1645</v>
      </c>
      <c r="M2264" s="13">
        <v>129</v>
      </c>
      <c r="N2264" s="13" t="s">
        <v>1637</v>
      </c>
      <c r="O2264" s="13">
        <v>129</v>
      </c>
      <c r="P2264" s="13" t="s">
        <v>1639</v>
      </c>
      <c r="Q2264" s="13">
        <v>129</v>
      </c>
      <c r="R2264" s="13" t="s">
        <v>1647</v>
      </c>
      <c r="S2264" s="13">
        <v>129</v>
      </c>
      <c r="T2264" s="13" t="s">
        <v>1557</v>
      </c>
      <c r="U2264" s="13">
        <v>129</v>
      </c>
      <c r="V2264" s="13" t="s">
        <v>1559</v>
      </c>
      <c r="W2264" s="13">
        <v>129</v>
      </c>
      <c r="X2264" s="13" t="s">
        <v>1641</v>
      </c>
      <c r="Y2264" s="13">
        <v>129</v>
      </c>
      <c r="Z2264" s="13" t="s">
        <v>1546</v>
      </c>
      <c r="AA2264" s="13">
        <v>129</v>
      </c>
      <c r="AB2264" s="100" t="s">
        <v>353</v>
      </c>
      <c r="AC2264" s="100" t="str">
        <f t="shared" si="341"/>
        <v>kn-13-14-jlr-loc3</v>
      </c>
      <c r="AD2264" s="100">
        <f t="shared" si="342"/>
        <v>8</v>
      </c>
      <c r="AE2264" s="13">
        <v>12</v>
      </c>
      <c r="AF2264" s="27">
        <v>12</v>
      </c>
      <c r="AG2264" s="41"/>
    </row>
    <row r="2265" spans="1:33" ht="33.75" thickBot="1" x14ac:dyDescent="0.25">
      <c r="A2265" s="43" t="str">
        <f t="shared" si="335"/>
        <v>kn-13</v>
      </c>
      <c r="B2265" s="33">
        <f t="shared" si="340"/>
        <v>2131431</v>
      </c>
      <c r="C2265" s="43">
        <v>14</v>
      </c>
      <c r="D2265" s="28">
        <f t="shared" si="336"/>
        <v>21314</v>
      </c>
      <c r="E2265" s="46">
        <v>13</v>
      </c>
      <c r="F2265" s="29">
        <v>3</v>
      </c>
      <c r="G2265" s="30" t="s">
        <v>20</v>
      </c>
      <c r="H2265" s="30" t="s">
        <v>27</v>
      </c>
      <c r="I2265" s="29">
        <f t="shared" si="337"/>
        <v>133</v>
      </c>
      <c r="J2265" s="29">
        <f t="shared" si="338"/>
        <v>18</v>
      </c>
      <c r="K2265" s="29">
        <f t="shared" si="339"/>
        <v>5</v>
      </c>
      <c r="L2265" s="29" t="s">
        <v>1644</v>
      </c>
      <c r="M2265" s="29">
        <v>128</v>
      </c>
      <c r="N2265" s="29" t="s">
        <v>1636</v>
      </c>
      <c r="O2265" s="29">
        <v>128</v>
      </c>
      <c r="P2265" s="29" t="s">
        <v>1638</v>
      </c>
      <c r="Q2265" s="29">
        <v>128</v>
      </c>
      <c r="R2265" s="29" t="s">
        <v>1646</v>
      </c>
      <c r="S2265" s="29">
        <v>128</v>
      </c>
      <c r="T2265" s="29" t="s">
        <v>1556</v>
      </c>
      <c r="U2265" s="29">
        <v>128</v>
      </c>
      <c r="V2265" s="29" t="s">
        <v>1558</v>
      </c>
      <c r="W2265" s="29">
        <v>128</v>
      </c>
      <c r="X2265" s="29" t="s">
        <v>1640</v>
      </c>
      <c r="Y2265" s="29">
        <v>128</v>
      </c>
      <c r="Z2265" s="29" t="s">
        <v>1547</v>
      </c>
      <c r="AA2265" s="29">
        <v>128</v>
      </c>
      <c r="AB2265" s="101" t="s">
        <v>394</v>
      </c>
      <c r="AC2265" s="101" t="str">
        <f t="shared" si="341"/>
        <v>kn-13-14-shl-loc3</v>
      </c>
      <c r="AD2265" s="101">
        <f t="shared" si="342"/>
        <v>8</v>
      </c>
      <c r="AE2265" s="29">
        <v>16</v>
      </c>
      <c r="AF2265" s="31">
        <v>13.5</v>
      </c>
      <c r="AG2265" s="41"/>
    </row>
    <row r="2266" spans="1:33" ht="16.5" x14ac:dyDescent="0.2">
      <c r="A2266" s="43" t="str">
        <f t="shared" si="335"/>
        <v>kn-13</v>
      </c>
      <c r="B2266" s="33">
        <f t="shared" si="340"/>
        <v>2131510</v>
      </c>
      <c r="C2266" s="43">
        <v>15</v>
      </c>
      <c r="D2266" s="23">
        <f t="shared" si="336"/>
        <v>21315</v>
      </c>
      <c r="E2266" s="44">
        <v>13</v>
      </c>
      <c r="F2266" s="24">
        <v>1</v>
      </c>
      <c r="G2266" s="32" t="s">
        <v>19</v>
      </c>
      <c r="H2266" s="32" t="s">
        <v>289</v>
      </c>
      <c r="I2266" s="24">
        <f t="shared" si="337"/>
        <v>134</v>
      </c>
      <c r="J2266" s="24">
        <f t="shared" si="338"/>
        <v>18</v>
      </c>
      <c r="K2266" s="24">
        <f t="shared" si="339"/>
        <v>5</v>
      </c>
      <c r="L2266" s="24" t="s">
        <v>1645</v>
      </c>
      <c r="M2266" s="24">
        <v>130</v>
      </c>
      <c r="N2266" s="24" t="s">
        <v>1637</v>
      </c>
      <c r="O2266" s="24">
        <v>130</v>
      </c>
      <c r="P2266" s="24" t="s">
        <v>1639</v>
      </c>
      <c r="Q2266" s="24">
        <v>130</v>
      </c>
      <c r="R2266" s="24" t="s">
        <v>1647</v>
      </c>
      <c r="S2266" s="24">
        <v>130</v>
      </c>
      <c r="T2266" s="24" t="s">
        <v>1557</v>
      </c>
      <c r="U2266" s="24">
        <v>130</v>
      </c>
      <c r="V2266" s="24" t="s">
        <v>1559</v>
      </c>
      <c r="W2266" s="24">
        <v>130</v>
      </c>
      <c r="X2266" s="24" t="s">
        <v>1641</v>
      </c>
      <c r="Y2266" s="24">
        <v>130</v>
      </c>
      <c r="Z2266" s="24" t="s">
        <v>1642</v>
      </c>
      <c r="AA2266" s="24">
        <v>130</v>
      </c>
      <c r="AB2266" s="99" t="s">
        <v>350</v>
      </c>
      <c r="AC2266" s="99" t="str">
        <f t="shared" si="341"/>
        <v>kn-13-15-jlr-loc1</v>
      </c>
      <c r="AD2266" s="99">
        <f t="shared" si="342"/>
        <v>8</v>
      </c>
      <c r="AE2266" s="24">
        <v>12</v>
      </c>
      <c r="AF2266" s="25">
        <v>12</v>
      </c>
      <c r="AG2266" s="41"/>
    </row>
    <row r="2267" spans="1:33" ht="33" x14ac:dyDescent="0.2">
      <c r="A2267" s="43" t="str">
        <f t="shared" si="335"/>
        <v>kn-13</v>
      </c>
      <c r="B2267" s="33">
        <f t="shared" si="340"/>
        <v>2131511</v>
      </c>
      <c r="C2267" s="43">
        <v>15</v>
      </c>
      <c r="D2267" s="26">
        <f t="shared" si="336"/>
        <v>21315</v>
      </c>
      <c r="E2267" s="45">
        <v>13</v>
      </c>
      <c r="F2267" s="13">
        <v>1</v>
      </c>
      <c r="G2267" s="14" t="s">
        <v>20</v>
      </c>
      <c r="H2267" s="14" t="s">
        <v>290</v>
      </c>
      <c r="I2267" s="13">
        <f t="shared" si="337"/>
        <v>134</v>
      </c>
      <c r="J2267" s="13">
        <f t="shared" si="338"/>
        <v>18</v>
      </c>
      <c r="K2267" s="13">
        <f t="shared" si="339"/>
        <v>5</v>
      </c>
      <c r="L2267" s="13" t="s">
        <v>1644</v>
      </c>
      <c r="M2267" s="13">
        <v>130</v>
      </c>
      <c r="N2267" s="13" t="s">
        <v>1636</v>
      </c>
      <c r="O2267" s="13">
        <v>130</v>
      </c>
      <c r="P2267" s="13" t="s">
        <v>1638</v>
      </c>
      <c r="Q2267" s="13">
        <v>130</v>
      </c>
      <c r="R2267" s="13" t="s">
        <v>1646</v>
      </c>
      <c r="S2267" s="13">
        <v>130</v>
      </c>
      <c r="T2267" s="13" t="s">
        <v>1556</v>
      </c>
      <c r="U2267" s="13">
        <v>130</v>
      </c>
      <c r="V2267" s="13" t="s">
        <v>1558</v>
      </c>
      <c r="W2267" s="13">
        <v>130</v>
      </c>
      <c r="X2267" s="13" t="s">
        <v>1640</v>
      </c>
      <c r="Y2267" s="13">
        <v>130</v>
      </c>
      <c r="Z2267" s="13" t="s">
        <v>1643</v>
      </c>
      <c r="AA2267" s="13">
        <v>130</v>
      </c>
      <c r="AB2267" s="100" t="s">
        <v>378</v>
      </c>
      <c r="AC2267" s="100" t="str">
        <f t="shared" si="341"/>
        <v>kn-13-15-shl-loc1</v>
      </c>
      <c r="AD2267" s="100">
        <f t="shared" si="342"/>
        <v>8</v>
      </c>
      <c r="AE2267" s="13">
        <v>16</v>
      </c>
      <c r="AF2267" s="27">
        <v>13.5</v>
      </c>
      <c r="AG2267" s="41"/>
    </row>
    <row r="2268" spans="1:33" ht="16.5" x14ac:dyDescent="0.2">
      <c r="A2268" s="43" t="str">
        <f t="shared" si="335"/>
        <v>kn-13</v>
      </c>
      <c r="B2268" s="33">
        <f t="shared" si="340"/>
        <v>2131520</v>
      </c>
      <c r="C2268" s="43">
        <v>15</v>
      </c>
      <c r="D2268" s="26">
        <f t="shared" si="336"/>
        <v>21315</v>
      </c>
      <c r="E2268" s="45">
        <v>13</v>
      </c>
      <c r="F2268" s="13">
        <v>2</v>
      </c>
      <c r="G2268" s="14" t="s">
        <v>19</v>
      </c>
      <c r="H2268" s="14" t="s">
        <v>589</v>
      </c>
      <c r="I2268" s="13">
        <f t="shared" si="337"/>
        <v>134</v>
      </c>
      <c r="J2268" s="13">
        <f t="shared" si="338"/>
        <v>18</v>
      </c>
      <c r="K2268" s="13">
        <f t="shared" si="339"/>
        <v>5</v>
      </c>
      <c r="L2268" s="13" t="s">
        <v>1645</v>
      </c>
      <c r="M2268" s="13">
        <v>130</v>
      </c>
      <c r="N2268" s="13" t="s">
        <v>1637</v>
      </c>
      <c r="O2268" s="13">
        <v>130</v>
      </c>
      <c r="P2268" s="13" t="s">
        <v>1639</v>
      </c>
      <c r="Q2268" s="13">
        <v>130</v>
      </c>
      <c r="R2268" s="13" t="s">
        <v>1647</v>
      </c>
      <c r="S2268" s="13">
        <v>130</v>
      </c>
      <c r="T2268" s="13" t="s">
        <v>1557</v>
      </c>
      <c r="U2268" s="13">
        <v>130</v>
      </c>
      <c r="V2268" s="13" t="s">
        <v>1559</v>
      </c>
      <c r="W2268" s="13">
        <v>130</v>
      </c>
      <c r="X2268" s="13" t="s">
        <v>1641</v>
      </c>
      <c r="Y2268" s="13">
        <v>130</v>
      </c>
      <c r="Z2268" s="13" t="s">
        <v>1642</v>
      </c>
      <c r="AA2268" s="13">
        <v>130</v>
      </c>
      <c r="AB2268" s="100" t="s">
        <v>349</v>
      </c>
      <c r="AC2268" s="100" t="str">
        <f t="shared" si="341"/>
        <v>kn-13-15-jlr-loc2</v>
      </c>
      <c r="AD2268" s="100">
        <f t="shared" si="342"/>
        <v>8</v>
      </c>
      <c r="AE2268" s="13">
        <v>12</v>
      </c>
      <c r="AF2268" s="27">
        <v>12</v>
      </c>
      <c r="AG2268" s="41"/>
    </row>
    <row r="2269" spans="1:33" ht="33" x14ac:dyDescent="0.2">
      <c r="A2269" s="43" t="str">
        <f t="shared" si="335"/>
        <v>kn-13</v>
      </c>
      <c r="B2269" s="33">
        <f t="shared" si="340"/>
        <v>2131521</v>
      </c>
      <c r="C2269" s="43">
        <v>15</v>
      </c>
      <c r="D2269" s="26">
        <f t="shared" si="336"/>
        <v>21315</v>
      </c>
      <c r="E2269" s="45">
        <v>13</v>
      </c>
      <c r="F2269" s="13">
        <v>2</v>
      </c>
      <c r="G2269" s="14" t="s">
        <v>615</v>
      </c>
      <c r="H2269" s="14" t="s">
        <v>590</v>
      </c>
      <c r="I2269" s="13">
        <f t="shared" si="337"/>
        <v>134</v>
      </c>
      <c r="J2269" s="13">
        <f t="shared" si="338"/>
        <v>18</v>
      </c>
      <c r="K2269" s="13">
        <f t="shared" si="339"/>
        <v>5</v>
      </c>
      <c r="L2269" s="13" t="s">
        <v>1644</v>
      </c>
      <c r="M2269" s="13">
        <v>130</v>
      </c>
      <c r="N2269" s="13" t="s">
        <v>1636</v>
      </c>
      <c r="O2269" s="13">
        <v>130</v>
      </c>
      <c r="P2269" s="13" t="s">
        <v>1638</v>
      </c>
      <c r="Q2269" s="13">
        <v>130</v>
      </c>
      <c r="R2269" s="13" t="s">
        <v>1646</v>
      </c>
      <c r="S2269" s="13">
        <v>130</v>
      </c>
      <c r="T2269" s="13" t="s">
        <v>1556</v>
      </c>
      <c r="U2269" s="13">
        <v>130</v>
      </c>
      <c r="V2269" s="13" t="s">
        <v>1558</v>
      </c>
      <c r="W2269" s="13">
        <v>130</v>
      </c>
      <c r="X2269" s="13" t="s">
        <v>1640</v>
      </c>
      <c r="Y2269" s="13">
        <v>130</v>
      </c>
      <c r="Z2269" s="13" t="s">
        <v>1643</v>
      </c>
      <c r="AA2269" s="13">
        <v>130</v>
      </c>
      <c r="AB2269" s="100" t="s">
        <v>383</v>
      </c>
      <c r="AC2269" s="100" t="str">
        <f t="shared" si="341"/>
        <v>kn-13-15-shl-loc2</v>
      </c>
      <c r="AD2269" s="100">
        <f t="shared" si="342"/>
        <v>8</v>
      </c>
      <c r="AE2269" s="13">
        <v>16</v>
      </c>
      <c r="AF2269" s="27">
        <v>13.5</v>
      </c>
      <c r="AG2269" s="41"/>
    </row>
    <row r="2270" spans="1:33" ht="16.5" x14ac:dyDescent="0.2">
      <c r="A2270" s="43" t="str">
        <f t="shared" ref="A2270:A2333" si="343">"kn-"&amp;E2270</f>
        <v>kn-13</v>
      </c>
      <c r="B2270" s="33">
        <f t="shared" si="340"/>
        <v>2131530</v>
      </c>
      <c r="C2270" s="43">
        <v>15</v>
      </c>
      <c r="D2270" s="26">
        <f t="shared" ref="D2270:D2333" si="344">(200+E2270)*100+C2270</f>
        <v>21315</v>
      </c>
      <c r="E2270" s="45">
        <v>13</v>
      </c>
      <c r="F2270" s="13">
        <v>3</v>
      </c>
      <c r="G2270" s="14" t="s">
        <v>19</v>
      </c>
      <c r="H2270" s="14" t="s">
        <v>587</v>
      </c>
      <c r="I2270" s="13">
        <f t="shared" ref="I2270:I2333" si="345">INDEX($BI$4:$BI$210,INDEX($BP$4:$BP$19,E2270)+C2270)</f>
        <v>134</v>
      </c>
      <c r="J2270" s="13">
        <f t="shared" ref="J2270:J2333" si="346">INDEX($BJ$4:$BJ$210,INDEX($BP$4:$BP$19,E2270)+C2270)</f>
        <v>18</v>
      </c>
      <c r="K2270" s="13">
        <f t="shared" ref="K2270:K2333" si="347">INDEX($BK$4:$BK$210,INDEX($BP$4:$BP$19,E2270)+C2271)</f>
        <v>5</v>
      </c>
      <c r="L2270" s="13" t="s">
        <v>1645</v>
      </c>
      <c r="M2270" s="13">
        <v>130</v>
      </c>
      <c r="N2270" s="13" t="s">
        <v>1637</v>
      </c>
      <c r="O2270" s="13">
        <v>130</v>
      </c>
      <c r="P2270" s="13" t="s">
        <v>1639</v>
      </c>
      <c r="Q2270" s="13">
        <v>130</v>
      </c>
      <c r="R2270" s="13" t="s">
        <v>1647</v>
      </c>
      <c r="S2270" s="13">
        <v>130</v>
      </c>
      <c r="T2270" s="13" t="s">
        <v>1557</v>
      </c>
      <c r="U2270" s="13">
        <v>130</v>
      </c>
      <c r="V2270" s="13" t="s">
        <v>1559</v>
      </c>
      <c r="W2270" s="13">
        <v>130</v>
      </c>
      <c r="X2270" s="13" t="s">
        <v>1641</v>
      </c>
      <c r="Y2270" s="13">
        <v>130</v>
      </c>
      <c r="Z2270" s="13" t="s">
        <v>1642</v>
      </c>
      <c r="AA2270" s="13">
        <v>130</v>
      </c>
      <c r="AB2270" s="100" t="s">
        <v>30</v>
      </c>
      <c r="AC2270" s="100" t="str">
        <f t="shared" si="341"/>
        <v>kn-13-15-jlr-loc3</v>
      </c>
      <c r="AD2270" s="100">
        <f t="shared" si="342"/>
        <v>8</v>
      </c>
      <c r="AE2270" s="13">
        <v>12</v>
      </c>
      <c r="AF2270" s="27">
        <v>12</v>
      </c>
      <c r="AG2270" s="41"/>
    </row>
    <row r="2271" spans="1:33" ht="33.75" thickBot="1" x14ac:dyDescent="0.25">
      <c r="A2271" s="43" t="str">
        <f t="shared" si="343"/>
        <v>kn-13</v>
      </c>
      <c r="B2271" s="33">
        <f t="shared" si="340"/>
        <v>2131531</v>
      </c>
      <c r="C2271" s="43">
        <v>15</v>
      </c>
      <c r="D2271" s="28">
        <f t="shared" si="344"/>
        <v>21315</v>
      </c>
      <c r="E2271" s="46">
        <v>13</v>
      </c>
      <c r="F2271" s="29">
        <v>3</v>
      </c>
      <c r="G2271" s="30" t="s">
        <v>20</v>
      </c>
      <c r="H2271" s="30" t="s">
        <v>588</v>
      </c>
      <c r="I2271" s="29">
        <f t="shared" si="345"/>
        <v>134</v>
      </c>
      <c r="J2271" s="29">
        <f t="shared" si="346"/>
        <v>18</v>
      </c>
      <c r="K2271" s="29">
        <f t="shared" si="347"/>
        <v>5</v>
      </c>
      <c r="L2271" s="29" t="s">
        <v>1644</v>
      </c>
      <c r="M2271" s="29">
        <v>130</v>
      </c>
      <c r="N2271" s="29" t="s">
        <v>1636</v>
      </c>
      <c r="O2271" s="29">
        <v>130</v>
      </c>
      <c r="P2271" s="29" t="s">
        <v>1638</v>
      </c>
      <c r="Q2271" s="29">
        <v>130</v>
      </c>
      <c r="R2271" s="29" t="s">
        <v>1646</v>
      </c>
      <c r="S2271" s="29">
        <v>130</v>
      </c>
      <c r="T2271" s="29" t="s">
        <v>1556</v>
      </c>
      <c r="U2271" s="29">
        <v>130</v>
      </c>
      <c r="V2271" s="29" t="s">
        <v>1558</v>
      </c>
      <c r="W2271" s="29">
        <v>130</v>
      </c>
      <c r="X2271" s="29" t="s">
        <v>1640</v>
      </c>
      <c r="Y2271" s="29">
        <v>130</v>
      </c>
      <c r="Z2271" s="29" t="s">
        <v>1643</v>
      </c>
      <c r="AA2271" s="29">
        <v>130</v>
      </c>
      <c r="AB2271" s="101" t="s">
        <v>387</v>
      </c>
      <c r="AC2271" s="101" t="str">
        <f t="shared" si="341"/>
        <v>kn-13-15-shl-loc3</v>
      </c>
      <c r="AD2271" s="101">
        <f t="shared" si="342"/>
        <v>8</v>
      </c>
      <c r="AE2271" s="29">
        <v>16</v>
      </c>
      <c r="AF2271" s="31">
        <v>13.5</v>
      </c>
      <c r="AG2271" s="41"/>
    </row>
    <row r="2272" spans="1:33" ht="16.5" x14ac:dyDescent="0.2">
      <c r="A2272" s="43" t="str">
        <f t="shared" si="343"/>
        <v>kn-14</v>
      </c>
      <c r="B2272" s="33">
        <f t="shared" si="340"/>
        <v>2140110</v>
      </c>
      <c r="C2272" s="43">
        <v>1</v>
      </c>
      <c r="D2272" s="23">
        <f t="shared" si="344"/>
        <v>21401</v>
      </c>
      <c r="E2272" s="44">
        <v>14</v>
      </c>
      <c r="F2272" s="24">
        <v>1</v>
      </c>
      <c r="G2272" s="32" t="s">
        <v>19</v>
      </c>
      <c r="H2272" s="32" t="s">
        <v>289</v>
      </c>
      <c r="I2272" s="24">
        <f t="shared" si="345"/>
        <v>135</v>
      </c>
      <c r="J2272" s="24">
        <f t="shared" si="346"/>
        <v>19</v>
      </c>
      <c r="K2272" s="24">
        <f t="shared" si="347"/>
        <v>5</v>
      </c>
      <c r="L2272" s="24" t="s">
        <v>1645</v>
      </c>
      <c r="M2272" s="24">
        <v>130</v>
      </c>
      <c r="N2272" s="24" t="s">
        <v>1637</v>
      </c>
      <c r="O2272" s="24">
        <v>130</v>
      </c>
      <c r="P2272" s="24" t="s">
        <v>1639</v>
      </c>
      <c r="Q2272" s="24">
        <v>130</v>
      </c>
      <c r="R2272" s="24" t="s">
        <v>1647</v>
      </c>
      <c r="S2272" s="24">
        <v>130</v>
      </c>
      <c r="T2272" s="24" t="s">
        <v>1557</v>
      </c>
      <c r="U2272" s="24">
        <v>130</v>
      </c>
      <c r="V2272" s="24" t="s">
        <v>1559</v>
      </c>
      <c r="W2272" s="24">
        <v>130</v>
      </c>
      <c r="X2272" s="24" t="s">
        <v>1641</v>
      </c>
      <c r="Y2272" s="24">
        <v>130</v>
      </c>
      <c r="Z2272" s="24" t="s">
        <v>1642</v>
      </c>
      <c r="AA2272" s="24">
        <v>130</v>
      </c>
      <c r="AB2272" s="99" t="s">
        <v>354</v>
      </c>
      <c r="AC2272" s="99" t="str">
        <f t="shared" si="341"/>
        <v>kn-14-1-jlr-loc1</v>
      </c>
      <c r="AD2272" s="99">
        <f t="shared" si="342"/>
        <v>9</v>
      </c>
      <c r="AE2272" s="24">
        <v>12</v>
      </c>
      <c r="AF2272" s="25">
        <v>12</v>
      </c>
      <c r="AG2272" s="41"/>
    </row>
    <row r="2273" spans="1:33" ht="16.5" x14ac:dyDescent="0.2">
      <c r="A2273" s="43" t="str">
        <f t="shared" si="343"/>
        <v>kn-14</v>
      </c>
      <c r="B2273" s="33">
        <f t="shared" si="340"/>
        <v>2140111</v>
      </c>
      <c r="C2273" s="43">
        <v>1</v>
      </c>
      <c r="D2273" s="26">
        <f t="shared" si="344"/>
        <v>21401</v>
      </c>
      <c r="E2273" s="45">
        <v>14</v>
      </c>
      <c r="F2273" s="13">
        <v>1</v>
      </c>
      <c r="G2273" s="14" t="s">
        <v>20</v>
      </c>
      <c r="H2273" s="14" t="s">
        <v>290</v>
      </c>
      <c r="I2273" s="13">
        <f t="shared" si="345"/>
        <v>135</v>
      </c>
      <c r="J2273" s="13">
        <f t="shared" si="346"/>
        <v>19</v>
      </c>
      <c r="K2273" s="13">
        <f t="shared" si="347"/>
        <v>5</v>
      </c>
      <c r="L2273" s="13" t="s">
        <v>1634</v>
      </c>
      <c r="M2273" s="13">
        <v>130</v>
      </c>
      <c r="N2273" s="13" t="s">
        <v>1636</v>
      </c>
      <c r="O2273" s="13">
        <v>130</v>
      </c>
      <c r="P2273" s="13" t="s">
        <v>1638</v>
      </c>
      <c r="Q2273" s="13">
        <v>130</v>
      </c>
      <c r="R2273" s="13" t="s">
        <v>1646</v>
      </c>
      <c r="S2273" s="13">
        <v>130</v>
      </c>
      <c r="T2273" s="13" t="s">
        <v>1556</v>
      </c>
      <c r="U2273" s="13">
        <v>130</v>
      </c>
      <c r="V2273" s="13" t="s">
        <v>1558</v>
      </c>
      <c r="W2273" s="13">
        <v>130</v>
      </c>
      <c r="X2273" s="13" t="s">
        <v>1640</v>
      </c>
      <c r="Y2273" s="13">
        <v>130</v>
      </c>
      <c r="Z2273" s="13" t="s">
        <v>1643</v>
      </c>
      <c r="AA2273" s="13">
        <v>130</v>
      </c>
      <c r="AB2273" s="100" t="s">
        <v>395</v>
      </c>
      <c r="AC2273" s="100" t="str">
        <f t="shared" si="341"/>
        <v>kn-14-1-shl-loc1</v>
      </c>
      <c r="AD2273" s="100">
        <f t="shared" si="342"/>
        <v>9</v>
      </c>
      <c r="AE2273" s="13">
        <v>16</v>
      </c>
      <c r="AF2273" s="27">
        <v>13.5</v>
      </c>
      <c r="AG2273" s="41"/>
    </row>
    <row r="2274" spans="1:33" ht="16.5" x14ac:dyDescent="0.2">
      <c r="A2274" s="43" t="str">
        <f t="shared" si="343"/>
        <v>kn-14</v>
      </c>
      <c r="B2274" s="33">
        <f t="shared" si="340"/>
        <v>2140120</v>
      </c>
      <c r="C2274" s="43">
        <v>1</v>
      </c>
      <c r="D2274" s="26">
        <f t="shared" si="344"/>
        <v>21401</v>
      </c>
      <c r="E2274" s="45">
        <v>14</v>
      </c>
      <c r="F2274" s="13">
        <v>2</v>
      </c>
      <c r="G2274" s="14" t="s">
        <v>19</v>
      </c>
      <c r="H2274" s="14" t="s">
        <v>749</v>
      </c>
      <c r="I2274" s="13">
        <f t="shared" si="345"/>
        <v>135</v>
      </c>
      <c r="J2274" s="13">
        <f t="shared" si="346"/>
        <v>19</v>
      </c>
      <c r="K2274" s="13">
        <f t="shared" si="347"/>
        <v>5</v>
      </c>
      <c r="L2274" s="13" t="s">
        <v>1645</v>
      </c>
      <c r="M2274" s="13">
        <v>130</v>
      </c>
      <c r="N2274" s="13" t="s">
        <v>1637</v>
      </c>
      <c r="O2274" s="13">
        <v>130</v>
      </c>
      <c r="P2274" s="13" t="s">
        <v>1639</v>
      </c>
      <c r="Q2274" s="13">
        <v>130</v>
      </c>
      <c r="R2274" s="13" t="s">
        <v>1647</v>
      </c>
      <c r="S2274" s="13">
        <v>130</v>
      </c>
      <c r="T2274" s="13" t="s">
        <v>1557</v>
      </c>
      <c r="U2274" s="13">
        <v>130</v>
      </c>
      <c r="V2274" s="13" t="s">
        <v>1559</v>
      </c>
      <c r="W2274" s="13">
        <v>130</v>
      </c>
      <c r="X2274" s="13" t="s">
        <v>1641</v>
      </c>
      <c r="Y2274" s="13">
        <v>130</v>
      </c>
      <c r="Z2274" s="13" t="s">
        <v>1642</v>
      </c>
      <c r="AA2274" s="13">
        <v>130</v>
      </c>
      <c r="AB2274" s="100" t="s">
        <v>748</v>
      </c>
      <c r="AC2274" s="100" t="str">
        <f t="shared" si="341"/>
        <v>kn-14-1-jlr-loc2</v>
      </c>
      <c r="AD2274" s="100">
        <f t="shared" si="342"/>
        <v>9</v>
      </c>
      <c r="AE2274" s="13">
        <v>12</v>
      </c>
      <c r="AF2274" s="27">
        <v>12</v>
      </c>
      <c r="AG2274" s="41"/>
    </row>
    <row r="2275" spans="1:33" ht="16.5" x14ac:dyDescent="0.2">
      <c r="A2275" s="43" t="str">
        <f t="shared" si="343"/>
        <v>kn-14</v>
      </c>
      <c r="B2275" s="33">
        <f t="shared" si="340"/>
        <v>2140121</v>
      </c>
      <c r="C2275" s="43">
        <v>1</v>
      </c>
      <c r="D2275" s="26">
        <f t="shared" si="344"/>
        <v>21401</v>
      </c>
      <c r="E2275" s="45">
        <v>14</v>
      </c>
      <c r="F2275" s="13">
        <v>2</v>
      </c>
      <c r="G2275" s="14" t="s">
        <v>20</v>
      </c>
      <c r="H2275" s="14" t="s">
        <v>618</v>
      </c>
      <c r="I2275" s="13">
        <f t="shared" si="345"/>
        <v>135</v>
      </c>
      <c r="J2275" s="13">
        <f t="shared" si="346"/>
        <v>19</v>
      </c>
      <c r="K2275" s="13">
        <f t="shared" si="347"/>
        <v>5</v>
      </c>
      <c r="L2275" s="13" t="s">
        <v>1634</v>
      </c>
      <c r="M2275" s="13">
        <v>130</v>
      </c>
      <c r="N2275" s="13" t="s">
        <v>1636</v>
      </c>
      <c r="O2275" s="13">
        <v>130</v>
      </c>
      <c r="P2275" s="13" t="s">
        <v>1638</v>
      </c>
      <c r="Q2275" s="13">
        <v>130</v>
      </c>
      <c r="R2275" s="13" t="s">
        <v>1646</v>
      </c>
      <c r="S2275" s="13">
        <v>130</v>
      </c>
      <c r="T2275" s="13" t="s">
        <v>1556</v>
      </c>
      <c r="U2275" s="13">
        <v>130</v>
      </c>
      <c r="V2275" s="13" t="s">
        <v>1558</v>
      </c>
      <c r="W2275" s="13">
        <v>130</v>
      </c>
      <c r="X2275" s="13" t="s">
        <v>1640</v>
      </c>
      <c r="Y2275" s="13">
        <v>130</v>
      </c>
      <c r="Z2275" s="13" t="s">
        <v>1643</v>
      </c>
      <c r="AA2275" s="13">
        <v>130</v>
      </c>
      <c r="AB2275" s="100" t="s">
        <v>390</v>
      </c>
      <c r="AC2275" s="100" t="str">
        <f t="shared" si="341"/>
        <v>kn-14-1-shl-loc2</v>
      </c>
      <c r="AD2275" s="100">
        <f t="shared" si="342"/>
        <v>9</v>
      </c>
      <c r="AE2275" s="13">
        <v>16</v>
      </c>
      <c r="AF2275" s="27">
        <v>13.5</v>
      </c>
      <c r="AG2275" s="41"/>
    </row>
    <row r="2276" spans="1:33" ht="16.5" x14ac:dyDescent="0.2">
      <c r="A2276" s="43" t="str">
        <f t="shared" si="343"/>
        <v>kn-14</v>
      </c>
      <c r="B2276" s="33">
        <f t="shared" si="340"/>
        <v>2140130</v>
      </c>
      <c r="C2276" s="43">
        <v>1</v>
      </c>
      <c r="D2276" s="26">
        <f t="shared" si="344"/>
        <v>21401</v>
      </c>
      <c r="E2276" s="45">
        <v>14</v>
      </c>
      <c r="F2276" s="13">
        <v>3</v>
      </c>
      <c r="G2276" s="14" t="s">
        <v>19</v>
      </c>
      <c r="H2276" s="14" t="s">
        <v>288</v>
      </c>
      <c r="I2276" s="13">
        <f t="shared" si="345"/>
        <v>135</v>
      </c>
      <c r="J2276" s="13">
        <f t="shared" si="346"/>
        <v>19</v>
      </c>
      <c r="K2276" s="13">
        <f t="shared" si="347"/>
        <v>5</v>
      </c>
      <c r="L2276" s="13" t="s">
        <v>1645</v>
      </c>
      <c r="M2276" s="13">
        <v>130</v>
      </c>
      <c r="N2276" s="13" t="s">
        <v>1637</v>
      </c>
      <c r="O2276" s="13">
        <v>130</v>
      </c>
      <c r="P2276" s="13" t="s">
        <v>1639</v>
      </c>
      <c r="Q2276" s="13">
        <v>130</v>
      </c>
      <c r="R2276" s="13" t="s">
        <v>1647</v>
      </c>
      <c r="S2276" s="13">
        <v>130</v>
      </c>
      <c r="T2276" s="13" t="s">
        <v>1557</v>
      </c>
      <c r="U2276" s="13">
        <v>130</v>
      </c>
      <c r="V2276" s="13" t="s">
        <v>1559</v>
      </c>
      <c r="W2276" s="13">
        <v>130</v>
      </c>
      <c r="X2276" s="13" t="s">
        <v>1641</v>
      </c>
      <c r="Y2276" s="13">
        <v>130</v>
      </c>
      <c r="Z2276" s="13" t="s">
        <v>1642</v>
      </c>
      <c r="AA2276" s="13">
        <v>130</v>
      </c>
      <c r="AB2276" s="100" t="s">
        <v>355</v>
      </c>
      <c r="AC2276" s="100" t="str">
        <f t="shared" si="341"/>
        <v>kn-14-1-jlr-loc3</v>
      </c>
      <c r="AD2276" s="100">
        <f t="shared" si="342"/>
        <v>9</v>
      </c>
      <c r="AE2276" s="13">
        <v>12</v>
      </c>
      <c r="AF2276" s="27">
        <v>12</v>
      </c>
      <c r="AG2276" s="41"/>
    </row>
    <row r="2277" spans="1:33" ht="17.25" thickBot="1" x14ac:dyDescent="0.25">
      <c r="A2277" s="43" t="str">
        <f t="shared" si="343"/>
        <v>kn-14</v>
      </c>
      <c r="B2277" s="33">
        <f t="shared" si="340"/>
        <v>2140131</v>
      </c>
      <c r="C2277" s="43">
        <v>1</v>
      </c>
      <c r="D2277" s="28">
        <f t="shared" si="344"/>
        <v>21401</v>
      </c>
      <c r="E2277" s="46">
        <v>14</v>
      </c>
      <c r="F2277" s="29">
        <v>3</v>
      </c>
      <c r="G2277" s="30" t="s">
        <v>20</v>
      </c>
      <c r="H2277" s="30" t="s">
        <v>287</v>
      </c>
      <c r="I2277" s="29">
        <f t="shared" si="345"/>
        <v>135</v>
      </c>
      <c r="J2277" s="29">
        <f t="shared" si="346"/>
        <v>19</v>
      </c>
      <c r="K2277" s="29">
        <f t="shared" si="347"/>
        <v>5</v>
      </c>
      <c r="L2277" s="29" t="s">
        <v>1634</v>
      </c>
      <c r="M2277" s="29">
        <v>130</v>
      </c>
      <c r="N2277" s="29" t="s">
        <v>1636</v>
      </c>
      <c r="O2277" s="29">
        <v>130</v>
      </c>
      <c r="P2277" s="29" t="s">
        <v>1638</v>
      </c>
      <c r="Q2277" s="29">
        <v>130</v>
      </c>
      <c r="R2277" s="29" t="s">
        <v>1646</v>
      </c>
      <c r="S2277" s="29">
        <v>130</v>
      </c>
      <c r="T2277" s="29" t="s">
        <v>1556</v>
      </c>
      <c r="U2277" s="29">
        <v>130</v>
      </c>
      <c r="V2277" s="29" t="s">
        <v>1558</v>
      </c>
      <c r="W2277" s="29">
        <v>130</v>
      </c>
      <c r="X2277" s="29" t="s">
        <v>1640</v>
      </c>
      <c r="Y2277" s="29">
        <v>130</v>
      </c>
      <c r="Z2277" s="29" t="s">
        <v>1643</v>
      </c>
      <c r="AA2277" s="29">
        <v>130</v>
      </c>
      <c r="AB2277" s="101" t="s">
        <v>396</v>
      </c>
      <c r="AC2277" s="101" t="str">
        <f t="shared" si="341"/>
        <v>kn-14-1-shl-loc3</v>
      </c>
      <c r="AD2277" s="101">
        <f t="shared" si="342"/>
        <v>9</v>
      </c>
      <c r="AE2277" s="29">
        <v>16</v>
      </c>
      <c r="AF2277" s="31">
        <v>13.5</v>
      </c>
      <c r="AG2277" s="41"/>
    </row>
    <row r="2278" spans="1:33" ht="16.5" x14ac:dyDescent="0.2">
      <c r="A2278" s="43" t="str">
        <f t="shared" si="343"/>
        <v>kn-14</v>
      </c>
      <c r="B2278" s="33">
        <f t="shared" si="340"/>
        <v>2140210</v>
      </c>
      <c r="C2278" s="43">
        <v>2</v>
      </c>
      <c r="D2278" s="23">
        <f t="shared" si="344"/>
        <v>21402</v>
      </c>
      <c r="E2278" s="44">
        <v>14</v>
      </c>
      <c r="F2278" s="24">
        <v>1</v>
      </c>
      <c r="G2278" s="32" t="s">
        <v>19</v>
      </c>
      <c r="H2278" s="32" t="s">
        <v>289</v>
      </c>
      <c r="I2278" s="24">
        <f t="shared" si="345"/>
        <v>136</v>
      </c>
      <c r="J2278" s="24">
        <f t="shared" si="346"/>
        <v>19</v>
      </c>
      <c r="K2278" s="24">
        <f t="shared" si="347"/>
        <v>5</v>
      </c>
      <c r="L2278" s="24" t="s">
        <v>1635</v>
      </c>
      <c r="M2278" s="24">
        <v>131</v>
      </c>
      <c r="N2278" s="24" t="s">
        <v>1637</v>
      </c>
      <c r="O2278" s="24">
        <v>131</v>
      </c>
      <c r="P2278" s="24" t="s">
        <v>1639</v>
      </c>
      <c r="Q2278" s="24">
        <v>131</v>
      </c>
      <c r="R2278" s="24" t="s">
        <v>1647</v>
      </c>
      <c r="S2278" s="24">
        <v>131</v>
      </c>
      <c r="T2278" s="24" t="s">
        <v>1557</v>
      </c>
      <c r="U2278" s="24">
        <v>131</v>
      </c>
      <c r="V2278" s="24" t="s">
        <v>1559</v>
      </c>
      <c r="W2278" s="24">
        <v>131</v>
      </c>
      <c r="X2278" s="24" t="s">
        <v>1641</v>
      </c>
      <c r="Y2278" s="24">
        <v>131</v>
      </c>
      <c r="Z2278" s="24" t="s">
        <v>1642</v>
      </c>
      <c r="AA2278" s="24">
        <v>131</v>
      </c>
      <c r="AB2278" s="99" t="s">
        <v>347</v>
      </c>
      <c r="AC2278" s="99" t="str">
        <f t="shared" si="341"/>
        <v>kn-14-2-jlr-loc1</v>
      </c>
      <c r="AD2278" s="99">
        <f t="shared" si="342"/>
        <v>9</v>
      </c>
      <c r="AE2278" s="24">
        <v>12</v>
      </c>
      <c r="AF2278" s="25">
        <v>12</v>
      </c>
      <c r="AG2278" s="41"/>
    </row>
    <row r="2279" spans="1:33" ht="16.5" x14ac:dyDescent="0.2">
      <c r="A2279" s="43" t="str">
        <f t="shared" si="343"/>
        <v>kn-14</v>
      </c>
      <c r="B2279" s="33">
        <f t="shared" si="340"/>
        <v>2140211</v>
      </c>
      <c r="C2279" s="43">
        <v>2</v>
      </c>
      <c r="D2279" s="26">
        <f t="shared" si="344"/>
        <v>21402</v>
      </c>
      <c r="E2279" s="45">
        <v>14</v>
      </c>
      <c r="F2279" s="13">
        <v>1</v>
      </c>
      <c r="G2279" s="14" t="s">
        <v>20</v>
      </c>
      <c r="H2279" s="14" t="s">
        <v>290</v>
      </c>
      <c r="I2279" s="13">
        <f t="shared" si="345"/>
        <v>136</v>
      </c>
      <c r="J2279" s="13">
        <f t="shared" si="346"/>
        <v>19</v>
      </c>
      <c r="K2279" s="13">
        <f t="shared" si="347"/>
        <v>5</v>
      </c>
      <c r="L2279" s="13" t="s">
        <v>1634</v>
      </c>
      <c r="M2279" s="13">
        <v>130</v>
      </c>
      <c r="N2279" s="13" t="s">
        <v>1636</v>
      </c>
      <c r="O2279" s="13">
        <v>130</v>
      </c>
      <c r="P2279" s="13" t="s">
        <v>1638</v>
      </c>
      <c r="Q2279" s="13">
        <v>130</v>
      </c>
      <c r="R2279" s="13" t="s">
        <v>1646</v>
      </c>
      <c r="S2279" s="13">
        <v>130</v>
      </c>
      <c r="T2279" s="13" t="s">
        <v>1556</v>
      </c>
      <c r="U2279" s="13">
        <v>130</v>
      </c>
      <c r="V2279" s="13" t="s">
        <v>1558</v>
      </c>
      <c r="W2279" s="13">
        <v>130</v>
      </c>
      <c r="X2279" s="13" t="s">
        <v>1640</v>
      </c>
      <c r="Y2279" s="13">
        <v>130</v>
      </c>
      <c r="Z2279" s="13" t="s">
        <v>1643</v>
      </c>
      <c r="AA2279" s="13">
        <v>130</v>
      </c>
      <c r="AB2279" s="100" t="s">
        <v>379</v>
      </c>
      <c r="AC2279" s="100" t="str">
        <f t="shared" si="341"/>
        <v>kn-14-2-shl-loc1</v>
      </c>
      <c r="AD2279" s="100">
        <f t="shared" si="342"/>
        <v>9</v>
      </c>
      <c r="AE2279" s="13">
        <v>16</v>
      </c>
      <c r="AF2279" s="27">
        <v>13.5</v>
      </c>
      <c r="AG2279" s="41"/>
    </row>
    <row r="2280" spans="1:33" ht="16.5" x14ac:dyDescent="0.2">
      <c r="A2280" s="43" t="str">
        <f t="shared" si="343"/>
        <v>kn-14</v>
      </c>
      <c r="B2280" s="33">
        <f t="shared" si="340"/>
        <v>2140220</v>
      </c>
      <c r="C2280" s="43">
        <v>2</v>
      </c>
      <c r="D2280" s="26">
        <f t="shared" si="344"/>
        <v>21402</v>
      </c>
      <c r="E2280" s="45">
        <v>14</v>
      </c>
      <c r="F2280" s="13">
        <v>2</v>
      </c>
      <c r="G2280" s="14" t="s">
        <v>19</v>
      </c>
      <c r="H2280" s="14" t="s">
        <v>749</v>
      </c>
      <c r="I2280" s="13">
        <f t="shared" si="345"/>
        <v>136</v>
      </c>
      <c r="J2280" s="13">
        <f t="shared" si="346"/>
        <v>19</v>
      </c>
      <c r="K2280" s="13">
        <f t="shared" si="347"/>
        <v>5</v>
      </c>
      <c r="L2280" s="13" t="s">
        <v>1635</v>
      </c>
      <c r="M2280" s="13">
        <v>131</v>
      </c>
      <c r="N2280" s="13" t="s">
        <v>1637</v>
      </c>
      <c r="O2280" s="13">
        <v>131</v>
      </c>
      <c r="P2280" s="13" t="s">
        <v>1639</v>
      </c>
      <c r="Q2280" s="13">
        <v>131</v>
      </c>
      <c r="R2280" s="13" t="s">
        <v>1647</v>
      </c>
      <c r="S2280" s="13">
        <v>131</v>
      </c>
      <c r="T2280" s="13" t="s">
        <v>1557</v>
      </c>
      <c r="U2280" s="13">
        <v>131</v>
      </c>
      <c r="V2280" s="13" t="s">
        <v>1559</v>
      </c>
      <c r="W2280" s="13">
        <v>131</v>
      </c>
      <c r="X2280" s="13" t="s">
        <v>1641</v>
      </c>
      <c r="Y2280" s="13">
        <v>131</v>
      </c>
      <c r="Z2280" s="13" t="s">
        <v>1642</v>
      </c>
      <c r="AA2280" s="13">
        <v>131</v>
      </c>
      <c r="AB2280" s="100" t="s">
        <v>749</v>
      </c>
      <c r="AC2280" s="100" t="str">
        <f t="shared" si="341"/>
        <v>kn-14-2-jlr-loc2</v>
      </c>
      <c r="AD2280" s="100">
        <f t="shared" si="342"/>
        <v>9</v>
      </c>
      <c r="AE2280" s="13">
        <v>12</v>
      </c>
      <c r="AF2280" s="27">
        <v>12</v>
      </c>
      <c r="AG2280" s="41"/>
    </row>
    <row r="2281" spans="1:33" ht="16.5" x14ac:dyDescent="0.2">
      <c r="A2281" s="43" t="str">
        <f t="shared" si="343"/>
        <v>kn-14</v>
      </c>
      <c r="B2281" s="33">
        <f t="shared" si="340"/>
        <v>2140221</v>
      </c>
      <c r="C2281" s="43">
        <v>2</v>
      </c>
      <c r="D2281" s="26">
        <f t="shared" si="344"/>
        <v>21402</v>
      </c>
      <c r="E2281" s="45">
        <v>14</v>
      </c>
      <c r="F2281" s="13">
        <v>2</v>
      </c>
      <c r="G2281" s="14" t="s">
        <v>20</v>
      </c>
      <c r="H2281" s="14" t="s">
        <v>27</v>
      </c>
      <c r="I2281" s="13">
        <f t="shared" si="345"/>
        <v>136</v>
      </c>
      <c r="J2281" s="13">
        <f t="shared" si="346"/>
        <v>19</v>
      </c>
      <c r="K2281" s="13">
        <f t="shared" si="347"/>
        <v>5</v>
      </c>
      <c r="L2281" s="13" t="s">
        <v>1634</v>
      </c>
      <c r="M2281" s="13">
        <v>130</v>
      </c>
      <c r="N2281" s="13" t="s">
        <v>1636</v>
      </c>
      <c r="O2281" s="13">
        <v>130</v>
      </c>
      <c r="P2281" s="13" t="s">
        <v>1638</v>
      </c>
      <c r="Q2281" s="13">
        <v>130</v>
      </c>
      <c r="R2281" s="13" t="s">
        <v>1646</v>
      </c>
      <c r="S2281" s="13">
        <v>130</v>
      </c>
      <c r="T2281" s="13" t="s">
        <v>1556</v>
      </c>
      <c r="U2281" s="13">
        <v>130</v>
      </c>
      <c r="V2281" s="13" t="s">
        <v>1558</v>
      </c>
      <c r="W2281" s="13">
        <v>130</v>
      </c>
      <c r="X2281" s="13" t="s">
        <v>1640</v>
      </c>
      <c r="Y2281" s="13">
        <v>130</v>
      </c>
      <c r="Z2281" s="13" t="s">
        <v>1643</v>
      </c>
      <c r="AA2281" s="13">
        <v>130</v>
      </c>
      <c r="AB2281" s="100" t="s">
        <v>382</v>
      </c>
      <c r="AC2281" s="100" t="str">
        <f t="shared" si="341"/>
        <v>kn-14-2-shl-loc2</v>
      </c>
      <c r="AD2281" s="100">
        <f t="shared" si="342"/>
        <v>9</v>
      </c>
      <c r="AE2281" s="13">
        <v>16</v>
      </c>
      <c r="AF2281" s="27">
        <v>13.5</v>
      </c>
      <c r="AG2281" s="41"/>
    </row>
    <row r="2282" spans="1:33" ht="16.5" x14ac:dyDescent="0.2">
      <c r="A2282" s="43" t="str">
        <f t="shared" si="343"/>
        <v>kn-14</v>
      </c>
      <c r="B2282" s="33">
        <f t="shared" si="340"/>
        <v>2140230</v>
      </c>
      <c r="C2282" s="43">
        <v>2</v>
      </c>
      <c r="D2282" s="26">
        <f t="shared" si="344"/>
        <v>21402</v>
      </c>
      <c r="E2282" s="45">
        <v>14</v>
      </c>
      <c r="F2282" s="13">
        <v>3</v>
      </c>
      <c r="G2282" s="14" t="s">
        <v>19</v>
      </c>
      <c r="H2282" s="14" t="s">
        <v>288</v>
      </c>
      <c r="I2282" s="13">
        <f t="shared" si="345"/>
        <v>136</v>
      </c>
      <c r="J2282" s="13">
        <f t="shared" si="346"/>
        <v>19</v>
      </c>
      <c r="K2282" s="13">
        <f t="shared" si="347"/>
        <v>5</v>
      </c>
      <c r="L2282" s="13" t="s">
        <v>1635</v>
      </c>
      <c r="M2282" s="13">
        <v>131</v>
      </c>
      <c r="N2282" s="13" t="s">
        <v>1637</v>
      </c>
      <c r="O2282" s="13">
        <v>131</v>
      </c>
      <c r="P2282" s="13" t="s">
        <v>1639</v>
      </c>
      <c r="Q2282" s="13">
        <v>131</v>
      </c>
      <c r="R2282" s="13" t="s">
        <v>1647</v>
      </c>
      <c r="S2282" s="13">
        <v>131</v>
      </c>
      <c r="T2282" s="13" t="s">
        <v>1557</v>
      </c>
      <c r="U2282" s="13">
        <v>131</v>
      </c>
      <c r="V2282" s="13" t="s">
        <v>1559</v>
      </c>
      <c r="W2282" s="13">
        <v>131</v>
      </c>
      <c r="X2282" s="13" t="s">
        <v>1641</v>
      </c>
      <c r="Y2282" s="13">
        <v>131</v>
      </c>
      <c r="Z2282" s="13" t="s">
        <v>1642</v>
      </c>
      <c r="AA2282" s="13">
        <v>131</v>
      </c>
      <c r="AB2282" s="100" t="s">
        <v>356</v>
      </c>
      <c r="AC2282" s="100" t="str">
        <f t="shared" si="341"/>
        <v>kn-14-2-jlr-loc3</v>
      </c>
      <c r="AD2282" s="100">
        <f t="shared" si="342"/>
        <v>9</v>
      </c>
      <c r="AE2282" s="13">
        <v>12</v>
      </c>
      <c r="AF2282" s="27">
        <v>12</v>
      </c>
      <c r="AG2282" s="41"/>
    </row>
    <row r="2283" spans="1:33" ht="17.25" thickBot="1" x14ac:dyDescent="0.25">
      <c r="A2283" s="43" t="str">
        <f t="shared" si="343"/>
        <v>kn-14</v>
      </c>
      <c r="B2283" s="33">
        <f t="shared" si="340"/>
        <v>2140231</v>
      </c>
      <c r="C2283" s="43">
        <v>2</v>
      </c>
      <c r="D2283" s="28">
        <f t="shared" si="344"/>
        <v>21402</v>
      </c>
      <c r="E2283" s="46">
        <v>14</v>
      </c>
      <c r="F2283" s="29">
        <v>3</v>
      </c>
      <c r="G2283" s="30" t="s">
        <v>20</v>
      </c>
      <c r="H2283" s="30" t="s">
        <v>287</v>
      </c>
      <c r="I2283" s="29">
        <f t="shared" si="345"/>
        <v>136</v>
      </c>
      <c r="J2283" s="29">
        <f t="shared" si="346"/>
        <v>19</v>
      </c>
      <c r="K2283" s="29">
        <f t="shared" si="347"/>
        <v>5</v>
      </c>
      <c r="L2283" s="29" t="s">
        <v>1634</v>
      </c>
      <c r="M2283" s="29">
        <v>130</v>
      </c>
      <c r="N2283" s="29" t="s">
        <v>1636</v>
      </c>
      <c r="O2283" s="29">
        <v>130</v>
      </c>
      <c r="P2283" s="29" t="s">
        <v>1638</v>
      </c>
      <c r="Q2283" s="29">
        <v>130</v>
      </c>
      <c r="R2283" s="29" t="s">
        <v>1646</v>
      </c>
      <c r="S2283" s="29">
        <v>130</v>
      </c>
      <c r="T2283" s="29" t="s">
        <v>1556</v>
      </c>
      <c r="U2283" s="29">
        <v>130</v>
      </c>
      <c r="V2283" s="29" t="s">
        <v>1558</v>
      </c>
      <c r="W2283" s="29">
        <v>130</v>
      </c>
      <c r="X2283" s="29" t="s">
        <v>1640</v>
      </c>
      <c r="Y2283" s="29">
        <v>130</v>
      </c>
      <c r="Z2283" s="29" t="s">
        <v>1643</v>
      </c>
      <c r="AA2283" s="29">
        <v>130</v>
      </c>
      <c r="AB2283" s="101" t="s">
        <v>397</v>
      </c>
      <c r="AC2283" s="101" t="str">
        <f t="shared" si="341"/>
        <v>kn-14-2-shl-loc3</v>
      </c>
      <c r="AD2283" s="101">
        <f t="shared" si="342"/>
        <v>9</v>
      </c>
      <c r="AE2283" s="29">
        <v>16</v>
      </c>
      <c r="AF2283" s="31">
        <v>13.5</v>
      </c>
      <c r="AG2283" s="41"/>
    </row>
    <row r="2284" spans="1:33" ht="16.5" x14ac:dyDescent="0.2">
      <c r="A2284" s="43" t="str">
        <f t="shared" si="343"/>
        <v>kn-14</v>
      </c>
      <c r="B2284" s="33">
        <f t="shared" si="340"/>
        <v>2140310</v>
      </c>
      <c r="C2284" s="43">
        <v>3</v>
      </c>
      <c r="D2284" s="23">
        <f t="shared" si="344"/>
        <v>21403</v>
      </c>
      <c r="E2284" s="44">
        <v>14</v>
      </c>
      <c r="F2284" s="24">
        <v>1</v>
      </c>
      <c r="G2284" s="32" t="s">
        <v>19</v>
      </c>
      <c r="H2284" s="32" t="s">
        <v>289</v>
      </c>
      <c r="I2284" s="24">
        <f t="shared" si="345"/>
        <v>136</v>
      </c>
      <c r="J2284" s="24">
        <f t="shared" si="346"/>
        <v>19</v>
      </c>
      <c r="K2284" s="24">
        <f t="shared" si="347"/>
        <v>5</v>
      </c>
      <c r="L2284" s="24" t="s">
        <v>1635</v>
      </c>
      <c r="M2284" s="24">
        <v>131</v>
      </c>
      <c r="N2284" s="24" t="s">
        <v>1637</v>
      </c>
      <c r="O2284" s="24">
        <v>131</v>
      </c>
      <c r="P2284" s="24" t="s">
        <v>1639</v>
      </c>
      <c r="Q2284" s="24">
        <v>131</v>
      </c>
      <c r="R2284" s="24" t="s">
        <v>1647</v>
      </c>
      <c r="S2284" s="24">
        <v>131</v>
      </c>
      <c r="T2284" s="24" t="s">
        <v>1557</v>
      </c>
      <c r="U2284" s="24">
        <v>131</v>
      </c>
      <c r="V2284" s="24" t="s">
        <v>1559</v>
      </c>
      <c r="W2284" s="24">
        <v>131</v>
      </c>
      <c r="X2284" s="24" t="s">
        <v>1641</v>
      </c>
      <c r="Y2284" s="24">
        <v>131</v>
      </c>
      <c r="Z2284" s="24" t="s">
        <v>1642</v>
      </c>
      <c r="AA2284" s="24">
        <v>131</v>
      </c>
      <c r="AB2284" s="99" t="s">
        <v>354</v>
      </c>
      <c r="AC2284" s="99" t="str">
        <f t="shared" si="341"/>
        <v>kn-14-3-jlr-loc1</v>
      </c>
      <c r="AD2284" s="99">
        <f t="shared" si="342"/>
        <v>9</v>
      </c>
      <c r="AE2284" s="24">
        <v>12</v>
      </c>
      <c r="AF2284" s="25">
        <v>12</v>
      </c>
      <c r="AG2284" s="41"/>
    </row>
    <row r="2285" spans="1:33" ht="16.5" x14ac:dyDescent="0.2">
      <c r="A2285" s="43" t="str">
        <f t="shared" si="343"/>
        <v>kn-14</v>
      </c>
      <c r="B2285" s="33">
        <f t="shared" si="340"/>
        <v>2140311</v>
      </c>
      <c r="C2285" s="43">
        <v>3</v>
      </c>
      <c r="D2285" s="26">
        <f t="shared" si="344"/>
        <v>21403</v>
      </c>
      <c r="E2285" s="45">
        <v>14</v>
      </c>
      <c r="F2285" s="13">
        <v>1</v>
      </c>
      <c r="G2285" s="14" t="s">
        <v>20</v>
      </c>
      <c r="H2285" s="14" t="s">
        <v>290</v>
      </c>
      <c r="I2285" s="13">
        <f t="shared" si="345"/>
        <v>136</v>
      </c>
      <c r="J2285" s="13">
        <f t="shared" si="346"/>
        <v>19</v>
      </c>
      <c r="K2285" s="13">
        <f t="shared" si="347"/>
        <v>5</v>
      </c>
      <c r="L2285" s="13" t="s">
        <v>1634</v>
      </c>
      <c r="M2285" s="13">
        <v>132</v>
      </c>
      <c r="N2285" s="13" t="s">
        <v>1636</v>
      </c>
      <c r="O2285" s="13">
        <v>132</v>
      </c>
      <c r="P2285" s="13" t="s">
        <v>1638</v>
      </c>
      <c r="Q2285" s="13">
        <v>132</v>
      </c>
      <c r="R2285" s="13" t="s">
        <v>1646</v>
      </c>
      <c r="S2285" s="13">
        <v>132</v>
      </c>
      <c r="T2285" s="13" t="s">
        <v>1556</v>
      </c>
      <c r="U2285" s="13">
        <v>132</v>
      </c>
      <c r="V2285" s="13" t="s">
        <v>1558</v>
      </c>
      <c r="W2285" s="13">
        <v>132</v>
      </c>
      <c r="X2285" s="13" t="s">
        <v>1640</v>
      </c>
      <c r="Y2285" s="13">
        <v>132</v>
      </c>
      <c r="Z2285" s="13" t="s">
        <v>1643</v>
      </c>
      <c r="AA2285" s="13">
        <v>132</v>
      </c>
      <c r="AB2285" s="100" t="s">
        <v>395</v>
      </c>
      <c r="AC2285" s="100" t="str">
        <f t="shared" si="341"/>
        <v>kn-14-3-shl-loc1</v>
      </c>
      <c r="AD2285" s="100">
        <f t="shared" si="342"/>
        <v>9</v>
      </c>
      <c r="AE2285" s="13">
        <v>16</v>
      </c>
      <c r="AF2285" s="27">
        <v>13.5</v>
      </c>
      <c r="AG2285" s="41"/>
    </row>
    <row r="2286" spans="1:33" ht="16.5" x14ac:dyDescent="0.2">
      <c r="A2286" s="43" t="str">
        <f t="shared" si="343"/>
        <v>kn-14</v>
      </c>
      <c r="B2286" s="33">
        <f t="shared" si="340"/>
        <v>2140320</v>
      </c>
      <c r="C2286" s="43">
        <v>3</v>
      </c>
      <c r="D2286" s="26">
        <f t="shared" si="344"/>
        <v>21403</v>
      </c>
      <c r="E2286" s="45">
        <v>14</v>
      </c>
      <c r="F2286" s="13">
        <v>2</v>
      </c>
      <c r="G2286" s="14" t="s">
        <v>19</v>
      </c>
      <c r="H2286" s="14" t="s">
        <v>749</v>
      </c>
      <c r="I2286" s="13">
        <f t="shared" si="345"/>
        <v>136</v>
      </c>
      <c r="J2286" s="13">
        <f t="shared" si="346"/>
        <v>19</v>
      </c>
      <c r="K2286" s="13">
        <f t="shared" si="347"/>
        <v>5</v>
      </c>
      <c r="L2286" s="13" t="s">
        <v>1635</v>
      </c>
      <c r="M2286" s="13">
        <v>131</v>
      </c>
      <c r="N2286" s="13" t="s">
        <v>1637</v>
      </c>
      <c r="O2286" s="13">
        <v>131</v>
      </c>
      <c r="P2286" s="13" t="s">
        <v>1639</v>
      </c>
      <c r="Q2286" s="13">
        <v>131</v>
      </c>
      <c r="R2286" s="13" t="s">
        <v>1647</v>
      </c>
      <c r="S2286" s="13">
        <v>131</v>
      </c>
      <c r="T2286" s="13" t="s">
        <v>1557</v>
      </c>
      <c r="U2286" s="13">
        <v>131</v>
      </c>
      <c r="V2286" s="13" t="s">
        <v>1559</v>
      </c>
      <c r="W2286" s="13">
        <v>131</v>
      </c>
      <c r="X2286" s="13" t="s">
        <v>1641</v>
      </c>
      <c r="Y2286" s="13">
        <v>131</v>
      </c>
      <c r="Z2286" s="13" t="s">
        <v>1642</v>
      </c>
      <c r="AA2286" s="13">
        <v>131</v>
      </c>
      <c r="AB2286" s="100" t="s">
        <v>748</v>
      </c>
      <c r="AC2286" s="100" t="str">
        <f t="shared" si="341"/>
        <v>kn-14-3-jlr-loc2</v>
      </c>
      <c r="AD2286" s="100">
        <f t="shared" si="342"/>
        <v>9</v>
      </c>
      <c r="AE2286" s="13">
        <v>12</v>
      </c>
      <c r="AF2286" s="27">
        <v>12</v>
      </c>
      <c r="AG2286" s="41"/>
    </row>
    <row r="2287" spans="1:33" ht="16.5" x14ac:dyDescent="0.2">
      <c r="A2287" s="43" t="str">
        <f t="shared" si="343"/>
        <v>kn-14</v>
      </c>
      <c r="B2287" s="33">
        <f t="shared" si="340"/>
        <v>2140321</v>
      </c>
      <c r="C2287" s="43">
        <v>3</v>
      </c>
      <c r="D2287" s="26">
        <f t="shared" si="344"/>
        <v>21403</v>
      </c>
      <c r="E2287" s="45">
        <v>14</v>
      </c>
      <c r="F2287" s="13">
        <v>2</v>
      </c>
      <c r="G2287" s="14" t="s">
        <v>20</v>
      </c>
      <c r="H2287" s="14" t="s">
        <v>27</v>
      </c>
      <c r="I2287" s="13">
        <f t="shared" si="345"/>
        <v>136</v>
      </c>
      <c r="J2287" s="13">
        <f t="shared" si="346"/>
        <v>19</v>
      </c>
      <c r="K2287" s="13">
        <f t="shared" si="347"/>
        <v>5</v>
      </c>
      <c r="L2287" s="13" t="s">
        <v>1634</v>
      </c>
      <c r="M2287" s="13">
        <v>132</v>
      </c>
      <c r="N2287" s="13" t="s">
        <v>1636</v>
      </c>
      <c r="O2287" s="13">
        <v>132</v>
      </c>
      <c r="P2287" s="13" t="s">
        <v>1638</v>
      </c>
      <c r="Q2287" s="13">
        <v>132</v>
      </c>
      <c r="R2287" s="13" t="s">
        <v>1646</v>
      </c>
      <c r="S2287" s="13">
        <v>132</v>
      </c>
      <c r="T2287" s="13" t="s">
        <v>1556</v>
      </c>
      <c r="U2287" s="13">
        <v>132</v>
      </c>
      <c r="V2287" s="13" t="s">
        <v>1558</v>
      </c>
      <c r="W2287" s="13">
        <v>132</v>
      </c>
      <c r="X2287" s="13" t="s">
        <v>1640</v>
      </c>
      <c r="Y2287" s="13">
        <v>132</v>
      </c>
      <c r="Z2287" s="13" t="s">
        <v>1643</v>
      </c>
      <c r="AA2287" s="13">
        <v>132</v>
      </c>
      <c r="AB2287" s="100" t="s">
        <v>390</v>
      </c>
      <c r="AC2287" s="100" t="str">
        <f t="shared" si="341"/>
        <v>kn-14-3-shl-loc2</v>
      </c>
      <c r="AD2287" s="100">
        <f t="shared" si="342"/>
        <v>9</v>
      </c>
      <c r="AE2287" s="13">
        <v>16</v>
      </c>
      <c r="AF2287" s="27">
        <v>13.5</v>
      </c>
      <c r="AG2287" s="41"/>
    </row>
    <row r="2288" spans="1:33" ht="16.5" x14ac:dyDescent="0.2">
      <c r="A2288" s="43" t="str">
        <f t="shared" si="343"/>
        <v>kn-14</v>
      </c>
      <c r="B2288" s="33">
        <f t="shared" si="340"/>
        <v>2140330</v>
      </c>
      <c r="C2288" s="43">
        <v>3</v>
      </c>
      <c r="D2288" s="26">
        <f t="shared" si="344"/>
        <v>21403</v>
      </c>
      <c r="E2288" s="45">
        <v>14</v>
      </c>
      <c r="F2288" s="13">
        <v>3</v>
      </c>
      <c r="G2288" s="14" t="s">
        <v>19</v>
      </c>
      <c r="H2288" s="14" t="s">
        <v>288</v>
      </c>
      <c r="I2288" s="13">
        <f t="shared" si="345"/>
        <v>136</v>
      </c>
      <c r="J2288" s="13">
        <f t="shared" si="346"/>
        <v>19</v>
      </c>
      <c r="K2288" s="13">
        <f t="shared" si="347"/>
        <v>5</v>
      </c>
      <c r="L2288" s="13" t="s">
        <v>1635</v>
      </c>
      <c r="M2288" s="13">
        <v>131</v>
      </c>
      <c r="N2288" s="13" t="s">
        <v>1637</v>
      </c>
      <c r="O2288" s="13">
        <v>131</v>
      </c>
      <c r="P2288" s="13" t="s">
        <v>1639</v>
      </c>
      <c r="Q2288" s="13">
        <v>131</v>
      </c>
      <c r="R2288" s="13" t="s">
        <v>1647</v>
      </c>
      <c r="S2288" s="13">
        <v>131</v>
      </c>
      <c r="T2288" s="13" t="s">
        <v>1557</v>
      </c>
      <c r="U2288" s="13">
        <v>131</v>
      </c>
      <c r="V2288" s="13" t="s">
        <v>1559</v>
      </c>
      <c r="W2288" s="13">
        <v>131</v>
      </c>
      <c r="X2288" s="13" t="s">
        <v>1641</v>
      </c>
      <c r="Y2288" s="13">
        <v>131</v>
      </c>
      <c r="Z2288" s="13" t="s">
        <v>1642</v>
      </c>
      <c r="AA2288" s="13">
        <v>131</v>
      </c>
      <c r="AB2288" s="100" t="s">
        <v>351</v>
      </c>
      <c r="AC2288" s="100" t="str">
        <f t="shared" si="341"/>
        <v>kn-14-3-jlr-loc3</v>
      </c>
      <c r="AD2288" s="100">
        <f t="shared" si="342"/>
        <v>9</v>
      </c>
      <c r="AE2288" s="13">
        <v>12</v>
      </c>
      <c r="AF2288" s="27">
        <v>12</v>
      </c>
      <c r="AG2288" s="41"/>
    </row>
    <row r="2289" spans="1:33" ht="17.25" thickBot="1" x14ac:dyDescent="0.25">
      <c r="A2289" s="43" t="str">
        <f t="shared" si="343"/>
        <v>kn-14</v>
      </c>
      <c r="B2289" s="33">
        <f t="shared" si="340"/>
        <v>2140331</v>
      </c>
      <c r="C2289" s="43">
        <v>3</v>
      </c>
      <c r="D2289" s="28">
        <f t="shared" si="344"/>
        <v>21403</v>
      </c>
      <c r="E2289" s="46">
        <v>14</v>
      </c>
      <c r="F2289" s="29">
        <v>3</v>
      </c>
      <c r="G2289" s="30" t="s">
        <v>20</v>
      </c>
      <c r="H2289" s="30" t="s">
        <v>629</v>
      </c>
      <c r="I2289" s="29">
        <f t="shared" si="345"/>
        <v>136</v>
      </c>
      <c r="J2289" s="29">
        <f t="shared" si="346"/>
        <v>19</v>
      </c>
      <c r="K2289" s="29">
        <f t="shared" si="347"/>
        <v>5</v>
      </c>
      <c r="L2289" s="29" t="s">
        <v>1634</v>
      </c>
      <c r="M2289" s="29">
        <v>132</v>
      </c>
      <c r="N2289" s="29" t="s">
        <v>1636</v>
      </c>
      <c r="O2289" s="29">
        <v>132</v>
      </c>
      <c r="P2289" s="29" t="s">
        <v>1638</v>
      </c>
      <c r="Q2289" s="29">
        <v>132</v>
      </c>
      <c r="R2289" s="29" t="s">
        <v>1646</v>
      </c>
      <c r="S2289" s="29">
        <v>132</v>
      </c>
      <c r="T2289" s="29" t="s">
        <v>1556</v>
      </c>
      <c r="U2289" s="29">
        <v>132</v>
      </c>
      <c r="V2289" s="29" t="s">
        <v>1558</v>
      </c>
      <c r="W2289" s="29">
        <v>132</v>
      </c>
      <c r="X2289" s="29" t="s">
        <v>1640</v>
      </c>
      <c r="Y2289" s="29">
        <v>132</v>
      </c>
      <c r="Z2289" s="29" t="s">
        <v>1643</v>
      </c>
      <c r="AA2289" s="29">
        <v>132</v>
      </c>
      <c r="AB2289" s="101" t="s">
        <v>391</v>
      </c>
      <c r="AC2289" s="101" t="str">
        <f t="shared" si="341"/>
        <v>kn-14-3-shl-loc3</v>
      </c>
      <c r="AD2289" s="101">
        <f t="shared" si="342"/>
        <v>9</v>
      </c>
      <c r="AE2289" s="29">
        <v>16</v>
      </c>
      <c r="AF2289" s="31">
        <v>13.5</v>
      </c>
      <c r="AG2289" s="41"/>
    </row>
    <row r="2290" spans="1:33" ht="16.5" x14ac:dyDescent="0.2">
      <c r="A2290" s="43" t="str">
        <f t="shared" si="343"/>
        <v>kn-14</v>
      </c>
      <c r="B2290" s="33">
        <f t="shared" si="340"/>
        <v>2140410</v>
      </c>
      <c r="C2290" s="43">
        <v>4</v>
      </c>
      <c r="D2290" s="23">
        <f t="shared" si="344"/>
        <v>21404</v>
      </c>
      <c r="E2290" s="44">
        <v>14</v>
      </c>
      <c r="F2290" s="24">
        <v>1</v>
      </c>
      <c r="G2290" s="32" t="s">
        <v>19</v>
      </c>
      <c r="H2290" s="32" t="s">
        <v>289</v>
      </c>
      <c r="I2290" s="24">
        <f t="shared" si="345"/>
        <v>137</v>
      </c>
      <c r="J2290" s="24">
        <f t="shared" si="346"/>
        <v>19</v>
      </c>
      <c r="K2290" s="24">
        <f t="shared" si="347"/>
        <v>5</v>
      </c>
      <c r="L2290" s="24" t="s">
        <v>1635</v>
      </c>
      <c r="M2290" s="24">
        <v>132</v>
      </c>
      <c r="N2290" s="24" t="s">
        <v>1637</v>
      </c>
      <c r="O2290" s="24">
        <v>132</v>
      </c>
      <c r="P2290" s="24" t="s">
        <v>1639</v>
      </c>
      <c r="Q2290" s="24">
        <v>132</v>
      </c>
      <c r="R2290" s="24" t="s">
        <v>1647</v>
      </c>
      <c r="S2290" s="24">
        <v>132</v>
      </c>
      <c r="T2290" s="24" t="s">
        <v>1557</v>
      </c>
      <c r="U2290" s="24">
        <v>132</v>
      </c>
      <c r="V2290" s="24" t="s">
        <v>1559</v>
      </c>
      <c r="W2290" s="24">
        <v>132</v>
      </c>
      <c r="X2290" s="24" t="s">
        <v>1641</v>
      </c>
      <c r="Y2290" s="24">
        <v>132</v>
      </c>
      <c r="Z2290" s="24" t="s">
        <v>1642</v>
      </c>
      <c r="AA2290" s="24">
        <v>132</v>
      </c>
      <c r="AB2290" s="99" t="s">
        <v>357</v>
      </c>
      <c r="AC2290" s="99" t="str">
        <f t="shared" si="341"/>
        <v>kn-14-4-jlr-loc1</v>
      </c>
      <c r="AD2290" s="99">
        <f t="shared" si="342"/>
        <v>9</v>
      </c>
      <c r="AE2290" s="24">
        <v>12</v>
      </c>
      <c r="AF2290" s="25">
        <v>12</v>
      </c>
      <c r="AG2290" s="41"/>
    </row>
    <row r="2291" spans="1:33" ht="16.5" x14ac:dyDescent="0.2">
      <c r="A2291" s="43" t="str">
        <f t="shared" si="343"/>
        <v>kn-14</v>
      </c>
      <c r="B2291" s="33">
        <f t="shared" si="340"/>
        <v>2140411</v>
      </c>
      <c r="C2291" s="43">
        <v>4</v>
      </c>
      <c r="D2291" s="26">
        <f t="shared" si="344"/>
        <v>21404</v>
      </c>
      <c r="E2291" s="45">
        <v>14</v>
      </c>
      <c r="F2291" s="13">
        <v>1</v>
      </c>
      <c r="G2291" s="14" t="s">
        <v>20</v>
      </c>
      <c r="H2291" s="14" t="s">
        <v>290</v>
      </c>
      <c r="I2291" s="13">
        <f t="shared" si="345"/>
        <v>137</v>
      </c>
      <c r="J2291" s="13">
        <f t="shared" si="346"/>
        <v>19</v>
      </c>
      <c r="K2291" s="13">
        <f t="shared" si="347"/>
        <v>5</v>
      </c>
      <c r="L2291" s="13" t="s">
        <v>1634</v>
      </c>
      <c r="M2291" s="13">
        <v>132</v>
      </c>
      <c r="N2291" s="13" t="s">
        <v>1636</v>
      </c>
      <c r="O2291" s="13">
        <v>132</v>
      </c>
      <c r="P2291" s="13" t="s">
        <v>1638</v>
      </c>
      <c r="Q2291" s="13">
        <v>132</v>
      </c>
      <c r="R2291" s="13" t="s">
        <v>1646</v>
      </c>
      <c r="S2291" s="13">
        <v>132</v>
      </c>
      <c r="T2291" s="13" t="s">
        <v>1556</v>
      </c>
      <c r="U2291" s="13">
        <v>132</v>
      </c>
      <c r="V2291" s="13" t="s">
        <v>1558</v>
      </c>
      <c r="W2291" s="13">
        <v>132</v>
      </c>
      <c r="X2291" s="13" t="s">
        <v>1640</v>
      </c>
      <c r="Y2291" s="13">
        <v>132</v>
      </c>
      <c r="Z2291" s="13" t="s">
        <v>1643</v>
      </c>
      <c r="AA2291" s="13">
        <v>132</v>
      </c>
      <c r="AB2291" s="100" t="s">
        <v>398</v>
      </c>
      <c r="AC2291" s="100" t="str">
        <f t="shared" si="341"/>
        <v>kn-14-4-shl-loc1</v>
      </c>
      <c r="AD2291" s="100">
        <f t="shared" si="342"/>
        <v>9</v>
      </c>
      <c r="AE2291" s="13">
        <v>16</v>
      </c>
      <c r="AF2291" s="27">
        <v>13.5</v>
      </c>
      <c r="AG2291" s="41"/>
    </row>
    <row r="2292" spans="1:33" ht="16.5" x14ac:dyDescent="0.2">
      <c r="A2292" s="43" t="str">
        <f t="shared" si="343"/>
        <v>kn-14</v>
      </c>
      <c r="B2292" s="33">
        <f t="shared" si="340"/>
        <v>2140420</v>
      </c>
      <c r="C2292" s="43">
        <v>4</v>
      </c>
      <c r="D2292" s="26">
        <f t="shared" si="344"/>
        <v>21404</v>
      </c>
      <c r="E2292" s="45">
        <v>14</v>
      </c>
      <c r="F2292" s="13">
        <v>2</v>
      </c>
      <c r="G2292" s="14" t="s">
        <v>19</v>
      </c>
      <c r="H2292" s="14" t="s">
        <v>749</v>
      </c>
      <c r="I2292" s="13">
        <f t="shared" si="345"/>
        <v>137</v>
      </c>
      <c r="J2292" s="13">
        <f t="shared" si="346"/>
        <v>19</v>
      </c>
      <c r="K2292" s="13">
        <f t="shared" si="347"/>
        <v>5</v>
      </c>
      <c r="L2292" s="13" t="s">
        <v>1635</v>
      </c>
      <c r="M2292" s="13">
        <v>132</v>
      </c>
      <c r="N2292" s="13" t="s">
        <v>1637</v>
      </c>
      <c r="O2292" s="13">
        <v>132</v>
      </c>
      <c r="P2292" s="13" t="s">
        <v>1639</v>
      </c>
      <c r="Q2292" s="13">
        <v>132</v>
      </c>
      <c r="R2292" s="13" t="s">
        <v>1647</v>
      </c>
      <c r="S2292" s="13">
        <v>132</v>
      </c>
      <c r="T2292" s="13" t="s">
        <v>1557</v>
      </c>
      <c r="U2292" s="13">
        <v>132</v>
      </c>
      <c r="V2292" s="13" t="s">
        <v>1559</v>
      </c>
      <c r="W2292" s="13">
        <v>132</v>
      </c>
      <c r="X2292" s="13" t="s">
        <v>1641</v>
      </c>
      <c r="Y2292" s="13">
        <v>132</v>
      </c>
      <c r="Z2292" s="13" t="s">
        <v>1642</v>
      </c>
      <c r="AA2292" s="13">
        <v>132</v>
      </c>
      <c r="AB2292" s="100" t="s">
        <v>347</v>
      </c>
      <c r="AC2292" s="100" t="str">
        <f t="shared" si="341"/>
        <v>kn-14-4-jlr-loc2</v>
      </c>
      <c r="AD2292" s="100">
        <f t="shared" si="342"/>
        <v>9</v>
      </c>
      <c r="AE2292" s="13">
        <v>12</v>
      </c>
      <c r="AF2292" s="27">
        <v>12</v>
      </c>
      <c r="AG2292" s="41"/>
    </row>
    <row r="2293" spans="1:33" ht="16.5" x14ac:dyDescent="0.2">
      <c r="A2293" s="43" t="str">
        <f t="shared" si="343"/>
        <v>kn-14</v>
      </c>
      <c r="B2293" s="33">
        <f t="shared" si="340"/>
        <v>2140421</v>
      </c>
      <c r="C2293" s="43">
        <v>4</v>
      </c>
      <c r="D2293" s="26">
        <f t="shared" si="344"/>
        <v>21404</v>
      </c>
      <c r="E2293" s="45">
        <v>14</v>
      </c>
      <c r="F2293" s="13">
        <v>2</v>
      </c>
      <c r="G2293" s="14" t="s">
        <v>615</v>
      </c>
      <c r="H2293" s="14" t="s">
        <v>27</v>
      </c>
      <c r="I2293" s="13">
        <f t="shared" si="345"/>
        <v>137</v>
      </c>
      <c r="J2293" s="13">
        <f t="shared" si="346"/>
        <v>19</v>
      </c>
      <c r="K2293" s="13">
        <f t="shared" si="347"/>
        <v>5</v>
      </c>
      <c r="L2293" s="13" t="s">
        <v>1634</v>
      </c>
      <c r="M2293" s="13">
        <v>132</v>
      </c>
      <c r="N2293" s="13" t="s">
        <v>1636</v>
      </c>
      <c r="O2293" s="13">
        <v>132</v>
      </c>
      <c r="P2293" s="13" t="s">
        <v>1638</v>
      </c>
      <c r="Q2293" s="13">
        <v>132</v>
      </c>
      <c r="R2293" s="13" t="s">
        <v>1646</v>
      </c>
      <c r="S2293" s="13">
        <v>132</v>
      </c>
      <c r="T2293" s="13" t="s">
        <v>1556</v>
      </c>
      <c r="U2293" s="13">
        <v>132</v>
      </c>
      <c r="V2293" s="13" t="s">
        <v>1558</v>
      </c>
      <c r="W2293" s="13">
        <v>132</v>
      </c>
      <c r="X2293" s="13" t="s">
        <v>1640</v>
      </c>
      <c r="Y2293" s="13">
        <v>132</v>
      </c>
      <c r="Z2293" s="13" t="s">
        <v>1643</v>
      </c>
      <c r="AA2293" s="13">
        <v>132</v>
      </c>
      <c r="AB2293" s="100" t="s">
        <v>386</v>
      </c>
      <c r="AC2293" s="100" t="str">
        <f t="shared" si="341"/>
        <v>kn-14-4-shl-loc2</v>
      </c>
      <c r="AD2293" s="100">
        <f t="shared" si="342"/>
        <v>9</v>
      </c>
      <c r="AE2293" s="13">
        <v>16</v>
      </c>
      <c r="AF2293" s="27">
        <v>13.5</v>
      </c>
      <c r="AG2293" s="41"/>
    </row>
    <row r="2294" spans="1:33" ht="16.5" x14ac:dyDescent="0.2">
      <c r="A2294" s="43" t="str">
        <f t="shared" si="343"/>
        <v>kn-14</v>
      </c>
      <c r="B2294" s="33">
        <f t="shared" si="340"/>
        <v>2140430</v>
      </c>
      <c r="C2294" s="43">
        <v>4</v>
      </c>
      <c r="D2294" s="26">
        <f t="shared" si="344"/>
        <v>21404</v>
      </c>
      <c r="E2294" s="45">
        <v>14</v>
      </c>
      <c r="F2294" s="13">
        <v>3</v>
      </c>
      <c r="G2294" s="14" t="s">
        <v>19</v>
      </c>
      <c r="H2294" s="14" t="s">
        <v>622</v>
      </c>
      <c r="I2294" s="13">
        <f t="shared" si="345"/>
        <v>137</v>
      </c>
      <c r="J2294" s="13">
        <f t="shared" si="346"/>
        <v>19</v>
      </c>
      <c r="K2294" s="13">
        <f t="shared" si="347"/>
        <v>5</v>
      </c>
      <c r="L2294" s="13" t="s">
        <v>1635</v>
      </c>
      <c r="M2294" s="13">
        <v>132</v>
      </c>
      <c r="N2294" s="13" t="s">
        <v>1637</v>
      </c>
      <c r="O2294" s="13">
        <v>132</v>
      </c>
      <c r="P2294" s="13" t="s">
        <v>1639</v>
      </c>
      <c r="Q2294" s="13">
        <v>132</v>
      </c>
      <c r="R2294" s="13" t="s">
        <v>1647</v>
      </c>
      <c r="S2294" s="13">
        <v>132</v>
      </c>
      <c r="T2294" s="13" t="s">
        <v>1557</v>
      </c>
      <c r="U2294" s="13">
        <v>132</v>
      </c>
      <c r="V2294" s="13" t="s">
        <v>1559</v>
      </c>
      <c r="W2294" s="13">
        <v>132</v>
      </c>
      <c r="X2294" s="13" t="s">
        <v>1641</v>
      </c>
      <c r="Y2294" s="13">
        <v>132</v>
      </c>
      <c r="Z2294" s="13" t="s">
        <v>1642</v>
      </c>
      <c r="AA2294" s="13">
        <v>132</v>
      </c>
      <c r="AB2294" s="100" t="s">
        <v>353</v>
      </c>
      <c r="AC2294" s="100" t="str">
        <f t="shared" si="341"/>
        <v>kn-14-4-jlr-loc3</v>
      </c>
      <c r="AD2294" s="100">
        <f t="shared" si="342"/>
        <v>9</v>
      </c>
      <c r="AE2294" s="13">
        <v>12</v>
      </c>
      <c r="AF2294" s="27">
        <v>12</v>
      </c>
      <c r="AG2294" s="41"/>
    </row>
    <row r="2295" spans="1:33" ht="17.25" thickBot="1" x14ac:dyDescent="0.25">
      <c r="A2295" s="43" t="str">
        <f t="shared" si="343"/>
        <v>kn-14</v>
      </c>
      <c r="B2295" s="33">
        <f t="shared" si="340"/>
        <v>2140431</v>
      </c>
      <c r="C2295" s="43">
        <v>4</v>
      </c>
      <c r="D2295" s="28">
        <f t="shared" si="344"/>
        <v>21404</v>
      </c>
      <c r="E2295" s="46">
        <v>14</v>
      </c>
      <c r="F2295" s="29">
        <v>3</v>
      </c>
      <c r="G2295" s="30" t="s">
        <v>20</v>
      </c>
      <c r="H2295" s="30" t="s">
        <v>287</v>
      </c>
      <c r="I2295" s="29">
        <f t="shared" si="345"/>
        <v>137</v>
      </c>
      <c r="J2295" s="29">
        <f t="shared" si="346"/>
        <v>19</v>
      </c>
      <c r="K2295" s="29">
        <f t="shared" si="347"/>
        <v>5</v>
      </c>
      <c r="L2295" s="29" t="s">
        <v>1634</v>
      </c>
      <c r="M2295" s="29">
        <v>132</v>
      </c>
      <c r="N2295" s="29" t="s">
        <v>1636</v>
      </c>
      <c r="O2295" s="29">
        <v>132</v>
      </c>
      <c r="P2295" s="29" t="s">
        <v>1638</v>
      </c>
      <c r="Q2295" s="29">
        <v>132</v>
      </c>
      <c r="R2295" s="29" t="s">
        <v>1646</v>
      </c>
      <c r="S2295" s="29">
        <v>132</v>
      </c>
      <c r="T2295" s="29" t="s">
        <v>1556</v>
      </c>
      <c r="U2295" s="29">
        <v>132</v>
      </c>
      <c r="V2295" s="29" t="s">
        <v>1558</v>
      </c>
      <c r="W2295" s="29">
        <v>132</v>
      </c>
      <c r="X2295" s="29" t="s">
        <v>1640</v>
      </c>
      <c r="Y2295" s="29">
        <v>132</v>
      </c>
      <c r="Z2295" s="29" t="s">
        <v>1643</v>
      </c>
      <c r="AA2295" s="29">
        <v>132</v>
      </c>
      <c r="AB2295" s="101" t="s">
        <v>394</v>
      </c>
      <c r="AC2295" s="101" t="str">
        <f t="shared" si="341"/>
        <v>kn-14-4-shl-loc3</v>
      </c>
      <c r="AD2295" s="101">
        <f t="shared" si="342"/>
        <v>9</v>
      </c>
      <c r="AE2295" s="29">
        <v>16</v>
      </c>
      <c r="AF2295" s="31">
        <v>13.5</v>
      </c>
      <c r="AG2295" s="41"/>
    </row>
    <row r="2296" spans="1:33" ht="16.5" x14ac:dyDescent="0.2">
      <c r="A2296" s="43" t="str">
        <f t="shared" si="343"/>
        <v>kn-14</v>
      </c>
      <c r="B2296" s="33">
        <f t="shared" si="340"/>
        <v>2140510</v>
      </c>
      <c r="C2296" s="43">
        <v>5</v>
      </c>
      <c r="D2296" s="23">
        <f t="shared" si="344"/>
        <v>21405</v>
      </c>
      <c r="E2296" s="44">
        <v>14</v>
      </c>
      <c r="F2296" s="24">
        <v>1</v>
      </c>
      <c r="G2296" s="32" t="s">
        <v>19</v>
      </c>
      <c r="H2296" s="32" t="s">
        <v>289</v>
      </c>
      <c r="I2296" s="24">
        <f t="shared" si="345"/>
        <v>137</v>
      </c>
      <c r="J2296" s="24">
        <f t="shared" si="346"/>
        <v>19</v>
      </c>
      <c r="K2296" s="24">
        <f t="shared" si="347"/>
        <v>5</v>
      </c>
      <c r="L2296" s="24" t="s">
        <v>1635</v>
      </c>
      <c r="M2296" s="24">
        <v>132</v>
      </c>
      <c r="N2296" s="24" t="s">
        <v>1637</v>
      </c>
      <c r="O2296" s="24">
        <v>132</v>
      </c>
      <c r="P2296" s="24" t="s">
        <v>1639</v>
      </c>
      <c r="Q2296" s="24">
        <v>132</v>
      </c>
      <c r="R2296" s="24" t="s">
        <v>1647</v>
      </c>
      <c r="S2296" s="24">
        <v>132</v>
      </c>
      <c r="T2296" s="24" t="s">
        <v>1557</v>
      </c>
      <c r="U2296" s="24">
        <v>132</v>
      </c>
      <c r="V2296" s="24" t="s">
        <v>1559</v>
      </c>
      <c r="W2296" s="24">
        <v>132</v>
      </c>
      <c r="X2296" s="24" t="s">
        <v>1641</v>
      </c>
      <c r="Y2296" s="24">
        <v>132</v>
      </c>
      <c r="Z2296" s="24" t="s">
        <v>1642</v>
      </c>
      <c r="AA2296" s="24">
        <v>132</v>
      </c>
      <c r="AB2296" s="99" t="s">
        <v>747</v>
      </c>
      <c r="AC2296" s="99" t="str">
        <f t="shared" si="341"/>
        <v>kn-14-5-jlr-loc1</v>
      </c>
      <c r="AD2296" s="99">
        <f t="shared" si="342"/>
        <v>9</v>
      </c>
      <c r="AE2296" s="24">
        <v>12</v>
      </c>
      <c r="AF2296" s="25">
        <v>12</v>
      </c>
      <c r="AG2296" s="41"/>
    </row>
    <row r="2297" spans="1:33" ht="16.5" x14ac:dyDescent="0.2">
      <c r="A2297" s="43" t="str">
        <f t="shared" si="343"/>
        <v>kn-14</v>
      </c>
      <c r="B2297" s="33">
        <f t="shared" si="340"/>
        <v>2140511</v>
      </c>
      <c r="C2297" s="43">
        <v>5</v>
      </c>
      <c r="D2297" s="26">
        <f t="shared" si="344"/>
        <v>21405</v>
      </c>
      <c r="E2297" s="45">
        <v>14</v>
      </c>
      <c r="F2297" s="13">
        <v>1</v>
      </c>
      <c r="G2297" s="14" t="s">
        <v>20</v>
      </c>
      <c r="H2297" s="14" t="s">
        <v>290</v>
      </c>
      <c r="I2297" s="13">
        <f t="shared" si="345"/>
        <v>137</v>
      </c>
      <c r="J2297" s="13">
        <f t="shared" si="346"/>
        <v>19</v>
      </c>
      <c r="K2297" s="13">
        <f t="shared" si="347"/>
        <v>5</v>
      </c>
      <c r="L2297" s="13" t="s">
        <v>1634</v>
      </c>
      <c r="M2297" s="13">
        <v>133</v>
      </c>
      <c r="N2297" s="13" t="s">
        <v>1636</v>
      </c>
      <c r="O2297" s="13">
        <v>133</v>
      </c>
      <c r="P2297" s="13" t="s">
        <v>1638</v>
      </c>
      <c r="Q2297" s="13">
        <v>133</v>
      </c>
      <c r="R2297" s="13" t="s">
        <v>1646</v>
      </c>
      <c r="S2297" s="13">
        <v>133</v>
      </c>
      <c r="T2297" s="13" t="s">
        <v>1556</v>
      </c>
      <c r="U2297" s="13">
        <v>133</v>
      </c>
      <c r="V2297" s="13" t="s">
        <v>1558</v>
      </c>
      <c r="W2297" s="13">
        <v>133</v>
      </c>
      <c r="X2297" s="13" t="s">
        <v>1640</v>
      </c>
      <c r="Y2297" s="13">
        <v>133</v>
      </c>
      <c r="Z2297" s="13" t="s">
        <v>1643</v>
      </c>
      <c r="AA2297" s="13">
        <v>133</v>
      </c>
      <c r="AB2297" s="100" t="s">
        <v>384</v>
      </c>
      <c r="AC2297" s="100" t="str">
        <f t="shared" si="341"/>
        <v>kn-14-5-shl-loc1</v>
      </c>
      <c r="AD2297" s="100">
        <f t="shared" si="342"/>
        <v>9</v>
      </c>
      <c r="AE2297" s="13">
        <v>16</v>
      </c>
      <c r="AF2297" s="27">
        <v>13.5</v>
      </c>
      <c r="AG2297" s="41"/>
    </row>
    <row r="2298" spans="1:33" ht="16.5" x14ac:dyDescent="0.2">
      <c r="A2298" s="43" t="str">
        <f t="shared" si="343"/>
        <v>kn-14</v>
      </c>
      <c r="B2298" s="33">
        <f t="shared" si="340"/>
        <v>2140520</v>
      </c>
      <c r="C2298" s="43">
        <v>5</v>
      </c>
      <c r="D2298" s="26">
        <f t="shared" si="344"/>
        <v>21405</v>
      </c>
      <c r="E2298" s="45">
        <v>14</v>
      </c>
      <c r="F2298" s="13">
        <v>2</v>
      </c>
      <c r="G2298" s="14" t="s">
        <v>612</v>
      </c>
      <c r="H2298" s="14" t="s">
        <v>749</v>
      </c>
      <c r="I2298" s="13">
        <f t="shared" si="345"/>
        <v>137</v>
      </c>
      <c r="J2298" s="13">
        <f t="shared" si="346"/>
        <v>19</v>
      </c>
      <c r="K2298" s="13">
        <f t="shared" si="347"/>
        <v>5</v>
      </c>
      <c r="L2298" s="13" t="s">
        <v>1635</v>
      </c>
      <c r="M2298" s="13">
        <v>132</v>
      </c>
      <c r="N2298" s="13" t="s">
        <v>1637</v>
      </c>
      <c r="O2298" s="13">
        <v>132</v>
      </c>
      <c r="P2298" s="13" t="s">
        <v>1639</v>
      </c>
      <c r="Q2298" s="13">
        <v>132</v>
      </c>
      <c r="R2298" s="13" t="s">
        <v>1647</v>
      </c>
      <c r="S2298" s="13">
        <v>132</v>
      </c>
      <c r="T2298" s="13" t="s">
        <v>1557</v>
      </c>
      <c r="U2298" s="13">
        <v>132</v>
      </c>
      <c r="V2298" s="13" t="s">
        <v>1559</v>
      </c>
      <c r="W2298" s="13">
        <v>132</v>
      </c>
      <c r="X2298" s="13" t="s">
        <v>1641</v>
      </c>
      <c r="Y2298" s="13">
        <v>132</v>
      </c>
      <c r="Z2298" s="13" t="s">
        <v>1642</v>
      </c>
      <c r="AA2298" s="13">
        <v>132</v>
      </c>
      <c r="AB2298" s="100" t="s">
        <v>749</v>
      </c>
      <c r="AC2298" s="100" t="str">
        <f t="shared" si="341"/>
        <v>kn-14-5-jlr-loc2</v>
      </c>
      <c r="AD2298" s="100">
        <f t="shared" si="342"/>
        <v>9</v>
      </c>
      <c r="AE2298" s="13">
        <v>12</v>
      </c>
      <c r="AF2298" s="27">
        <v>12</v>
      </c>
      <c r="AG2298" s="41"/>
    </row>
    <row r="2299" spans="1:33" ht="16.5" x14ac:dyDescent="0.2">
      <c r="A2299" s="43" t="str">
        <f t="shared" si="343"/>
        <v>kn-14</v>
      </c>
      <c r="B2299" s="33">
        <f t="shared" si="340"/>
        <v>2140521</v>
      </c>
      <c r="C2299" s="43">
        <v>5</v>
      </c>
      <c r="D2299" s="26">
        <f t="shared" si="344"/>
        <v>21405</v>
      </c>
      <c r="E2299" s="45">
        <v>14</v>
      </c>
      <c r="F2299" s="13">
        <v>2</v>
      </c>
      <c r="G2299" s="14" t="s">
        <v>20</v>
      </c>
      <c r="H2299" s="14" t="s">
        <v>27</v>
      </c>
      <c r="I2299" s="13">
        <f t="shared" si="345"/>
        <v>137</v>
      </c>
      <c r="J2299" s="13">
        <f t="shared" si="346"/>
        <v>19</v>
      </c>
      <c r="K2299" s="13">
        <f t="shared" si="347"/>
        <v>5</v>
      </c>
      <c r="L2299" s="13" t="s">
        <v>1634</v>
      </c>
      <c r="M2299" s="13">
        <v>133</v>
      </c>
      <c r="N2299" s="13" t="s">
        <v>1636</v>
      </c>
      <c r="O2299" s="13">
        <v>133</v>
      </c>
      <c r="P2299" s="13" t="s">
        <v>1638</v>
      </c>
      <c r="Q2299" s="13">
        <v>133</v>
      </c>
      <c r="R2299" s="13" t="s">
        <v>1646</v>
      </c>
      <c r="S2299" s="13">
        <v>133</v>
      </c>
      <c r="T2299" s="13" t="s">
        <v>1556</v>
      </c>
      <c r="U2299" s="13">
        <v>133</v>
      </c>
      <c r="V2299" s="13" t="s">
        <v>1558</v>
      </c>
      <c r="W2299" s="13">
        <v>133</v>
      </c>
      <c r="X2299" s="13" t="s">
        <v>1640</v>
      </c>
      <c r="Y2299" s="13">
        <v>133</v>
      </c>
      <c r="Z2299" s="13" t="s">
        <v>1643</v>
      </c>
      <c r="AA2299" s="13">
        <v>133</v>
      </c>
      <c r="AB2299" s="100" t="s">
        <v>382</v>
      </c>
      <c r="AC2299" s="100" t="str">
        <f t="shared" si="341"/>
        <v>kn-14-5-shl-loc2</v>
      </c>
      <c r="AD2299" s="100">
        <f t="shared" si="342"/>
        <v>9</v>
      </c>
      <c r="AE2299" s="13">
        <v>16</v>
      </c>
      <c r="AF2299" s="27">
        <v>13.5</v>
      </c>
      <c r="AG2299" s="41"/>
    </row>
    <row r="2300" spans="1:33" ht="16.5" x14ac:dyDescent="0.2">
      <c r="A2300" s="43" t="str">
        <f t="shared" si="343"/>
        <v>kn-14</v>
      </c>
      <c r="B2300" s="33">
        <f t="shared" si="340"/>
        <v>2140530</v>
      </c>
      <c r="C2300" s="43">
        <v>5</v>
      </c>
      <c r="D2300" s="26">
        <f t="shared" si="344"/>
        <v>21405</v>
      </c>
      <c r="E2300" s="45">
        <v>14</v>
      </c>
      <c r="F2300" s="13">
        <v>3</v>
      </c>
      <c r="G2300" s="14" t="s">
        <v>19</v>
      </c>
      <c r="H2300" s="14" t="s">
        <v>288</v>
      </c>
      <c r="I2300" s="13">
        <f t="shared" si="345"/>
        <v>137</v>
      </c>
      <c r="J2300" s="13">
        <f t="shared" si="346"/>
        <v>19</v>
      </c>
      <c r="K2300" s="13">
        <f t="shared" si="347"/>
        <v>5</v>
      </c>
      <c r="L2300" s="13" t="s">
        <v>1635</v>
      </c>
      <c r="M2300" s="13">
        <v>132</v>
      </c>
      <c r="N2300" s="13" t="s">
        <v>1637</v>
      </c>
      <c r="O2300" s="13">
        <v>132</v>
      </c>
      <c r="P2300" s="13" t="s">
        <v>1639</v>
      </c>
      <c r="Q2300" s="13">
        <v>132</v>
      </c>
      <c r="R2300" s="13" t="s">
        <v>1647</v>
      </c>
      <c r="S2300" s="13">
        <v>132</v>
      </c>
      <c r="T2300" s="13" t="s">
        <v>1557</v>
      </c>
      <c r="U2300" s="13">
        <v>132</v>
      </c>
      <c r="V2300" s="13" t="s">
        <v>1559</v>
      </c>
      <c r="W2300" s="13">
        <v>132</v>
      </c>
      <c r="X2300" s="13" t="s">
        <v>1641</v>
      </c>
      <c r="Y2300" s="13">
        <v>132</v>
      </c>
      <c r="Z2300" s="13" t="s">
        <v>1642</v>
      </c>
      <c r="AA2300" s="13">
        <v>132</v>
      </c>
      <c r="AB2300" s="100" t="s">
        <v>354</v>
      </c>
      <c r="AC2300" s="100" t="str">
        <f t="shared" si="341"/>
        <v>kn-14-5-jlr-loc3</v>
      </c>
      <c r="AD2300" s="100">
        <f t="shared" si="342"/>
        <v>9</v>
      </c>
      <c r="AE2300" s="13">
        <v>12</v>
      </c>
      <c r="AF2300" s="27">
        <v>12</v>
      </c>
      <c r="AG2300" s="41"/>
    </row>
    <row r="2301" spans="1:33" ht="17.25" thickBot="1" x14ac:dyDescent="0.25">
      <c r="A2301" s="43" t="str">
        <f t="shared" si="343"/>
        <v>kn-14</v>
      </c>
      <c r="B2301" s="33">
        <f t="shared" ref="B2301:B2364" si="348">D2301*100+F2301*10+IF(G2301="jlr",0,1)</f>
        <v>2140531</v>
      </c>
      <c r="C2301" s="43">
        <v>5</v>
      </c>
      <c r="D2301" s="28">
        <f t="shared" si="344"/>
        <v>21405</v>
      </c>
      <c r="E2301" s="46">
        <v>14</v>
      </c>
      <c r="F2301" s="29">
        <v>3</v>
      </c>
      <c r="G2301" s="30" t="s">
        <v>20</v>
      </c>
      <c r="H2301" s="30" t="s">
        <v>287</v>
      </c>
      <c r="I2301" s="29">
        <f t="shared" si="345"/>
        <v>137</v>
      </c>
      <c r="J2301" s="29">
        <f t="shared" si="346"/>
        <v>19</v>
      </c>
      <c r="K2301" s="29">
        <f t="shared" si="347"/>
        <v>5</v>
      </c>
      <c r="L2301" s="29" t="s">
        <v>1634</v>
      </c>
      <c r="M2301" s="29">
        <v>133</v>
      </c>
      <c r="N2301" s="29" t="s">
        <v>1636</v>
      </c>
      <c r="O2301" s="29">
        <v>133</v>
      </c>
      <c r="P2301" s="29" t="s">
        <v>1638</v>
      </c>
      <c r="Q2301" s="29">
        <v>133</v>
      </c>
      <c r="R2301" s="29" t="s">
        <v>1646</v>
      </c>
      <c r="S2301" s="29">
        <v>133</v>
      </c>
      <c r="T2301" s="29" t="s">
        <v>1556</v>
      </c>
      <c r="U2301" s="29">
        <v>133</v>
      </c>
      <c r="V2301" s="29" t="s">
        <v>1558</v>
      </c>
      <c r="W2301" s="29">
        <v>133</v>
      </c>
      <c r="X2301" s="29" t="s">
        <v>1640</v>
      </c>
      <c r="Y2301" s="29">
        <v>133</v>
      </c>
      <c r="Z2301" s="29" t="s">
        <v>1643</v>
      </c>
      <c r="AA2301" s="29">
        <v>133</v>
      </c>
      <c r="AB2301" s="101" t="s">
        <v>395</v>
      </c>
      <c r="AC2301" s="101" t="str">
        <f t="shared" si="341"/>
        <v>kn-14-5-shl-loc3</v>
      </c>
      <c r="AD2301" s="101">
        <f t="shared" si="342"/>
        <v>9</v>
      </c>
      <c r="AE2301" s="29">
        <v>16</v>
      </c>
      <c r="AF2301" s="31">
        <v>13.5</v>
      </c>
      <c r="AG2301" s="41"/>
    </row>
    <row r="2302" spans="1:33" ht="16.5" x14ac:dyDescent="0.2">
      <c r="A2302" s="43" t="str">
        <f t="shared" si="343"/>
        <v>kn-14</v>
      </c>
      <c r="B2302" s="33">
        <f t="shared" si="348"/>
        <v>2140610</v>
      </c>
      <c r="C2302" s="43">
        <v>6</v>
      </c>
      <c r="D2302" s="23">
        <f t="shared" si="344"/>
        <v>21406</v>
      </c>
      <c r="E2302" s="44">
        <v>14</v>
      </c>
      <c r="F2302" s="24">
        <v>1</v>
      </c>
      <c r="G2302" s="32" t="s">
        <v>19</v>
      </c>
      <c r="H2302" s="32" t="s">
        <v>289</v>
      </c>
      <c r="I2302" s="24">
        <f t="shared" si="345"/>
        <v>138</v>
      </c>
      <c r="J2302" s="24">
        <f t="shared" si="346"/>
        <v>19</v>
      </c>
      <c r="K2302" s="24">
        <f t="shared" si="347"/>
        <v>5</v>
      </c>
      <c r="L2302" s="24" t="s">
        <v>1635</v>
      </c>
      <c r="M2302" s="24">
        <v>134</v>
      </c>
      <c r="N2302" s="24" t="s">
        <v>1637</v>
      </c>
      <c r="O2302" s="24">
        <v>134</v>
      </c>
      <c r="P2302" s="24" t="s">
        <v>1639</v>
      </c>
      <c r="Q2302" s="24">
        <v>134</v>
      </c>
      <c r="R2302" s="24" t="s">
        <v>1647</v>
      </c>
      <c r="S2302" s="24">
        <v>134</v>
      </c>
      <c r="T2302" s="24" t="s">
        <v>1557</v>
      </c>
      <c r="U2302" s="24">
        <v>134</v>
      </c>
      <c r="V2302" s="24" t="s">
        <v>1559</v>
      </c>
      <c r="W2302" s="24">
        <v>134</v>
      </c>
      <c r="X2302" s="24" t="s">
        <v>1641</v>
      </c>
      <c r="Y2302" s="24">
        <v>134</v>
      </c>
      <c r="Z2302" s="24" t="s">
        <v>1642</v>
      </c>
      <c r="AA2302" s="24">
        <v>134</v>
      </c>
      <c r="AB2302" s="99" t="s">
        <v>351</v>
      </c>
      <c r="AC2302" s="99" t="str">
        <f t="shared" si="341"/>
        <v>kn-14-6-jlr-loc1</v>
      </c>
      <c r="AD2302" s="99">
        <f t="shared" si="342"/>
        <v>9</v>
      </c>
      <c r="AE2302" s="24">
        <v>12</v>
      </c>
      <c r="AF2302" s="25">
        <v>12</v>
      </c>
      <c r="AG2302" s="41"/>
    </row>
    <row r="2303" spans="1:33" ht="16.5" x14ac:dyDescent="0.2">
      <c r="A2303" s="43" t="str">
        <f t="shared" si="343"/>
        <v>kn-14</v>
      </c>
      <c r="B2303" s="33">
        <f t="shared" si="348"/>
        <v>2140611</v>
      </c>
      <c r="C2303" s="43">
        <v>6</v>
      </c>
      <c r="D2303" s="26">
        <f t="shared" si="344"/>
        <v>21406</v>
      </c>
      <c r="E2303" s="45">
        <v>14</v>
      </c>
      <c r="F2303" s="13">
        <v>1</v>
      </c>
      <c r="G2303" s="14" t="s">
        <v>20</v>
      </c>
      <c r="H2303" s="14" t="s">
        <v>290</v>
      </c>
      <c r="I2303" s="13">
        <f t="shared" si="345"/>
        <v>138</v>
      </c>
      <c r="J2303" s="13">
        <f t="shared" si="346"/>
        <v>19</v>
      </c>
      <c r="K2303" s="13">
        <f t="shared" si="347"/>
        <v>5</v>
      </c>
      <c r="L2303" s="13" t="s">
        <v>1634</v>
      </c>
      <c r="M2303" s="13">
        <v>133</v>
      </c>
      <c r="N2303" s="13" t="s">
        <v>1636</v>
      </c>
      <c r="O2303" s="13">
        <v>133</v>
      </c>
      <c r="P2303" s="13" t="s">
        <v>1638</v>
      </c>
      <c r="Q2303" s="13">
        <v>133</v>
      </c>
      <c r="R2303" s="13" t="s">
        <v>1646</v>
      </c>
      <c r="S2303" s="13">
        <v>133</v>
      </c>
      <c r="T2303" s="13" t="s">
        <v>1556</v>
      </c>
      <c r="U2303" s="13">
        <v>133</v>
      </c>
      <c r="V2303" s="13" t="s">
        <v>1558</v>
      </c>
      <c r="W2303" s="13">
        <v>133</v>
      </c>
      <c r="X2303" s="13" t="s">
        <v>1640</v>
      </c>
      <c r="Y2303" s="13">
        <v>133</v>
      </c>
      <c r="Z2303" s="13" t="s">
        <v>1643</v>
      </c>
      <c r="AA2303" s="13">
        <v>133</v>
      </c>
      <c r="AB2303" s="100" t="s">
        <v>391</v>
      </c>
      <c r="AC2303" s="100" t="str">
        <f t="shared" si="341"/>
        <v>kn-14-6-shl-loc1</v>
      </c>
      <c r="AD2303" s="100">
        <f t="shared" si="342"/>
        <v>9</v>
      </c>
      <c r="AE2303" s="13">
        <v>16</v>
      </c>
      <c r="AF2303" s="27">
        <v>13.5</v>
      </c>
      <c r="AG2303" s="41"/>
    </row>
    <row r="2304" spans="1:33" ht="16.5" x14ac:dyDescent="0.2">
      <c r="A2304" s="43" t="str">
        <f t="shared" si="343"/>
        <v>kn-14</v>
      </c>
      <c r="B2304" s="33">
        <f t="shared" si="348"/>
        <v>2140620</v>
      </c>
      <c r="C2304" s="43">
        <v>6</v>
      </c>
      <c r="D2304" s="26">
        <f t="shared" si="344"/>
        <v>21406</v>
      </c>
      <c r="E2304" s="45">
        <v>14</v>
      </c>
      <c r="F2304" s="13">
        <v>2</v>
      </c>
      <c r="G2304" s="14" t="s">
        <v>19</v>
      </c>
      <c r="H2304" s="14" t="s">
        <v>749</v>
      </c>
      <c r="I2304" s="13">
        <f t="shared" si="345"/>
        <v>138</v>
      </c>
      <c r="J2304" s="13">
        <f t="shared" si="346"/>
        <v>19</v>
      </c>
      <c r="K2304" s="13">
        <f t="shared" si="347"/>
        <v>5</v>
      </c>
      <c r="L2304" s="13" t="s">
        <v>1635</v>
      </c>
      <c r="M2304" s="13">
        <v>134</v>
      </c>
      <c r="N2304" s="13" t="s">
        <v>1637</v>
      </c>
      <c r="O2304" s="13">
        <v>134</v>
      </c>
      <c r="P2304" s="13" t="s">
        <v>1639</v>
      </c>
      <c r="Q2304" s="13">
        <v>134</v>
      </c>
      <c r="R2304" s="13" t="s">
        <v>1647</v>
      </c>
      <c r="S2304" s="13">
        <v>134</v>
      </c>
      <c r="T2304" s="13" t="s">
        <v>1557</v>
      </c>
      <c r="U2304" s="13">
        <v>134</v>
      </c>
      <c r="V2304" s="13" t="s">
        <v>1559</v>
      </c>
      <c r="W2304" s="13">
        <v>134</v>
      </c>
      <c r="X2304" s="13" t="s">
        <v>1641</v>
      </c>
      <c r="Y2304" s="13">
        <v>134</v>
      </c>
      <c r="Z2304" s="13" t="s">
        <v>1642</v>
      </c>
      <c r="AA2304" s="13">
        <v>134</v>
      </c>
      <c r="AB2304" s="100" t="s">
        <v>748</v>
      </c>
      <c r="AC2304" s="100" t="str">
        <f t="shared" si="341"/>
        <v>kn-14-6-jlr-loc2</v>
      </c>
      <c r="AD2304" s="100">
        <f t="shared" si="342"/>
        <v>9</v>
      </c>
      <c r="AE2304" s="13">
        <v>12</v>
      </c>
      <c r="AF2304" s="27">
        <v>12</v>
      </c>
      <c r="AG2304" s="41"/>
    </row>
    <row r="2305" spans="1:33" ht="16.5" x14ac:dyDescent="0.2">
      <c r="A2305" s="43" t="str">
        <f t="shared" si="343"/>
        <v>kn-14</v>
      </c>
      <c r="B2305" s="33">
        <f t="shared" si="348"/>
        <v>2140621</v>
      </c>
      <c r="C2305" s="43">
        <v>6</v>
      </c>
      <c r="D2305" s="26">
        <f t="shared" si="344"/>
        <v>21406</v>
      </c>
      <c r="E2305" s="45">
        <v>14</v>
      </c>
      <c r="F2305" s="13">
        <v>2</v>
      </c>
      <c r="G2305" s="14" t="s">
        <v>20</v>
      </c>
      <c r="H2305" s="14" t="s">
        <v>27</v>
      </c>
      <c r="I2305" s="13">
        <f t="shared" si="345"/>
        <v>138</v>
      </c>
      <c r="J2305" s="13">
        <f t="shared" si="346"/>
        <v>19</v>
      </c>
      <c r="K2305" s="13">
        <f t="shared" si="347"/>
        <v>5</v>
      </c>
      <c r="L2305" s="13" t="s">
        <v>1634</v>
      </c>
      <c r="M2305" s="13">
        <v>133</v>
      </c>
      <c r="N2305" s="13" t="s">
        <v>1636</v>
      </c>
      <c r="O2305" s="13">
        <v>133</v>
      </c>
      <c r="P2305" s="13" t="s">
        <v>1638</v>
      </c>
      <c r="Q2305" s="13">
        <v>133</v>
      </c>
      <c r="R2305" s="13" t="s">
        <v>1646</v>
      </c>
      <c r="S2305" s="13">
        <v>133</v>
      </c>
      <c r="T2305" s="13" t="s">
        <v>1556</v>
      </c>
      <c r="U2305" s="13">
        <v>133</v>
      </c>
      <c r="V2305" s="13" t="s">
        <v>1558</v>
      </c>
      <c r="W2305" s="13">
        <v>133</v>
      </c>
      <c r="X2305" s="13" t="s">
        <v>1640</v>
      </c>
      <c r="Y2305" s="13">
        <v>133</v>
      </c>
      <c r="Z2305" s="13" t="s">
        <v>1643</v>
      </c>
      <c r="AA2305" s="13">
        <v>133</v>
      </c>
      <c r="AB2305" s="100" t="s">
        <v>390</v>
      </c>
      <c r="AC2305" s="100" t="str">
        <f t="shared" si="341"/>
        <v>kn-14-6-shl-loc2</v>
      </c>
      <c r="AD2305" s="100">
        <f t="shared" si="342"/>
        <v>9</v>
      </c>
      <c r="AE2305" s="13">
        <v>16</v>
      </c>
      <c r="AF2305" s="27">
        <v>13.5</v>
      </c>
      <c r="AG2305" s="41"/>
    </row>
    <row r="2306" spans="1:33" ht="16.5" x14ac:dyDescent="0.2">
      <c r="A2306" s="43" t="str">
        <f t="shared" si="343"/>
        <v>kn-14</v>
      </c>
      <c r="B2306" s="33">
        <f t="shared" si="348"/>
        <v>2140630</v>
      </c>
      <c r="C2306" s="43">
        <v>6</v>
      </c>
      <c r="D2306" s="26">
        <f t="shared" si="344"/>
        <v>21406</v>
      </c>
      <c r="E2306" s="45">
        <v>14</v>
      </c>
      <c r="F2306" s="13">
        <v>3</v>
      </c>
      <c r="G2306" s="14" t="s">
        <v>19</v>
      </c>
      <c r="H2306" s="14" t="s">
        <v>288</v>
      </c>
      <c r="I2306" s="13">
        <f t="shared" si="345"/>
        <v>138</v>
      </c>
      <c r="J2306" s="13">
        <f t="shared" si="346"/>
        <v>19</v>
      </c>
      <c r="K2306" s="13">
        <f t="shared" si="347"/>
        <v>5</v>
      </c>
      <c r="L2306" s="13" t="s">
        <v>1635</v>
      </c>
      <c r="M2306" s="13">
        <v>134</v>
      </c>
      <c r="N2306" s="13" t="s">
        <v>1637</v>
      </c>
      <c r="O2306" s="13">
        <v>134</v>
      </c>
      <c r="P2306" s="13" t="s">
        <v>1639</v>
      </c>
      <c r="Q2306" s="13">
        <v>134</v>
      </c>
      <c r="R2306" s="13" t="s">
        <v>1647</v>
      </c>
      <c r="S2306" s="13">
        <v>134</v>
      </c>
      <c r="T2306" s="13" t="s">
        <v>1557</v>
      </c>
      <c r="U2306" s="13">
        <v>134</v>
      </c>
      <c r="V2306" s="13" t="s">
        <v>1559</v>
      </c>
      <c r="W2306" s="13">
        <v>134</v>
      </c>
      <c r="X2306" s="13" t="s">
        <v>1641</v>
      </c>
      <c r="Y2306" s="13">
        <v>134</v>
      </c>
      <c r="Z2306" s="13" t="s">
        <v>1642</v>
      </c>
      <c r="AA2306" s="13">
        <v>134</v>
      </c>
      <c r="AB2306" s="100" t="s">
        <v>354</v>
      </c>
      <c r="AC2306" s="100" t="str">
        <f t="shared" si="341"/>
        <v>kn-14-6-jlr-loc3</v>
      </c>
      <c r="AD2306" s="100">
        <f t="shared" si="342"/>
        <v>9</v>
      </c>
      <c r="AE2306" s="13">
        <v>12</v>
      </c>
      <c r="AF2306" s="27">
        <v>12</v>
      </c>
      <c r="AG2306" s="41"/>
    </row>
    <row r="2307" spans="1:33" ht="17.25" thickBot="1" x14ac:dyDescent="0.25">
      <c r="A2307" s="43" t="str">
        <f t="shared" si="343"/>
        <v>kn-14</v>
      </c>
      <c r="B2307" s="33">
        <f t="shared" si="348"/>
        <v>2140631</v>
      </c>
      <c r="C2307" s="43">
        <v>6</v>
      </c>
      <c r="D2307" s="28">
        <f t="shared" si="344"/>
        <v>21406</v>
      </c>
      <c r="E2307" s="46">
        <v>14</v>
      </c>
      <c r="F2307" s="29">
        <v>3</v>
      </c>
      <c r="G2307" s="30" t="s">
        <v>615</v>
      </c>
      <c r="H2307" s="30" t="s">
        <v>287</v>
      </c>
      <c r="I2307" s="29">
        <f t="shared" si="345"/>
        <v>138</v>
      </c>
      <c r="J2307" s="29">
        <f t="shared" si="346"/>
        <v>19</v>
      </c>
      <c r="K2307" s="29">
        <f t="shared" si="347"/>
        <v>5</v>
      </c>
      <c r="L2307" s="29" t="s">
        <v>1634</v>
      </c>
      <c r="M2307" s="29">
        <v>133</v>
      </c>
      <c r="N2307" s="29" t="s">
        <v>1636</v>
      </c>
      <c r="O2307" s="29">
        <v>133</v>
      </c>
      <c r="P2307" s="29" t="s">
        <v>1638</v>
      </c>
      <c r="Q2307" s="29">
        <v>133</v>
      </c>
      <c r="R2307" s="29" t="s">
        <v>1646</v>
      </c>
      <c r="S2307" s="29">
        <v>133</v>
      </c>
      <c r="T2307" s="29" t="s">
        <v>1556</v>
      </c>
      <c r="U2307" s="29">
        <v>133</v>
      </c>
      <c r="V2307" s="29" t="s">
        <v>1558</v>
      </c>
      <c r="W2307" s="29">
        <v>133</v>
      </c>
      <c r="X2307" s="29" t="s">
        <v>1640</v>
      </c>
      <c r="Y2307" s="29">
        <v>133</v>
      </c>
      <c r="Z2307" s="29" t="s">
        <v>1643</v>
      </c>
      <c r="AA2307" s="29">
        <v>133</v>
      </c>
      <c r="AB2307" s="101" t="s">
        <v>395</v>
      </c>
      <c r="AC2307" s="101" t="str">
        <f t="shared" si="341"/>
        <v>kn-14-6-shl-loc3</v>
      </c>
      <c r="AD2307" s="101">
        <f t="shared" si="342"/>
        <v>9</v>
      </c>
      <c r="AE2307" s="29">
        <v>16</v>
      </c>
      <c r="AF2307" s="31">
        <v>13.5</v>
      </c>
      <c r="AG2307" s="41"/>
    </row>
    <row r="2308" spans="1:33" ht="16.5" x14ac:dyDescent="0.2">
      <c r="A2308" s="43" t="str">
        <f t="shared" si="343"/>
        <v>kn-14</v>
      </c>
      <c r="B2308" s="33">
        <f t="shared" si="348"/>
        <v>2140710</v>
      </c>
      <c r="C2308" s="43">
        <v>7</v>
      </c>
      <c r="D2308" s="23">
        <f t="shared" si="344"/>
        <v>21407</v>
      </c>
      <c r="E2308" s="44">
        <v>14</v>
      </c>
      <c r="F2308" s="24">
        <v>1</v>
      </c>
      <c r="G2308" s="32" t="s">
        <v>19</v>
      </c>
      <c r="H2308" s="32" t="s">
        <v>289</v>
      </c>
      <c r="I2308" s="24">
        <f t="shared" si="345"/>
        <v>138</v>
      </c>
      <c r="J2308" s="24">
        <f t="shared" si="346"/>
        <v>19</v>
      </c>
      <c r="K2308" s="24">
        <f t="shared" si="347"/>
        <v>5</v>
      </c>
      <c r="L2308" s="24" t="s">
        <v>1635</v>
      </c>
      <c r="M2308" s="24">
        <v>134</v>
      </c>
      <c r="N2308" s="24" t="s">
        <v>1637</v>
      </c>
      <c r="O2308" s="24">
        <v>134</v>
      </c>
      <c r="P2308" s="24" t="s">
        <v>1639</v>
      </c>
      <c r="Q2308" s="24">
        <v>134</v>
      </c>
      <c r="R2308" s="24" t="s">
        <v>1647</v>
      </c>
      <c r="S2308" s="24">
        <v>134</v>
      </c>
      <c r="T2308" s="24" t="s">
        <v>1557</v>
      </c>
      <c r="U2308" s="24">
        <v>134</v>
      </c>
      <c r="V2308" s="24" t="s">
        <v>1559</v>
      </c>
      <c r="W2308" s="24">
        <v>134</v>
      </c>
      <c r="X2308" s="24" t="s">
        <v>1641</v>
      </c>
      <c r="Y2308" s="24">
        <v>134</v>
      </c>
      <c r="Z2308" s="24" t="s">
        <v>1642</v>
      </c>
      <c r="AA2308" s="24">
        <v>134</v>
      </c>
      <c r="AB2308" s="99" t="s">
        <v>30</v>
      </c>
      <c r="AC2308" s="99" t="str">
        <f t="shared" si="341"/>
        <v>kn-14-7-jlr-loc1</v>
      </c>
      <c r="AD2308" s="99">
        <f t="shared" si="342"/>
        <v>9</v>
      </c>
      <c r="AE2308" s="24">
        <v>12</v>
      </c>
      <c r="AF2308" s="25">
        <v>12</v>
      </c>
      <c r="AG2308" s="41"/>
    </row>
    <row r="2309" spans="1:33" ht="16.5" x14ac:dyDescent="0.2">
      <c r="A2309" s="43" t="str">
        <f t="shared" si="343"/>
        <v>kn-14</v>
      </c>
      <c r="B2309" s="33">
        <f t="shared" si="348"/>
        <v>2140711</v>
      </c>
      <c r="C2309" s="43">
        <v>7</v>
      </c>
      <c r="D2309" s="26">
        <f t="shared" si="344"/>
        <v>21407</v>
      </c>
      <c r="E2309" s="45">
        <v>14</v>
      </c>
      <c r="F2309" s="13">
        <v>1</v>
      </c>
      <c r="G2309" s="14" t="s">
        <v>20</v>
      </c>
      <c r="H2309" s="14" t="s">
        <v>290</v>
      </c>
      <c r="I2309" s="13">
        <f t="shared" si="345"/>
        <v>138</v>
      </c>
      <c r="J2309" s="13">
        <f t="shared" si="346"/>
        <v>19</v>
      </c>
      <c r="K2309" s="13">
        <f t="shared" si="347"/>
        <v>5</v>
      </c>
      <c r="L2309" s="13" t="s">
        <v>1634</v>
      </c>
      <c r="M2309" s="13">
        <v>134</v>
      </c>
      <c r="N2309" s="13" t="s">
        <v>1636</v>
      </c>
      <c r="O2309" s="13">
        <v>134</v>
      </c>
      <c r="P2309" s="13" t="s">
        <v>1638</v>
      </c>
      <c r="Q2309" s="13">
        <v>134</v>
      </c>
      <c r="R2309" s="13" t="s">
        <v>1554</v>
      </c>
      <c r="S2309" s="13">
        <v>134</v>
      </c>
      <c r="T2309" s="13" t="s">
        <v>1556</v>
      </c>
      <c r="U2309" s="13">
        <v>134</v>
      </c>
      <c r="V2309" s="13" t="s">
        <v>1558</v>
      </c>
      <c r="W2309" s="13">
        <v>134</v>
      </c>
      <c r="X2309" s="13" t="s">
        <v>1640</v>
      </c>
      <c r="Y2309" s="13">
        <v>134</v>
      </c>
      <c r="Z2309" s="13" t="s">
        <v>1643</v>
      </c>
      <c r="AA2309" s="13">
        <v>134</v>
      </c>
      <c r="AB2309" s="100" t="s">
        <v>386</v>
      </c>
      <c r="AC2309" s="100" t="str">
        <f t="shared" si="341"/>
        <v>kn-14-7-shl-loc1</v>
      </c>
      <c r="AD2309" s="100">
        <f t="shared" si="342"/>
        <v>9</v>
      </c>
      <c r="AE2309" s="13">
        <v>16</v>
      </c>
      <c r="AF2309" s="27">
        <v>13.5</v>
      </c>
      <c r="AG2309" s="41"/>
    </row>
    <row r="2310" spans="1:33" ht="16.5" x14ac:dyDescent="0.2">
      <c r="A2310" s="43" t="str">
        <f t="shared" si="343"/>
        <v>kn-14</v>
      </c>
      <c r="B2310" s="33">
        <f t="shared" si="348"/>
        <v>2140720</v>
      </c>
      <c r="C2310" s="43">
        <v>7</v>
      </c>
      <c r="D2310" s="26">
        <f t="shared" si="344"/>
        <v>21407</v>
      </c>
      <c r="E2310" s="45">
        <v>14</v>
      </c>
      <c r="F2310" s="13">
        <v>2</v>
      </c>
      <c r="G2310" s="14" t="s">
        <v>19</v>
      </c>
      <c r="H2310" s="14" t="s">
        <v>749</v>
      </c>
      <c r="I2310" s="13">
        <f t="shared" si="345"/>
        <v>138</v>
      </c>
      <c r="J2310" s="13">
        <f t="shared" si="346"/>
        <v>19</v>
      </c>
      <c r="K2310" s="13">
        <f t="shared" si="347"/>
        <v>5</v>
      </c>
      <c r="L2310" s="13" t="s">
        <v>1635</v>
      </c>
      <c r="M2310" s="13">
        <v>134</v>
      </c>
      <c r="N2310" s="13" t="s">
        <v>1637</v>
      </c>
      <c r="O2310" s="13">
        <v>134</v>
      </c>
      <c r="P2310" s="13" t="s">
        <v>1639</v>
      </c>
      <c r="Q2310" s="13">
        <v>134</v>
      </c>
      <c r="R2310" s="13" t="s">
        <v>1647</v>
      </c>
      <c r="S2310" s="13">
        <v>134</v>
      </c>
      <c r="T2310" s="13" t="s">
        <v>1557</v>
      </c>
      <c r="U2310" s="13">
        <v>134</v>
      </c>
      <c r="V2310" s="13" t="s">
        <v>1559</v>
      </c>
      <c r="W2310" s="13">
        <v>134</v>
      </c>
      <c r="X2310" s="13" t="s">
        <v>1641</v>
      </c>
      <c r="Y2310" s="13">
        <v>134</v>
      </c>
      <c r="Z2310" s="13" t="s">
        <v>1642</v>
      </c>
      <c r="AA2310" s="13">
        <v>134</v>
      </c>
      <c r="AB2310" s="100" t="s">
        <v>30</v>
      </c>
      <c r="AC2310" s="100" t="str">
        <f t="shared" si="341"/>
        <v>kn-14-7-jlr-loc2</v>
      </c>
      <c r="AD2310" s="100">
        <f t="shared" si="342"/>
        <v>9</v>
      </c>
      <c r="AE2310" s="13">
        <v>12</v>
      </c>
      <c r="AF2310" s="27">
        <v>12</v>
      </c>
      <c r="AG2310" s="41"/>
    </row>
    <row r="2311" spans="1:33" ht="16.5" x14ac:dyDescent="0.2">
      <c r="A2311" s="43" t="str">
        <f t="shared" si="343"/>
        <v>kn-14</v>
      </c>
      <c r="B2311" s="33">
        <f t="shared" si="348"/>
        <v>2140721</v>
      </c>
      <c r="C2311" s="43">
        <v>7</v>
      </c>
      <c r="D2311" s="26">
        <f t="shared" si="344"/>
        <v>21407</v>
      </c>
      <c r="E2311" s="45">
        <v>14</v>
      </c>
      <c r="F2311" s="13">
        <v>2</v>
      </c>
      <c r="G2311" s="14" t="s">
        <v>20</v>
      </c>
      <c r="H2311" s="14" t="s">
        <v>27</v>
      </c>
      <c r="I2311" s="13">
        <f t="shared" si="345"/>
        <v>138</v>
      </c>
      <c r="J2311" s="13">
        <f t="shared" si="346"/>
        <v>19</v>
      </c>
      <c r="K2311" s="13">
        <f t="shared" si="347"/>
        <v>5</v>
      </c>
      <c r="L2311" s="13" t="s">
        <v>1634</v>
      </c>
      <c r="M2311" s="13">
        <v>134</v>
      </c>
      <c r="N2311" s="13" t="s">
        <v>1636</v>
      </c>
      <c r="O2311" s="13">
        <v>134</v>
      </c>
      <c r="P2311" s="13" t="s">
        <v>1638</v>
      </c>
      <c r="Q2311" s="13">
        <v>134</v>
      </c>
      <c r="R2311" s="13" t="s">
        <v>1554</v>
      </c>
      <c r="S2311" s="13">
        <v>134</v>
      </c>
      <c r="T2311" s="13" t="s">
        <v>1556</v>
      </c>
      <c r="U2311" s="13">
        <v>134</v>
      </c>
      <c r="V2311" s="13" t="s">
        <v>1558</v>
      </c>
      <c r="W2311" s="13">
        <v>134</v>
      </c>
      <c r="X2311" s="13" t="s">
        <v>1640</v>
      </c>
      <c r="Y2311" s="13">
        <v>134</v>
      </c>
      <c r="Z2311" s="13" t="s">
        <v>1643</v>
      </c>
      <c r="AA2311" s="13">
        <v>134</v>
      </c>
      <c r="AB2311" s="100" t="s">
        <v>380</v>
      </c>
      <c r="AC2311" s="100" t="str">
        <f t="shared" si="341"/>
        <v>kn-14-7-shl-loc2</v>
      </c>
      <c r="AD2311" s="100">
        <f t="shared" si="342"/>
        <v>9</v>
      </c>
      <c r="AE2311" s="13">
        <v>16</v>
      </c>
      <c r="AF2311" s="27">
        <v>13.5</v>
      </c>
      <c r="AG2311" s="41"/>
    </row>
    <row r="2312" spans="1:33" ht="16.5" x14ac:dyDescent="0.2">
      <c r="A2312" s="43" t="str">
        <f t="shared" si="343"/>
        <v>kn-14</v>
      </c>
      <c r="B2312" s="33">
        <f t="shared" si="348"/>
        <v>2140730</v>
      </c>
      <c r="C2312" s="43">
        <v>7</v>
      </c>
      <c r="D2312" s="26">
        <f t="shared" si="344"/>
        <v>21407</v>
      </c>
      <c r="E2312" s="45">
        <v>14</v>
      </c>
      <c r="F2312" s="13">
        <v>3</v>
      </c>
      <c r="G2312" s="14" t="s">
        <v>19</v>
      </c>
      <c r="H2312" s="14" t="s">
        <v>288</v>
      </c>
      <c r="I2312" s="13">
        <f t="shared" si="345"/>
        <v>138</v>
      </c>
      <c r="J2312" s="13">
        <f t="shared" si="346"/>
        <v>19</v>
      </c>
      <c r="K2312" s="13">
        <f t="shared" si="347"/>
        <v>5</v>
      </c>
      <c r="L2312" s="13" t="s">
        <v>1635</v>
      </c>
      <c r="M2312" s="13">
        <v>134</v>
      </c>
      <c r="N2312" s="13" t="s">
        <v>1637</v>
      </c>
      <c r="O2312" s="13">
        <v>134</v>
      </c>
      <c r="P2312" s="13" t="s">
        <v>1639</v>
      </c>
      <c r="Q2312" s="13">
        <v>134</v>
      </c>
      <c r="R2312" s="13" t="s">
        <v>1647</v>
      </c>
      <c r="S2312" s="13">
        <v>134</v>
      </c>
      <c r="T2312" s="13" t="s">
        <v>1557</v>
      </c>
      <c r="U2312" s="13">
        <v>134</v>
      </c>
      <c r="V2312" s="13" t="s">
        <v>1559</v>
      </c>
      <c r="W2312" s="13">
        <v>134</v>
      </c>
      <c r="X2312" s="13" t="s">
        <v>1641</v>
      </c>
      <c r="Y2312" s="13">
        <v>134</v>
      </c>
      <c r="Z2312" s="13" t="s">
        <v>1642</v>
      </c>
      <c r="AA2312" s="13">
        <v>134</v>
      </c>
      <c r="AB2312" s="100" t="s">
        <v>353</v>
      </c>
      <c r="AC2312" s="100" t="str">
        <f t="shared" si="341"/>
        <v>kn-14-7-jlr-loc3</v>
      </c>
      <c r="AD2312" s="100">
        <f t="shared" si="342"/>
        <v>9</v>
      </c>
      <c r="AE2312" s="13">
        <v>12</v>
      </c>
      <c r="AF2312" s="27">
        <v>12</v>
      </c>
      <c r="AG2312" s="41"/>
    </row>
    <row r="2313" spans="1:33" ht="17.25" thickBot="1" x14ac:dyDescent="0.25">
      <c r="A2313" s="43" t="str">
        <f t="shared" si="343"/>
        <v>kn-14</v>
      </c>
      <c r="B2313" s="33">
        <f t="shared" si="348"/>
        <v>2140731</v>
      </c>
      <c r="C2313" s="43">
        <v>7</v>
      </c>
      <c r="D2313" s="28">
        <f t="shared" si="344"/>
        <v>21407</v>
      </c>
      <c r="E2313" s="46">
        <v>14</v>
      </c>
      <c r="F2313" s="29">
        <v>3</v>
      </c>
      <c r="G2313" s="30" t="s">
        <v>20</v>
      </c>
      <c r="H2313" s="30" t="s">
        <v>287</v>
      </c>
      <c r="I2313" s="29">
        <f t="shared" si="345"/>
        <v>138</v>
      </c>
      <c r="J2313" s="29">
        <f t="shared" si="346"/>
        <v>19</v>
      </c>
      <c r="K2313" s="29">
        <f t="shared" si="347"/>
        <v>5</v>
      </c>
      <c r="L2313" s="29" t="s">
        <v>1634</v>
      </c>
      <c r="M2313" s="29">
        <v>134</v>
      </c>
      <c r="N2313" s="29" t="s">
        <v>1636</v>
      </c>
      <c r="O2313" s="29">
        <v>134</v>
      </c>
      <c r="P2313" s="29" t="s">
        <v>1638</v>
      </c>
      <c r="Q2313" s="29">
        <v>134</v>
      </c>
      <c r="R2313" s="29" t="s">
        <v>1554</v>
      </c>
      <c r="S2313" s="29">
        <v>134</v>
      </c>
      <c r="T2313" s="29" t="s">
        <v>1556</v>
      </c>
      <c r="U2313" s="29">
        <v>134</v>
      </c>
      <c r="V2313" s="29" t="s">
        <v>1558</v>
      </c>
      <c r="W2313" s="29">
        <v>134</v>
      </c>
      <c r="X2313" s="29" t="s">
        <v>1640</v>
      </c>
      <c r="Y2313" s="29">
        <v>134</v>
      </c>
      <c r="Z2313" s="29" t="s">
        <v>1643</v>
      </c>
      <c r="AA2313" s="29">
        <v>134</v>
      </c>
      <c r="AB2313" s="101" t="s">
        <v>394</v>
      </c>
      <c r="AC2313" s="101" t="str">
        <f t="shared" si="341"/>
        <v>kn-14-7-shl-loc3</v>
      </c>
      <c r="AD2313" s="101">
        <f t="shared" si="342"/>
        <v>9</v>
      </c>
      <c r="AE2313" s="29">
        <v>16</v>
      </c>
      <c r="AF2313" s="31">
        <v>13.5</v>
      </c>
      <c r="AG2313" s="41"/>
    </row>
    <row r="2314" spans="1:33" ht="16.5" x14ac:dyDescent="0.2">
      <c r="A2314" s="43" t="str">
        <f t="shared" si="343"/>
        <v>kn-14</v>
      </c>
      <c r="B2314" s="33">
        <f t="shared" si="348"/>
        <v>2140810</v>
      </c>
      <c r="C2314" s="43">
        <v>8</v>
      </c>
      <c r="D2314" s="23">
        <f t="shared" si="344"/>
        <v>21408</v>
      </c>
      <c r="E2314" s="44">
        <v>14</v>
      </c>
      <c r="F2314" s="24">
        <v>1</v>
      </c>
      <c r="G2314" s="32" t="s">
        <v>19</v>
      </c>
      <c r="H2314" s="32" t="s">
        <v>289</v>
      </c>
      <c r="I2314" s="24">
        <f t="shared" si="345"/>
        <v>139</v>
      </c>
      <c r="J2314" s="24">
        <f t="shared" si="346"/>
        <v>19</v>
      </c>
      <c r="K2314" s="24">
        <f t="shared" si="347"/>
        <v>5</v>
      </c>
      <c r="L2314" s="24" t="s">
        <v>1635</v>
      </c>
      <c r="M2314" s="24">
        <v>135</v>
      </c>
      <c r="N2314" s="24" t="s">
        <v>1637</v>
      </c>
      <c r="O2314" s="24">
        <v>135</v>
      </c>
      <c r="P2314" s="24" t="s">
        <v>1639</v>
      </c>
      <c r="Q2314" s="24">
        <v>135</v>
      </c>
      <c r="R2314" s="24" t="s">
        <v>1555</v>
      </c>
      <c r="S2314" s="24">
        <v>135</v>
      </c>
      <c r="T2314" s="24" t="s">
        <v>1557</v>
      </c>
      <c r="U2314" s="24">
        <v>135</v>
      </c>
      <c r="V2314" s="24" t="s">
        <v>1559</v>
      </c>
      <c r="W2314" s="24">
        <v>135</v>
      </c>
      <c r="X2314" s="24" t="s">
        <v>1641</v>
      </c>
      <c r="Y2314" s="24">
        <v>135</v>
      </c>
      <c r="Z2314" s="24" t="s">
        <v>1642</v>
      </c>
      <c r="AA2314" s="24">
        <v>135</v>
      </c>
      <c r="AB2314" s="99" t="s">
        <v>30</v>
      </c>
      <c r="AC2314" s="99" t="str">
        <f t="shared" si="341"/>
        <v>kn-14-8-jlr-loc1</v>
      </c>
      <c r="AD2314" s="99">
        <f t="shared" si="342"/>
        <v>9</v>
      </c>
      <c r="AE2314" s="24">
        <v>12</v>
      </c>
      <c r="AF2314" s="25">
        <v>12</v>
      </c>
      <c r="AG2314" s="41"/>
    </row>
    <row r="2315" spans="1:33" ht="16.5" x14ac:dyDescent="0.2">
      <c r="A2315" s="43" t="str">
        <f t="shared" si="343"/>
        <v>kn-14</v>
      </c>
      <c r="B2315" s="33">
        <f t="shared" si="348"/>
        <v>2140811</v>
      </c>
      <c r="C2315" s="43">
        <v>8</v>
      </c>
      <c r="D2315" s="26">
        <f t="shared" si="344"/>
        <v>21408</v>
      </c>
      <c r="E2315" s="45">
        <v>14</v>
      </c>
      <c r="F2315" s="13">
        <v>1</v>
      </c>
      <c r="G2315" s="14" t="s">
        <v>20</v>
      </c>
      <c r="H2315" s="14" t="s">
        <v>290</v>
      </c>
      <c r="I2315" s="13">
        <f t="shared" si="345"/>
        <v>139</v>
      </c>
      <c r="J2315" s="13">
        <f t="shared" si="346"/>
        <v>19</v>
      </c>
      <c r="K2315" s="13">
        <f t="shared" si="347"/>
        <v>5</v>
      </c>
      <c r="L2315" s="13" t="s">
        <v>1634</v>
      </c>
      <c r="M2315" s="13">
        <v>134</v>
      </c>
      <c r="N2315" s="13" t="s">
        <v>1636</v>
      </c>
      <c r="O2315" s="13">
        <v>134</v>
      </c>
      <c r="P2315" s="13" t="s">
        <v>1638</v>
      </c>
      <c r="Q2315" s="13">
        <v>134</v>
      </c>
      <c r="R2315" s="13" t="s">
        <v>1554</v>
      </c>
      <c r="S2315" s="13">
        <v>134</v>
      </c>
      <c r="T2315" s="13" t="s">
        <v>1556</v>
      </c>
      <c r="U2315" s="13">
        <v>134</v>
      </c>
      <c r="V2315" s="13" t="s">
        <v>1558</v>
      </c>
      <c r="W2315" s="13">
        <v>134</v>
      </c>
      <c r="X2315" s="13" t="s">
        <v>1640</v>
      </c>
      <c r="Y2315" s="13">
        <v>134</v>
      </c>
      <c r="Z2315" s="13" t="s">
        <v>1643</v>
      </c>
      <c r="AA2315" s="13">
        <v>134</v>
      </c>
      <c r="AB2315" s="100" t="s">
        <v>389</v>
      </c>
      <c r="AC2315" s="100" t="str">
        <f t="shared" si="341"/>
        <v>kn-14-8-shl-loc1</v>
      </c>
      <c r="AD2315" s="100">
        <f t="shared" si="342"/>
        <v>9</v>
      </c>
      <c r="AE2315" s="13">
        <v>16</v>
      </c>
      <c r="AF2315" s="27">
        <v>13.5</v>
      </c>
      <c r="AG2315" s="41"/>
    </row>
    <row r="2316" spans="1:33" ht="16.5" x14ac:dyDescent="0.2">
      <c r="A2316" s="43" t="str">
        <f t="shared" si="343"/>
        <v>kn-14</v>
      </c>
      <c r="B2316" s="33">
        <f t="shared" si="348"/>
        <v>2140820</v>
      </c>
      <c r="C2316" s="43">
        <v>8</v>
      </c>
      <c r="D2316" s="26">
        <f t="shared" si="344"/>
        <v>21408</v>
      </c>
      <c r="E2316" s="45">
        <v>14</v>
      </c>
      <c r="F2316" s="13">
        <v>2</v>
      </c>
      <c r="G2316" s="14" t="s">
        <v>19</v>
      </c>
      <c r="H2316" s="14" t="s">
        <v>749</v>
      </c>
      <c r="I2316" s="13">
        <f t="shared" si="345"/>
        <v>139</v>
      </c>
      <c r="J2316" s="13">
        <f t="shared" si="346"/>
        <v>19</v>
      </c>
      <c r="K2316" s="13">
        <f t="shared" si="347"/>
        <v>5</v>
      </c>
      <c r="L2316" s="13" t="s">
        <v>1635</v>
      </c>
      <c r="M2316" s="13">
        <v>135</v>
      </c>
      <c r="N2316" s="13" t="s">
        <v>1637</v>
      </c>
      <c r="O2316" s="13">
        <v>135</v>
      </c>
      <c r="P2316" s="13" t="s">
        <v>1639</v>
      </c>
      <c r="Q2316" s="13">
        <v>135</v>
      </c>
      <c r="R2316" s="13" t="s">
        <v>1555</v>
      </c>
      <c r="S2316" s="13">
        <v>135</v>
      </c>
      <c r="T2316" s="13" t="s">
        <v>1557</v>
      </c>
      <c r="U2316" s="13">
        <v>135</v>
      </c>
      <c r="V2316" s="13" t="s">
        <v>1559</v>
      </c>
      <c r="W2316" s="13">
        <v>135</v>
      </c>
      <c r="X2316" s="13" t="s">
        <v>1641</v>
      </c>
      <c r="Y2316" s="13">
        <v>135</v>
      </c>
      <c r="Z2316" s="13" t="s">
        <v>1642</v>
      </c>
      <c r="AA2316" s="13">
        <v>135</v>
      </c>
      <c r="AB2316" s="100" t="s">
        <v>350</v>
      </c>
      <c r="AC2316" s="100" t="str">
        <f t="shared" si="341"/>
        <v>kn-14-8-jlr-loc2</v>
      </c>
      <c r="AD2316" s="100">
        <f t="shared" si="342"/>
        <v>9</v>
      </c>
      <c r="AE2316" s="13">
        <v>12</v>
      </c>
      <c r="AF2316" s="27">
        <v>12</v>
      </c>
      <c r="AG2316" s="41"/>
    </row>
    <row r="2317" spans="1:33" ht="16.5" x14ac:dyDescent="0.2">
      <c r="A2317" s="43" t="str">
        <f t="shared" si="343"/>
        <v>kn-14</v>
      </c>
      <c r="B2317" s="33">
        <f t="shared" si="348"/>
        <v>2140821</v>
      </c>
      <c r="C2317" s="43">
        <v>8</v>
      </c>
      <c r="D2317" s="26">
        <f t="shared" si="344"/>
        <v>21408</v>
      </c>
      <c r="E2317" s="45">
        <v>14</v>
      </c>
      <c r="F2317" s="13">
        <v>2</v>
      </c>
      <c r="G2317" s="14" t="s">
        <v>20</v>
      </c>
      <c r="H2317" s="14" t="s">
        <v>27</v>
      </c>
      <c r="I2317" s="13">
        <f t="shared" si="345"/>
        <v>139</v>
      </c>
      <c r="J2317" s="13">
        <f t="shared" si="346"/>
        <v>19</v>
      </c>
      <c r="K2317" s="13">
        <f t="shared" si="347"/>
        <v>5</v>
      </c>
      <c r="L2317" s="13" t="s">
        <v>1634</v>
      </c>
      <c r="M2317" s="13">
        <v>134</v>
      </c>
      <c r="N2317" s="13" t="s">
        <v>1636</v>
      </c>
      <c r="O2317" s="13">
        <v>134</v>
      </c>
      <c r="P2317" s="13" t="s">
        <v>1638</v>
      </c>
      <c r="Q2317" s="13">
        <v>134</v>
      </c>
      <c r="R2317" s="13" t="s">
        <v>1554</v>
      </c>
      <c r="S2317" s="13">
        <v>134</v>
      </c>
      <c r="T2317" s="13" t="s">
        <v>1556</v>
      </c>
      <c r="U2317" s="13">
        <v>134</v>
      </c>
      <c r="V2317" s="13" t="s">
        <v>1558</v>
      </c>
      <c r="W2317" s="13">
        <v>134</v>
      </c>
      <c r="X2317" s="13" t="s">
        <v>1640</v>
      </c>
      <c r="Y2317" s="13">
        <v>134</v>
      </c>
      <c r="Z2317" s="13" t="s">
        <v>1643</v>
      </c>
      <c r="AA2317" s="13">
        <v>134</v>
      </c>
      <c r="AB2317" s="100" t="s">
        <v>388</v>
      </c>
      <c r="AC2317" s="100" t="str">
        <f t="shared" si="341"/>
        <v>kn-14-8-shl-loc2</v>
      </c>
      <c r="AD2317" s="100">
        <f t="shared" si="342"/>
        <v>9</v>
      </c>
      <c r="AE2317" s="13">
        <v>16</v>
      </c>
      <c r="AF2317" s="27">
        <v>13.5</v>
      </c>
      <c r="AG2317" s="41"/>
    </row>
    <row r="2318" spans="1:33" ht="16.5" x14ac:dyDescent="0.2">
      <c r="A2318" s="43" t="str">
        <f t="shared" si="343"/>
        <v>kn-14</v>
      </c>
      <c r="B2318" s="33">
        <f t="shared" si="348"/>
        <v>2140830</v>
      </c>
      <c r="C2318" s="43">
        <v>8</v>
      </c>
      <c r="D2318" s="26">
        <f t="shared" si="344"/>
        <v>21408</v>
      </c>
      <c r="E2318" s="45">
        <v>14</v>
      </c>
      <c r="F2318" s="13">
        <v>3</v>
      </c>
      <c r="G2318" s="14" t="s">
        <v>19</v>
      </c>
      <c r="H2318" s="14" t="s">
        <v>288</v>
      </c>
      <c r="I2318" s="13">
        <f t="shared" si="345"/>
        <v>139</v>
      </c>
      <c r="J2318" s="13">
        <f t="shared" si="346"/>
        <v>19</v>
      </c>
      <c r="K2318" s="13">
        <f t="shared" si="347"/>
        <v>5</v>
      </c>
      <c r="L2318" s="13" t="s">
        <v>1635</v>
      </c>
      <c r="M2318" s="13">
        <v>135</v>
      </c>
      <c r="N2318" s="13" t="s">
        <v>1637</v>
      </c>
      <c r="O2318" s="13">
        <v>135</v>
      </c>
      <c r="P2318" s="13" t="s">
        <v>1639</v>
      </c>
      <c r="Q2318" s="13">
        <v>135</v>
      </c>
      <c r="R2318" s="13" t="s">
        <v>1555</v>
      </c>
      <c r="S2318" s="13">
        <v>135</v>
      </c>
      <c r="T2318" s="13" t="s">
        <v>1557</v>
      </c>
      <c r="U2318" s="13">
        <v>135</v>
      </c>
      <c r="V2318" s="13" t="s">
        <v>1559</v>
      </c>
      <c r="W2318" s="13">
        <v>135</v>
      </c>
      <c r="X2318" s="13" t="s">
        <v>1641</v>
      </c>
      <c r="Y2318" s="13">
        <v>135</v>
      </c>
      <c r="Z2318" s="13" t="s">
        <v>1642</v>
      </c>
      <c r="AA2318" s="13">
        <v>135</v>
      </c>
      <c r="AB2318" s="100" t="s">
        <v>352</v>
      </c>
      <c r="AC2318" s="100" t="str">
        <f t="shared" si="341"/>
        <v>kn-14-8-jlr-loc3</v>
      </c>
      <c r="AD2318" s="100">
        <f t="shared" si="342"/>
        <v>9</v>
      </c>
      <c r="AE2318" s="13">
        <v>12</v>
      </c>
      <c r="AF2318" s="27">
        <v>12</v>
      </c>
      <c r="AG2318" s="41"/>
    </row>
    <row r="2319" spans="1:33" ht="17.25" thickBot="1" x14ac:dyDescent="0.25">
      <c r="A2319" s="43" t="str">
        <f t="shared" si="343"/>
        <v>kn-14</v>
      </c>
      <c r="B2319" s="33">
        <f t="shared" si="348"/>
        <v>2140831</v>
      </c>
      <c r="C2319" s="43">
        <v>8</v>
      </c>
      <c r="D2319" s="28">
        <f t="shared" si="344"/>
        <v>21408</v>
      </c>
      <c r="E2319" s="46">
        <v>14</v>
      </c>
      <c r="F2319" s="29">
        <v>3</v>
      </c>
      <c r="G2319" s="30" t="s">
        <v>20</v>
      </c>
      <c r="H2319" s="30" t="s">
        <v>287</v>
      </c>
      <c r="I2319" s="29">
        <f t="shared" si="345"/>
        <v>139</v>
      </c>
      <c r="J2319" s="29">
        <f t="shared" si="346"/>
        <v>19</v>
      </c>
      <c r="K2319" s="29">
        <f t="shared" si="347"/>
        <v>5</v>
      </c>
      <c r="L2319" s="29" t="s">
        <v>1634</v>
      </c>
      <c r="M2319" s="29">
        <v>134</v>
      </c>
      <c r="N2319" s="29" t="s">
        <v>1636</v>
      </c>
      <c r="O2319" s="29">
        <v>134</v>
      </c>
      <c r="P2319" s="29" t="s">
        <v>1638</v>
      </c>
      <c r="Q2319" s="29">
        <v>134</v>
      </c>
      <c r="R2319" s="29" t="s">
        <v>1554</v>
      </c>
      <c r="S2319" s="29">
        <v>134</v>
      </c>
      <c r="T2319" s="29" t="s">
        <v>1556</v>
      </c>
      <c r="U2319" s="29">
        <v>134</v>
      </c>
      <c r="V2319" s="29" t="s">
        <v>1558</v>
      </c>
      <c r="W2319" s="29">
        <v>134</v>
      </c>
      <c r="X2319" s="29" t="s">
        <v>1640</v>
      </c>
      <c r="Y2319" s="29">
        <v>134</v>
      </c>
      <c r="Z2319" s="29" t="s">
        <v>1643</v>
      </c>
      <c r="AA2319" s="29">
        <v>134</v>
      </c>
      <c r="AB2319" s="101" t="s">
        <v>393</v>
      </c>
      <c r="AC2319" s="101" t="str">
        <f t="shared" si="341"/>
        <v>kn-14-8-shl-loc3</v>
      </c>
      <c r="AD2319" s="101">
        <f t="shared" si="342"/>
        <v>9</v>
      </c>
      <c r="AE2319" s="29">
        <v>16</v>
      </c>
      <c r="AF2319" s="31">
        <v>13.5</v>
      </c>
      <c r="AG2319" s="41"/>
    </row>
    <row r="2320" spans="1:33" ht="16.5" x14ac:dyDescent="0.2">
      <c r="A2320" s="43" t="str">
        <f t="shared" si="343"/>
        <v>kn-14</v>
      </c>
      <c r="B2320" s="33">
        <f t="shared" si="348"/>
        <v>2140910</v>
      </c>
      <c r="C2320" s="43">
        <v>9</v>
      </c>
      <c r="D2320" s="23">
        <f t="shared" si="344"/>
        <v>21409</v>
      </c>
      <c r="E2320" s="44">
        <v>14</v>
      </c>
      <c r="F2320" s="24">
        <v>1</v>
      </c>
      <c r="G2320" s="32" t="s">
        <v>19</v>
      </c>
      <c r="H2320" s="32" t="s">
        <v>289</v>
      </c>
      <c r="I2320" s="24">
        <f t="shared" si="345"/>
        <v>140</v>
      </c>
      <c r="J2320" s="24">
        <f t="shared" si="346"/>
        <v>20</v>
      </c>
      <c r="K2320" s="24">
        <f t="shared" si="347"/>
        <v>5</v>
      </c>
      <c r="L2320" s="24" t="s">
        <v>1635</v>
      </c>
      <c r="M2320" s="24">
        <v>135</v>
      </c>
      <c r="N2320" s="24" t="s">
        <v>1637</v>
      </c>
      <c r="O2320" s="24">
        <v>135</v>
      </c>
      <c r="P2320" s="24" t="s">
        <v>1639</v>
      </c>
      <c r="Q2320" s="24">
        <v>135</v>
      </c>
      <c r="R2320" s="24" t="s">
        <v>1555</v>
      </c>
      <c r="S2320" s="24">
        <v>135</v>
      </c>
      <c r="T2320" s="24" t="s">
        <v>1557</v>
      </c>
      <c r="U2320" s="24">
        <v>135</v>
      </c>
      <c r="V2320" s="24" t="s">
        <v>1559</v>
      </c>
      <c r="W2320" s="24">
        <v>135</v>
      </c>
      <c r="X2320" s="24" t="s">
        <v>1641</v>
      </c>
      <c r="Y2320" s="24">
        <v>135</v>
      </c>
      <c r="Z2320" s="24" t="s">
        <v>1642</v>
      </c>
      <c r="AA2320" s="24">
        <v>135</v>
      </c>
      <c r="AB2320" s="99" t="s">
        <v>354</v>
      </c>
      <c r="AC2320" s="99" t="str">
        <f t="shared" si="341"/>
        <v>kn-14-9-jlr-loc1</v>
      </c>
      <c r="AD2320" s="99">
        <f t="shared" si="342"/>
        <v>9</v>
      </c>
      <c r="AE2320" s="24">
        <v>12</v>
      </c>
      <c r="AF2320" s="25">
        <v>12</v>
      </c>
      <c r="AG2320" s="41"/>
    </row>
    <row r="2321" spans="1:33" ht="16.5" x14ac:dyDescent="0.2">
      <c r="A2321" s="43" t="str">
        <f t="shared" si="343"/>
        <v>kn-14</v>
      </c>
      <c r="B2321" s="33">
        <f t="shared" si="348"/>
        <v>2140911</v>
      </c>
      <c r="C2321" s="43">
        <v>9</v>
      </c>
      <c r="D2321" s="26">
        <f t="shared" si="344"/>
        <v>21409</v>
      </c>
      <c r="E2321" s="45">
        <v>14</v>
      </c>
      <c r="F2321" s="13">
        <v>1</v>
      </c>
      <c r="G2321" s="14" t="s">
        <v>20</v>
      </c>
      <c r="H2321" s="14" t="s">
        <v>290</v>
      </c>
      <c r="I2321" s="13">
        <f t="shared" si="345"/>
        <v>140</v>
      </c>
      <c r="J2321" s="13">
        <f t="shared" si="346"/>
        <v>20</v>
      </c>
      <c r="K2321" s="13">
        <f t="shared" si="347"/>
        <v>5</v>
      </c>
      <c r="L2321" s="13" t="s">
        <v>1634</v>
      </c>
      <c r="M2321" s="13">
        <v>136</v>
      </c>
      <c r="N2321" s="13" t="s">
        <v>1636</v>
      </c>
      <c r="O2321" s="13">
        <v>136</v>
      </c>
      <c r="P2321" s="13" t="s">
        <v>1638</v>
      </c>
      <c r="Q2321" s="13">
        <v>136</v>
      </c>
      <c r="R2321" s="13" t="s">
        <v>1554</v>
      </c>
      <c r="S2321" s="13">
        <v>136</v>
      </c>
      <c r="T2321" s="13" t="s">
        <v>1648</v>
      </c>
      <c r="U2321" s="13">
        <v>136</v>
      </c>
      <c r="V2321" s="13" t="s">
        <v>1558</v>
      </c>
      <c r="W2321" s="13">
        <v>136</v>
      </c>
      <c r="X2321" s="13" t="s">
        <v>1640</v>
      </c>
      <c r="Y2321" s="13">
        <v>136</v>
      </c>
      <c r="Z2321" s="13" t="s">
        <v>1643</v>
      </c>
      <c r="AA2321" s="13">
        <v>136</v>
      </c>
      <c r="AB2321" s="100" t="s">
        <v>395</v>
      </c>
      <c r="AC2321" s="100" t="str">
        <f t="shared" si="341"/>
        <v>kn-14-9-shl-loc1</v>
      </c>
      <c r="AD2321" s="100">
        <f t="shared" si="342"/>
        <v>9</v>
      </c>
      <c r="AE2321" s="13">
        <v>16</v>
      </c>
      <c r="AF2321" s="27">
        <v>13.5</v>
      </c>
      <c r="AG2321" s="41"/>
    </row>
    <row r="2322" spans="1:33" ht="16.5" x14ac:dyDescent="0.2">
      <c r="A2322" s="43" t="str">
        <f t="shared" si="343"/>
        <v>kn-14</v>
      </c>
      <c r="B2322" s="33">
        <f t="shared" si="348"/>
        <v>2140920</v>
      </c>
      <c r="C2322" s="43">
        <v>9</v>
      </c>
      <c r="D2322" s="26">
        <f t="shared" si="344"/>
        <v>21409</v>
      </c>
      <c r="E2322" s="45">
        <v>14</v>
      </c>
      <c r="F2322" s="13">
        <v>2</v>
      </c>
      <c r="G2322" s="14" t="s">
        <v>19</v>
      </c>
      <c r="H2322" s="14" t="s">
        <v>749</v>
      </c>
      <c r="I2322" s="13">
        <f t="shared" si="345"/>
        <v>140</v>
      </c>
      <c r="J2322" s="13">
        <f t="shared" si="346"/>
        <v>20</v>
      </c>
      <c r="K2322" s="13">
        <f t="shared" si="347"/>
        <v>5</v>
      </c>
      <c r="L2322" s="13" t="s">
        <v>1635</v>
      </c>
      <c r="M2322" s="13">
        <v>135</v>
      </c>
      <c r="N2322" s="13" t="s">
        <v>1637</v>
      </c>
      <c r="O2322" s="13">
        <v>135</v>
      </c>
      <c r="P2322" s="13" t="s">
        <v>1639</v>
      </c>
      <c r="Q2322" s="13">
        <v>135</v>
      </c>
      <c r="R2322" s="13" t="s">
        <v>1555</v>
      </c>
      <c r="S2322" s="13">
        <v>135</v>
      </c>
      <c r="T2322" s="13" t="s">
        <v>1557</v>
      </c>
      <c r="U2322" s="13">
        <v>135</v>
      </c>
      <c r="V2322" s="13" t="s">
        <v>1559</v>
      </c>
      <c r="W2322" s="13">
        <v>135</v>
      </c>
      <c r="X2322" s="13" t="s">
        <v>1641</v>
      </c>
      <c r="Y2322" s="13">
        <v>135</v>
      </c>
      <c r="Z2322" s="13" t="s">
        <v>1642</v>
      </c>
      <c r="AA2322" s="13">
        <v>135</v>
      </c>
      <c r="AB2322" s="100" t="s">
        <v>748</v>
      </c>
      <c r="AC2322" s="100" t="str">
        <f t="shared" si="341"/>
        <v>kn-14-9-jlr-loc2</v>
      </c>
      <c r="AD2322" s="100">
        <f t="shared" si="342"/>
        <v>9</v>
      </c>
      <c r="AE2322" s="13">
        <v>12</v>
      </c>
      <c r="AF2322" s="27">
        <v>12</v>
      </c>
      <c r="AG2322" s="41"/>
    </row>
    <row r="2323" spans="1:33" ht="16.5" x14ac:dyDescent="0.2">
      <c r="A2323" s="43" t="str">
        <f t="shared" si="343"/>
        <v>kn-14</v>
      </c>
      <c r="B2323" s="33">
        <f t="shared" si="348"/>
        <v>2140921</v>
      </c>
      <c r="C2323" s="43">
        <v>9</v>
      </c>
      <c r="D2323" s="26">
        <f t="shared" si="344"/>
        <v>21409</v>
      </c>
      <c r="E2323" s="45">
        <v>14</v>
      </c>
      <c r="F2323" s="13">
        <v>2</v>
      </c>
      <c r="G2323" s="14" t="s">
        <v>20</v>
      </c>
      <c r="H2323" s="14" t="s">
        <v>27</v>
      </c>
      <c r="I2323" s="13">
        <f t="shared" si="345"/>
        <v>140</v>
      </c>
      <c r="J2323" s="13">
        <f t="shared" si="346"/>
        <v>20</v>
      </c>
      <c r="K2323" s="13">
        <f t="shared" si="347"/>
        <v>5</v>
      </c>
      <c r="L2323" s="13" t="s">
        <v>1634</v>
      </c>
      <c r="M2323" s="13">
        <v>136</v>
      </c>
      <c r="N2323" s="13" t="s">
        <v>1636</v>
      </c>
      <c r="O2323" s="13">
        <v>136</v>
      </c>
      <c r="P2323" s="13" t="s">
        <v>1638</v>
      </c>
      <c r="Q2323" s="13">
        <v>136</v>
      </c>
      <c r="R2323" s="13" t="s">
        <v>1554</v>
      </c>
      <c r="S2323" s="13">
        <v>136</v>
      </c>
      <c r="T2323" s="13" t="s">
        <v>1648</v>
      </c>
      <c r="U2323" s="13">
        <v>136</v>
      </c>
      <c r="V2323" s="13" t="s">
        <v>1558</v>
      </c>
      <c r="W2323" s="13">
        <v>136</v>
      </c>
      <c r="X2323" s="13" t="s">
        <v>1640</v>
      </c>
      <c r="Y2323" s="13">
        <v>136</v>
      </c>
      <c r="Z2323" s="13" t="s">
        <v>1643</v>
      </c>
      <c r="AA2323" s="13">
        <v>136</v>
      </c>
      <c r="AB2323" s="100" t="s">
        <v>390</v>
      </c>
      <c r="AC2323" s="100" t="str">
        <f t="shared" si="341"/>
        <v>kn-14-9-shl-loc2</v>
      </c>
      <c r="AD2323" s="100">
        <f t="shared" si="342"/>
        <v>9</v>
      </c>
      <c r="AE2323" s="13">
        <v>16</v>
      </c>
      <c r="AF2323" s="27">
        <v>13.5</v>
      </c>
      <c r="AG2323" s="41"/>
    </row>
    <row r="2324" spans="1:33" ht="16.5" x14ac:dyDescent="0.2">
      <c r="A2324" s="43" t="str">
        <f t="shared" si="343"/>
        <v>kn-14</v>
      </c>
      <c r="B2324" s="33">
        <f t="shared" si="348"/>
        <v>2140930</v>
      </c>
      <c r="C2324" s="43">
        <v>9</v>
      </c>
      <c r="D2324" s="26">
        <f t="shared" si="344"/>
        <v>21409</v>
      </c>
      <c r="E2324" s="45">
        <v>14</v>
      </c>
      <c r="F2324" s="13">
        <v>3</v>
      </c>
      <c r="G2324" s="14" t="s">
        <v>19</v>
      </c>
      <c r="H2324" s="14" t="s">
        <v>288</v>
      </c>
      <c r="I2324" s="13">
        <f t="shared" si="345"/>
        <v>140</v>
      </c>
      <c r="J2324" s="13">
        <f t="shared" si="346"/>
        <v>20</v>
      </c>
      <c r="K2324" s="13">
        <f t="shared" si="347"/>
        <v>5</v>
      </c>
      <c r="L2324" s="13" t="s">
        <v>1635</v>
      </c>
      <c r="M2324" s="13">
        <v>135</v>
      </c>
      <c r="N2324" s="13" t="s">
        <v>1637</v>
      </c>
      <c r="O2324" s="13">
        <v>135</v>
      </c>
      <c r="P2324" s="13" t="s">
        <v>1639</v>
      </c>
      <c r="Q2324" s="13">
        <v>135</v>
      </c>
      <c r="R2324" s="13" t="s">
        <v>1555</v>
      </c>
      <c r="S2324" s="13">
        <v>135</v>
      </c>
      <c r="T2324" s="13" t="s">
        <v>1557</v>
      </c>
      <c r="U2324" s="13">
        <v>135</v>
      </c>
      <c r="V2324" s="13" t="s">
        <v>1559</v>
      </c>
      <c r="W2324" s="13">
        <v>135</v>
      </c>
      <c r="X2324" s="13" t="s">
        <v>1641</v>
      </c>
      <c r="Y2324" s="13">
        <v>135</v>
      </c>
      <c r="Z2324" s="13" t="s">
        <v>1642</v>
      </c>
      <c r="AA2324" s="13">
        <v>135</v>
      </c>
      <c r="AB2324" s="100" t="s">
        <v>351</v>
      </c>
      <c r="AC2324" s="100" t="str">
        <f t="shared" ref="AC2324:AC2387" si="349">IF(AB2324="","",A2324&amp;"-"&amp;C2324&amp;"-"&amp;G2324&amp;"-"&amp;"loc"&amp;F2324)</f>
        <v>kn-14-9-jlr-loc3</v>
      </c>
      <c r="AD2324" s="100">
        <f t="shared" ref="AD2324:AD2387" si="350">INDEX($BL$4:$BL$210,INDEX($BP$4:$BP$19,E2324)+C2324)</f>
        <v>9</v>
      </c>
      <c r="AE2324" s="13">
        <v>12</v>
      </c>
      <c r="AF2324" s="27">
        <v>12</v>
      </c>
      <c r="AG2324" s="41"/>
    </row>
    <row r="2325" spans="1:33" ht="17.25" thickBot="1" x14ac:dyDescent="0.25">
      <c r="A2325" s="43" t="str">
        <f t="shared" si="343"/>
        <v>kn-14</v>
      </c>
      <c r="B2325" s="33">
        <f t="shared" si="348"/>
        <v>2140931</v>
      </c>
      <c r="C2325" s="43">
        <v>9</v>
      </c>
      <c r="D2325" s="28">
        <f t="shared" si="344"/>
        <v>21409</v>
      </c>
      <c r="E2325" s="46">
        <v>14</v>
      </c>
      <c r="F2325" s="29">
        <v>3</v>
      </c>
      <c r="G2325" s="30" t="s">
        <v>20</v>
      </c>
      <c r="H2325" s="30" t="s">
        <v>629</v>
      </c>
      <c r="I2325" s="29">
        <f t="shared" si="345"/>
        <v>140</v>
      </c>
      <c r="J2325" s="29">
        <f t="shared" si="346"/>
        <v>20</v>
      </c>
      <c r="K2325" s="29">
        <f t="shared" si="347"/>
        <v>5</v>
      </c>
      <c r="L2325" s="29" t="s">
        <v>1634</v>
      </c>
      <c r="M2325" s="29">
        <v>136</v>
      </c>
      <c r="N2325" s="29" t="s">
        <v>1636</v>
      </c>
      <c r="O2325" s="29">
        <v>136</v>
      </c>
      <c r="P2325" s="29" t="s">
        <v>1638</v>
      </c>
      <c r="Q2325" s="29">
        <v>136</v>
      </c>
      <c r="R2325" s="29" t="s">
        <v>1554</v>
      </c>
      <c r="S2325" s="29">
        <v>136</v>
      </c>
      <c r="T2325" s="29" t="s">
        <v>1648</v>
      </c>
      <c r="U2325" s="29">
        <v>136</v>
      </c>
      <c r="V2325" s="29" t="s">
        <v>1558</v>
      </c>
      <c r="W2325" s="29">
        <v>136</v>
      </c>
      <c r="X2325" s="29" t="s">
        <v>1640</v>
      </c>
      <c r="Y2325" s="29">
        <v>136</v>
      </c>
      <c r="Z2325" s="29" t="s">
        <v>1643</v>
      </c>
      <c r="AA2325" s="29">
        <v>136</v>
      </c>
      <c r="AB2325" s="101" t="s">
        <v>391</v>
      </c>
      <c r="AC2325" s="101" t="str">
        <f t="shared" si="349"/>
        <v>kn-14-9-shl-loc3</v>
      </c>
      <c r="AD2325" s="101">
        <f t="shared" si="350"/>
        <v>9</v>
      </c>
      <c r="AE2325" s="29">
        <v>16</v>
      </c>
      <c r="AF2325" s="31">
        <v>13.5</v>
      </c>
      <c r="AG2325" s="41"/>
    </row>
    <row r="2326" spans="1:33" ht="16.5" x14ac:dyDescent="0.2">
      <c r="A2326" s="43" t="str">
        <f t="shared" si="343"/>
        <v>kn-14</v>
      </c>
      <c r="B2326" s="33">
        <f t="shared" si="348"/>
        <v>2141010</v>
      </c>
      <c r="C2326" s="43">
        <v>10</v>
      </c>
      <c r="D2326" s="23">
        <f t="shared" si="344"/>
        <v>21410</v>
      </c>
      <c r="E2326" s="44">
        <v>14</v>
      </c>
      <c r="F2326" s="24">
        <v>1</v>
      </c>
      <c r="G2326" s="32" t="s">
        <v>19</v>
      </c>
      <c r="H2326" s="32" t="s">
        <v>289</v>
      </c>
      <c r="I2326" s="24">
        <f t="shared" si="345"/>
        <v>140</v>
      </c>
      <c r="J2326" s="24">
        <f t="shared" si="346"/>
        <v>20</v>
      </c>
      <c r="K2326" s="24">
        <f t="shared" si="347"/>
        <v>5</v>
      </c>
      <c r="L2326" s="24" t="s">
        <v>1635</v>
      </c>
      <c r="M2326" s="24">
        <v>136</v>
      </c>
      <c r="N2326" s="24" t="s">
        <v>1637</v>
      </c>
      <c r="O2326" s="24">
        <v>136</v>
      </c>
      <c r="P2326" s="24" t="s">
        <v>1639</v>
      </c>
      <c r="Q2326" s="24">
        <v>136</v>
      </c>
      <c r="R2326" s="24" t="s">
        <v>1555</v>
      </c>
      <c r="S2326" s="24">
        <v>136</v>
      </c>
      <c r="T2326" s="24" t="s">
        <v>1649</v>
      </c>
      <c r="U2326" s="24">
        <v>136</v>
      </c>
      <c r="V2326" s="24" t="s">
        <v>1559</v>
      </c>
      <c r="W2326" s="24">
        <v>136</v>
      </c>
      <c r="X2326" s="24" t="s">
        <v>1641</v>
      </c>
      <c r="Y2326" s="24">
        <v>136</v>
      </c>
      <c r="Z2326" s="24" t="s">
        <v>1642</v>
      </c>
      <c r="AA2326" s="24">
        <v>136</v>
      </c>
      <c r="AB2326" s="99" t="s">
        <v>347</v>
      </c>
      <c r="AC2326" s="99" t="str">
        <f t="shared" si="349"/>
        <v>kn-14-10-jlr-loc1</v>
      </c>
      <c r="AD2326" s="99">
        <f t="shared" si="350"/>
        <v>9</v>
      </c>
      <c r="AE2326" s="24">
        <v>12</v>
      </c>
      <c r="AF2326" s="25">
        <v>12</v>
      </c>
      <c r="AG2326" s="41"/>
    </row>
    <row r="2327" spans="1:33" ht="33" x14ac:dyDescent="0.2">
      <c r="A2327" s="43" t="str">
        <f t="shared" si="343"/>
        <v>kn-14</v>
      </c>
      <c r="B2327" s="33">
        <f t="shared" si="348"/>
        <v>2141011</v>
      </c>
      <c r="C2327" s="43">
        <v>10</v>
      </c>
      <c r="D2327" s="26">
        <f t="shared" si="344"/>
        <v>21410</v>
      </c>
      <c r="E2327" s="45">
        <v>14</v>
      </c>
      <c r="F2327" s="13">
        <v>1</v>
      </c>
      <c r="G2327" s="14" t="s">
        <v>20</v>
      </c>
      <c r="H2327" s="14" t="s">
        <v>290</v>
      </c>
      <c r="I2327" s="13">
        <f t="shared" si="345"/>
        <v>140</v>
      </c>
      <c r="J2327" s="13">
        <f t="shared" si="346"/>
        <v>20</v>
      </c>
      <c r="K2327" s="13">
        <f t="shared" si="347"/>
        <v>5</v>
      </c>
      <c r="L2327" s="13" t="s">
        <v>1634</v>
      </c>
      <c r="M2327" s="13">
        <v>136</v>
      </c>
      <c r="N2327" s="13" t="s">
        <v>1636</v>
      </c>
      <c r="O2327" s="13">
        <v>136</v>
      </c>
      <c r="P2327" s="13" t="s">
        <v>1638</v>
      </c>
      <c r="Q2327" s="13">
        <v>136</v>
      </c>
      <c r="R2327" s="13" t="s">
        <v>1554</v>
      </c>
      <c r="S2327" s="13">
        <v>136</v>
      </c>
      <c r="T2327" s="13" t="s">
        <v>1648</v>
      </c>
      <c r="U2327" s="13">
        <v>136</v>
      </c>
      <c r="V2327" s="13" t="s">
        <v>1558</v>
      </c>
      <c r="W2327" s="13">
        <v>136</v>
      </c>
      <c r="X2327" s="13" t="s">
        <v>1640</v>
      </c>
      <c r="Y2327" s="13">
        <v>136</v>
      </c>
      <c r="Z2327" s="13" t="s">
        <v>1643</v>
      </c>
      <c r="AA2327" s="13">
        <v>136</v>
      </c>
      <c r="AB2327" s="100" t="s">
        <v>379</v>
      </c>
      <c r="AC2327" s="100" t="str">
        <f t="shared" si="349"/>
        <v>kn-14-10-shl-loc1</v>
      </c>
      <c r="AD2327" s="100">
        <f t="shared" si="350"/>
        <v>9</v>
      </c>
      <c r="AE2327" s="13">
        <v>16</v>
      </c>
      <c r="AF2327" s="27">
        <v>13.5</v>
      </c>
      <c r="AG2327" s="41"/>
    </row>
    <row r="2328" spans="1:33" ht="16.5" x14ac:dyDescent="0.2">
      <c r="A2328" s="43" t="str">
        <f t="shared" si="343"/>
        <v>kn-14</v>
      </c>
      <c r="B2328" s="33">
        <f t="shared" si="348"/>
        <v>2141020</v>
      </c>
      <c r="C2328" s="43">
        <v>10</v>
      </c>
      <c r="D2328" s="26">
        <f t="shared" si="344"/>
        <v>21410</v>
      </c>
      <c r="E2328" s="45">
        <v>14</v>
      </c>
      <c r="F2328" s="13">
        <v>2</v>
      </c>
      <c r="G2328" s="14" t="s">
        <v>19</v>
      </c>
      <c r="H2328" s="14" t="s">
        <v>749</v>
      </c>
      <c r="I2328" s="13">
        <f t="shared" si="345"/>
        <v>140</v>
      </c>
      <c r="J2328" s="13">
        <f t="shared" si="346"/>
        <v>20</v>
      </c>
      <c r="K2328" s="13">
        <f t="shared" si="347"/>
        <v>5</v>
      </c>
      <c r="L2328" s="13" t="s">
        <v>1635</v>
      </c>
      <c r="M2328" s="13">
        <v>136</v>
      </c>
      <c r="N2328" s="13" t="s">
        <v>1637</v>
      </c>
      <c r="O2328" s="13">
        <v>136</v>
      </c>
      <c r="P2328" s="13" t="s">
        <v>1639</v>
      </c>
      <c r="Q2328" s="13">
        <v>136</v>
      </c>
      <c r="R2328" s="13" t="s">
        <v>1555</v>
      </c>
      <c r="S2328" s="13">
        <v>136</v>
      </c>
      <c r="T2328" s="13" t="s">
        <v>1649</v>
      </c>
      <c r="U2328" s="13">
        <v>136</v>
      </c>
      <c r="V2328" s="13" t="s">
        <v>1559</v>
      </c>
      <c r="W2328" s="13">
        <v>136</v>
      </c>
      <c r="X2328" s="13" t="s">
        <v>1641</v>
      </c>
      <c r="Y2328" s="13">
        <v>136</v>
      </c>
      <c r="Z2328" s="13" t="s">
        <v>1642</v>
      </c>
      <c r="AA2328" s="13">
        <v>136</v>
      </c>
      <c r="AB2328" s="100" t="s">
        <v>749</v>
      </c>
      <c r="AC2328" s="100" t="str">
        <f t="shared" si="349"/>
        <v>kn-14-10-jlr-loc2</v>
      </c>
      <c r="AD2328" s="100">
        <f t="shared" si="350"/>
        <v>9</v>
      </c>
      <c r="AE2328" s="13">
        <v>12</v>
      </c>
      <c r="AF2328" s="27">
        <v>12</v>
      </c>
      <c r="AG2328" s="41"/>
    </row>
    <row r="2329" spans="1:33" ht="33" x14ac:dyDescent="0.2">
      <c r="A2329" s="43" t="str">
        <f t="shared" si="343"/>
        <v>kn-14</v>
      </c>
      <c r="B2329" s="33">
        <f t="shared" si="348"/>
        <v>2141021</v>
      </c>
      <c r="C2329" s="43">
        <v>10</v>
      </c>
      <c r="D2329" s="26">
        <f t="shared" si="344"/>
        <v>21410</v>
      </c>
      <c r="E2329" s="45">
        <v>14</v>
      </c>
      <c r="F2329" s="13">
        <v>2</v>
      </c>
      <c r="G2329" s="14" t="s">
        <v>20</v>
      </c>
      <c r="H2329" s="14" t="s">
        <v>27</v>
      </c>
      <c r="I2329" s="13">
        <f t="shared" si="345"/>
        <v>140</v>
      </c>
      <c r="J2329" s="13">
        <f t="shared" si="346"/>
        <v>20</v>
      </c>
      <c r="K2329" s="13">
        <f t="shared" si="347"/>
        <v>5</v>
      </c>
      <c r="L2329" s="13" t="s">
        <v>1634</v>
      </c>
      <c r="M2329" s="13">
        <v>136</v>
      </c>
      <c r="N2329" s="13" t="s">
        <v>1636</v>
      </c>
      <c r="O2329" s="13">
        <v>136</v>
      </c>
      <c r="P2329" s="13" t="s">
        <v>1638</v>
      </c>
      <c r="Q2329" s="13">
        <v>136</v>
      </c>
      <c r="R2329" s="13" t="s">
        <v>1554</v>
      </c>
      <c r="S2329" s="13">
        <v>136</v>
      </c>
      <c r="T2329" s="13" t="s">
        <v>1648</v>
      </c>
      <c r="U2329" s="13">
        <v>136</v>
      </c>
      <c r="V2329" s="13" t="s">
        <v>1558</v>
      </c>
      <c r="W2329" s="13">
        <v>136</v>
      </c>
      <c r="X2329" s="13" t="s">
        <v>1640</v>
      </c>
      <c r="Y2329" s="13">
        <v>136</v>
      </c>
      <c r="Z2329" s="13" t="s">
        <v>1643</v>
      </c>
      <c r="AA2329" s="13">
        <v>136</v>
      </c>
      <c r="AB2329" s="100" t="s">
        <v>382</v>
      </c>
      <c r="AC2329" s="100" t="str">
        <f t="shared" si="349"/>
        <v>kn-14-10-shl-loc2</v>
      </c>
      <c r="AD2329" s="100">
        <f t="shared" si="350"/>
        <v>9</v>
      </c>
      <c r="AE2329" s="13">
        <v>16</v>
      </c>
      <c r="AF2329" s="27">
        <v>13.5</v>
      </c>
      <c r="AG2329" s="41"/>
    </row>
    <row r="2330" spans="1:33" ht="16.5" x14ac:dyDescent="0.2">
      <c r="A2330" s="43" t="str">
        <f t="shared" si="343"/>
        <v>kn-14</v>
      </c>
      <c r="B2330" s="33">
        <f t="shared" si="348"/>
        <v>2141030</v>
      </c>
      <c r="C2330" s="43">
        <v>10</v>
      </c>
      <c r="D2330" s="26">
        <f t="shared" si="344"/>
        <v>21410</v>
      </c>
      <c r="E2330" s="45">
        <v>14</v>
      </c>
      <c r="F2330" s="13">
        <v>3</v>
      </c>
      <c r="G2330" s="14" t="s">
        <v>19</v>
      </c>
      <c r="H2330" s="14" t="s">
        <v>288</v>
      </c>
      <c r="I2330" s="13">
        <f t="shared" si="345"/>
        <v>140</v>
      </c>
      <c r="J2330" s="13">
        <f t="shared" si="346"/>
        <v>20</v>
      </c>
      <c r="K2330" s="13">
        <f t="shared" si="347"/>
        <v>5</v>
      </c>
      <c r="L2330" s="13" t="s">
        <v>1635</v>
      </c>
      <c r="M2330" s="13">
        <v>136</v>
      </c>
      <c r="N2330" s="13" t="s">
        <v>1637</v>
      </c>
      <c r="O2330" s="13">
        <v>136</v>
      </c>
      <c r="P2330" s="13" t="s">
        <v>1639</v>
      </c>
      <c r="Q2330" s="13">
        <v>136</v>
      </c>
      <c r="R2330" s="13" t="s">
        <v>1555</v>
      </c>
      <c r="S2330" s="13">
        <v>136</v>
      </c>
      <c r="T2330" s="13" t="s">
        <v>1649</v>
      </c>
      <c r="U2330" s="13">
        <v>136</v>
      </c>
      <c r="V2330" s="13" t="s">
        <v>1559</v>
      </c>
      <c r="W2330" s="13">
        <v>136</v>
      </c>
      <c r="X2330" s="13" t="s">
        <v>1641</v>
      </c>
      <c r="Y2330" s="13">
        <v>136</v>
      </c>
      <c r="Z2330" s="13" t="s">
        <v>1642</v>
      </c>
      <c r="AA2330" s="13">
        <v>136</v>
      </c>
      <c r="AB2330" s="100" t="s">
        <v>356</v>
      </c>
      <c r="AC2330" s="100" t="str">
        <f t="shared" si="349"/>
        <v>kn-14-10-jlr-loc3</v>
      </c>
      <c r="AD2330" s="100">
        <f t="shared" si="350"/>
        <v>9</v>
      </c>
      <c r="AE2330" s="13">
        <v>12</v>
      </c>
      <c r="AF2330" s="27">
        <v>12</v>
      </c>
      <c r="AG2330" s="41"/>
    </row>
    <row r="2331" spans="1:33" ht="33.75" thickBot="1" x14ac:dyDescent="0.25">
      <c r="A2331" s="43" t="str">
        <f t="shared" si="343"/>
        <v>kn-14</v>
      </c>
      <c r="B2331" s="33">
        <f t="shared" si="348"/>
        <v>2141031</v>
      </c>
      <c r="C2331" s="43">
        <v>10</v>
      </c>
      <c r="D2331" s="28">
        <f t="shared" si="344"/>
        <v>21410</v>
      </c>
      <c r="E2331" s="46">
        <v>14</v>
      </c>
      <c r="F2331" s="29">
        <v>3</v>
      </c>
      <c r="G2331" s="30" t="s">
        <v>20</v>
      </c>
      <c r="H2331" s="30" t="s">
        <v>287</v>
      </c>
      <c r="I2331" s="29">
        <f t="shared" si="345"/>
        <v>140</v>
      </c>
      <c r="J2331" s="29">
        <f t="shared" si="346"/>
        <v>20</v>
      </c>
      <c r="K2331" s="29">
        <f t="shared" si="347"/>
        <v>5</v>
      </c>
      <c r="L2331" s="29" t="s">
        <v>1634</v>
      </c>
      <c r="M2331" s="29">
        <v>136</v>
      </c>
      <c r="N2331" s="29" t="s">
        <v>1636</v>
      </c>
      <c r="O2331" s="29">
        <v>136</v>
      </c>
      <c r="P2331" s="29" t="s">
        <v>1638</v>
      </c>
      <c r="Q2331" s="29">
        <v>136</v>
      </c>
      <c r="R2331" s="29" t="s">
        <v>1554</v>
      </c>
      <c r="S2331" s="29">
        <v>136</v>
      </c>
      <c r="T2331" s="29" t="s">
        <v>1648</v>
      </c>
      <c r="U2331" s="29">
        <v>136</v>
      </c>
      <c r="V2331" s="29" t="s">
        <v>1558</v>
      </c>
      <c r="W2331" s="29">
        <v>136</v>
      </c>
      <c r="X2331" s="29" t="s">
        <v>1640</v>
      </c>
      <c r="Y2331" s="29">
        <v>136</v>
      </c>
      <c r="Z2331" s="29" t="s">
        <v>1643</v>
      </c>
      <c r="AA2331" s="29">
        <v>136</v>
      </c>
      <c r="AB2331" s="101" t="s">
        <v>397</v>
      </c>
      <c r="AC2331" s="101" t="str">
        <f t="shared" si="349"/>
        <v>kn-14-10-shl-loc3</v>
      </c>
      <c r="AD2331" s="101">
        <f t="shared" si="350"/>
        <v>9</v>
      </c>
      <c r="AE2331" s="29">
        <v>16</v>
      </c>
      <c r="AF2331" s="31">
        <v>13.5</v>
      </c>
      <c r="AG2331" s="41"/>
    </row>
    <row r="2332" spans="1:33" ht="16.5" x14ac:dyDescent="0.2">
      <c r="A2332" s="43" t="str">
        <f t="shared" si="343"/>
        <v>kn-14</v>
      </c>
      <c r="B2332" s="33">
        <f t="shared" si="348"/>
        <v>2141110</v>
      </c>
      <c r="C2332" s="43">
        <v>11</v>
      </c>
      <c r="D2332" s="23">
        <f t="shared" si="344"/>
        <v>21411</v>
      </c>
      <c r="E2332" s="44">
        <v>14</v>
      </c>
      <c r="F2332" s="24">
        <v>1</v>
      </c>
      <c r="G2332" s="32" t="s">
        <v>19</v>
      </c>
      <c r="H2332" s="32" t="s">
        <v>289</v>
      </c>
      <c r="I2332" s="24">
        <f t="shared" si="345"/>
        <v>140</v>
      </c>
      <c r="J2332" s="24">
        <f t="shared" si="346"/>
        <v>20</v>
      </c>
      <c r="K2332" s="24">
        <f t="shared" si="347"/>
        <v>5</v>
      </c>
      <c r="L2332" s="24" t="s">
        <v>1635</v>
      </c>
      <c r="M2332" s="24">
        <v>136</v>
      </c>
      <c r="N2332" s="24" t="s">
        <v>1637</v>
      </c>
      <c r="O2332" s="24">
        <v>136</v>
      </c>
      <c r="P2332" s="24" t="s">
        <v>1639</v>
      </c>
      <c r="Q2332" s="24">
        <v>136</v>
      </c>
      <c r="R2332" s="24" t="s">
        <v>1555</v>
      </c>
      <c r="S2332" s="24">
        <v>136</v>
      </c>
      <c r="T2332" s="24" t="s">
        <v>1649</v>
      </c>
      <c r="U2332" s="24">
        <v>136</v>
      </c>
      <c r="V2332" s="24" t="s">
        <v>1559</v>
      </c>
      <c r="W2332" s="24">
        <v>136</v>
      </c>
      <c r="X2332" s="24" t="s">
        <v>1641</v>
      </c>
      <c r="Y2332" s="24">
        <v>136</v>
      </c>
      <c r="Z2332" s="24" t="s">
        <v>1642</v>
      </c>
      <c r="AA2332" s="24">
        <v>136</v>
      </c>
      <c r="AB2332" s="99" t="s">
        <v>354</v>
      </c>
      <c r="AC2332" s="99" t="str">
        <f t="shared" si="349"/>
        <v>kn-14-11-jlr-loc1</v>
      </c>
      <c r="AD2332" s="99">
        <f t="shared" si="350"/>
        <v>9</v>
      </c>
      <c r="AE2332" s="24">
        <v>12</v>
      </c>
      <c r="AF2332" s="25">
        <v>12</v>
      </c>
      <c r="AG2332" s="41"/>
    </row>
    <row r="2333" spans="1:33" ht="33" x14ac:dyDescent="0.2">
      <c r="A2333" s="43" t="str">
        <f t="shared" si="343"/>
        <v>kn-14</v>
      </c>
      <c r="B2333" s="33">
        <f t="shared" si="348"/>
        <v>2141111</v>
      </c>
      <c r="C2333" s="43">
        <v>11</v>
      </c>
      <c r="D2333" s="26">
        <f t="shared" si="344"/>
        <v>21411</v>
      </c>
      <c r="E2333" s="45">
        <v>14</v>
      </c>
      <c r="F2333" s="13">
        <v>1</v>
      </c>
      <c r="G2333" s="14" t="s">
        <v>20</v>
      </c>
      <c r="H2333" s="14" t="s">
        <v>290</v>
      </c>
      <c r="I2333" s="13">
        <f t="shared" si="345"/>
        <v>140</v>
      </c>
      <c r="J2333" s="13">
        <f t="shared" si="346"/>
        <v>20</v>
      </c>
      <c r="K2333" s="13">
        <f t="shared" si="347"/>
        <v>5</v>
      </c>
      <c r="L2333" s="13" t="s">
        <v>1634</v>
      </c>
      <c r="M2333" s="13">
        <v>137</v>
      </c>
      <c r="N2333" s="13" t="s">
        <v>1636</v>
      </c>
      <c r="O2333" s="13">
        <v>137</v>
      </c>
      <c r="P2333" s="13" t="s">
        <v>1638</v>
      </c>
      <c r="Q2333" s="13">
        <v>137</v>
      </c>
      <c r="R2333" s="13" t="s">
        <v>1554</v>
      </c>
      <c r="S2333" s="13">
        <v>137</v>
      </c>
      <c r="T2333" s="13" t="s">
        <v>1648</v>
      </c>
      <c r="U2333" s="13">
        <v>137</v>
      </c>
      <c r="V2333" s="13" t="s">
        <v>1650</v>
      </c>
      <c r="W2333" s="13">
        <v>137</v>
      </c>
      <c r="X2333" s="13" t="s">
        <v>1640</v>
      </c>
      <c r="Y2333" s="13">
        <v>137</v>
      </c>
      <c r="Z2333" s="13" t="s">
        <v>1643</v>
      </c>
      <c r="AA2333" s="13">
        <v>137</v>
      </c>
      <c r="AB2333" s="100" t="s">
        <v>395</v>
      </c>
      <c r="AC2333" s="100" t="str">
        <f t="shared" si="349"/>
        <v>kn-14-11-shl-loc1</v>
      </c>
      <c r="AD2333" s="100">
        <f t="shared" si="350"/>
        <v>9</v>
      </c>
      <c r="AE2333" s="13">
        <v>16</v>
      </c>
      <c r="AF2333" s="27">
        <v>13.5</v>
      </c>
      <c r="AG2333" s="41"/>
    </row>
    <row r="2334" spans="1:33" ht="16.5" x14ac:dyDescent="0.2">
      <c r="A2334" s="43" t="str">
        <f t="shared" ref="A2334:A2397" si="351">"kn-"&amp;E2334</f>
        <v>kn-14</v>
      </c>
      <c r="B2334" s="33">
        <f t="shared" si="348"/>
        <v>2141120</v>
      </c>
      <c r="C2334" s="43">
        <v>11</v>
      </c>
      <c r="D2334" s="26">
        <f t="shared" ref="D2334:D2397" si="352">(200+E2334)*100+C2334</f>
        <v>21411</v>
      </c>
      <c r="E2334" s="45">
        <v>14</v>
      </c>
      <c r="F2334" s="13">
        <v>2</v>
      </c>
      <c r="G2334" s="14" t="s">
        <v>19</v>
      </c>
      <c r="H2334" s="14" t="s">
        <v>749</v>
      </c>
      <c r="I2334" s="13">
        <f t="shared" ref="I2334:I2397" si="353">INDEX($BI$4:$BI$210,INDEX($BP$4:$BP$19,E2334)+C2334)</f>
        <v>140</v>
      </c>
      <c r="J2334" s="13">
        <f t="shared" ref="J2334:J2397" si="354">INDEX($BJ$4:$BJ$210,INDEX($BP$4:$BP$19,E2334)+C2334)</f>
        <v>20</v>
      </c>
      <c r="K2334" s="13">
        <f t="shared" ref="K2334:K2397" si="355">INDEX($BK$4:$BK$210,INDEX($BP$4:$BP$19,E2334)+C2335)</f>
        <v>5</v>
      </c>
      <c r="L2334" s="13" t="s">
        <v>1635</v>
      </c>
      <c r="M2334" s="13">
        <v>136</v>
      </c>
      <c r="N2334" s="13" t="s">
        <v>1637</v>
      </c>
      <c r="O2334" s="13">
        <v>136</v>
      </c>
      <c r="P2334" s="13" t="s">
        <v>1639</v>
      </c>
      <c r="Q2334" s="13">
        <v>136</v>
      </c>
      <c r="R2334" s="13" t="s">
        <v>1555</v>
      </c>
      <c r="S2334" s="13">
        <v>136</v>
      </c>
      <c r="T2334" s="13" t="s">
        <v>1649</v>
      </c>
      <c r="U2334" s="13">
        <v>136</v>
      </c>
      <c r="V2334" s="13" t="s">
        <v>1559</v>
      </c>
      <c r="W2334" s="13">
        <v>136</v>
      </c>
      <c r="X2334" s="13" t="s">
        <v>1641</v>
      </c>
      <c r="Y2334" s="13">
        <v>136</v>
      </c>
      <c r="Z2334" s="13" t="s">
        <v>1642</v>
      </c>
      <c r="AA2334" s="13">
        <v>136</v>
      </c>
      <c r="AB2334" s="100" t="s">
        <v>748</v>
      </c>
      <c r="AC2334" s="100" t="str">
        <f t="shared" si="349"/>
        <v>kn-14-11-jlr-loc2</v>
      </c>
      <c r="AD2334" s="100">
        <f t="shared" si="350"/>
        <v>9</v>
      </c>
      <c r="AE2334" s="13">
        <v>12</v>
      </c>
      <c r="AF2334" s="27">
        <v>12</v>
      </c>
      <c r="AG2334" s="41"/>
    </row>
    <row r="2335" spans="1:33" ht="33" x14ac:dyDescent="0.2">
      <c r="A2335" s="43" t="str">
        <f t="shared" si="351"/>
        <v>kn-14</v>
      </c>
      <c r="B2335" s="33">
        <f t="shared" si="348"/>
        <v>2141121</v>
      </c>
      <c r="C2335" s="43">
        <v>11</v>
      </c>
      <c r="D2335" s="26">
        <f t="shared" si="352"/>
        <v>21411</v>
      </c>
      <c r="E2335" s="45">
        <v>14</v>
      </c>
      <c r="F2335" s="13">
        <v>2</v>
      </c>
      <c r="G2335" s="14" t="s">
        <v>20</v>
      </c>
      <c r="H2335" s="14" t="s">
        <v>27</v>
      </c>
      <c r="I2335" s="13">
        <f t="shared" si="353"/>
        <v>140</v>
      </c>
      <c r="J2335" s="13">
        <f t="shared" si="354"/>
        <v>20</v>
      </c>
      <c r="K2335" s="13">
        <f t="shared" si="355"/>
        <v>5</v>
      </c>
      <c r="L2335" s="13" t="s">
        <v>1634</v>
      </c>
      <c r="M2335" s="13">
        <v>137</v>
      </c>
      <c r="N2335" s="13" t="s">
        <v>1636</v>
      </c>
      <c r="O2335" s="13">
        <v>137</v>
      </c>
      <c r="P2335" s="13" t="s">
        <v>1638</v>
      </c>
      <c r="Q2335" s="13">
        <v>137</v>
      </c>
      <c r="R2335" s="13" t="s">
        <v>1554</v>
      </c>
      <c r="S2335" s="13">
        <v>137</v>
      </c>
      <c r="T2335" s="13" t="s">
        <v>1648</v>
      </c>
      <c r="U2335" s="13">
        <v>137</v>
      </c>
      <c r="V2335" s="13" t="s">
        <v>1650</v>
      </c>
      <c r="W2335" s="13">
        <v>137</v>
      </c>
      <c r="X2335" s="13" t="s">
        <v>1640</v>
      </c>
      <c r="Y2335" s="13">
        <v>137</v>
      </c>
      <c r="Z2335" s="13" t="s">
        <v>1643</v>
      </c>
      <c r="AA2335" s="13">
        <v>137</v>
      </c>
      <c r="AB2335" s="100" t="s">
        <v>390</v>
      </c>
      <c r="AC2335" s="100" t="str">
        <f t="shared" si="349"/>
        <v>kn-14-11-shl-loc2</v>
      </c>
      <c r="AD2335" s="100">
        <f t="shared" si="350"/>
        <v>9</v>
      </c>
      <c r="AE2335" s="13">
        <v>16</v>
      </c>
      <c r="AF2335" s="27">
        <v>13.5</v>
      </c>
      <c r="AG2335" s="41"/>
    </row>
    <row r="2336" spans="1:33" ht="16.5" x14ac:dyDescent="0.2">
      <c r="A2336" s="43" t="str">
        <f t="shared" si="351"/>
        <v>kn-14</v>
      </c>
      <c r="B2336" s="33">
        <f t="shared" si="348"/>
        <v>2141130</v>
      </c>
      <c r="C2336" s="43">
        <v>11</v>
      </c>
      <c r="D2336" s="26">
        <f t="shared" si="352"/>
        <v>21411</v>
      </c>
      <c r="E2336" s="45">
        <v>14</v>
      </c>
      <c r="F2336" s="13">
        <v>3</v>
      </c>
      <c r="G2336" s="14" t="s">
        <v>19</v>
      </c>
      <c r="H2336" s="14" t="s">
        <v>288</v>
      </c>
      <c r="I2336" s="13">
        <f t="shared" si="353"/>
        <v>140</v>
      </c>
      <c r="J2336" s="13">
        <f t="shared" si="354"/>
        <v>20</v>
      </c>
      <c r="K2336" s="13">
        <f t="shared" si="355"/>
        <v>5</v>
      </c>
      <c r="L2336" s="13" t="s">
        <v>1635</v>
      </c>
      <c r="M2336" s="13">
        <v>136</v>
      </c>
      <c r="N2336" s="13" t="s">
        <v>1637</v>
      </c>
      <c r="O2336" s="13">
        <v>136</v>
      </c>
      <c r="P2336" s="13" t="s">
        <v>1639</v>
      </c>
      <c r="Q2336" s="13">
        <v>136</v>
      </c>
      <c r="R2336" s="13" t="s">
        <v>1555</v>
      </c>
      <c r="S2336" s="13">
        <v>136</v>
      </c>
      <c r="T2336" s="13" t="s">
        <v>1649</v>
      </c>
      <c r="U2336" s="13">
        <v>136</v>
      </c>
      <c r="V2336" s="13" t="s">
        <v>1559</v>
      </c>
      <c r="W2336" s="13">
        <v>136</v>
      </c>
      <c r="X2336" s="13" t="s">
        <v>1641</v>
      </c>
      <c r="Y2336" s="13">
        <v>136</v>
      </c>
      <c r="Z2336" s="13" t="s">
        <v>1642</v>
      </c>
      <c r="AA2336" s="13">
        <v>136</v>
      </c>
      <c r="AB2336" s="100" t="s">
        <v>351</v>
      </c>
      <c r="AC2336" s="100" t="str">
        <f t="shared" si="349"/>
        <v>kn-14-11-jlr-loc3</v>
      </c>
      <c r="AD2336" s="100">
        <f t="shared" si="350"/>
        <v>9</v>
      </c>
      <c r="AE2336" s="13">
        <v>12</v>
      </c>
      <c r="AF2336" s="27">
        <v>12</v>
      </c>
      <c r="AG2336" s="41"/>
    </row>
    <row r="2337" spans="1:33" ht="33.75" thickBot="1" x14ac:dyDescent="0.25">
      <c r="A2337" s="43" t="str">
        <f t="shared" si="351"/>
        <v>kn-14</v>
      </c>
      <c r="B2337" s="33">
        <f t="shared" si="348"/>
        <v>2141131</v>
      </c>
      <c r="C2337" s="43">
        <v>11</v>
      </c>
      <c r="D2337" s="28">
        <f t="shared" si="352"/>
        <v>21411</v>
      </c>
      <c r="E2337" s="46">
        <v>14</v>
      </c>
      <c r="F2337" s="29">
        <v>3</v>
      </c>
      <c r="G2337" s="30" t="s">
        <v>20</v>
      </c>
      <c r="H2337" s="30" t="s">
        <v>287</v>
      </c>
      <c r="I2337" s="29">
        <f t="shared" si="353"/>
        <v>140</v>
      </c>
      <c r="J2337" s="29">
        <f t="shared" si="354"/>
        <v>20</v>
      </c>
      <c r="K2337" s="29">
        <f t="shared" si="355"/>
        <v>5</v>
      </c>
      <c r="L2337" s="29" t="s">
        <v>1634</v>
      </c>
      <c r="M2337" s="29">
        <v>137</v>
      </c>
      <c r="N2337" s="29" t="s">
        <v>1636</v>
      </c>
      <c r="O2337" s="29">
        <v>137</v>
      </c>
      <c r="P2337" s="29" t="s">
        <v>1638</v>
      </c>
      <c r="Q2337" s="29">
        <v>137</v>
      </c>
      <c r="R2337" s="29" t="s">
        <v>1554</v>
      </c>
      <c r="S2337" s="29">
        <v>137</v>
      </c>
      <c r="T2337" s="29" t="s">
        <v>1648</v>
      </c>
      <c r="U2337" s="29">
        <v>137</v>
      </c>
      <c r="V2337" s="29" t="s">
        <v>1650</v>
      </c>
      <c r="W2337" s="29">
        <v>137</v>
      </c>
      <c r="X2337" s="29" t="s">
        <v>1640</v>
      </c>
      <c r="Y2337" s="29">
        <v>137</v>
      </c>
      <c r="Z2337" s="29" t="s">
        <v>1643</v>
      </c>
      <c r="AA2337" s="29">
        <v>137</v>
      </c>
      <c r="AB2337" s="101" t="s">
        <v>391</v>
      </c>
      <c r="AC2337" s="101" t="str">
        <f t="shared" si="349"/>
        <v>kn-14-11-shl-loc3</v>
      </c>
      <c r="AD2337" s="101">
        <f t="shared" si="350"/>
        <v>9</v>
      </c>
      <c r="AE2337" s="29">
        <v>16</v>
      </c>
      <c r="AF2337" s="31">
        <v>13.5</v>
      </c>
      <c r="AG2337" s="41"/>
    </row>
    <row r="2338" spans="1:33" ht="16.5" x14ac:dyDescent="0.2">
      <c r="A2338" s="43" t="str">
        <f t="shared" si="351"/>
        <v>kn-14</v>
      </c>
      <c r="B2338" s="33">
        <f t="shared" si="348"/>
        <v>2141210</v>
      </c>
      <c r="C2338" s="43">
        <v>12</v>
      </c>
      <c r="D2338" s="23">
        <f t="shared" si="352"/>
        <v>21412</v>
      </c>
      <c r="E2338" s="44">
        <v>14</v>
      </c>
      <c r="F2338" s="24">
        <v>1</v>
      </c>
      <c r="G2338" s="32" t="s">
        <v>19</v>
      </c>
      <c r="H2338" s="32" t="s">
        <v>289</v>
      </c>
      <c r="I2338" s="24">
        <f t="shared" si="353"/>
        <v>141</v>
      </c>
      <c r="J2338" s="24">
        <f t="shared" si="354"/>
        <v>20</v>
      </c>
      <c r="K2338" s="24">
        <f t="shared" si="355"/>
        <v>5</v>
      </c>
      <c r="L2338" s="24" t="s">
        <v>1635</v>
      </c>
      <c r="M2338" s="24">
        <v>138</v>
      </c>
      <c r="N2338" s="24" t="s">
        <v>1637</v>
      </c>
      <c r="O2338" s="24">
        <v>138</v>
      </c>
      <c r="P2338" s="24" t="s">
        <v>1639</v>
      </c>
      <c r="Q2338" s="24">
        <v>138</v>
      </c>
      <c r="R2338" s="24" t="s">
        <v>1555</v>
      </c>
      <c r="S2338" s="24">
        <v>138</v>
      </c>
      <c r="T2338" s="24" t="s">
        <v>1649</v>
      </c>
      <c r="U2338" s="24">
        <v>138</v>
      </c>
      <c r="V2338" s="24" t="s">
        <v>1651</v>
      </c>
      <c r="W2338" s="24">
        <v>138</v>
      </c>
      <c r="X2338" s="24" t="s">
        <v>1641</v>
      </c>
      <c r="Y2338" s="24">
        <v>138</v>
      </c>
      <c r="Z2338" s="24" t="s">
        <v>1642</v>
      </c>
      <c r="AA2338" s="24">
        <v>138</v>
      </c>
      <c r="AB2338" s="99" t="s">
        <v>357</v>
      </c>
      <c r="AC2338" s="99" t="str">
        <f t="shared" si="349"/>
        <v>kn-14-12-jlr-loc1</v>
      </c>
      <c r="AD2338" s="99">
        <f t="shared" si="350"/>
        <v>9</v>
      </c>
      <c r="AE2338" s="24">
        <v>12</v>
      </c>
      <c r="AF2338" s="25">
        <v>12</v>
      </c>
      <c r="AG2338" s="41"/>
    </row>
    <row r="2339" spans="1:33" ht="33" x14ac:dyDescent="0.2">
      <c r="A2339" s="43" t="str">
        <f t="shared" si="351"/>
        <v>kn-14</v>
      </c>
      <c r="B2339" s="33">
        <f t="shared" si="348"/>
        <v>2141211</v>
      </c>
      <c r="C2339" s="43">
        <v>12</v>
      </c>
      <c r="D2339" s="26">
        <f t="shared" si="352"/>
        <v>21412</v>
      </c>
      <c r="E2339" s="45">
        <v>14</v>
      </c>
      <c r="F2339" s="13">
        <v>1</v>
      </c>
      <c r="G2339" s="14" t="s">
        <v>20</v>
      </c>
      <c r="H2339" s="14" t="s">
        <v>290</v>
      </c>
      <c r="I2339" s="13">
        <f t="shared" si="353"/>
        <v>141</v>
      </c>
      <c r="J2339" s="13">
        <f t="shared" si="354"/>
        <v>20</v>
      </c>
      <c r="K2339" s="13">
        <f t="shared" si="355"/>
        <v>5</v>
      </c>
      <c r="L2339" s="13" t="s">
        <v>1634</v>
      </c>
      <c r="M2339" s="13">
        <v>137</v>
      </c>
      <c r="N2339" s="13" t="s">
        <v>1636</v>
      </c>
      <c r="O2339" s="13">
        <v>137</v>
      </c>
      <c r="P2339" s="13" t="s">
        <v>1638</v>
      </c>
      <c r="Q2339" s="13">
        <v>137</v>
      </c>
      <c r="R2339" s="13" t="s">
        <v>1554</v>
      </c>
      <c r="S2339" s="13">
        <v>137</v>
      </c>
      <c r="T2339" s="13" t="s">
        <v>1648</v>
      </c>
      <c r="U2339" s="13">
        <v>137</v>
      </c>
      <c r="V2339" s="13" t="s">
        <v>1650</v>
      </c>
      <c r="W2339" s="13">
        <v>137</v>
      </c>
      <c r="X2339" s="13" t="s">
        <v>1640</v>
      </c>
      <c r="Y2339" s="13">
        <v>137</v>
      </c>
      <c r="Z2339" s="13" t="s">
        <v>1643</v>
      </c>
      <c r="AA2339" s="13">
        <v>137</v>
      </c>
      <c r="AB2339" s="100" t="s">
        <v>398</v>
      </c>
      <c r="AC2339" s="100" t="str">
        <f t="shared" si="349"/>
        <v>kn-14-12-shl-loc1</v>
      </c>
      <c r="AD2339" s="100">
        <f t="shared" si="350"/>
        <v>9</v>
      </c>
      <c r="AE2339" s="13">
        <v>16</v>
      </c>
      <c r="AF2339" s="27">
        <v>13.5</v>
      </c>
      <c r="AG2339" s="41"/>
    </row>
    <row r="2340" spans="1:33" ht="16.5" x14ac:dyDescent="0.2">
      <c r="A2340" s="43" t="str">
        <f t="shared" si="351"/>
        <v>kn-14</v>
      </c>
      <c r="B2340" s="33">
        <f t="shared" si="348"/>
        <v>2141220</v>
      </c>
      <c r="C2340" s="43">
        <v>12</v>
      </c>
      <c r="D2340" s="26">
        <f t="shared" si="352"/>
        <v>21412</v>
      </c>
      <c r="E2340" s="45">
        <v>14</v>
      </c>
      <c r="F2340" s="13">
        <v>2</v>
      </c>
      <c r="G2340" s="14" t="s">
        <v>19</v>
      </c>
      <c r="H2340" s="14" t="s">
        <v>749</v>
      </c>
      <c r="I2340" s="13">
        <f t="shared" si="353"/>
        <v>141</v>
      </c>
      <c r="J2340" s="13">
        <f t="shared" si="354"/>
        <v>20</v>
      </c>
      <c r="K2340" s="13">
        <f t="shared" si="355"/>
        <v>5</v>
      </c>
      <c r="L2340" s="13" t="s">
        <v>1635</v>
      </c>
      <c r="M2340" s="13">
        <v>138</v>
      </c>
      <c r="N2340" s="13" t="s">
        <v>1637</v>
      </c>
      <c r="O2340" s="13">
        <v>138</v>
      </c>
      <c r="P2340" s="13" t="s">
        <v>1639</v>
      </c>
      <c r="Q2340" s="13">
        <v>138</v>
      </c>
      <c r="R2340" s="13" t="s">
        <v>1555</v>
      </c>
      <c r="S2340" s="13">
        <v>138</v>
      </c>
      <c r="T2340" s="13" t="s">
        <v>1649</v>
      </c>
      <c r="U2340" s="13">
        <v>138</v>
      </c>
      <c r="V2340" s="13" t="s">
        <v>1651</v>
      </c>
      <c r="W2340" s="13">
        <v>138</v>
      </c>
      <c r="X2340" s="13" t="s">
        <v>1641</v>
      </c>
      <c r="Y2340" s="13">
        <v>138</v>
      </c>
      <c r="Z2340" s="13" t="s">
        <v>1642</v>
      </c>
      <c r="AA2340" s="13">
        <v>138</v>
      </c>
      <c r="AB2340" s="100" t="s">
        <v>347</v>
      </c>
      <c r="AC2340" s="100" t="str">
        <f t="shared" si="349"/>
        <v>kn-14-12-jlr-loc2</v>
      </c>
      <c r="AD2340" s="100">
        <f t="shared" si="350"/>
        <v>9</v>
      </c>
      <c r="AE2340" s="13">
        <v>12</v>
      </c>
      <c r="AF2340" s="27">
        <v>12</v>
      </c>
      <c r="AG2340" s="41"/>
    </row>
    <row r="2341" spans="1:33" ht="33" x14ac:dyDescent="0.2">
      <c r="A2341" s="43" t="str">
        <f t="shared" si="351"/>
        <v>kn-14</v>
      </c>
      <c r="B2341" s="33">
        <f t="shared" si="348"/>
        <v>2141221</v>
      </c>
      <c r="C2341" s="43">
        <v>12</v>
      </c>
      <c r="D2341" s="26">
        <f t="shared" si="352"/>
        <v>21412</v>
      </c>
      <c r="E2341" s="45">
        <v>14</v>
      </c>
      <c r="F2341" s="13">
        <v>2</v>
      </c>
      <c r="G2341" s="14" t="s">
        <v>20</v>
      </c>
      <c r="H2341" s="14" t="s">
        <v>27</v>
      </c>
      <c r="I2341" s="13">
        <f t="shared" si="353"/>
        <v>141</v>
      </c>
      <c r="J2341" s="13">
        <f t="shared" si="354"/>
        <v>20</v>
      </c>
      <c r="K2341" s="13">
        <f t="shared" si="355"/>
        <v>5</v>
      </c>
      <c r="L2341" s="13" t="s">
        <v>1634</v>
      </c>
      <c r="M2341" s="13">
        <v>137</v>
      </c>
      <c r="N2341" s="13" t="s">
        <v>1636</v>
      </c>
      <c r="O2341" s="13">
        <v>137</v>
      </c>
      <c r="P2341" s="13" t="s">
        <v>1638</v>
      </c>
      <c r="Q2341" s="13">
        <v>137</v>
      </c>
      <c r="R2341" s="13" t="s">
        <v>1554</v>
      </c>
      <c r="S2341" s="13">
        <v>137</v>
      </c>
      <c r="T2341" s="13" t="s">
        <v>1648</v>
      </c>
      <c r="U2341" s="13">
        <v>137</v>
      </c>
      <c r="V2341" s="13" t="s">
        <v>1650</v>
      </c>
      <c r="W2341" s="13">
        <v>137</v>
      </c>
      <c r="X2341" s="13" t="s">
        <v>1640</v>
      </c>
      <c r="Y2341" s="13">
        <v>137</v>
      </c>
      <c r="Z2341" s="13" t="s">
        <v>1643</v>
      </c>
      <c r="AA2341" s="13">
        <v>137</v>
      </c>
      <c r="AB2341" s="100" t="s">
        <v>386</v>
      </c>
      <c r="AC2341" s="100" t="str">
        <f t="shared" si="349"/>
        <v>kn-14-12-shl-loc2</v>
      </c>
      <c r="AD2341" s="100">
        <f t="shared" si="350"/>
        <v>9</v>
      </c>
      <c r="AE2341" s="13">
        <v>16</v>
      </c>
      <c r="AF2341" s="27">
        <v>13.5</v>
      </c>
      <c r="AG2341" s="41"/>
    </row>
    <row r="2342" spans="1:33" ht="16.5" x14ac:dyDescent="0.2">
      <c r="A2342" s="43" t="str">
        <f t="shared" si="351"/>
        <v>kn-14</v>
      </c>
      <c r="B2342" s="33">
        <f t="shared" si="348"/>
        <v>2141230</v>
      </c>
      <c r="C2342" s="43">
        <v>12</v>
      </c>
      <c r="D2342" s="26">
        <f t="shared" si="352"/>
        <v>21412</v>
      </c>
      <c r="E2342" s="45">
        <v>14</v>
      </c>
      <c r="F2342" s="13">
        <v>3</v>
      </c>
      <c r="G2342" s="14" t="s">
        <v>19</v>
      </c>
      <c r="H2342" s="14" t="s">
        <v>288</v>
      </c>
      <c r="I2342" s="13">
        <f t="shared" si="353"/>
        <v>141</v>
      </c>
      <c r="J2342" s="13">
        <f t="shared" si="354"/>
        <v>20</v>
      </c>
      <c r="K2342" s="13">
        <f t="shared" si="355"/>
        <v>5</v>
      </c>
      <c r="L2342" s="13" t="s">
        <v>1635</v>
      </c>
      <c r="M2342" s="13">
        <v>138</v>
      </c>
      <c r="N2342" s="13" t="s">
        <v>1637</v>
      </c>
      <c r="O2342" s="13">
        <v>138</v>
      </c>
      <c r="P2342" s="13" t="s">
        <v>1639</v>
      </c>
      <c r="Q2342" s="13">
        <v>138</v>
      </c>
      <c r="R2342" s="13" t="s">
        <v>1555</v>
      </c>
      <c r="S2342" s="13">
        <v>138</v>
      </c>
      <c r="T2342" s="13" t="s">
        <v>1649</v>
      </c>
      <c r="U2342" s="13">
        <v>138</v>
      </c>
      <c r="V2342" s="13" t="s">
        <v>1651</v>
      </c>
      <c r="W2342" s="13">
        <v>138</v>
      </c>
      <c r="X2342" s="13" t="s">
        <v>1641</v>
      </c>
      <c r="Y2342" s="13">
        <v>138</v>
      </c>
      <c r="Z2342" s="13" t="s">
        <v>1642</v>
      </c>
      <c r="AA2342" s="13">
        <v>138</v>
      </c>
      <c r="AB2342" s="100" t="s">
        <v>353</v>
      </c>
      <c r="AC2342" s="100" t="str">
        <f t="shared" si="349"/>
        <v>kn-14-12-jlr-loc3</v>
      </c>
      <c r="AD2342" s="100">
        <f t="shared" si="350"/>
        <v>9</v>
      </c>
      <c r="AE2342" s="13">
        <v>12</v>
      </c>
      <c r="AF2342" s="27">
        <v>12</v>
      </c>
      <c r="AG2342" s="41"/>
    </row>
    <row r="2343" spans="1:33" ht="33.75" thickBot="1" x14ac:dyDescent="0.25">
      <c r="A2343" s="43" t="str">
        <f t="shared" si="351"/>
        <v>kn-14</v>
      </c>
      <c r="B2343" s="33">
        <f t="shared" si="348"/>
        <v>2141231</v>
      </c>
      <c r="C2343" s="43">
        <v>12</v>
      </c>
      <c r="D2343" s="28">
        <f t="shared" si="352"/>
        <v>21412</v>
      </c>
      <c r="E2343" s="46">
        <v>14</v>
      </c>
      <c r="F2343" s="29">
        <v>3</v>
      </c>
      <c r="G2343" s="30" t="s">
        <v>20</v>
      </c>
      <c r="H2343" s="30" t="s">
        <v>287</v>
      </c>
      <c r="I2343" s="29">
        <f t="shared" si="353"/>
        <v>141</v>
      </c>
      <c r="J2343" s="29">
        <f t="shared" si="354"/>
        <v>20</v>
      </c>
      <c r="K2343" s="29">
        <f t="shared" si="355"/>
        <v>5</v>
      </c>
      <c r="L2343" s="29" t="s">
        <v>1634</v>
      </c>
      <c r="M2343" s="29">
        <v>137</v>
      </c>
      <c r="N2343" s="29" t="s">
        <v>1636</v>
      </c>
      <c r="O2343" s="29">
        <v>137</v>
      </c>
      <c r="P2343" s="29" t="s">
        <v>1638</v>
      </c>
      <c r="Q2343" s="29">
        <v>137</v>
      </c>
      <c r="R2343" s="29" t="s">
        <v>1554</v>
      </c>
      <c r="S2343" s="29">
        <v>137</v>
      </c>
      <c r="T2343" s="29" t="s">
        <v>1648</v>
      </c>
      <c r="U2343" s="29">
        <v>137</v>
      </c>
      <c r="V2343" s="29" t="s">
        <v>1650</v>
      </c>
      <c r="W2343" s="29">
        <v>137</v>
      </c>
      <c r="X2343" s="29" t="s">
        <v>1640</v>
      </c>
      <c r="Y2343" s="29">
        <v>137</v>
      </c>
      <c r="Z2343" s="29" t="s">
        <v>1643</v>
      </c>
      <c r="AA2343" s="29">
        <v>137</v>
      </c>
      <c r="AB2343" s="101" t="s">
        <v>394</v>
      </c>
      <c r="AC2343" s="101" t="str">
        <f t="shared" si="349"/>
        <v>kn-14-12-shl-loc3</v>
      </c>
      <c r="AD2343" s="101">
        <f t="shared" si="350"/>
        <v>9</v>
      </c>
      <c r="AE2343" s="29">
        <v>16</v>
      </c>
      <c r="AF2343" s="31">
        <v>13.5</v>
      </c>
      <c r="AG2343" s="41"/>
    </row>
    <row r="2344" spans="1:33" ht="16.5" x14ac:dyDescent="0.2">
      <c r="A2344" s="43" t="str">
        <f t="shared" si="351"/>
        <v>kn-14</v>
      </c>
      <c r="B2344" s="33">
        <f t="shared" si="348"/>
        <v>2141310</v>
      </c>
      <c r="C2344" s="43">
        <v>13</v>
      </c>
      <c r="D2344" s="23">
        <f t="shared" si="352"/>
        <v>21413</v>
      </c>
      <c r="E2344" s="44">
        <v>14</v>
      </c>
      <c r="F2344" s="24">
        <v>1</v>
      </c>
      <c r="G2344" s="32" t="s">
        <v>19</v>
      </c>
      <c r="H2344" s="32" t="s">
        <v>289</v>
      </c>
      <c r="I2344" s="24">
        <f t="shared" si="353"/>
        <v>142</v>
      </c>
      <c r="J2344" s="24">
        <f t="shared" si="354"/>
        <v>20</v>
      </c>
      <c r="K2344" s="24">
        <f t="shared" si="355"/>
        <v>5</v>
      </c>
      <c r="L2344" s="24" t="s">
        <v>1635</v>
      </c>
      <c r="M2344" s="24">
        <v>138</v>
      </c>
      <c r="N2344" s="24" t="s">
        <v>1637</v>
      </c>
      <c r="O2344" s="24">
        <v>138</v>
      </c>
      <c r="P2344" s="24" t="s">
        <v>1639</v>
      </c>
      <c r="Q2344" s="24">
        <v>138</v>
      </c>
      <c r="R2344" s="24" t="s">
        <v>1555</v>
      </c>
      <c r="S2344" s="24">
        <v>138</v>
      </c>
      <c r="T2344" s="24" t="s">
        <v>1649</v>
      </c>
      <c r="U2344" s="24">
        <v>138</v>
      </c>
      <c r="V2344" s="24" t="s">
        <v>1651</v>
      </c>
      <c r="W2344" s="24">
        <v>138</v>
      </c>
      <c r="X2344" s="24" t="s">
        <v>1641</v>
      </c>
      <c r="Y2344" s="24">
        <v>138</v>
      </c>
      <c r="Z2344" s="24" t="s">
        <v>1642</v>
      </c>
      <c r="AA2344" s="24">
        <v>138</v>
      </c>
      <c r="AB2344" s="99" t="s">
        <v>351</v>
      </c>
      <c r="AC2344" s="99" t="str">
        <f t="shared" si="349"/>
        <v>kn-14-13-jlr-loc1</v>
      </c>
      <c r="AD2344" s="99">
        <f t="shared" si="350"/>
        <v>9</v>
      </c>
      <c r="AE2344" s="24">
        <v>12</v>
      </c>
      <c r="AF2344" s="25">
        <v>12</v>
      </c>
      <c r="AG2344" s="41"/>
    </row>
    <row r="2345" spans="1:33" ht="33" x14ac:dyDescent="0.2">
      <c r="A2345" s="43" t="str">
        <f t="shared" si="351"/>
        <v>kn-14</v>
      </c>
      <c r="B2345" s="33">
        <f t="shared" si="348"/>
        <v>2141311</v>
      </c>
      <c r="C2345" s="43">
        <v>13</v>
      </c>
      <c r="D2345" s="26">
        <f t="shared" si="352"/>
        <v>21413</v>
      </c>
      <c r="E2345" s="45">
        <v>14</v>
      </c>
      <c r="F2345" s="13">
        <v>1</v>
      </c>
      <c r="G2345" s="14" t="s">
        <v>20</v>
      </c>
      <c r="H2345" s="14" t="s">
        <v>290</v>
      </c>
      <c r="I2345" s="13">
        <f t="shared" si="353"/>
        <v>142</v>
      </c>
      <c r="J2345" s="13">
        <f t="shared" si="354"/>
        <v>20</v>
      </c>
      <c r="K2345" s="13">
        <f t="shared" si="355"/>
        <v>5</v>
      </c>
      <c r="L2345" s="13" t="s">
        <v>1634</v>
      </c>
      <c r="M2345" s="13">
        <v>138</v>
      </c>
      <c r="N2345" s="13" t="s">
        <v>1636</v>
      </c>
      <c r="O2345" s="13">
        <v>138</v>
      </c>
      <c r="P2345" s="13" t="s">
        <v>1638</v>
      </c>
      <c r="Q2345" s="13">
        <v>138</v>
      </c>
      <c r="R2345" s="13" t="s">
        <v>1554</v>
      </c>
      <c r="S2345" s="13">
        <v>138</v>
      </c>
      <c r="T2345" s="13" t="s">
        <v>1648</v>
      </c>
      <c r="U2345" s="13">
        <v>138</v>
      </c>
      <c r="V2345" s="13" t="s">
        <v>1650</v>
      </c>
      <c r="W2345" s="13">
        <v>138</v>
      </c>
      <c r="X2345" s="13" t="s">
        <v>1640</v>
      </c>
      <c r="Y2345" s="13">
        <v>138</v>
      </c>
      <c r="Z2345" s="13" t="s">
        <v>1643</v>
      </c>
      <c r="AA2345" s="13">
        <v>138</v>
      </c>
      <c r="AB2345" s="100" t="s">
        <v>391</v>
      </c>
      <c r="AC2345" s="100" t="str">
        <f t="shared" si="349"/>
        <v>kn-14-13-shl-loc1</v>
      </c>
      <c r="AD2345" s="100">
        <f t="shared" si="350"/>
        <v>9</v>
      </c>
      <c r="AE2345" s="13">
        <v>16</v>
      </c>
      <c r="AF2345" s="27">
        <v>13.5</v>
      </c>
      <c r="AG2345" s="41"/>
    </row>
    <row r="2346" spans="1:33" ht="16.5" x14ac:dyDescent="0.2">
      <c r="A2346" s="43" t="str">
        <f t="shared" si="351"/>
        <v>kn-14</v>
      </c>
      <c r="B2346" s="33">
        <f t="shared" si="348"/>
        <v>2141320</v>
      </c>
      <c r="C2346" s="43">
        <v>13</v>
      </c>
      <c r="D2346" s="26">
        <f t="shared" si="352"/>
        <v>21413</v>
      </c>
      <c r="E2346" s="45">
        <v>14</v>
      </c>
      <c r="F2346" s="13">
        <v>2</v>
      </c>
      <c r="G2346" s="14" t="s">
        <v>19</v>
      </c>
      <c r="H2346" s="14" t="s">
        <v>749</v>
      </c>
      <c r="I2346" s="13">
        <f t="shared" si="353"/>
        <v>142</v>
      </c>
      <c r="J2346" s="13">
        <f t="shared" si="354"/>
        <v>20</v>
      </c>
      <c r="K2346" s="13">
        <f t="shared" si="355"/>
        <v>5</v>
      </c>
      <c r="L2346" s="13" t="s">
        <v>1635</v>
      </c>
      <c r="M2346" s="13">
        <v>138</v>
      </c>
      <c r="N2346" s="13" t="s">
        <v>1637</v>
      </c>
      <c r="O2346" s="13">
        <v>138</v>
      </c>
      <c r="P2346" s="13" t="s">
        <v>1639</v>
      </c>
      <c r="Q2346" s="13">
        <v>138</v>
      </c>
      <c r="R2346" s="13" t="s">
        <v>1555</v>
      </c>
      <c r="S2346" s="13">
        <v>138</v>
      </c>
      <c r="T2346" s="13" t="s">
        <v>1649</v>
      </c>
      <c r="U2346" s="13">
        <v>138</v>
      </c>
      <c r="V2346" s="13" t="s">
        <v>1651</v>
      </c>
      <c r="W2346" s="13">
        <v>138</v>
      </c>
      <c r="X2346" s="13" t="s">
        <v>1641</v>
      </c>
      <c r="Y2346" s="13">
        <v>138</v>
      </c>
      <c r="Z2346" s="13" t="s">
        <v>1642</v>
      </c>
      <c r="AA2346" s="13">
        <v>138</v>
      </c>
      <c r="AB2346" s="100" t="s">
        <v>748</v>
      </c>
      <c r="AC2346" s="100" t="str">
        <f t="shared" si="349"/>
        <v>kn-14-13-jlr-loc2</v>
      </c>
      <c r="AD2346" s="100">
        <f t="shared" si="350"/>
        <v>9</v>
      </c>
      <c r="AE2346" s="13">
        <v>12</v>
      </c>
      <c r="AF2346" s="27">
        <v>12</v>
      </c>
      <c r="AG2346" s="41"/>
    </row>
    <row r="2347" spans="1:33" ht="33" x14ac:dyDescent="0.2">
      <c r="A2347" s="43" t="str">
        <f t="shared" si="351"/>
        <v>kn-14</v>
      </c>
      <c r="B2347" s="33">
        <f t="shared" si="348"/>
        <v>2141321</v>
      </c>
      <c r="C2347" s="43">
        <v>13</v>
      </c>
      <c r="D2347" s="26">
        <f t="shared" si="352"/>
        <v>21413</v>
      </c>
      <c r="E2347" s="45">
        <v>14</v>
      </c>
      <c r="F2347" s="13">
        <v>2</v>
      </c>
      <c r="G2347" s="14" t="s">
        <v>20</v>
      </c>
      <c r="H2347" s="14" t="s">
        <v>27</v>
      </c>
      <c r="I2347" s="13">
        <f t="shared" si="353"/>
        <v>142</v>
      </c>
      <c r="J2347" s="13">
        <f t="shared" si="354"/>
        <v>20</v>
      </c>
      <c r="K2347" s="13">
        <f t="shared" si="355"/>
        <v>5</v>
      </c>
      <c r="L2347" s="13" t="s">
        <v>1634</v>
      </c>
      <c r="M2347" s="13">
        <v>138</v>
      </c>
      <c r="N2347" s="13" t="s">
        <v>1636</v>
      </c>
      <c r="O2347" s="13">
        <v>138</v>
      </c>
      <c r="P2347" s="13" t="s">
        <v>1638</v>
      </c>
      <c r="Q2347" s="13">
        <v>138</v>
      </c>
      <c r="R2347" s="13" t="s">
        <v>1554</v>
      </c>
      <c r="S2347" s="13">
        <v>138</v>
      </c>
      <c r="T2347" s="13" t="s">
        <v>1648</v>
      </c>
      <c r="U2347" s="13">
        <v>138</v>
      </c>
      <c r="V2347" s="13" t="s">
        <v>1650</v>
      </c>
      <c r="W2347" s="13">
        <v>138</v>
      </c>
      <c r="X2347" s="13" t="s">
        <v>1640</v>
      </c>
      <c r="Y2347" s="13">
        <v>138</v>
      </c>
      <c r="Z2347" s="13" t="s">
        <v>1643</v>
      </c>
      <c r="AA2347" s="13">
        <v>138</v>
      </c>
      <c r="AB2347" s="100" t="s">
        <v>390</v>
      </c>
      <c r="AC2347" s="100" t="str">
        <f t="shared" si="349"/>
        <v>kn-14-13-shl-loc2</v>
      </c>
      <c r="AD2347" s="100">
        <f t="shared" si="350"/>
        <v>9</v>
      </c>
      <c r="AE2347" s="13">
        <v>16</v>
      </c>
      <c r="AF2347" s="27">
        <v>13.5</v>
      </c>
      <c r="AG2347" s="41"/>
    </row>
    <row r="2348" spans="1:33" ht="16.5" x14ac:dyDescent="0.2">
      <c r="A2348" s="43" t="str">
        <f t="shared" si="351"/>
        <v>kn-14</v>
      </c>
      <c r="B2348" s="33">
        <f t="shared" si="348"/>
        <v>2141330</v>
      </c>
      <c r="C2348" s="43">
        <v>13</v>
      </c>
      <c r="D2348" s="26">
        <f t="shared" si="352"/>
        <v>21413</v>
      </c>
      <c r="E2348" s="45">
        <v>14</v>
      </c>
      <c r="F2348" s="13">
        <v>3</v>
      </c>
      <c r="G2348" s="14" t="s">
        <v>612</v>
      </c>
      <c r="H2348" s="14" t="s">
        <v>288</v>
      </c>
      <c r="I2348" s="13">
        <f t="shared" si="353"/>
        <v>142</v>
      </c>
      <c r="J2348" s="13">
        <f t="shared" si="354"/>
        <v>20</v>
      </c>
      <c r="K2348" s="13">
        <f t="shared" si="355"/>
        <v>5</v>
      </c>
      <c r="L2348" s="13" t="s">
        <v>1635</v>
      </c>
      <c r="M2348" s="13">
        <v>138</v>
      </c>
      <c r="N2348" s="13" t="s">
        <v>1637</v>
      </c>
      <c r="O2348" s="13">
        <v>138</v>
      </c>
      <c r="P2348" s="13" t="s">
        <v>1639</v>
      </c>
      <c r="Q2348" s="13">
        <v>138</v>
      </c>
      <c r="R2348" s="13" t="s">
        <v>1555</v>
      </c>
      <c r="S2348" s="13">
        <v>138</v>
      </c>
      <c r="T2348" s="13" t="s">
        <v>1649</v>
      </c>
      <c r="U2348" s="13">
        <v>138</v>
      </c>
      <c r="V2348" s="13" t="s">
        <v>1651</v>
      </c>
      <c r="W2348" s="13">
        <v>138</v>
      </c>
      <c r="X2348" s="13" t="s">
        <v>1641</v>
      </c>
      <c r="Y2348" s="13">
        <v>138</v>
      </c>
      <c r="Z2348" s="13" t="s">
        <v>1642</v>
      </c>
      <c r="AA2348" s="13">
        <v>138</v>
      </c>
      <c r="AB2348" s="100" t="s">
        <v>354</v>
      </c>
      <c r="AC2348" s="100" t="str">
        <f t="shared" si="349"/>
        <v>kn-14-13-jlr-loc3</v>
      </c>
      <c r="AD2348" s="100">
        <f t="shared" si="350"/>
        <v>9</v>
      </c>
      <c r="AE2348" s="13">
        <v>12</v>
      </c>
      <c r="AF2348" s="27">
        <v>12</v>
      </c>
      <c r="AG2348" s="41"/>
    </row>
    <row r="2349" spans="1:33" ht="33.75" thickBot="1" x14ac:dyDescent="0.25">
      <c r="A2349" s="43" t="str">
        <f t="shared" si="351"/>
        <v>kn-14</v>
      </c>
      <c r="B2349" s="33">
        <f t="shared" si="348"/>
        <v>2141331</v>
      </c>
      <c r="C2349" s="43">
        <v>13</v>
      </c>
      <c r="D2349" s="28">
        <f t="shared" si="352"/>
        <v>21413</v>
      </c>
      <c r="E2349" s="46">
        <v>14</v>
      </c>
      <c r="F2349" s="29">
        <v>3</v>
      </c>
      <c r="G2349" s="30" t="s">
        <v>20</v>
      </c>
      <c r="H2349" s="30" t="s">
        <v>287</v>
      </c>
      <c r="I2349" s="29">
        <f t="shared" si="353"/>
        <v>142</v>
      </c>
      <c r="J2349" s="29">
        <f t="shared" si="354"/>
        <v>20</v>
      </c>
      <c r="K2349" s="29">
        <f t="shared" si="355"/>
        <v>5</v>
      </c>
      <c r="L2349" s="29" t="s">
        <v>1634</v>
      </c>
      <c r="M2349" s="29">
        <v>138</v>
      </c>
      <c r="N2349" s="29" t="s">
        <v>1636</v>
      </c>
      <c r="O2349" s="29">
        <v>138</v>
      </c>
      <c r="P2349" s="29" t="s">
        <v>1638</v>
      </c>
      <c r="Q2349" s="29">
        <v>138</v>
      </c>
      <c r="R2349" s="29" t="s">
        <v>1554</v>
      </c>
      <c r="S2349" s="29">
        <v>138</v>
      </c>
      <c r="T2349" s="29" t="s">
        <v>1648</v>
      </c>
      <c r="U2349" s="29">
        <v>138</v>
      </c>
      <c r="V2349" s="29" t="s">
        <v>1650</v>
      </c>
      <c r="W2349" s="29">
        <v>138</v>
      </c>
      <c r="X2349" s="29" t="s">
        <v>1640</v>
      </c>
      <c r="Y2349" s="29">
        <v>138</v>
      </c>
      <c r="Z2349" s="29" t="s">
        <v>1643</v>
      </c>
      <c r="AA2349" s="29">
        <v>138</v>
      </c>
      <c r="AB2349" s="101" t="s">
        <v>395</v>
      </c>
      <c r="AC2349" s="101" t="str">
        <f t="shared" si="349"/>
        <v>kn-14-13-shl-loc3</v>
      </c>
      <c r="AD2349" s="101">
        <f t="shared" si="350"/>
        <v>9</v>
      </c>
      <c r="AE2349" s="29">
        <v>16</v>
      </c>
      <c r="AF2349" s="31">
        <v>13.5</v>
      </c>
      <c r="AG2349" s="41"/>
    </row>
    <row r="2350" spans="1:33" ht="16.5" x14ac:dyDescent="0.2">
      <c r="A2350" s="43" t="str">
        <f t="shared" si="351"/>
        <v>kn-14</v>
      </c>
      <c r="B2350" s="33">
        <f t="shared" si="348"/>
        <v>2141410</v>
      </c>
      <c r="C2350" s="43">
        <v>14</v>
      </c>
      <c r="D2350" s="23">
        <f t="shared" si="352"/>
        <v>21414</v>
      </c>
      <c r="E2350" s="44">
        <v>14</v>
      </c>
      <c r="F2350" s="24">
        <v>1</v>
      </c>
      <c r="G2350" s="32" t="s">
        <v>19</v>
      </c>
      <c r="H2350" s="32" t="s">
        <v>289</v>
      </c>
      <c r="I2350" s="24">
        <f t="shared" si="353"/>
        <v>143</v>
      </c>
      <c r="J2350" s="24">
        <f t="shared" si="354"/>
        <v>20</v>
      </c>
      <c r="K2350" s="24">
        <f t="shared" si="355"/>
        <v>5</v>
      </c>
      <c r="L2350" s="24" t="s">
        <v>1635</v>
      </c>
      <c r="M2350" s="24">
        <v>139</v>
      </c>
      <c r="N2350" s="24" t="s">
        <v>1637</v>
      </c>
      <c r="O2350" s="24">
        <v>139</v>
      </c>
      <c r="P2350" s="24" t="s">
        <v>1639</v>
      </c>
      <c r="Q2350" s="24">
        <v>139</v>
      </c>
      <c r="R2350" s="24" t="s">
        <v>1555</v>
      </c>
      <c r="S2350" s="24">
        <v>139</v>
      </c>
      <c r="T2350" s="24" t="s">
        <v>1649</v>
      </c>
      <c r="U2350" s="24">
        <v>139</v>
      </c>
      <c r="V2350" s="24" t="s">
        <v>1651</v>
      </c>
      <c r="W2350" s="24">
        <v>139</v>
      </c>
      <c r="X2350" s="24" t="s">
        <v>1641</v>
      </c>
      <c r="Y2350" s="24">
        <v>139</v>
      </c>
      <c r="Z2350" s="24" t="s">
        <v>1642</v>
      </c>
      <c r="AA2350" s="24">
        <v>139</v>
      </c>
      <c r="AB2350" s="99" t="s">
        <v>30</v>
      </c>
      <c r="AC2350" s="99" t="str">
        <f t="shared" si="349"/>
        <v>kn-14-14-jlr-loc1</v>
      </c>
      <c r="AD2350" s="99">
        <f t="shared" si="350"/>
        <v>9</v>
      </c>
      <c r="AE2350" s="24">
        <v>12</v>
      </c>
      <c r="AF2350" s="25">
        <v>12</v>
      </c>
      <c r="AG2350" s="41"/>
    </row>
    <row r="2351" spans="1:33" ht="33" x14ac:dyDescent="0.2">
      <c r="A2351" s="43" t="str">
        <f t="shared" si="351"/>
        <v>kn-14</v>
      </c>
      <c r="B2351" s="33">
        <f t="shared" si="348"/>
        <v>2141411</v>
      </c>
      <c r="C2351" s="43">
        <v>14</v>
      </c>
      <c r="D2351" s="26">
        <f t="shared" si="352"/>
        <v>21414</v>
      </c>
      <c r="E2351" s="45">
        <v>14</v>
      </c>
      <c r="F2351" s="13">
        <v>1</v>
      </c>
      <c r="G2351" s="14" t="s">
        <v>20</v>
      </c>
      <c r="H2351" s="14" t="s">
        <v>290</v>
      </c>
      <c r="I2351" s="13">
        <f t="shared" si="353"/>
        <v>143</v>
      </c>
      <c r="J2351" s="13">
        <f t="shared" si="354"/>
        <v>20</v>
      </c>
      <c r="K2351" s="13">
        <f t="shared" si="355"/>
        <v>5</v>
      </c>
      <c r="L2351" s="13" t="s">
        <v>1634</v>
      </c>
      <c r="M2351" s="13">
        <v>138</v>
      </c>
      <c r="N2351" s="13" t="s">
        <v>1636</v>
      </c>
      <c r="O2351" s="13">
        <v>138</v>
      </c>
      <c r="P2351" s="13" t="s">
        <v>1638</v>
      </c>
      <c r="Q2351" s="13">
        <v>138</v>
      </c>
      <c r="R2351" s="13" t="s">
        <v>1554</v>
      </c>
      <c r="S2351" s="13">
        <v>138</v>
      </c>
      <c r="T2351" s="13" t="s">
        <v>1648</v>
      </c>
      <c r="U2351" s="13">
        <v>138</v>
      </c>
      <c r="V2351" s="13" t="s">
        <v>1650</v>
      </c>
      <c r="W2351" s="13">
        <v>138</v>
      </c>
      <c r="X2351" s="13" t="s">
        <v>1640</v>
      </c>
      <c r="Y2351" s="13">
        <v>138</v>
      </c>
      <c r="Z2351" s="13" t="s">
        <v>1643</v>
      </c>
      <c r="AA2351" s="13">
        <v>138</v>
      </c>
      <c r="AB2351" s="100" t="s">
        <v>386</v>
      </c>
      <c r="AC2351" s="100" t="str">
        <f t="shared" si="349"/>
        <v>kn-14-14-shl-loc1</v>
      </c>
      <c r="AD2351" s="100">
        <f t="shared" si="350"/>
        <v>9</v>
      </c>
      <c r="AE2351" s="13">
        <v>16</v>
      </c>
      <c r="AF2351" s="27">
        <v>13.5</v>
      </c>
      <c r="AG2351" s="41"/>
    </row>
    <row r="2352" spans="1:33" ht="16.5" x14ac:dyDescent="0.2">
      <c r="A2352" s="43" t="str">
        <f t="shared" si="351"/>
        <v>kn-14</v>
      </c>
      <c r="B2352" s="33">
        <f t="shared" si="348"/>
        <v>2141420</v>
      </c>
      <c r="C2352" s="43">
        <v>14</v>
      </c>
      <c r="D2352" s="26">
        <f t="shared" si="352"/>
        <v>21414</v>
      </c>
      <c r="E2352" s="45">
        <v>14</v>
      </c>
      <c r="F2352" s="13">
        <v>2</v>
      </c>
      <c r="G2352" s="14" t="s">
        <v>19</v>
      </c>
      <c r="H2352" s="14" t="s">
        <v>589</v>
      </c>
      <c r="I2352" s="13">
        <f t="shared" si="353"/>
        <v>143</v>
      </c>
      <c r="J2352" s="13">
        <f t="shared" si="354"/>
        <v>20</v>
      </c>
      <c r="K2352" s="13">
        <f t="shared" si="355"/>
        <v>5</v>
      </c>
      <c r="L2352" s="13" t="s">
        <v>1635</v>
      </c>
      <c r="M2352" s="13">
        <v>139</v>
      </c>
      <c r="N2352" s="13" t="s">
        <v>1637</v>
      </c>
      <c r="O2352" s="13">
        <v>139</v>
      </c>
      <c r="P2352" s="13" t="s">
        <v>1639</v>
      </c>
      <c r="Q2352" s="13">
        <v>139</v>
      </c>
      <c r="R2352" s="13" t="s">
        <v>1555</v>
      </c>
      <c r="S2352" s="13">
        <v>139</v>
      </c>
      <c r="T2352" s="13" t="s">
        <v>1649</v>
      </c>
      <c r="U2352" s="13">
        <v>139</v>
      </c>
      <c r="V2352" s="13" t="s">
        <v>1651</v>
      </c>
      <c r="W2352" s="13">
        <v>139</v>
      </c>
      <c r="X2352" s="13" t="s">
        <v>1641</v>
      </c>
      <c r="Y2352" s="13">
        <v>139</v>
      </c>
      <c r="Z2352" s="13" t="s">
        <v>1642</v>
      </c>
      <c r="AA2352" s="13">
        <v>139</v>
      </c>
      <c r="AB2352" s="100" t="s">
        <v>30</v>
      </c>
      <c r="AC2352" s="100" t="str">
        <f t="shared" si="349"/>
        <v>kn-14-14-jlr-loc2</v>
      </c>
      <c r="AD2352" s="100">
        <f t="shared" si="350"/>
        <v>9</v>
      </c>
      <c r="AE2352" s="13">
        <v>12</v>
      </c>
      <c r="AF2352" s="27">
        <v>12</v>
      </c>
      <c r="AG2352" s="41"/>
    </row>
    <row r="2353" spans="1:33" ht="33" x14ac:dyDescent="0.2">
      <c r="A2353" s="43" t="str">
        <f t="shared" si="351"/>
        <v>kn-14</v>
      </c>
      <c r="B2353" s="33">
        <f t="shared" si="348"/>
        <v>2141421</v>
      </c>
      <c r="C2353" s="43">
        <v>14</v>
      </c>
      <c r="D2353" s="26">
        <f t="shared" si="352"/>
        <v>21414</v>
      </c>
      <c r="E2353" s="45">
        <v>14</v>
      </c>
      <c r="F2353" s="13">
        <v>2</v>
      </c>
      <c r="G2353" s="14" t="s">
        <v>20</v>
      </c>
      <c r="H2353" s="14" t="s">
        <v>590</v>
      </c>
      <c r="I2353" s="13">
        <f t="shared" si="353"/>
        <v>143</v>
      </c>
      <c r="J2353" s="13">
        <f t="shared" si="354"/>
        <v>20</v>
      </c>
      <c r="K2353" s="13">
        <f t="shared" si="355"/>
        <v>5</v>
      </c>
      <c r="L2353" s="13" t="s">
        <v>1634</v>
      </c>
      <c r="M2353" s="13">
        <v>138</v>
      </c>
      <c r="N2353" s="13" t="s">
        <v>1636</v>
      </c>
      <c r="O2353" s="13">
        <v>138</v>
      </c>
      <c r="P2353" s="13" t="s">
        <v>1638</v>
      </c>
      <c r="Q2353" s="13">
        <v>138</v>
      </c>
      <c r="R2353" s="13" t="s">
        <v>1554</v>
      </c>
      <c r="S2353" s="13">
        <v>138</v>
      </c>
      <c r="T2353" s="13" t="s">
        <v>1648</v>
      </c>
      <c r="U2353" s="13">
        <v>138</v>
      </c>
      <c r="V2353" s="13" t="s">
        <v>1650</v>
      </c>
      <c r="W2353" s="13">
        <v>138</v>
      </c>
      <c r="X2353" s="13" t="s">
        <v>1640</v>
      </c>
      <c r="Y2353" s="13">
        <v>138</v>
      </c>
      <c r="Z2353" s="13" t="s">
        <v>1643</v>
      </c>
      <c r="AA2353" s="13">
        <v>138</v>
      </c>
      <c r="AB2353" s="100" t="s">
        <v>380</v>
      </c>
      <c r="AC2353" s="100" t="str">
        <f t="shared" si="349"/>
        <v>kn-14-14-shl-loc2</v>
      </c>
      <c r="AD2353" s="100">
        <f t="shared" si="350"/>
        <v>9</v>
      </c>
      <c r="AE2353" s="13">
        <v>16</v>
      </c>
      <c r="AF2353" s="27">
        <v>13.5</v>
      </c>
      <c r="AG2353" s="41"/>
    </row>
    <row r="2354" spans="1:33" ht="16.5" x14ac:dyDescent="0.2">
      <c r="A2354" s="43" t="str">
        <f t="shared" si="351"/>
        <v>kn-14</v>
      </c>
      <c r="B2354" s="33">
        <f t="shared" si="348"/>
        <v>2141430</v>
      </c>
      <c r="C2354" s="43">
        <v>14</v>
      </c>
      <c r="D2354" s="26">
        <f t="shared" si="352"/>
        <v>21414</v>
      </c>
      <c r="E2354" s="45">
        <v>14</v>
      </c>
      <c r="F2354" s="13">
        <v>3</v>
      </c>
      <c r="G2354" s="14" t="s">
        <v>19</v>
      </c>
      <c r="H2354" s="14" t="s">
        <v>749</v>
      </c>
      <c r="I2354" s="13">
        <f t="shared" si="353"/>
        <v>143</v>
      </c>
      <c r="J2354" s="13">
        <f t="shared" si="354"/>
        <v>20</v>
      </c>
      <c r="K2354" s="13">
        <f t="shared" si="355"/>
        <v>5</v>
      </c>
      <c r="L2354" s="13" t="s">
        <v>1635</v>
      </c>
      <c r="M2354" s="13">
        <v>139</v>
      </c>
      <c r="N2354" s="13" t="s">
        <v>1637</v>
      </c>
      <c r="O2354" s="13">
        <v>139</v>
      </c>
      <c r="P2354" s="13" t="s">
        <v>1639</v>
      </c>
      <c r="Q2354" s="13">
        <v>139</v>
      </c>
      <c r="R2354" s="13" t="s">
        <v>1555</v>
      </c>
      <c r="S2354" s="13">
        <v>139</v>
      </c>
      <c r="T2354" s="13" t="s">
        <v>1649</v>
      </c>
      <c r="U2354" s="13">
        <v>139</v>
      </c>
      <c r="V2354" s="13" t="s">
        <v>1651</v>
      </c>
      <c r="W2354" s="13">
        <v>139</v>
      </c>
      <c r="X2354" s="13" t="s">
        <v>1641</v>
      </c>
      <c r="Y2354" s="13">
        <v>139</v>
      </c>
      <c r="Z2354" s="13" t="s">
        <v>1642</v>
      </c>
      <c r="AA2354" s="13">
        <v>139</v>
      </c>
      <c r="AB2354" s="100" t="s">
        <v>353</v>
      </c>
      <c r="AC2354" s="100" t="str">
        <f t="shared" si="349"/>
        <v>kn-14-14-jlr-loc3</v>
      </c>
      <c r="AD2354" s="100">
        <f t="shared" si="350"/>
        <v>9</v>
      </c>
      <c r="AE2354" s="13">
        <v>12</v>
      </c>
      <c r="AF2354" s="27">
        <v>12</v>
      </c>
      <c r="AG2354" s="41"/>
    </row>
    <row r="2355" spans="1:33" ht="33.75" thickBot="1" x14ac:dyDescent="0.25">
      <c r="A2355" s="43" t="str">
        <f t="shared" si="351"/>
        <v>kn-14</v>
      </c>
      <c r="B2355" s="33">
        <f t="shared" si="348"/>
        <v>2141431</v>
      </c>
      <c r="C2355" s="43">
        <v>14</v>
      </c>
      <c r="D2355" s="28">
        <f t="shared" si="352"/>
        <v>21414</v>
      </c>
      <c r="E2355" s="46">
        <v>14</v>
      </c>
      <c r="F2355" s="29">
        <v>3</v>
      </c>
      <c r="G2355" s="30" t="s">
        <v>20</v>
      </c>
      <c r="H2355" s="30" t="s">
        <v>27</v>
      </c>
      <c r="I2355" s="29">
        <f t="shared" si="353"/>
        <v>143</v>
      </c>
      <c r="J2355" s="29">
        <f t="shared" si="354"/>
        <v>20</v>
      </c>
      <c r="K2355" s="29">
        <f t="shared" si="355"/>
        <v>5</v>
      </c>
      <c r="L2355" s="29" t="s">
        <v>1634</v>
      </c>
      <c r="M2355" s="29">
        <v>138</v>
      </c>
      <c r="N2355" s="29" t="s">
        <v>1636</v>
      </c>
      <c r="O2355" s="29">
        <v>138</v>
      </c>
      <c r="P2355" s="29" t="s">
        <v>1638</v>
      </c>
      <c r="Q2355" s="29">
        <v>138</v>
      </c>
      <c r="R2355" s="29" t="s">
        <v>1554</v>
      </c>
      <c r="S2355" s="29">
        <v>138</v>
      </c>
      <c r="T2355" s="29" t="s">
        <v>1648</v>
      </c>
      <c r="U2355" s="29">
        <v>138</v>
      </c>
      <c r="V2355" s="29" t="s">
        <v>1650</v>
      </c>
      <c r="W2355" s="29">
        <v>138</v>
      </c>
      <c r="X2355" s="29" t="s">
        <v>1640</v>
      </c>
      <c r="Y2355" s="29">
        <v>138</v>
      </c>
      <c r="Z2355" s="29" t="s">
        <v>1643</v>
      </c>
      <c r="AA2355" s="29">
        <v>138</v>
      </c>
      <c r="AB2355" s="101" t="s">
        <v>394</v>
      </c>
      <c r="AC2355" s="101" t="str">
        <f t="shared" si="349"/>
        <v>kn-14-14-shl-loc3</v>
      </c>
      <c r="AD2355" s="101">
        <f t="shared" si="350"/>
        <v>9</v>
      </c>
      <c r="AE2355" s="29">
        <v>16</v>
      </c>
      <c r="AF2355" s="31">
        <v>13.5</v>
      </c>
      <c r="AG2355" s="41"/>
    </row>
    <row r="2356" spans="1:33" ht="16.5" x14ac:dyDescent="0.2">
      <c r="A2356" s="43" t="str">
        <f t="shared" si="351"/>
        <v>kn-14</v>
      </c>
      <c r="B2356" s="33">
        <f t="shared" si="348"/>
        <v>2141510</v>
      </c>
      <c r="C2356" s="43">
        <v>15</v>
      </c>
      <c r="D2356" s="23">
        <f t="shared" si="352"/>
        <v>21415</v>
      </c>
      <c r="E2356" s="44">
        <v>14</v>
      </c>
      <c r="F2356" s="24">
        <v>1</v>
      </c>
      <c r="G2356" s="32" t="s">
        <v>19</v>
      </c>
      <c r="H2356" s="32" t="s">
        <v>289</v>
      </c>
      <c r="I2356" s="24">
        <f t="shared" si="353"/>
        <v>144</v>
      </c>
      <c r="J2356" s="24">
        <f t="shared" si="354"/>
        <v>20</v>
      </c>
      <c r="K2356" s="24">
        <f t="shared" si="355"/>
        <v>5</v>
      </c>
      <c r="L2356" s="24" t="s">
        <v>1635</v>
      </c>
      <c r="M2356" s="24">
        <v>140</v>
      </c>
      <c r="N2356" s="24" t="s">
        <v>1637</v>
      </c>
      <c r="O2356" s="24">
        <v>140</v>
      </c>
      <c r="P2356" s="24" t="s">
        <v>1639</v>
      </c>
      <c r="Q2356" s="24">
        <v>140</v>
      </c>
      <c r="R2356" s="24" t="s">
        <v>1555</v>
      </c>
      <c r="S2356" s="24">
        <v>140</v>
      </c>
      <c r="T2356" s="24" t="s">
        <v>1649</v>
      </c>
      <c r="U2356" s="24">
        <v>140</v>
      </c>
      <c r="V2356" s="24" t="s">
        <v>1651</v>
      </c>
      <c r="W2356" s="24">
        <v>140</v>
      </c>
      <c r="X2356" s="24" t="s">
        <v>1641</v>
      </c>
      <c r="Y2356" s="24">
        <v>140</v>
      </c>
      <c r="Z2356" s="24" t="s">
        <v>1642</v>
      </c>
      <c r="AA2356" s="24">
        <v>140</v>
      </c>
      <c r="AB2356" s="99" t="s">
        <v>350</v>
      </c>
      <c r="AC2356" s="99" t="str">
        <f t="shared" si="349"/>
        <v>kn-14-15-jlr-loc1</v>
      </c>
      <c r="AD2356" s="99">
        <f t="shared" si="350"/>
        <v>9</v>
      </c>
      <c r="AE2356" s="24">
        <v>12</v>
      </c>
      <c r="AF2356" s="25">
        <v>12</v>
      </c>
      <c r="AG2356" s="41"/>
    </row>
    <row r="2357" spans="1:33" ht="33" x14ac:dyDescent="0.2">
      <c r="A2357" s="43" t="str">
        <f t="shared" si="351"/>
        <v>kn-14</v>
      </c>
      <c r="B2357" s="33">
        <f t="shared" si="348"/>
        <v>2141511</v>
      </c>
      <c r="C2357" s="43">
        <v>15</v>
      </c>
      <c r="D2357" s="26">
        <f t="shared" si="352"/>
        <v>21415</v>
      </c>
      <c r="E2357" s="45">
        <v>14</v>
      </c>
      <c r="F2357" s="13">
        <v>1</v>
      </c>
      <c r="G2357" s="14" t="s">
        <v>20</v>
      </c>
      <c r="H2357" s="14" t="s">
        <v>290</v>
      </c>
      <c r="I2357" s="13">
        <f t="shared" si="353"/>
        <v>144</v>
      </c>
      <c r="J2357" s="13">
        <f t="shared" si="354"/>
        <v>20</v>
      </c>
      <c r="K2357" s="13">
        <f t="shared" si="355"/>
        <v>5</v>
      </c>
      <c r="L2357" s="13" t="s">
        <v>1634</v>
      </c>
      <c r="M2357" s="13">
        <v>140</v>
      </c>
      <c r="N2357" s="13" t="s">
        <v>1636</v>
      </c>
      <c r="O2357" s="13">
        <v>140</v>
      </c>
      <c r="P2357" s="13" t="s">
        <v>1638</v>
      </c>
      <c r="Q2357" s="13">
        <v>140</v>
      </c>
      <c r="R2357" s="13" t="s">
        <v>1554</v>
      </c>
      <c r="S2357" s="13">
        <v>140</v>
      </c>
      <c r="T2357" s="13" t="s">
        <v>1648</v>
      </c>
      <c r="U2357" s="13">
        <v>140</v>
      </c>
      <c r="V2357" s="13" t="s">
        <v>1650</v>
      </c>
      <c r="W2357" s="13">
        <v>140</v>
      </c>
      <c r="X2357" s="13" t="s">
        <v>1640</v>
      </c>
      <c r="Y2357" s="13">
        <v>140</v>
      </c>
      <c r="Z2357" s="13" t="s">
        <v>1643</v>
      </c>
      <c r="AA2357" s="13">
        <v>140</v>
      </c>
      <c r="AB2357" s="100" t="s">
        <v>378</v>
      </c>
      <c r="AC2357" s="100" t="str">
        <f t="shared" si="349"/>
        <v>kn-14-15-shl-loc1</v>
      </c>
      <c r="AD2357" s="100">
        <f t="shared" si="350"/>
        <v>9</v>
      </c>
      <c r="AE2357" s="13">
        <v>16</v>
      </c>
      <c r="AF2357" s="27">
        <v>13.5</v>
      </c>
      <c r="AG2357" s="41"/>
    </row>
    <row r="2358" spans="1:33" ht="16.5" x14ac:dyDescent="0.2">
      <c r="A2358" s="43" t="str">
        <f t="shared" si="351"/>
        <v>kn-14</v>
      </c>
      <c r="B2358" s="33">
        <f t="shared" si="348"/>
        <v>2141520</v>
      </c>
      <c r="C2358" s="43">
        <v>15</v>
      </c>
      <c r="D2358" s="26">
        <f t="shared" si="352"/>
        <v>21415</v>
      </c>
      <c r="E2358" s="45">
        <v>14</v>
      </c>
      <c r="F2358" s="13">
        <v>2</v>
      </c>
      <c r="G2358" s="14" t="s">
        <v>19</v>
      </c>
      <c r="H2358" s="14" t="s">
        <v>589</v>
      </c>
      <c r="I2358" s="13">
        <f t="shared" si="353"/>
        <v>144</v>
      </c>
      <c r="J2358" s="13">
        <f t="shared" si="354"/>
        <v>20</v>
      </c>
      <c r="K2358" s="13">
        <f t="shared" si="355"/>
        <v>5</v>
      </c>
      <c r="L2358" s="13" t="s">
        <v>1635</v>
      </c>
      <c r="M2358" s="13">
        <v>140</v>
      </c>
      <c r="N2358" s="13" t="s">
        <v>1637</v>
      </c>
      <c r="O2358" s="13">
        <v>140</v>
      </c>
      <c r="P2358" s="13" t="s">
        <v>1639</v>
      </c>
      <c r="Q2358" s="13">
        <v>140</v>
      </c>
      <c r="R2358" s="13" t="s">
        <v>1555</v>
      </c>
      <c r="S2358" s="13">
        <v>140</v>
      </c>
      <c r="T2358" s="13" t="s">
        <v>1649</v>
      </c>
      <c r="U2358" s="13">
        <v>140</v>
      </c>
      <c r="V2358" s="13" t="s">
        <v>1651</v>
      </c>
      <c r="W2358" s="13">
        <v>140</v>
      </c>
      <c r="X2358" s="13" t="s">
        <v>1641</v>
      </c>
      <c r="Y2358" s="13">
        <v>140</v>
      </c>
      <c r="Z2358" s="13" t="s">
        <v>1642</v>
      </c>
      <c r="AA2358" s="13">
        <v>140</v>
      </c>
      <c r="AB2358" s="100" t="s">
        <v>349</v>
      </c>
      <c r="AC2358" s="100" t="str">
        <f t="shared" si="349"/>
        <v>kn-14-15-jlr-loc2</v>
      </c>
      <c r="AD2358" s="100">
        <f t="shared" si="350"/>
        <v>9</v>
      </c>
      <c r="AE2358" s="13">
        <v>12</v>
      </c>
      <c r="AF2358" s="27">
        <v>12</v>
      </c>
      <c r="AG2358" s="41"/>
    </row>
    <row r="2359" spans="1:33" ht="33" x14ac:dyDescent="0.2">
      <c r="A2359" s="43" t="str">
        <f t="shared" si="351"/>
        <v>kn-14</v>
      </c>
      <c r="B2359" s="33">
        <f t="shared" si="348"/>
        <v>2141521</v>
      </c>
      <c r="C2359" s="43">
        <v>15</v>
      </c>
      <c r="D2359" s="26">
        <f t="shared" si="352"/>
        <v>21415</v>
      </c>
      <c r="E2359" s="45">
        <v>14</v>
      </c>
      <c r="F2359" s="13">
        <v>2</v>
      </c>
      <c r="G2359" s="14" t="s">
        <v>615</v>
      </c>
      <c r="H2359" s="14" t="s">
        <v>590</v>
      </c>
      <c r="I2359" s="13">
        <f t="shared" si="353"/>
        <v>144</v>
      </c>
      <c r="J2359" s="13">
        <f t="shared" si="354"/>
        <v>20</v>
      </c>
      <c r="K2359" s="13">
        <f t="shared" si="355"/>
        <v>5</v>
      </c>
      <c r="L2359" s="13" t="s">
        <v>1634</v>
      </c>
      <c r="M2359" s="13">
        <v>140</v>
      </c>
      <c r="N2359" s="13" t="s">
        <v>1636</v>
      </c>
      <c r="O2359" s="13">
        <v>140</v>
      </c>
      <c r="P2359" s="13" t="s">
        <v>1638</v>
      </c>
      <c r="Q2359" s="13">
        <v>140</v>
      </c>
      <c r="R2359" s="13" t="s">
        <v>1554</v>
      </c>
      <c r="S2359" s="13">
        <v>140</v>
      </c>
      <c r="T2359" s="13" t="s">
        <v>1648</v>
      </c>
      <c r="U2359" s="13">
        <v>140</v>
      </c>
      <c r="V2359" s="13" t="s">
        <v>1650</v>
      </c>
      <c r="W2359" s="13">
        <v>140</v>
      </c>
      <c r="X2359" s="13" t="s">
        <v>1640</v>
      </c>
      <c r="Y2359" s="13">
        <v>140</v>
      </c>
      <c r="Z2359" s="13" t="s">
        <v>1643</v>
      </c>
      <c r="AA2359" s="13">
        <v>140</v>
      </c>
      <c r="AB2359" s="100" t="s">
        <v>383</v>
      </c>
      <c r="AC2359" s="100" t="str">
        <f t="shared" si="349"/>
        <v>kn-14-15-shl-loc2</v>
      </c>
      <c r="AD2359" s="100">
        <f t="shared" si="350"/>
        <v>9</v>
      </c>
      <c r="AE2359" s="13">
        <v>16</v>
      </c>
      <c r="AF2359" s="27">
        <v>13.5</v>
      </c>
      <c r="AG2359" s="41"/>
    </row>
    <row r="2360" spans="1:33" ht="16.5" x14ac:dyDescent="0.2">
      <c r="A2360" s="43" t="str">
        <f t="shared" si="351"/>
        <v>kn-14</v>
      </c>
      <c r="B2360" s="33">
        <f t="shared" si="348"/>
        <v>2141530</v>
      </c>
      <c r="C2360" s="43">
        <v>15</v>
      </c>
      <c r="D2360" s="26">
        <f t="shared" si="352"/>
        <v>21415</v>
      </c>
      <c r="E2360" s="45">
        <v>14</v>
      </c>
      <c r="F2360" s="13">
        <v>3</v>
      </c>
      <c r="G2360" s="14" t="s">
        <v>19</v>
      </c>
      <c r="H2360" s="14" t="s">
        <v>587</v>
      </c>
      <c r="I2360" s="13">
        <f t="shared" si="353"/>
        <v>144</v>
      </c>
      <c r="J2360" s="13">
        <f t="shared" si="354"/>
        <v>20</v>
      </c>
      <c r="K2360" s="13">
        <f t="shared" si="355"/>
        <v>5</v>
      </c>
      <c r="L2360" s="13" t="s">
        <v>1635</v>
      </c>
      <c r="M2360" s="13">
        <v>140</v>
      </c>
      <c r="N2360" s="13" t="s">
        <v>1637</v>
      </c>
      <c r="O2360" s="13">
        <v>140</v>
      </c>
      <c r="P2360" s="13" t="s">
        <v>1639</v>
      </c>
      <c r="Q2360" s="13">
        <v>140</v>
      </c>
      <c r="R2360" s="13" t="s">
        <v>1555</v>
      </c>
      <c r="S2360" s="13">
        <v>140</v>
      </c>
      <c r="T2360" s="13" t="s">
        <v>1649</v>
      </c>
      <c r="U2360" s="13">
        <v>140</v>
      </c>
      <c r="V2360" s="13" t="s">
        <v>1651</v>
      </c>
      <c r="W2360" s="13">
        <v>140</v>
      </c>
      <c r="X2360" s="13" t="s">
        <v>1641</v>
      </c>
      <c r="Y2360" s="13">
        <v>140</v>
      </c>
      <c r="Z2360" s="13" t="s">
        <v>1642</v>
      </c>
      <c r="AA2360" s="13">
        <v>140</v>
      </c>
      <c r="AB2360" s="100" t="s">
        <v>30</v>
      </c>
      <c r="AC2360" s="100" t="str">
        <f t="shared" si="349"/>
        <v>kn-14-15-jlr-loc3</v>
      </c>
      <c r="AD2360" s="100">
        <f t="shared" si="350"/>
        <v>9</v>
      </c>
      <c r="AE2360" s="13">
        <v>12</v>
      </c>
      <c r="AF2360" s="27">
        <v>12</v>
      </c>
      <c r="AG2360" s="41"/>
    </row>
    <row r="2361" spans="1:33" ht="33.75" thickBot="1" x14ac:dyDescent="0.25">
      <c r="A2361" s="43" t="str">
        <f t="shared" si="351"/>
        <v>kn-14</v>
      </c>
      <c r="B2361" s="33">
        <f t="shared" si="348"/>
        <v>2141531</v>
      </c>
      <c r="C2361" s="43">
        <v>15</v>
      </c>
      <c r="D2361" s="28">
        <f t="shared" si="352"/>
        <v>21415</v>
      </c>
      <c r="E2361" s="46">
        <v>14</v>
      </c>
      <c r="F2361" s="29">
        <v>3</v>
      </c>
      <c r="G2361" s="30" t="s">
        <v>20</v>
      </c>
      <c r="H2361" s="30" t="s">
        <v>588</v>
      </c>
      <c r="I2361" s="29">
        <f t="shared" si="353"/>
        <v>144</v>
      </c>
      <c r="J2361" s="29">
        <f t="shared" si="354"/>
        <v>20</v>
      </c>
      <c r="K2361" s="29">
        <f t="shared" si="355"/>
        <v>5</v>
      </c>
      <c r="L2361" s="29" t="s">
        <v>1634</v>
      </c>
      <c r="M2361" s="29">
        <v>140</v>
      </c>
      <c r="N2361" s="29" t="s">
        <v>1636</v>
      </c>
      <c r="O2361" s="29">
        <v>140</v>
      </c>
      <c r="P2361" s="29" t="s">
        <v>1638</v>
      </c>
      <c r="Q2361" s="29">
        <v>140</v>
      </c>
      <c r="R2361" s="29" t="s">
        <v>1554</v>
      </c>
      <c r="S2361" s="29">
        <v>140</v>
      </c>
      <c r="T2361" s="29" t="s">
        <v>1648</v>
      </c>
      <c r="U2361" s="29">
        <v>140</v>
      </c>
      <c r="V2361" s="29" t="s">
        <v>1650</v>
      </c>
      <c r="W2361" s="29">
        <v>140</v>
      </c>
      <c r="X2361" s="29" t="s">
        <v>1640</v>
      </c>
      <c r="Y2361" s="29">
        <v>140</v>
      </c>
      <c r="Z2361" s="29" t="s">
        <v>1643</v>
      </c>
      <c r="AA2361" s="29">
        <v>140</v>
      </c>
      <c r="AB2361" s="101" t="s">
        <v>387</v>
      </c>
      <c r="AC2361" s="101" t="str">
        <f t="shared" si="349"/>
        <v>kn-14-15-shl-loc3</v>
      </c>
      <c r="AD2361" s="101">
        <f t="shared" si="350"/>
        <v>9</v>
      </c>
      <c r="AE2361" s="29">
        <v>16</v>
      </c>
      <c r="AF2361" s="31">
        <v>13.5</v>
      </c>
      <c r="AG2361" s="41"/>
    </row>
    <row r="2362" spans="1:33" ht="16.5" x14ac:dyDescent="0.2">
      <c r="A2362" s="43" t="str">
        <f t="shared" si="351"/>
        <v>kn-15</v>
      </c>
      <c r="B2362" s="33">
        <f t="shared" si="348"/>
        <v>2150110</v>
      </c>
      <c r="C2362" s="43">
        <v>1</v>
      </c>
      <c r="D2362" s="23">
        <f t="shared" si="352"/>
        <v>21501</v>
      </c>
      <c r="E2362" s="44">
        <v>15</v>
      </c>
      <c r="F2362" s="24">
        <v>1</v>
      </c>
      <c r="G2362" s="32" t="s">
        <v>19</v>
      </c>
      <c r="H2362" s="32" t="s">
        <v>289</v>
      </c>
      <c r="I2362" s="24">
        <f t="shared" si="353"/>
        <v>145</v>
      </c>
      <c r="J2362" s="24">
        <f t="shared" si="354"/>
        <v>20</v>
      </c>
      <c r="K2362" s="24">
        <f t="shared" si="355"/>
        <v>5</v>
      </c>
      <c r="L2362" s="24" t="s">
        <v>1635</v>
      </c>
      <c r="M2362" s="24">
        <v>140</v>
      </c>
      <c r="N2362" s="24" t="s">
        <v>1637</v>
      </c>
      <c r="O2362" s="24">
        <v>140</v>
      </c>
      <c r="P2362" s="24" t="s">
        <v>1639</v>
      </c>
      <c r="Q2362" s="24">
        <v>140</v>
      </c>
      <c r="R2362" s="24" t="s">
        <v>1555</v>
      </c>
      <c r="S2362" s="24">
        <v>140</v>
      </c>
      <c r="T2362" s="24" t="s">
        <v>1649</v>
      </c>
      <c r="U2362" s="24">
        <v>140</v>
      </c>
      <c r="V2362" s="24" t="s">
        <v>1651</v>
      </c>
      <c r="W2362" s="24">
        <v>140</v>
      </c>
      <c r="X2362" s="24" t="s">
        <v>1641</v>
      </c>
      <c r="Y2362" s="24">
        <v>140</v>
      </c>
      <c r="Z2362" s="24" t="s">
        <v>1642</v>
      </c>
      <c r="AA2362" s="24">
        <v>140</v>
      </c>
      <c r="AB2362" s="99" t="s">
        <v>354</v>
      </c>
      <c r="AC2362" s="99" t="str">
        <f t="shared" si="349"/>
        <v>kn-15-1-jlr-loc1</v>
      </c>
      <c r="AD2362" s="99">
        <f t="shared" si="350"/>
        <v>10</v>
      </c>
      <c r="AE2362" s="24">
        <v>12</v>
      </c>
      <c r="AF2362" s="25">
        <v>12</v>
      </c>
      <c r="AG2362" s="41"/>
    </row>
    <row r="2363" spans="1:33" ht="16.5" x14ac:dyDescent="0.2">
      <c r="A2363" s="43" t="str">
        <f t="shared" si="351"/>
        <v>kn-15</v>
      </c>
      <c r="B2363" s="33">
        <f t="shared" si="348"/>
        <v>2150111</v>
      </c>
      <c r="C2363" s="43">
        <v>1</v>
      </c>
      <c r="D2363" s="26">
        <f t="shared" si="352"/>
        <v>21501</v>
      </c>
      <c r="E2363" s="45">
        <v>15</v>
      </c>
      <c r="F2363" s="13">
        <v>1</v>
      </c>
      <c r="G2363" s="14" t="s">
        <v>20</v>
      </c>
      <c r="H2363" s="14" t="s">
        <v>290</v>
      </c>
      <c r="I2363" s="13">
        <f t="shared" si="353"/>
        <v>145</v>
      </c>
      <c r="J2363" s="13">
        <f t="shared" si="354"/>
        <v>20</v>
      </c>
      <c r="K2363" s="13">
        <f t="shared" si="355"/>
        <v>5</v>
      </c>
      <c r="L2363" s="13" t="s">
        <v>1548</v>
      </c>
      <c r="M2363" s="13">
        <v>140</v>
      </c>
      <c r="N2363" s="13" t="s">
        <v>1636</v>
      </c>
      <c r="O2363" s="13">
        <v>140</v>
      </c>
      <c r="P2363" s="13" t="s">
        <v>1638</v>
      </c>
      <c r="Q2363" s="13">
        <v>140</v>
      </c>
      <c r="R2363" s="13" t="s">
        <v>1554</v>
      </c>
      <c r="S2363" s="13">
        <v>140</v>
      </c>
      <c r="T2363" s="13" t="s">
        <v>1648</v>
      </c>
      <c r="U2363" s="13">
        <v>140</v>
      </c>
      <c r="V2363" s="13" t="s">
        <v>1650</v>
      </c>
      <c r="W2363" s="13">
        <v>140</v>
      </c>
      <c r="X2363" s="13" t="s">
        <v>1640</v>
      </c>
      <c r="Y2363" s="13">
        <v>140</v>
      </c>
      <c r="Z2363" s="13" t="s">
        <v>1643</v>
      </c>
      <c r="AA2363" s="13">
        <v>140</v>
      </c>
      <c r="AB2363" s="100" t="s">
        <v>395</v>
      </c>
      <c r="AC2363" s="100" t="str">
        <f t="shared" si="349"/>
        <v>kn-15-1-shl-loc1</v>
      </c>
      <c r="AD2363" s="100">
        <f t="shared" si="350"/>
        <v>10</v>
      </c>
      <c r="AE2363" s="13">
        <v>16</v>
      </c>
      <c r="AF2363" s="27">
        <v>13.5</v>
      </c>
      <c r="AG2363" s="41"/>
    </row>
    <row r="2364" spans="1:33" ht="16.5" x14ac:dyDescent="0.2">
      <c r="A2364" s="43" t="str">
        <f t="shared" si="351"/>
        <v>kn-15</v>
      </c>
      <c r="B2364" s="33">
        <f t="shared" si="348"/>
        <v>2150120</v>
      </c>
      <c r="C2364" s="43">
        <v>1</v>
      </c>
      <c r="D2364" s="26">
        <f t="shared" si="352"/>
        <v>21501</v>
      </c>
      <c r="E2364" s="45">
        <v>15</v>
      </c>
      <c r="F2364" s="13">
        <v>2</v>
      </c>
      <c r="G2364" s="14" t="s">
        <v>19</v>
      </c>
      <c r="H2364" s="14" t="s">
        <v>749</v>
      </c>
      <c r="I2364" s="13">
        <f t="shared" si="353"/>
        <v>145</v>
      </c>
      <c r="J2364" s="13">
        <f t="shared" si="354"/>
        <v>20</v>
      </c>
      <c r="K2364" s="13">
        <f t="shared" si="355"/>
        <v>5</v>
      </c>
      <c r="L2364" s="13" t="s">
        <v>1635</v>
      </c>
      <c r="M2364" s="13">
        <v>140</v>
      </c>
      <c r="N2364" s="13" t="s">
        <v>1637</v>
      </c>
      <c r="O2364" s="13">
        <v>140</v>
      </c>
      <c r="P2364" s="13" t="s">
        <v>1639</v>
      </c>
      <c r="Q2364" s="13">
        <v>140</v>
      </c>
      <c r="R2364" s="13" t="s">
        <v>1555</v>
      </c>
      <c r="S2364" s="13">
        <v>140</v>
      </c>
      <c r="T2364" s="13" t="s">
        <v>1649</v>
      </c>
      <c r="U2364" s="13">
        <v>140</v>
      </c>
      <c r="V2364" s="13" t="s">
        <v>1651</v>
      </c>
      <c r="W2364" s="13">
        <v>140</v>
      </c>
      <c r="X2364" s="13" t="s">
        <v>1641</v>
      </c>
      <c r="Y2364" s="13">
        <v>140</v>
      </c>
      <c r="Z2364" s="13" t="s">
        <v>1642</v>
      </c>
      <c r="AA2364" s="13">
        <v>140</v>
      </c>
      <c r="AB2364" s="100" t="s">
        <v>748</v>
      </c>
      <c r="AC2364" s="100" t="str">
        <f t="shared" si="349"/>
        <v>kn-15-1-jlr-loc2</v>
      </c>
      <c r="AD2364" s="100">
        <f t="shared" si="350"/>
        <v>10</v>
      </c>
      <c r="AE2364" s="13">
        <v>12</v>
      </c>
      <c r="AF2364" s="27">
        <v>12</v>
      </c>
      <c r="AG2364" s="41"/>
    </row>
    <row r="2365" spans="1:33" ht="16.5" x14ac:dyDescent="0.2">
      <c r="A2365" s="43" t="str">
        <f t="shared" si="351"/>
        <v>kn-15</v>
      </c>
      <c r="B2365" s="33">
        <f t="shared" ref="B2365:B2428" si="356">D2365*100+F2365*10+IF(G2365="jlr",0,1)</f>
        <v>2150121</v>
      </c>
      <c r="C2365" s="43">
        <v>1</v>
      </c>
      <c r="D2365" s="26">
        <f t="shared" si="352"/>
        <v>21501</v>
      </c>
      <c r="E2365" s="45">
        <v>15</v>
      </c>
      <c r="F2365" s="13">
        <v>2</v>
      </c>
      <c r="G2365" s="14" t="s">
        <v>20</v>
      </c>
      <c r="H2365" s="14" t="s">
        <v>618</v>
      </c>
      <c r="I2365" s="13">
        <f t="shared" si="353"/>
        <v>145</v>
      </c>
      <c r="J2365" s="13">
        <f t="shared" si="354"/>
        <v>20</v>
      </c>
      <c r="K2365" s="13">
        <f t="shared" si="355"/>
        <v>5</v>
      </c>
      <c r="L2365" s="13" t="s">
        <v>1548</v>
      </c>
      <c r="M2365" s="13">
        <v>140</v>
      </c>
      <c r="N2365" s="13" t="s">
        <v>1636</v>
      </c>
      <c r="O2365" s="13">
        <v>140</v>
      </c>
      <c r="P2365" s="13" t="s">
        <v>1638</v>
      </c>
      <c r="Q2365" s="13">
        <v>140</v>
      </c>
      <c r="R2365" s="13" t="s">
        <v>1554</v>
      </c>
      <c r="S2365" s="13">
        <v>140</v>
      </c>
      <c r="T2365" s="13" t="s">
        <v>1648</v>
      </c>
      <c r="U2365" s="13">
        <v>140</v>
      </c>
      <c r="V2365" s="13" t="s">
        <v>1650</v>
      </c>
      <c r="W2365" s="13">
        <v>140</v>
      </c>
      <c r="X2365" s="13" t="s">
        <v>1640</v>
      </c>
      <c r="Y2365" s="13">
        <v>140</v>
      </c>
      <c r="Z2365" s="13" t="s">
        <v>1643</v>
      </c>
      <c r="AA2365" s="13">
        <v>140</v>
      </c>
      <c r="AB2365" s="100" t="s">
        <v>390</v>
      </c>
      <c r="AC2365" s="100" t="str">
        <f t="shared" si="349"/>
        <v>kn-15-1-shl-loc2</v>
      </c>
      <c r="AD2365" s="100">
        <f t="shared" si="350"/>
        <v>10</v>
      </c>
      <c r="AE2365" s="13">
        <v>16</v>
      </c>
      <c r="AF2365" s="27">
        <v>13.5</v>
      </c>
      <c r="AG2365" s="41"/>
    </row>
    <row r="2366" spans="1:33" ht="16.5" x14ac:dyDescent="0.2">
      <c r="A2366" s="43" t="str">
        <f t="shared" si="351"/>
        <v>kn-15</v>
      </c>
      <c r="B2366" s="33">
        <f t="shared" si="356"/>
        <v>2150130</v>
      </c>
      <c r="C2366" s="43">
        <v>1</v>
      </c>
      <c r="D2366" s="26">
        <f t="shared" si="352"/>
        <v>21501</v>
      </c>
      <c r="E2366" s="45">
        <v>15</v>
      </c>
      <c r="F2366" s="13">
        <v>3</v>
      </c>
      <c r="G2366" s="14" t="s">
        <v>19</v>
      </c>
      <c r="H2366" s="14" t="s">
        <v>288</v>
      </c>
      <c r="I2366" s="13">
        <f t="shared" si="353"/>
        <v>145</v>
      </c>
      <c r="J2366" s="13">
        <f t="shared" si="354"/>
        <v>20</v>
      </c>
      <c r="K2366" s="13">
        <f t="shared" si="355"/>
        <v>5</v>
      </c>
      <c r="L2366" s="13" t="s">
        <v>1635</v>
      </c>
      <c r="M2366" s="13">
        <v>140</v>
      </c>
      <c r="N2366" s="13" t="s">
        <v>1637</v>
      </c>
      <c r="O2366" s="13">
        <v>140</v>
      </c>
      <c r="P2366" s="13" t="s">
        <v>1639</v>
      </c>
      <c r="Q2366" s="13">
        <v>140</v>
      </c>
      <c r="R2366" s="13" t="s">
        <v>1555</v>
      </c>
      <c r="S2366" s="13">
        <v>140</v>
      </c>
      <c r="T2366" s="13" t="s">
        <v>1649</v>
      </c>
      <c r="U2366" s="13">
        <v>140</v>
      </c>
      <c r="V2366" s="13" t="s">
        <v>1651</v>
      </c>
      <c r="W2366" s="13">
        <v>140</v>
      </c>
      <c r="X2366" s="13" t="s">
        <v>1641</v>
      </c>
      <c r="Y2366" s="13">
        <v>140</v>
      </c>
      <c r="Z2366" s="13" t="s">
        <v>1642</v>
      </c>
      <c r="AA2366" s="13">
        <v>140</v>
      </c>
      <c r="AB2366" s="100" t="s">
        <v>355</v>
      </c>
      <c r="AC2366" s="100" t="str">
        <f t="shared" si="349"/>
        <v>kn-15-1-jlr-loc3</v>
      </c>
      <c r="AD2366" s="100">
        <f t="shared" si="350"/>
        <v>10</v>
      </c>
      <c r="AE2366" s="13">
        <v>12</v>
      </c>
      <c r="AF2366" s="27">
        <v>12</v>
      </c>
      <c r="AG2366" s="41"/>
    </row>
    <row r="2367" spans="1:33" ht="17.25" thickBot="1" x14ac:dyDescent="0.25">
      <c r="A2367" s="43" t="str">
        <f t="shared" si="351"/>
        <v>kn-15</v>
      </c>
      <c r="B2367" s="33">
        <f t="shared" si="356"/>
        <v>2150131</v>
      </c>
      <c r="C2367" s="43">
        <v>1</v>
      </c>
      <c r="D2367" s="28">
        <f t="shared" si="352"/>
        <v>21501</v>
      </c>
      <c r="E2367" s="46">
        <v>15</v>
      </c>
      <c r="F2367" s="29">
        <v>3</v>
      </c>
      <c r="G2367" s="30" t="s">
        <v>20</v>
      </c>
      <c r="H2367" s="30" t="s">
        <v>287</v>
      </c>
      <c r="I2367" s="29">
        <f t="shared" si="353"/>
        <v>145</v>
      </c>
      <c r="J2367" s="29">
        <f t="shared" si="354"/>
        <v>20</v>
      </c>
      <c r="K2367" s="29">
        <f t="shared" si="355"/>
        <v>5</v>
      </c>
      <c r="L2367" s="29" t="s">
        <v>1548</v>
      </c>
      <c r="M2367" s="29">
        <v>140</v>
      </c>
      <c r="N2367" s="29" t="s">
        <v>1636</v>
      </c>
      <c r="O2367" s="29">
        <v>140</v>
      </c>
      <c r="P2367" s="29" t="s">
        <v>1638</v>
      </c>
      <c r="Q2367" s="29">
        <v>140</v>
      </c>
      <c r="R2367" s="29" t="s">
        <v>1554</v>
      </c>
      <c r="S2367" s="29">
        <v>140</v>
      </c>
      <c r="T2367" s="29" t="s">
        <v>1648</v>
      </c>
      <c r="U2367" s="29">
        <v>140</v>
      </c>
      <c r="V2367" s="29" t="s">
        <v>1650</v>
      </c>
      <c r="W2367" s="29">
        <v>140</v>
      </c>
      <c r="X2367" s="29" t="s">
        <v>1640</v>
      </c>
      <c r="Y2367" s="29">
        <v>140</v>
      </c>
      <c r="Z2367" s="29" t="s">
        <v>1643</v>
      </c>
      <c r="AA2367" s="29">
        <v>140</v>
      </c>
      <c r="AB2367" s="101" t="s">
        <v>396</v>
      </c>
      <c r="AC2367" s="101" t="str">
        <f t="shared" si="349"/>
        <v>kn-15-1-shl-loc3</v>
      </c>
      <c r="AD2367" s="101">
        <f t="shared" si="350"/>
        <v>10</v>
      </c>
      <c r="AE2367" s="29">
        <v>16</v>
      </c>
      <c r="AF2367" s="31">
        <v>13.5</v>
      </c>
      <c r="AG2367" s="41"/>
    </row>
    <row r="2368" spans="1:33" ht="16.5" x14ac:dyDescent="0.2">
      <c r="A2368" s="43" t="str">
        <f t="shared" si="351"/>
        <v>kn-15</v>
      </c>
      <c r="B2368" s="33">
        <f t="shared" si="356"/>
        <v>2150210</v>
      </c>
      <c r="C2368" s="43">
        <v>2</v>
      </c>
      <c r="D2368" s="23">
        <f t="shared" si="352"/>
        <v>21502</v>
      </c>
      <c r="E2368" s="44">
        <v>15</v>
      </c>
      <c r="F2368" s="24">
        <v>1</v>
      </c>
      <c r="G2368" s="32" t="s">
        <v>19</v>
      </c>
      <c r="H2368" s="32" t="s">
        <v>289</v>
      </c>
      <c r="I2368" s="24">
        <f t="shared" si="353"/>
        <v>146</v>
      </c>
      <c r="J2368" s="24">
        <f t="shared" si="354"/>
        <v>20</v>
      </c>
      <c r="K2368" s="24">
        <f t="shared" si="355"/>
        <v>5</v>
      </c>
      <c r="L2368" s="24" t="s">
        <v>1549</v>
      </c>
      <c r="M2368" s="24">
        <v>141</v>
      </c>
      <c r="N2368" s="24" t="s">
        <v>1637</v>
      </c>
      <c r="O2368" s="24">
        <v>141</v>
      </c>
      <c r="P2368" s="24" t="s">
        <v>1639</v>
      </c>
      <c r="Q2368" s="24">
        <v>141</v>
      </c>
      <c r="R2368" s="24" t="s">
        <v>1555</v>
      </c>
      <c r="S2368" s="24">
        <v>141</v>
      </c>
      <c r="T2368" s="24" t="s">
        <v>1649</v>
      </c>
      <c r="U2368" s="24">
        <v>141</v>
      </c>
      <c r="V2368" s="24" t="s">
        <v>1651</v>
      </c>
      <c r="W2368" s="24">
        <v>141</v>
      </c>
      <c r="X2368" s="24" t="s">
        <v>1641</v>
      </c>
      <c r="Y2368" s="24">
        <v>141</v>
      </c>
      <c r="Z2368" s="24" t="s">
        <v>1642</v>
      </c>
      <c r="AA2368" s="24">
        <v>141</v>
      </c>
      <c r="AB2368" s="99" t="s">
        <v>347</v>
      </c>
      <c r="AC2368" s="99" t="str">
        <f t="shared" si="349"/>
        <v>kn-15-2-jlr-loc1</v>
      </c>
      <c r="AD2368" s="99">
        <f t="shared" si="350"/>
        <v>10</v>
      </c>
      <c r="AE2368" s="24">
        <v>12</v>
      </c>
      <c r="AF2368" s="25">
        <v>12</v>
      </c>
      <c r="AG2368" s="41"/>
    </row>
    <row r="2369" spans="1:33" ht="16.5" x14ac:dyDescent="0.2">
      <c r="A2369" s="43" t="str">
        <f t="shared" si="351"/>
        <v>kn-15</v>
      </c>
      <c r="B2369" s="33">
        <f t="shared" si="356"/>
        <v>2150211</v>
      </c>
      <c r="C2369" s="43">
        <v>2</v>
      </c>
      <c r="D2369" s="26">
        <f t="shared" si="352"/>
        <v>21502</v>
      </c>
      <c r="E2369" s="45">
        <v>15</v>
      </c>
      <c r="F2369" s="13">
        <v>1</v>
      </c>
      <c r="G2369" s="14" t="s">
        <v>20</v>
      </c>
      <c r="H2369" s="14" t="s">
        <v>290</v>
      </c>
      <c r="I2369" s="13">
        <f t="shared" si="353"/>
        <v>146</v>
      </c>
      <c r="J2369" s="13">
        <f t="shared" si="354"/>
        <v>20</v>
      </c>
      <c r="K2369" s="13">
        <f t="shared" si="355"/>
        <v>5</v>
      </c>
      <c r="L2369" s="13" t="s">
        <v>1548</v>
      </c>
      <c r="M2369" s="13">
        <v>140</v>
      </c>
      <c r="N2369" s="13" t="s">
        <v>1636</v>
      </c>
      <c r="O2369" s="13">
        <v>140</v>
      </c>
      <c r="P2369" s="13" t="s">
        <v>1638</v>
      </c>
      <c r="Q2369" s="13">
        <v>140</v>
      </c>
      <c r="R2369" s="13" t="s">
        <v>1554</v>
      </c>
      <c r="S2369" s="13">
        <v>140</v>
      </c>
      <c r="T2369" s="13" t="s">
        <v>1648</v>
      </c>
      <c r="U2369" s="13">
        <v>140</v>
      </c>
      <c r="V2369" s="13" t="s">
        <v>1650</v>
      </c>
      <c r="W2369" s="13">
        <v>140</v>
      </c>
      <c r="X2369" s="13" t="s">
        <v>1640</v>
      </c>
      <c r="Y2369" s="13">
        <v>140</v>
      </c>
      <c r="Z2369" s="13" t="s">
        <v>1643</v>
      </c>
      <c r="AA2369" s="13">
        <v>140</v>
      </c>
      <c r="AB2369" s="100" t="s">
        <v>379</v>
      </c>
      <c r="AC2369" s="100" t="str">
        <f t="shared" si="349"/>
        <v>kn-15-2-shl-loc1</v>
      </c>
      <c r="AD2369" s="100">
        <f t="shared" si="350"/>
        <v>10</v>
      </c>
      <c r="AE2369" s="13">
        <v>16</v>
      </c>
      <c r="AF2369" s="27">
        <v>13.5</v>
      </c>
      <c r="AG2369" s="41"/>
    </row>
    <row r="2370" spans="1:33" ht="16.5" x14ac:dyDescent="0.2">
      <c r="A2370" s="43" t="str">
        <f t="shared" si="351"/>
        <v>kn-15</v>
      </c>
      <c r="B2370" s="33">
        <f t="shared" si="356"/>
        <v>2150220</v>
      </c>
      <c r="C2370" s="43">
        <v>2</v>
      </c>
      <c r="D2370" s="26">
        <f t="shared" si="352"/>
        <v>21502</v>
      </c>
      <c r="E2370" s="45">
        <v>15</v>
      </c>
      <c r="F2370" s="13">
        <v>2</v>
      </c>
      <c r="G2370" s="14" t="s">
        <v>19</v>
      </c>
      <c r="H2370" s="14" t="s">
        <v>749</v>
      </c>
      <c r="I2370" s="13">
        <f t="shared" si="353"/>
        <v>146</v>
      </c>
      <c r="J2370" s="13">
        <f t="shared" si="354"/>
        <v>20</v>
      </c>
      <c r="K2370" s="13">
        <f t="shared" si="355"/>
        <v>5</v>
      </c>
      <c r="L2370" s="13" t="s">
        <v>1549</v>
      </c>
      <c r="M2370" s="13">
        <v>141</v>
      </c>
      <c r="N2370" s="13" t="s">
        <v>1637</v>
      </c>
      <c r="O2370" s="13">
        <v>141</v>
      </c>
      <c r="P2370" s="13" t="s">
        <v>1639</v>
      </c>
      <c r="Q2370" s="13">
        <v>141</v>
      </c>
      <c r="R2370" s="13" t="s">
        <v>1555</v>
      </c>
      <c r="S2370" s="13">
        <v>141</v>
      </c>
      <c r="T2370" s="13" t="s">
        <v>1649</v>
      </c>
      <c r="U2370" s="13">
        <v>141</v>
      </c>
      <c r="V2370" s="13" t="s">
        <v>1651</v>
      </c>
      <c r="W2370" s="13">
        <v>141</v>
      </c>
      <c r="X2370" s="13" t="s">
        <v>1641</v>
      </c>
      <c r="Y2370" s="13">
        <v>141</v>
      </c>
      <c r="Z2370" s="13" t="s">
        <v>1642</v>
      </c>
      <c r="AA2370" s="13">
        <v>141</v>
      </c>
      <c r="AB2370" s="100" t="s">
        <v>749</v>
      </c>
      <c r="AC2370" s="100" t="str">
        <f t="shared" si="349"/>
        <v>kn-15-2-jlr-loc2</v>
      </c>
      <c r="AD2370" s="100">
        <f t="shared" si="350"/>
        <v>10</v>
      </c>
      <c r="AE2370" s="13">
        <v>12</v>
      </c>
      <c r="AF2370" s="27">
        <v>12</v>
      </c>
      <c r="AG2370" s="41"/>
    </row>
    <row r="2371" spans="1:33" ht="16.5" x14ac:dyDescent="0.2">
      <c r="A2371" s="43" t="str">
        <f t="shared" si="351"/>
        <v>kn-15</v>
      </c>
      <c r="B2371" s="33">
        <f t="shared" si="356"/>
        <v>2150221</v>
      </c>
      <c r="C2371" s="43">
        <v>2</v>
      </c>
      <c r="D2371" s="26">
        <f t="shared" si="352"/>
        <v>21502</v>
      </c>
      <c r="E2371" s="45">
        <v>15</v>
      </c>
      <c r="F2371" s="13">
        <v>2</v>
      </c>
      <c r="G2371" s="14" t="s">
        <v>20</v>
      </c>
      <c r="H2371" s="14" t="s">
        <v>27</v>
      </c>
      <c r="I2371" s="13">
        <f t="shared" si="353"/>
        <v>146</v>
      </c>
      <c r="J2371" s="13">
        <f t="shared" si="354"/>
        <v>20</v>
      </c>
      <c r="K2371" s="13">
        <f t="shared" si="355"/>
        <v>5</v>
      </c>
      <c r="L2371" s="13" t="s">
        <v>1548</v>
      </c>
      <c r="M2371" s="13">
        <v>140</v>
      </c>
      <c r="N2371" s="13" t="s">
        <v>1636</v>
      </c>
      <c r="O2371" s="13">
        <v>140</v>
      </c>
      <c r="P2371" s="13" t="s">
        <v>1638</v>
      </c>
      <c r="Q2371" s="13">
        <v>140</v>
      </c>
      <c r="R2371" s="13" t="s">
        <v>1554</v>
      </c>
      <c r="S2371" s="13">
        <v>140</v>
      </c>
      <c r="T2371" s="13" t="s">
        <v>1648</v>
      </c>
      <c r="U2371" s="13">
        <v>140</v>
      </c>
      <c r="V2371" s="13" t="s">
        <v>1650</v>
      </c>
      <c r="W2371" s="13">
        <v>140</v>
      </c>
      <c r="X2371" s="13" t="s">
        <v>1640</v>
      </c>
      <c r="Y2371" s="13">
        <v>140</v>
      </c>
      <c r="Z2371" s="13" t="s">
        <v>1643</v>
      </c>
      <c r="AA2371" s="13">
        <v>140</v>
      </c>
      <c r="AB2371" s="100" t="s">
        <v>382</v>
      </c>
      <c r="AC2371" s="100" t="str">
        <f t="shared" si="349"/>
        <v>kn-15-2-shl-loc2</v>
      </c>
      <c r="AD2371" s="100">
        <f t="shared" si="350"/>
        <v>10</v>
      </c>
      <c r="AE2371" s="13">
        <v>16</v>
      </c>
      <c r="AF2371" s="27">
        <v>13.5</v>
      </c>
      <c r="AG2371" s="41"/>
    </row>
    <row r="2372" spans="1:33" ht="16.5" x14ac:dyDescent="0.2">
      <c r="A2372" s="43" t="str">
        <f t="shared" si="351"/>
        <v>kn-15</v>
      </c>
      <c r="B2372" s="33">
        <f t="shared" si="356"/>
        <v>2150230</v>
      </c>
      <c r="C2372" s="43">
        <v>2</v>
      </c>
      <c r="D2372" s="26">
        <f t="shared" si="352"/>
        <v>21502</v>
      </c>
      <c r="E2372" s="45">
        <v>15</v>
      </c>
      <c r="F2372" s="13">
        <v>3</v>
      </c>
      <c r="G2372" s="14" t="s">
        <v>19</v>
      </c>
      <c r="H2372" s="14" t="s">
        <v>288</v>
      </c>
      <c r="I2372" s="13">
        <f t="shared" si="353"/>
        <v>146</v>
      </c>
      <c r="J2372" s="13">
        <f t="shared" si="354"/>
        <v>20</v>
      </c>
      <c r="K2372" s="13">
        <f t="shared" si="355"/>
        <v>5</v>
      </c>
      <c r="L2372" s="13" t="s">
        <v>1549</v>
      </c>
      <c r="M2372" s="13">
        <v>141</v>
      </c>
      <c r="N2372" s="13" t="s">
        <v>1637</v>
      </c>
      <c r="O2372" s="13">
        <v>141</v>
      </c>
      <c r="P2372" s="13" t="s">
        <v>1639</v>
      </c>
      <c r="Q2372" s="13">
        <v>141</v>
      </c>
      <c r="R2372" s="13" t="s">
        <v>1555</v>
      </c>
      <c r="S2372" s="13">
        <v>141</v>
      </c>
      <c r="T2372" s="13" t="s">
        <v>1649</v>
      </c>
      <c r="U2372" s="13">
        <v>141</v>
      </c>
      <c r="V2372" s="13" t="s">
        <v>1651</v>
      </c>
      <c r="W2372" s="13">
        <v>141</v>
      </c>
      <c r="X2372" s="13" t="s">
        <v>1641</v>
      </c>
      <c r="Y2372" s="13">
        <v>141</v>
      </c>
      <c r="Z2372" s="13" t="s">
        <v>1642</v>
      </c>
      <c r="AA2372" s="13">
        <v>141</v>
      </c>
      <c r="AB2372" s="100" t="s">
        <v>356</v>
      </c>
      <c r="AC2372" s="100" t="str">
        <f t="shared" si="349"/>
        <v>kn-15-2-jlr-loc3</v>
      </c>
      <c r="AD2372" s="100">
        <f t="shared" si="350"/>
        <v>10</v>
      </c>
      <c r="AE2372" s="13">
        <v>12</v>
      </c>
      <c r="AF2372" s="27">
        <v>12</v>
      </c>
      <c r="AG2372" s="41"/>
    </row>
    <row r="2373" spans="1:33" ht="17.25" thickBot="1" x14ac:dyDescent="0.25">
      <c r="A2373" s="43" t="str">
        <f t="shared" si="351"/>
        <v>kn-15</v>
      </c>
      <c r="B2373" s="33">
        <f t="shared" si="356"/>
        <v>2150231</v>
      </c>
      <c r="C2373" s="43">
        <v>2</v>
      </c>
      <c r="D2373" s="28">
        <f t="shared" si="352"/>
        <v>21502</v>
      </c>
      <c r="E2373" s="46">
        <v>15</v>
      </c>
      <c r="F2373" s="29">
        <v>3</v>
      </c>
      <c r="G2373" s="30" t="s">
        <v>20</v>
      </c>
      <c r="H2373" s="30" t="s">
        <v>287</v>
      </c>
      <c r="I2373" s="29">
        <f t="shared" si="353"/>
        <v>146</v>
      </c>
      <c r="J2373" s="29">
        <f t="shared" si="354"/>
        <v>20</v>
      </c>
      <c r="K2373" s="29">
        <f t="shared" si="355"/>
        <v>5</v>
      </c>
      <c r="L2373" s="29" t="s">
        <v>1548</v>
      </c>
      <c r="M2373" s="29">
        <v>140</v>
      </c>
      <c r="N2373" s="29" t="s">
        <v>1636</v>
      </c>
      <c r="O2373" s="29">
        <v>140</v>
      </c>
      <c r="P2373" s="29" t="s">
        <v>1638</v>
      </c>
      <c r="Q2373" s="29">
        <v>140</v>
      </c>
      <c r="R2373" s="29" t="s">
        <v>1554</v>
      </c>
      <c r="S2373" s="29">
        <v>140</v>
      </c>
      <c r="T2373" s="29" t="s">
        <v>1648</v>
      </c>
      <c r="U2373" s="29">
        <v>140</v>
      </c>
      <c r="V2373" s="29" t="s">
        <v>1650</v>
      </c>
      <c r="W2373" s="29">
        <v>140</v>
      </c>
      <c r="X2373" s="29" t="s">
        <v>1640</v>
      </c>
      <c r="Y2373" s="29">
        <v>140</v>
      </c>
      <c r="Z2373" s="29" t="s">
        <v>1643</v>
      </c>
      <c r="AA2373" s="29">
        <v>140</v>
      </c>
      <c r="AB2373" s="101" t="s">
        <v>397</v>
      </c>
      <c r="AC2373" s="101" t="str">
        <f t="shared" si="349"/>
        <v>kn-15-2-shl-loc3</v>
      </c>
      <c r="AD2373" s="101">
        <f t="shared" si="350"/>
        <v>10</v>
      </c>
      <c r="AE2373" s="29">
        <v>16</v>
      </c>
      <c r="AF2373" s="31">
        <v>13.5</v>
      </c>
      <c r="AG2373" s="41"/>
    </row>
    <row r="2374" spans="1:33" ht="16.5" x14ac:dyDescent="0.2">
      <c r="A2374" s="43" t="str">
        <f t="shared" si="351"/>
        <v>kn-15</v>
      </c>
      <c r="B2374" s="33">
        <f t="shared" si="356"/>
        <v>2150310</v>
      </c>
      <c r="C2374" s="43">
        <v>3</v>
      </c>
      <c r="D2374" s="23">
        <f t="shared" si="352"/>
        <v>21503</v>
      </c>
      <c r="E2374" s="44">
        <v>15</v>
      </c>
      <c r="F2374" s="24">
        <v>1</v>
      </c>
      <c r="G2374" s="32" t="s">
        <v>19</v>
      </c>
      <c r="H2374" s="32" t="s">
        <v>289</v>
      </c>
      <c r="I2374" s="24">
        <f t="shared" si="353"/>
        <v>146</v>
      </c>
      <c r="J2374" s="24">
        <f t="shared" si="354"/>
        <v>20</v>
      </c>
      <c r="K2374" s="24">
        <f t="shared" si="355"/>
        <v>5</v>
      </c>
      <c r="L2374" s="24" t="s">
        <v>1549</v>
      </c>
      <c r="M2374" s="24">
        <v>141</v>
      </c>
      <c r="N2374" s="24" t="s">
        <v>1637</v>
      </c>
      <c r="O2374" s="24">
        <v>141</v>
      </c>
      <c r="P2374" s="24" t="s">
        <v>1639</v>
      </c>
      <c r="Q2374" s="24">
        <v>141</v>
      </c>
      <c r="R2374" s="24" t="s">
        <v>1555</v>
      </c>
      <c r="S2374" s="24">
        <v>141</v>
      </c>
      <c r="T2374" s="24" t="s">
        <v>1649</v>
      </c>
      <c r="U2374" s="24">
        <v>141</v>
      </c>
      <c r="V2374" s="24" t="s">
        <v>1651</v>
      </c>
      <c r="W2374" s="24">
        <v>141</v>
      </c>
      <c r="X2374" s="24" t="s">
        <v>1641</v>
      </c>
      <c r="Y2374" s="24">
        <v>141</v>
      </c>
      <c r="Z2374" s="24" t="s">
        <v>1642</v>
      </c>
      <c r="AA2374" s="24">
        <v>141</v>
      </c>
      <c r="AB2374" s="99" t="s">
        <v>354</v>
      </c>
      <c r="AC2374" s="99" t="str">
        <f t="shared" si="349"/>
        <v>kn-15-3-jlr-loc1</v>
      </c>
      <c r="AD2374" s="99">
        <f t="shared" si="350"/>
        <v>10</v>
      </c>
      <c r="AE2374" s="24">
        <v>12</v>
      </c>
      <c r="AF2374" s="25">
        <v>12</v>
      </c>
      <c r="AG2374" s="41"/>
    </row>
    <row r="2375" spans="1:33" ht="16.5" x14ac:dyDescent="0.2">
      <c r="A2375" s="43" t="str">
        <f t="shared" si="351"/>
        <v>kn-15</v>
      </c>
      <c r="B2375" s="33">
        <f t="shared" si="356"/>
        <v>2150311</v>
      </c>
      <c r="C2375" s="43">
        <v>3</v>
      </c>
      <c r="D2375" s="26">
        <f t="shared" si="352"/>
        <v>21503</v>
      </c>
      <c r="E2375" s="45">
        <v>15</v>
      </c>
      <c r="F2375" s="13">
        <v>1</v>
      </c>
      <c r="G2375" s="14" t="s">
        <v>20</v>
      </c>
      <c r="H2375" s="14" t="s">
        <v>290</v>
      </c>
      <c r="I2375" s="13">
        <f t="shared" si="353"/>
        <v>146</v>
      </c>
      <c r="J2375" s="13">
        <f t="shared" si="354"/>
        <v>20</v>
      </c>
      <c r="K2375" s="13">
        <f t="shared" si="355"/>
        <v>5</v>
      </c>
      <c r="L2375" s="13" t="s">
        <v>1548</v>
      </c>
      <c r="M2375" s="13">
        <v>142</v>
      </c>
      <c r="N2375" s="13" t="s">
        <v>1550</v>
      </c>
      <c r="O2375" s="13">
        <v>142</v>
      </c>
      <c r="P2375" s="13" t="s">
        <v>1638</v>
      </c>
      <c r="Q2375" s="13">
        <v>142</v>
      </c>
      <c r="R2375" s="13" t="s">
        <v>1554</v>
      </c>
      <c r="S2375" s="13">
        <v>142</v>
      </c>
      <c r="T2375" s="13" t="s">
        <v>1648</v>
      </c>
      <c r="U2375" s="13">
        <v>142</v>
      </c>
      <c r="V2375" s="13" t="s">
        <v>1650</v>
      </c>
      <c r="W2375" s="13">
        <v>142</v>
      </c>
      <c r="X2375" s="13" t="s">
        <v>1640</v>
      </c>
      <c r="Y2375" s="13">
        <v>142</v>
      </c>
      <c r="Z2375" s="13" t="s">
        <v>1643</v>
      </c>
      <c r="AA2375" s="13">
        <v>142</v>
      </c>
      <c r="AB2375" s="100" t="s">
        <v>395</v>
      </c>
      <c r="AC2375" s="100" t="str">
        <f t="shared" si="349"/>
        <v>kn-15-3-shl-loc1</v>
      </c>
      <c r="AD2375" s="100">
        <f t="shared" si="350"/>
        <v>10</v>
      </c>
      <c r="AE2375" s="13">
        <v>16</v>
      </c>
      <c r="AF2375" s="27">
        <v>13.5</v>
      </c>
      <c r="AG2375" s="41"/>
    </row>
    <row r="2376" spans="1:33" ht="16.5" x14ac:dyDescent="0.2">
      <c r="A2376" s="43" t="str">
        <f t="shared" si="351"/>
        <v>kn-15</v>
      </c>
      <c r="B2376" s="33">
        <f t="shared" si="356"/>
        <v>2150320</v>
      </c>
      <c r="C2376" s="43">
        <v>3</v>
      </c>
      <c r="D2376" s="26">
        <f t="shared" si="352"/>
        <v>21503</v>
      </c>
      <c r="E2376" s="45">
        <v>15</v>
      </c>
      <c r="F2376" s="13">
        <v>2</v>
      </c>
      <c r="G2376" s="14" t="s">
        <v>19</v>
      </c>
      <c r="H2376" s="14" t="s">
        <v>749</v>
      </c>
      <c r="I2376" s="13">
        <f t="shared" si="353"/>
        <v>146</v>
      </c>
      <c r="J2376" s="13">
        <f t="shared" si="354"/>
        <v>20</v>
      </c>
      <c r="K2376" s="13">
        <f t="shared" si="355"/>
        <v>5</v>
      </c>
      <c r="L2376" s="13" t="s">
        <v>1549</v>
      </c>
      <c r="M2376" s="13">
        <v>141</v>
      </c>
      <c r="N2376" s="13" t="s">
        <v>1637</v>
      </c>
      <c r="O2376" s="13">
        <v>141</v>
      </c>
      <c r="P2376" s="13" t="s">
        <v>1639</v>
      </c>
      <c r="Q2376" s="13">
        <v>141</v>
      </c>
      <c r="R2376" s="13" t="s">
        <v>1555</v>
      </c>
      <c r="S2376" s="13">
        <v>141</v>
      </c>
      <c r="T2376" s="13" t="s">
        <v>1649</v>
      </c>
      <c r="U2376" s="13">
        <v>141</v>
      </c>
      <c r="V2376" s="13" t="s">
        <v>1651</v>
      </c>
      <c r="W2376" s="13">
        <v>141</v>
      </c>
      <c r="X2376" s="13" t="s">
        <v>1641</v>
      </c>
      <c r="Y2376" s="13">
        <v>141</v>
      </c>
      <c r="Z2376" s="13" t="s">
        <v>1642</v>
      </c>
      <c r="AA2376" s="13">
        <v>141</v>
      </c>
      <c r="AB2376" s="100" t="s">
        <v>748</v>
      </c>
      <c r="AC2376" s="100" t="str">
        <f t="shared" si="349"/>
        <v>kn-15-3-jlr-loc2</v>
      </c>
      <c r="AD2376" s="100">
        <f t="shared" si="350"/>
        <v>10</v>
      </c>
      <c r="AE2376" s="13">
        <v>12</v>
      </c>
      <c r="AF2376" s="27">
        <v>12</v>
      </c>
      <c r="AG2376" s="41"/>
    </row>
    <row r="2377" spans="1:33" ht="16.5" x14ac:dyDescent="0.2">
      <c r="A2377" s="43" t="str">
        <f t="shared" si="351"/>
        <v>kn-15</v>
      </c>
      <c r="B2377" s="33">
        <f t="shared" si="356"/>
        <v>2150321</v>
      </c>
      <c r="C2377" s="43">
        <v>3</v>
      </c>
      <c r="D2377" s="26">
        <f t="shared" si="352"/>
        <v>21503</v>
      </c>
      <c r="E2377" s="45">
        <v>15</v>
      </c>
      <c r="F2377" s="13">
        <v>2</v>
      </c>
      <c r="G2377" s="14" t="s">
        <v>20</v>
      </c>
      <c r="H2377" s="14" t="s">
        <v>27</v>
      </c>
      <c r="I2377" s="13">
        <f t="shared" si="353"/>
        <v>146</v>
      </c>
      <c r="J2377" s="13">
        <f t="shared" si="354"/>
        <v>20</v>
      </c>
      <c r="K2377" s="13">
        <f t="shared" si="355"/>
        <v>5</v>
      </c>
      <c r="L2377" s="13" t="s">
        <v>1548</v>
      </c>
      <c r="M2377" s="13">
        <v>142</v>
      </c>
      <c r="N2377" s="13" t="s">
        <v>1550</v>
      </c>
      <c r="O2377" s="13">
        <v>142</v>
      </c>
      <c r="P2377" s="13" t="s">
        <v>1638</v>
      </c>
      <c r="Q2377" s="13">
        <v>142</v>
      </c>
      <c r="R2377" s="13" t="s">
        <v>1554</v>
      </c>
      <c r="S2377" s="13">
        <v>142</v>
      </c>
      <c r="T2377" s="13" t="s">
        <v>1648</v>
      </c>
      <c r="U2377" s="13">
        <v>142</v>
      </c>
      <c r="V2377" s="13" t="s">
        <v>1650</v>
      </c>
      <c r="W2377" s="13">
        <v>142</v>
      </c>
      <c r="X2377" s="13" t="s">
        <v>1640</v>
      </c>
      <c r="Y2377" s="13">
        <v>142</v>
      </c>
      <c r="Z2377" s="13" t="s">
        <v>1643</v>
      </c>
      <c r="AA2377" s="13">
        <v>142</v>
      </c>
      <c r="AB2377" s="100" t="s">
        <v>390</v>
      </c>
      <c r="AC2377" s="100" t="str">
        <f t="shared" si="349"/>
        <v>kn-15-3-shl-loc2</v>
      </c>
      <c r="AD2377" s="100">
        <f t="shared" si="350"/>
        <v>10</v>
      </c>
      <c r="AE2377" s="13">
        <v>16</v>
      </c>
      <c r="AF2377" s="27">
        <v>13.5</v>
      </c>
      <c r="AG2377" s="41"/>
    </row>
    <row r="2378" spans="1:33" ht="16.5" x14ac:dyDescent="0.2">
      <c r="A2378" s="43" t="str">
        <f t="shared" si="351"/>
        <v>kn-15</v>
      </c>
      <c r="B2378" s="33">
        <f t="shared" si="356"/>
        <v>2150330</v>
      </c>
      <c r="C2378" s="43">
        <v>3</v>
      </c>
      <c r="D2378" s="26">
        <f t="shared" si="352"/>
        <v>21503</v>
      </c>
      <c r="E2378" s="45">
        <v>15</v>
      </c>
      <c r="F2378" s="13">
        <v>3</v>
      </c>
      <c r="G2378" s="14" t="s">
        <v>19</v>
      </c>
      <c r="H2378" s="14" t="s">
        <v>288</v>
      </c>
      <c r="I2378" s="13">
        <f t="shared" si="353"/>
        <v>146</v>
      </c>
      <c r="J2378" s="13">
        <f t="shared" si="354"/>
        <v>20</v>
      </c>
      <c r="K2378" s="13">
        <f t="shared" si="355"/>
        <v>5</v>
      </c>
      <c r="L2378" s="13" t="s">
        <v>1549</v>
      </c>
      <c r="M2378" s="13">
        <v>141</v>
      </c>
      <c r="N2378" s="13" t="s">
        <v>1637</v>
      </c>
      <c r="O2378" s="13">
        <v>141</v>
      </c>
      <c r="P2378" s="13" t="s">
        <v>1639</v>
      </c>
      <c r="Q2378" s="13">
        <v>141</v>
      </c>
      <c r="R2378" s="13" t="s">
        <v>1555</v>
      </c>
      <c r="S2378" s="13">
        <v>141</v>
      </c>
      <c r="T2378" s="13" t="s">
        <v>1649</v>
      </c>
      <c r="U2378" s="13">
        <v>141</v>
      </c>
      <c r="V2378" s="13" t="s">
        <v>1651</v>
      </c>
      <c r="W2378" s="13">
        <v>141</v>
      </c>
      <c r="X2378" s="13" t="s">
        <v>1641</v>
      </c>
      <c r="Y2378" s="13">
        <v>141</v>
      </c>
      <c r="Z2378" s="13" t="s">
        <v>1642</v>
      </c>
      <c r="AA2378" s="13">
        <v>141</v>
      </c>
      <c r="AB2378" s="100" t="s">
        <v>351</v>
      </c>
      <c r="AC2378" s="100" t="str">
        <f t="shared" si="349"/>
        <v>kn-15-3-jlr-loc3</v>
      </c>
      <c r="AD2378" s="100">
        <f t="shared" si="350"/>
        <v>10</v>
      </c>
      <c r="AE2378" s="13">
        <v>12</v>
      </c>
      <c r="AF2378" s="27">
        <v>12</v>
      </c>
      <c r="AG2378" s="41"/>
    </row>
    <row r="2379" spans="1:33" ht="17.25" thickBot="1" x14ac:dyDescent="0.25">
      <c r="A2379" s="43" t="str">
        <f t="shared" si="351"/>
        <v>kn-15</v>
      </c>
      <c r="B2379" s="33">
        <f t="shared" si="356"/>
        <v>2150331</v>
      </c>
      <c r="C2379" s="43">
        <v>3</v>
      </c>
      <c r="D2379" s="28">
        <f t="shared" si="352"/>
        <v>21503</v>
      </c>
      <c r="E2379" s="46">
        <v>15</v>
      </c>
      <c r="F2379" s="29">
        <v>3</v>
      </c>
      <c r="G2379" s="30" t="s">
        <v>20</v>
      </c>
      <c r="H2379" s="30" t="s">
        <v>629</v>
      </c>
      <c r="I2379" s="29">
        <f t="shared" si="353"/>
        <v>146</v>
      </c>
      <c r="J2379" s="29">
        <f t="shared" si="354"/>
        <v>20</v>
      </c>
      <c r="K2379" s="29">
        <f t="shared" si="355"/>
        <v>5</v>
      </c>
      <c r="L2379" s="29" t="s">
        <v>1548</v>
      </c>
      <c r="M2379" s="29">
        <v>142</v>
      </c>
      <c r="N2379" s="29" t="s">
        <v>1550</v>
      </c>
      <c r="O2379" s="29">
        <v>142</v>
      </c>
      <c r="P2379" s="29" t="s">
        <v>1638</v>
      </c>
      <c r="Q2379" s="29">
        <v>142</v>
      </c>
      <c r="R2379" s="29" t="s">
        <v>1554</v>
      </c>
      <c r="S2379" s="29">
        <v>142</v>
      </c>
      <c r="T2379" s="29" t="s">
        <v>1648</v>
      </c>
      <c r="U2379" s="29">
        <v>142</v>
      </c>
      <c r="V2379" s="29" t="s">
        <v>1650</v>
      </c>
      <c r="W2379" s="29">
        <v>142</v>
      </c>
      <c r="X2379" s="29" t="s">
        <v>1640</v>
      </c>
      <c r="Y2379" s="29">
        <v>142</v>
      </c>
      <c r="Z2379" s="29" t="s">
        <v>1643</v>
      </c>
      <c r="AA2379" s="29">
        <v>142</v>
      </c>
      <c r="AB2379" s="101" t="s">
        <v>391</v>
      </c>
      <c r="AC2379" s="101" t="str">
        <f t="shared" si="349"/>
        <v>kn-15-3-shl-loc3</v>
      </c>
      <c r="AD2379" s="101">
        <f t="shared" si="350"/>
        <v>10</v>
      </c>
      <c r="AE2379" s="29">
        <v>16</v>
      </c>
      <c r="AF2379" s="31">
        <v>13.5</v>
      </c>
      <c r="AG2379" s="41"/>
    </row>
    <row r="2380" spans="1:33" ht="16.5" x14ac:dyDescent="0.2">
      <c r="A2380" s="43" t="str">
        <f t="shared" si="351"/>
        <v>kn-15</v>
      </c>
      <c r="B2380" s="33">
        <f t="shared" si="356"/>
        <v>2150410</v>
      </c>
      <c r="C2380" s="43">
        <v>4</v>
      </c>
      <c r="D2380" s="23">
        <f t="shared" si="352"/>
        <v>21504</v>
      </c>
      <c r="E2380" s="44">
        <v>15</v>
      </c>
      <c r="F2380" s="24">
        <v>1</v>
      </c>
      <c r="G2380" s="32" t="s">
        <v>19</v>
      </c>
      <c r="H2380" s="32" t="s">
        <v>289</v>
      </c>
      <c r="I2380" s="24">
        <f t="shared" si="353"/>
        <v>147</v>
      </c>
      <c r="J2380" s="24">
        <f t="shared" si="354"/>
        <v>20</v>
      </c>
      <c r="K2380" s="24">
        <f t="shared" si="355"/>
        <v>5</v>
      </c>
      <c r="L2380" s="24" t="s">
        <v>1549</v>
      </c>
      <c r="M2380" s="24">
        <v>142</v>
      </c>
      <c r="N2380" s="24" t="s">
        <v>1551</v>
      </c>
      <c r="O2380" s="24">
        <v>142</v>
      </c>
      <c r="P2380" s="24" t="s">
        <v>1639</v>
      </c>
      <c r="Q2380" s="24">
        <v>142</v>
      </c>
      <c r="R2380" s="24" t="s">
        <v>1555</v>
      </c>
      <c r="S2380" s="24">
        <v>142</v>
      </c>
      <c r="T2380" s="24" t="s">
        <v>1649</v>
      </c>
      <c r="U2380" s="24">
        <v>142</v>
      </c>
      <c r="V2380" s="24" t="s">
        <v>1651</v>
      </c>
      <c r="W2380" s="24">
        <v>142</v>
      </c>
      <c r="X2380" s="24" t="s">
        <v>1641</v>
      </c>
      <c r="Y2380" s="24">
        <v>142</v>
      </c>
      <c r="Z2380" s="24" t="s">
        <v>1642</v>
      </c>
      <c r="AA2380" s="24">
        <v>142</v>
      </c>
      <c r="AB2380" s="99" t="s">
        <v>357</v>
      </c>
      <c r="AC2380" s="99" t="str">
        <f t="shared" si="349"/>
        <v>kn-15-4-jlr-loc1</v>
      </c>
      <c r="AD2380" s="99">
        <f t="shared" si="350"/>
        <v>10</v>
      </c>
      <c r="AE2380" s="24">
        <v>12</v>
      </c>
      <c r="AF2380" s="25">
        <v>12</v>
      </c>
      <c r="AG2380" s="41"/>
    </row>
    <row r="2381" spans="1:33" ht="16.5" x14ac:dyDescent="0.2">
      <c r="A2381" s="43" t="str">
        <f t="shared" si="351"/>
        <v>kn-15</v>
      </c>
      <c r="B2381" s="33">
        <f t="shared" si="356"/>
        <v>2150411</v>
      </c>
      <c r="C2381" s="43">
        <v>4</v>
      </c>
      <c r="D2381" s="26">
        <f t="shared" si="352"/>
        <v>21504</v>
      </c>
      <c r="E2381" s="45">
        <v>15</v>
      </c>
      <c r="F2381" s="13">
        <v>1</v>
      </c>
      <c r="G2381" s="14" t="s">
        <v>20</v>
      </c>
      <c r="H2381" s="14" t="s">
        <v>290</v>
      </c>
      <c r="I2381" s="13">
        <f t="shared" si="353"/>
        <v>147</v>
      </c>
      <c r="J2381" s="13">
        <f t="shared" si="354"/>
        <v>20</v>
      </c>
      <c r="K2381" s="13">
        <f t="shared" si="355"/>
        <v>5</v>
      </c>
      <c r="L2381" s="13" t="s">
        <v>1548</v>
      </c>
      <c r="M2381" s="13">
        <v>142</v>
      </c>
      <c r="N2381" s="13" t="s">
        <v>1550</v>
      </c>
      <c r="O2381" s="13">
        <v>142</v>
      </c>
      <c r="P2381" s="13" t="s">
        <v>1638</v>
      </c>
      <c r="Q2381" s="13">
        <v>142</v>
      </c>
      <c r="R2381" s="13" t="s">
        <v>1554</v>
      </c>
      <c r="S2381" s="13">
        <v>142</v>
      </c>
      <c r="T2381" s="13" t="s">
        <v>1648</v>
      </c>
      <c r="U2381" s="13">
        <v>142</v>
      </c>
      <c r="V2381" s="13" t="s">
        <v>1650</v>
      </c>
      <c r="W2381" s="13">
        <v>142</v>
      </c>
      <c r="X2381" s="13" t="s">
        <v>1640</v>
      </c>
      <c r="Y2381" s="13">
        <v>142</v>
      </c>
      <c r="Z2381" s="13" t="s">
        <v>1643</v>
      </c>
      <c r="AA2381" s="13">
        <v>142</v>
      </c>
      <c r="AB2381" s="100" t="s">
        <v>398</v>
      </c>
      <c r="AC2381" s="100" t="str">
        <f t="shared" si="349"/>
        <v>kn-15-4-shl-loc1</v>
      </c>
      <c r="AD2381" s="100">
        <f t="shared" si="350"/>
        <v>10</v>
      </c>
      <c r="AE2381" s="13">
        <v>16</v>
      </c>
      <c r="AF2381" s="27">
        <v>13.5</v>
      </c>
      <c r="AG2381" s="41"/>
    </row>
    <row r="2382" spans="1:33" ht="16.5" x14ac:dyDescent="0.2">
      <c r="A2382" s="43" t="str">
        <f t="shared" si="351"/>
        <v>kn-15</v>
      </c>
      <c r="B2382" s="33">
        <f t="shared" si="356"/>
        <v>2150420</v>
      </c>
      <c r="C2382" s="43">
        <v>4</v>
      </c>
      <c r="D2382" s="26">
        <f t="shared" si="352"/>
        <v>21504</v>
      </c>
      <c r="E2382" s="45">
        <v>15</v>
      </c>
      <c r="F2382" s="13">
        <v>2</v>
      </c>
      <c r="G2382" s="14" t="s">
        <v>19</v>
      </c>
      <c r="H2382" s="14" t="s">
        <v>749</v>
      </c>
      <c r="I2382" s="13">
        <f t="shared" si="353"/>
        <v>147</v>
      </c>
      <c r="J2382" s="13">
        <f t="shared" si="354"/>
        <v>20</v>
      </c>
      <c r="K2382" s="13">
        <f t="shared" si="355"/>
        <v>5</v>
      </c>
      <c r="L2382" s="13" t="s">
        <v>1549</v>
      </c>
      <c r="M2382" s="13">
        <v>142</v>
      </c>
      <c r="N2382" s="13" t="s">
        <v>1551</v>
      </c>
      <c r="O2382" s="13">
        <v>142</v>
      </c>
      <c r="P2382" s="13" t="s">
        <v>1639</v>
      </c>
      <c r="Q2382" s="13">
        <v>142</v>
      </c>
      <c r="R2382" s="13" t="s">
        <v>1555</v>
      </c>
      <c r="S2382" s="13">
        <v>142</v>
      </c>
      <c r="T2382" s="13" t="s">
        <v>1649</v>
      </c>
      <c r="U2382" s="13">
        <v>142</v>
      </c>
      <c r="V2382" s="13" t="s">
        <v>1651</v>
      </c>
      <c r="W2382" s="13">
        <v>142</v>
      </c>
      <c r="X2382" s="13" t="s">
        <v>1641</v>
      </c>
      <c r="Y2382" s="13">
        <v>142</v>
      </c>
      <c r="Z2382" s="13" t="s">
        <v>1642</v>
      </c>
      <c r="AA2382" s="13">
        <v>142</v>
      </c>
      <c r="AB2382" s="100" t="s">
        <v>347</v>
      </c>
      <c r="AC2382" s="100" t="str">
        <f t="shared" si="349"/>
        <v>kn-15-4-jlr-loc2</v>
      </c>
      <c r="AD2382" s="100">
        <f t="shared" si="350"/>
        <v>10</v>
      </c>
      <c r="AE2382" s="13">
        <v>12</v>
      </c>
      <c r="AF2382" s="27">
        <v>12</v>
      </c>
      <c r="AG2382" s="41"/>
    </row>
    <row r="2383" spans="1:33" ht="16.5" x14ac:dyDescent="0.2">
      <c r="A2383" s="43" t="str">
        <f t="shared" si="351"/>
        <v>kn-15</v>
      </c>
      <c r="B2383" s="33">
        <f t="shared" si="356"/>
        <v>2150421</v>
      </c>
      <c r="C2383" s="43">
        <v>4</v>
      </c>
      <c r="D2383" s="26">
        <f t="shared" si="352"/>
        <v>21504</v>
      </c>
      <c r="E2383" s="45">
        <v>15</v>
      </c>
      <c r="F2383" s="13">
        <v>2</v>
      </c>
      <c r="G2383" s="14" t="s">
        <v>615</v>
      </c>
      <c r="H2383" s="14" t="s">
        <v>27</v>
      </c>
      <c r="I2383" s="13">
        <f t="shared" si="353"/>
        <v>147</v>
      </c>
      <c r="J2383" s="13">
        <f t="shared" si="354"/>
        <v>20</v>
      </c>
      <c r="K2383" s="13">
        <f t="shared" si="355"/>
        <v>5</v>
      </c>
      <c r="L2383" s="13" t="s">
        <v>1548</v>
      </c>
      <c r="M2383" s="13">
        <v>142</v>
      </c>
      <c r="N2383" s="13" t="s">
        <v>1550</v>
      </c>
      <c r="O2383" s="13">
        <v>142</v>
      </c>
      <c r="P2383" s="13" t="s">
        <v>1638</v>
      </c>
      <c r="Q2383" s="13">
        <v>142</v>
      </c>
      <c r="R2383" s="13" t="s">
        <v>1554</v>
      </c>
      <c r="S2383" s="13">
        <v>142</v>
      </c>
      <c r="T2383" s="13" t="s">
        <v>1648</v>
      </c>
      <c r="U2383" s="13">
        <v>142</v>
      </c>
      <c r="V2383" s="13" t="s">
        <v>1650</v>
      </c>
      <c r="W2383" s="13">
        <v>142</v>
      </c>
      <c r="X2383" s="13" t="s">
        <v>1640</v>
      </c>
      <c r="Y2383" s="13">
        <v>142</v>
      </c>
      <c r="Z2383" s="13" t="s">
        <v>1643</v>
      </c>
      <c r="AA2383" s="13">
        <v>142</v>
      </c>
      <c r="AB2383" s="100" t="s">
        <v>386</v>
      </c>
      <c r="AC2383" s="100" t="str">
        <f t="shared" si="349"/>
        <v>kn-15-4-shl-loc2</v>
      </c>
      <c r="AD2383" s="100">
        <f t="shared" si="350"/>
        <v>10</v>
      </c>
      <c r="AE2383" s="13">
        <v>16</v>
      </c>
      <c r="AF2383" s="27">
        <v>13.5</v>
      </c>
      <c r="AG2383" s="41"/>
    </row>
    <row r="2384" spans="1:33" ht="16.5" x14ac:dyDescent="0.2">
      <c r="A2384" s="43" t="str">
        <f t="shared" si="351"/>
        <v>kn-15</v>
      </c>
      <c r="B2384" s="33">
        <f t="shared" si="356"/>
        <v>2150430</v>
      </c>
      <c r="C2384" s="43">
        <v>4</v>
      </c>
      <c r="D2384" s="26">
        <f t="shared" si="352"/>
        <v>21504</v>
      </c>
      <c r="E2384" s="45">
        <v>15</v>
      </c>
      <c r="F2384" s="13">
        <v>3</v>
      </c>
      <c r="G2384" s="14" t="s">
        <v>19</v>
      </c>
      <c r="H2384" s="14" t="s">
        <v>622</v>
      </c>
      <c r="I2384" s="13">
        <f t="shared" si="353"/>
        <v>147</v>
      </c>
      <c r="J2384" s="13">
        <f t="shared" si="354"/>
        <v>20</v>
      </c>
      <c r="K2384" s="13">
        <f t="shared" si="355"/>
        <v>5</v>
      </c>
      <c r="L2384" s="13" t="s">
        <v>1549</v>
      </c>
      <c r="M2384" s="13">
        <v>142</v>
      </c>
      <c r="N2384" s="13" t="s">
        <v>1551</v>
      </c>
      <c r="O2384" s="13">
        <v>142</v>
      </c>
      <c r="P2384" s="13" t="s">
        <v>1639</v>
      </c>
      <c r="Q2384" s="13">
        <v>142</v>
      </c>
      <c r="R2384" s="13" t="s">
        <v>1555</v>
      </c>
      <c r="S2384" s="13">
        <v>142</v>
      </c>
      <c r="T2384" s="13" t="s">
        <v>1649</v>
      </c>
      <c r="U2384" s="13">
        <v>142</v>
      </c>
      <c r="V2384" s="13" t="s">
        <v>1651</v>
      </c>
      <c r="W2384" s="13">
        <v>142</v>
      </c>
      <c r="X2384" s="13" t="s">
        <v>1641</v>
      </c>
      <c r="Y2384" s="13">
        <v>142</v>
      </c>
      <c r="Z2384" s="13" t="s">
        <v>1642</v>
      </c>
      <c r="AA2384" s="13">
        <v>142</v>
      </c>
      <c r="AB2384" s="100" t="s">
        <v>353</v>
      </c>
      <c r="AC2384" s="100" t="str">
        <f t="shared" si="349"/>
        <v>kn-15-4-jlr-loc3</v>
      </c>
      <c r="AD2384" s="100">
        <f t="shared" si="350"/>
        <v>10</v>
      </c>
      <c r="AE2384" s="13">
        <v>12</v>
      </c>
      <c r="AF2384" s="27">
        <v>12</v>
      </c>
      <c r="AG2384" s="41"/>
    </row>
    <row r="2385" spans="1:33" ht="17.25" thickBot="1" x14ac:dyDescent="0.25">
      <c r="A2385" s="43" t="str">
        <f t="shared" si="351"/>
        <v>kn-15</v>
      </c>
      <c r="B2385" s="33">
        <f t="shared" si="356"/>
        <v>2150431</v>
      </c>
      <c r="C2385" s="43">
        <v>4</v>
      </c>
      <c r="D2385" s="28">
        <f t="shared" si="352"/>
        <v>21504</v>
      </c>
      <c r="E2385" s="46">
        <v>15</v>
      </c>
      <c r="F2385" s="29">
        <v>3</v>
      </c>
      <c r="G2385" s="30" t="s">
        <v>20</v>
      </c>
      <c r="H2385" s="30" t="s">
        <v>287</v>
      </c>
      <c r="I2385" s="29">
        <f t="shared" si="353"/>
        <v>147</v>
      </c>
      <c r="J2385" s="29">
        <f t="shared" si="354"/>
        <v>20</v>
      </c>
      <c r="K2385" s="29">
        <f t="shared" si="355"/>
        <v>5</v>
      </c>
      <c r="L2385" s="29" t="s">
        <v>1548</v>
      </c>
      <c r="M2385" s="29">
        <v>142</v>
      </c>
      <c r="N2385" s="29" t="s">
        <v>1550</v>
      </c>
      <c r="O2385" s="29">
        <v>142</v>
      </c>
      <c r="P2385" s="29" t="s">
        <v>1638</v>
      </c>
      <c r="Q2385" s="29">
        <v>142</v>
      </c>
      <c r="R2385" s="29" t="s">
        <v>1554</v>
      </c>
      <c r="S2385" s="29">
        <v>142</v>
      </c>
      <c r="T2385" s="29" t="s">
        <v>1648</v>
      </c>
      <c r="U2385" s="29">
        <v>142</v>
      </c>
      <c r="V2385" s="29" t="s">
        <v>1650</v>
      </c>
      <c r="W2385" s="29">
        <v>142</v>
      </c>
      <c r="X2385" s="29" t="s">
        <v>1640</v>
      </c>
      <c r="Y2385" s="29">
        <v>142</v>
      </c>
      <c r="Z2385" s="29" t="s">
        <v>1643</v>
      </c>
      <c r="AA2385" s="29">
        <v>142</v>
      </c>
      <c r="AB2385" s="101" t="s">
        <v>394</v>
      </c>
      <c r="AC2385" s="101" t="str">
        <f t="shared" si="349"/>
        <v>kn-15-4-shl-loc3</v>
      </c>
      <c r="AD2385" s="101">
        <f t="shared" si="350"/>
        <v>10</v>
      </c>
      <c r="AE2385" s="29">
        <v>16</v>
      </c>
      <c r="AF2385" s="31">
        <v>13.5</v>
      </c>
      <c r="AG2385" s="41"/>
    </row>
    <row r="2386" spans="1:33" ht="16.5" x14ac:dyDescent="0.2">
      <c r="A2386" s="43" t="str">
        <f t="shared" si="351"/>
        <v>kn-15</v>
      </c>
      <c r="B2386" s="33">
        <f t="shared" si="356"/>
        <v>2150510</v>
      </c>
      <c r="C2386" s="43">
        <v>5</v>
      </c>
      <c r="D2386" s="23">
        <f t="shared" si="352"/>
        <v>21505</v>
      </c>
      <c r="E2386" s="44">
        <v>15</v>
      </c>
      <c r="F2386" s="24">
        <v>1</v>
      </c>
      <c r="G2386" s="32" t="s">
        <v>19</v>
      </c>
      <c r="H2386" s="32" t="s">
        <v>289</v>
      </c>
      <c r="I2386" s="24">
        <f t="shared" si="353"/>
        <v>147</v>
      </c>
      <c r="J2386" s="24">
        <f t="shared" si="354"/>
        <v>20</v>
      </c>
      <c r="K2386" s="24">
        <f t="shared" si="355"/>
        <v>5</v>
      </c>
      <c r="L2386" s="24" t="s">
        <v>1549</v>
      </c>
      <c r="M2386" s="24">
        <v>142</v>
      </c>
      <c r="N2386" s="24" t="s">
        <v>1551</v>
      </c>
      <c r="O2386" s="24">
        <v>142</v>
      </c>
      <c r="P2386" s="24" t="s">
        <v>1639</v>
      </c>
      <c r="Q2386" s="24">
        <v>142</v>
      </c>
      <c r="R2386" s="24" t="s">
        <v>1555</v>
      </c>
      <c r="S2386" s="24">
        <v>142</v>
      </c>
      <c r="T2386" s="24" t="s">
        <v>1649</v>
      </c>
      <c r="U2386" s="24">
        <v>142</v>
      </c>
      <c r="V2386" s="24" t="s">
        <v>1651</v>
      </c>
      <c r="W2386" s="24">
        <v>142</v>
      </c>
      <c r="X2386" s="24" t="s">
        <v>1641</v>
      </c>
      <c r="Y2386" s="24">
        <v>142</v>
      </c>
      <c r="Z2386" s="24" t="s">
        <v>1642</v>
      </c>
      <c r="AA2386" s="24">
        <v>142</v>
      </c>
      <c r="AB2386" s="99" t="s">
        <v>747</v>
      </c>
      <c r="AC2386" s="99" t="str">
        <f t="shared" si="349"/>
        <v>kn-15-5-jlr-loc1</v>
      </c>
      <c r="AD2386" s="99">
        <f t="shared" si="350"/>
        <v>10</v>
      </c>
      <c r="AE2386" s="24">
        <v>12</v>
      </c>
      <c r="AF2386" s="25">
        <v>12</v>
      </c>
      <c r="AG2386" s="41"/>
    </row>
    <row r="2387" spans="1:33" ht="16.5" x14ac:dyDescent="0.2">
      <c r="A2387" s="43" t="str">
        <f t="shared" si="351"/>
        <v>kn-15</v>
      </c>
      <c r="B2387" s="33">
        <f t="shared" si="356"/>
        <v>2150511</v>
      </c>
      <c r="C2387" s="43">
        <v>5</v>
      </c>
      <c r="D2387" s="26">
        <f t="shared" si="352"/>
        <v>21505</v>
      </c>
      <c r="E2387" s="45">
        <v>15</v>
      </c>
      <c r="F2387" s="13">
        <v>1</v>
      </c>
      <c r="G2387" s="14" t="s">
        <v>20</v>
      </c>
      <c r="H2387" s="14" t="s">
        <v>290</v>
      </c>
      <c r="I2387" s="13">
        <f t="shared" si="353"/>
        <v>147</v>
      </c>
      <c r="J2387" s="13">
        <f t="shared" si="354"/>
        <v>20</v>
      </c>
      <c r="K2387" s="13">
        <f t="shared" si="355"/>
        <v>5</v>
      </c>
      <c r="L2387" s="13" t="s">
        <v>1548</v>
      </c>
      <c r="M2387" s="13">
        <v>143</v>
      </c>
      <c r="N2387" s="13" t="s">
        <v>1550</v>
      </c>
      <c r="O2387" s="13">
        <v>143</v>
      </c>
      <c r="P2387" s="13" t="s">
        <v>1552</v>
      </c>
      <c r="Q2387" s="13">
        <v>143</v>
      </c>
      <c r="R2387" s="13" t="s">
        <v>1554</v>
      </c>
      <c r="S2387" s="13">
        <v>143</v>
      </c>
      <c r="T2387" s="13" t="s">
        <v>1648</v>
      </c>
      <c r="U2387" s="13">
        <v>143</v>
      </c>
      <c r="V2387" s="13" t="s">
        <v>1650</v>
      </c>
      <c r="W2387" s="13">
        <v>143</v>
      </c>
      <c r="X2387" s="13" t="s">
        <v>1640</v>
      </c>
      <c r="Y2387" s="13">
        <v>143</v>
      </c>
      <c r="Z2387" s="13" t="s">
        <v>1643</v>
      </c>
      <c r="AA2387" s="13">
        <v>143</v>
      </c>
      <c r="AB2387" s="100" t="s">
        <v>384</v>
      </c>
      <c r="AC2387" s="100" t="str">
        <f t="shared" si="349"/>
        <v>kn-15-5-shl-loc1</v>
      </c>
      <c r="AD2387" s="100">
        <f t="shared" si="350"/>
        <v>10</v>
      </c>
      <c r="AE2387" s="13">
        <v>16</v>
      </c>
      <c r="AF2387" s="27">
        <v>13.5</v>
      </c>
      <c r="AG2387" s="41"/>
    </row>
    <row r="2388" spans="1:33" ht="16.5" x14ac:dyDescent="0.2">
      <c r="A2388" s="43" t="str">
        <f t="shared" si="351"/>
        <v>kn-15</v>
      </c>
      <c r="B2388" s="33">
        <f t="shared" si="356"/>
        <v>2150520</v>
      </c>
      <c r="C2388" s="43">
        <v>5</v>
      </c>
      <c r="D2388" s="26">
        <f t="shared" si="352"/>
        <v>21505</v>
      </c>
      <c r="E2388" s="45">
        <v>15</v>
      </c>
      <c r="F2388" s="13">
        <v>2</v>
      </c>
      <c r="G2388" s="14" t="s">
        <v>612</v>
      </c>
      <c r="H2388" s="14" t="s">
        <v>749</v>
      </c>
      <c r="I2388" s="13">
        <f t="shared" si="353"/>
        <v>147</v>
      </c>
      <c r="J2388" s="13">
        <f t="shared" si="354"/>
        <v>20</v>
      </c>
      <c r="K2388" s="13">
        <f t="shared" si="355"/>
        <v>5</v>
      </c>
      <c r="L2388" s="13" t="s">
        <v>1549</v>
      </c>
      <c r="M2388" s="13">
        <v>142</v>
      </c>
      <c r="N2388" s="13" t="s">
        <v>1551</v>
      </c>
      <c r="O2388" s="13">
        <v>142</v>
      </c>
      <c r="P2388" s="13" t="s">
        <v>1639</v>
      </c>
      <c r="Q2388" s="13">
        <v>142</v>
      </c>
      <c r="R2388" s="13" t="s">
        <v>1555</v>
      </c>
      <c r="S2388" s="13">
        <v>142</v>
      </c>
      <c r="T2388" s="13" t="s">
        <v>1649</v>
      </c>
      <c r="U2388" s="13">
        <v>142</v>
      </c>
      <c r="V2388" s="13" t="s">
        <v>1651</v>
      </c>
      <c r="W2388" s="13">
        <v>142</v>
      </c>
      <c r="X2388" s="13" t="s">
        <v>1641</v>
      </c>
      <c r="Y2388" s="13">
        <v>142</v>
      </c>
      <c r="Z2388" s="13" t="s">
        <v>1642</v>
      </c>
      <c r="AA2388" s="13">
        <v>142</v>
      </c>
      <c r="AB2388" s="100" t="s">
        <v>749</v>
      </c>
      <c r="AC2388" s="100" t="str">
        <f t="shared" ref="AC2388:AC2451" si="357">IF(AB2388="","",A2388&amp;"-"&amp;C2388&amp;"-"&amp;G2388&amp;"-"&amp;"loc"&amp;F2388)</f>
        <v>kn-15-5-jlr-loc2</v>
      </c>
      <c r="AD2388" s="100">
        <f t="shared" ref="AD2388:AD2451" si="358">INDEX($BL$4:$BL$210,INDEX($BP$4:$BP$19,E2388)+C2388)</f>
        <v>10</v>
      </c>
      <c r="AE2388" s="13">
        <v>12</v>
      </c>
      <c r="AF2388" s="27">
        <v>12</v>
      </c>
      <c r="AG2388" s="41"/>
    </row>
    <row r="2389" spans="1:33" ht="16.5" x14ac:dyDescent="0.2">
      <c r="A2389" s="43" t="str">
        <f t="shared" si="351"/>
        <v>kn-15</v>
      </c>
      <c r="B2389" s="33">
        <f t="shared" si="356"/>
        <v>2150521</v>
      </c>
      <c r="C2389" s="43">
        <v>5</v>
      </c>
      <c r="D2389" s="26">
        <f t="shared" si="352"/>
        <v>21505</v>
      </c>
      <c r="E2389" s="45">
        <v>15</v>
      </c>
      <c r="F2389" s="13">
        <v>2</v>
      </c>
      <c r="G2389" s="14" t="s">
        <v>20</v>
      </c>
      <c r="H2389" s="14" t="s">
        <v>27</v>
      </c>
      <c r="I2389" s="13">
        <f t="shared" si="353"/>
        <v>147</v>
      </c>
      <c r="J2389" s="13">
        <f t="shared" si="354"/>
        <v>20</v>
      </c>
      <c r="K2389" s="13">
        <f t="shared" si="355"/>
        <v>5</v>
      </c>
      <c r="L2389" s="13" t="s">
        <v>1548</v>
      </c>
      <c r="M2389" s="13">
        <v>143</v>
      </c>
      <c r="N2389" s="13" t="s">
        <v>1550</v>
      </c>
      <c r="O2389" s="13">
        <v>143</v>
      </c>
      <c r="P2389" s="13" t="s">
        <v>1552</v>
      </c>
      <c r="Q2389" s="13">
        <v>143</v>
      </c>
      <c r="R2389" s="13" t="s">
        <v>1554</v>
      </c>
      <c r="S2389" s="13">
        <v>143</v>
      </c>
      <c r="T2389" s="13" t="s">
        <v>1648</v>
      </c>
      <c r="U2389" s="13">
        <v>143</v>
      </c>
      <c r="V2389" s="13" t="s">
        <v>1650</v>
      </c>
      <c r="W2389" s="13">
        <v>143</v>
      </c>
      <c r="X2389" s="13" t="s">
        <v>1640</v>
      </c>
      <c r="Y2389" s="13">
        <v>143</v>
      </c>
      <c r="Z2389" s="13" t="s">
        <v>1643</v>
      </c>
      <c r="AA2389" s="13">
        <v>143</v>
      </c>
      <c r="AB2389" s="100" t="s">
        <v>382</v>
      </c>
      <c r="AC2389" s="100" t="str">
        <f t="shared" si="357"/>
        <v>kn-15-5-shl-loc2</v>
      </c>
      <c r="AD2389" s="100">
        <f t="shared" si="358"/>
        <v>10</v>
      </c>
      <c r="AE2389" s="13">
        <v>16</v>
      </c>
      <c r="AF2389" s="27">
        <v>13.5</v>
      </c>
      <c r="AG2389" s="41"/>
    </row>
    <row r="2390" spans="1:33" ht="16.5" x14ac:dyDescent="0.2">
      <c r="A2390" s="43" t="str">
        <f t="shared" si="351"/>
        <v>kn-15</v>
      </c>
      <c r="B2390" s="33">
        <f t="shared" si="356"/>
        <v>2150530</v>
      </c>
      <c r="C2390" s="43">
        <v>5</v>
      </c>
      <c r="D2390" s="26">
        <f t="shared" si="352"/>
        <v>21505</v>
      </c>
      <c r="E2390" s="45">
        <v>15</v>
      </c>
      <c r="F2390" s="13">
        <v>3</v>
      </c>
      <c r="G2390" s="14" t="s">
        <v>19</v>
      </c>
      <c r="H2390" s="14" t="s">
        <v>288</v>
      </c>
      <c r="I2390" s="13">
        <f t="shared" si="353"/>
        <v>147</v>
      </c>
      <c r="J2390" s="13">
        <f t="shared" si="354"/>
        <v>20</v>
      </c>
      <c r="K2390" s="13">
        <f t="shared" si="355"/>
        <v>5</v>
      </c>
      <c r="L2390" s="13" t="s">
        <v>1549</v>
      </c>
      <c r="M2390" s="13">
        <v>142</v>
      </c>
      <c r="N2390" s="13" t="s">
        <v>1551</v>
      </c>
      <c r="O2390" s="13">
        <v>142</v>
      </c>
      <c r="P2390" s="13" t="s">
        <v>1639</v>
      </c>
      <c r="Q2390" s="13">
        <v>142</v>
      </c>
      <c r="R2390" s="13" t="s">
        <v>1555</v>
      </c>
      <c r="S2390" s="13">
        <v>142</v>
      </c>
      <c r="T2390" s="13" t="s">
        <v>1649</v>
      </c>
      <c r="U2390" s="13">
        <v>142</v>
      </c>
      <c r="V2390" s="13" t="s">
        <v>1651</v>
      </c>
      <c r="W2390" s="13">
        <v>142</v>
      </c>
      <c r="X2390" s="13" t="s">
        <v>1641</v>
      </c>
      <c r="Y2390" s="13">
        <v>142</v>
      </c>
      <c r="Z2390" s="13" t="s">
        <v>1642</v>
      </c>
      <c r="AA2390" s="13">
        <v>142</v>
      </c>
      <c r="AB2390" s="100" t="s">
        <v>354</v>
      </c>
      <c r="AC2390" s="100" t="str">
        <f t="shared" si="357"/>
        <v>kn-15-5-jlr-loc3</v>
      </c>
      <c r="AD2390" s="100">
        <f t="shared" si="358"/>
        <v>10</v>
      </c>
      <c r="AE2390" s="13">
        <v>12</v>
      </c>
      <c r="AF2390" s="27">
        <v>12</v>
      </c>
      <c r="AG2390" s="41"/>
    </row>
    <row r="2391" spans="1:33" ht="17.25" thickBot="1" x14ac:dyDescent="0.25">
      <c r="A2391" s="43" t="str">
        <f t="shared" si="351"/>
        <v>kn-15</v>
      </c>
      <c r="B2391" s="33">
        <f t="shared" si="356"/>
        <v>2150531</v>
      </c>
      <c r="C2391" s="43">
        <v>5</v>
      </c>
      <c r="D2391" s="28">
        <f t="shared" si="352"/>
        <v>21505</v>
      </c>
      <c r="E2391" s="46">
        <v>15</v>
      </c>
      <c r="F2391" s="29">
        <v>3</v>
      </c>
      <c r="G2391" s="30" t="s">
        <v>20</v>
      </c>
      <c r="H2391" s="30" t="s">
        <v>287</v>
      </c>
      <c r="I2391" s="29">
        <f t="shared" si="353"/>
        <v>147</v>
      </c>
      <c r="J2391" s="29">
        <f t="shared" si="354"/>
        <v>20</v>
      </c>
      <c r="K2391" s="29">
        <f t="shared" si="355"/>
        <v>5</v>
      </c>
      <c r="L2391" s="29" t="s">
        <v>1548</v>
      </c>
      <c r="M2391" s="29">
        <v>143</v>
      </c>
      <c r="N2391" s="29" t="s">
        <v>1550</v>
      </c>
      <c r="O2391" s="29">
        <v>143</v>
      </c>
      <c r="P2391" s="29" t="s">
        <v>1552</v>
      </c>
      <c r="Q2391" s="29">
        <v>143</v>
      </c>
      <c r="R2391" s="29" t="s">
        <v>1554</v>
      </c>
      <c r="S2391" s="29">
        <v>143</v>
      </c>
      <c r="T2391" s="29" t="s">
        <v>1648</v>
      </c>
      <c r="U2391" s="29">
        <v>143</v>
      </c>
      <c r="V2391" s="29" t="s">
        <v>1650</v>
      </c>
      <c r="W2391" s="29">
        <v>143</v>
      </c>
      <c r="X2391" s="29" t="s">
        <v>1640</v>
      </c>
      <c r="Y2391" s="29">
        <v>143</v>
      </c>
      <c r="Z2391" s="29" t="s">
        <v>1643</v>
      </c>
      <c r="AA2391" s="29">
        <v>143</v>
      </c>
      <c r="AB2391" s="101" t="s">
        <v>395</v>
      </c>
      <c r="AC2391" s="101" t="str">
        <f t="shared" si="357"/>
        <v>kn-15-5-shl-loc3</v>
      </c>
      <c r="AD2391" s="101">
        <f t="shared" si="358"/>
        <v>10</v>
      </c>
      <c r="AE2391" s="29">
        <v>16</v>
      </c>
      <c r="AF2391" s="31">
        <v>13.5</v>
      </c>
      <c r="AG2391" s="41"/>
    </row>
    <row r="2392" spans="1:33" ht="16.5" x14ac:dyDescent="0.2">
      <c r="A2392" s="43" t="str">
        <f t="shared" si="351"/>
        <v>kn-15</v>
      </c>
      <c r="B2392" s="33">
        <f t="shared" si="356"/>
        <v>2150610</v>
      </c>
      <c r="C2392" s="43">
        <v>6</v>
      </c>
      <c r="D2392" s="23">
        <f t="shared" si="352"/>
        <v>21506</v>
      </c>
      <c r="E2392" s="44">
        <v>15</v>
      </c>
      <c r="F2392" s="24">
        <v>1</v>
      </c>
      <c r="G2392" s="32" t="s">
        <v>19</v>
      </c>
      <c r="H2392" s="32" t="s">
        <v>289</v>
      </c>
      <c r="I2392" s="24">
        <f t="shared" si="353"/>
        <v>148</v>
      </c>
      <c r="J2392" s="24">
        <f t="shared" si="354"/>
        <v>20</v>
      </c>
      <c r="K2392" s="24">
        <f t="shared" si="355"/>
        <v>5</v>
      </c>
      <c r="L2392" s="24" t="s">
        <v>1549</v>
      </c>
      <c r="M2392" s="24">
        <v>144</v>
      </c>
      <c r="N2392" s="24" t="s">
        <v>1551</v>
      </c>
      <c r="O2392" s="24">
        <v>144</v>
      </c>
      <c r="P2392" s="24" t="s">
        <v>1553</v>
      </c>
      <c r="Q2392" s="24">
        <v>144</v>
      </c>
      <c r="R2392" s="24" t="s">
        <v>1555</v>
      </c>
      <c r="S2392" s="24">
        <v>144</v>
      </c>
      <c r="T2392" s="24" t="s">
        <v>1649</v>
      </c>
      <c r="U2392" s="24">
        <v>144</v>
      </c>
      <c r="V2392" s="24" t="s">
        <v>1651</v>
      </c>
      <c r="W2392" s="24">
        <v>144</v>
      </c>
      <c r="X2392" s="24" t="s">
        <v>1641</v>
      </c>
      <c r="Y2392" s="24">
        <v>144</v>
      </c>
      <c r="Z2392" s="24" t="s">
        <v>1642</v>
      </c>
      <c r="AA2392" s="24">
        <v>144</v>
      </c>
      <c r="AB2392" s="99" t="s">
        <v>351</v>
      </c>
      <c r="AC2392" s="99" t="str">
        <f t="shared" si="357"/>
        <v>kn-15-6-jlr-loc1</v>
      </c>
      <c r="AD2392" s="99">
        <f t="shared" si="358"/>
        <v>10</v>
      </c>
      <c r="AE2392" s="24">
        <v>12</v>
      </c>
      <c r="AF2392" s="25">
        <v>12</v>
      </c>
      <c r="AG2392" s="41"/>
    </row>
    <row r="2393" spans="1:33" ht="16.5" x14ac:dyDescent="0.2">
      <c r="A2393" s="43" t="str">
        <f t="shared" si="351"/>
        <v>kn-15</v>
      </c>
      <c r="B2393" s="33">
        <f t="shared" si="356"/>
        <v>2150611</v>
      </c>
      <c r="C2393" s="43">
        <v>6</v>
      </c>
      <c r="D2393" s="26">
        <f t="shared" si="352"/>
        <v>21506</v>
      </c>
      <c r="E2393" s="45">
        <v>15</v>
      </c>
      <c r="F2393" s="13">
        <v>1</v>
      </c>
      <c r="G2393" s="14" t="s">
        <v>20</v>
      </c>
      <c r="H2393" s="14" t="s">
        <v>290</v>
      </c>
      <c r="I2393" s="13">
        <f t="shared" si="353"/>
        <v>148</v>
      </c>
      <c r="J2393" s="13">
        <f t="shared" si="354"/>
        <v>20</v>
      </c>
      <c r="K2393" s="13">
        <f t="shared" si="355"/>
        <v>5</v>
      </c>
      <c r="L2393" s="13" t="s">
        <v>1548</v>
      </c>
      <c r="M2393" s="13">
        <v>143</v>
      </c>
      <c r="N2393" s="13" t="s">
        <v>1550</v>
      </c>
      <c r="O2393" s="13">
        <v>143</v>
      </c>
      <c r="P2393" s="13" t="s">
        <v>1552</v>
      </c>
      <c r="Q2393" s="13">
        <v>143</v>
      </c>
      <c r="R2393" s="13" t="s">
        <v>1554</v>
      </c>
      <c r="S2393" s="13">
        <v>143</v>
      </c>
      <c r="T2393" s="13" t="s">
        <v>1648</v>
      </c>
      <c r="U2393" s="13">
        <v>143</v>
      </c>
      <c r="V2393" s="13" t="s">
        <v>1650</v>
      </c>
      <c r="W2393" s="13">
        <v>143</v>
      </c>
      <c r="X2393" s="13" t="s">
        <v>1640</v>
      </c>
      <c r="Y2393" s="13">
        <v>143</v>
      </c>
      <c r="Z2393" s="13" t="s">
        <v>1643</v>
      </c>
      <c r="AA2393" s="13">
        <v>143</v>
      </c>
      <c r="AB2393" s="100" t="s">
        <v>391</v>
      </c>
      <c r="AC2393" s="100" t="str">
        <f t="shared" si="357"/>
        <v>kn-15-6-shl-loc1</v>
      </c>
      <c r="AD2393" s="100">
        <f t="shared" si="358"/>
        <v>10</v>
      </c>
      <c r="AE2393" s="13">
        <v>16</v>
      </c>
      <c r="AF2393" s="27">
        <v>13.5</v>
      </c>
      <c r="AG2393" s="41"/>
    </row>
    <row r="2394" spans="1:33" ht="16.5" x14ac:dyDescent="0.2">
      <c r="A2394" s="43" t="str">
        <f t="shared" si="351"/>
        <v>kn-15</v>
      </c>
      <c r="B2394" s="33">
        <f t="shared" si="356"/>
        <v>2150620</v>
      </c>
      <c r="C2394" s="43">
        <v>6</v>
      </c>
      <c r="D2394" s="26">
        <f t="shared" si="352"/>
        <v>21506</v>
      </c>
      <c r="E2394" s="45">
        <v>15</v>
      </c>
      <c r="F2394" s="13">
        <v>2</v>
      </c>
      <c r="G2394" s="14" t="s">
        <v>19</v>
      </c>
      <c r="H2394" s="14" t="s">
        <v>749</v>
      </c>
      <c r="I2394" s="13">
        <f t="shared" si="353"/>
        <v>148</v>
      </c>
      <c r="J2394" s="13">
        <f t="shared" si="354"/>
        <v>20</v>
      </c>
      <c r="K2394" s="13">
        <f t="shared" si="355"/>
        <v>5</v>
      </c>
      <c r="L2394" s="13" t="s">
        <v>1549</v>
      </c>
      <c r="M2394" s="13">
        <v>144</v>
      </c>
      <c r="N2394" s="13" t="s">
        <v>1551</v>
      </c>
      <c r="O2394" s="13">
        <v>144</v>
      </c>
      <c r="P2394" s="13" t="s">
        <v>1553</v>
      </c>
      <c r="Q2394" s="13">
        <v>144</v>
      </c>
      <c r="R2394" s="13" t="s">
        <v>1555</v>
      </c>
      <c r="S2394" s="13">
        <v>144</v>
      </c>
      <c r="T2394" s="13" t="s">
        <v>1649</v>
      </c>
      <c r="U2394" s="13">
        <v>144</v>
      </c>
      <c r="V2394" s="13" t="s">
        <v>1651</v>
      </c>
      <c r="W2394" s="13">
        <v>144</v>
      </c>
      <c r="X2394" s="13" t="s">
        <v>1641</v>
      </c>
      <c r="Y2394" s="13">
        <v>144</v>
      </c>
      <c r="Z2394" s="13" t="s">
        <v>1642</v>
      </c>
      <c r="AA2394" s="13">
        <v>144</v>
      </c>
      <c r="AB2394" s="100" t="s">
        <v>748</v>
      </c>
      <c r="AC2394" s="100" t="str">
        <f t="shared" si="357"/>
        <v>kn-15-6-jlr-loc2</v>
      </c>
      <c r="AD2394" s="100">
        <f t="shared" si="358"/>
        <v>10</v>
      </c>
      <c r="AE2394" s="13">
        <v>12</v>
      </c>
      <c r="AF2394" s="27">
        <v>12</v>
      </c>
      <c r="AG2394" s="41"/>
    </row>
    <row r="2395" spans="1:33" ht="16.5" x14ac:dyDescent="0.2">
      <c r="A2395" s="43" t="str">
        <f t="shared" si="351"/>
        <v>kn-15</v>
      </c>
      <c r="B2395" s="33">
        <f t="shared" si="356"/>
        <v>2150621</v>
      </c>
      <c r="C2395" s="43">
        <v>6</v>
      </c>
      <c r="D2395" s="26">
        <f t="shared" si="352"/>
        <v>21506</v>
      </c>
      <c r="E2395" s="45">
        <v>15</v>
      </c>
      <c r="F2395" s="13">
        <v>2</v>
      </c>
      <c r="G2395" s="14" t="s">
        <v>20</v>
      </c>
      <c r="H2395" s="14" t="s">
        <v>27</v>
      </c>
      <c r="I2395" s="13">
        <f t="shared" si="353"/>
        <v>148</v>
      </c>
      <c r="J2395" s="13">
        <f t="shared" si="354"/>
        <v>20</v>
      </c>
      <c r="K2395" s="13">
        <f t="shared" si="355"/>
        <v>5</v>
      </c>
      <c r="L2395" s="13" t="s">
        <v>1548</v>
      </c>
      <c r="M2395" s="13">
        <v>143</v>
      </c>
      <c r="N2395" s="13" t="s">
        <v>1550</v>
      </c>
      <c r="O2395" s="13">
        <v>143</v>
      </c>
      <c r="P2395" s="13" t="s">
        <v>1552</v>
      </c>
      <c r="Q2395" s="13">
        <v>143</v>
      </c>
      <c r="R2395" s="13" t="s">
        <v>1554</v>
      </c>
      <c r="S2395" s="13">
        <v>143</v>
      </c>
      <c r="T2395" s="13" t="s">
        <v>1648</v>
      </c>
      <c r="U2395" s="13">
        <v>143</v>
      </c>
      <c r="V2395" s="13" t="s">
        <v>1650</v>
      </c>
      <c r="W2395" s="13">
        <v>143</v>
      </c>
      <c r="X2395" s="13" t="s">
        <v>1640</v>
      </c>
      <c r="Y2395" s="13">
        <v>143</v>
      </c>
      <c r="Z2395" s="13" t="s">
        <v>1643</v>
      </c>
      <c r="AA2395" s="13">
        <v>143</v>
      </c>
      <c r="AB2395" s="100" t="s">
        <v>390</v>
      </c>
      <c r="AC2395" s="100" t="str">
        <f t="shared" si="357"/>
        <v>kn-15-6-shl-loc2</v>
      </c>
      <c r="AD2395" s="100">
        <f t="shared" si="358"/>
        <v>10</v>
      </c>
      <c r="AE2395" s="13">
        <v>16</v>
      </c>
      <c r="AF2395" s="27">
        <v>13.5</v>
      </c>
      <c r="AG2395" s="41"/>
    </row>
    <row r="2396" spans="1:33" ht="16.5" x14ac:dyDescent="0.2">
      <c r="A2396" s="43" t="str">
        <f t="shared" si="351"/>
        <v>kn-15</v>
      </c>
      <c r="B2396" s="33">
        <f t="shared" si="356"/>
        <v>2150630</v>
      </c>
      <c r="C2396" s="43">
        <v>6</v>
      </c>
      <c r="D2396" s="26">
        <f t="shared" si="352"/>
        <v>21506</v>
      </c>
      <c r="E2396" s="45">
        <v>15</v>
      </c>
      <c r="F2396" s="13">
        <v>3</v>
      </c>
      <c r="G2396" s="14" t="s">
        <v>19</v>
      </c>
      <c r="H2396" s="14" t="s">
        <v>288</v>
      </c>
      <c r="I2396" s="13">
        <f t="shared" si="353"/>
        <v>148</v>
      </c>
      <c r="J2396" s="13">
        <f t="shared" si="354"/>
        <v>20</v>
      </c>
      <c r="K2396" s="13">
        <f t="shared" si="355"/>
        <v>5</v>
      </c>
      <c r="L2396" s="13" t="s">
        <v>1549</v>
      </c>
      <c r="M2396" s="13">
        <v>144</v>
      </c>
      <c r="N2396" s="13" t="s">
        <v>1551</v>
      </c>
      <c r="O2396" s="13">
        <v>144</v>
      </c>
      <c r="P2396" s="13" t="s">
        <v>1553</v>
      </c>
      <c r="Q2396" s="13">
        <v>144</v>
      </c>
      <c r="R2396" s="13" t="s">
        <v>1555</v>
      </c>
      <c r="S2396" s="13">
        <v>144</v>
      </c>
      <c r="T2396" s="13" t="s">
        <v>1649</v>
      </c>
      <c r="U2396" s="13">
        <v>144</v>
      </c>
      <c r="V2396" s="13" t="s">
        <v>1651</v>
      </c>
      <c r="W2396" s="13">
        <v>144</v>
      </c>
      <c r="X2396" s="13" t="s">
        <v>1641</v>
      </c>
      <c r="Y2396" s="13">
        <v>144</v>
      </c>
      <c r="Z2396" s="13" t="s">
        <v>1642</v>
      </c>
      <c r="AA2396" s="13">
        <v>144</v>
      </c>
      <c r="AB2396" s="100" t="s">
        <v>354</v>
      </c>
      <c r="AC2396" s="100" t="str">
        <f t="shared" si="357"/>
        <v>kn-15-6-jlr-loc3</v>
      </c>
      <c r="AD2396" s="100">
        <f t="shared" si="358"/>
        <v>10</v>
      </c>
      <c r="AE2396" s="13">
        <v>12</v>
      </c>
      <c r="AF2396" s="27">
        <v>12</v>
      </c>
      <c r="AG2396" s="41"/>
    </row>
    <row r="2397" spans="1:33" ht="17.25" thickBot="1" x14ac:dyDescent="0.25">
      <c r="A2397" s="43" t="str">
        <f t="shared" si="351"/>
        <v>kn-15</v>
      </c>
      <c r="B2397" s="33">
        <f t="shared" si="356"/>
        <v>2150631</v>
      </c>
      <c r="C2397" s="43">
        <v>6</v>
      </c>
      <c r="D2397" s="28">
        <f t="shared" si="352"/>
        <v>21506</v>
      </c>
      <c r="E2397" s="46">
        <v>15</v>
      </c>
      <c r="F2397" s="29">
        <v>3</v>
      </c>
      <c r="G2397" s="30" t="s">
        <v>615</v>
      </c>
      <c r="H2397" s="30" t="s">
        <v>287</v>
      </c>
      <c r="I2397" s="29">
        <f t="shared" si="353"/>
        <v>148</v>
      </c>
      <c r="J2397" s="29">
        <f t="shared" si="354"/>
        <v>20</v>
      </c>
      <c r="K2397" s="29">
        <f t="shared" si="355"/>
        <v>5</v>
      </c>
      <c r="L2397" s="29" t="s">
        <v>1548</v>
      </c>
      <c r="M2397" s="29">
        <v>143</v>
      </c>
      <c r="N2397" s="29" t="s">
        <v>1550</v>
      </c>
      <c r="O2397" s="29">
        <v>143</v>
      </c>
      <c r="P2397" s="29" t="s">
        <v>1552</v>
      </c>
      <c r="Q2397" s="29">
        <v>143</v>
      </c>
      <c r="R2397" s="29" t="s">
        <v>1554</v>
      </c>
      <c r="S2397" s="29">
        <v>143</v>
      </c>
      <c r="T2397" s="29" t="s">
        <v>1648</v>
      </c>
      <c r="U2397" s="29">
        <v>143</v>
      </c>
      <c r="V2397" s="29" t="s">
        <v>1650</v>
      </c>
      <c r="W2397" s="29">
        <v>143</v>
      </c>
      <c r="X2397" s="29" t="s">
        <v>1640</v>
      </c>
      <c r="Y2397" s="29">
        <v>143</v>
      </c>
      <c r="Z2397" s="29" t="s">
        <v>1643</v>
      </c>
      <c r="AA2397" s="29">
        <v>143</v>
      </c>
      <c r="AB2397" s="101" t="s">
        <v>395</v>
      </c>
      <c r="AC2397" s="101" t="str">
        <f t="shared" si="357"/>
        <v>kn-15-6-shl-loc3</v>
      </c>
      <c r="AD2397" s="101">
        <f t="shared" si="358"/>
        <v>10</v>
      </c>
      <c r="AE2397" s="29">
        <v>16</v>
      </c>
      <c r="AF2397" s="31">
        <v>13.5</v>
      </c>
      <c r="AG2397" s="41"/>
    </row>
    <row r="2398" spans="1:33" ht="16.5" x14ac:dyDescent="0.2">
      <c r="A2398" s="43" t="str">
        <f t="shared" ref="A2398:A2451" si="359">"kn-"&amp;E2398</f>
        <v>kn-15</v>
      </c>
      <c r="B2398" s="33">
        <f t="shared" si="356"/>
        <v>2150710</v>
      </c>
      <c r="C2398" s="43">
        <v>7</v>
      </c>
      <c r="D2398" s="23">
        <f t="shared" ref="D2398:D2451" si="360">(200+E2398)*100+C2398</f>
        <v>21507</v>
      </c>
      <c r="E2398" s="44">
        <v>15</v>
      </c>
      <c r="F2398" s="24">
        <v>1</v>
      </c>
      <c r="G2398" s="32" t="s">
        <v>19</v>
      </c>
      <c r="H2398" s="32" t="s">
        <v>289</v>
      </c>
      <c r="I2398" s="24">
        <f t="shared" ref="I2398:I2451" si="361">INDEX($BI$4:$BI$210,INDEX($BP$4:$BP$19,E2398)+C2398)</f>
        <v>148</v>
      </c>
      <c r="J2398" s="24">
        <f t="shared" ref="J2398:J2451" si="362">INDEX($BJ$4:$BJ$210,INDEX($BP$4:$BP$19,E2398)+C2398)</f>
        <v>20</v>
      </c>
      <c r="K2398" s="24">
        <f t="shared" ref="K2398:K2450" si="363">INDEX($BK$4:$BK$210,INDEX($BP$4:$BP$19,E2398)+C2399)</f>
        <v>5</v>
      </c>
      <c r="L2398" s="24" t="s">
        <v>1549</v>
      </c>
      <c r="M2398" s="24">
        <v>144</v>
      </c>
      <c r="N2398" s="24" t="s">
        <v>1551</v>
      </c>
      <c r="O2398" s="24">
        <v>144</v>
      </c>
      <c r="P2398" s="24" t="s">
        <v>1553</v>
      </c>
      <c r="Q2398" s="24">
        <v>144</v>
      </c>
      <c r="R2398" s="24" t="s">
        <v>1555</v>
      </c>
      <c r="S2398" s="24">
        <v>144</v>
      </c>
      <c r="T2398" s="24" t="s">
        <v>1649</v>
      </c>
      <c r="U2398" s="24">
        <v>144</v>
      </c>
      <c r="V2398" s="24" t="s">
        <v>1651</v>
      </c>
      <c r="W2398" s="24">
        <v>144</v>
      </c>
      <c r="X2398" s="24" t="s">
        <v>1641</v>
      </c>
      <c r="Y2398" s="24">
        <v>144</v>
      </c>
      <c r="Z2398" s="24" t="s">
        <v>1642</v>
      </c>
      <c r="AA2398" s="24">
        <v>144</v>
      </c>
      <c r="AB2398" s="99" t="s">
        <v>30</v>
      </c>
      <c r="AC2398" s="99" t="str">
        <f t="shared" si="357"/>
        <v>kn-15-7-jlr-loc1</v>
      </c>
      <c r="AD2398" s="99">
        <f t="shared" si="358"/>
        <v>10</v>
      </c>
      <c r="AE2398" s="24">
        <v>12</v>
      </c>
      <c r="AF2398" s="25">
        <v>12</v>
      </c>
      <c r="AG2398" s="41"/>
    </row>
    <row r="2399" spans="1:33" ht="16.5" x14ac:dyDescent="0.2">
      <c r="A2399" s="43" t="str">
        <f t="shared" si="359"/>
        <v>kn-15</v>
      </c>
      <c r="B2399" s="33">
        <f t="shared" si="356"/>
        <v>2150711</v>
      </c>
      <c r="C2399" s="43">
        <v>7</v>
      </c>
      <c r="D2399" s="26">
        <f t="shared" si="360"/>
        <v>21507</v>
      </c>
      <c r="E2399" s="45">
        <v>15</v>
      </c>
      <c r="F2399" s="13">
        <v>1</v>
      </c>
      <c r="G2399" s="14" t="s">
        <v>20</v>
      </c>
      <c r="H2399" s="14" t="s">
        <v>290</v>
      </c>
      <c r="I2399" s="13">
        <f t="shared" si="361"/>
        <v>148</v>
      </c>
      <c r="J2399" s="13">
        <f t="shared" si="362"/>
        <v>20</v>
      </c>
      <c r="K2399" s="13">
        <f t="shared" si="363"/>
        <v>5</v>
      </c>
      <c r="L2399" s="13" t="s">
        <v>1548</v>
      </c>
      <c r="M2399" s="13">
        <v>144</v>
      </c>
      <c r="N2399" s="13" t="s">
        <v>1550</v>
      </c>
      <c r="O2399" s="13">
        <v>144</v>
      </c>
      <c r="P2399" s="13" t="s">
        <v>1552</v>
      </c>
      <c r="Q2399" s="13">
        <v>144</v>
      </c>
      <c r="R2399" s="13" t="s">
        <v>1554</v>
      </c>
      <c r="S2399" s="13">
        <v>144</v>
      </c>
      <c r="T2399" s="13" t="s">
        <v>1648</v>
      </c>
      <c r="U2399" s="13">
        <v>144</v>
      </c>
      <c r="V2399" s="13" t="s">
        <v>1650</v>
      </c>
      <c r="W2399" s="13">
        <v>144</v>
      </c>
      <c r="X2399" s="13" t="s">
        <v>1640</v>
      </c>
      <c r="Y2399" s="13">
        <v>144</v>
      </c>
      <c r="Z2399" s="13" t="s">
        <v>1643</v>
      </c>
      <c r="AA2399" s="13">
        <v>144</v>
      </c>
      <c r="AB2399" s="100" t="s">
        <v>386</v>
      </c>
      <c r="AC2399" s="100" t="str">
        <f t="shared" si="357"/>
        <v>kn-15-7-shl-loc1</v>
      </c>
      <c r="AD2399" s="100">
        <f t="shared" si="358"/>
        <v>10</v>
      </c>
      <c r="AE2399" s="13">
        <v>16</v>
      </c>
      <c r="AF2399" s="27">
        <v>13.5</v>
      </c>
      <c r="AG2399" s="41"/>
    </row>
    <row r="2400" spans="1:33" ht="16.5" x14ac:dyDescent="0.2">
      <c r="A2400" s="43" t="str">
        <f t="shared" si="359"/>
        <v>kn-15</v>
      </c>
      <c r="B2400" s="33">
        <f t="shared" si="356"/>
        <v>2150720</v>
      </c>
      <c r="C2400" s="43">
        <v>7</v>
      </c>
      <c r="D2400" s="26">
        <f t="shared" si="360"/>
        <v>21507</v>
      </c>
      <c r="E2400" s="45">
        <v>15</v>
      </c>
      <c r="F2400" s="13">
        <v>2</v>
      </c>
      <c r="G2400" s="14" t="s">
        <v>19</v>
      </c>
      <c r="H2400" s="14" t="s">
        <v>749</v>
      </c>
      <c r="I2400" s="13">
        <f t="shared" si="361"/>
        <v>148</v>
      </c>
      <c r="J2400" s="13">
        <f t="shared" si="362"/>
        <v>20</v>
      </c>
      <c r="K2400" s="13">
        <f t="shared" si="363"/>
        <v>5</v>
      </c>
      <c r="L2400" s="13" t="s">
        <v>1549</v>
      </c>
      <c r="M2400" s="13">
        <v>144</v>
      </c>
      <c r="N2400" s="13" t="s">
        <v>1551</v>
      </c>
      <c r="O2400" s="13">
        <v>144</v>
      </c>
      <c r="P2400" s="13" t="s">
        <v>1553</v>
      </c>
      <c r="Q2400" s="13">
        <v>144</v>
      </c>
      <c r="R2400" s="13" t="s">
        <v>1555</v>
      </c>
      <c r="S2400" s="13">
        <v>144</v>
      </c>
      <c r="T2400" s="13" t="s">
        <v>1649</v>
      </c>
      <c r="U2400" s="13">
        <v>144</v>
      </c>
      <c r="V2400" s="13" t="s">
        <v>1651</v>
      </c>
      <c r="W2400" s="13">
        <v>144</v>
      </c>
      <c r="X2400" s="13" t="s">
        <v>1641</v>
      </c>
      <c r="Y2400" s="13">
        <v>144</v>
      </c>
      <c r="Z2400" s="13" t="s">
        <v>1642</v>
      </c>
      <c r="AA2400" s="13">
        <v>144</v>
      </c>
      <c r="AB2400" s="100" t="s">
        <v>30</v>
      </c>
      <c r="AC2400" s="100" t="str">
        <f t="shared" si="357"/>
        <v>kn-15-7-jlr-loc2</v>
      </c>
      <c r="AD2400" s="100">
        <f t="shared" si="358"/>
        <v>10</v>
      </c>
      <c r="AE2400" s="13">
        <v>12</v>
      </c>
      <c r="AF2400" s="27">
        <v>12</v>
      </c>
      <c r="AG2400" s="41"/>
    </row>
    <row r="2401" spans="1:33" ht="16.5" x14ac:dyDescent="0.2">
      <c r="A2401" s="43" t="str">
        <f t="shared" si="359"/>
        <v>kn-15</v>
      </c>
      <c r="B2401" s="33">
        <f t="shared" si="356"/>
        <v>2150721</v>
      </c>
      <c r="C2401" s="43">
        <v>7</v>
      </c>
      <c r="D2401" s="26">
        <f t="shared" si="360"/>
        <v>21507</v>
      </c>
      <c r="E2401" s="45">
        <v>15</v>
      </c>
      <c r="F2401" s="13">
        <v>2</v>
      </c>
      <c r="G2401" s="14" t="s">
        <v>20</v>
      </c>
      <c r="H2401" s="14" t="s">
        <v>27</v>
      </c>
      <c r="I2401" s="13">
        <f t="shared" si="361"/>
        <v>148</v>
      </c>
      <c r="J2401" s="13">
        <f t="shared" si="362"/>
        <v>20</v>
      </c>
      <c r="K2401" s="13">
        <f t="shared" si="363"/>
        <v>5</v>
      </c>
      <c r="L2401" s="13" t="s">
        <v>1548</v>
      </c>
      <c r="M2401" s="13">
        <v>144</v>
      </c>
      <c r="N2401" s="13" t="s">
        <v>1550</v>
      </c>
      <c r="O2401" s="13">
        <v>144</v>
      </c>
      <c r="P2401" s="13" t="s">
        <v>1552</v>
      </c>
      <c r="Q2401" s="13">
        <v>144</v>
      </c>
      <c r="R2401" s="13" t="s">
        <v>1554</v>
      </c>
      <c r="S2401" s="13">
        <v>144</v>
      </c>
      <c r="T2401" s="13" t="s">
        <v>1648</v>
      </c>
      <c r="U2401" s="13">
        <v>144</v>
      </c>
      <c r="V2401" s="13" t="s">
        <v>1650</v>
      </c>
      <c r="W2401" s="13">
        <v>144</v>
      </c>
      <c r="X2401" s="13" t="s">
        <v>1640</v>
      </c>
      <c r="Y2401" s="13">
        <v>144</v>
      </c>
      <c r="Z2401" s="13" t="s">
        <v>1643</v>
      </c>
      <c r="AA2401" s="13">
        <v>144</v>
      </c>
      <c r="AB2401" s="100" t="s">
        <v>380</v>
      </c>
      <c r="AC2401" s="100" t="str">
        <f t="shared" si="357"/>
        <v>kn-15-7-shl-loc2</v>
      </c>
      <c r="AD2401" s="100">
        <f t="shared" si="358"/>
        <v>10</v>
      </c>
      <c r="AE2401" s="13">
        <v>16</v>
      </c>
      <c r="AF2401" s="27">
        <v>13.5</v>
      </c>
      <c r="AG2401" s="41"/>
    </row>
    <row r="2402" spans="1:33" ht="16.5" x14ac:dyDescent="0.2">
      <c r="A2402" s="43" t="str">
        <f t="shared" si="359"/>
        <v>kn-15</v>
      </c>
      <c r="B2402" s="33">
        <f t="shared" si="356"/>
        <v>2150730</v>
      </c>
      <c r="C2402" s="43">
        <v>7</v>
      </c>
      <c r="D2402" s="26">
        <f t="shared" si="360"/>
        <v>21507</v>
      </c>
      <c r="E2402" s="45">
        <v>15</v>
      </c>
      <c r="F2402" s="13">
        <v>3</v>
      </c>
      <c r="G2402" s="14" t="s">
        <v>19</v>
      </c>
      <c r="H2402" s="14" t="s">
        <v>288</v>
      </c>
      <c r="I2402" s="13">
        <f t="shared" si="361"/>
        <v>148</v>
      </c>
      <c r="J2402" s="13">
        <f t="shared" si="362"/>
        <v>20</v>
      </c>
      <c r="K2402" s="13">
        <f t="shared" si="363"/>
        <v>5</v>
      </c>
      <c r="L2402" s="13" t="s">
        <v>1549</v>
      </c>
      <c r="M2402" s="13">
        <v>144</v>
      </c>
      <c r="N2402" s="13" t="s">
        <v>1551</v>
      </c>
      <c r="O2402" s="13">
        <v>144</v>
      </c>
      <c r="P2402" s="13" t="s">
        <v>1553</v>
      </c>
      <c r="Q2402" s="13">
        <v>144</v>
      </c>
      <c r="R2402" s="13" t="s">
        <v>1555</v>
      </c>
      <c r="S2402" s="13">
        <v>144</v>
      </c>
      <c r="T2402" s="13" t="s">
        <v>1649</v>
      </c>
      <c r="U2402" s="13">
        <v>144</v>
      </c>
      <c r="V2402" s="13" t="s">
        <v>1651</v>
      </c>
      <c r="W2402" s="13">
        <v>144</v>
      </c>
      <c r="X2402" s="13" t="s">
        <v>1641</v>
      </c>
      <c r="Y2402" s="13">
        <v>144</v>
      </c>
      <c r="Z2402" s="13" t="s">
        <v>1642</v>
      </c>
      <c r="AA2402" s="13">
        <v>144</v>
      </c>
      <c r="AB2402" s="100" t="s">
        <v>353</v>
      </c>
      <c r="AC2402" s="100" t="str">
        <f t="shared" si="357"/>
        <v>kn-15-7-jlr-loc3</v>
      </c>
      <c r="AD2402" s="100">
        <f t="shared" si="358"/>
        <v>10</v>
      </c>
      <c r="AE2402" s="13">
        <v>12</v>
      </c>
      <c r="AF2402" s="27">
        <v>12</v>
      </c>
      <c r="AG2402" s="41"/>
    </row>
    <row r="2403" spans="1:33" ht="17.25" thickBot="1" x14ac:dyDescent="0.25">
      <c r="A2403" s="43" t="str">
        <f t="shared" si="359"/>
        <v>kn-15</v>
      </c>
      <c r="B2403" s="33">
        <f t="shared" si="356"/>
        <v>2150731</v>
      </c>
      <c r="C2403" s="43">
        <v>7</v>
      </c>
      <c r="D2403" s="28">
        <f t="shared" si="360"/>
        <v>21507</v>
      </c>
      <c r="E2403" s="46">
        <v>15</v>
      </c>
      <c r="F2403" s="29">
        <v>3</v>
      </c>
      <c r="G2403" s="30" t="s">
        <v>20</v>
      </c>
      <c r="H2403" s="30" t="s">
        <v>287</v>
      </c>
      <c r="I2403" s="29">
        <f t="shared" si="361"/>
        <v>148</v>
      </c>
      <c r="J2403" s="29">
        <f t="shared" si="362"/>
        <v>20</v>
      </c>
      <c r="K2403" s="29">
        <f t="shared" si="363"/>
        <v>5</v>
      </c>
      <c r="L2403" s="29" t="s">
        <v>1548</v>
      </c>
      <c r="M2403" s="29">
        <v>144</v>
      </c>
      <c r="N2403" s="29" t="s">
        <v>1550</v>
      </c>
      <c r="O2403" s="29">
        <v>144</v>
      </c>
      <c r="P2403" s="29" t="s">
        <v>1552</v>
      </c>
      <c r="Q2403" s="29">
        <v>144</v>
      </c>
      <c r="R2403" s="29" t="s">
        <v>1554</v>
      </c>
      <c r="S2403" s="29">
        <v>144</v>
      </c>
      <c r="T2403" s="29" t="s">
        <v>1648</v>
      </c>
      <c r="U2403" s="29">
        <v>144</v>
      </c>
      <c r="V2403" s="29" t="s">
        <v>1650</v>
      </c>
      <c r="W2403" s="29">
        <v>144</v>
      </c>
      <c r="X2403" s="29" t="s">
        <v>1640</v>
      </c>
      <c r="Y2403" s="29">
        <v>144</v>
      </c>
      <c r="Z2403" s="29" t="s">
        <v>1643</v>
      </c>
      <c r="AA2403" s="29">
        <v>144</v>
      </c>
      <c r="AB2403" s="101" t="s">
        <v>394</v>
      </c>
      <c r="AC2403" s="101" t="str">
        <f t="shared" si="357"/>
        <v>kn-15-7-shl-loc3</v>
      </c>
      <c r="AD2403" s="101">
        <f t="shared" si="358"/>
        <v>10</v>
      </c>
      <c r="AE2403" s="29">
        <v>16</v>
      </c>
      <c r="AF2403" s="31">
        <v>13.5</v>
      </c>
      <c r="AG2403" s="41"/>
    </row>
    <row r="2404" spans="1:33" ht="16.5" x14ac:dyDescent="0.2">
      <c r="A2404" s="43" t="str">
        <f t="shared" si="359"/>
        <v>kn-15</v>
      </c>
      <c r="B2404" s="33">
        <f t="shared" si="356"/>
        <v>2150810</v>
      </c>
      <c r="C2404" s="43">
        <v>8</v>
      </c>
      <c r="D2404" s="23">
        <f t="shared" si="360"/>
        <v>21508</v>
      </c>
      <c r="E2404" s="44">
        <v>15</v>
      </c>
      <c r="F2404" s="24">
        <v>1</v>
      </c>
      <c r="G2404" s="32" t="s">
        <v>19</v>
      </c>
      <c r="H2404" s="32" t="s">
        <v>289</v>
      </c>
      <c r="I2404" s="24">
        <f t="shared" si="361"/>
        <v>149</v>
      </c>
      <c r="J2404" s="24">
        <f t="shared" si="362"/>
        <v>20</v>
      </c>
      <c r="K2404" s="24">
        <f t="shared" si="363"/>
        <v>5</v>
      </c>
      <c r="L2404" s="24" t="s">
        <v>1549</v>
      </c>
      <c r="M2404" s="24">
        <v>145</v>
      </c>
      <c r="N2404" s="24" t="s">
        <v>1551</v>
      </c>
      <c r="O2404" s="24">
        <v>145</v>
      </c>
      <c r="P2404" s="24" t="s">
        <v>1553</v>
      </c>
      <c r="Q2404" s="24">
        <v>145</v>
      </c>
      <c r="R2404" s="24" t="s">
        <v>1555</v>
      </c>
      <c r="S2404" s="24">
        <v>145</v>
      </c>
      <c r="T2404" s="24" t="s">
        <v>1649</v>
      </c>
      <c r="U2404" s="24">
        <v>145</v>
      </c>
      <c r="V2404" s="24" t="s">
        <v>1651</v>
      </c>
      <c r="W2404" s="24">
        <v>145</v>
      </c>
      <c r="X2404" s="24" t="s">
        <v>1641</v>
      </c>
      <c r="Y2404" s="24">
        <v>145</v>
      </c>
      <c r="Z2404" s="24" t="s">
        <v>1642</v>
      </c>
      <c r="AA2404" s="24">
        <v>145</v>
      </c>
      <c r="AB2404" s="99" t="s">
        <v>30</v>
      </c>
      <c r="AC2404" s="99" t="str">
        <f t="shared" si="357"/>
        <v>kn-15-8-jlr-loc1</v>
      </c>
      <c r="AD2404" s="99">
        <f t="shared" si="358"/>
        <v>10</v>
      </c>
      <c r="AE2404" s="24">
        <v>12</v>
      </c>
      <c r="AF2404" s="25">
        <v>12</v>
      </c>
      <c r="AG2404" s="41"/>
    </row>
    <row r="2405" spans="1:33" ht="16.5" x14ac:dyDescent="0.2">
      <c r="A2405" s="43" t="str">
        <f t="shared" si="359"/>
        <v>kn-15</v>
      </c>
      <c r="B2405" s="33">
        <f t="shared" si="356"/>
        <v>2150811</v>
      </c>
      <c r="C2405" s="43">
        <v>8</v>
      </c>
      <c r="D2405" s="26">
        <f t="shared" si="360"/>
        <v>21508</v>
      </c>
      <c r="E2405" s="45">
        <v>15</v>
      </c>
      <c r="F2405" s="13">
        <v>1</v>
      </c>
      <c r="G2405" s="14" t="s">
        <v>20</v>
      </c>
      <c r="H2405" s="14" t="s">
        <v>290</v>
      </c>
      <c r="I2405" s="13">
        <f t="shared" si="361"/>
        <v>149</v>
      </c>
      <c r="J2405" s="13">
        <f t="shared" si="362"/>
        <v>20</v>
      </c>
      <c r="K2405" s="13">
        <f t="shared" si="363"/>
        <v>5</v>
      </c>
      <c r="L2405" s="13" t="s">
        <v>1548</v>
      </c>
      <c r="M2405" s="13">
        <v>144</v>
      </c>
      <c r="N2405" s="13" t="s">
        <v>1550</v>
      </c>
      <c r="O2405" s="13">
        <v>144</v>
      </c>
      <c r="P2405" s="13" t="s">
        <v>1552</v>
      </c>
      <c r="Q2405" s="13">
        <v>144</v>
      </c>
      <c r="R2405" s="13" t="s">
        <v>1554</v>
      </c>
      <c r="S2405" s="13">
        <v>144</v>
      </c>
      <c r="T2405" s="13" t="s">
        <v>1648</v>
      </c>
      <c r="U2405" s="13">
        <v>144</v>
      </c>
      <c r="V2405" s="13" t="s">
        <v>1650</v>
      </c>
      <c r="W2405" s="13">
        <v>144</v>
      </c>
      <c r="X2405" s="13" t="s">
        <v>1640</v>
      </c>
      <c r="Y2405" s="13">
        <v>144</v>
      </c>
      <c r="Z2405" s="13" t="s">
        <v>1643</v>
      </c>
      <c r="AA2405" s="13">
        <v>144</v>
      </c>
      <c r="AB2405" s="100" t="s">
        <v>389</v>
      </c>
      <c r="AC2405" s="100" t="str">
        <f t="shared" si="357"/>
        <v>kn-15-8-shl-loc1</v>
      </c>
      <c r="AD2405" s="100">
        <f t="shared" si="358"/>
        <v>10</v>
      </c>
      <c r="AE2405" s="13">
        <v>16</v>
      </c>
      <c r="AF2405" s="27">
        <v>13.5</v>
      </c>
      <c r="AG2405" s="41"/>
    </row>
    <row r="2406" spans="1:33" ht="16.5" x14ac:dyDescent="0.2">
      <c r="A2406" s="43" t="str">
        <f t="shared" si="359"/>
        <v>kn-15</v>
      </c>
      <c r="B2406" s="33">
        <f t="shared" si="356"/>
        <v>2150820</v>
      </c>
      <c r="C2406" s="43">
        <v>8</v>
      </c>
      <c r="D2406" s="26">
        <f t="shared" si="360"/>
        <v>21508</v>
      </c>
      <c r="E2406" s="45">
        <v>15</v>
      </c>
      <c r="F2406" s="13">
        <v>2</v>
      </c>
      <c r="G2406" s="14" t="s">
        <v>19</v>
      </c>
      <c r="H2406" s="14" t="s">
        <v>749</v>
      </c>
      <c r="I2406" s="13">
        <f t="shared" si="361"/>
        <v>149</v>
      </c>
      <c r="J2406" s="13">
        <f t="shared" si="362"/>
        <v>20</v>
      </c>
      <c r="K2406" s="13">
        <f t="shared" si="363"/>
        <v>5</v>
      </c>
      <c r="L2406" s="13" t="s">
        <v>1549</v>
      </c>
      <c r="M2406" s="13">
        <v>145</v>
      </c>
      <c r="N2406" s="13" t="s">
        <v>1551</v>
      </c>
      <c r="O2406" s="13">
        <v>145</v>
      </c>
      <c r="P2406" s="13" t="s">
        <v>1553</v>
      </c>
      <c r="Q2406" s="13">
        <v>145</v>
      </c>
      <c r="R2406" s="13" t="s">
        <v>1555</v>
      </c>
      <c r="S2406" s="13">
        <v>145</v>
      </c>
      <c r="T2406" s="13" t="s">
        <v>1649</v>
      </c>
      <c r="U2406" s="13">
        <v>145</v>
      </c>
      <c r="V2406" s="13" t="s">
        <v>1651</v>
      </c>
      <c r="W2406" s="13">
        <v>145</v>
      </c>
      <c r="X2406" s="13" t="s">
        <v>1641</v>
      </c>
      <c r="Y2406" s="13">
        <v>145</v>
      </c>
      <c r="Z2406" s="13" t="s">
        <v>1642</v>
      </c>
      <c r="AA2406" s="13">
        <v>145</v>
      </c>
      <c r="AB2406" s="100" t="s">
        <v>350</v>
      </c>
      <c r="AC2406" s="100" t="str">
        <f t="shared" si="357"/>
        <v>kn-15-8-jlr-loc2</v>
      </c>
      <c r="AD2406" s="100">
        <f t="shared" si="358"/>
        <v>10</v>
      </c>
      <c r="AE2406" s="13">
        <v>12</v>
      </c>
      <c r="AF2406" s="27">
        <v>12</v>
      </c>
      <c r="AG2406" s="41"/>
    </row>
    <row r="2407" spans="1:33" ht="16.5" x14ac:dyDescent="0.2">
      <c r="A2407" s="43" t="str">
        <f t="shared" si="359"/>
        <v>kn-15</v>
      </c>
      <c r="B2407" s="33">
        <f t="shared" si="356"/>
        <v>2150821</v>
      </c>
      <c r="C2407" s="43">
        <v>8</v>
      </c>
      <c r="D2407" s="26">
        <f t="shared" si="360"/>
        <v>21508</v>
      </c>
      <c r="E2407" s="45">
        <v>15</v>
      </c>
      <c r="F2407" s="13">
        <v>2</v>
      </c>
      <c r="G2407" s="14" t="s">
        <v>20</v>
      </c>
      <c r="H2407" s="14" t="s">
        <v>27</v>
      </c>
      <c r="I2407" s="13">
        <f t="shared" si="361"/>
        <v>149</v>
      </c>
      <c r="J2407" s="13">
        <f t="shared" si="362"/>
        <v>20</v>
      </c>
      <c r="K2407" s="13">
        <f t="shared" si="363"/>
        <v>5</v>
      </c>
      <c r="L2407" s="13" t="s">
        <v>1548</v>
      </c>
      <c r="M2407" s="13">
        <v>144</v>
      </c>
      <c r="N2407" s="13" t="s">
        <v>1550</v>
      </c>
      <c r="O2407" s="13">
        <v>144</v>
      </c>
      <c r="P2407" s="13" t="s">
        <v>1552</v>
      </c>
      <c r="Q2407" s="13">
        <v>144</v>
      </c>
      <c r="R2407" s="13" t="s">
        <v>1554</v>
      </c>
      <c r="S2407" s="13">
        <v>144</v>
      </c>
      <c r="T2407" s="13" t="s">
        <v>1648</v>
      </c>
      <c r="U2407" s="13">
        <v>144</v>
      </c>
      <c r="V2407" s="13" t="s">
        <v>1650</v>
      </c>
      <c r="W2407" s="13">
        <v>144</v>
      </c>
      <c r="X2407" s="13" t="s">
        <v>1640</v>
      </c>
      <c r="Y2407" s="13">
        <v>144</v>
      </c>
      <c r="Z2407" s="13" t="s">
        <v>1643</v>
      </c>
      <c r="AA2407" s="13">
        <v>144</v>
      </c>
      <c r="AB2407" s="100" t="s">
        <v>388</v>
      </c>
      <c r="AC2407" s="100" t="str">
        <f t="shared" si="357"/>
        <v>kn-15-8-shl-loc2</v>
      </c>
      <c r="AD2407" s="100">
        <f t="shared" si="358"/>
        <v>10</v>
      </c>
      <c r="AE2407" s="13">
        <v>16</v>
      </c>
      <c r="AF2407" s="27">
        <v>13.5</v>
      </c>
      <c r="AG2407" s="41"/>
    </row>
    <row r="2408" spans="1:33" ht="16.5" x14ac:dyDescent="0.2">
      <c r="A2408" s="43" t="str">
        <f t="shared" si="359"/>
        <v>kn-15</v>
      </c>
      <c r="B2408" s="33">
        <f t="shared" si="356"/>
        <v>2150830</v>
      </c>
      <c r="C2408" s="43">
        <v>8</v>
      </c>
      <c r="D2408" s="26">
        <f t="shared" si="360"/>
        <v>21508</v>
      </c>
      <c r="E2408" s="45">
        <v>15</v>
      </c>
      <c r="F2408" s="13">
        <v>3</v>
      </c>
      <c r="G2408" s="14" t="s">
        <v>19</v>
      </c>
      <c r="H2408" s="14" t="s">
        <v>288</v>
      </c>
      <c r="I2408" s="13">
        <f t="shared" si="361"/>
        <v>149</v>
      </c>
      <c r="J2408" s="13">
        <f t="shared" si="362"/>
        <v>20</v>
      </c>
      <c r="K2408" s="13">
        <f t="shared" si="363"/>
        <v>5</v>
      </c>
      <c r="L2408" s="13" t="s">
        <v>1549</v>
      </c>
      <c r="M2408" s="13">
        <v>145</v>
      </c>
      <c r="N2408" s="13" t="s">
        <v>1551</v>
      </c>
      <c r="O2408" s="13">
        <v>145</v>
      </c>
      <c r="P2408" s="13" t="s">
        <v>1553</v>
      </c>
      <c r="Q2408" s="13">
        <v>145</v>
      </c>
      <c r="R2408" s="13" t="s">
        <v>1555</v>
      </c>
      <c r="S2408" s="13">
        <v>145</v>
      </c>
      <c r="T2408" s="13" t="s">
        <v>1649</v>
      </c>
      <c r="U2408" s="13">
        <v>145</v>
      </c>
      <c r="V2408" s="13" t="s">
        <v>1651</v>
      </c>
      <c r="W2408" s="13">
        <v>145</v>
      </c>
      <c r="X2408" s="13" t="s">
        <v>1641</v>
      </c>
      <c r="Y2408" s="13">
        <v>145</v>
      </c>
      <c r="Z2408" s="13" t="s">
        <v>1642</v>
      </c>
      <c r="AA2408" s="13">
        <v>145</v>
      </c>
      <c r="AB2408" s="100" t="s">
        <v>352</v>
      </c>
      <c r="AC2408" s="100" t="str">
        <f t="shared" si="357"/>
        <v>kn-15-8-jlr-loc3</v>
      </c>
      <c r="AD2408" s="100">
        <f t="shared" si="358"/>
        <v>10</v>
      </c>
      <c r="AE2408" s="13">
        <v>12</v>
      </c>
      <c r="AF2408" s="27">
        <v>12</v>
      </c>
      <c r="AG2408" s="41"/>
    </row>
    <row r="2409" spans="1:33" ht="17.25" thickBot="1" x14ac:dyDescent="0.25">
      <c r="A2409" s="43" t="str">
        <f t="shared" si="359"/>
        <v>kn-15</v>
      </c>
      <c r="B2409" s="33">
        <f t="shared" si="356"/>
        <v>2150831</v>
      </c>
      <c r="C2409" s="43">
        <v>8</v>
      </c>
      <c r="D2409" s="28">
        <f t="shared" si="360"/>
        <v>21508</v>
      </c>
      <c r="E2409" s="46">
        <v>15</v>
      </c>
      <c r="F2409" s="29">
        <v>3</v>
      </c>
      <c r="G2409" s="30" t="s">
        <v>20</v>
      </c>
      <c r="H2409" s="30" t="s">
        <v>287</v>
      </c>
      <c r="I2409" s="29">
        <f t="shared" si="361"/>
        <v>149</v>
      </c>
      <c r="J2409" s="29">
        <f t="shared" si="362"/>
        <v>20</v>
      </c>
      <c r="K2409" s="29">
        <f t="shared" si="363"/>
        <v>5</v>
      </c>
      <c r="L2409" s="29" t="s">
        <v>1548</v>
      </c>
      <c r="M2409" s="29">
        <v>144</v>
      </c>
      <c r="N2409" s="29" t="s">
        <v>1550</v>
      </c>
      <c r="O2409" s="29">
        <v>144</v>
      </c>
      <c r="P2409" s="29" t="s">
        <v>1552</v>
      </c>
      <c r="Q2409" s="29">
        <v>144</v>
      </c>
      <c r="R2409" s="29" t="s">
        <v>1554</v>
      </c>
      <c r="S2409" s="29">
        <v>144</v>
      </c>
      <c r="T2409" s="29" t="s">
        <v>1648</v>
      </c>
      <c r="U2409" s="29">
        <v>144</v>
      </c>
      <c r="V2409" s="29" t="s">
        <v>1650</v>
      </c>
      <c r="W2409" s="29">
        <v>144</v>
      </c>
      <c r="X2409" s="29" t="s">
        <v>1640</v>
      </c>
      <c r="Y2409" s="29">
        <v>144</v>
      </c>
      <c r="Z2409" s="29" t="s">
        <v>1643</v>
      </c>
      <c r="AA2409" s="29">
        <v>144</v>
      </c>
      <c r="AB2409" s="101" t="s">
        <v>393</v>
      </c>
      <c r="AC2409" s="101" t="str">
        <f t="shared" si="357"/>
        <v>kn-15-8-shl-loc3</v>
      </c>
      <c r="AD2409" s="101">
        <f t="shared" si="358"/>
        <v>10</v>
      </c>
      <c r="AE2409" s="29">
        <v>16</v>
      </c>
      <c r="AF2409" s="31">
        <v>13.5</v>
      </c>
      <c r="AG2409" s="41"/>
    </row>
    <row r="2410" spans="1:33" ht="16.5" x14ac:dyDescent="0.2">
      <c r="A2410" s="43" t="str">
        <f t="shared" si="359"/>
        <v>kn-15</v>
      </c>
      <c r="B2410" s="33">
        <f t="shared" si="356"/>
        <v>2150910</v>
      </c>
      <c r="C2410" s="43">
        <v>9</v>
      </c>
      <c r="D2410" s="23">
        <f t="shared" si="360"/>
        <v>21509</v>
      </c>
      <c r="E2410" s="44">
        <v>15</v>
      </c>
      <c r="F2410" s="24">
        <v>1</v>
      </c>
      <c r="G2410" s="32" t="s">
        <v>19</v>
      </c>
      <c r="H2410" s="32" t="s">
        <v>289</v>
      </c>
      <c r="I2410" s="24">
        <f t="shared" si="361"/>
        <v>150</v>
      </c>
      <c r="J2410" s="24">
        <f t="shared" si="362"/>
        <v>20</v>
      </c>
      <c r="K2410" s="24">
        <f t="shared" si="363"/>
        <v>5</v>
      </c>
      <c r="L2410" s="24" t="s">
        <v>1549</v>
      </c>
      <c r="M2410" s="24">
        <v>145</v>
      </c>
      <c r="N2410" s="24" t="s">
        <v>1551</v>
      </c>
      <c r="O2410" s="24">
        <v>145</v>
      </c>
      <c r="P2410" s="24" t="s">
        <v>1553</v>
      </c>
      <c r="Q2410" s="24">
        <v>145</v>
      </c>
      <c r="R2410" s="24" t="s">
        <v>1555</v>
      </c>
      <c r="S2410" s="24">
        <v>145</v>
      </c>
      <c r="T2410" s="24" t="s">
        <v>1649</v>
      </c>
      <c r="U2410" s="24">
        <v>145</v>
      </c>
      <c r="V2410" s="24" t="s">
        <v>1651</v>
      </c>
      <c r="W2410" s="24">
        <v>145</v>
      </c>
      <c r="X2410" s="24" t="s">
        <v>1641</v>
      </c>
      <c r="Y2410" s="24">
        <v>145</v>
      </c>
      <c r="Z2410" s="24" t="s">
        <v>1642</v>
      </c>
      <c r="AA2410" s="24">
        <v>145</v>
      </c>
      <c r="AB2410" s="99" t="s">
        <v>354</v>
      </c>
      <c r="AC2410" s="99" t="str">
        <f t="shared" si="357"/>
        <v>kn-15-9-jlr-loc1</v>
      </c>
      <c r="AD2410" s="99">
        <f t="shared" si="358"/>
        <v>10</v>
      </c>
      <c r="AE2410" s="24">
        <v>12</v>
      </c>
      <c r="AF2410" s="25">
        <v>12</v>
      </c>
      <c r="AG2410" s="41"/>
    </row>
    <row r="2411" spans="1:33" ht="16.5" x14ac:dyDescent="0.2">
      <c r="A2411" s="43" t="str">
        <f t="shared" si="359"/>
        <v>kn-15</v>
      </c>
      <c r="B2411" s="33">
        <f t="shared" si="356"/>
        <v>2150911</v>
      </c>
      <c r="C2411" s="43">
        <v>9</v>
      </c>
      <c r="D2411" s="26">
        <f t="shared" si="360"/>
        <v>21509</v>
      </c>
      <c r="E2411" s="45">
        <v>15</v>
      </c>
      <c r="F2411" s="13">
        <v>1</v>
      </c>
      <c r="G2411" s="14" t="s">
        <v>20</v>
      </c>
      <c r="H2411" s="14" t="s">
        <v>290</v>
      </c>
      <c r="I2411" s="13">
        <f t="shared" si="361"/>
        <v>150</v>
      </c>
      <c r="J2411" s="13">
        <f t="shared" si="362"/>
        <v>20</v>
      </c>
      <c r="K2411" s="13">
        <f t="shared" si="363"/>
        <v>5</v>
      </c>
      <c r="L2411" s="13" t="s">
        <v>1548</v>
      </c>
      <c r="M2411" s="13">
        <v>146</v>
      </c>
      <c r="N2411" s="13" t="s">
        <v>1550</v>
      </c>
      <c r="O2411" s="13">
        <v>146</v>
      </c>
      <c r="P2411" s="13" t="s">
        <v>1552</v>
      </c>
      <c r="Q2411" s="13">
        <v>146</v>
      </c>
      <c r="R2411" s="13" t="s">
        <v>1554</v>
      </c>
      <c r="S2411" s="13">
        <v>146</v>
      </c>
      <c r="T2411" s="13" t="s">
        <v>1556</v>
      </c>
      <c r="U2411" s="13">
        <v>146</v>
      </c>
      <c r="V2411" s="13" t="s">
        <v>1650</v>
      </c>
      <c r="W2411" s="13">
        <v>146</v>
      </c>
      <c r="X2411" s="13" t="s">
        <v>1640</v>
      </c>
      <c r="Y2411" s="13">
        <v>146</v>
      </c>
      <c r="Z2411" s="13" t="s">
        <v>1643</v>
      </c>
      <c r="AA2411" s="13">
        <v>146</v>
      </c>
      <c r="AB2411" s="100" t="s">
        <v>395</v>
      </c>
      <c r="AC2411" s="100" t="str">
        <f t="shared" si="357"/>
        <v>kn-15-9-shl-loc1</v>
      </c>
      <c r="AD2411" s="100">
        <f t="shared" si="358"/>
        <v>10</v>
      </c>
      <c r="AE2411" s="13">
        <v>16</v>
      </c>
      <c r="AF2411" s="27">
        <v>13.5</v>
      </c>
      <c r="AG2411" s="41"/>
    </row>
    <row r="2412" spans="1:33" ht="16.5" x14ac:dyDescent="0.2">
      <c r="A2412" s="43" t="str">
        <f t="shared" si="359"/>
        <v>kn-15</v>
      </c>
      <c r="B2412" s="33">
        <f t="shared" si="356"/>
        <v>2150920</v>
      </c>
      <c r="C2412" s="43">
        <v>9</v>
      </c>
      <c r="D2412" s="26">
        <f t="shared" si="360"/>
        <v>21509</v>
      </c>
      <c r="E2412" s="45">
        <v>15</v>
      </c>
      <c r="F2412" s="13">
        <v>2</v>
      </c>
      <c r="G2412" s="14" t="s">
        <v>19</v>
      </c>
      <c r="H2412" s="14" t="s">
        <v>749</v>
      </c>
      <c r="I2412" s="13">
        <f t="shared" si="361"/>
        <v>150</v>
      </c>
      <c r="J2412" s="13">
        <f t="shared" si="362"/>
        <v>20</v>
      </c>
      <c r="K2412" s="13">
        <f t="shared" si="363"/>
        <v>5</v>
      </c>
      <c r="L2412" s="13" t="s">
        <v>1549</v>
      </c>
      <c r="M2412" s="13">
        <v>145</v>
      </c>
      <c r="N2412" s="13" t="s">
        <v>1551</v>
      </c>
      <c r="O2412" s="13">
        <v>145</v>
      </c>
      <c r="P2412" s="13" t="s">
        <v>1553</v>
      </c>
      <c r="Q2412" s="13">
        <v>145</v>
      </c>
      <c r="R2412" s="13" t="s">
        <v>1555</v>
      </c>
      <c r="S2412" s="13">
        <v>145</v>
      </c>
      <c r="T2412" s="13" t="s">
        <v>1649</v>
      </c>
      <c r="U2412" s="13">
        <v>145</v>
      </c>
      <c r="V2412" s="13" t="s">
        <v>1651</v>
      </c>
      <c r="W2412" s="13">
        <v>145</v>
      </c>
      <c r="X2412" s="13" t="s">
        <v>1641</v>
      </c>
      <c r="Y2412" s="13">
        <v>145</v>
      </c>
      <c r="Z2412" s="13" t="s">
        <v>1642</v>
      </c>
      <c r="AA2412" s="13">
        <v>145</v>
      </c>
      <c r="AB2412" s="100" t="s">
        <v>748</v>
      </c>
      <c r="AC2412" s="100" t="str">
        <f t="shared" si="357"/>
        <v>kn-15-9-jlr-loc2</v>
      </c>
      <c r="AD2412" s="100">
        <f t="shared" si="358"/>
        <v>10</v>
      </c>
      <c r="AE2412" s="13">
        <v>12</v>
      </c>
      <c r="AF2412" s="27">
        <v>12</v>
      </c>
      <c r="AG2412" s="41"/>
    </row>
    <row r="2413" spans="1:33" ht="16.5" x14ac:dyDescent="0.2">
      <c r="A2413" s="43" t="str">
        <f t="shared" si="359"/>
        <v>kn-15</v>
      </c>
      <c r="B2413" s="33">
        <f t="shared" si="356"/>
        <v>2150921</v>
      </c>
      <c r="C2413" s="43">
        <v>9</v>
      </c>
      <c r="D2413" s="26">
        <f t="shared" si="360"/>
        <v>21509</v>
      </c>
      <c r="E2413" s="45">
        <v>15</v>
      </c>
      <c r="F2413" s="13">
        <v>2</v>
      </c>
      <c r="G2413" s="14" t="s">
        <v>20</v>
      </c>
      <c r="H2413" s="14" t="s">
        <v>27</v>
      </c>
      <c r="I2413" s="13">
        <f t="shared" si="361"/>
        <v>150</v>
      </c>
      <c r="J2413" s="13">
        <f t="shared" si="362"/>
        <v>20</v>
      </c>
      <c r="K2413" s="13">
        <f t="shared" si="363"/>
        <v>5</v>
      </c>
      <c r="L2413" s="13" t="s">
        <v>1548</v>
      </c>
      <c r="M2413" s="13">
        <v>146</v>
      </c>
      <c r="N2413" s="13" t="s">
        <v>1550</v>
      </c>
      <c r="O2413" s="13">
        <v>146</v>
      </c>
      <c r="P2413" s="13" t="s">
        <v>1552</v>
      </c>
      <c r="Q2413" s="13">
        <v>146</v>
      </c>
      <c r="R2413" s="13" t="s">
        <v>1554</v>
      </c>
      <c r="S2413" s="13">
        <v>146</v>
      </c>
      <c r="T2413" s="13" t="s">
        <v>1556</v>
      </c>
      <c r="U2413" s="13">
        <v>146</v>
      </c>
      <c r="V2413" s="13" t="s">
        <v>1650</v>
      </c>
      <c r="W2413" s="13">
        <v>146</v>
      </c>
      <c r="X2413" s="13" t="s">
        <v>1640</v>
      </c>
      <c r="Y2413" s="13">
        <v>146</v>
      </c>
      <c r="Z2413" s="13" t="s">
        <v>1643</v>
      </c>
      <c r="AA2413" s="13">
        <v>146</v>
      </c>
      <c r="AB2413" s="100" t="s">
        <v>390</v>
      </c>
      <c r="AC2413" s="100" t="str">
        <f t="shared" si="357"/>
        <v>kn-15-9-shl-loc2</v>
      </c>
      <c r="AD2413" s="100">
        <f t="shared" si="358"/>
        <v>10</v>
      </c>
      <c r="AE2413" s="13">
        <v>16</v>
      </c>
      <c r="AF2413" s="27">
        <v>13.5</v>
      </c>
      <c r="AG2413" s="41"/>
    </row>
    <row r="2414" spans="1:33" ht="16.5" x14ac:dyDescent="0.2">
      <c r="A2414" s="43" t="str">
        <f t="shared" si="359"/>
        <v>kn-15</v>
      </c>
      <c r="B2414" s="33">
        <f t="shared" si="356"/>
        <v>2150930</v>
      </c>
      <c r="C2414" s="43">
        <v>9</v>
      </c>
      <c r="D2414" s="26">
        <f t="shared" si="360"/>
        <v>21509</v>
      </c>
      <c r="E2414" s="45">
        <v>15</v>
      </c>
      <c r="F2414" s="13">
        <v>3</v>
      </c>
      <c r="G2414" s="14" t="s">
        <v>19</v>
      </c>
      <c r="H2414" s="14" t="s">
        <v>288</v>
      </c>
      <c r="I2414" s="13">
        <f t="shared" si="361"/>
        <v>150</v>
      </c>
      <c r="J2414" s="13">
        <f t="shared" si="362"/>
        <v>20</v>
      </c>
      <c r="K2414" s="13">
        <f t="shared" si="363"/>
        <v>5</v>
      </c>
      <c r="L2414" s="13" t="s">
        <v>1549</v>
      </c>
      <c r="M2414" s="13">
        <v>145</v>
      </c>
      <c r="N2414" s="13" t="s">
        <v>1551</v>
      </c>
      <c r="O2414" s="13">
        <v>145</v>
      </c>
      <c r="P2414" s="13" t="s">
        <v>1553</v>
      </c>
      <c r="Q2414" s="13">
        <v>145</v>
      </c>
      <c r="R2414" s="13" t="s">
        <v>1555</v>
      </c>
      <c r="S2414" s="13">
        <v>145</v>
      </c>
      <c r="T2414" s="13" t="s">
        <v>1649</v>
      </c>
      <c r="U2414" s="13">
        <v>145</v>
      </c>
      <c r="V2414" s="13" t="s">
        <v>1651</v>
      </c>
      <c r="W2414" s="13">
        <v>145</v>
      </c>
      <c r="X2414" s="13" t="s">
        <v>1641</v>
      </c>
      <c r="Y2414" s="13">
        <v>145</v>
      </c>
      <c r="Z2414" s="13" t="s">
        <v>1642</v>
      </c>
      <c r="AA2414" s="13">
        <v>145</v>
      </c>
      <c r="AB2414" s="100" t="s">
        <v>351</v>
      </c>
      <c r="AC2414" s="100" t="str">
        <f t="shared" si="357"/>
        <v>kn-15-9-jlr-loc3</v>
      </c>
      <c r="AD2414" s="100">
        <f t="shared" si="358"/>
        <v>10</v>
      </c>
      <c r="AE2414" s="13">
        <v>12</v>
      </c>
      <c r="AF2414" s="27">
        <v>12</v>
      </c>
      <c r="AG2414" s="41"/>
    </row>
    <row r="2415" spans="1:33" ht="17.25" thickBot="1" x14ac:dyDescent="0.25">
      <c r="A2415" s="43" t="str">
        <f t="shared" si="359"/>
        <v>kn-15</v>
      </c>
      <c r="B2415" s="33">
        <f t="shared" si="356"/>
        <v>2150931</v>
      </c>
      <c r="C2415" s="43">
        <v>9</v>
      </c>
      <c r="D2415" s="28">
        <f t="shared" si="360"/>
        <v>21509</v>
      </c>
      <c r="E2415" s="46">
        <v>15</v>
      </c>
      <c r="F2415" s="29">
        <v>3</v>
      </c>
      <c r="G2415" s="30" t="s">
        <v>20</v>
      </c>
      <c r="H2415" s="30" t="s">
        <v>629</v>
      </c>
      <c r="I2415" s="29">
        <f t="shared" si="361"/>
        <v>150</v>
      </c>
      <c r="J2415" s="29">
        <f t="shared" si="362"/>
        <v>20</v>
      </c>
      <c r="K2415" s="29">
        <f t="shared" si="363"/>
        <v>5</v>
      </c>
      <c r="L2415" s="29" t="s">
        <v>1548</v>
      </c>
      <c r="M2415" s="29">
        <v>146</v>
      </c>
      <c r="N2415" s="29" t="s">
        <v>1550</v>
      </c>
      <c r="O2415" s="29">
        <v>146</v>
      </c>
      <c r="P2415" s="29" t="s">
        <v>1552</v>
      </c>
      <c r="Q2415" s="29">
        <v>146</v>
      </c>
      <c r="R2415" s="29" t="s">
        <v>1554</v>
      </c>
      <c r="S2415" s="29">
        <v>146</v>
      </c>
      <c r="T2415" s="29" t="s">
        <v>1556</v>
      </c>
      <c r="U2415" s="29">
        <v>146</v>
      </c>
      <c r="V2415" s="29" t="s">
        <v>1650</v>
      </c>
      <c r="W2415" s="29">
        <v>146</v>
      </c>
      <c r="X2415" s="29" t="s">
        <v>1640</v>
      </c>
      <c r="Y2415" s="29">
        <v>146</v>
      </c>
      <c r="Z2415" s="29" t="s">
        <v>1643</v>
      </c>
      <c r="AA2415" s="29">
        <v>146</v>
      </c>
      <c r="AB2415" s="101" t="s">
        <v>391</v>
      </c>
      <c r="AC2415" s="101" t="str">
        <f t="shared" si="357"/>
        <v>kn-15-9-shl-loc3</v>
      </c>
      <c r="AD2415" s="101">
        <f t="shared" si="358"/>
        <v>10</v>
      </c>
      <c r="AE2415" s="29">
        <v>16</v>
      </c>
      <c r="AF2415" s="31">
        <v>13.5</v>
      </c>
      <c r="AG2415" s="41"/>
    </row>
    <row r="2416" spans="1:33" ht="16.5" x14ac:dyDescent="0.2">
      <c r="A2416" s="43" t="str">
        <f t="shared" si="359"/>
        <v>kn-15</v>
      </c>
      <c r="B2416" s="33">
        <f t="shared" si="356"/>
        <v>2151010</v>
      </c>
      <c r="C2416" s="43">
        <v>10</v>
      </c>
      <c r="D2416" s="23">
        <f t="shared" si="360"/>
        <v>21510</v>
      </c>
      <c r="E2416" s="44">
        <v>15</v>
      </c>
      <c r="F2416" s="24">
        <v>1</v>
      </c>
      <c r="G2416" s="32" t="s">
        <v>19</v>
      </c>
      <c r="H2416" s="32" t="s">
        <v>289</v>
      </c>
      <c r="I2416" s="24">
        <f t="shared" si="361"/>
        <v>150</v>
      </c>
      <c r="J2416" s="24">
        <f t="shared" si="362"/>
        <v>20</v>
      </c>
      <c r="K2416" s="24">
        <f t="shared" si="363"/>
        <v>5</v>
      </c>
      <c r="L2416" s="24" t="s">
        <v>1549</v>
      </c>
      <c r="M2416" s="24">
        <v>146</v>
      </c>
      <c r="N2416" s="24" t="s">
        <v>1551</v>
      </c>
      <c r="O2416" s="24">
        <v>146</v>
      </c>
      <c r="P2416" s="24" t="s">
        <v>1553</v>
      </c>
      <c r="Q2416" s="24">
        <v>146</v>
      </c>
      <c r="R2416" s="24" t="s">
        <v>1555</v>
      </c>
      <c r="S2416" s="24">
        <v>146</v>
      </c>
      <c r="T2416" s="24" t="s">
        <v>1557</v>
      </c>
      <c r="U2416" s="24">
        <v>146</v>
      </c>
      <c r="V2416" s="24" t="s">
        <v>1651</v>
      </c>
      <c r="W2416" s="24">
        <v>146</v>
      </c>
      <c r="X2416" s="24" t="s">
        <v>1641</v>
      </c>
      <c r="Y2416" s="24">
        <v>146</v>
      </c>
      <c r="Z2416" s="24" t="s">
        <v>1642</v>
      </c>
      <c r="AA2416" s="24">
        <v>146</v>
      </c>
      <c r="AB2416" s="99" t="s">
        <v>347</v>
      </c>
      <c r="AC2416" s="99" t="str">
        <f t="shared" si="357"/>
        <v>kn-15-10-jlr-loc1</v>
      </c>
      <c r="AD2416" s="99">
        <f t="shared" si="358"/>
        <v>10</v>
      </c>
      <c r="AE2416" s="24">
        <v>12</v>
      </c>
      <c r="AF2416" s="25">
        <v>12</v>
      </c>
      <c r="AG2416" s="41"/>
    </row>
    <row r="2417" spans="1:33" ht="33" x14ac:dyDescent="0.2">
      <c r="A2417" s="43" t="str">
        <f t="shared" si="359"/>
        <v>kn-15</v>
      </c>
      <c r="B2417" s="33">
        <f t="shared" si="356"/>
        <v>2151011</v>
      </c>
      <c r="C2417" s="43">
        <v>10</v>
      </c>
      <c r="D2417" s="26">
        <f t="shared" si="360"/>
        <v>21510</v>
      </c>
      <c r="E2417" s="45">
        <v>15</v>
      </c>
      <c r="F2417" s="13">
        <v>1</v>
      </c>
      <c r="G2417" s="14" t="s">
        <v>20</v>
      </c>
      <c r="H2417" s="14" t="s">
        <v>290</v>
      </c>
      <c r="I2417" s="13">
        <f t="shared" si="361"/>
        <v>150</v>
      </c>
      <c r="J2417" s="13">
        <f t="shared" si="362"/>
        <v>20</v>
      </c>
      <c r="K2417" s="13">
        <f t="shared" si="363"/>
        <v>5</v>
      </c>
      <c r="L2417" s="13" t="s">
        <v>1548</v>
      </c>
      <c r="M2417" s="13">
        <v>146</v>
      </c>
      <c r="N2417" s="13" t="s">
        <v>1550</v>
      </c>
      <c r="O2417" s="13">
        <v>146</v>
      </c>
      <c r="P2417" s="13" t="s">
        <v>1552</v>
      </c>
      <c r="Q2417" s="13">
        <v>146</v>
      </c>
      <c r="R2417" s="13" t="s">
        <v>1554</v>
      </c>
      <c r="S2417" s="13">
        <v>146</v>
      </c>
      <c r="T2417" s="13" t="s">
        <v>1556</v>
      </c>
      <c r="U2417" s="13">
        <v>146</v>
      </c>
      <c r="V2417" s="13" t="s">
        <v>1650</v>
      </c>
      <c r="W2417" s="13">
        <v>146</v>
      </c>
      <c r="X2417" s="13" t="s">
        <v>1640</v>
      </c>
      <c r="Y2417" s="13">
        <v>146</v>
      </c>
      <c r="Z2417" s="13" t="s">
        <v>1643</v>
      </c>
      <c r="AA2417" s="13">
        <v>146</v>
      </c>
      <c r="AB2417" s="100" t="s">
        <v>379</v>
      </c>
      <c r="AC2417" s="100" t="str">
        <f t="shared" si="357"/>
        <v>kn-15-10-shl-loc1</v>
      </c>
      <c r="AD2417" s="100">
        <f t="shared" si="358"/>
        <v>10</v>
      </c>
      <c r="AE2417" s="13">
        <v>16</v>
      </c>
      <c r="AF2417" s="27">
        <v>13.5</v>
      </c>
      <c r="AG2417" s="41"/>
    </row>
    <row r="2418" spans="1:33" ht="16.5" x14ac:dyDescent="0.2">
      <c r="A2418" s="43" t="str">
        <f t="shared" si="359"/>
        <v>kn-15</v>
      </c>
      <c r="B2418" s="33">
        <f t="shared" si="356"/>
        <v>2151020</v>
      </c>
      <c r="C2418" s="43">
        <v>10</v>
      </c>
      <c r="D2418" s="26">
        <f t="shared" si="360"/>
        <v>21510</v>
      </c>
      <c r="E2418" s="45">
        <v>15</v>
      </c>
      <c r="F2418" s="13">
        <v>2</v>
      </c>
      <c r="G2418" s="14" t="s">
        <v>19</v>
      </c>
      <c r="H2418" s="14" t="s">
        <v>749</v>
      </c>
      <c r="I2418" s="13">
        <f t="shared" si="361"/>
        <v>150</v>
      </c>
      <c r="J2418" s="13">
        <f t="shared" si="362"/>
        <v>20</v>
      </c>
      <c r="K2418" s="13">
        <f t="shared" si="363"/>
        <v>5</v>
      </c>
      <c r="L2418" s="13" t="s">
        <v>1549</v>
      </c>
      <c r="M2418" s="13">
        <v>146</v>
      </c>
      <c r="N2418" s="13" t="s">
        <v>1551</v>
      </c>
      <c r="O2418" s="13">
        <v>146</v>
      </c>
      <c r="P2418" s="13" t="s">
        <v>1553</v>
      </c>
      <c r="Q2418" s="13">
        <v>146</v>
      </c>
      <c r="R2418" s="13" t="s">
        <v>1555</v>
      </c>
      <c r="S2418" s="13">
        <v>146</v>
      </c>
      <c r="T2418" s="13" t="s">
        <v>1557</v>
      </c>
      <c r="U2418" s="13">
        <v>146</v>
      </c>
      <c r="V2418" s="13" t="s">
        <v>1651</v>
      </c>
      <c r="W2418" s="13">
        <v>146</v>
      </c>
      <c r="X2418" s="13" t="s">
        <v>1641</v>
      </c>
      <c r="Y2418" s="13">
        <v>146</v>
      </c>
      <c r="Z2418" s="13" t="s">
        <v>1642</v>
      </c>
      <c r="AA2418" s="13">
        <v>146</v>
      </c>
      <c r="AB2418" s="100" t="s">
        <v>749</v>
      </c>
      <c r="AC2418" s="100" t="str">
        <f t="shared" si="357"/>
        <v>kn-15-10-jlr-loc2</v>
      </c>
      <c r="AD2418" s="100">
        <f t="shared" si="358"/>
        <v>10</v>
      </c>
      <c r="AE2418" s="13">
        <v>12</v>
      </c>
      <c r="AF2418" s="27">
        <v>12</v>
      </c>
      <c r="AG2418" s="41"/>
    </row>
    <row r="2419" spans="1:33" ht="33" x14ac:dyDescent="0.2">
      <c r="A2419" s="43" t="str">
        <f t="shared" si="359"/>
        <v>kn-15</v>
      </c>
      <c r="B2419" s="33">
        <f t="shared" si="356"/>
        <v>2151021</v>
      </c>
      <c r="C2419" s="43">
        <v>10</v>
      </c>
      <c r="D2419" s="26">
        <f t="shared" si="360"/>
        <v>21510</v>
      </c>
      <c r="E2419" s="45">
        <v>15</v>
      </c>
      <c r="F2419" s="13">
        <v>2</v>
      </c>
      <c r="G2419" s="14" t="s">
        <v>20</v>
      </c>
      <c r="H2419" s="14" t="s">
        <v>27</v>
      </c>
      <c r="I2419" s="13">
        <f t="shared" si="361"/>
        <v>150</v>
      </c>
      <c r="J2419" s="13">
        <f t="shared" si="362"/>
        <v>20</v>
      </c>
      <c r="K2419" s="13">
        <f t="shared" si="363"/>
        <v>5</v>
      </c>
      <c r="L2419" s="13" t="s">
        <v>1548</v>
      </c>
      <c r="M2419" s="13">
        <v>146</v>
      </c>
      <c r="N2419" s="13" t="s">
        <v>1550</v>
      </c>
      <c r="O2419" s="13">
        <v>146</v>
      </c>
      <c r="P2419" s="13" t="s">
        <v>1552</v>
      </c>
      <c r="Q2419" s="13">
        <v>146</v>
      </c>
      <c r="R2419" s="13" t="s">
        <v>1554</v>
      </c>
      <c r="S2419" s="13">
        <v>146</v>
      </c>
      <c r="T2419" s="13" t="s">
        <v>1556</v>
      </c>
      <c r="U2419" s="13">
        <v>146</v>
      </c>
      <c r="V2419" s="13" t="s">
        <v>1650</v>
      </c>
      <c r="W2419" s="13">
        <v>146</v>
      </c>
      <c r="X2419" s="13" t="s">
        <v>1640</v>
      </c>
      <c r="Y2419" s="13">
        <v>146</v>
      </c>
      <c r="Z2419" s="13" t="s">
        <v>1643</v>
      </c>
      <c r="AA2419" s="13">
        <v>146</v>
      </c>
      <c r="AB2419" s="100" t="s">
        <v>382</v>
      </c>
      <c r="AC2419" s="100" t="str">
        <f t="shared" si="357"/>
        <v>kn-15-10-shl-loc2</v>
      </c>
      <c r="AD2419" s="100">
        <f t="shared" si="358"/>
        <v>10</v>
      </c>
      <c r="AE2419" s="13">
        <v>16</v>
      </c>
      <c r="AF2419" s="27">
        <v>13.5</v>
      </c>
      <c r="AG2419" s="41"/>
    </row>
    <row r="2420" spans="1:33" ht="16.5" x14ac:dyDescent="0.2">
      <c r="A2420" s="43" t="str">
        <f t="shared" si="359"/>
        <v>kn-15</v>
      </c>
      <c r="B2420" s="33">
        <f t="shared" si="356"/>
        <v>2151030</v>
      </c>
      <c r="C2420" s="43">
        <v>10</v>
      </c>
      <c r="D2420" s="26">
        <f t="shared" si="360"/>
        <v>21510</v>
      </c>
      <c r="E2420" s="45">
        <v>15</v>
      </c>
      <c r="F2420" s="13">
        <v>3</v>
      </c>
      <c r="G2420" s="14" t="s">
        <v>19</v>
      </c>
      <c r="H2420" s="14" t="s">
        <v>288</v>
      </c>
      <c r="I2420" s="13">
        <f t="shared" si="361"/>
        <v>150</v>
      </c>
      <c r="J2420" s="13">
        <f t="shared" si="362"/>
        <v>20</v>
      </c>
      <c r="K2420" s="13">
        <f t="shared" si="363"/>
        <v>5</v>
      </c>
      <c r="L2420" s="13" t="s">
        <v>1549</v>
      </c>
      <c r="M2420" s="13">
        <v>146</v>
      </c>
      <c r="N2420" s="13" t="s">
        <v>1551</v>
      </c>
      <c r="O2420" s="13">
        <v>146</v>
      </c>
      <c r="P2420" s="13" t="s">
        <v>1553</v>
      </c>
      <c r="Q2420" s="13">
        <v>146</v>
      </c>
      <c r="R2420" s="13" t="s">
        <v>1555</v>
      </c>
      <c r="S2420" s="13">
        <v>146</v>
      </c>
      <c r="T2420" s="13" t="s">
        <v>1557</v>
      </c>
      <c r="U2420" s="13">
        <v>146</v>
      </c>
      <c r="V2420" s="13" t="s">
        <v>1651</v>
      </c>
      <c r="W2420" s="13">
        <v>146</v>
      </c>
      <c r="X2420" s="13" t="s">
        <v>1641</v>
      </c>
      <c r="Y2420" s="13">
        <v>146</v>
      </c>
      <c r="Z2420" s="13" t="s">
        <v>1642</v>
      </c>
      <c r="AA2420" s="13">
        <v>146</v>
      </c>
      <c r="AB2420" s="100" t="s">
        <v>356</v>
      </c>
      <c r="AC2420" s="100" t="str">
        <f t="shared" si="357"/>
        <v>kn-15-10-jlr-loc3</v>
      </c>
      <c r="AD2420" s="100">
        <f t="shared" si="358"/>
        <v>10</v>
      </c>
      <c r="AE2420" s="13">
        <v>12</v>
      </c>
      <c r="AF2420" s="27">
        <v>12</v>
      </c>
      <c r="AG2420" s="41"/>
    </row>
    <row r="2421" spans="1:33" ht="33.75" thickBot="1" x14ac:dyDescent="0.25">
      <c r="A2421" s="43" t="str">
        <f t="shared" si="359"/>
        <v>kn-15</v>
      </c>
      <c r="B2421" s="33">
        <f t="shared" si="356"/>
        <v>2151031</v>
      </c>
      <c r="C2421" s="43">
        <v>10</v>
      </c>
      <c r="D2421" s="28">
        <f t="shared" si="360"/>
        <v>21510</v>
      </c>
      <c r="E2421" s="46">
        <v>15</v>
      </c>
      <c r="F2421" s="29">
        <v>3</v>
      </c>
      <c r="G2421" s="30" t="s">
        <v>20</v>
      </c>
      <c r="H2421" s="30" t="s">
        <v>287</v>
      </c>
      <c r="I2421" s="29">
        <f t="shared" si="361"/>
        <v>150</v>
      </c>
      <c r="J2421" s="29">
        <f t="shared" si="362"/>
        <v>20</v>
      </c>
      <c r="K2421" s="29">
        <f t="shared" si="363"/>
        <v>5</v>
      </c>
      <c r="L2421" s="29" t="s">
        <v>1548</v>
      </c>
      <c r="M2421" s="29">
        <v>146</v>
      </c>
      <c r="N2421" s="29" t="s">
        <v>1550</v>
      </c>
      <c r="O2421" s="29">
        <v>146</v>
      </c>
      <c r="P2421" s="29" t="s">
        <v>1552</v>
      </c>
      <c r="Q2421" s="29">
        <v>146</v>
      </c>
      <c r="R2421" s="29" t="s">
        <v>1554</v>
      </c>
      <c r="S2421" s="29">
        <v>146</v>
      </c>
      <c r="T2421" s="29" t="s">
        <v>1556</v>
      </c>
      <c r="U2421" s="29">
        <v>146</v>
      </c>
      <c r="V2421" s="29" t="s">
        <v>1650</v>
      </c>
      <c r="W2421" s="29">
        <v>146</v>
      </c>
      <c r="X2421" s="29" t="s">
        <v>1640</v>
      </c>
      <c r="Y2421" s="29">
        <v>146</v>
      </c>
      <c r="Z2421" s="29" t="s">
        <v>1643</v>
      </c>
      <c r="AA2421" s="29">
        <v>146</v>
      </c>
      <c r="AB2421" s="101" t="s">
        <v>397</v>
      </c>
      <c r="AC2421" s="101" t="str">
        <f t="shared" si="357"/>
        <v>kn-15-10-shl-loc3</v>
      </c>
      <c r="AD2421" s="101">
        <f t="shared" si="358"/>
        <v>10</v>
      </c>
      <c r="AE2421" s="29">
        <v>16</v>
      </c>
      <c r="AF2421" s="31">
        <v>13.5</v>
      </c>
      <c r="AG2421" s="41"/>
    </row>
    <row r="2422" spans="1:33" ht="16.5" x14ac:dyDescent="0.2">
      <c r="A2422" s="43" t="str">
        <f t="shared" si="359"/>
        <v>kn-15</v>
      </c>
      <c r="B2422" s="33">
        <f t="shared" si="356"/>
        <v>2151110</v>
      </c>
      <c r="C2422" s="43">
        <v>11</v>
      </c>
      <c r="D2422" s="23">
        <f t="shared" si="360"/>
        <v>21511</v>
      </c>
      <c r="E2422" s="44">
        <v>15</v>
      </c>
      <c r="F2422" s="24">
        <v>1</v>
      </c>
      <c r="G2422" s="32" t="s">
        <v>19</v>
      </c>
      <c r="H2422" s="32" t="s">
        <v>289</v>
      </c>
      <c r="I2422" s="24">
        <f t="shared" si="361"/>
        <v>150</v>
      </c>
      <c r="J2422" s="24">
        <f t="shared" si="362"/>
        <v>20</v>
      </c>
      <c r="K2422" s="24">
        <f t="shared" si="363"/>
        <v>5</v>
      </c>
      <c r="L2422" s="24" t="s">
        <v>1549</v>
      </c>
      <c r="M2422" s="24">
        <v>146</v>
      </c>
      <c r="N2422" s="24" t="s">
        <v>1551</v>
      </c>
      <c r="O2422" s="24">
        <v>146</v>
      </c>
      <c r="P2422" s="24" t="s">
        <v>1553</v>
      </c>
      <c r="Q2422" s="24">
        <v>146</v>
      </c>
      <c r="R2422" s="24" t="s">
        <v>1555</v>
      </c>
      <c r="S2422" s="24">
        <v>146</v>
      </c>
      <c r="T2422" s="24" t="s">
        <v>1557</v>
      </c>
      <c r="U2422" s="24">
        <v>146</v>
      </c>
      <c r="V2422" s="24" t="s">
        <v>1651</v>
      </c>
      <c r="W2422" s="24">
        <v>146</v>
      </c>
      <c r="X2422" s="24" t="s">
        <v>1641</v>
      </c>
      <c r="Y2422" s="24">
        <v>146</v>
      </c>
      <c r="Z2422" s="24" t="s">
        <v>1642</v>
      </c>
      <c r="AA2422" s="24">
        <v>146</v>
      </c>
      <c r="AB2422" s="99" t="s">
        <v>354</v>
      </c>
      <c r="AC2422" s="99" t="str">
        <f t="shared" si="357"/>
        <v>kn-15-11-jlr-loc1</v>
      </c>
      <c r="AD2422" s="99">
        <f t="shared" si="358"/>
        <v>10</v>
      </c>
      <c r="AE2422" s="24">
        <v>12</v>
      </c>
      <c r="AF2422" s="25">
        <v>12</v>
      </c>
      <c r="AG2422" s="41"/>
    </row>
    <row r="2423" spans="1:33" ht="33" x14ac:dyDescent="0.2">
      <c r="A2423" s="43" t="str">
        <f t="shared" si="359"/>
        <v>kn-15</v>
      </c>
      <c r="B2423" s="33">
        <f t="shared" si="356"/>
        <v>2151111</v>
      </c>
      <c r="C2423" s="43">
        <v>11</v>
      </c>
      <c r="D2423" s="26">
        <f t="shared" si="360"/>
        <v>21511</v>
      </c>
      <c r="E2423" s="45">
        <v>15</v>
      </c>
      <c r="F2423" s="13">
        <v>1</v>
      </c>
      <c r="G2423" s="14" t="s">
        <v>20</v>
      </c>
      <c r="H2423" s="14" t="s">
        <v>290</v>
      </c>
      <c r="I2423" s="13">
        <f t="shared" si="361"/>
        <v>150</v>
      </c>
      <c r="J2423" s="13">
        <f t="shared" si="362"/>
        <v>20</v>
      </c>
      <c r="K2423" s="13">
        <f t="shared" si="363"/>
        <v>5</v>
      </c>
      <c r="L2423" s="13" t="s">
        <v>1548</v>
      </c>
      <c r="M2423" s="13">
        <v>147</v>
      </c>
      <c r="N2423" s="13" t="s">
        <v>1550</v>
      </c>
      <c r="O2423" s="13">
        <v>147</v>
      </c>
      <c r="P2423" s="13" t="s">
        <v>1552</v>
      </c>
      <c r="Q2423" s="13">
        <v>147</v>
      </c>
      <c r="R2423" s="13" t="s">
        <v>1554</v>
      </c>
      <c r="S2423" s="13">
        <v>147</v>
      </c>
      <c r="T2423" s="13" t="s">
        <v>1556</v>
      </c>
      <c r="U2423" s="13">
        <v>147</v>
      </c>
      <c r="V2423" s="13" t="s">
        <v>1558</v>
      </c>
      <c r="W2423" s="13">
        <v>147</v>
      </c>
      <c r="X2423" s="13" t="s">
        <v>1640</v>
      </c>
      <c r="Y2423" s="13">
        <v>147</v>
      </c>
      <c r="Z2423" s="13" t="s">
        <v>1643</v>
      </c>
      <c r="AA2423" s="13">
        <v>147</v>
      </c>
      <c r="AB2423" s="100" t="s">
        <v>395</v>
      </c>
      <c r="AC2423" s="100" t="str">
        <f t="shared" si="357"/>
        <v>kn-15-11-shl-loc1</v>
      </c>
      <c r="AD2423" s="100">
        <f t="shared" si="358"/>
        <v>10</v>
      </c>
      <c r="AE2423" s="13">
        <v>16</v>
      </c>
      <c r="AF2423" s="27">
        <v>13.5</v>
      </c>
      <c r="AG2423" s="41"/>
    </row>
    <row r="2424" spans="1:33" ht="16.5" x14ac:dyDescent="0.2">
      <c r="A2424" s="43" t="str">
        <f t="shared" si="359"/>
        <v>kn-15</v>
      </c>
      <c r="B2424" s="33">
        <f t="shared" si="356"/>
        <v>2151120</v>
      </c>
      <c r="C2424" s="43">
        <v>11</v>
      </c>
      <c r="D2424" s="26">
        <f t="shared" si="360"/>
        <v>21511</v>
      </c>
      <c r="E2424" s="45">
        <v>15</v>
      </c>
      <c r="F2424" s="13">
        <v>2</v>
      </c>
      <c r="G2424" s="14" t="s">
        <v>19</v>
      </c>
      <c r="H2424" s="14" t="s">
        <v>749</v>
      </c>
      <c r="I2424" s="13">
        <f t="shared" si="361"/>
        <v>150</v>
      </c>
      <c r="J2424" s="13">
        <f t="shared" si="362"/>
        <v>20</v>
      </c>
      <c r="K2424" s="13">
        <f t="shared" si="363"/>
        <v>5</v>
      </c>
      <c r="L2424" s="13" t="s">
        <v>1549</v>
      </c>
      <c r="M2424" s="13">
        <v>146</v>
      </c>
      <c r="N2424" s="13" t="s">
        <v>1551</v>
      </c>
      <c r="O2424" s="13">
        <v>146</v>
      </c>
      <c r="P2424" s="13" t="s">
        <v>1553</v>
      </c>
      <c r="Q2424" s="13">
        <v>146</v>
      </c>
      <c r="R2424" s="13" t="s">
        <v>1555</v>
      </c>
      <c r="S2424" s="13">
        <v>146</v>
      </c>
      <c r="T2424" s="13" t="s">
        <v>1557</v>
      </c>
      <c r="U2424" s="13">
        <v>146</v>
      </c>
      <c r="V2424" s="13" t="s">
        <v>1651</v>
      </c>
      <c r="W2424" s="13">
        <v>146</v>
      </c>
      <c r="X2424" s="13" t="s">
        <v>1641</v>
      </c>
      <c r="Y2424" s="13">
        <v>146</v>
      </c>
      <c r="Z2424" s="13" t="s">
        <v>1642</v>
      </c>
      <c r="AA2424" s="13">
        <v>146</v>
      </c>
      <c r="AB2424" s="100" t="s">
        <v>748</v>
      </c>
      <c r="AC2424" s="100" t="str">
        <f t="shared" si="357"/>
        <v>kn-15-11-jlr-loc2</v>
      </c>
      <c r="AD2424" s="100">
        <f t="shared" si="358"/>
        <v>10</v>
      </c>
      <c r="AE2424" s="13">
        <v>12</v>
      </c>
      <c r="AF2424" s="27">
        <v>12</v>
      </c>
      <c r="AG2424" s="41"/>
    </row>
    <row r="2425" spans="1:33" ht="33" x14ac:dyDescent="0.2">
      <c r="A2425" s="43" t="str">
        <f t="shared" si="359"/>
        <v>kn-15</v>
      </c>
      <c r="B2425" s="33">
        <f t="shared" si="356"/>
        <v>2151121</v>
      </c>
      <c r="C2425" s="43">
        <v>11</v>
      </c>
      <c r="D2425" s="26">
        <f t="shared" si="360"/>
        <v>21511</v>
      </c>
      <c r="E2425" s="45">
        <v>15</v>
      </c>
      <c r="F2425" s="13">
        <v>2</v>
      </c>
      <c r="G2425" s="14" t="s">
        <v>20</v>
      </c>
      <c r="H2425" s="14" t="s">
        <v>27</v>
      </c>
      <c r="I2425" s="13">
        <f t="shared" si="361"/>
        <v>150</v>
      </c>
      <c r="J2425" s="13">
        <f t="shared" si="362"/>
        <v>20</v>
      </c>
      <c r="K2425" s="13">
        <f t="shared" si="363"/>
        <v>5</v>
      </c>
      <c r="L2425" s="13" t="s">
        <v>1548</v>
      </c>
      <c r="M2425" s="13">
        <v>147</v>
      </c>
      <c r="N2425" s="13" t="s">
        <v>1550</v>
      </c>
      <c r="O2425" s="13">
        <v>147</v>
      </c>
      <c r="P2425" s="13" t="s">
        <v>1552</v>
      </c>
      <c r="Q2425" s="13">
        <v>147</v>
      </c>
      <c r="R2425" s="13" t="s">
        <v>1554</v>
      </c>
      <c r="S2425" s="13">
        <v>147</v>
      </c>
      <c r="T2425" s="13" t="s">
        <v>1556</v>
      </c>
      <c r="U2425" s="13">
        <v>147</v>
      </c>
      <c r="V2425" s="13" t="s">
        <v>1558</v>
      </c>
      <c r="W2425" s="13">
        <v>147</v>
      </c>
      <c r="X2425" s="13" t="s">
        <v>1640</v>
      </c>
      <c r="Y2425" s="13">
        <v>147</v>
      </c>
      <c r="Z2425" s="13" t="s">
        <v>1643</v>
      </c>
      <c r="AA2425" s="13">
        <v>147</v>
      </c>
      <c r="AB2425" s="100" t="s">
        <v>390</v>
      </c>
      <c r="AC2425" s="100" t="str">
        <f t="shared" si="357"/>
        <v>kn-15-11-shl-loc2</v>
      </c>
      <c r="AD2425" s="100">
        <f t="shared" si="358"/>
        <v>10</v>
      </c>
      <c r="AE2425" s="13">
        <v>16</v>
      </c>
      <c r="AF2425" s="27">
        <v>13.5</v>
      </c>
      <c r="AG2425" s="41"/>
    </row>
    <row r="2426" spans="1:33" ht="16.5" x14ac:dyDescent="0.2">
      <c r="A2426" s="43" t="str">
        <f t="shared" si="359"/>
        <v>kn-15</v>
      </c>
      <c r="B2426" s="33">
        <f t="shared" si="356"/>
        <v>2151130</v>
      </c>
      <c r="C2426" s="43">
        <v>11</v>
      </c>
      <c r="D2426" s="26">
        <f t="shared" si="360"/>
        <v>21511</v>
      </c>
      <c r="E2426" s="45">
        <v>15</v>
      </c>
      <c r="F2426" s="13">
        <v>3</v>
      </c>
      <c r="G2426" s="14" t="s">
        <v>19</v>
      </c>
      <c r="H2426" s="14" t="s">
        <v>288</v>
      </c>
      <c r="I2426" s="13">
        <f t="shared" si="361"/>
        <v>150</v>
      </c>
      <c r="J2426" s="13">
        <f t="shared" si="362"/>
        <v>20</v>
      </c>
      <c r="K2426" s="13">
        <f t="shared" si="363"/>
        <v>5</v>
      </c>
      <c r="L2426" s="13" t="s">
        <v>1549</v>
      </c>
      <c r="M2426" s="13">
        <v>146</v>
      </c>
      <c r="N2426" s="13" t="s">
        <v>1551</v>
      </c>
      <c r="O2426" s="13">
        <v>146</v>
      </c>
      <c r="P2426" s="13" t="s">
        <v>1553</v>
      </c>
      <c r="Q2426" s="13">
        <v>146</v>
      </c>
      <c r="R2426" s="13" t="s">
        <v>1555</v>
      </c>
      <c r="S2426" s="13">
        <v>146</v>
      </c>
      <c r="T2426" s="13" t="s">
        <v>1557</v>
      </c>
      <c r="U2426" s="13">
        <v>146</v>
      </c>
      <c r="V2426" s="13" t="s">
        <v>1651</v>
      </c>
      <c r="W2426" s="13">
        <v>146</v>
      </c>
      <c r="X2426" s="13" t="s">
        <v>1641</v>
      </c>
      <c r="Y2426" s="13">
        <v>146</v>
      </c>
      <c r="Z2426" s="13" t="s">
        <v>1642</v>
      </c>
      <c r="AA2426" s="13">
        <v>146</v>
      </c>
      <c r="AB2426" s="100" t="s">
        <v>351</v>
      </c>
      <c r="AC2426" s="100" t="str">
        <f t="shared" si="357"/>
        <v>kn-15-11-jlr-loc3</v>
      </c>
      <c r="AD2426" s="100">
        <f t="shared" si="358"/>
        <v>10</v>
      </c>
      <c r="AE2426" s="13">
        <v>12</v>
      </c>
      <c r="AF2426" s="27">
        <v>12</v>
      </c>
      <c r="AG2426" s="41"/>
    </row>
    <row r="2427" spans="1:33" ht="33.75" thickBot="1" x14ac:dyDescent="0.25">
      <c r="A2427" s="43" t="str">
        <f t="shared" si="359"/>
        <v>kn-15</v>
      </c>
      <c r="B2427" s="33">
        <f t="shared" si="356"/>
        <v>2151131</v>
      </c>
      <c r="C2427" s="43">
        <v>11</v>
      </c>
      <c r="D2427" s="28">
        <f t="shared" si="360"/>
        <v>21511</v>
      </c>
      <c r="E2427" s="46">
        <v>15</v>
      </c>
      <c r="F2427" s="29">
        <v>3</v>
      </c>
      <c r="G2427" s="30" t="s">
        <v>20</v>
      </c>
      <c r="H2427" s="30" t="s">
        <v>287</v>
      </c>
      <c r="I2427" s="29">
        <f t="shared" si="361"/>
        <v>150</v>
      </c>
      <c r="J2427" s="29">
        <f t="shared" si="362"/>
        <v>20</v>
      </c>
      <c r="K2427" s="29">
        <f t="shared" si="363"/>
        <v>5</v>
      </c>
      <c r="L2427" s="29" t="s">
        <v>1548</v>
      </c>
      <c r="M2427" s="29">
        <v>147</v>
      </c>
      <c r="N2427" s="29" t="s">
        <v>1550</v>
      </c>
      <c r="O2427" s="29">
        <v>147</v>
      </c>
      <c r="P2427" s="29" t="s">
        <v>1552</v>
      </c>
      <c r="Q2427" s="29">
        <v>147</v>
      </c>
      <c r="R2427" s="29" t="s">
        <v>1554</v>
      </c>
      <c r="S2427" s="29">
        <v>147</v>
      </c>
      <c r="T2427" s="29" t="s">
        <v>1556</v>
      </c>
      <c r="U2427" s="29">
        <v>147</v>
      </c>
      <c r="V2427" s="29" t="s">
        <v>1558</v>
      </c>
      <c r="W2427" s="29">
        <v>147</v>
      </c>
      <c r="X2427" s="29" t="s">
        <v>1640</v>
      </c>
      <c r="Y2427" s="29">
        <v>147</v>
      </c>
      <c r="Z2427" s="29" t="s">
        <v>1643</v>
      </c>
      <c r="AA2427" s="29">
        <v>147</v>
      </c>
      <c r="AB2427" s="101" t="s">
        <v>391</v>
      </c>
      <c r="AC2427" s="101" t="str">
        <f t="shared" si="357"/>
        <v>kn-15-11-shl-loc3</v>
      </c>
      <c r="AD2427" s="101">
        <f t="shared" si="358"/>
        <v>10</v>
      </c>
      <c r="AE2427" s="29">
        <v>16</v>
      </c>
      <c r="AF2427" s="31">
        <v>13.5</v>
      </c>
      <c r="AG2427" s="41"/>
    </row>
    <row r="2428" spans="1:33" ht="16.5" x14ac:dyDescent="0.2">
      <c r="A2428" s="43" t="str">
        <f t="shared" si="359"/>
        <v>kn-15</v>
      </c>
      <c r="B2428" s="33">
        <f t="shared" si="356"/>
        <v>2151210</v>
      </c>
      <c r="C2428" s="43">
        <v>12</v>
      </c>
      <c r="D2428" s="23">
        <f t="shared" si="360"/>
        <v>21512</v>
      </c>
      <c r="E2428" s="44">
        <v>15</v>
      </c>
      <c r="F2428" s="24">
        <v>1</v>
      </c>
      <c r="G2428" s="32" t="s">
        <v>19</v>
      </c>
      <c r="H2428" s="32" t="s">
        <v>289</v>
      </c>
      <c r="I2428" s="24">
        <f t="shared" si="361"/>
        <v>151</v>
      </c>
      <c r="J2428" s="24">
        <f t="shared" si="362"/>
        <v>20</v>
      </c>
      <c r="K2428" s="24">
        <f t="shared" si="363"/>
        <v>5</v>
      </c>
      <c r="L2428" s="24" t="s">
        <v>1549</v>
      </c>
      <c r="M2428" s="24">
        <v>148</v>
      </c>
      <c r="N2428" s="24" t="s">
        <v>1551</v>
      </c>
      <c r="O2428" s="24">
        <v>148</v>
      </c>
      <c r="P2428" s="24" t="s">
        <v>1553</v>
      </c>
      <c r="Q2428" s="24">
        <v>148</v>
      </c>
      <c r="R2428" s="24" t="s">
        <v>1555</v>
      </c>
      <c r="S2428" s="24">
        <v>148</v>
      </c>
      <c r="T2428" s="24" t="s">
        <v>1557</v>
      </c>
      <c r="U2428" s="24">
        <v>148</v>
      </c>
      <c r="V2428" s="24" t="s">
        <v>1559</v>
      </c>
      <c r="W2428" s="24">
        <v>148</v>
      </c>
      <c r="X2428" s="24" t="s">
        <v>1641</v>
      </c>
      <c r="Y2428" s="24">
        <v>148</v>
      </c>
      <c r="Z2428" s="24" t="s">
        <v>1642</v>
      </c>
      <c r="AA2428" s="24">
        <v>148</v>
      </c>
      <c r="AB2428" s="99" t="s">
        <v>357</v>
      </c>
      <c r="AC2428" s="99" t="str">
        <f t="shared" si="357"/>
        <v>kn-15-12-jlr-loc1</v>
      </c>
      <c r="AD2428" s="99">
        <f t="shared" si="358"/>
        <v>10</v>
      </c>
      <c r="AE2428" s="24">
        <v>12</v>
      </c>
      <c r="AF2428" s="25">
        <v>12</v>
      </c>
      <c r="AG2428" s="41"/>
    </row>
    <row r="2429" spans="1:33" ht="33" x14ac:dyDescent="0.2">
      <c r="A2429" s="43" t="str">
        <f t="shared" si="359"/>
        <v>kn-15</v>
      </c>
      <c r="B2429" s="33">
        <f t="shared" ref="B2429:B2451" si="364">D2429*100+F2429*10+IF(G2429="jlr",0,1)</f>
        <v>2151211</v>
      </c>
      <c r="C2429" s="43">
        <v>12</v>
      </c>
      <c r="D2429" s="26">
        <f t="shared" si="360"/>
        <v>21512</v>
      </c>
      <c r="E2429" s="45">
        <v>15</v>
      </c>
      <c r="F2429" s="13">
        <v>1</v>
      </c>
      <c r="G2429" s="14" t="s">
        <v>20</v>
      </c>
      <c r="H2429" s="14" t="s">
        <v>290</v>
      </c>
      <c r="I2429" s="13">
        <f t="shared" si="361"/>
        <v>151</v>
      </c>
      <c r="J2429" s="13">
        <f t="shared" si="362"/>
        <v>20</v>
      </c>
      <c r="K2429" s="13">
        <f t="shared" si="363"/>
        <v>5</v>
      </c>
      <c r="L2429" s="13" t="s">
        <v>1548</v>
      </c>
      <c r="M2429" s="13">
        <v>147</v>
      </c>
      <c r="N2429" s="13" t="s">
        <v>1550</v>
      </c>
      <c r="O2429" s="13">
        <v>147</v>
      </c>
      <c r="P2429" s="13" t="s">
        <v>1552</v>
      </c>
      <c r="Q2429" s="13">
        <v>147</v>
      </c>
      <c r="R2429" s="13" t="s">
        <v>1554</v>
      </c>
      <c r="S2429" s="13">
        <v>147</v>
      </c>
      <c r="T2429" s="13" t="s">
        <v>1556</v>
      </c>
      <c r="U2429" s="13">
        <v>147</v>
      </c>
      <c r="V2429" s="13" t="s">
        <v>1558</v>
      </c>
      <c r="W2429" s="13">
        <v>147</v>
      </c>
      <c r="X2429" s="13" t="s">
        <v>1640</v>
      </c>
      <c r="Y2429" s="13">
        <v>147</v>
      </c>
      <c r="Z2429" s="13" t="s">
        <v>1643</v>
      </c>
      <c r="AA2429" s="13">
        <v>147</v>
      </c>
      <c r="AB2429" s="100" t="s">
        <v>398</v>
      </c>
      <c r="AC2429" s="100" t="str">
        <f t="shared" si="357"/>
        <v>kn-15-12-shl-loc1</v>
      </c>
      <c r="AD2429" s="100">
        <f t="shared" si="358"/>
        <v>10</v>
      </c>
      <c r="AE2429" s="13">
        <v>16</v>
      </c>
      <c r="AF2429" s="27">
        <v>13.5</v>
      </c>
      <c r="AG2429" s="41"/>
    </row>
    <row r="2430" spans="1:33" ht="16.5" x14ac:dyDescent="0.2">
      <c r="A2430" s="43" t="str">
        <f t="shared" si="359"/>
        <v>kn-15</v>
      </c>
      <c r="B2430" s="33">
        <f t="shared" si="364"/>
        <v>2151220</v>
      </c>
      <c r="C2430" s="43">
        <v>12</v>
      </c>
      <c r="D2430" s="26">
        <f t="shared" si="360"/>
        <v>21512</v>
      </c>
      <c r="E2430" s="45">
        <v>15</v>
      </c>
      <c r="F2430" s="13">
        <v>2</v>
      </c>
      <c r="G2430" s="14" t="s">
        <v>19</v>
      </c>
      <c r="H2430" s="14" t="s">
        <v>749</v>
      </c>
      <c r="I2430" s="13">
        <f t="shared" si="361"/>
        <v>151</v>
      </c>
      <c r="J2430" s="13">
        <f t="shared" si="362"/>
        <v>20</v>
      </c>
      <c r="K2430" s="13">
        <f t="shared" si="363"/>
        <v>5</v>
      </c>
      <c r="L2430" s="13" t="s">
        <v>1549</v>
      </c>
      <c r="M2430" s="13">
        <v>148</v>
      </c>
      <c r="N2430" s="13" t="s">
        <v>1551</v>
      </c>
      <c r="O2430" s="13">
        <v>148</v>
      </c>
      <c r="P2430" s="13" t="s">
        <v>1553</v>
      </c>
      <c r="Q2430" s="13">
        <v>148</v>
      </c>
      <c r="R2430" s="13" t="s">
        <v>1555</v>
      </c>
      <c r="S2430" s="13">
        <v>148</v>
      </c>
      <c r="T2430" s="13" t="s">
        <v>1557</v>
      </c>
      <c r="U2430" s="13">
        <v>148</v>
      </c>
      <c r="V2430" s="13" t="s">
        <v>1559</v>
      </c>
      <c r="W2430" s="13">
        <v>148</v>
      </c>
      <c r="X2430" s="13" t="s">
        <v>1641</v>
      </c>
      <c r="Y2430" s="13">
        <v>148</v>
      </c>
      <c r="Z2430" s="13" t="s">
        <v>1642</v>
      </c>
      <c r="AA2430" s="13">
        <v>148</v>
      </c>
      <c r="AB2430" s="100" t="s">
        <v>347</v>
      </c>
      <c r="AC2430" s="100" t="str">
        <f t="shared" si="357"/>
        <v>kn-15-12-jlr-loc2</v>
      </c>
      <c r="AD2430" s="100">
        <f t="shared" si="358"/>
        <v>10</v>
      </c>
      <c r="AE2430" s="13">
        <v>12</v>
      </c>
      <c r="AF2430" s="27">
        <v>12</v>
      </c>
      <c r="AG2430" s="41"/>
    </row>
    <row r="2431" spans="1:33" ht="33" x14ac:dyDescent="0.2">
      <c r="A2431" s="43" t="str">
        <f t="shared" si="359"/>
        <v>kn-15</v>
      </c>
      <c r="B2431" s="33">
        <f t="shared" si="364"/>
        <v>2151221</v>
      </c>
      <c r="C2431" s="43">
        <v>12</v>
      </c>
      <c r="D2431" s="26">
        <f t="shared" si="360"/>
        <v>21512</v>
      </c>
      <c r="E2431" s="45">
        <v>15</v>
      </c>
      <c r="F2431" s="13">
        <v>2</v>
      </c>
      <c r="G2431" s="14" t="s">
        <v>20</v>
      </c>
      <c r="H2431" s="14" t="s">
        <v>27</v>
      </c>
      <c r="I2431" s="13">
        <f t="shared" si="361"/>
        <v>151</v>
      </c>
      <c r="J2431" s="13">
        <f t="shared" si="362"/>
        <v>20</v>
      </c>
      <c r="K2431" s="13">
        <f t="shared" si="363"/>
        <v>5</v>
      </c>
      <c r="L2431" s="13" t="s">
        <v>1548</v>
      </c>
      <c r="M2431" s="13">
        <v>147</v>
      </c>
      <c r="N2431" s="13" t="s">
        <v>1550</v>
      </c>
      <c r="O2431" s="13">
        <v>147</v>
      </c>
      <c r="P2431" s="13" t="s">
        <v>1552</v>
      </c>
      <c r="Q2431" s="13">
        <v>147</v>
      </c>
      <c r="R2431" s="13" t="s">
        <v>1554</v>
      </c>
      <c r="S2431" s="13">
        <v>147</v>
      </c>
      <c r="T2431" s="13" t="s">
        <v>1556</v>
      </c>
      <c r="U2431" s="13">
        <v>147</v>
      </c>
      <c r="V2431" s="13" t="s">
        <v>1558</v>
      </c>
      <c r="W2431" s="13">
        <v>147</v>
      </c>
      <c r="X2431" s="13" t="s">
        <v>1640</v>
      </c>
      <c r="Y2431" s="13">
        <v>147</v>
      </c>
      <c r="Z2431" s="13" t="s">
        <v>1643</v>
      </c>
      <c r="AA2431" s="13">
        <v>147</v>
      </c>
      <c r="AB2431" s="100" t="s">
        <v>386</v>
      </c>
      <c r="AC2431" s="100" t="str">
        <f t="shared" si="357"/>
        <v>kn-15-12-shl-loc2</v>
      </c>
      <c r="AD2431" s="100">
        <f t="shared" si="358"/>
        <v>10</v>
      </c>
      <c r="AE2431" s="13">
        <v>16</v>
      </c>
      <c r="AF2431" s="27">
        <v>13.5</v>
      </c>
      <c r="AG2431" s="41"/>
    </row>
    <row r="2432" spans="1:33" ht="16.5" x14ac:dyDescent="0.2">
      <c r="A2432" s="43" t="str">
        <f t="shared" si="359"/>
        <v>kn-15</v>
      </c>
      <c r="B2432" s="33">
        <f t="shared" si="364"/>
        <v>2151230</v>
      </c>
      <c r="C2432" s="43">
        <v>12</v>
      </c>
      <c r="D2432" s="26">
        <f t="shared" si="360"/>
        <v>21512</v>
      </c>
      <c r="E2432" s="45">
        <v>15</v>
      </c>
      <c r="F2432" s="13">
        <v>3</v>
      </c>
      <c r="G2432" s="14" t="s">
        <v>19</v>
      </c>
      <c r="H2432" s="14" t="s">
        <v>288</v>
      </c>
      <c r="I2432" s="13">
        <f t="shared" si="361"/>
        <v>151</v>
      </c>
      <c r="J2432" s="13">
        <f t="shared" si="362"/>
        <v>20</v>
      </c>
      <c r="K2432" s="13">
        <f t="shared" si="363"/>
        <v>5</v>
      </c>
      <c r="L2432" s="13" t="s">
        <v>1549</v>
      </c>
      <c r="M2432" s="13">
        <v>148</v>
      </c>
      <c r="N2432" s="13" t="s">
        <v>1551</v>
      </c>
      <c r="O2432" s="13">
        <v>148</v>
      </c>
      <c r="P2432" s="13" t="s">
        <v>1553</v>
      </c>
      <c r="Q2432" s="13">
        <v>148</v>
      </c>
      <c r="R2432" s="13" t="s">
        <v>1555</v>
      </c>
      <c r="S2432" s="13">
        <v>148</v>
      </c>
      <c r="T2432" s="13" t="s">
        <v>1557</v>
      </c>
      <c r="U2432" s="13">
        <v>148</v>
      </c>
      <c r="V2432" s="13" t="s">
        <v>1559</v>
      </c>
      <c r="W2432" s="13">
        <v>148</v>
      </c>
      <c r="X2432" s="13" t="s">
        <v>1641</v>
      </c>
      <c r="Y2432" s="13">
        <v>148</v>
      </c>
      <c r="Z2432" s="13" t="s">
        <v>1642</v>
      </c>
      <c r="AA2432" s="13">
        <v>148</v>
      </c>
      <c r="AB2432" s="100" t="s">
        <v>353</v>
      </c>
      <c r="AC2432" s="100" t="str">
        <f t="shared" si="357"/>
        <v>kn-15-12-jlr-loc3</v>
      </c>
      <c r="AD2432" s="100">
        <f t="shared" si="358"/>
        <v>10</v>
      </c>
      <c r="AE2432" s="13">
        <v>12</v>
      </c>
      <c r="AF2432" s="27">
        <v>12</v>
      </c>
      <c r="AG2432" s="41"/>
    </row>
    <row r="2433" spans="1:33" ht="33.75" thickBot="1" x14ac:dyDescent="0.25">
      <c r="A2433" s="43" t="str">
        <f t="shared" si="359"/>
        <v>kn-15</v>
      </c>
      <c r="B2433" s="33">
        <f t="shared" si="364"/>
        <v>2151231</v>
      </c>
      <c r="C2433" s="43">
        <v>12</v>
      </c>
      <c r="D2433" s="28">
        <f t="shared" si="360"/>
        <v>21512</v>
      </c>
      <c r="E2433" s="46">
        <v>15</v>
      </c>
      <c r="F2433" s="29">
        <v>3</v>
      </c>
      <c r="G2433" s="30" t="s">
        <v>20</v>
      </c>
      <c r="H2433" s="30" t="s">
        <v>287</v>
      </c>
      <c r="I2433" s="29">
        <f t="shared" si="361"/>
        <v>151</v>
      </c>
      <c r="J2433" s="29">
        <f t="shared" si="362"/>
        <v>20</v>
      </c>
      <c r="K2433" s="29">
        <f t="shared" si="363"/>
        <v>5</v>
      </c>
      <c r="L2433" s="29" t="s">
        <v>1548</v>
      </c>
      <c r="M2433" s="29">
        <v>147</v>
      </c>
      <c r="N2433" s="29" t="s">
        <v>1550</v>
      </c>
      <c r="O2433" s="29">
        <v>147</v>
      </c>
      <c r="P2433" s="29" t="s">
        <v>1552</v>
      </c>
      <c r="Q2433" s="29">
        <v>147</v>
      </c>
      <c r="R2433" s="29" t="s">
        <v>1554</v>
      </c>
      <c r="S2433" s="29">
        <v>147</v>
      </c>
      <c r="T2433" s="29" t="s">
        <v>1556</v>
      </c>
      <c r="U2433" s="29">
        <v>147</v>
      </c>
      <c r="V2433" s="29" t="s">
        <v>1558</v>
      </c>
      <c r="W2433" s="29">
        <v>147</v>
      </c>
      <c r="X2433" s="29" t="s">
        <v>1640</v>
      </c>
      <c r="Y2433" s="29">
        <v>147</v>
      </c>
      <c r="Z2433" s="29" t="s">
        <v>1643</v>
      </c>
      <c r="AA2433" s="29">
        <v>147</v>
      </c>
      <c r="AB2433" s="101" t="s">
        <v>394</v>
      </c>
      <c r="AC2433" s="101" t="str">
        <f t="shared" si="357"/>
        <v>kn-15-12-shl-loc3</v>
      </c>
      <c r="AD2433" s="101">
        <f t="shared" si="358"/>
        <v>10</v>
      </c>
      <c r="AE2433" s="29">
        <v>16</v>
      </c>
      <c r="AF2433" s="31">
        <v>13.5</v>
      </c>
      <c r="AG2433" s="41"/>
    </row>
    <row r="2434" spans="1:33" ht="16.5" x14ac:dyDescent="0.2">
      <c r="A2434" s="43" t="str">
        <f t="shared" si="359"/>
        <v>kn-15</v>
      </c>
      <c r="B2434" s="33">
        <f t="shared" si="364"/>
        <v>2151310</v>
      </c>
      <c r="C2434" s="43">
        <v>13</v>
      </c>
      <c r="D2434" s="23">
        <f t="shared" si="360"/>
        <v>21513</v>
      </c>
      <c r="E2434" s="44">
        <v>15</v>
      </c>
      <c r="F2434" s="24">
        <v>1</v>
      </c>
      <c r="G2434" s="32" t="s">
        <v>19</v>
      </c>
      <c r="H2434" s="32" t="s">
        <v>289</v>
      </c>
      <c r="I2434" s="24">
        <f t="shared" si="361"/>
        <v>152</v>
      </c>
      <c r="J2434" s="24">
        <f t="shared" si="362"/>
        <v>20</v>
      </c>
      <c r="K2434" s="24">
        <f t="shared" si="363"/>
        <v>5</v>
      </c>
      <c r="L2434" s="24" t="s">
        <v>1549</v>
      </c>
      <c r="M2434" s="24">
        <v>148</v>
      </c>
      <c r="N2434" s="24" t="s">
        <v>1551</v>
      </c>
      <c r="O2434" s="24">
        <v>148</v>
      </c>
      <c r="P2434" s="24" t="s">
        <v>1553</v>
      </c>
      <c r="Q2434" s="24">
        <v>148</v>
      </c>
      <c r="R2434" s="24" t="s">
        <v>1555</v>
      </c>
      <c r="S2434" s="24">
        <v>148</v>
      </c>
      <c r="T2434" s="24" t="s">
        <v>1557</v>
      </c>
      <c r="U2434" s="24">
        <v>148</v>
      </c>
      <c r="V2434" s="24" t="s">
        <v>1559</v>
      </c>
      <c r="W2434" s="24">
        <v>148</v>
      </c>
      <c r="X2434" s="24" t="s">
        <v>1641</v>
      </c>
      <c r="Y2434" s="24">
        <v>148</v>
      </c>
      <c r="Z2434" s="24" t="s">
        <v>1642</v>
      </c>
      <c r="AA2434" s="24">
        <v>148</v>
      </c>
      <c r="AB2434" s="99" t="s">
        <v>351</v>
      </c>
      <c r="AC2434" s="99" t="str">
        <f t="shared" si="357"/>
        <v>kn-15-13-jlr-loc1</v>
      </c>
      <c r="AD2434" s="99">
        <f t="shared" si="358"/>
        <v>10</v>
      </c>
      <c r="AE2434" s="24">
        <v>12</v>
      </c>
      <c r="AF2434" s="25">
        <v>12</v>
      </c>
      <c r="AG2434" s="41"/>
    </row>
    <row r="2435" spans="1:33" ht="33" x14ac:dyDescent="0.2">
      <c r="A2435" s="43" t="str">
        <f t="shared" si="359"/>
        <v>kn-15</v>
      </c>
      <c r="B2435" s="33">
        <f t="shared" si="364"/>
        <v>2151311</v>
      </c>
      <c r="C2435" s="43">
        <v>13</v>
      </c>
      <c r="D2435" s="26">
        <f t="shared" si="360"/>
        <v>21513</v>
      </c>
      <c r="E2435" s="45">
        <v>15</v>
      </c>
      <c r="F2435" s="13">
        <v>1</v>
      </c>
      <c r="G2435" s="14" t="s">
        <v>20</v>
      </c>
      <c r="H2435" s="14" t="s">
        <v>290</v>
      </c>
      <c r="I2435" s="13">
        <f t="shared" si="361"/>
        <v>152</v>
      </c>
      <c r="J2435" s="13">
        <f t="shared" si="362"/>
        <v>20</v>
      </c>
      <c r="K2435" s="13">
        <f t="shared" si="363"/>
        <v>5</v>
      </c>
      <c r="L2435" s="13" t="s">
        <v>1548</v>
      </c>
      <c r="M2435" s="13">
        <v>148</v>
      </c>
      <c r="N2435" s="13" t="s">
        <v>1550</v>
      </c>
      <c r="O2435" s="13">
        <v>148</v>
      </c>
      <c r="P2435" s="13" t="s">
        <v>1552</v>
      </c>
      <c r="Q2435" s="13">
        <v>148</v>
      </c>
      <c r="R2435" s="13" t="s">
        <v>1554</v>
      </c>
      <c r="S2435" s="13">
        <v>148</v>
      </c>
      <c r="T2435" s="13" t="s">
        <v>1556</v>
      </c>
      <c r="U2435" s="13">
        <v>148</v>
      </c>
      <c r="V2435" s="13" t="s">
        <v>1558</v>
      </c>
      <c r="W2435" s="13">
        <v>148</v>
      </c>
      <c r="X2435" s="13" t="s">
        <v>1560</v>
      </c>
      <c r="Y2435" s="13">
        <v>148</v>
      </c>
      <c r="Z2435" s="13" t="s">
        <v>1643</v>
      </c>
      <c r="AA2435" s="13">
        <v>148</v>
      </c>
      <c r="AB2435" s="100" t="s">
        <v>391</v>
      </c>
      <c r="AC2435" s="100" t="str">
        <f t="shared" si="357"/>
        <v>kn-15-13-shl-loc1</v>
      </c>
      <c r="AD2435" s="100">
        <f t="shared" si="358"/>
        <v>10</v>
      </c>
      <c r="AE2435" s="13">
        <v>16</v>
      </c>
      <c r="AF2435" s="27">
        <v>13.5</v>
      </c>
      <c r="AG2435" s="41"/>
    </row>
    <row r="2436" spans="1:33" ht="16.5" x14ac:dyDescent="0.2">
      <c r="A2436" s="43" t="str">
        <f t="shared" si="359"/>
        <v>kn-15</v>
      </c>
      <c r="B2436" s="33">
        <f t="shared" si="364"/>
        <v>2151320</v>
      </c>
      <c r="C2436" s="43">
        <v>13</v>
      </c>
      <c r="D2436" s="26">
        <f t="shared" si="360"/>
        <v>21513</v>
      </c>
      <c r="E2436" s="45">
        <v>15</v>
      </c>
      <c r="F2436" s="13">
        <v>2</v>
      </c>
      <c r="G2436" s="14" t="s">
        <v>19</v>
      </c>
      <c r="H2436" s="14" t="s">
        <v>749</v>
      </c>
      <c r="I2436" s="13">
        <f t="shared" si="361"/>
        <v>152</v>
      </c>
      <c r="J2436" s="13">
        <f t="shared" si="362"/>
        <v>20</v>
      </c>
      <c r="K2436" s="13">
        <f t="shared" si="363"/>
        <v>5</v>
      </c>
      <c r="L2436" s="13" t="s">
        <v>1549</v>
      </c>
      <c r="M2436" s="13">
        <v>148</v>
      </c>
      <c r="N2436" s="13" t="s">
        <v>1551</v>
      </c>
      <c r="O2436" s="13">
        <v>148</v>
      </c>
      <c r="P2436" s="13" t="s">
        <v>1553</v>
      </c>
      <c r="Q2436" s="13">
        <v>148</v>
      </c>
      <c r="R2436" s="13" t="s">
        <v>1555</v>
      </c>
      <c r="S2436" s="13">
        <v>148</v>
      </c>
      <c r="T2436" s="13" t="s">
        <v>1557</v>
      </c>
      <c r="U2436" s="13">
        <v>148</v>
      </c>
      <c r="V2436" s="13" t="s">
        <v>1559</v>
      </c>
      <c r="W2436" s="13">
        <v>148</v>
      </c>
      <c r="X2436" s="13" t="s">
        <v>1641</v>
      </c>
      <c r="Y2436" s="13">
        <v>148</v>
      </c>
      <c r="Z2436" s="13" t="s">
        <v>1642</v>
      </c>
      <c r="AA2436" s="13">
        <v>148</v>
      </c>
      <c r="AB2436" s="100" t="s">
        <v>748</v>
      </c>
      <c r="AC2436" s="100" t="str">
        <f t="shared" si="357"/>
        <v>kn-15-13-jlr-loc2</v>
      </c>
      <c r="AD2436" s="100">
        <f t="shared" si="358"/>
        <v>10</v>
      </c>
      <c r="AE2436" s="13">
        <v>12</v>
      </c>
      <c r="AF2436" s="27">
        <v>12</v>
      </c>
      <c r="AG2436" s="41"/>
    </row>
    <row r="2437" spans="1:33" ht="33" x14ac:dyDescent="0.2">
      <c r="A2437" s="43" t="str">
        <f t="shared" si="359"/>
        <v>kn-15</v>
      </c>
      <c r="B2437" s="33">
        <f t="shared" si="364"/>
        <v>2151321</v>
      </c>
      <c r="C2437" s="43">
        <v>13</v>
      </c>
      <c r="D2437" s="26">
        <f t="shared" si="360"/>
        <v>21513</v>
      </c>
      <c r="E2437" s="45">
        <v>15</v>
      </c>
      <c r="F2437" s="13">
        <v>2</v>
      </c>
      <c r="G2437" s="14" t="s">
        <v>20</v>
      </c>
      <c r="H2437" s="14" t="s">
        <v>27</v>
      </c>
      <c r="I2437" s="13">
        <f t="shared" si="361"/>
        <v>152</v>
      </c>
      <c r="J2437" s="13">
        <f t="shared" si="362"/>
        <v>20</v>
      </c>
      <c r="K2437" s="13">
        <f t="shared" si="363"/>
        <v>5</v>
      </c>
      <c r="L2437" s="13" t="s">
        <v>1548</v>
      </c>
      <c r="M2437" s="13">
        <v>148</v>
      </c>
      <c r="N2437" s="13" t="s">
        <v>1550</v>
      </c>
      <c r="O2437" s="13">
        <v>148</v>
      </c>
      <c r="P2437" s="13" t="s">
        <v>1552</v>
      </c>
      <c r="Q2437" s="13">
        <v>148</v>
      </c>
      <c r="R2437" s="13" t="s">
        <v>1554</v>
      </c>
      <c r="S2437" s="13">
        <v>148</v>
      </c>
      <c r="T2437" s="13" t="s">
        <v>1556</v>
      </c>
      <c r="U2437" s="13">
        <v>148</v>
      </c>
      <c r="V2437" s="13" t="s">
        <v>1558</v>
      </c>
      <c r="W2437" s="13">
        <v>148</v>
      </c>
      <c r="X2437" s="13" t="s">
        <v>1560</v>
      </c>
      <c r="Y2437" s="13">
        <v>148</v>
      </c>
      <c r="Z2437" s="13" t="s">
        <v>1643</v>
      </c>
      <c r="AA2437" s="13">
        <v>148</v>
      </c>
      <c r="AB2437" s="100" t="s">
        <v>390</v>
      </c>
      <c r="AC2437" s="100" t="str">
        <f t="shared" si="357"/>
        <v>kn-15-13-shl-loc2</v>
      </c>
      <c r="AD2437" s="100">
        <f t="shared" si="358"/>
        <v>10</v>
      </c>
      <c r="AE2437" s="13">
        <v>16</v>
      </c>
      <c r="AF2437" s="27">
        <v>13.5</v>
      </c>
      <c r="AG2437" s="41"/>
    </row>
    <row r="2438" spans="1:33" ht="16.5" x14ac:dyDescent="0.2">
      <c r="A2438" s="43" t="str">
        <f t="shared" si="359"/>
        <v>kn-15</v>
      </c>
      <c r="B2438" s="33">
        <f t="shared" si="364"/>
        <v>2151330</v>
      </c>
      <c r="C2438" s="43">
        <v>13</v>
      </c>
      <c r="D2438" s="26">
        <f t="shared" si="360"/>
        <v>21513</v>
      </c>
      <c r="E2438" s="45">
        <v>15</v>
      </c>
      <c r="F2438" s="13">
        <v>3</v>
      </c>
      <c r="G2438" s="14" t="s">
        <v>612</v>
      </c>
      <c r="H2438" s="14" t="s">
        <v>288</v>
      </c>
      <c r="I2438" s="13">
        <f t="shared" si="361"/>
        <v>152</v>
      </c>
      <c r="J2438" s="13">
        <f t="shared" si="362"/>
        <v>20</v>
      </c>
      <c r="K2438" s="13">
        <f t="shared" si="363"/>
        <v>5</v>
      </c>
      <c r="L2438" s="13" t="s">
        <v>1549</v>
      </c>
      <c r="M2438" s="13">
        <v>148</v>
      </c>
      <c r="N2438" s="13" t="s">
        <v>1551</v>
      </c>
      <c r="O2438" s="13">
        <v>148</v>
      </c>
      <c r="P2438" s="13" t="s">
        <v>1553</v>
      </c>
      <c r="Q2438" s="13">
        <v>148</v>
      </c>
      <c r="R2438" s="13" t="s">
        <v>1555</v>
      </c>
      <c r="S2438" s="13">
        <v>148</v>
      </c>
      <c r="T2438" s="13" t="s">
        <v>1557</v>
      </c>
      <c r="U2438" s="13">
        <v>148</v>
      </c>
      <c r="V2438" s="13" t="s">
        <v>1559</v>
      </c>
      <c r="W2438" s="13">
        <v>148</v>
      </c>
      <c r="X2438" s="13" t="s">
        <v>1641</v>
      </c>
      <c r="Y2438" s="13">
        <v>148</v>
      </c>
      <c r="Z2438" s="13" t="s">
        <v>1642</v>
      </c>
      <c r="AA2438" s="13">
        <v>148</v>
      </c>
      <c r="AB2438" s="100" t="s">
        <v>354</v>
      </c>
      <c r="AC2438" s="100" t="str">
        <f t="shared" si="357"/>
        <v>kn-15-13-jlr-loc3</v>
      </c>
      <c r="AD2438" s="100">
        <f t="shared" si="358"/>
        <v>10</v>
      </c>
      <c r="AE2438" s="13">
        <v>12</v>
      </c>
      <c r="AF2438" s="27">
        <v>12</v>
      </c>
      <c r="AG2438" s="41"/>
    </row>
    <row r="2439" spans="1:33" ht="33.75" thickBot="1" x14ac:dyDescent="0.25">
      <c r="A2439" s="43" t="str">
        <f t="shared" si="359"/>
        <v>kn-15</v>
      </c>
      <c r="B2439" s="33">
        <f t="shared" si="364"/>
        <v>2151331</v>
      </c>
      <c r="C2439" s="43">
        <v>13</v>
      </c>
      <c r="D2439" s="28">
        <f t="shared" si="360"/>
        <v>21513</v>
      </c>
      <c r="E2439" s="46">
        <v>15</v>
      </c>
      <c r="F2439" s="29">
        <v>3</v>
      </c>
      <c r="G2439" s="30" t="s">
        <v>20</v>
      </c>
      <c r="H2439" s="30" t="s">
        <v>287</v>
      </c>
      <c r="I2439" s="29">
        <f t="shared" si="361"/>
        <v>152</v>
      </c>
      <c r="J2439" s="29">
        <f t="shared" si="362"/>
        <v>20</v>
      </c>
      <c r="K2439" s="29">
        <f t="shared" si="363"/>
        <v>5</v>
      </c>
      <c r="L2439" s="29" t="s">
        <v>1548</v>
      </c>
      <c r="M2439" s="29">
        <v>148</v>
      </c>
      <c r="N2439" s="29" t="s">
        <v>1550</v>
      </c>
      <c r="O2439" s="29">
        <v>148</v>
      </c>
      <c r="P2439" s="29" t="s">
        <v>1552</v>
      </c>
      <c r="Q2439" s="29">
        <v>148</v>
      </c>
      <c r="R2439" s="29" t="s">
        <v>1554</v>
      </c>
      <c r="S2439" s="29">
        <v>148</v>
      </c>
      <c r="T2439" s="29" t="s">
        <v>1556</v>
      </c>
      <c r="U2439" s="29">
        <v>148</v>
      </c>
      <c r="V2439" s="29" t="s">
        <v>1558</v>
      </c>
      <c r="W2439" s="29">
        <v>148</v>
      </c>
      <c r="X2439" s="29" t="s">
        <v>1560</v>
      </c>
      <c r="Y2439" s="29">
        <v>148</v>
      </c>
      <c r="Z2439" s="29" t="s">
        <v>1643</v>
      </c>
      <c r="AA2439" s="29">
        <v>148</v>
      </c>
      <c r="AB2439" s="101" t="s">
        <v>395</v>
      </c>
      <c r="AC2439" s="101" t="str">
        <f t="shared" si="357"/>
        <v>kn-15-13-shl-loc3</v>
      </c>
      <c r="AD2439" s="101">
        <f t="shared" si="358"/>
        <v>10</v>
      </c>
      <c r="AE2439" s="29">
        <v>16</v>
      </c>
      <c r="AF2439" s="31">
        <v>13.5</v>
      </c>
      <c r="AG2439" s="41"/>
    </row>
    <row r="2440" spans="1:33" ht="16.5" x14ac:dyDescent="0.2">
      <c r="A2440" s="43" t="str">
        <f t="shared" si="359"/>
        <v>kn-15</v>
      </c>
      <c r="B2440" s="33">
        <f t="shared" si="364"/>
        <v>2151410</v>
      </c>
      <c r="C2440" s="43">
        <v>14</v>
      </c>
      <c r="D2440" s="23">
        <f t="shared" si="360"/>
        <v>21514</v>
      </c>
      <c r="E2440" s="44">
        <v>15</v>
      </c>
      <c r="F2440" s="24">
        <v>1</v>
      </c>
      <c r="G2440" s="32" t="s">
        <v>19</v>
      </c>
      <c r="H2440" s="32" t="s">
        <v>289</v>
      </c>
      <c r="I2440" s="24">
        <f t="shared" si="361"/>
        <v>153</v>
      </c>
      <c r="J2440" s="24">
        <f t="shared" si="362"/>
        <v>20</v>
      </c>
      <c r="K2440" s="24">
        <f t="shared" si="363"/>
        <v>5</v>
      </c>
      <c r="L2440" s="24" t="s">
        <v>1549</v>
      </c>
      <c r="M2440" s="24">
        <v>149</v>
      </c>
      <c r="N2440" s="24" t="s">
        <v>1551</v>
      </c>
      <c r="O2440" s="24">
        <v>149</v>
      </c>
      <c r="P2440" s="24" t="s">
        <v>1553</v>
      </c>
      <c r="Q2440" s="24">
        <v>149</v>
      </c>
      <c r="R2440" s="24" t="s">
        <v>1555</v>
      </c>
      <c r="S2440" s="24">
        <v>149</v>
      </c>
      <c r="T2440" s="24" t="s">
        <v>1557</v>
      </c>
      <c r="U2440" s="24">
        <v>149</v>
      </c>
      <c r="V2440" s="24" t="s">
        <v>1559</v>
      </c>
      <c r="W2440" s="24">
        <v>149</v>
      </c>
      <c r="X2440" s="24" t="s">
        <v>1561</v>
      </c>
      <c r="Y2440" s="24">
        <v>149</v>
      </c>
      <c r="Z2440" s="24" t="s">
        <v>1642</v>
      </c>
      <c r="AA2440" s="24">
        <v>149</v>
      </c>
      <c r="AB2440" s="99" t="s">
        <v>30</v>
      </c>
      <c r="AC2440" s="99" t="str">
        <f t="shared" si="357"/>
        <v>kn-15-14-jlr-loc1</v>
      </c>
      <c r="AD2440" s="99">
        <f t="shared" si="358"/>
        <v>10</v>
      </c>
      <c r="AE2440" s="24">
        <v>12</v>
      </c>
      <c r="AF2440" s="25">
        <v>12</v>
      </c>
      <c r="AG2440" s="41"/>
    </row>
    <row r="2441" spans="1:33" ht="33" x14ac:dyDescent="0.2">
      <c r="A2441" s="43" t="str">
        <f t="shared" si="359"/>
        <v>kn-15</v>
      </c>
      <c r="B2441" s="33">
        <f t="shared" si="364"/>
        <v>2151411</v>
      </c>
      <c r="C2441" s="43">
        <v>14</v>
      </c>
      <c r="D2441" s="26">
        <f t="shared" si="360"/>
        <v>21514</v>
      </c>
      <c r="E2441" s="45">
        <v>15</v>
      </c>
      <c r="F2441" s="13">
        <v>1</v>
      </c>
      <c r="G2441" s="14" t="s">
        <v>20</v>
      </c>
      <c r="H2441" s="14" t="s">
        <v>290</v>
      </c>
      <c r="I2441" s="13">
        <f t="shared" si="361"/>
        <v>153</v>
      </c>
      <c r="J2441" s="13">
        <f t="shared" si="362"/>
        <v>20</v>
      </c>
      <c r="K2441" s="13">
        <f t="shared" si="363"/>
        <v>5</v>
      </c>
      <c r="L2441" s="13" t="s">
        <v>1548</v>
      </c>
      <c r="M2441" s="13">
        <v>148</v>
      </c>
      <c r="N2441" s="13" t="s">
        <v>1550</v>
      </c>
      <c r="O2441" s="13">
        <v>148</v>
      </c>
      <c r="P2441" s="13" t="s">
        <v>1552</v>
      </c>
      <c r="Q2441" s="13">
        <v>148</v>
      </c>
      <c r="R2441" s="13" t="s">
        <v>1554</v>
      </c>
      <c r="S2441" s="13">
        <v>148</v>
      </c>
      <c r="T2441" s="13" t="s">
        <v>1556</v>
      </c>
      <c r="U2441" s="13">
        <v>148</v>
      </c>
      <c r="V2441" s="13" t="s">
        <v>1558</v>
      </c>
      <c r="W2441" s="13">
        <v>148</v>
      </c>
      <c r="X2441" s="13" t="s">
        <v>1560</v>
      </c>
      <c r="Y2441" s="13">
        <v>148</v>
      </c>
      <c r="Z2441" s="13" t="s">
        <v>1643</v>
      </c>
      <c r="AA2441" s="13">
        <v>148</v>
      </c>
      <c r="AB2441" s="100" t="s">
        <v>386</v>
      </c>
      <c r="AC2441" s="100" t="str">
        <f t="shared" si="357"/>
        <v>kn-15-14-shl-loc1</v>
      </c>
      <c r="AD2441" s="100">
        <f t="shared" si="358"/>
        <v>10</v>
      </c>
      <c r="AE2441" s="13">
        <v>16</v>
      </c>
      <c r="AF2441" s="27">
        <v>13.5</v>
      </c>
      <c r="AG2441" s="41"/>
    </row>
    <row r="2442" spans="1:33" ht="16.5" x14ac:dyDescent="0.2">
      <c r="A2442" s="43" t="str">
        <f t="shared" si="359"/>
        <v>kn-15</v>
      </c>
      <c r="B2442" s="33">
        <f t="shared" si="364"/>
        <v>2151420</v>
      </c>
      <c r="C2442" s="43">
        <v>14</v>
      </c>
      <c r="D2442" s="26">
        <f t="shared" si="360"/>
        <v>21514</v>
      </c>
      <c r="E2442" s="45">
        <v>15</v>
      </c>
      <c r="F2442" s="13">
        <v>2</v>
      </c>
      <c r="G2442" s="14" t="s">
        <v>19</v>
      </c>
      <c r="H2442" s="14" t="s">
        <v>589</v>
      </c>
      <c r="I2442" s="13">
        <f t="shared" si="361"/>
        <v>153</v>
      </c>
      <c r="J2442" s="13">
        <f t="shared" si="362"/>
        <v>20</v>
      </c>
      <c r="K2442" s="13">
        <f t="shared" si="363"/>
        <v>5</v>
      </c>
      <c r="L2442" s="13" t="s">
        <v>1549</v>
      </c>
      <c r="M2442" s="13">
        <v>149</v>
      </c>
      <c r="N2442" s="13" t="s">
        <v>1551</v>
      </c>
      <c r="O2442" s="13">
        <v>149</v>
      </c>
      <c r="P2442" s="13" t="s">
        <v>1553</v>
      </c>
      <c r="Q2442" s="13">
        <v>149</v>
      </c>
      <c r="R2442" s="13" t="s">
        <v>1555</v>
      </c>
      <c r="S2442" s="13">
        <v>149</v>
      </c>
      <c r="T2442" s="13" t="s">
        <v>1557</v>
      </c>
      <c r="U2442" s="13">
        <v>149</v>
      </c>
      <c r="V2442" s="13" t="s">
        <v>1559</v>
      </c>
      <c r="W2442" s="13">
        <v>149</v>
      </c>
      <c r="X2442" s="13" t="s">
        <v>1561</v>
      </c>
      <c r="Y2442" s="13">
        <v>149</v>
      </c>
      <c r="Z2442" s="13" t="s">
        <v>1642</v>
      </c>
      <c r="AA2442" s="13">
        <v>149</v>
      </c>
      <c r="AB2442" s="100" t="s">
        <v>30</v>
      </c>
      <c r="AC2442" s="100" t="str">
        <f t="shared" si="357"/>
        <v>kn-15-14-jlr-loc2</v>
      </c>
      <c r="AD2442" s="100">
        <f t="shared" si="358"/>
        <v>10</v>
      </c>
      <c r="AE2442" s="13">
        <v>12</v>
      </c>
      <c r="AF2442" s="27">
        <v>12</v>
      </c>
      <c r="AG2442" s="41"/>
    </row>
    <row r="2443" spans="1:33" ht="33" x14ac:dyDescent="0.2">
      <c r="A2443" s="43" t="str">
        <f t="shared" si="359"/>
        <v>kn-15</v>
      </c>
      <c r="B2443" s="33">
        <f t="shared" si="364"/>
        <v>2151421</v>
      </c>
      <c r="C2443" s="43">
        <v>14</v>
      </c>
      <c r="D2443" s="26">
        <f t="shared" si="360"/>
        <v>21514</v>
      </c>
      <c r="E2443" s="45">
        <v>15</v>
      </c>
      <c r="F2443" s="13">
        <v>2</v>
      </c>
      <c r="G2443" s="14" t="s">
        <v>20</v>
      </c>
      <c r="H2443" s="14" t="s">
        <v>590</v>
      </c>
      <c r="I2443" s="13">
        <f t="shared" si="361"/>
        <v>153</v>
      </c>
      <c r="J2443" s="13">
        <f t="shared" si="362"/>
        <v>20</v>
      </c>
      <c r="K2443" s="13">
        <f t="shared" si="363"/>
        <v>5</v>
      </c>
      <c r="L2443" s="13" t="s">
        <v>1548</v>
      </c>
      <c r="M2443" s="13">
        <v>148</v>
      </c>
      <c r="N2443" s="13" t="s">
        <v>1550</v>
      </c>
      <c r="O2443" s="13">
        <v>148</v>
      </c>
      <c r="P2443" s="13" t="s">
        <v>1552</v>
      </c>
      <c r="Q2443" s="13">
        <v>148</v>
      </c>
      <c r="R2443" s="13" t="s">
        <v>1554</v>
      </c>
      <c r="S2443" s="13">
        <v>148</v>
      </c>
      <c r="T2443" s="13" t="s">
        <v>1556</v>
      </c>
      <c r="U2443" s="13">
        <v>148</v>
      </c>
      <c r="V2443" s="13" t="s">
        <v>1558</v>
      </c>
      <c r="W2443" s="13">
        <v>148</v>
      </c>
      <c r="X2443" s="13" t="s">
        <v>1560</v>
      </c>
      <c r="Y2443" s="13">
        <v>148</v>
      </c>
      <c r="Z2443" s="13" t="s">
        <v>1643</v>
      </c>
      <c r="AA2443" s="13">
        <v>148</v>
      </c>
      <c r="AB2443" s="100" t="s">
        <v>380</v>
      </c>
      <c r="AC2443" s="100" t="str">
        <f t="shared" si="357"/>
        <v>kn-15-14-shl-loc2</v>
      </c>
      <c r="AD2443" s="100">
        <f t="shared" si="358"/>
        <v>10</v>
      </c>
      <c r="AE2443" s="13">
        <v>16</v>
      </c>
      <c r="AF2443" s="27">
        <v>13.5</v>
      </c>
      <c r="AG2443" s="41"/>
    </row>
    <row r="2444" spans="1:33" ht="16.5" x14ac:dyDescent="0.2">
      <c r="A2444" s="43" t="str">
        <f t="shared" si="359"/>
        <v>kn-15</v>
      </c>
      <c r="B2444" s="33">
        <f t="shared" si="364"/>
        <v>2151430</v>
      </c>
      <c r="C2444" s="43">
        <v>14</v>
      </c>
      <c r="D2444" s="26">
        <f t="shared" si="360"/>
        <v>21514</v>
      </c>
      <c r="E2444" s="45">
        <v>15</v>
      </c>
      <c r="F2444" s="13">
        <v>3</v>
      </c>
      <c r="G2444" s="14" t="s">
        <v>19</v>
      </c>
      <c r="H2444" s="14" t="s">
        <v>749</v>
      </c>
      <c r="I2444" s="13">
        <f t="shared" si="361"/>
        <v>153</v>
      </c>
      <c r="J2444" s="13">
        <f t="shared" si="362"/>
        <v>20</v>
      </c>
      <c r="K2444" s="13">
        <f t="shared" si="363"/>
        <v>5</v>
      </c>
      <c r="L2444" s="13" t="s">
        <v>1549</v>
      </c>
      <c r="M2444" s="13">
        <v>149</v>
      </c>
      <c r="N2444" s="13" t="s">
        <v>1551</v>
      </c>
      <c r="O2444" s="13">
        <v>149</v>
      </c>
      <c r="P2444" s="13" t="s">
        <v>1553</v>
      </c>
      <c r="Q2444" s="13">
        <v>149</v>
      </c>
      <c r="R2444" s="13" t="s">
        <v>1555</v>
      </c>
      <c r="S2444" s="13">
        <v>149</v>
      </c>
      <c r="T2444" s="13" t="s">
        <v>1557</v>
      </c>
      <c r="U2444" s="13">
        <v>149</v>
      </c>
      <c r="V2444" s="13" t="s">
        <v>1559</v>
      </c>
      <c r="W2444" s="13">
        <v>149</v>
      </c>
      <c r="X2444" s="13" t="s">
        <v>1561</v>
      </c>
      <c r="Y2444" s="13">
        <v>149</v>
      </c>
      <c r="Z2444" s="13" t="s">
        <v>1642</v>
      </c>
      <c r="AA2444" s="13">
        <v>149</v>
      </c>
      <c r="AB2444" s="100" t="s">
        <v>353</v>
      </c>
      <c r="AC2444" s="100" t="str">
        <f t="shared" si="357"/>
        <v>kn-15-14-jlr-loc3</v>
      </c>
      <c r="AD2444" s="100">
        <f t="shared" si="358"/>
        <v>10</v>
      </c>
      <c r="AE2444" s="13">
        <v>12</v>
      </c>
      <c r="AF2444" s="27">
        <v>12</v>
      </c>
      <c r="AG2444" s="41"/>
    </row>
    <row r="2445" spans="1:33" ht="33.75" thickBot="1" x14ac:dyDescent="0.25">
      <c r="A2445" s="43" t="str">
        <f t="shared" si="359"/>
        <v>kn-15</v>
      </c>
      <c r="B2445" s="33">
        <f t="shared" si="364"/>
        <v>2151431</v>
      </c>
      <c r="C2445" s="43">
        <v>14</v>
      </c>
      <c r="D2445" s="28">
        <f t="shared" si="360"/>
        <v>21514</v>
      </c>
      <c r="E2445" s="46">
        <v>15</v>
      </c>
      <c r="F2445" s="29">
        <v>3</v>
      </c>
      <c r="G2445" s="30" t="s">
        <v>20</v>
      </c>
      <c r="H2445" s="30" t="s">
        <v>27</v>
      </c>
      <c r="I2445" s="29">
        <f t="shared" si="361"/>
        <v>153</v>
      </c>
      <c r="J2445" s="29">
        <f t="shared" si="362"/>
        <v>20</v>
      </c>
      <c r="K2445" s="29">
        <f t="shared" si="363"/>
        <v>5</v>
      </c>
      <c r="L2445" s="29" t="s">
        <v>1548</v>
      </c>
      <c r="M2445" s="29">
        <v>148</v>
      </c>
      <c r="N2445" s="29" t="s">
        <v>1550</v>
      </c>
      <c r="O2445" s="29">
        <v>148</v>
      </c>
      <c r="P2445" s="29" t="s">
        <v>1552</v>
      </c>
      <c r="Q2445" s="29">
        <v>148</v>
      </c>
      <c r="R2445" s="29" t="s">
        <v>1554</v>
      </c>
      <c r="S2445" s="29">
        <v>148</v>
      </c>
      <c r="T2445" s="29" t="s">
        <v>1556</v>
      </c>
      <c r="U2445" s="29">
        <v>148</v>
      </c>
      <c r="V2445" s="29" t="s">
        <v>1558</v>
      </c>
      <c r="W2445" s="29">
        <v>148</v>
      </c>
      <c r="X2445" s="29" t="s">
        <v>1560</v>
      </c>
      <c r="Y2445" s="29">
        <v>148</v>
      </c>
      <c r="Z2445" s="29" t="s">
        <v>1643</v>
      </c>
      <c r="AA2445" s="29">
        <v>148</v>
      </c>
      <c r="AB2445" s="101" t="s">
        <v>394</v>
      </c>
      <c r="AC2445" s="101" t="str">
        <f t="shared" si="357"/>
        <v>kn-15-14-shl-loc3</v>
      </c>
      <c r="AD2445" s="101">
        <f t="shared" si="358"/>
        <v>10</v>
      </c>
      <c r="AE2445" s="29">
        <v>16</v>
      </c>
      <c r="AF2445" s="31">
        <v>13.5</v>
      </c>
      <c r="AG2445" s="41"/>
    </row>
    <row r="2446" spans="1:33" ht="16.5" x14ac:dyDescent="0.2">
      <c r="A2446" s="43" t="str">
        <f t="shared" si="359"/>
        <v>kn-15</v>
      </c>
      <c r="B2446" s="33">
        <f t="shared" si="364"/>
        <v>2151510</v>
      </c>
      <c r="C2446" s="43">
        <v>15</v>
      </c>
      <c r="D2446" s="23">
        <f t="shared" si="360"/>
        <v>21515</v>
      </c>
      <c r="E2446" s="44">
        <v>15</v>
      </c>
      <c r="F2446" s="24">
        <v>1</v>
      </c>
      <c r="G2446" s="32" t="s">
        <v>19</v>
      </c>
      <c r="H2446" s="32" t="s">
        <v>289</v>
      </c>
      <c r="I2446" s="24">
        <f t="shared" si="361"/>
        <v>154</v>
      </c>
      <c r="J2446" s="24">
        <f t="shared" si="362"/>
        <v>20</v>
      </c>
      <c r="K2446" s="24">
        <f t="shared" si="363"/>
        <v>5</v>
      </c>
      <c r="L2446" s="24" t="s">
        <v>1549</v>
      </c>
      <c r="M2446" s="24">
        <v>150</v>
      </c>
      <c r="N2446" s="24" t="s">
        <v>1551</v>
      </c>
      <c r="O2446" s="24">
        <v>150</v>
      </c>
      <c r="P2446" s="24" t="s">
        <v>1553</v>
      </c>
      <c r="Q2446" s="24">
        <v>150</v>
      </c>
      <c r="R2446" s="24" t="s">
        <v>1555</v>
      </c>
      <c r="S2446" s="24">
        <v>150</v>
      </c>
      <c r="T2446" s="24" t="s">
        <v>1557</v>
      </c>
      <c r="U2446" s="24">
        <v>150</v>
      </c>
      <c r="V2446" s="24" t="s">
        <v>1559</v>
      </c>
      <c r="W2446" s="24">
        <v>150</v>
      </c>
      <c r="X2446" s="24" t="s">
        <v>1561</v>
      </c>
      <c r="Y2446" s="24">
        <v>150</v>
      </c>
      <c r="Z2446" s="24" t="s">
        <v>1562</v>
      </c>
      <c r="AA2446" s="24">
        <v>150</v>
      </c>
      <c r="AB2446" s="99" t="s">
        <v>350</v>
      </c>
      <c r="AC2446" s="99" t="str">
        <f t="shared" si="357"/>
        <v>kn-15-15-jlr-loc1</v>
      </c>
      <c r="AD2446" s="99">
        <f t="shared" si="358"/>
        <v>10</v>
      </c>
      <c r="AE2446" s="24">
        <v>12</v>
      </c>
      <c r="AF2446" s="25">
        <v>12</v>
      </c>
      <c r="AG2446" s="41"/>
    </row>
    <row r="2447" spans="1:33" ht="33" x14ac:dyDescent="0.2">
      <c r="A2447" s="43" t="str">
        <f t="shared" si="359"/>
        <v>kn-15</v>
      </c>
      <c r="B2447" s="33">
        <f t="shared" si="364"/>
        <v>2151511</v>
      </c>
      <c r="C2447" s="43">
        <v>15</v>
      </c>
      <c r="D2447" s="26">
        <f t="shared" si="360"/>
        <v>21515</v>
      </c>
      <c r="E2447" s="45">
        <v>15</v>
      </c>
      <c r="F2447" s="13">
        <v>1</v>
      </c>
      <c r="G2447" s="14" t="s">
        <v>20</v>
      </c>
      <c r="H2447" s="14" t="s">
        <v>290</v>
      </c>
      <c r="I2447" s="13">
        <f t="shared" si="361"/>
        <v>154</v>
      </c>
      <c r="J2447" s="13">
        <f t="shared" si="362"/>
        <v>20</v>
      </c>
      <c r="K2447" s="13">
        <f t="shared" si="363"/>
        <v>5</v>
      </c>
      <c r="L2447" s="13" t="s">
        <v>1548</v>
      </c>
      <c r="M2447" s="13">
        <v>150</v>
      </c>
      <c r="N2447" s="13" t="s">
        <v>1550</v>
      </c>
      <c r="O2447" s="13">
        <v>150</v>
      </c>
      <c r="P2447" s="13" t="s">
        <v>1552</v>
      </c>
      <c r="Q2447" s="13">
        <v>150</v>
      </c>
      <c r="R2447" s="13" t="s">
        <v>1554</v>
      </c>
      <c r="S2447" s="13">
        <v>150</v>
      </c>
      <c r="T2447" s="13" t="s">
        <v>1556</v>
      </c>
      <c r="U2447" s="13">
        <v>150</v>
      </c>
      <c r="V2447" s="13" t="s">
        <v>1558</v>
      </c>
      <c r="W2447" s="13">
        <v>150</v>
      </c>
      <c r="X2447" s="13" t="s">
        <v>1560</v>
      </c>
      <c r="Y2447" s="13">
        <v>150</v>
      </c>
      <c r="Z2447" s="13" t="s">
        <v>1563</v>
      </c>
      <c r="AA2447" s="13">
        <v>150</v>
      </c>
      <c r="AB2447" s="100" t="s">
        <v>1273</v>
      </c>
      <c r="AC2447" s="100" t="str">
        <f t="shared" si="357"/>
        <v>kn-15-15-shl-loc1</v>
      </c>
      <c r="AD2447" s="100">
        <f t="shared" si="358"/>
        <v>10</v>
      </c>
      <c r="AE2447" s="13">
        <v>16</v>
      </c>
      <c r="AF2447" s="27">
        <v>13.5</v>
      </c>
      <c r="AG2447" s="41"/>
    </row>
    <row r="2448" spans="1:33" ht="16.5" x14ac:dyDescent="0.2">
      <c r="A2448" s="43" t="str">
        <f t="shared" si="359"/>
        <v>kn-15</v>
      </c>
      <c r="B2448" s="33">
        <f t="shared" si="364"/>
        <v>2151520</v>
      </c>
      <c r="C2448" s="43">
        <v>15</v>
      </c>
      <c r="D2448" s="26">
        <f t="shared" si="360"/>
        <v>21515</v>
      </c>
      <c r="E2448" s="45">
        <v>15</v>
      </c>
      <c r="F2448" s="13">
        <v>2</v>
      </c>
      <c r="G2448" s="14" t="s">
        <v>19</v>
      </c>
      <c r="H2448" s="14" t="s">
        <v>589</v>
      </c>
      <c r="I2448" s="13">
        <f t="shared" si="361"/>
        <v>154</v>
      </c>
      <c r="J2448" s="13">
        <f t="shared" si="362"/>
        <v>20</v>
      </c>
      <c r="K2448" s="13">
        <f t="shared" si="363"/>
        <v>5</v>
      </c>
      <c r="L2448" s="13" t="s">
        <v>1549</v>
      </c>
      <c r="M2448" s="13">
        <v>150</v>
      </c>
      <c r="N2448" s="13" t="s">
        <v>1551</v>
      </c>
      <c r="O2448" s="13">
        <v>150</v>
      </c>
      <c r="P2448" s="13" t="s">
        <v>1553</v>
      </c>
      <c r="Q2448" s="13">
        <v>150</v>
      </c>
      <c r="R2448" s="13" t="s">
        <v>1555</v>
      </c>
      <c r="S2448" s="13">
        <v>150</v>
      </c>
      <c r="T2448" s="13" t="s">
        <v>1557</v>
      </c>
      <c r="U2448" s="13">
        <v>150</v>
      </c>
      <c r="V2448" s="13" t="s">
        <v>1559</v>
      </c>
      <c r="W2448" s="13">
        <v>150</v>
      </c>
      <c r="X2448" s="13" t="s">
        <v>1561</v>
      </c>
      <c r="Y2448" s="13">
        <v>150</v>
      </c>
      <c r="Z2448" s="13" t="s">
        <v>1562</v>
      </c>
      <c r="AA2448" s="13">
        <v>150</v>
      </c>
      <c r="AB2448" s="100" t="s">
        <v>349</v>
      </c>
      <c r="AC2448" s="100" t="str">
        <f t="shared" si="357"/>
        <v>kn-15-15-jlr-loc2</v>
      </c>
      <c r="AD2448" s="100">
        <f t="shared" si="358"/>
        <v>10</v>
      </c>
      <c r="AE2448" s="13">
        <v>12</v>
      </c>
      <c r="AF2448" s="27">
        <v>12</v>
      </c>
      <c r="AG2448" s="41"/>
    </row>
    <row r="2449" spans="1:33" ht="33" x14ac:dyDescent="0.2">
      <c r="A2449" s="43" t="str">
        <f t="shared" si="359"/>
        <v>kn-15</v>
      </c>
      <c r="B2449" s="33">
        <f t="shared" si="364"/>
        <v>2151521</v>
      </c>
      <c r="C2449" s="43">
        <v>15</v>
      </c>
      <c r="D2449" s="26">
        <f t="shared" si="360"/>
        <v>21515</v>
      </c>
      <c r="E2449" s="45">
        <v>15</v>
      </c>
      <c r="F2449" s="13">
        <v>2</v>
      </c>
      <c r="G2449" s="14" t="s">
        <v>615</v>
      </c>
      <c r="H2449" s="14" t="s">
        <v>590</v>
      </c>
      <c r="I2449" s="13">
        <f t="shared" si="361"/>
        <v>154</v>
      </c>
      <c r="J2449" s="13">
        <f t="shared" si="362"/>
        <v>20</v>
      </c>
      <c r="K2449" s="13">
        <f t="shared" si="363"/>
        <v>5</v>
      </c>
      <c r="L2449" s="13" t="s">
        <v>1548</v>
      </c>
      <c r="M2449" s="13">
        <v>150</v>
      </c>
      <c r="N2449" s="13" t="s">
        <v>1550</v>
      </c>
      <c r="O2449" s="13">
        <v>150</v>
      </c>
      <c r="P2449" s="13" t="s">
        <v>1552</v>
      </c>
      <c r="Q2449" s="13">
        <v>150</v>
      </c>
      <c r="R2449" s="13" t="s">
        <v>1554</v>
      </c>
      <c r="S2449" s="13">
        <v>150</v>
      </c>
      <c r="T2449" s="13" t="s">
        <v>1556</v>
      </c>
      <c r="U2449" s="13">
        <v>150</v>
      </c>
      <c r="V2449" s="13" t="s">
        <v>1558</v>
      </c>
      <c r="W2449" s="13">
        <v>150</v>
      </c>
      <c r="X2449" s="13" t="s">
        <v>1560</v>
      </c>
      <c r="Y2449" s="13">
        <v>150</v>
      </c>
      <c r="Z2449" s="13" t="s">
        <v>1563</v>
      </c>
      <c r="AA2449" s="13">
        <v>150</v>
      </c>
      <c r="AB2449" s="100" t="s">
        <v>1274</v>
      </c>
      <c r="AC2449" s="100" t="str">
        <f t="shared" si="357"/>
        <v>kn-15-15-shl-loc2</v>
      </c>
      <c r="AD2449" s="100">
        <f t="shared" si="358"/>
        <v>10</v>
      </c>
      <c r="AE2449" s="13">
        <v>16</v>
      </c>
      <c r="AF2449" s="27">
        <v>13.5</v>
      </c>
      <c r="AG2449" s="41"/>
    </row>
    <row r="2450" spans="1:33" ht="16.5" x14ac:dyDescent="0.2">
      <c r="A2450" s="43" t="str">
        <f t="shared" si="359"/>
        <v>kn-15</v>
      </c>
      <c r="B2450" s="33">
        <f t="shared" si="364"/>
        <v>2151530</v>
      </c>
      <c r="C2450" s="43">
        <v>15</v>
      </c>
      <c r="D2450" s="26">
        <f t="shared" si="360"/>
        <v>21515</v>
      </c>
      <c r="E2450" s="45">
        <v>15</v>
      </c>
      <c r="F2450" s="13">
        <v>3</v>
      </c>
      <c r="G2450" s="14" t="s">
        <v>19</v>
      </c>
      <c r="H2450" s="14" t="s">
        <v>587</v>
      </c>
      <c r="I2450" s="13">
        <f t="shared" si="361"/>
        <v>154</v>
      </c>
      <c r="J2450" s="13">
        <f t="shared" si="362"/>
        <v>20</v>
      </c>
      <c r="K2450" s="13">
        <f t="shared" si="363"/>
        <v>5</v>
      </c>
      <c r="L2450" s="13" t="s">
        <v>1549</v>
      </c>
      <c r="M2450" s="13">
        <v>150</v>
      </c>
      <c r="N2450" s="13" t="s">
        <v>1551</v>
      </c>
      <c r="O2450" s="13">
        <v>150</v>
      </c>
      <c r="P2450" s="13" t="s">
        <v>1553</v>
      </c>
      <c r="Q2450" s="13">
        <v>150</v>
      </c>
      <c r="R2450" s="13" t="s">
        <v>1555</v>
      </c>
      <c r="S2450" s="13">
        <v>150</v>
      </c>
      <c r="T2450" s="13" t="s">
        <v>1557</v>
      </c>
      <c r="U2450" s="13">
        <v>150</v>
      </c>
      <c r="V2450" s="13" t="s">
        <v>1559</v>
      </c>
      <c r="W2450" s="13">
        <v>150</v>
      </c>
      <c r="X2450" s="13" t="s">
        <v>1561</v>
      </c>
      <c r="Y2450" s="13">
        <v>150</v>
      </c>
      <c r="Z2450" s="13" t="s">
        <v>1562</v>
      </c>
      <c r="AA2450" s="13">
        <v>150</v>
      </c>
      <c r="AB2450" s="100" t="s">
        <v>30</v>
      </c>
      <c r="AC2450" s="100" t="str">
        <f t="shared" si="357"/>
        <v>kn-15-15-jlr-loc3</v>
      </c>
      <c r="AD2450" s="100">
        <f t="shared" si="358"/>
        <v>10</v>
      </c>
      <c r="AE2450" s="13">
        <v>12</v>
      </c>
      <c r="AF2450" s="27">
        <v>12</v>
      </c>
      <c r="AG2450" s="41"/>
    </row>
    <row r="2451" spans="1:33" ht="33.75" thickBot="1" x14ac:dyDescent="0.25">
      <c r="A2451" s="43" t="str">
        <f t="shared" si="359"/>
        <v>kn-15</v>
      </c>
      <c r="B2451" s="33">
        <f t="shared" si="364"/>
        <v>2151531</v>
      </c>
      <c r="C2451" s="43">
        <v>15</v>
      </c>
      <c r="D2451" s="28">
        <f t="shared" si="360"/>
        <v>21515</v>
      </c>
      <c r="E2451" s="46">
        <v>15</v>
      </c>
      <c r="F2451" s="29">
        <v>3</v>
      </c>
      <c r="G2451" s="30" t="s">
        <v>20</v>
      </c>
      <c r="H2451" s="30" t="s">
        <v>588</v>
      </c>
      <c r="I2451" s="29">
        <f t="shared" si="361"/>
        <v>154</v>
      </c>
      <c r="J2451" s="29">
        <f t="shared" si="362"/>
        <v>20</v>
      </c>
      <c r="K2451" s="29">
        <f>INDEX($BK$4:$BK$210,INDEX($BP$4:$BP$19,E2451)+C2471)</f>
        <v>5</v>
      </c>
      <c r="L2451" s="29" t="s">
        <v>1548</v>
      </c>
      <c r="M2451" s="29">
        <v>150</v>
      </c>
      <c r="N2451" s="29" t="s">
        <v>1550</v>
      </c>
      <c r="O2451" s="29">
        <v>150</v>
      </c>
      <c r="P2451" s="29" t="s">
        <v>1552</v>
      </c>
      <c r="Q2451" s="29">
        <v>150</v>
      </c>
      <c r="R2451" s="29" t="s">
        <v>1554</v>
      </c>
      <c r="S2451" s="29">
        <v>150</v>
      </c>
      <c r="T2451" s="29" t="s">
        <v>1556</v>
      </c>
      <c r="U2451" s="29">
        <v>150</v>
      </c>
      <c r="V2451" s="29" t="s">
        <v>1558</v>
      </c>
      <c r="W2451" s="29">
        <v>150</v>
      </c>
      <c r="X2451" s="29" t="s">
        <v>1560</v>
      </c>
      <c r="Y2451" s="29">
        <v>150</v>
      </c>
      <c r="Z2451" s="29" t="s">
        <v>1563</v>
      </c>
      <c r="AA2451" s="29">
        <v>150</v>
      </c>
      <c r="AB2451" s="101" t="s">
        <v>1275</v>
      </c>
      <c r="AC2451" s="101" t="str">
        <f t="shared" si="357"/>
        <v>kn-15-15-shl-loc3</v>
      </c>
      <c r="AD2451" s="101">
        <f t="shared" si="358"/>
        <v>10</v>
      </c>
      <c r="AE2451" s="29">
        <v>16</v>
      </c>
      <c r="AF2451" s="31">
        <v>13.5</v>
      </c>
      <c r="AG2451" s="41"/>
    </row>
    <row r="2452" spans="1:33" ht="16.5" x14ac:dyDescent="0.2">
      <c r="A2452" s="59" t="s">
        <v>1047</v>
      </c>
      <c r="B2452" s="33">
        <v>2160110</v>
      </c>
      <c r="C2452" s="59">
        <v>1</v>
      </c>
      <c r="D2452" s="23">
        <v>21601</v>
      </c>
      <c r="E2452" s="44">
        <v>15</v>
      </c>
      <c r="F2452" s="24">
        <v>1</v>
      </c>
      <c r="G2452" s="32" t="s">
        <v>293</v>
      </c>
      <c r="H2452" s="32" t="s">
        <v>289</v>
      </c>
      <c r="I2452" s="24">
        <v>100</v>
      </c>
      <c r="J2452" s="24">
        <v>13</v>
      </c>
      <c r="K2452" s="24">
        <v>3</v>
      </c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99" t="s">
        <v>1056</v>
      </c>
      <c r="AC2452" s="99" t="str">
        <f t="shared" ref="AC2452:AC2515" si="365">IF(AB2452="","",A2452&amp;"-"&amp;C2452&amp;"-"&amp;G2452&amp;"-"&amp;"loc"&amp;F2452)</f>
        <v>ldd-1-1-jlr-loc1</v>
      </c>
      <c r="AD2452" s="99">
        <v>7</v>
      </c>
      <c r="AE2452" s="24">
        <v>12</v>
      </c>
      <c r="AF2452" s="25">
        <v>10.5</v>
      </c>
      <c r="AG2452" s="41"/>
    </row>
    <row r="2453" spans="1:33" ht="16.5" x14ac:dyDescent="0.2">
      <c r="A2453" s="59" t="s">
        <v>1047</v>
      </c>
      <c r="B2453" s="33">
        <v>2160111</v>
      </c>
      <c r="C2453" s="59">
        <v>1</v>
      </c>
      <c r="D2453" s="26">
        <v>21601</v>
      </c>
      <c r="E2453" s="45">
        <v>15</v>
      </c>
      <c r="F2453" s="13">
        <v>1</v>
      </c>
      <c r="G2453" s="14" t="s">
        <v>292</v>
      </c>
      <c r="H2453" s="14" t="s">
        <v>702</v>
      </c>
      <c r="I2453" s="13">
        <v>100</v>
      </c>
      <c r="J2453" s="13">
        <v>13</v>
      </c>
      <c r="K2453" s="13">
        <v>3</v>
      </c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00" t="s">
        <v>1057</v>
      </c>
      <c r="AC2453" s="100" t="str">
        <f t="shared" si="365"/>
        <v>ldd-1-1-shl-loc1</v>
      </c>
      <c r="AD2453" s="100">
        <v>7</v>
      </c>
      <c r="AE2453" s="13">
        <v>16</v>
      </c>
      <c r="AF2453" s="27">
        <v>13.5</v>
      </c>
      <c r="AG2453" s="41"/>
    </row>
    <row r="2454" spans="1:33" ht="16.5" x14ac:dyDescent="0.2">
      <c r="A2454" s="59" t="s">
        <v>1047</v>
      </c>
      <c r="B2454" s="33">
        <v>2160120</v>
      </c>
      <c r="C2454" s="59">
        <v>1</v>
      </c>
      <c r="D2454" s="26">
        <v>21601</v>
      </c>
      <c r="E2454" s="45">
        <v>15</v>
      </c>
      <c r="F2454" s="13">
        <v>2</v>
      </c>
      <c r="G2454" s="14" t="s">
        <v>1048</v>
      </c>
      <c r="H2454" s="14" t="s">
        <v>749</v>
      </c>
      <c r="I2454" s="13">
        <v>100</v>
      </c>
      <c r="J2454" s="13">
        <v>13</v>
      </c>
      <c r="K2454" s="13">
        <v>3</v>
      </c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00" t="s">
        <v>1058</v>
      </c>
      <c r="AC2454" s="100" t="str">
        <f t="shared" si="365"/>
        <v>ldd-1-1-jlr-loc2</v>
      </c>
      <c r="AD2454" s="100">
        <v>7</v>
      </c>
      <c r="AE2454" s="13">
        <v>12</v>
      </c>
      <c r="AF2454" s="27">
        <v>10.5</v>
      </c>
      <c r="AG2454" s="41"/>
    </row>
    <row r="2455" spans="1:33" ht="16.5" x14ac:dyDescent="0.2">
      <c r="A2455" s="59" t="s">
        <v>1047</v>
      </c>
      <c r="B2455" s="33">
        <v>2160121</v>
      </c>
      <c r="C2455" s="59">
        <v>1</v>
      </c>
      <c r="D2455" s="26">
        <v>21601</v>
      </c>
      <c r="E2455" s="45">
        <v>15</v>
      </c>
      <c r="F2455" s="13">
        <v>2</v>
      </c>
      <c r="G2455" s="14" t="s">
        <v>1049</v>
      </c>
      <c r="H2455" s="14" t="s">
        <v>295</v>
      </c>
      <c r="I2455" s="13">
        <v>100</v>
      </c>
      <c r="J2455" s="13">
        <v>13</v>
      </c>
      <c r="K2455" s="13">
        <v>3</v>
      </c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00" t="s">
        <v>1059</v>
      </c>
      <c r="AC2455" s="100" t="str">
        <f t="shared" si="365"/>
        <v>ldd-1-1-shl-loc2</v>
      </c>
      <c r="AD2455" s="100">
        <v>7</v>
      </c>
      <c r="AE2455" s="13">
        <v>16</v>
      </c>
      <c r="AF2455" s="27">
        <v>13.5</v>
      </c>
      <c r="AG2455" s="41"/>
    </row>
    <row r="2456" spans="1:33" ht="16.5" x14ac:dyDescent="0.2">
      <c r="A2456" s="59" t="s">
        <v>1047</v>
      </c>
      <c r="B2456" s="33">
        <v>2160130</v>
      </c>
      <c r="C2456" s="59">
        <v>1</v>
      </c>
      <c r="D2456" s="26">
        <v>21601</v>
      </c>
      <c r="E2456" s="45">
        <v>15</v>
      </c>
      <c r="F2456" s="13">
        <v>3</v>
      </c>
      <c r="G2456" s="14" t="s">
        <v>1048</v>
      </c>
      <c r="H2456" s="14" t="s">
        <v>694</v>
      </c>
      <c r="I2456" s="13">
        <v>100</v>
      </c>
      <c r="J2456" s="13">
        <v>13</v>
      </c>
      <c r="K2456" s="13">
        <v>3</v>
      </c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00" t="s">
        <v>1060</v>
      </c>
      <c r="AC2456" s="100" t="str">
        <f t="shared" si="365"/>
        <v>ldd-1-1-jlr-loc3</v>
      </c>
      <c r="AD2456" s="100">
        <v>7</v>
      </c>
      <c r="AE2456" s="13">
        <v>12</v>
      </c>
      <c r="AF2456" s="27">
        <v>10.5</v>
      </c>
      <c r="AG2456" s="41"/>
    </row>
    <row r="2457" spans="1:33" ht="17.25" thickBot="1" x14ac:dyDescent="0.25">
      <c r="A2457" s="59" t="s">
        <v>1047</v>
      </c>
      <c r="B2457" s="33">
        <v>2160131</v>
      </c>
      <c r="C2457" s="59">
        <v>1</v>
      </c>
      <c r="D2457" s="28">
        <v>21601</v>
      </c>
      <c r="E2457" s="46">
        <v>15</v>
      </c>
      <c r="F2457" s="29">
        <v>3</v>
      </c>
      <c r="G2457" s="30" t="s">
        <v>292</v>
      </c>
      <c r="H2457" s="30" t="s">
        <v>623</v>
      </c>
      <c r="I2457" s="29">
        <v>100</v>
      </c>
      <c r="J2457" s="29">
        <v>13</v>
      </c>
      <c r="K2457" s="29">
        <v>3</v>
      </c>
      <c r="L2457" s="29"/>
      <c r="M2457" s="29"/>
      <c r="N2457" s="29"/>
      <c r="O2457" s="29"/>
      <c r="P2457" s="29"/>
      <c r="Q2457" s="29"/>
      <c r="R2457" s="29"/>
      <c r="S2457" s="29"/>
      <c r="T2457" s="29"/>
      <c r="U2457" s="29"/>
      <c r="V2457" s="29"/>
      <c r="W2457" s="29"/>
      <c r="X2457" s="29"/>
      <c r="Y2457" s="29"/>
      <c r="Z2457" s="29"/>
      <c r="AA2457" s="29"/>
      <c r="AB2457" s="101" t="s">
        <v>1062</v>
      </c>
      <c r="AC2457" s="101" t="str">
        <f t="shared" si="365"/>
        <v>ldd-1-1-shl-loc3</v>
      </c>
      <c r="AD2457" s="101">
        <v>7</v>
      </c>
      <c r="AE2457" s="29">
        <v>16</v>
      </c>
      <c r="AF2457" s="31">
        <v>13.5</v>
      </c>
      <c r="AG2457" s="41"/>
    </row>
    <row r="2458" spans="1:33" ht="16.5" x14ac:dyDescent="0.2">
      <c r="A2458" s="59" t="s">
        <v>1047</v>
      </c>
      <c r="B2458" s="33">
        <v>2160210</v>
      </c>
      <c r="C2458" s="59">
        <v>2</v>
      </c>
      <c r="D2458" s="23">
        <v>21602</v>
      </c>
      <c r="E2458" s="44">
        <v>15</v>
      </c>
      <c r="F2458" s="24">
        <v>1</v>
      </c>
      <c r="G2458" s="32" t="s">
        <v>293</v>
      </c>
      <c r="H2458" s="32" t="s">
        <v>289</v>
      </c>
      <c r="I2458" s="24">
        <v>100</v>
      </c>
      <c r="J2458" s="24">
        <v>13</v>
      </c>
      <c r="K2458" s="24">
        <v>3</v>
      </c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99" t="s">
        <v>1061</v>
      </c>
      <c r="AC2458" s="99" t="str">
        <f t="shared" si="365"/>
        <v>ldd-1-2-jlr-loc1</v>
      </c>
      <c r="AD2458" s="99">
        <v>7</v>
      </c>
      <c r="AE2458" s="24">
        <v>12</v>
      </c>
      <c r="AF2458" s="25">
        <v>10.5</v>
      </c>
      <c r="AG2458" s="41"/>
    </row>
    <row r="2459" spans="1:33" ht="16.5" x14ac:dyDescent="0.2">
      <c r="A2459" s="59" t="s">
        <v>1047</v>
      </c>
      <c r="B2459" s="33">
        <v>2160211</v>
      </c>
      <c r="C2459" s="59">
        <v>2</v>
      </c>
      <c r="D2459" s="26">
        <v>21602</v>
      </c>
      <c r="E2459" s="45">
        <v>15</v>
      </c>
      <c r="F2459" s="13">
        <v>1</v>
      </c>
      <c r="G2459" s="14" t="s">
        <v>1049</v>
      </c>
      <c r="H2459" s="14" t="s">
        <v>1050</v>
      </c>
      <c r="I2459" s="13">
        <v>100</v>
      </c>
      <c r="J2459" s="13">
        <v>13</v>
      </c>
      <c r="K2459" s="13">
        <v>3</v>
      </c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00" t="s">
        <v>1063</v>
      </c>
      <c r="AC2459" s="100" t="str">
        <f t="shared" si="365"/>
        <v>ldd-1-2-shl-loc1</v>
      </c>
      <c r="AD2459" s="100">
        <v>7</v>
      </c>
      <c r="AE2459" s="13">
        <v>16</v>
      </c>
      <c r="AF2459" s="27">
        <v>13.5</v>
      </c>
      <c r="AG2459" s="41"/>
    </row>
    <row r="2460" spans="1:33" ht="16.5" x14ac:dyDescent="0.2">
      <c r="A2460" s="59" t="s">
        <v>1047</v>
      </c>
      <c r="B2460" s="33">
        <v>2160220</v>
      </c>
      <c r="C2460" s="59">
        <v>2</v>
      </c>
      <c r="D2460" s="26">
        <v>21602</v>
      </c>
      <c r="E2460" s="45">
        <v>15</v>
      </c>
      <c r="F2460" s="13">
        <v>2</v>
      </c>
      <c r="G2460" s="14" t="s">
        <v>293</v>
      </c>
      <c r="H2460" s="14" t="s">
        <v>749</v>
      </c>
      <c r="I2460" s="13">
        <v>100</v>
      </c>
      <c r="J2460" s="13">
        <v>13</v>
      </c>
      <c r="K2460" s="13">
        <v>3</v>
      </c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00" t="s">
        <v>1067</v>
      </c>
      <c r="AC2460" s="100" t="str">
        <f t="shared" si="365"/>
        <v>ldd-1-2-jlr-loc2</v>
      </c>
      <c r="AD2460" s="100">
        <v>7</v>
      </c>
      <c r="AE2460" s="13">
        <v>12</v>
      </c>
      <c r="AF2460" s="27">
        <v>10.5</v>
      </c>
      <c r="AG2460" s="41"/>
    </row>
    <row r="2461" spans="1:33" ht="16.5" x14ac:dyDescent="0.2">
      <c r="A2461" s="59" t="s">
        <v>1047</v>
      </c>
      <c r="B2461" s="33">
        <v>2160221</v>
      </c>
      <c r="C2461" s="59">
        <v>2</v>
      </c>
      <c r="D2461" s="26">
        <v>21602</v>
      </c>
      <c r="E2461" s="45">
        <v>15</v>
      </c>
      <c r="F2461" s="13">
        <v>2</v>
      </c>
      <c r="G2461" s="14" t="s">
        <v>292</v>
      </c>
      <c r="H2461" s="14" t="s">
        <v>1051</v>
      </c>
      <c r="I2461" s="13">
        <v>100</v>
      </c>
      <c r="J2461" s="13">
        <v>13</v>
      </c>
      <c r="K2461" s="13">
        <v>3</v>
      </c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00" t="s">
        <v>1066</v>
      </c>
      <c r="AC2461" s="100" t="str">
        <f t="shared" si="365"/>
        <v>ldd-1-2-shl-loc2</v>
      </c>
      <c r="AD2461" s="100">
        <v>7</v>
      </c>
      <c r="AE2461" s="13">
        <v>16</v>
      </c>
      <c r="AF2461" s="27">
        <v>13.5</v>
      </c>
      <c r="AG2461" s="41"/>
    </row>
    <row r="2462" spans="1:33" ht="16.5" x14ac:dyDescent="0.2">
      <c r="A2462" s="59" t="s">
        <v>1047</v>
      </c>
      <c r="B2462" s="33">
        <v>2160230</v>
      </c>
      <c r="C2462" s="59">
        <v>2</v>
      </c>
      <c r="D2462" s="26">
        <v>21602</v>
      </c>
      <c r="E2462" s="45">
        <v>15</v>
      </c>
      <c r="F2462" s="13">
        <v>3</v>
      </c>
      <c r="G2462" s="14" t="s">
        <v>293</v>
      </c>
      <c r="H2462" s="14" t="s">
        <v>694</v>
      </c>
      <c r="I2462" s="13">
        <v>100</v>
      </c>
      <c r="J2462" s="13">
        <v>13</v>
      </c>
      <c r="K2462" s="13">
        <v>3</v>
      </c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00" t="s">
        <v>1064</v>
      </c>
      <c r="AC2462" s="100" t="str">
        <f t="shared" si="365"/>
        <v>ldd-1-2-jlr-loc3</v>
      </c>
      <c r="AD2462" s="100">
        <v>7</v>
      </c>
      <c r="AE2462" s="13">
        <v>12</v>
      </c>
      <c r="AF2462" s="27">
        <v>10.5</v>
      </c>
      <c r="AG2462" s="41"/>
    </row>
    <row r="2463" spans="1:33" ht="17.25" thickBot="1" x14ac:dyDescent="0.25">
      <c r="A2463" s="59" t="s">
        <v>1047</v>
      </c>
      <c r="B2463" s="33">
        <v>2160231</v>
      </c>
      <c r="C2463" s="59">
        <v>2</v>
      </c>
      <c r="D2463" s="28">
        <v>21602</v>
      </c>
      <c r="E2463" s="46">
        <v>15</v>
      </c>
      <c r="F2463" s="29">
        <v>3</v>
      </c>
      <c r="G2463" s="30" t="s">
        <v>292</v>
      </c>
      <c r="H2463" s="30" t="s">
        <v>623</v>
      </c>
      <c r="I2463" s="29">
        <v>100</v>
      </c>
      <c r="J2463" s="29">
        <v>13</v>
      </c>
      <c r="K2463" s="29">
        <v>3</v>
      </c>
      <c r="L2463" s="29"/>
      <c r="M2463" s="29"/>
      <c r="N2463" s="29"/>
      <c r="O2463" s="29"/>
      <c r="P2463" s="29"/>
      <c r="Q2463" s="29"/>
      <c r="R2463" s="29"/>
      <c r="S2463" s="29"/>
      <c r="T2463" s="29"/>
      <c r="U2463" s="29"/>
      <c r="V2463" s="29"/>
      <c r="W2463" s="29"/>
      <c r="X2463" s="29"/>
      <c r="Y2463" s="29"/>
      <c r="Z2463" s="29"/>
      <c r="AA2463" s="29"/>
      <c r="AB2463" s="101" t="s">
        <v>1065</v>
      </c>
      <c r="AC2463" s="101" t="str">
        <f t="shared" si="365"/>
        <v>ldd-1-2-shl-loc3</v>
      </c>
      <c r="AD2463" s="101">
        <v>7</v>
      </c>
      <c r="AE2463" s="29">
        <v>16</v>
      </c>
      <c r="AF2463" s="31">
        <v>13.5</v>
      </c>
      <c r="AG2463" s="41"/>
    </row>
    <row r="2464" spans="1:33" ht="16.5" x14ac:dyDescent="0.2">
      <c r="A2464" s="59" t="s">
        <v>1047</v>
      </c>
      <c r="B2464" s="33">
        <v>2160310</v>
      </c>
      <c r="C2464" s="59">
        <v>3</v>
      </c>
      <c r="D2464" s="23">
        <v>21603</v>
      </c>
      <c r="E2464" s="44">
        <v>15</v>
      </c>
      <c r="F2464" s="24">
        <v>1</v>
      </c>
      <c r="G2464" s="32" t="s">
        <v>293</v>
      </c>
      <c r="H2464" s="32" t="s">
        <v>289</v>
      </c>
      <c r="I2464" s="24">
        <v>100</v>
      </c>
      <c r="J2464" s="24">
        <v>13</v>
      </c>
      <c r="K2464" s="24">
        <v>3</v>
      </c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99" t="s">
        <v>1068</v>
      </c>
      <c r="AC2464" s="99" t="str">
        <f t="shared" si="365"/>
        <v>ldd-1-3-jlr-loc1</v>
      </c>
      <c r="AD2464" s="99">
        <v>7</v>
      </c>
      <c r="AE2464" s="24">
        <v>12</v>
      </c>
      <c r="AF2464" s="25">
        <v>10.5</v>
      </c>
      <c r="AG2464" s="41"/>
    </row>
    <row r="2465" spans="1:33" ht="16.5" x14ac:dyDescent="0.2">
      <c r="A2465" s="59" t="s">
        <v>1047</v>
      </c>
      <c r="B2465" s="33">
        <v>2160311</v>
      </c>
      <c r="C2465" s="59">
        <v>3</v>
      </c>
      <c r="D2465" s="26">
        <v>21603</v>
      </c>
      <c r="E2465" s="45">
        <v>15</v>
      </c>
      <c r="F2465" s="13">
        <v>1</v>
      </c>
      <c r="G2465" s="14" t="s">
        <v>292</v>
      </c>
      <c r="H2465" s="14" t="s">
        <v>702</v>
      </c>
      <c r="I2465" s="13">
        <v>100</v>
      </c>
      <c r="J2465" s="13">
        <v>13</v>
      </c>
      <c r="K2465" s="13">
        <v>3</v>
      </c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00" t="s">
        <v>1069</v>
      </c>
      <c r="AC2465" s="100" t="str">
        <f t="shared" si="365"/>
        <v>ldd-1-3-shl-loc1</v>
      </c>
      <c r="AD2465" s="100">
        <v>7</v>
      </c>
      <c r="AE2465" s="13">
        <v>16</v>
      </c>
      <c r="AF2465" s="27">
        <v>13.5</v>
      </c>
      <c r="AG2465" s="41"/>
    </row>
    <row r="2466" spans="1:33" ht="16.5" x14ac:dyDescent="0.2">
      <c r="A2466" s="59" t="s">
        <v>1047</v>
      </c>
      <c r="B2466" s="33">
        <v>2160320</v>
      </c>
      <c r="C2466" s="59">
        <v>3</v>
      </c>
      <c r="D2466" s="26">
        <v>21603</v>
      </c>
      <c r="E2466" s="45">
        <v>15</v>
      </c>
      <c r="F2466" s="13">
        <v>2</v>
      </c>
      <c r="G2466" s="14" t="s">
        <v>293</v>
      </c>
      <c r="H2466" s="14" t="s">
        <v>749</v>
      </c>
      <c r="I2466" s="13">
        <v>100</v>
      </c>
      <c r="J2466" s="13">
        <v>13</v>
      </c>
      <c r="K2466" s="13">
        <v>3</v>
      </c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00" t="s">
        <v>1070</v>
      </c>
      <c r="AC2466" s="100" t="str">
        <f t="shared" si="365"/>
        <v>ldd-1-3-jlr-loc2</v>
      </c>
      <c r="AD2466" s="100">
        <v>7</v>
      </c>
      <c r="AE2466" s="13">
        <v>12</v>
      </c>
      <c r="AF2466" s="27">
        <v>10.5</v>
      </c>
      <c r="AG2466" s="41"/>
    </row>
    <row r="2467" spans="1:33" ht="16.5" x14ac:dyDescent="0.2">
      <c r="A2467" s="59" t="s">
        <v>1047</v>
      </c>
      <c r="B2467" s="33">
        <v>2160321</v>
      </c>
      <c r="C2467" s="59">
        <v>3</v>
      </c>
      <c r="D2467" s="26">
        <v>21603</v>
      </c>
      <c r="E2467" s="45">
        <v>15</v>
      </c>
      <c r="F2467" s="13">
        <v>2</v>
      </c>
      <c r="G2467" s="14" t="s">
        <v>292</v>
      </c>
      <c r="H2467" s="14" t="s">
        <v>295</v>
      </c>
      <c r="I2467" s="13">
        <v>100</v>
      </c>
      <c r="J2467" s="13">
        <v>13</v>
      </c>
      <c r="K2467" s="13">
        <v>3</v>
      </c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00" t="s">
        <v>1071</v>
      </c>
      <c r="AC2467" s="100" t="str">
        <f t="shared" si="365"/>
        <v>ldd-1-3-shl-loc2</v>
      </c>
      <c r="AD2467" s="100">
        <v>7</v>
      </c>
      <c r="AE2467" s="13">
        <v>16</v>
      </c>
      <c r="AF2467" s="27">
        <v>13.5</v>
      </c>
      <c r="AG2467" s="41"/>
    </row>
    <row r="2468" spans="1:33" ht="16.5" x14ac:dyDescent="0.2">
      <c r="A2468" s="59" t="s">
        <v>1047</v>
      </c>
      <c r="B2468" s="33">
        <v>2160330</v>
      </c>
      <c r="C2468" s="59">
        <v>3</v>
      </c>
      <c r="D2468" s="26">
        <v>21603</v>
      </c>
      <c r="E2468" s="45">
        <v>15</v>
      </c>
      <c r="F2468" s="13">
        <v>3</v>
      </c>
      <c r="G2468" s="14" t="s">
        <v>293</v>
      </c>
      <c r="H2468" s="14" t="s">
        <v>694</v>
      </c>
      <c r="I2468" s="13">
        <v>100</v>
      </c>
      <c r="J2468" s="13">
        <v>13</v>
      </c>
      <c r="K2468" s="13">
        <v>3</v>
      </c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00" t="s">
        <v>1013</v>
      </c>
      <c r="AC2468" s="100" t="str">
        <f t="shared" si="365"/>
        <v>ldd-1-3-jlr-loc3</v>
      </c>
      <c r="AD2468" s="100">
        <v>7</v>
      </c>
      <c r="AE2468" s="13">
        <v>12</v>
      </c>
      <c r="AF2468" s="27">
        <v>10.5</v>
      </c>
      <c r="AG2468" s="41"/>
    </row>
    <row r="2469" spans="1:33" ht="17.25" thickBot="1" x14ac:dyDescent="0.25">
      <c r="A2469" s="59" t="s">
        <v>1047</v>
      </c>
      <c r="B2469" s="33">
        <v>2160331</v>
      </c>
      <c r="C2469" s="59">
        <v>3</v>
      </c>
      <c r="D2469" s="28">
        <v>21603</v>
      </c>
      <c r="E2469" s="46">
        <v>15</v>
      </c>
      <c r="F2469" s="29">
        <v>3</v>
      </c>
      <c r="G2469" s="30" t="s">
        <v>292</v>
      </c>
      <c r="H2469" s="30" t="s">
        <v>623</v>
      </c>
      <c r="I2469" s="29">
        <v>100</v>
      </c>
      <c r="J2469" s="29">
        <v>13</v>
      </c>
      <c r="K2469" s="29">
        <v>3</v>
      </c>
      <c r="L2469" s="29"/>
      <c r="M2469" s="29"/>
      <c r="N2469" s="29"/>
      <c r="O2469" s="29"/>
      <c r="P2469" s="29"/>
      <c r="Q2469" s="29"/>
      <c r="R2469" s="29"/>
      <c r="S2469" s="29"/>
      <c r="T2469" s="29"/>
      <c r="U2469" s="29"/>
      <c r="V2469" s="29"/>
      <c r="W2469" s="29"/>
      <c r="X2469" s="29"/>
      <c r="Y2469" s="29"/>
      <c r="Z2469" s="29"/>
      <c r="AA2469" s="29"/>
      <c r="AB2469" s="101" t="s">
        <v>1062</v>
      </c>
      <c r="AC2469" s="101" t="str">
        <f t="shared" si="365"/>
        <v>ldd-1-3-shl-loc3</v>
      </c>
      <c r="AD2469" s="101">
        <v>7</v>
      </c>
      <c r="AE2469" s="29">
        <v>16</v>
      </c>
      <c r="AF2469" s="31">
        <v>13.5</v>
      </c>
      <c r="AG2469" s="41"/>
    </row>
    <row r="2470" spans="1:33" ht="16.5" x14ac:dyDescent="0.2">
      <c r="A2470" s="59" t="s">
        <v>1047</v>
      </c>
      <c r="B2470" s="33">
        <v>2160410</v>
      </c>
      <c r="C2470" s="59">
        <v>4</v>
      </c>
      <c r="D2470" s="23">
        <v>21604</v>
      </c>
      <c r="E2470" s="44">
        <v>15</v>
      </c>
      <c r="F2470" s="24">
        <v>1</v>
      </c>
      <c r="G2470" s="32" t="s">
        <v>293</v>
      </c>
      <c r="H2470" s="32" t="s">
        <v>1052</v>
      </c>
      <c r="I2470" s="24">
        <v>100</v>
      </c>
      <c r="J2470" s="24">
        <v>13</v>
      </c>
      <c r="K2470" s="24">
        <v>3</v>
      </c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99" t="s">
        <v>1072</v>
      </c>
      <c r="AC2470" s="99" t="str">
        <f t="shared" si="365"/>
        <v>ldd-1-4-jlr-loc1</v>
      </c>
      <c r="AD2470" s="99">
        <v>7</v>
      </c>
      <c r="AE2470" s="24">
        <v>12</v>
      </c>
      <c r="AF2470" s="25">
        <v>10.5</v>
      </c>
      <c r="AG2470" s="41"/>
    </row>
    <row r="2471" spans="1:33" ht="16.5" x14ac:dyDescent="0.2">
      <c r="A2471" s="59" t="s">
        <v>1047</v>
      </c>
      <c r="B2471" s="33">
        <v>2160411</v>
      </c>
      <c r="C2471" s="59">
        <v>4</v>
      </c>
      <c r="D2471" s="26">
        <v>21604</v>
      </c>
      <c r="E2471" s="45">
        <v>15</v>
      </c>
      <c r="F2471" s="13">
        <v>1</v>
      </c>
      <c r="G2471" s="14" t="s">
        <v>292</v>
      </c>
      <c r="H2471" s="14" t="s">
        <v>1050</v>
      </c>
      <c r="I2471" s="13">
        <v>100</v>
      </c>
      <c r="J2471" s="13">
        <v>13</v>
      </c>
      <c r="K2471" s="13">
        <v>3</v>
      </c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00" t="s">
        <v>1073</v>
      </c>
      <c r="AC2471" s="100" t="str">
        <f t="shared" si="365"/>
        <v>ldd-1-4-shl-loc1</v>
      </c>
      <c r="AD2471" s="100">
        <v>7</v>
      </c>
      <c r="AE2471" s="13">
        <v>16</v>
      </c>
      <c r="AF2471" s="27">
        <v>13.5</v>
      </c>
      <c r="AG2471" s="41"/>
    </row>
    <row r="2472" spans="1:33" ht="16.5" x14ac:dyDescent="0.2">
      <c r="A2472" s="59" t="s">
        <v>1047</v>
      </c>
      <c r="B2472" s="33">
        <v>2160420</v>
      </c>
      <c r="C2472" s="59">
        <v>4</v>
      </c>
      <c r="D2472" s="26">
        <v>21604</v>
      </c>
      <c r="E2472" s="45">
        <v>15</v>
      </c>
      <c r="F2472" s="13">
        <v>2</v>
      </c>
      <c r="G2472" s="14" t="s">
        <v>293</v>
      </c>
      <c r="H2472" s="14" t="s">
        <v>749</v>
      </c>
      <c r="I2472" s="13">
        <v>100</v>
      </c>
      <c r="J2472" s="13">
        <v>13</v>
      </c>
      <c r="K2472" s="13">
        <v>3</v>
      </c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00" t="s">
        <v>1068</v>
      </c>
      <c r="AC2472" s="100" t="str">
        <f t="shared" si="365"/>
        <v>ldd-1-4-jlr-loc2</v>
      </c>
      <c r="AD2472" s="100">
        <v>7</v>
      </c>
      <c r="AE2472" s="13">
        <v>12</v>
      </c>
      <c r="AF2472" s="27">
        <v>10.5</v>
      </c>
      <c r="AG2472" s="41"/>
    </row>
    <row r="2473" spans="1:33" ht="16.5" x14ac:dyDescent="0.2">
      <c r="A2473" s="59" t="s">
        <v>1047</v>
      </c>
      <c r="B2473" s="33">
        <v>2160421</v>
      </c>
      <c r="C2473" s="59">
        <v>4</v>
      </c>
      <c r="D2473" s="26">
        <v>21604</v>
      </c>
      <c r="E2473" s="45">
        <v>15</v>
      </c>
      <c r="F2473" s="13">
        <v>2</v>
      </c>
      <c r="G2473" s="14" t="s">
        <v>1049</v>
      </c>
      <c r="H2473" s="14" t="s">
        <v>295</v>
      </c>
      <c r="I2473" s="13">
        <v>100</v>
      </c>
      <c r="J2473" s="13">
        <v>13</v>
      </c>
      <c r="K2473" s="13">
        <v>3</v>
      </c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00" t="s">
        <v>1074</v>
      </c>
      <c r="AC2473" s="100" t="str">
        <f t="shared" si="365"/>
        <v>ldd-1-4-shl-loc2</v>
      </c>
      <c r="AD2473" s="100">
        <v>7</v>
      </c>
      <c r="AE2473" s="13">
        <v>16</v>
      </c>
      <c r="AF2473" s="27">
        <v>13.5</v>
      </c>
      <c r="AG2473" s="41"/>
    </row>
    <row r="2474" spans="1:33" ht="16.5" x14ac:dyDescent="0.2">
      <c r="A2474" s="59" t="s">
        <v>1047</v>
      </c>
      <c r="B2474" s="33">
        <v>2160430</v>
      </c>
      <c r="C2474" s="59">
        <v>4</v>
      </c>
      <c r="D2474" s="26">
        <v>21604</v>
      </c>
      <c r="E2474" s="45">
        <v>15</v>
      </c>
      <c r="F2474" s="13">
        <v>3</v>
      </c>
      <c r="G2474" s="14" t="s">
        <v>293</v>
      </c>
      <c r="H2474" s="14" t="s">
        <v>694</v>
      </c>
      <c r="I2474" s="13">
        <v>100</v>
      </c>
      <c r="J2474" s="13">
        <v>13</v>
      </c>
      <c r="K2474" s="13">
        <v>3</v>
      </c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00" t="s">
        <v>1075</v>
      </c>
      <c r="AC2474" s="100" t="str">
        <f t="shared" si="365"/>
        <v>ldd-1-4-jlr-loc3</v>
      </c>
      <c r="AD2474" s="100">
        <v>7</v>
      </c>
      <c r="AE2474" s="13">
        <v>12</v>
      </c>
      <c r="AF2474" s="27">
        <v>10.5</v>
      </c>
      <c r="AG2474" s="41"/>
    </row>
    <row r="2475" spans="1:33" ht="17.25" thickBot="1" x14ac:dyDescent="0.25">
      <c r="A2475" s="59" t="s">
        <v>1047</v>
      </c>
      <c r="B2475" s="33">
        <v>2160431</v>
      </c>
      <c r="C2475" s="59">
        <v>4</v>
      </c>
      <c r="D2475" s="28">
        <v>21604</v>
      </c>
      <c r="E2475" s="46">
        <v>15</v>
      </c>
      <c r="F2475" s="29">
        <v>3</v>
      </c>
      <c r="G2475" s="30" t="s">
        <v>292</v>
      </c>
      <c r="H2475" s="30" t="s">
        <v>623</v>
      </c>
      <c r="I2475" s="29">
        <v>100</v>
      </c>
      <c r="J2475" s="29">
        <v>13</v>
      </c>
      <c r="K2475" s="29">
        <v>3</v>
      </c>
      <c r="L2475" s="29"/>
      <c r="M2475" s="29"/>
      <c r="N2475" s="29"/>
      <c r="O2475" s="29"/>
      <c r="P2475" s="29"/>
      <c r="Q2475" s="29"/>
      <c r="R2475" s="29"/>
      <c r="S2475" s="29"/>
      <c r="T2475" s="29"/>
      <c r="U2475" s="29"/>
      <c r="V2475" s="29"/>
      <c r="W2475" s="29"/>
      <c r="X2475" s="29"/>
      <c r="Y2475" s="29"/>
      <c r="Z2475" s="29"/>
      <c r="AA2475" s="29"/>
      <c r="AB2475" s="101" t="s">
        <v>1076</v>
      </c>
      <c r="AC2475" s="101" t="str">
        <f t="shared" si="365"/>
        <v>ldd-1-4-shl-loc3</v>
      </c>
      <c r="AD2475" s="101">
        <v>7</v>
      </c>
      <c r="AE2475" s="29">
        <v>16</v>
      </c>
      <c r="AF2475" s="31">
        <v>13.5</v>
      </c>
      <c r="AG2475" s="41"/>
    </row>
    <row r="2476" spans="1:33" ht="16.5" x14ac:dyDescent="0.2">
      <c r="A2476" s="59" t="s">
        <v>1047</v>
      </c>
      <c r="B2476" s="33">
        <v>2160510</v>
      </c>
      <c r="C2476" s="59">
        <v>5</v>
      </c>
      <c r="D2476" s="23">
        <v>21605</v>
      </c>
      <c r="E2476" s="44">
        <v>15</v>
      </c>
      <c r="F2476" s="24">
        <v>1</v>
      </c>
      <c r="G2476" s="32" t="s">
        <v>293</v>
      </c>
      <c r="H2476" s="32" t="s">
        <v>289</v>
      </c>
      <c r="I2476" s="24">
        <v>100</v>
      </c>
      <c r="J2476" s="24">
        <v>13</v>
      </c>
      <c r="K2476" s="24">
        <v>3</v>
      </c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99" t="s">
        <v>1077</v>
      </c>
      <c r="AC2476" s="99" t="str">
        <f t="shared" si="365"/>
        <v>ldd-1-5-jlr-loc1</v>
      </c>
      <c r="AD2476" s="99">
        <v>7</v>
      </c>
      <c r="AE2476" s="24">
        <v>12</v>
      </c>
      <c r="AF2476" s="25">
        <v>10.5</v>
      </c>
      <c r="AG2476" s="41"/>
    </row>
    <row r="2477" spans="1:33" ht="16.5" x14ac:dyDescent="0.2">
      <c r="A2477" s="59" t="s">
        <v>1047</v>
      </c>
      <c r="B2477" s="33">
        <v>2160511</v>
      </c>
      <c r="C2477" s="59">
        <v>5</v>
      </c>
      <c r="D2477" s="26">
        <v>21605</v>
      </c>
      <c r="E2477" s="45">
        <v>15</v>
      </c>
      <c r="F2477" s="13">
        <v>1</v>
      </c>
      <c r="G2477" s="14" t="s">
        <v>292</v>
      </c>
      <c r="H2477" s="14" t="s">
        <v>1050</v>
      </c>
      <c r="I2477" s="13">
        <v>100</v>
      </c>
      <c r="J2477" s="13">
        <v>13</v>
      </c>
      <c r="K2477" s="13">
        <v>3</v>
      </c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00" t="s">
        <v>1078</v>
      </c>
      <c r="AC2477" s="100" t="str">
        <f t="shared" si="365"/>
        <v>ldd-1-5-shl-loc1</v>
      </c>
      <c r="AD2477" s="100">
        <v>7</v>
      </c>
      <c r="AE2477" s="13">
        <v>16</v>
      </c>
      <c r="AF2477" s="27">
        <v>13.5</v>
      </c>
      <c r="AG2477" s="41"/>
    </row>
    <row r="2478" spans="1:33" ht="16.5" x14ac:dyDescent="0.2">
      <c r="A2478" s="59" t="s">
        <v>1047</v>
      </c>
      <c r="B2478" s="33">
        <v>2160520</v>
      </c>
      <c r="C2478" s="59">
        <v>5</v>
      </c>
      <c r="D2478" s="26">
        <v>21605</v>
      </c>
      <c r="E2478" s="45">
        <v>15</v>
      </c>
      <c r="F2478" s="13">
        <v>2</v>
      </c>
      <c r="G2478" s="14" t="s">
        <v>293</v>
      </c>
      <c r="H2478" s="14" t="s">
        <v>749</v>
      </c>
      <c r="I2478" s="13">
        <v>100</v>
      </c>
      <c r="J2478" s="13">
        <v>13</v>
      </c>
      <c r="K2478" s="13">
        <v>3</v>
      </c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  <c r="AB2478" s="100" t="s">
        <v>1068</v>
      </c>
      <c r="AC2478" s="100" t="str">
        <f t="shared" si="365"/>
        <v>ldd-1-5-jlr-loc2</v>
      </c>
      <c r="AD2478" s="100">
        <v>7</v>
      </c>
      <c r="AE2478" s="13">
        <v>12</v>
      </c>
      <c r="AF2478" s="27">
        <v>10.5</v>
      </c>
      <c r="AG2478" s="41"/>
    </row>
    <row r="2479" spans="1:33" ht="16.5" x14ac:dyDescent="0.2">
      <c r="A2479" s="59" t="s">
        <v>1047</v>
      </c>
      <c r="B2479" s="33">
        <v>2160521</v>
      </c>
      <c r="C2479" s="59">
        <v>5</v>
      </c>
      <c r="D2479" s="26">
        <v>21605</v>
      </c>
      <c r="E2479" s="45">
        <v>15</v>
      </c>
      <c r="F2479" s="13">
        <v>2</v>
      </c>
      <c r="G2479" s="14" t="s">
        <v>292</v>
      </c>
      <c r="H2479" s="14" t="s">
        <v>1051</v>
      </c>
      <c r="I2479" s="13">
        <v>100</v>
      </c>
      <c r="J2479" s="13">
        <v>13</v>
      </c>
      <c r="K2479" s="13">
        <v>3</v>
      </c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00" t="s">
        <v>1079</v>
      </c>
      <c r="AC2479" s="100" t="str">
        <f t="shared" si="365"/>
        <v>ldd-1-5-shl-loc2</v>
      </c>
      <c r="AD2479" s="100">
        <v>7</v>
      </c>
      <c r="AE2479" s="13">
        <v>16</v>
      </c>
      <c r="AF2479" s="27">
        <v>13.5</v>
      </c>
      <c r="AG2479" s="41"/>
    </row>
    <row r="2480" spans="1:33" ht="16.5" x14ac:dyDescent="0.2">
      <c r="A2480" s="59" t="s">
        <v>1047</v>
      </c>
      <c r="B2480" s="33">
        <v>2160530</v>
      </c>
      <c r="C2480" s="59">
        <v>5</v>
      </c>
      <c r="D2480" s="26">
        <v>21605</v>
      </c>
      <c r="E2480" s="45">
        <v>15</v>
      </c>
      <c r="F2480" s="13">
        <v>3</v>
      </c>
      <c r="G2480" s="14" t="s">
        <v>293</v>
      </c>
      <c r="H2480" s="14" t="s">
        <v>694</v>
      </c>
      <c r="I2480" s="13">
        <v>100</v>
      </c>
      <c r="J2480" s="13">
        <v>13</v>
      </c>
      <c r="K2480" s="13">
        <v>3</v>
      </c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00" t="s">
        <v>353</v>
      </c>
      <c r="AC2480" s="100" t="str">
        <f t="shared" si="365"/>
        <v>ldd-1-5-jlr-loc3</v>
      </c>
      <c r="AD2480" s="100">
        <v>7</v>
      </c>
      <c r="AE2480" s="13">
        <v>12</v>
      </c>
      <c r="AF2480" s="27">
        <v>10.5</v>
      </c>
      <c r="AG2480" s="41"/>
    </row>
    <row r="2481" spans="1:33" ht="17.25" thickBot="1" x14ac:dyDescent="0.25">
      <c r="A2481" s="59" t="s">
        <v>1047</v>
      </c>
      <c r="B2481" s="33">
        <v>2160531</v>
      </c>
      <c r="C2481" s="59">
        <v>5</v>
      </c>
      <c r="D2481" s="28">
        <v>21605</v>
      </c>
      <c r="E2481" s="46">
        <v>15</v>
      </c>
      <c r="F2481" s="29">
        <v>3</v>
      </c>
      <c r="G2481" s="30" t="s">
        <v>292</v>
      </c>
      <c r="H2481" s="30" t="s">
        <v>623</v>
      </c>
      <c r="I2481" s="29">
        <v>100</v>
      </c>
      <c r="J2481" s="29">
        <v>13</v>
      </c>
      <c r="K2481" s="29">
        <v>3</v>
      </c>
      <c r="L2481" s="29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29"/>
      <c r="X2481" s="29"/>
      <c r="Y2481" s="29"/>
      <c r="Z2481" s="29"/>
      <c r="AA2481" s="29"/>
      <c r="AB2481" s="101" t="s">
        <v>394</v>
      </c>
      <c r="AC2481" s="101" t="str">
        <f t="shared" si="365"/>
        <v>ldd-1-5-shl-loc3</v>
      </c>
      <c r="AD2481" s="101">
        <v>7</v>
      </c>
      <c r="AE2481" s="29">
        <v>16</v>
      </c>
      <c r="AF2481" s="31">
        <v>13.5</v>
      </c>
      <c r="AG2481" s="41"/>
    </row>
    <row r="2482" spans="1:33" ht="16.5" x14ac:dyDescent="0.2">
      <c r="A2482" s="59" t="s">
        <v>1047</v>
      </c>
      <c r="B2482" s="33">
        <v>2160610</v>
      </c>
      <c r="C2482" s="59">
        <v>6</v>
      </c>
      <c r="D2482" s="23">
        <v>21606</v>
      </c>
      <c r="E2482" s="44">
        <v>15</v>
      </c>
      <c r="F2482" s="24">
        <v>1</v>
      </c>
      <c r="G2482" s="32" t="s">
        <v>1048</v>
      </c>
      <c r="H2482" s="32" t="s">
        <v>289</v>
      </c>
      <c r="I2482" s="24">
        <v>100</v>
      </c>
      <c r="J2482" s="24">
        <v>13</v>
      </c>
      <c r="K2482" s="24">
        <v>3</v>
      </c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99" t="s">
        <v>1080</v>
      </c>
      <c r="AC2482" s="99" t="str">
        <f t="shared" si="365"/>
        <v>ldd-1-6-jlr-loc1</v>
      </c>
      <c r="AD2482" s="99">
        <v>7</v>
      </c>
      <c r="AE2482" s="24">
        <v>12</v>
      </c>
      <c r="AF2482" s="25">
        <v>10.5</v>
      </c>
      <c r="AG2482" s="41"/>
    </row>
    <row r="2483" spans="1:33" ht="16.5" x14ac:dyDescent="0.2">
      <c r="A2483" s="59" t="s">
        <v>1047</v>
      </c>
      <c r="B2483" s="33">
        <v>2160611</v>
      </c>
      <c r="C2483" s="59">
        <v>6</v>
      </c>
      <c r="D2483" s="26">
        <v>21606</v>
      </c>
      <c r="E2483" s="45">
        <v>15</v>
      </c>
      <c r="F2483" s="13">
        <v>1</v>
      </c>
      <c r="G2483" s="14" t="s">
        <v>292</v>
      </c>
      <c r="H2483" s="14" t="s">
        <v>702</v>
      </c>
      <c r="I2483" s="13">
        <v>100</v>
      </c>
      <c r="J2483" s="13">
        <v>13</v>
      </c>
      <c r="K2483" s="13">
        <v>3</v>
      </c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00" t="s">
        <v>1081</v>
      </c>
      <c r="AC2483" s="100" t="str">
        <f t="shared" si="365"/>
        <v>ldd-1-6-shl-loc1</v>
      </c>
      <c r="AD2483" s="100">
        <v>7</v>
      </c>
      <c r="AE2483" s="13">
        <v>16</v>
      </c>
      <c r="AF2483" s="27">
        <v>13.5</v>
      </c>
      <c r="AG2483" s="41"/>
    </row>
    <row r="2484" spans="1:33" ht="16.5" x14ac:dyDescent="0.2">
      <c r="A2484" s="59" t="s">
        <v>1047</v>
      </c>
      <c r="B2484" s="33">
        <v>2160620</v>
      </c>
      <c r="C2484" s="59">
        <v>6</v>
      </c>
      <c r="D2484" s="26">
        <v>21606</v>
      </c>
      <c r="E2484" s="45">
        <v>15</v>
      </c>
      <c r="F2484" s="13">
        <v>2</v>
      </c>
      <c r="G2484" s="14" t="s">
        <v>293</v>
      </c>
      <c r="H2484" s="14" t="s">
        <v>749</v>
      </c>
      <c r="I2484" s="13">
        <v>100</v>
      </c>
      <c r="J2484" s="13">
        <v>13</v>
      </c>
      <c r="K2484" s="13">
        <v>3</v>
      </c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00" t="s">
        <v>356</v>
      </c>
      <c r="AC2484" s="100" t="str">
        <f t="shared" si="365"/>
        <v>ldd-1-6-jlr-loc2</v>
      </c>
      <c r="AD2484" s="100">
        <v>7</v>
      </c>
      <c r="AE2484" s="13">
        <v>12</v>
      </c>
      <c r="AF2484" s="27">
        <v>10.5</v>
      </c>
      <c r="AG2484" s="41"/>
    </row>
    <row r="2485" spans="1:33" ht="16.5" x14ac:dyDescent="0.2">
      <c r="A2485" s="59" t="s">
        <v>1047</v>
      </c>
      <c r="B2485" s="33">
        <v>2160621</v>
      </c>
      <c r="C2485" s="59">
        <v>6</v>
      </c>
      <c r="D2485" s="26">
        <v>21606</v>
      </c>
      <c r="E2485" s="45">
        <v>15</v>
      </c>
      <c r="F2485" s="13">
        <v>2</v>
      </c>
      <c r="G2485" s="14" t="s">
        <v>1049</v>
      </c>
      <c r="H2485" s="14" t="s">
        <v>295</v>
      </c>
      <c r="I2485" s="13">
        <v>100</v>
      </c>
      <c r="J2485" s="13">
        <v>13</v>
      </c>
      <c r="K2485" s="13">
        <v>3</v>
      </c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00" t="s">
        <v>397</v>
      </c>
      <c r="AC2485" s="100" t="str">
        <f t="shared" si="365"/>
        <v>ldd-1-6-shl-loc2</v>
      </c>
      <c r="AD2485" s="100">
        <v>7</v>
      </c>
      <c r="AE2485" s="13">
        <v>16</v>
      </c>
      <c r="AF2485" s="27">
        <v>13.5</v>
      </c>
      <c r="AG2485" s="41"/>
    </row>
    <row r="2486" spans="1:33" ht="16.5" x14ac:dyDescent="0.2">
      <c r="A2486" s="59" t="s">
        <v>1047</v>
      </c>
      <c r="B2486" s="33">
        <v>2160630</v>
      </c>
      <c r="C2486" s="59">
        <v>6</v>
      </c>
      <c r="D2486" s="26">
        <v>21606</v>
      </c>
      <c r="E2486" s="45">
        <v>15</v>
      </c>
      <c r="F2486" s="13">
        <v>3</v>
      </c>
      <c r="G2486" s="14" t="s">
        <v>293</v>
      </c>
      <c r="H2486" s="14" t="s">
        <v>694</v>
      </c>
      <c r="I2486" s="13">
        <v>100</v>
      </c>
      <c r="J2486" s="13">
        <v>13</v>
      </c>
      <c r="K2486" s="13">
        <v>3</v>
      </c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00" t="s">
        <v>1068</v>
      </c>
      <c r="AC2486" s="100" t="str">
        <f t="shared" si="365"/>
        <v>ldd-1-6-jlr-loc3</v>
      </c>
      <c r="AD2486" s="100">
        <v>7</v>
      </c>
      <c r="AE2486" s="13">
        <v>12</v>
      </c>
      <c r="AF2486" s="27">
        <v>10.5</v>
      </c>
      <c r="AG2486" s="41"/>
    </row>
    <row r="2487" spans="1:33" ht="17.25" thickBot="1" x14ac:dyDescent="0.25">
      <c r="A2487" s="59" t="s">
        <v>1047</v>
      </c>
      <c r="B2487" s="33">
        <v>2160631</v>
      </c>
      <c r="C2487" s="59">
        <v>6</v>
      </c>
      <c r="D2487" s="28">
        <v>21606</v>
      </c>
      <c r="E2487" s="46">
        <v>15</v>
      </c>
      <c r="F2487" s="29">
        <v>3</v>
      </c>
      <c r="G2487" s="30" t="s">
        <v>292</v>
      </c>
      <c r="H2487" s="30" t="s">
        <v>623</v>
      </c>
      <c r="I2487" s="29">
        <v>100</v>
      </c>
      <c r="J2487" s="29">
        <v>13</v>
      </c>
      <c r="K2487" s="29">
        <v>3</v>
      </c>
      <c r="L2487" s="29"/>
      <c r="M2487" s="29"/>
      <c r="N2487" s="29"/>
      <c r="O2487" s="29"/>
      <c r="P2487" s="29"/>
      <c r="Q2487" s="29"/>
      <c r="R2487" s="29"/>
      <c r="S2487" s="29"/>
      <c r="T2487" s="29"/>
      <c r="U2487" s="29"/>
      <c r="V2487" s="29"/>
      <c r="W2487" s="29"/>
      <c r="X2487" s="29"/>
      <c r="Y2487" s="29"/>
      <c r="Z2487" s="29"/>
      <c r="AA2487" s="29"/>
      <c r="AB2487" s="101" t="s">
        <v>1101</v>
      </c>
      <c r="AC2487" s="101" t="str">
        <f t="shared" si="365"/>
        <v>ldd-1-6-shl-loc3</v>
      </c>
      <c r="AD2487" s="101">
        <v>7</v>
      </c>
      <c r="AE2487" s="29">
        <v>16</v>
      </c>
      <c r="AF2487" s="31">
        <v>13.5</v>
      </c>
      <c r="AG2487" s="41"/>
    </row>
    <row r="2488" spans="1:33" ht="16.5" x14ac:dyDescent="0.2">
      <c r="A2488" s="59" t="s">
        <v>1047</v>
      </c>
      <c r="B2488" s="33">
        <v>2160710</v>
      </c>
      <c r="C2488" s="59">
        <v>7</v>
      </c>
      <c r="D2488" s="23">
        <v>21607</v>
      </c>
      <c r="E2488" s="44">
        <v>15</v>
      </c>
      <c r="F2488" s="24">
        <v>1</v>
      </c>
      <c r="G2488" s="32" t="s">
        <v>293</v>
      </c>
      <c r="H2488" s="32" t="s">
        <v>289</v>
      </c>
      <c r="I2488" s="24">
        <v>100</v>
      </c>
      <c r="J2488" s="24">
        <v>13</v>
      </c>
      <c r="K2488" s="24">
        <v>3</v>
      </c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99" t="s">
        <v>1068</v>
      </c>
      <c r="AC2488" s="99" t="str">
        <f t="shared" si="365"/>
        <v>ldd-1-7-jlr-loc1</v>
      </c>
      <c r="AD2488" s="99">
        <v>7</v>
      </c>
      <c r="AE2488" s="24">
        <v>12</v>
      </c>
      <c r="AF2488" s="25">
        <v>10.5</v>
      </c>
      <c r="AG2488" s="41"/>
    </row>
    <row r="2489" spans="1:33" ht="16.5" x14ac:dyDescent="0.2">
      <c r="A2489" s="59" t="s">
        <v>1047</v>
      </c>
      <c r="B2489" s="33">
        <v>2160711</v>
      </c>
      <c r="C2489" s="59">
        <v>7</v>
      </c>
      <c r="D2489" s="26">
        <v>21607</v>
      </c>
      <c r="E2489" s="45">
        <v>15</v>
      </c>
      <c r="F2489" s="13">
        <v>1</v>
      </c>
      <c r="G2489" s="14" t="s">
        <v>292</v>
      </c>
      <c r="H2489" s="14" t="s">
        <v>702</v>
      </c>
      <c r="I2489" s="13">
        <v>100</v>
      </c>
      <c r="J2489" s="13">
        <v>13</v>
      </c>
      <c r="K2489" s="13">
        <v>3</v>
      </c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00" t="s">
        <v>1082</v>
      </c>
      <c r="AC2489" s="100" t="str">
        <f t="shared" si="365"/>
        <v>ldd-1-7-shl-loc1</v>
      </c>
      <c r="AD2489" s="100">
        <v>7</v>
      </c>
      <c r="AE2489" s="13">
        <v>16</v>
      </c>
      <c r="AF2489" s="27">
        <v>13.5</v>
      </c>
      <c r="AG2489" s="41"/>
    </row>
    <row r="2490" spans="1:33" ht="16.5" x14ac:dyDescent="0.2">
      <c r="A2490" s="59" t="s">
        <v>1047</v>
      </c>
      <c r="B2490" s="33">
        <v>2160720</v>
      </c>
      <c r="C2490" s="59">
        <v>7</v>
      </c>
      <c r="D2490" s="26">
        <v>21607</v>
      </c>
      <c r="E2490" s="45">
        <v>15</v>
      </c>
      <c r="F2490" s="13">
        <v>2</v>
      </c>
      <c r="G2490" s="14" t="s">
        <v>1048</v>
      </c>
      <c r="H2490" s="14" t="s">
        <v>749</v>
      </c>
      <c r="I2490" s="13">
        <v>100</v>
      </c>
      <c r="J2490" s="13">
        <v>13</v>
      </c>
      <c r="K2490" s="13">
        <v>3</v>
      </c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00" t="s">
        <v>1083</v>
      </c>
      <c r="AC2490" s="100" t="str">
        <f t="shared" si="365"/>
        <v>ldd-1-7-jlr-loc2</v>
      </c>
      <c r="AD2490" s="100">
        <v>7</v>
      </c>
      <c r="AE2490" s="13">
        <v>12</v>
      </c>
      <c r="AF2490" s="27">
        <v>10.5</v>
      </c>
      <c r="AG2490" s="41"/>
    </row>
    <row r="2491" spans="1:33" ht="16.5" x14ac:dyDescent="0.2">
      <c r="A2491" s="59" t="s">
        <v>1047</v>
      </c>
      <c r="B2491" s="33">
        <v>2160721</v>
      </c>
      <c r="C2491" s="59">
        <v>7</v>
      </c>
      <c r="D2491" s="26">
        <v>21607</v>
      </c>
      <c r="E2491" s="45">
        <v>15</v>
      </c>
      <c r="F2491" s="13">
        <v>2</v>
      </c>
      <c r="G2491" s="14" t="s">
        <v>292</v>
      </c>
      <c r="H2491" s="14" t="s">
        <v>295</v>
      </c>
      <c r="I2491" s="13">
        <v>100</v>
      </c>
      <c r="J2491" s="13">
        <v>13</v>
      </c>
      <c r="K2491" s="13">
        <v>3</v>
      </c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00" t="s">
        <v>1084</v>
      </c>
      <c r="AC2491" s="100" t="str">
        <f t="shared" si="365"/>
        <v>ldd-1-7-shl-loc2</v>
      </c>
      <c r="AD2491" s="100">
        <v>7</v>
      </c>
      <c r="AE2491" s="13">
        <v>16</v>
      </c>
      <c r="AF2491" s="27">
        <v>13.5</v>
      </c>
      <c r="AG2491" s="41"/>
    </row>
    <row r="2492" spans="1:33" ht="16.5" x14ac:dyDescent="0.2">
      <c r="A2492" s="59" t="s">
        <v>1047</v>
      </c>
      <c r="B2492" s="33">
        <v>2160730</v>
      </c>
      <c r="C2492" s="59">
        <v>7</v>
      </c>
      <c r="D2492" s="26">
        <v>21607</v>
      </c>
      <c r="E2492" s="45">
        <v>15</v>
      </c>
      <c r="F2492" s="13">
        <v>3</v>
      </c>
      <c r="G2492" s="14" t="s">
        <v>293</v>
      </c>
      <c r="H2492" s="14" t="s">
        <v>694</v>
      </c>
      <c r="I2492" s="13">
        <v>100</v>
      </c>
      <c r="J2492" s="13">
        <v>13</v>
      </c>
      <c r="K2492" s="13">
        <v>3</v>
      </c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00" t="s">
        <v>1085</v>
      </c>
      <c r="AC2492" s="100" t="str">
        <f t="shared" si="365"/>
        <v>ldd-1-7-jlr-loc3</v>
      </c>
      <c r="AD2492" s="100">
        <v>7</v>
      </c>
      <c r="AE2492" s="13">
        <v>12</v>
      </c>
      <c r="AF2492" s="27">
        <v>10.5</v>
      </c>
      <c r="AG2492" s="41"/>
    </row>
    <row r="2493" spans="1:33" ht="17.25" thickBot="1" x14ac:dyDescent="0.25">
      <c r="A2493" s="59" t="s">
        <v>1047</v>
      </c>
      <c r="B2493" s="33">
        <v>2160731</v>
      </c>
      <c r="C2493" s="59">
        <v>7</v>
      </c>
      <c r="D2493" s="28">
        <v>21607</v>
      </c>
      <c r="E2493" s="46">
        <v>15</v>
      </c>
      <c r="F2493" s="29">
        <v>3</v>
      </c>
      <c r="G2493" s="30" t="s">
        <v>292</v>
      </c>
      <c r="H2493" s="30" t="s">
        <v>623</v>
      </c>
      <c r="I2493" s="29">
        <v>100</v>
      </c>
      <c r="J2493" s="29">
        <v>13</v>
      </c>
      <c r="K2493" s="29">
        <v>3</v>
      </c>
      <c r="L2493" s="29"/>
      <c r="M2493" s="29"/>
      <c r="N2493" s="29"/>
      <c r="O2493" s="29"/>
      <c r="P2493" s="29"/>
      <c r="Q2493" s="29"/>
      <c r="R2493" s="29"/>
      <c r="S2493" s="29"/>
      <c r="T2493" s="29"/>
      <c r="U2493" s="29"/>
      <c r="V2493" s="29"/>
      <c r="W2493" s="29"/>
      <c r="X2493" s="29"/>
      <c r="Y2493" s="29"/>
      <c r="Z2493" s="29"/>
      <c r="AA2493" s="29"/>
      <c r="AB2493" s="101" t="s">
        <v>1086</v>
      </c>
      <c r="AC2493" s="101" t="str">
        <f t="shared" si="365"/>
        <v>ldd-1-7-shl-loc3</v>
      </c>
      <c r="AD2493" s="101">
        <v>7</v>
      </c>
      <c r="AE2493" s="29">
        <v>16</v>
      </c>
      <c r="AF2493" s="31">
        <v>13.5</v>
      </c>
      <c r="AG2493" s="41"/>
    </row>
    <row r="2494" spans="1:33" ht="16.5" x14ac:dyDescent="0.2">
      <c r="A2494" s="59" t="s">
        <v>1047</v>
      </c>
      <c r="B2494" s="33">
        <v>2160810</v>
      </c>
      <c r="C2494" s="59">
        <v>8</v>
      </c>
      <c r="D2494" s="23">
        <v>21608</v>
      </c>
      <c r="E2494" s="44">
        <v>15</v>
      </c>
      <c r="F2494" s="24">
        <v>1</v>
      </c>
      <c r="G2494" s="32" t="s">
        <v>293</v>
      </c>
      <c r="H2494" s="32" t="s">
        <v>289</v>
      </c>
      <c r="I2494" s="24">
        <v>100</v>
      </c>
      <c r="J2494" s="24">
        <v>13</v>
      </c>
      <c r="K2494" s="24">
        <v>3</v>
      </c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99" t="s">
        <v>350</v>
      </c>
      <c r="AC2494" s="99" t="str">
        <f t="shared" si="365"/>
        <v>ldd-1-8-jlr-loc1</v>
      </c>
      <c r="AD2494" s="99">
        <v>7</v>
      </c>
      <c r="AE2494" s="24">
        <v>12</v>
      </c>
      <c r="AF2494" s="25">
        <v>10.5</v>
      </c>
      <c r="AG2494" s="41"/>
    </row>
    <row r="2495" spans="1:33" ht="16.5" x14ac:dyDescent="0.2">
      <c r="A2495" s="59" t="s">
        <v>1047</v>
      </c>
      <c r="B2495" s="33">
        <v>2160811</v>
      </c>
      <c r="C2495" s="59">
        <v>8</v>
      </c>
      <c r="D2495" s="26">
        <v>21608</v>
      </c>
      <c r="E2495" s="45">
        <v>15</v>
      </c>
      <c r="F2495" s="13">
        <v>1</v>
      </c>
      <c r="G2495" s="14" t="s">
        <v>292</v>
      </c>
      <c r="H2495" s="14" t="s">
        <v>702</v>
      </c>
      <c r="I2495" s="13">
        <v>100</v>
      </c>
      <c r="J2495" s="13">
        <v>13</v>
      </c>
      <c r="K2495" s="13">
        <v>3</v>
      </c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00" t="s">
        <v>1087</v>
      </c>
      <c r="AC2495" s="100" t="str">
        <f t="shared" si="365"/>
        <v>ldd-1-8-shl-loc1</v>
      </c>
      <c r="AD2495" s="100">
        <v>7</v>
      </c>
      <c r="AE2495" s="13">
        <v>16</v>
      </c>
      <c r="AF2495" s="27">
        <v>13.5</v>
      </c>
      <c r="AG2495" s="41"/>
    </row>
    <row r="2496" spans="1:33" ht="16.5" x14ac:dyDescent="0.2">
      <c r="A2496" s="59" t="s">
        <v>1047</v>
      </c>
      <c r="B2496" s="33">
        <v>2160820</v>
      </c>
      <c r="C2496" s="59">
        <v>8</v>
      </c>
      <c r="D2496" s="26">
        <v>21608</v>
      </c>
      <c r="E2496" s="45">
        <v>15</v>
      </c>
      <c r="F2496" s="13">
        <v>2</v>
      </c>
      <c r="G2496" s="14" t="s">
        <v>293</v>
      </c>
      <c r="H2496" s="14" t="s">
        <v>749</v>
      </c>
      <c r="I2496" s="13">
        <v>100</v>
      </c>
      <c r="J2496" s="13">
        <v>13</v>
      </c>
      <c r="K2496" s="13">
        <v>3</v>
      </c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00" t="s">
        <v>30</v>
      </c>
      <c r="AC2496" s="100" t="str">
        <f t="shared" si="365"/>
        <v>ldd-1-8-jlr-loc2</v>
      </c>
      <c r="AD2496" s="100">
        <v>7</v>
      </c>
      <c r="AE2496" s="13">
        <v>12</v>
      </c>
      <c r="AF2496" s="27">
        <v>10.5</v>
      </c>
      <c r="AG2496" s="41"/>
    </row>
    <row r="2497" spans="1:33" ht="16.5" x14ac:dyDescent="0.2">
      <c r="A2497" s="59" t="s">
        <v>1047</v>
      </c>
      <c r="B2497" s="33">
        <v>2160821</v>
      </c>
      <c r="C2497" s="59">
        <v>8</v>
      </c>
      <c r="D2497" s="26">
        <v>21608</v>
      </c>
      <c r="E2497" s="45">
        <v>15</v>
      </c>
      <c r="F2497" s="13">
        <v>2</v>
      </c>
      <c r="G2497" s="14" t="s">
        <v>292</v>
      </c>
      <c r="H2497" s="14" t="s">
        <v>295</v>
      </c>
      <c r="I2497" s="13">
        <v>100</v>
      </c>
      <c r="J2497" s="13">
        <v>13</v>
      </c>
      <c r="K2497" s="13">
        <v>3</v>
      </c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00" t="s">
        <v>1088</v>
      </c>
      <c r="AC2497" s="100" t="str">
        <f t="shared" si="365"/>
        <v>ldd-1-8-shl-loc2</v>
      </c>
      <c r="AD2497" s="100">
        <v>7</v>
      </c>
      <c r="AE2497" s="13">
        <v>16</v>
      </c>
      <c r="AF2497" s="27">
        <v>13.5</v>
      </c>
      <c r="AG2497" s="41"/>
    </row>
    <row r="2498" spans="1:33" ht="16.5" x14ac:dyDescent="0.2">
      <c r="A2498" s="59" t="s">
        <v>1047</v>
      </c>
      <c r="B2498" s="33">
        <v>2160830</v>
      </c>
      <c r="C2498" s="59">
        <v>8</v>
      </c>
      <c r="D2498" s="26">
        <v>21608</v>
      </c>
      <c r="E2498" s="45">
        <v>15</v>
      </c>
      <c r="F2498" s="13">
        <v>3</v>
      </c>
      <c r="G2498" s="14" t="s">
        <v>293</v>
      </c>
      <c r="H2498" s="14" t="s">
        <v>694</v>
      </c>
      <c r="I2498" s="13">
        <v>100</v>
      </c>
      <c r="J2498" s="13">
        <v>13</v>
      </c>
      <c r="K2498" s="13">
        <v>3</v>
      </c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00" t="s">
        <v>352</v>
      </c>
      <c r="AC2498" s="100" t="str">
        <f t="shared" si="365"/>
        <v>ldd-1-8-jlr-loc3</v>
      </c>
      <c r="AD2498" s="100">
        <v>7</v>
      </c>
      <c r="AE2498" s="13">
        <v>12</v>
      </c>
      <c r="AF2498" s="27">
        <v>10.5</v>
      </c>
      <c r="AG2498" s="41"/>
    </row>
    <row r="2499" spans="1:33" ht="17.25" thickBot="1" x14ac:dyDescent="0.25">
      <c r="A2499" s="59" t="s">
        <v>1047</v>
      </c>
      <c r="B2499" s="33">
        <v>2160831</v>
      </c>
      <c r="C2499" s="59">
        <v>8</v>
      </c>
      <c r="D2499" s="28">
        <v>21608</v>
      </c>
      <c r="E2499" s="46">
        <v>15</v>
      </c>
      <c r="F2499" s="29">
        <v>3</v>
      </c>
      <c r="G2499" s="30" t="s">
        <v>292</v>
      </c>
      <c r="H2499" s="30" t="s">
        <v>623</v>
      </c>
      <c r="I2499" s="29">
        <v>100</v>
      </c>
      <c r="J2499" s="29">
        <v>13</v>
      </c>
      <c r="K2499" s="29">
        <v>3</v>
      </c>
      <c r="L2499" s="29"/>
      <c r="M2499" s="29"/>
      <c r="N2499" s="29"/>
      <c r="O2499" s="29"/>
      <c r="P2499" s="29"/>
      <c r="Q2499" s="29"/>
      <c r="R2499" s="29"/>
      <c r="S2499" s="29"/>
      <c r="T2499" s="29"/>
      <c r="U2499" s="29"/>
      <c r="V2499" s="29"/>
      <c r="W2499" s="29"/>
      <c r="X2499" s="29"/>
      <c r="Y2499" s="29"/>
      <c r="Z2499" s="29"/>
      <c r="AA2499" s="29"/>
      <c r="AB2499" s="101" t="s">
        <v>393</v>
      </c>
      <c r="AC2499" s="101" t="str">
        <f t="shared" si="365"/>
        <v>ldd-1-8-shl-loc3</v>
      </c>
      <c r="AD2499" s="101">
        <v>7</v>
      </c>
      <c r="AE2499" s="29">
        <v>16</v>
      </c>
      <c r="AF2499" s="31">
        <v>13.5</v>
      </c>
      <c r="AG2499" s="41"/>
    </row>
    <row r="2500" spans="1:33" ht="16.5" x14ac:dyDescent="0.2">
      <c r="A2500" s="59" t="s">
        <v>1047</v>
      </c>
      <c r="B2500" s="33">
        <v>2160910</v>
      </c>
      <c r="C2500" s="59">
        <v>9</v>
      </c>
      <c r="D2500" s="23">
        <v>21609</v>
      </c>
      <c r="E2500" s="44">
        <v>15</v>
      </c>
      <c r="F2500" s="24">
        <v>1</v>
      </c>
      <c r="G2500" s="32" t="s">
        <v>293</v>
      </c>
      <c r="H2500" s="32" t="s">
        <v>289</v>
      </c>
      <c r="I2500" s="24">
        <v>100</v>
      </c>
      <c r="J2500" s="24">
        <v>13</v>
      </c>
      <c r="K2500" s="24">
        <v>3</v>
      </c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99" t="s">
        <v>350</v>
      </c>
      <c r="AC2500" s="99" t="str">
        <f t="shared" si="365"/>
        <v>ldd-1-9-jlr-loc1</v>
      </c>
      <c r="AD2500" s="99">
        <v>7</v>
      </c>
      <c r="AE2500" s="24">
        <v>12</v>
      </c>
      <c r="AF2500" s="25">
        <v>10.5</v>
      </c>
      <c r="AG2500" s="41"/>
    </row>
    <row r="2501" spans="1:33" ht="16.5" x14ac:dyDescent="0.2">
      <c r="A2501" s="59" t="s">
        <v>1047</v>
      </c>
      <c r="B2501" s="33">
        <v>2160911</v>
      </c>
      <c r="C2501" s="59">
        <v>9</v>
      </c>
      <c r="D2501" s="26">
        <v>21609</v>
      </c>
      <c r="E2501" s="45">
        <v>15</v>
      </c>
      <c r="F2501" s="13">
        <v>1</v>
      </c>
      <c r="G2501" s="14" t="s">
        <v>292</v>
      </c>
      <c r="H2501" s="14" t="s">
        <v>1050</v>
      </c>
      <c r="I2501" s="13">
        <v>100</v>
      </c>
      <c r="J2501" s="13">
        <v>13</v>
      </c>
      <c r="K2501" s="13">
        <v>3</v>
      </c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00" t="s">
        <v>378</v>
      </c>
      <c r="AC2501" s="100" t="str">
        <f t="shared" si="365"/>
        <v>ldd-1-9-shl-loc1</v>
      </c>
      <c r="AD2501" s="100">
        <v>7</v>
      </c>
      <c r="AE2501" s="13">
        <v>16</v>
      </c>
      <c r="AF2501" s="27">
        <v>13.5</v>
      </c>
      <c r="AG2501" s="41"/>
    </row>
    <row r="2502" spans="1:33" ht="16.5" x14ac:dyDescent="0.2">
      <c r="A2502" s="59" t="s">
        <v>1047</v>
      </c>
      <c r="B2502" s="33">
        <v>2160920</v>
      </c>
      <c r="C2502" s="59">
        <v>9</v>
      </c>
      <c r="D2502" s="26">
        <v>21609</v>
      </c>
      <c r="E2502" s="45">
        <v>15</v>
      </c>
      <c r="F2502" s="13">
        <v>2</v>
      </c>
      <c r="G2502" s="14" t="s">
        <v>293</v>
      </c>
      <c r="H2502" s="14" t="s">
        <v>749</v>
      </c>
      <c r="I2502" s="13">
        <v>100</v>
      </c>
      <c r="J2502" s="13">
        <v>13</v>
      </c>
      <c r="K2502" s="13">
        <v>3</v>
      </c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00" t="s">
        <v>1067</v>
      </c>
      <c r="AC2502" s="100" t="str">
        <f t="shared" si="365"/>
        <v>ldd-1-9-jlr-loc2</v>
      </c>
      <c r="AD2502" s="100">
        <v>7</v>
      </c>
      <c r="AE2502" s="13">
        <v>12</v>
      </c>
      <c r="AF2502" s="27">
        <v>10.5</v>
      </c>
      <c r="AG2502" s="41"/>
    </row>
    <row r="2503" spans="1:33" ht="16.5" x14ac:dyDescent="0.2">
      <c r="A2503" s="59" t="s">
        <v>1047</v>
      </c>
      <c r="B2503" s="33">
        <v>2160921</v>
      </c>
      <c r="C2503" s="59">
        <v>9</v>
      </c>
      <c r="D2503" s="26">
        <v>21609</v>
      </c>
      <c r="E2503" s="45">
        <v>15</v>
      </c>
      <c r="F2503" s="13">
        <v>2</v>
      </c>
      <c r="G2503" s="14" t="s">
        <v>1049</v>
      </c>
      <c r="H2503" s="14" t="s">
        <v>295</v>
      </c>
      <c r="I2503" s="13">
        <v>100</v>
      </c>
      <c r="J2503" s="13">
        <v>13</v>
      </c>
      <c r="K2503" s="13">
        <v>3</v>
      </c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00" t="s">
        <v>1066</v>
      </c>
      <c r="AC2503" s="100" t="str">
        <f t="shared" si="365"/>
        <v>ldd-1-9-shl-loc2</v>
      </c>
      <c r="AD2503" s="100">
        <v>7</v>
      </c>
      <c r="AE2503" s="13">
        <v>16</v>
      </c>
      <c r="AF2503" s="27">
        <v>13.5</v>
      </c>
      <c r="AG2503" s="41"/>
    </row>
    <row r="2504" spans="1:33" ht="16.5" x14ac:dyDescent="0.2">
      <c r="A2504" s="59" t="s">
        <v>1047</v>
      </c>
      <c r="B2504" s="33">
        <v>2160930</v>
      </c>
      <c r="C2504" s="59">
        <v>9</v>
      </c>
      <c r="D2504" s="26">
        <v>21609</v>
      </c>
      <c r="E2504" s="45">
        <v>15</v>
      </c>
      <c r="F2504" s="13">
        <v>3</v>
      </c>
      <c r="G2504" s="14" t="s">
        <v>293</v>
      </c>
      <c r="H2504" s="14" t="s">
        <v>694</v>
      </c>
      <c r="I2504" s="13">
        <v>100</v>
      </c>
      <c r="J2504" s="13">
        <v>13</v>
      </c>
      <c r="K2504" s="13">
        <v>3</v>
      </c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00" t="s">
        <v>352</v>
      </c>
      <c r="AC2504" s="100" t="str">
        <f t="shared" si="365"/>
        <v>ldd-1-9-jlr-loc3</v>
      </c>
      <c r="AD2504" s="100">
        <v>7</v>
      </c>
      <c r="AE2504" s="13">
        <v>12</v>
      </c>
      <c r="AF2504" s="27">
        <v>10.5</v>
      </c>
      <c r="AG2504" s="41"/>
    </row>
    <row r="2505" spans="1:33" ht="17.25" thickBot="1" x14ac:dyDescent="0.25">
      <c r="A2505" s="59" t="s">
        <v>1047</v>
      </c>
      <c r="B2505" s="33">
        <v>2160931</v>
      </c>
      <c r="C2505" s="59">
        <v>9</v>
      </c>
      <c r="D2505" s="28">
        <v>21609</v>
      </c>
      <c r="E2505" s="46">
        <v>15</v>
      </c>
      <c r="F2505" s="29">
        <v>3</v>
      </c>
      <c r="G2505" s="30" t="s">
        <v>1049</v>
      </c>
      <c r="H2505" s="30" t="s">
        <v>1053</v>
      </c>
      <c r="I2505" s="29">
        <v>100</v>
      </c>
      <c r="J2505" s="29">
        <v>13</v>
      </c>
      <c r="K2505" s="29">
        <v>3</v>
      </c>
      <c r="L2505" s="29"/>
      <c r="M2505" s="29"/>
      <c r="N2505" s="29"/>
      <c r="O2505" s="29"/>
      <c r="P2505" s="29"/>
      <c r="Q2505" s="29"/>
      <c r="R2505" s="29"/>
      <c r="S2505" s="29"/>
      <c r="T2505" s="29"/>
      <c r="U2505" s="29"/>
      <c r="V2505" s="29"/>
      <c r="W2505" s="29"/>
      <c r="X2505" s="29"/>
      <c r="Y2505" s="29"/>
      <c r="Z2505" s="29"/>
      <c r="AA2505" s="29"/>
      <c r="AB2505" s="101" t="s">
        <v>393</v>
      </c>
      <c r="AC2505" s="101" t="str">
        <f t="shared" si="365"/>
        <v>ldd-1-9-shl-loc3</v>
      </c>
      <c r="AD2505" s="101">
        <v>7</v>
      </c>
      <c r="AE2505" s="29">
        <v>16</v>
      </c>
      <c r="AF2505" s="31">
        <v>13.5</v>
      </c>
      <c r="AG2505" s="41"/>
    </row>
    <row r="2506" spans="1:33" ht="16.5" x14ac:dyDescent="0.2">
      <c r="A2506" s="59" t="s">
        <v>1047</v>
      </c>
      <c r="B2506" s="33">
        <v>2161010</v>
      </c>
      <c r="C2506" s="59">
        <v>10</v>
      </c>
      <c r="D2506" s="23">
        <v>21610</v>
      </c>
      <c r="E2506" s="44">
        <v>15</v>
      </c>
      <c r="F2506" s="24">
        <v>1</v>
      </c>
      <c r="G2506" s="32" t="s">
        <v>293</v>
      </c>
      <c r="H2506" s="32" t="s">
        <v>289</v>
      </c>
      <c r="I2506" s="24">
        <v>100</v>
      </c>
      <c r="J2506" s="24">
        <v>13</v>
      </c>
      <c r="K2506" s="24">
        <v>3</v>
      </c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99" t="s">
        <v>1080</v>
      </c>
      <c r="AC2506" s="99" t="str">
        <f t="shared" si="365"/>
        <v>ldd-1-10-jlr-loc1</v>
      </c>
      <c r="AD2506" s="99">
        <v>7</v>
      </c>
      <c r="AE2506" s="24">
        <v>12</v>
      </c>
      <c r="AF2506" s="25">
        <v>10.5</v>
      </c>
      <c r="AG2506" s="41"/>
    </row>
    <row r="2507" spans="1:33" ht="33" x14ac:dyDescent="0.2">
      <c r="A2507" s="59" t="s">
        <v>1047</v>
      </c>
      <c r="B2507" s="33">
        <v>2161011</v>
      </c>
      <c r="C2507" s="59">
        <v>10</v>
      </c>
      <c r="D2507" s="26">
        <v>21610</v>
      </c>
      <c r="E2507" s="45">
        <v>15</v>
      </c>
      <c r="F2507" s="13">
        <v>1</v>
      </c>
      <c r="G2507" s="14" t="s">
        <v>292</v>
      </c>
      <c r="H2507" s="14" t="s">
        <v>702</v>
      </c>
      <c r="I2507" s="13">
        <v>100</v>
      </c>
      <c r="J2507" s="13">
        <v>13</v>
      </c>
      <c r="K2507" s="13">
        <v>3</v>
      </c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00" t="s">
        <v>1081</v>
      </c>
      <c r="AC2507" s="100" t="str">
        <f t="shared" si="365"/>
        <v>ldd-1-10-shl-loc1</v>
      </c>
      <c r="AD2507" s="100">
        <v>7</v>
      </c>
      <c r="AE2507" s="13">
        <v>16</v>
      </c>
      <c r="AF2507" s="27">
        <v>13.5</v>
      </c>
      <c r="AG2507" s="41"/>
    </row>
    <row r="2508" spans="1:33" ht="16.5" x14ac:dyDescent="0.2">
      <c r="A2508" s="59" t="s">
        <v>1047</v>
      </c>
      <c r="B2508" s="33">
        <v>2161020</v>
      </c>
      <c r="C2508" s="59">
        <v>10</v>
      </c>
      <c r="D2508" s="26">
        <v>21610</v>
      </c>
      <c r="E2508" s="45">
        <v>15</v>
      </c>
      <c r="F2508" s="13">
        <v>2</v>
      </c>
      <c r="G2508" s="14" t="s">
        <v>293</v>
      </c>
      <c r="H2508" s="14" t="s">
        <v>749</v>
      </c>
      <c r="I2508" s="13">
        <v>100</v>
      </c>
      <c r="J2508" s="13">
        <v>13</v>
      </c>
      <c r="K2508" s="13">
        <v>3</v>
      </c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00" t="s">
        <v>1072</v>
      </c>
      <c r="AC2508" s="100" t="str">
        <f t="shared" si="365"/>
        <v>ldd-1-10-jlr-loc2</v>
      </c>
      <c r="AD2508" s="100">
        <v>7</v>
      </c>
      <c r="AE2508" s="13">
        <v>12</v>
      </c>
      <c r="AF2508" s="27">
        <v>10.5</v>
      </c>
      <c r="AG2508" s="41"/>
    </row>
    <row r="2509" spans="1:33" ht="33" x14ac:dyDescent="0.2">
      <c r="A2509" s="59" t="s">
        <v>1047</v>
      </c>
      <c r="B2509" s="33">
        <v>2161021</v>
      </c>
      <c r="C2509" s="59">
        <v>10</v>
      </c>
      <c r="D2509" s="26">
        <v>21610</v>
      </c>
      <c r="E2509" s="45">
        <v>15</v>
      </c>
      <c r="F2509" s="13">
        <v>2</v>
      </c>
      <c r="G2509" s="14" t="s">
        <v>292</v>
      </c>
      <c r="H2509" s="14" t="s">
        <v>1051</v>
      </c>
      <c r="I2509" s="13">
        <v>100</v>
      </c>
      <c r="J2509" s="13">
        <v>13</v>
      </c>
      <c r="K2509" s="13">
        <v>3</v>
      </c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00" t="s">
        <v>1073</v>
      </c>
      <c r="AC2509" s="100" t="str">
        <f t="shared" si="365"/>
        <v>ldd-1-10-shl-loc2</v>
      </c>
      <c r="AD2509" s="100">
        <v>7</v>
      </c>
      <c r="AE2509" s="13">
        <v>16</v>
      </c>
      <c r="AF2509" s="27">
        <v>13.5</v>
      </c>
      <c r="AG2509" s="41"/>
    </row>
    <row r="2510" spans="1:33" ht="16.5" x14ac:dyDescent="0.2">
      <c r="A2510" s="59" t="s">
        <v>1047</v>
      </c>
      <c r="B2510" s="33">
        <v>2161030</v>
      </c>
      <c r="C2510" s="59">
        <v>10</v>
      </c>
      <c r="D2510" s="26">
        <v>21610</v>
      </c>
      <c r="E2510" s="45">
        <v>15</v>
      </c>
      <c r="F2510" s="13">
        <v>3</v>
      </c>
      <c r="G2510" s="14" t="s">
        <v>293</v>
      </c>
      <c r="H2510" s="14" t="s">
        <v>694</v>
      </c>
      <c r="I2510" s="13">
        <v>100</v>
      </c>
      <c r="J2510" s="13">
        <v>13</v>
      </c>
      <c r="K2510" s="13">
        <v>3</v>
      </c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00" t="s">
        <v>1067</v>
      </c>
      <c r="AC2510" s="100" t="str">
        <f t="shared" si="365"/>
        <v>ldd-1-10-jlr-loc3</v>
      </c>
      <c r="AD2510" s="100">
        <v>7</v>
      </c>
      <c r="AE2510" s="13">
        <v>12</v>
      </c>
      <c r="AF2510" s="27">
        <v>10.5</v>
      </c>
      <c r="AG2510" s="41"/>
    </row>
    <row r="2511" spans="1:33" ht="33.75" thickBot="1" x14ac:dyDescent="0.25">
      <c r="A2511" s="59" t="s">
        <v>1047</v>
      </c>
      <c r="B2511" s="33">
        <v>2161031</v>
      </c>
      <c r="C2511" s="59">
        <v>10</v>
      </c>
      <c r="D2511" s="28">
        <v>21610</v>
      </c>
      <c r="E2511" s="46">
        <v>15</v>
      </c>
      <c r="F2511" s="29">
        <v>3</v>
      </c>
      <c r="G2511" s="30" t="s">
        <v>292</v>
      </c>
      <c r="H2511" s="30" t="s">
        <v>623</v>
      </c>
      <c r="I2511" s="29">
        <v>100</v>
      </c>
      <c r="J2511" s="29">
        <v>13</v>
      </c>
      <c r="K2511" s="29">
        <v>3</v>
      </c>
      <c r="L2511" s="29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29"/>
      <c r="X2511" s="29"/>
      <c r="Y2511" s="29"/>
      <c r="Z2511" s="29"/>
      <c r="AA2511" s="29"/>
      <c r="AB2511" s="101" t="s">
        <v>1089</v>
      </c>
      <c r="AC2511" s="101" t="str">
        <f t="shared" si="365"/>
        <v>ldd-1-10-shl-loc3</v>
      </c>
      <c r="AD2511" s="101">
        <v>7</v>
      </c>
      <c r="AE2511" s="29">
        <v>16</v>
      </c>
      <c r="AF2511" s="31">
        <v>13.5</v>
      </c>
      <c r="AG2511" s="41"/>
    </row>
    <row r="2512" spans="1:33" ht="16.5" x14ac:dyDescent="0.2">
      <c r="A2512" s="59" t="s">
        <v>1047</v>
      </c>
      <c r="B2512" s="33">
        <v>2161110</v>
      </c>
      <c r="C2512" s="59">
        <v>11</v>
      </c>
      <c r="D2512" s="23">
        <v>21611</v>
      </c>
      <c r="E2512" s="44">
        <v>15</v>
      </c>
      <c r="F2512" s="24">
        <v>1</v>
      </c>
      <c r="G2512" s="32" t="s">
        <v>1048</v>
      </c>
      <c r="H2512" s="32" t="s">
        <v>289</v>
      </c>
      <c r="I2512" s="24">
        <v>100</v>
      </c>
      <c r="J2512" s="24">
        <v>13</v>
      </c>
      <c r="K2512" s="24">
        <v>3</v>
      </c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99" t="s">
        <v>747</v>
      </c>
      <c r="AC2512" s="99" t="str">
        <f t="shared" si="365"/>
        <v>ldd-1-11-jlr-loc1</v>
      </c>
      <c r="AD2512" s="99">
        <v>7</v>
      </c>
      <c r="AE2512" s="24">
        <v>12</v>
      </c>
      <c r="AF2512" s="25">
        <v>10.5</v>
      </c>
      <c r="AG2512" s="41"/>
    </row>
    <row r="2513" spans="1:33" ht="33" x14ac:dyDescent="0.2">
      <c r="A2513" s="59" t="s">
        <v>1047</v>
      </c>
      <c r="B2513" s="33">
        <v>2161111</v>
      </c>
      <c r="C2513" s="59">
        <v>11</v>
      </c>
      <c r="D2513" s="26">
        <v>21611</v>
      </c>
      <c r="E2513" s="45">
        <v>15</v>
      </c>
      <c r="F2513" s="13">
        <v>1</v>
      </c>
      <c r="G2513" s="14" t="s">
        <v>292</v>
      </c>
      <c r="H2513" s="14" t="s">
        <v>1050</v>
      </c>
      <c r="I2513" s="13">
        <v>100</v>
      </c>
      <c r="J2513" s="13">
        <v>13</v>
      </c>
      <c r="K2513" s="13">
        <v>3</v>
      </c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00" t="s">
        <v>1102</v>
      </c>
      <c r="AC2513" s="100" t="str">
        <f t="shared" si="365"/>
        <v>ldd-1-11-shl-loc1</v>
      </c>
      <c r="AD2513" s="100">
        <v>7</v>
      </c>
      <c r="AE2513" s="13">
        <v>16</v>
      </c>
      <c r="AF2513" s="27">
        <v>13.5</v>
      </c>
      <c r="AG2513" s="41"/>
    </row>
    <row r="2514" spans="1:33" ht="16.5" x14ac:dyDescent="0.2">
      <c r="A2514" s="59" t="s">
        <v>1047</v>
      </c>
      <c r="B2514" s="33">
        <v>2161120</v>
      </c>
      <c r="C2514" s="59">
        <v>11</v>
      </c>
      <c r="D2514" s="26">
        <v>21611</v>
      </c>
      <c r="E2514" s="45">
        <v>15</v>
      </c>
      <c r="F2514" s="13">
        <v>2</v>
      </c>
      <c r="G2514" s="14" t="s">
        <v>293</v>
      </c>
      <c r="H2514" s="14" t="s">
        <v>749</v>
      </c>
      <c r="I2514" s="13">
        <v>100</v>
      </c>
      <c r="J2514" s="13">
        <v>13</v>
      </c>
      <c r="K2514" s="13">
        <v>3</v>
      </c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00" t="s">
        <v>1090</v>
      </c>
      <c r="AC2514" s="100" t="str">
        <f t="shared" si="365"/>
        <v>ldd-1-11-jlr-loc2</v>
      </c>
      <c r="AD2514" s="100">
        <v>7</v>
      </c>
      <c r="AE2514" s="13">
        <v>12</v>
      </c>
      <c r="AF2514" s="27">
        <v>10.5</v>
      </c>
      <c r="AG2514" s="41"/>
    </row>
    <row r="2515" spans="1:33" ht="33" x14ac:dyDescent="0.2">
      <c r="A2515" s="59" t="s">
        <v>1047</v>
      </c>
      <c r="B2515" s="33">
        <v>2161121</v>
      </c>
      <c r="C2515" s="59">
        <v>11</v>
      </c>
      <c r="D2515" s="26">
        <v>21611</v>
      </c>
      <c r="E2515" s="45">
        <v>15</v>
      </c>
      <c r="F2515" s="13">
        <v>2</v>
      </c>
      <c r="G2515" s="14" t="s">
        <v>1049</v>
      </c>
      <c r="H2515" s="14" t="s">
        <v>295</v>
      </c>
      <c r="I2515" s="13">
        <v>100</v>
      </c>
      <c r="J2515" s="13">
        <v>13</v>
      </c>
      <c r="K2515" s="13">
        <v>3</v>
      </c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00" t="s">
        <v>1091</v>
      </c>
      <c r="AC2515" s="100" t="str">
        <f t="shared" si="365"/>
        <v>ldd-1-11-shl-loc2</v>
      </c>
      <c r="AD2515" s="100">
        <v>7</v>
      </c>
      <c r="AE2515" s="13">
        <v>16</v>
      </c>
      <c r="AF2515" s="27">
        <v>13.5</v>
      </c>
      <c r="AG2515" s="41"/>
    </row>
    <row r="2516" spans="1:33" ht="16.5" x14ac:dyDescent="0.2">
      <c r="A2516" s="59" t="s">
        <v>1047</v>
      </c>
      <c r="B2516" s="33">
        <v>2161130</v>
      </c>
      <c r="C2516" s="59">
        <v>11</v>
      </c>
      <c r="D2516" s="26">
        <v>21611</v>
      </c>
      <c r="E2516" s="45">
        <v>15</v>
      </c>
      <c r="F2516" s="13">
        <v>3</v>
      </c>
      <c r="G2516" s="14" t="s">
        <v>293</v>
      </c>
      <c r="H2516" s="14" t="s">
        <v>694</v>
      </c>
      <c r="I2516" s="13">
        <v>100</v>
      </c>
      <c r="J2516" s="13">
        <v>13</v>
      </c>
      <c r="K2516" s="13">
        <v>3</v>
      </c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00" t="s">
        <v>352</v>
      </c>
      <c r="AC2516" s="100" t="str">
        <f t="shared" ref="AC2516:AC2536" si="366">IF(AB2516="","",A2516&amp;"-"&amp;C2516&amp;"-"&amp;G2516&amp;"-"&amp;"loc"&amp;F2516)</f>
        <v>ldd-1-11-jlr-loc3</v>
      </c>
      <c r="AD2516" s="100">
        <v>7</v>
      </c>
      <c r="AE2516" s="13">
        <v>12</v>
      </c>
      <c r="AF2516" s="27">
        <v>10.5</v>
      </c>
      <c r="AG2516" s="41"/>
    </row>
    <row r="2517" spans="1:33" ht="33.75" thickBot="1" x14ac:dyDescent="0.25">
      <c r="A2517" s="59" t="s">
        <v>1047</v>
      </c>
      <c r="B2517" s="33">
        <v>2161131</v>
      </c>
      <c r="C2517" s="59">
        <v>11</v>
      </c>
      <c r="D2517" s="28">
        <v>21611</v>
      </c>
      <c r="E2517" s="46">
        <v>15</v>
      </c>
      <c r="F2517" s="29">
        <v>3</v>
      </c>
      <c r="G2517" s="30" t="s">
        <v>292</v>
      </c>
      <c r="H2517" s="30" t="s">
        <v>1053</v>
      </c>
      <c r="I2517" s="29">
        <v>100</v>
      </c>
      <c r="J2517" s="29">
        <v>13</v>
      </c>
      <c r="K2517" s="29">
        <v>3</v>
      </c>
      <c r="L2517" s="29"/>
      <c r="M2517" s="29"/>
      <c r="N2517" s="29"/>
      <c r="O2517" s="29"/>
      <c r="P2517" s="29"/>
      <c r="Q2517" s="29"/>
      <c r="R2517" s="29"/>
      <c r="S2517" s="29"/>
      <c r="T2517" s="29"/>
      <c r="U2517" s="29"/>
      <c r="V2517" s="29"/>
      <c r="W2517" s="29"/>
      <c r="X2517" s="29"/>
      <c r="Y2517" s="29"/>
      <c r="Z2517" s="29"/>
      <c r="AA2517" s="29"/>
      <c r="AB2517" s="101" t="s">
        <v>393</v>
      </c>
      <c r="AC2517" s="101" t="str">
        <f t="shared" si="366"/>
        <v>ldd-1-11-shl-loc3</v>
      </c>
      <c r="AD2517" s="101">
        <v>7</v>
      </c>
      <c r="AE2517" s="29">
        <v>16</v>
      </c>
      <c r="AF2517" s="31">
        <v>13.5</v>
      </c>
      <c r="AG2517" s="41"/>
    </row>
    <row r="2518" spans="1:33" ht="16.5" x14ac:dyDescent="0.2">
      <c r="A2518" s="59" t="s">
        <v>1047</v>
      </c>
      <c r="B2518" s="33">
        <v>2161210</v>
      </c>
      <c r="C2518" s="59">
        <v>12</v>
      </c>
      <c r="D2518" s="23">
        <v>21612</v>
      </c>
      <c r="E2518" s="44">
        <v>15</v>
      </c>
      <c r="F2518" s="24">
        <v>1</v>
      </c>
      <c r="G2518" s="32" t="s">
        <v>293</v>
      </c>
      <c r="H2518" s="32" t="s">
        <v>289</v>
      </c>
      <c r="I2518" s="24">
        <v>100</v>
      </c>
      <c r="J2518" s="24">
        <v>13</v>
      </c>
      <c r="K2518" s="24">
        <v>3</v>
      </c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99" t="s">
        <v>1093</v>
      </c>
      <c r="AC2518" s="99" t="str">
        <f t="shared" si="366"/>
        <v>ldd-1-12-jlr-loc1</v>
      </c>
      <c r="AD2518" s="99">
        <v>7</v>
      </c>
      <c r="AE2518" s="24">
        <v>12</v>
      </c>
      <c r="AF2518" s="25">
        <v>10.5</v>
      </c>
      <c r="AG2518" s="41"/>
    </row>
    <row r="2519" spans="1:33" ht="33" x14ac:dyDescent="0.2">
      <c r="A2519" s="59" t="s">
        <v>1047</v>
      </c>
      <c r="B2519" s="33">
        <v>2161211</v>
      </c>
      <c r="C2519" s="59">
        <v>12</v>
      </c>
      <c r="D2519" s="26">
        <v>21612</v>
      </c>
      <c r="E2519" s="45">
        <v>15</v>
      </c>
      <c r="F2519" s="13">
        <v>1</v>
      </c>
      <c r="G2519" s="14" t="s">
        <v>292</v>
      </c>
      <c r="H2519" s="14" t="s">
        <v>702</v>
      </c>
      <c r="I2519" s="13">
        <v>100</v>
      </c>
      <c r="J2519" s="13">
        <v>13</v>
      </c>
      <c r="K2519" s="13">
        <v>3</v>
      </c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00" t="s">
        <v>1092</v>
      </c>
      <c r="AC2519" s="100" t="str">
        <f t="shared" si="366"/>
        <v>ldd-1-12-shl-loc1</v>
      </c>
      <c r="AD2519" s="100">
        <v>7</v>
      </c>
      <c r="AE2519" s="13">
        <v>16</v>
      </c>
      <c r="AF2519" s="27">
        <v>13.5</v>
      </c>
      <c r="AG2519" s="41"/>
    </row>
    <row r="2520" spans="1:33" ht="16.5" x14ac:dyDescent="0.2">
      <c r="A2520" s="59" t="s">
        <v>1047</v>
      </c>
      <c r="B2520" s="33">
        <v>2161220</v>
      </c>
      <c r="C2520" s="59">
        <v>12</v>
      </c>
      <c r="D2520" s="26">
        <v>21612</v>
      </c>
      <c r="E2520" s="45">
        <v>15</v>
      </c>
      <c r="F2520" s="13">
        <v>2</v>
      </c>
      <c r="G2520" s="14" t="s">
        <v>293</v>
      </c>
      <c r="H2520" s="14" t="s">
        <v>749</v>
      </c>
      <c r="I2520" s="13">
        <v>100</v>
      </c>
      <c r="J2520" s="13">
        <v>13</v>
      </c>
      <c r="K2520" s="13">
        <v>3</v>
      </c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00" t="s">
        <v>1094</v>
      </c>
      <c r="AC2520" s="100" t="str">
        <f t="shared" si="366"/>
        <v>ldd-1-12-jlr-loc2</v>
      </c>
      <c r="AD2520" s="100">
        <v>7</v>
      </c>
      <c r="AE2520" s="13">
        <v>12</v>
      </c>
      <c r="AF2520" s="27">
        <v>10.5</v>
      </c>
      <c r="AG2520" s="41"/>
    </row>
    <row r="2521" spans="1:33" ht="33" x14ac:dyDescent="0.2">
      <c r="A2521" s="59" t="s">
        <v>1047</v>
      </c>
      <c r="B2521" s="33">
        <v>2161221</v>
      </c>
      <c r="C2521" s="59">
        <v>12</v>
      </c>
      <c r="D2521" s="26">
        <v>21612</v>
      </c>
      <c r="E2521" s="45">
        <v>15</v>
      </c>
      <c r="F2521" s="13">
        <v>2</v>
      </c>
      <c r="G2521" s="14" t="s">
        <v>292</v>
      </c>
      <c r="H2521" s="14" t="s">
        <v>295</v>
      </c>
      <c r="I2521" s="13">
        <v>100</v>
      </c>
      <c r="J2521" s="13">
        <v>13</v>
      </c>
      <c r="K2521" s="13">
        <v>3</v>
      </c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00" t="s">
        <v>1095</v>
      </c>
      <c r="AC2521" s="100" t="str">
        <f t="shared" si="366"/>
        <v>ldd-1-12-shl-loc2</v>
      </c>
      <c r="AD2521" s="100">
        <v>7</v>
      </c>
      <c r="AE2521" s="13">
        <v>16</v>
      </c>
      <c r="AF2521" s="27">
        <v>13.5</v>
      </c>
      <c r="AG2521" s="41"/>
    </row>
    <row r="2522" spans="1:33" ht="16.5" x14ac:dyDescent="0.2">
      <c r="A2522" s="59" t="s">
        <v>1047</v>
      </c>
      <c r="B2522" s="33">
        <v>2161230</v>
      </c>
      <c r="C2522" s="59">
        <v>12</v>
      </c>
      <c r="D2522" s="26">
        <v>21612</v>
      </c>
      <c r="E2522" s="45">
        <v>15</v>
      </c>
      <c r="F2522" s="13">
        <v>3</v>
      </c>
      <c r="G2522" s="14" t="s">
        <v>293</v>
      </c>
      <c r="H2522" s="14" t="s">
        <v>694</v>
      </c>
      <c r="I2522" s="13">
        <v>100</v>
      </c>
      <c r="J2522" s="13">
        <v>13</v>
      </c>
      <c r="K2522" s="13">
        <v>3</v>
      </c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00" t="s">
        <v>1075</v>
      </c>
      <c r="AC2522" s="100" t="str">
        <f t="shared" si="366"/>
        <v>ldd-1-12-jlr-loc3</v>
      </c>
      <c r="AD2522" s="100">
        <v>7</v>
      </c>
      <c r="AE2522" s="13">
        <v>12</v>
      </c>
      <c r="AF2522" s="27">
        <v>10.5</v>
      </c>
      <c r="AG2522" s="41"/>
    </row>
    <row r="2523" spans="1:33" ht="33.75" thickBot="1" x14ac:dyDescent="0.25">
      <c r="A2523" s="59" t="s">
        <v>1047</v>
      </c>
      <c r="B2523" s="33">
        <v>2161231</v>
      </c>
      <c r="C2523" s="59">
        <v>12</v>
      </c>
      <c r="D2523" s="28">
        <v>21612</v>
      </c>
      <c r="E2523" s="46">
        <v>15</v>
      </c>
      <c r="F2523" s="29">
        <v>3</v>
      </c>
      <c r="G2523" s="30" t="s">
        <v>1049</v>
      </c>
      <c r="H2523" s="30" t="s">
        <v>1053</v>
      </c>
      <c r="I2523" s="29">
        <v>100</v>
      </c>
      <c r="J2523" s="29">
        <v>13</v>
      </c>
      <c r="K2523" s="29">
        <v>3</v>
      </c>
      <c r="L2523" s="29"/>
      <c r="M2523" s="29"/>
      <c r="N2523" s="29"/>
      <c r="O2523" s="29"/>
      <c r="P2523" s="29"/>
      <c r="Q2523" s="29"/>
      <c r="R2523" s="29"/>
      <c r="S2523" s="29"/>
      <c r="T2523" s="29"/>
      <c r="U2523" s="29"/>
      <c r="V2523" s="29"/>
      <c r="W2523" s="29"/>
      <c r="X2523" s="29"/>
      <c r="Y2523" s="29"/>
      <c r="Z2523" s="29"/>
      <c r="AA2523" s="29"/>
      <c r="AB2523" s="101" t="s">
        <v>1103</v>
      </c>
      <c r="AC2523" s="101" t="str">
        <f t="shared" si="366"/>
        <v>ldd-1-12-shl-loc3</v>
      </c>
      <c r="AD2523" s="101">
        <v>7</v>
      </c>
      <c r="AE2523" s="29">
        <v>16</v>
      </c>
      <c r="AF2523" s="31">
        <v>13.5</v>
      </c>
      <c r="AG2523" s="41"/>
    </row>
    <row r="2524" spans="1:33" ht="16.5" x14ac:dyDescent="0.2">
      <c r="A2524" s="59" t="s">
        <v>1047</v>
      </c>
      <c r="B2524" s="33">
        <v>2161310</v>
      </c>
      <c r="C2524" s="59">
        <v>13</v>
      </c>
      <c r="D2524" s="23">
        <v>21613</v>
      </c>
      <c r="E2524" s="44">
        <v>15</v>
      </c>
      <c r="F2524" s="24">
        <v>1</v>
      </c>
      <c r="G2524" s="32" t="s">
        <v>1048</v>
      </c>
      <c r="H2524" s="32" t="s">
        <v>289</v>
      </c>
      <c r="I2524" s="24">
        <v>100</v>
      </c>
      <c r="J2524" s="24">
        <v>13</v>
      </c>
      <c r="K2524" s="24">
        <v>3</v>
      </c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99" t="s">
        <v>1094</v>
      </c>
      <c r="AC2524" s="99" t="str">
        <f t="shared" si="366"/>
        <v>ldd-1-13-jlr-loc1</v>
      </c>
      <c r="AD2524" s="99">
        <v>7</v>
      </c>
      <c r="AE2524" s="24">
        <v>12</v>
      </c>
      <c r="AF2524" s="25">
        <v>10.5</v>
      </c>
      <c r="AG2524" s="41"/>
    </row>
    <row r="2525" spans="1:33" ht="33" x14ac:dyDescent="0.2">
      <c r="A2525" s="59" t="s">
        <v>1047</v>
      </c>
      <c r="B2525" s="33">
        <v>2161311</v>
      </c>
      <c r="C2525" s="59">
        <v>13</v>
      </c>
      <c r="D2525" s="26">
        <v>21613</v>
      </c>
      <c r="E2525" s="45">
        <v>15</v>
      </c>
      <c r="F2525" s="13">
        <v>1</v>
      </c>
      <c r="G2525" s="14" t="s">
        <v>292</v>
      </c>
      <c r="H2525" s="14" t="s">
        <v>1050</v>
      </c>
      <c r="I2525" s="13">
        <v>100</v>
      </c>
      <c r="J2525" s="13">
        <v>13</v>
      </c>
      <c r="K2525" s="13">
        <v>3</v>
      </c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00" t="s">
        <v>1098</v>
      </c>
      <c r="AC2525" s="100" t="str">
        <f t="shared" si="366"/>
        <v>ldd-1-13-shl-loc1</v>
      </c>
      <c r="AD2525" s="100">
        <v>7</v>
      </c>
      <c r="AE2525" s="13">
        <v>16</v>
      </c>
      <c r="AF2525" s="27">
        <v>13.5</v>
      </c>
      <c r="AG2525" s="41"/>
    </row>
    <row r="2526" spans="1:33" ht="16.5" x14ac:dyDescent="0.2">
      <c r="A2526" s="59" t="s">
        <v>1047</v>
      </c>
      <c r="B2526" s="33">
        <v>2161320</v>
      </c>
      <c r="C2526" s="59">
        <v>13</v>
      </c>
      <c r="D2526" s="26">
        <v>21613</v>
      </c>
      <c r="E2526" s="45">
        <v>15</v>
      </c>
      <c r="F2526" s="13">
        <v>2</v>
      </c>
      <c r="G2526" s="14" t="s">
        <v>293</v>
      </c>
      <c r="H2526" s="14" t="s">
        <v>749</v>
      </c>
      <c r="I2526" s="13">
        <v>100</v>
      </c>
      <c r="J2526" s="13">
        <v>13</v>
      </c>
      <c r="K2526" s="13">
        <v>3</v>
      </c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00" t="s">
        <v>1096</v>
      </c>
      <c r="AC2526" s="100" t="str">
        <f t="shared" si="366"/>
        <v>ldd-1-13-jlr-loc2</v>
      </c>
      <c r="AD2526" s="100">
        <v>7</v>
      </c>
      <c r="AE2526" s="13">
        <v>12</v>
      </c>
      <c r="AF2526" s="27">
        <v>10.5</v>
      </c>
      <c r="AG2526" s="41"/>
    </row>
    <row r="2527" spans="1:33" ht="33" x14ac:dyDescent="0.2">
      <c r="A2527" s="59" t="s">
        <v>1047</v>
      </c>
      <c r="B2527" s="33">
        <v>2161321</v>
      </c>
      <c r="C2527" s="59">
        <v>13</v>
      </c>
      <c r="D2527" s="26">
        <v>21613</v>
      </c>
      <c r="E2527" s="45">
        <v>15</v>
      </c>
      <c r="F2527" s="13">
        <v>2</v>
      </c>
      <c r="G2527" s="14" t="s">
        <v>292</v>
      </c>
      <c r="H2527" s="14" t="s">
        <v>295</v>
      </c>
      <c r="I2527" s="13">
        <v>100</v>
      </c>
      <c r="J2527" s="13">
        <v>13</v>
      </c>
      <c r="K2527" s="13">
        <v>3</v>
      </c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00" t="s">
        <v>1097</v>
      </c>
      <c r="AC2527" s="100" t="str">
        <f t="shared" si="366"/>
        <v>ldd-1-13-shl-loc2</v>
      </c>
      <c r="AD2527" s="100">
        <v>7</v>
      </c>
      <c r="AE2527" s="13">
        <v>16</v>
      </c>
      <c r="AF2527" s="27">
        <v>13.5</v>
      </c>
      <c r="AG2527" s="41"/>
    </row>
    <row r="2528" spans="1:33" ht="16.5" x14ac:dyDescent="0.2">
      <c r="A2528" s="59" t="s">
        <v>1047</v>
      </c>
      <c r="B2528" s="33">
        <v>2161330</v>
      </c>
      <c r="C2528" s="59">
        <v>13</v>
      </c>
      <c r="D2528" s="26">
        <v>21613</v>
      </c>
      <c r="E2528" s="45">
        <v>15</v>
      </c>
      <c r="F2528" s="13">
        <v>3</v>
      </c>
      <c r="G2528" s="14" t="s">
        <v>293</v>
      </c>
      <c r="H2528" s="14" t="s">
        <v>1054</v>
      </c>
      <c r="I2528" s="13">
        <v>100</v>
      </c>
      <c r="J2528" s="13">
        <v>13</v>
      </c>
      <c r="K2528" s="13">
        <v>3</v>
      </c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00" t="s">
        <v>1068</v>
      </c>
      <c r="AC2528" s="100" t="str">
        <f t="shared" si="366"/>
        <v>ldd-1-13-jlr-loc3</v>
      </c>
      <c r="AD2528" s="100">
        <v>7</v>
      </c>
      <c r="AE2528" s="13">
        <v>12</v>
      </c>
      <c r="AF2528" s="27">
        <v>10.5</v>
      </c>
      <c r="AG2528" s="41"/>
    </row>
    <row r="2529" spans="1:33" ht="33.75" thickBot="1" x14ac:dyDescent="0.25">
      <c r="A2529" s="59" t="s">
        <v>1047</v>
      </c>
      <c r="B2529" s="33">
        <v>2161331</v>
      </c>
      <c r="C2529" s="59">
        <v>13</v>
      </c>
      <c r="D2529" s="28">
        <v>21613</v>
      </c>
      <c r="E2529" s="46">
        <v>15</v>
      </c>
      <c r="F2529" s="29">
        <v>3</v>
      </c>
      <c r="G2529" s="30" t="s">
        <v>292</v>
      </c>
      <c r="H2529" s="30" t="s">
        <v>623</v>
      </c>
      <c r="I2529" s="29">
        <v>100</v>
      </c>
      <c r="J2529" s="29">
        <v>13</v>
      </c>
      <c r="K2529" s="29">
        <v>3</v>
      </c>
      <c r="L2529" s="29"/>
      <c r="M2529" s="29"/>
      <c r="N2529" s="29"/>
      <c r="O2529" s="29"/>
      <c r="P2529" s="29"/>
      <c r="Q2529" s="29"/>
      <c r="R2529" s="29"/>
      <c r="S2529" s="29"/>
      <c r="T2529" s="29"/>
      <c r="U2529" s="29"/>
      <c r="V2529" s="29"/>
      <c r="W2529" s="29"/>
      <c r="X2529" s="29"/>
      <c r="Y2529" s="29"/>
      <c r="Z2529" s="29"/>
      <c r="AA2529" s="29"/>
      <c r="AB2529" s="101" t="s">
        <v>1101</v>
      </c>
      <c r="AC2529" s="101" t="str">
        <f t="shared" si="366"/>
        <v>ldd-1-13-shl-loc3</v>
      </c>
      <c r="AD2529" s="101">
        <v>7</v>
      </c>
      <c r="AE2529" s="29">
        <v>16</v>
      </c>
      <c r="AF2529" s="31">
        <v>13.5</v>
      </c>
      <c r="AG2529" s="41"/>
    </row>
    <row r="2530" spans="1:33" ht="16.5" x14ac:dyDescent="0.2">
      <c r="A2530" s="59" t="s">
        <v>1047</v>
      </c>
      <c r="B2530" s="33">
        <v>2161410</v>
      </c>
      <c r="C2530" s="59">
        <v>14</v>
      </c>
      <c r="D2530" s="23">
        <v>21614</v>
      </c>
      <c r="E2530" s="44">
        <v>15</v>
      </c>
      <c r="F2530" s="24">
        <v>1</v>
      </c>
      <c r="G2530" s="32" t="s">
        <v>293</v>
      </c>
      <c r="H2530" s="32" t="s">
        <v>289</v>
      </c>
      <c r="I2530" s="24">
        <v>100</v>
      </c>
      <c r="J2530" s="24">
        <v>13</v>
      </c>
      <c r="K2530" s="24">
        <v>3</v>
      </c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99" t="s">
        <v>1068</v>
      </c>
      <c r="AC2530" s="99" t="str">
        <f t="shared" si="366"/>
        <v>ldd-1-14-jlr-loc1</v>
      </c>
      <c r="AD2530" s="99">
        <v>7</v>
      </c>
      <c r="AE2530" s="24">
        <v>12</v>
      </c>
      <c r="AF2530" s="25">
        <v>10.5</v>
      </c>
      <c r="AG2530" s="41"/>
    </row>
    <row r="2531" spans="1:33" ht="33" x14ac:dyDescent="0.2">
      <c r="A2531" s="59" t="s">
        <v>1047</v>
      </c>
      <c r="B2531" s="33">
        <v>2161411</v>
      </c>
      <c r="C2531" s="59">
        <v>14</v>
      </c>
      <c r="D2531" s="26">
        <v>21614</v>
      </c>
      <c r="E2531" s="45">
        <v>15</v>
      </c>
      <c r="F2531" s="13">
        <v>1</v>
      </c>
      <c r="G2531" s="14" t="s">
        <v>292</v>
      </c>
      <c r="H2531" s="14" t="s">
        <v>702</v>
      </c>
      <c r="I2531" s="13">
        <v>100</v>
      </c>
      <c r="J2531" s="13">
        <v>13</v>
      </c>
      <c r="K2531" s="13">
        <v>3</v>
      </c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00" t="s">
        <v>1057</v>
      </c>
      <c r="AC2531" s="100" t="str">
        <f t="shared" si="366"/>
        <v>ldd-1-14-shl-loc1</v>
      </c>
      <c r="AD2531" s="100">
        <v>7</v>
      </c>
      <c r="AE2531" s="13">
        <v>16</v>
      </c>
      <c r="AF2531" s="27">
        <v>13.5</v>
      </c>
      <c r="AG2531" s="41"/>
    </row>
    <row r="2532" spans="1:33" ht="16.5" x14ac:dyDescent="0.2">
      <c r="A2532" s="59" t="s">
        <v>1047</v>
      </c>
      <c r="B2532" s="33">
        <v>2161420</v>
      </c>
      <c r="C2532" s="59">
        <v>14</v>
      </c>
      <c r="D2532" s="26">
        <v>21614</v>
      </c>
      <c r="E2532" s="45">
        <v>15</v>
      </c>
      <c r="F2532" s="13">
        <v>2</v>
      </c>
      <c r="G2532" s="14" t="s">
        <v>1048</v>
      </c>
      <c r="H2532" s="14" t="s">
        <v>1055</v>
      </c>
      <c r="I2532" s="13">
        <v>100</v>
      </c>
      <c r="J2532" s="13">
        <v>13</v>
      </c>
      <c r="K2532" s="13">
        <v>3</v>
      </c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00" t="s">
        <v>349</v>
      </c>
      <c r="AC2532" s="100" t="str">
        <f t="shared" si="366"/>
        <v>ldd-1-14-jlr-loc2</v>
      </c>
      <c r="AD2532" s="100">
        <v>7</v>
      </c>
      <c r="AE2532" s="13">
        <v>12</v>
      </c>
      <c r="AF2532" s="27">
        <v>10.5</v>
      </c>
      <c r="AG2532" s="41"/>
    </row>
    <row r="2533" spans="1:33" ht="33" x14ac:dyDescent="0.2">
      <c r="A2533" s="59" t="s">
        <v>1047</v>
      </c>
      <c r="B2533" s="33">
        <v>2161421</v>
      </c>
      <c r="C2533" s="59">
        <v>14</v>
      </c>
      <c r="D2533" s="26">
        <v>21614</v>
      </c>
      <c r="E2533" s="45">
        <v>15</v>
      </c>
      <c r="F2533" s="13">
        <v>2</v>
      </c>
      <c r="G2533" s="14" t="s">
        <v>292</v>
      </c>
      <c r="H2533" s="14" t="s">
        <v>590</v>
      </c>
      <c r="I2533" s="13">
        <v>100</v>
      </c>
      <c r="J2533" s="13">
        <v>13</v>
      </c>
      <c r="K2533" s="13">
        <v>3</v>
      </c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00" t="s">
        <v>383</v>
      </c>
      <c r="AC2533" s="100" t="str">
        <f t="shared" si="366"/>
        <v>ldd-1-14-shl-loc2</v>
      </c>
      <c r="AD2533" s="100">
        <v>7</v>
      </c>
      <c r="AE2533" s="13">
        <v>16</v>
      </c>
      <c r="AF2533" s="27">
        <v>13.5</v>
      </c>
      <c r="AG2533" s="41"/>
    </row>
    <row r="2534" spans="1:33" ht="16.5" x14ac:dyDescent="0.2">
      <c r="A2534" s="59" t="s">
        <v>1047</v>
      </c>
      <c r="B2534" s="33">
        <v>2161430</v>
      </c>
      <c r="C2534" s="59">
        <v>14</v>
      </c>
      <c r="D2534" s="26">
        <v>21614</v>
      </c>
      <c r="E2534" s="45">
        <v>15</v>
      </c>
      <c r="F2534" s="13">
        <v>3</v>
      </c>
      <c r="G2534" s="14" t="s">
        <v>293</v>
      </c>
      <c r="H2534" s="14" t="s">
        <v>749</v>
      </c>
      <c r="I2534" s="13">
        <v>100</v>
      </c>
      <c r="J2534" s="13">
        <v>13</v>
      </c>
      <c r="K2534" s="13">
        <v>3</v>
      </c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00" t="s">
        <v>1099</v>
      </c>
      <c r="AC2534" s="100" t="str">
        <f t="shared" si="366"/>
        <v>ldd-1-14-jlr-loc3</v>
      </c>
      <c r="AD2534" s="100">
        <v>7</v>
      </c>
      <c r="AE2534" s="13">
        <v>12</v>
      </c>
      <c r="AF2534" s="27">
        <v>10.5</v>
      </c>
      <c r="AG2534" s="41"/>
    </row>
    <row r="2535" spans="1:33" ht="33.75" thickBot="1" x14ac:dyDescent="0.25">
      <c r="A2535" s="59" t="s">
        <v>1047</v>
      </c>
      <c r="B2535" s="33">
        <v>2161431</v>
      </c>
      <c r="C2535" s="59">
        <v>14</v>
      </c>
      <c r="D2535" s="28">
        <v>21614</v>
      </c>
      <c r="E2535" s="46">
        <v>15</v>
      </c>
      <c r="F2535" s="29">
        <v>3</v>
      </c>
      <c r="G2535" s="30" t="s">
        <v>292</v>
      </c>
      <c r="H2535" s="30" t="s">
        <v>295</v>
      </c>
      <c r="I2535" s="29">
        <v>100</v>
      </c>
      <c r="J2535" s="29">
        <v>13</v>
      </c>
      <c r="K2535" s="29">
        <v>3</v>
      </c>
      <c r="L2535" s="29"/>
      <c r="M2535" s="29"/>
      <c r="N2535" s="29"/>
      <c r="O2535" s="29"/>
      <c r="P2535" s="29"/>
      <c r="Q2535" s="29"/>
      <c r="R2535" s="29"/>
      <c r="S2535" s="29"/>
      <c r="T2535" s="29"/>
      <c r="U2535" s="29"/>
      <c r="V2535" s="29"/>
      <c r="W2535" s="29"/>
      <c r="X2535" s="29"/>
      <c r="Y2535" s="29"/>
      <c r="Z2535" s="29"/>
      <c r="AA2535" s="29"/>
      <c r="AB2535" s="101" t="s">
        <v>1086</v>
      </c>
      <c r="AC2535" s="101" t="str">
        <f t="shared" si="366"/>
        <v>ldd-1-14-shl-loc3</v>
      </c>
      <c r="AD2535" s="101">
        <v>7</v>
      </c>
      <c r="AE2535" s="29">
        <v>16</v>
      </c>
      <c r="AF2535" s="31">
        <v>13.5</v>
      </c>
      <c r="AG2535" s="41"/>
    </row>
    <row r="2536" spans="1:33" ht="16.5" x14ac:dyDescent="0.2">
      <c r="A2536" s="59" t="s">
        <v>1047</v>
      </c>
      <c r="B2536" s="33">
        <v>2161510</v>
      </c>
      <c r="C2536" s="59">
        <v>15</v>
      </c>
      <c r="D2536" s="23">
        <v>21615</v>
      </c>
      <c r="E2536" s="44">
        <v>15</v>
      </c>
      <c r="F2536" s="24">
        <v>1</v>
      </c>
      <c r="G2536" s="32" t="s">
        <v>293</v>
      </c>
      <c r="H2536" s="32" t="s">
        <v>289</v>
      </c>
      <c r="I2536" s="24">
        <v>100</v>
      </c>
      <c r="J2536" s="24">
        <v>13</v>
      </c>
      <c r="K2536" s="24">
        <v>3</v>
      </c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99" t="s">
        <v>350</v>
      </c>
      <c r="AC2536" s="99" t="str">
        <f t="shared" si="366"/>
        <v>ldd-1-15-jlr-loc1</v>
      </c>
      <c r="AD2536" s="99">
        <v>7</v>
      </c>
      <c r="AE2536" s="24">
        <v>50</v>
      </c>
      <c r="AF2536" s="25">
        <v>150</v>
      </c>
      <c r="AG2536" s="41"/>
    </row>
    <row r="2537" spans="1:33" ht="16.5" x14ac:dyDescent="0.2">
      <c r="A2537" s="59" t="s">
        <v>1047</v>
      </c>
      <c r="B2537" s="33">
        <v>2161511</v>
      </c>
      <c r="C2537" s="59">
        <v>15</v>
      </c>
      <c r="D2537" s="26">
        <v>21615</v>
      </c>
      <c r="E2537" s="45">
        <v>15</v>
      </c>
      <c r="F2537" s="13">
        <v>1</v>
      </c>
      <c r="G2537" s="14" t="s">
        <v>292</v>
      </c>
      <c r="H2537" s="14" t="s">
        <v>1050</v>
      </c>
      <c r="I2537" s="13">
        <v>100</v>
      </c>
      <c r="J2537" s="13">
        <v>13</v>
      </c>
      <c r="K2537" s="13">
        <v>3</v>
      </c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00"/>
      <c r="AC2537" s="100"/>
      <c r="AD2537" s="100"/>
      <c r="AE2537" s="13" t="s">
        <v>412</v>
      </c>
      <c r="AF2537" s="27" t="s">
        <v>412</v>
      </c>
      <c r="AG2537" s="41"/>
    </row>
    <row r="2538" spans="1:33" ht="16.5" x14ac:dyDescent="0.2">
      <c r="A2538" s="59" t="s">
        <v>1047</v>
      </c>
      <c r="B2538" s="33">
        <v>2161520</v>
      </c>
      <c r="C2538" s="59">
        <v>15</v>
      </c>
      <c r="D2538" s="26">
        <v>21615</v>
      </c>
      <c r="E2538" s="45">
        <v>15</v>
      </c>
      <c r="F2538" s="13">
        <v>2</v>
      </c>
      <c r="G2538" s="14" t="s">
        <v>1048</v>
      </c>
      <c r="H2538" s="14" t="s">
        <v>703</v>
      </c>
      <c r="I2538" s="13">
        <v>100</v>
      </c>
      <c r="J2538" s="13">
        <v>13</v>
      </c>
      <c r="K2538" s="13">
        <v>3</v>
      </c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00" t="s">
        <v>349</v>
      </c>
      <c r="AC2538" s="100" t="str">
        <f t="shared" ref="AC2538:AC2540" si="367">A2538&amp;"-"&amp;C2538&amp;"-"&amp;G2538&amp;"-"&amp;"loc"&amp;F2538</f>
        <v>ldd-1-15-jlr-loc2</v>
      </c>
      <c r="AD2538" s="100">
        <v>7</v>
      </c>
      <c r="AE2538" s="13">
        <v>50</v>
      </c>
      <c r="AF2538" s="27">
        <v>150</v>
      </c>
      <c r="AG2538" s="41"/>
    </row>
    <row r="2539" spans="1:33" ht="16.5" x14ac:dyDescent="0.2">
      <c r="A2539" s="59" t="s">
        <v>1047</v>
      </c>
      <c r="B2539" s="33">
        <v>2161521</v>
      </c>
      <c r="C2539" s="59">
        <v>15</v>
      </c>
      <c r="D2539" s="26">
        <v>21615</v>
      </c>
      <c r="E2539" s="45">
        <v>15</v>
      </c>
      <c r="F2539" s="13">
        <v>2</v>
      </c>
      <c r="G2539" s="14" t="s">
        <v>292</v>
      </c>
      <c r="H2539" s="14" t="s">
        <v>590</v>
      </c>
      <c r="I2539" s="13">
        <v>100</v>
      </c>
      <c r="J2539" s="13">
        <v>13</v>
      </c>
      <c r="K2539" s="13">
        <v>3</v>
      </c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00"/>
      <c r="AC2539" s="100"/>
      <c r="AD2539" s="100"/>
      <c r="AE2539" s="13" t="s">
        <v>412</v>
      </c>
      <c r="AF2539" s="27" t="s">
        <v>412</v>
      </c>
      <c r="AG2539" s="41"/>
    </row>
    <row r="2540" spans="1:33" ht="16.5" x14ac:dyDescent="0.2">
      <c r="A2540" s="59" t="s">
        <v>1047</v>
      </c>
      <c r="B2540" s="33">
        <v>2161530</v>
      </c>
      <c r="C2540" s="59">
        <v>15</v>
      </c>
      <c r="D2540" s="26">
        <v>21615</v>
      </c>
      <c r="E2540" s="45">
        <v>15</v>
      </c>
      <c r="F2540" s="13">
        <v>3</v>
      </c>
      <c r="G2540" s="14" t="s">
        <v>293</v>
      </c>
      <c r="H2540" s="14" t="s">
        <v>587</v>
      </c>
      <c r="I2540" s="13">
        <v>100</v>
      </c>
      <c r="J2540" s="13">
        <v>13</v>
      </c>
      <c r="K2540" s="13">
        <v>3</v>
      </c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00" t="s">
        <v>30</v>
      </c>
      <c r="AC2540" s="100" t="str">
        <f t="shared" si="367"/>
        <v>ldd-1-15-jlr-loc3</v>
      </c>
      <c r="AD2540" s="100">
        <v>7</v>
      </c>
      <c r="AE2540" s="13">
        <v>50</v>
      </c>
      <c r="AF2540" s="27">
        <v>150</v>
      </c>
      <c r="AG2540" s="41"/>
    </row>
    <row r="2541" spans="1:33" ht="17.25" thickBot="1" x14ac:dyDescent="0.25">
      <c r="A2541" s="59" t="s">
        <v>1047</v>
      </c>
      <c r="B2541" s="33">
        <v>2161531</v>
      </c>
      <c r="C2541" s="59">
        <v>15</v>
      </c>
      <c r="D2541" s="28">
        <v>21615</v>
      </c>
      <c r="E2541" s="46">
        <v>15</v>
      </c>
      <c r="F2541" s="29">
        <v>3</v>
      </c>
      <c r="G2541" s="30" t="s">
        <v>292</v>
      </c>
      <c r="H2541" s="30" t="s">
        <v>588</v>
      </c>
      <c r="I2541" s="29">
        <v>100</v>
      </c>
      <c r="J2541" s="29">
        <v>13</v>
      </c>
      <c r="K2541" s="29">
        <v>3</v>
      </c>
      <c r="L2541" s="29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29"/>
      <c r="X2541" s="29"/>
      <c r="Y2541" s="29"/>
      <c r="Z2541" s="29"/>
      <c r="AA2541" s="29"/>
      <c r="AB2541" s="101"/>
      <c r="AC2541" s="101"/>
      <c r="AD2541" s="101"/>
      <c r="AE2541" s="29" t="s">
        <v>412</v>
      </c>
      <c r="AF2541" s="31" t="s">
        <v>412</v>
      </c>
      <c r="AG2541" s="41"/>
    </row>
  </sheetData>
  <mergeCells count="2">
    <mergeCell ref="AN2:BA2"/>
    <mergeCell ref="BD2:BP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2403"/>
  <sheetViews>
    <sheetView topLeftCell="E1" workbookViewId="0">
      <selection activeCell="K4" sqref="K4"/>
    </sheetView>
  </sheetViews>
  <sheetFormatPr defaultRowHeight="14.25" x14ac:dyDescent="0.2"/>
  <cols>
    <col min="1" max="5" width="9" style="35"/>
    <col min="6" max="6" width="11.25" style="35" customWidth="1"/>
    <col min="7" max="7" width="12.625" style="35" customWidth="1"/>
    <col min="8" max="10" width="9" style="35"/>
    <col min="11" max="11" width="25.625" style="35" customWidth="1"/>
    <col min="12" max="12" width="13.125" style="35" customWidth="1"/>
    <col min="13" max="13" width="25.625" style="35" customWidth="1"/>
    <col min="14" max="14" width="13.125" style="35" customWidth="1"/>
    <col min="15" max="15" width="25.625" style="35" customWidth="1"/>
    <col min="16" max="16" width="13.125" style="35" customWidth="1"/>
    <col min="17" max="17" width="25.625" style="35" customWidth="1"/>
    <col min="18" max="18" width="13.125" style="35" customWidth="1"/>
    <col min="19" max="19" width="25.625" style="35" customWidth="1"/>
    <col min="20" max="20" width="13.125" style="35" customWidth="1"/>
    <col min="21" max="21" width="25.625" style="35" customWidth="1"/>
    <col min="22" max="22" width="13.125" style="35" customWidth="1"/>
    <col min="23" max="23" width="25.625" style="35" customWidth="1"/>
    <col min="24" max="24" width="13.125" style="35" customWidth="1"/>
    <col min="25" max="25" width="25.625" style="35" customWidth="1"/>
    <col min="26" max="26" width="13.125" style="35" customWidth="1"/>
    <col min="27" max="27" width="14.875" style="35" customWidth="1"/>
    <col min="28" max="28" width="17.625" style="35" customWidth="1"/>
    <col min="29" max="29" width="13.25" style="35" customWidth="1"/>
    <col min="30" max="30" width="11.625" style="35" customWidth="1"/>
    <col min="31" max="31" width="12.25" style="35" customWidth="1"/>
    <col min="32" max="33" width="10.625" style="35" customWidth="1"/>
    <col min="34" max="38" width="9" style="35"/>
    <col min="39" max="39" width="10.5" style="35" customWidth="1"/>
    <col min="40" max="40" width="14.625" style="35" customWidth="1"/>
    <col min="41" max="46" width="10.625" style="35" customWidth="1"/>
    <col min="47" max="52" width="9" style="35"/>
    <col min="53" max="53" width="15.125" style="35" customWidth="1"/>
    <col min="54" max="59" width="9" style="35"/>
    <col min="60" max="61" width="8.875" style="35" customWidth="1"/>
    <col min="62" max="65" width="9" style="35"/>
    <col min="66" max="66" width="15.125" style="35" customWidth="1"/>
    <col min="67" max="72" width="9" style="35"/>
    <col min="73" max="74" width="8.875" style="35" customWidth="1"/>
    <col min="75" max="78" width="9" style="35"/>
    <col min="79" max="79" width="15.125" style="35" customWidth="1"/>
    <col min="80" max="85" width="9" style="35"/>
    <col min="86" max="88" width="8.875" style="35" customWidth="1"/>
    <col min="89" max="16384" width="9" style="35"/>
  </cols>
  <sheetData>
    <row r="1" spans="1:93" ht="15" x14ac:dyDescent="0.2">
      <c r="A1" s="2" t="s">
        <v>652</v>
      </c>
      <c r="B1" s="2" t="s">
        <v>998</v>
      </c>
      <c r="C1" s="2" t="s">
        <v>659</v>
      </c>
      <c r="D1" s="2" t="s">
        <v>16</v>
      </c>
      <c r="E1" s="2" t="s">
        <v>17</v>
      </c>
      <c r="F1" s="2" t="s">
        <v>18</v>
      </c>
      <c r="G1" s="2" t="s">
        <v>0</v>
      </c>
      <c r="H1" s="2" t="s">
        <v>1</v>
      </c>
      <c r="I1" s="2" t="s">
        <v>2</v>
      </c>
      <c r="J1" s="2" t="s">
        <v>3</v>
      </c>
      <c r="K1" s="2" t="s">
        <v>1652</v>
      </c>
      <c r="L1" s="2" t="s">
        <v>1339</v>
      </c>
      <c r="M1" s="2" t="s">
        <v>1653</v>
      </c>
      <c r="N1" s="2" t="s">
        <v>1340</v>
      </c>
      <c r="O1" s="2" t="s">
        <v>1654</v>
      </c>
      <c r="P1" s="2" t="s">
        <v>1341</v>
      </c>
      <c r="Q1" s="2" t="s">
        <v>1655</v>
      </c>
      <c r="R1" s="2" t="s">
        <v>1342</v>
      </c>
      <c r="S1" s="2" t="s">
        <v>1656</v>
      </c>
      <c r="T1" s="2" t="s">
        <v>1657</v>
      </c>
      <c r="U1" s="2" t="s">
        <v>1658</v>
      </c>
      <c r="V1" s="2" t="s">
        <v>1659</v>
      </c>
      <c r="W1" s="2" t="s">
        <v>1660</v>
      </c>
      <c r="X1" s="2" t="s">
        <v>1661</v>
      </c>
      <c r="Y1" s="2" t="s">
        <v>1662</v>
      </c>
      <c r="Z1" s="2" t="s">
        <v>1663</v>
      </c>
      <c r="AA1" s="3" t="s">
        <v>657</v>
      </c>
      <c r="AB1" s="3" t="s">
        <v>658</v>
      </c>
      <c r="AC1" s="3" t="s">
        <v>1014</v>
      </c>
      <c r="AD1" s="3" t="s">
        <v>1040</v>
      </c>
      <c r="AE1" s="3" t="s">
        <v>1041</v>
      </c>
    </row>
    <row r="2" spans="1:93" ht="15.75" customHeight="1" x14ac:dyDescent="0.2">
      <c r="A2" s="35" t="s">
        <v>641</v>
      </c>
      <c r="B2" s="35" t="s">
        <v>995</v>
      </c>
      <c r="C2" s="35" t="s">
        <v>1003</v>
      </c>
      <c r="D2" s="35" t="s">
        <v>4</v>
      </c>
      <c r="E2" s="35" t="s">
        <v>4</v>
      </c>
      <c r="F2" s="35" t="s">
        <v>12</v>
      </c>
      <c r="G2" s="35" t="s">
        <v>24</v>
      </c>
      <c r="H2" s="35" t="s">
        <v>25</v>
      </c>
      <c r="I2" s="35" t="s">
        <v>25</v>
      </c>
      <c r="J2" s="35" t="s">
        <v>25</v>
      </c>
      <c r="K2" s="35" t="s">
        <v>1664</v>
      </c>
      <c r="L2" s="35" t="s">
        <v>399</v>
      </c>
      <c r="M2" s="35" t="s">
        <v>1664</v>
      </c>
      <c r="N2" s="35" t="s">
        <v>399</v>
      </c>
      <c r="O2" s="35" t="s">
        <v>1664</v>
      </c>
      <c r="P2" s="35" t="s">
        <v>399</v>
      </c>
      <c r="Q2" s="35" t="s">
        <v>1664</v>
      </c>
      <c r="R2" s="35" t="s">
        <v>399</v>
      </c>
      <c r="S2" s="35" t="s">
        <v>1664</v>
      </c>
      <c r="T2" s="35" t="s">
        <v>399</v>
      </c>
      <c r="U2" s="35" t="s">
        <v>1664</v>
      </c>
      <c r="V2" s="35" t="s">
        <v>399</v>
      </c>
      <c r="W2" s="35" t="s">
        <v>1664</v>
      </c>
      <c r="X2" s="35" t="s">
        <v>399</v>
      </c>
      <c r="Y2" s="35" t="s">
        <v>1664</v>
      </c>
      <c r="Z2" s="35" t="s">
        <v>399</v>
      </c>
      <c r="AA2" s="35" t="s">
        <v>606</v>
      </c>
      <c r="AB2" s="35" t="s">
        <v>660</v>
      </c>
      <c r="AC2" s="35" t="s">
        <v>1015</v>
      </c>
      <c r="AD2" s="35" t="s">
        <v>1042</v>
      </c>
      <c r="AE2" s="35" t="s">
        <v>1042</v>
      </c>
      <c r="AJ2" s="115" t="s">
        <v>756</v>
      </c>
      <c r="AK2" s="115"/>
      <c r="AL2" s="115"/>
      <c r="AM2" s="115"/>
      <c r="AN2" s="115"/>
      <c r="AO2" s="115"/>
      <c r="AP2" s="115"/>
      <c r="AQ2" s="115"/>
      <c r="AR2" s="115"/>
      <c r="AS2" s="115"/>
      <c r="AT2" s="115"/>
      <c r="AW2" s="115" t="s">
        <v>882</v>
      </c>
      <c r="AX2" s="115"/>
      <c r="AY2" s="115"/>
      <c r="AZ2" s="115"/>
      <c r="BA2" s="115"/>
      <c r="BB2" s="115"/>
      <c r="BC2" s="115"/>
      <c r="BD2" s="115"/>
      <c r="BE2" s="115"/>
      <c r="BF2" s="115"/>
      <c r="BG2" s="115"/>
      <c r="BJ2" s="115" t="s">
        <v>986</v>
      </c>
      <c r="BK2" s="115"/>
      <c r="BL2" s="115"/>
      <c r="BM2" s="115"/>
      <c r="BN2" s="115"/>
      <c r="BO2" s="115"/>
      <c r="BP2" s="115"/>
      <c r="BQ2" s="115"/>
      <c r="BR2" s="115"/>
      <c r="BS2" s="115"/>
      <c r="BT2" s="115"/>
      <c r="BW2" s="115" t="s">
        <v>987</v>
      </c>
      <c r="BX2" s="115"/>
      <c r="BY2" s="115"/>
      <c r="BZ2" s="115"/>
      <c r="CA2" s="115"/>
      <c r="CB2" s="115"/>
      <c r="CC2" s="115"/>
      <c r="CD2" s="115"/>
      <c r="CE2" s="115"/>
      <c r="CF2" s="115"/>
      <c r="CG2" s="115"/>
    </row>
    <row r="3" spans="1:93" ht="18" thickBot="1" x14ac:dyDescent="0.25">
      <c r="A3" s="1" t="s">
        <v>650</v>
      </c>
      <c r="B3" s="1" t="s">
        <v>1000</v>
      </c>
      <c r="C3" s="1" t="s">
        <v>15</v>
      </c>
      <c r="D3" s="1" t="s">
        <v>5</v>
      </c>
      <c r="E3" s="1" t="s">
        <v>6</v>
      </c>
      <c r="F3" s="1" t="s">
        <v>14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1665</v>
      </c>
      <c r="L3" s="1" t="s">
        <v>1666</v>
      </c>
      <c r="M3" s="1" t="s">
        <v>1665</v>
      </c>
      <c r="N3" s="1" t="s">
        <v>1666</v>
      </c>
      <c r="O3" s="1" t="s">
        <v>1665</v>
      </c>
      <c r="P3" s="1" t="s">
        <v>1666</v>
      </c>
      <c r="Q3" s="1" t="s">
        <v>1665</v>
      </c>
      <c r="R3" s="1" t="s">
        <v>1666</v>
      </c>
      <c r="S3" s="1" t="s">
        <v>1665</v>
      </c>
      <c r="T3" s="1" t="s">
        <v>1666</v>
      </c>
      <c r="U3" s="1" t="s">
        <v>1665</v>
      </c>
      <c r="V3" s="1" t="s">
        <v>1666</v>
      </c>
      <c r="W3" s="1" t="s">
        <v>1665</v>
      </c>
      <c r="X3" s="1" t="s">
        <v>1666</v>
      </c>
      <c r="Y3" s="1" t="s">
        <v>1665</v>
      </c>
      <c r="Z3" s="1" t="s">
        <v>1666</v>
      </c>
      <c r="AA3" s="1" t="s">
        <v>605</v>
      </c>
      <c r="AB3" s="1" t="s">
        <v>13</v>
      </c>
      <c r="AC3" s="1" t="s">
        <v>1016</v>
      </c>
      <c r="AD3" s="1" t="s">
        <v>1043</v>
      </c>
      <c r="AE3" s="1" t="s">
        <v>1044</v>
      </c>
      <c r="AJ3" s="4" t="s">
        <v>734</v>
      </c>
      <c r="AK3" s="4" t="s">
        <v>650</v>
      </c>
      <c r="AL3" s="4" t="s">
        <v>33</v>
      </c>
      <c r="AM3" s="4" t="s">
        <v>32</v>
      </c>
      <c r="AN3" s="4" t="s">
        <v>11</v>
      </c>
      <c r="AO3" s="4" t="s">
        <v>731</v>
      </c>
      <c r="AP3" s="4" t="s">
        <v>879</v>
      </c>
      <c r="AQ3" s="4" t="s">
        <v>880</v>
      </c>
      <c r="AR3" s="4" t="s">
        <v>881</v>
      </c>
      <c r="AS3" s="4" t="s">
        <v>10</v>
      </c>
      <c r="AT3" s="4" t="s">
        <v>1037</v>
      </c>
      <c r="AW3" s="4" t="s">
        <v>734</v>
      </c>
      <c r="AX3" s="4" t="s">
        <v>650</v>
      </c>
      <c r="AY3" s="4" t="s">
        <v>15</v>
      </c>
      <c r="AZ3" s="4" t="s">
        <v>32</v>
      </c>
      <c r="BA3" s="4" t="s">
        <v>11</v>
      </c>
      <c r="BB3" s="4" t="s">
        <v>8</v>
      </c>
      <c r="BC3" s="4" t="s">
        <v>879</v>
      </c>
      <c r="BD3" s="4" t="s">
        <v>880</v>
      </c>
      <c r="BE3" s="4" t="s">
        <v>881</v>
      </c>
      <c r="BF3" s="4" t="s">
        <v>10</v>
      </c>
      <c r="BG3" s="4" t="s">
        <v>1037</v>
      </c>
      <c r="BJ3" s="4" t="s">
        <v>734</v>
      </c>
      <c r="BK3" s="4" t="s">
        <v>650</v>
      </c>
      <c r="BL3" s="4" t="s">
        <v>15</v>
      </c>
      <c r="BM3" s="4" t="s">
        <v>32</v>
      </c>
      <c r="BN3" s="4" t="s">
        <v>11</v>
      </c>
      <c r="BO3" s="4" t="s">
        <v>8</v>
      </c>
      <c r="BP3" s="4" t="s">
        <v>879</v>
      </c>
      <c r="BQ3" s="4" t="s">
        <v>880</v>
      </c>
      <c r="BR3" s="4" t="s">
        <v>881</v>
      </c>
      <c r="BS3" s="4" t="s">
        <v>10</v>
      </c>
      <c r="BT3" s="4" t="s">
        <v>1038</v>
      </c>
      <c r="BW3" s="4" t="s">
        <v>734</v>
      </c>
      <c r="BX3" s="4" t="s">
        <v>650</v>
      </c>
      <c r="BY3" s="4" t="s">
        <v>15</v>
      </c>
      <c r="BZ3" s="4" t="s">
        <v>32</v>
      </c>
      <c r="CA3" s="4" t="s">
        <v>11</v>
      </c>
      <c r="CB3" s="4" t="s">
        <v>8</v>
      </c>
      <c r="CC3" s="4" t="s">
        <v>879</v>
      </c>
      <c r="CD3" s="4" t="s">
        <v>880</v>
      </c>
      <c r="CE3" s="4" t="s">
        <v>881</v>
      </c>
      <c r="CF3" s="4" t="s">
        <v>10</v>
      </c>
      <c r="CG3" s="4" t="s">
        <v>1038</v>
      </c>
      <c r="CK3" s="50" t="s">
        <v>878</v>
      </c>
      <c r="CL3" s="49" t="s">
        <v>859</v>
      </c>
      <c r="CM3" s="49" t="s">
        <v>860</v>
      </c>
      <c r="CN3" s="49" t="s">
        <v>861</v>
      </c>
      <c r="CO3" s="49" t="s">
        <v>862</v>
      </c>
    </row>
    <row r="4" spans="1:93" ht="16.5" x14ac:dyDescent="0.2">
      <c r="A4" s="33" t="s">
        <v>757</v>
      </c>
      <c r="B4" s="33">
        <f>D4*100+E4*10+IF(F4="jlr",0,1)</f>
        <v>4100110</v>
      </c>
      <c r="C4" s="40">
        <f t="shared" ref="C4:C64" si="0">MOD(D4,100)</f>
        <v>1</v>
      </c>
      <c r="D4" s="23">
        <f>INT((AG4-1)/6)+41001</f>
        <v>41001</v>
      </c>
      <c r="E4" s="24">
        <v>1</v>
      </c>
      <c r="F4" s="32" t="s">
        <v>633</v>
      </c>
      <c r="G4" s="32" t="s">
        <v>347</v>
      </c>
      <c r="H4" s="24">
        <f>INDEX($AO$4:$AO$103,C4)</f>
        <v>5</v>
      </c>
      <c r="I4" s="24">
        <f>INDEX($AP$4:$AR$103,C4,E4)</f>
        <v>1</v>
      </c>
      <c r="J4" s="24">
        <v>1</v>
      </c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 t="s">
        <v>354</v>
      </c>
      <c r="AB4" s="24" t="str">
        <f>A4&amp;"-"&amp;C4&amp;"-"&amp;F4&amp;"-loc"&amp;E4</f>
        <v>tw-f-1-jlr-loc1</v>
      </c>
      <c r="AC4" s="24">
        <f>INDEX($AT$4:$AT$103,C4)</f>
        <v>1</v>
      </c>
      <c r="AD4" s="24">
        <v>6</v>
      </c>
      <c r="AE4" s="25">
        <v>6</v>
      </c>
      <c r="AG4" s="35">
        <v>1</v>
      </c>
      <c r="AJ4" s="47">
        <v>1</v>
      </c>
      <c r="AK4" s="33" t="s">
        <v>758</v>
      </c>
      <c r="AL4" s="47">
        <v>1</v>
      </c>
      <c r="AM4" s="47">
        <v>41001</v>
      </c>
      <c r="AN4" s="33" t="s">
        <v>759</v>
      </c>
      <c r="AO4" s="47">
        <v>5</v>
      </c>
      <c r="AP4" s="47">
        <v>1</v>
      </c>
      <c r="AQ4" s="48">
        <v>1</v>
      </c>
      <c r="AR4" s="48">
        <v>1</v>
      </c>
      <c r="AS4" s="47">
        <v>1</v>
      </c>
      <c r="AT4" s="57">
        <v>1</v>
      </c>
      <c r="AW4" s="48">
        <v>1</v>
      </c>
      <c r="AX4" s="33" t="s">
        <v>883</v>
      </c>
      <c r="AY4" s="48">
        <v>1</v>
      </c>
      <c r="AZ4" s="48">
        <v>42001</v>
      </c>
      <c r="BA4" s="33" t="s">
        <v>884</v>
      </c>
      <c r="BB4" s="48">
        <v>30</v>
      </c>
      <c r="BC4" s="48">
        <v>3</v>
      </c>
      <c r="BD4" s="48">
        <v>3</v>
      </c>
      <c r="BE4" s="48">
        <v>3</v>
      </c>
      <c r="BF4" s="48">
        <v>1</v>
      </c>
      <c r="BG4" s="57">
        <v>1</v>
      </c>
      <c r="BJ4" s="51">
        <v>1</v>
      </c>
      <c r="BK4" s="33" t="s">
        <v>985</v>
      </c>
      <c r="BL4" s="51">
        <v>1</v>
      </c>
      <c r="BM4" s="51">
        <v>43001</v>
      </c>
      <c r="BN4" s="33" t="s">
        <v>884</v>
      </c>
      <c r="BO4" s="51">
        <v>40</v>
      </c>
      <c r="BP4" s="51">
        <v>4</v>
      </c>
      <c r="BQ4" s="51">
        <v>4</v>
      </c>
      <c r="BR4" s="51">
        <v>4</v>
      </c>
      <c r="BS4" s="51">
        <v>2</v>
      </c>
      <c r="BT4" s="57">
        <v>1</v>
      </c>
      <c r="BW4" s="51">
        <v>1</v>
      </c>
      <c r="BX4" s="33" t="s">
        <v>988</v>
      </c>
      <c r="BY4" s="51">
        <v>1</v>
      </c>
      <c r="BZ4" s="51">
        <v>44001</v>
      </c>
      <c r="CA4" s="33" t="s">
        <v>884</v>
      </c>
      <c r="CB4" s="51">
        <v>40</v>
      </c>
      <c r="CC4" s="51">
        <v>4</v>
      </c>
      <c r="CD4" s="51">
        <v>4</v>
      </c>
      <c r="CE4" s="51">
        <v>4</v>
      </c>
      <c r="CF4" s="51">
        <v>2</v>
      </c>
      <c r="CG4" s="57">
        <v>1</v>
      </c>
      <c r="CJ4" s="35">
        <v>1</v>
      </c>
      <c r="CK4" s="47" t="s">
        <v>863</v>
      </c>
      <c r="CL4" s="47">
        <v>2</v>
      </c>
      <c r="CM4" s="47">
        <v>0</v>
      </c>
      <c r="CN4" s="47">
        <v>0</v>
      </c>
      <c r="CO4" s="47">
        <v>0</v>
      </c>
    </row>
    <row r="5" spans="1:93" ht="16.5" x14ac:dyDescent="0.2">
      <c r="A5" s="33" t="s">
        <v>691</v>
      </c>
      <c r="B5" s="33">
        <f t="shared" ref="B5:B68" si="1">D5*100+E5*10+IF(F5="jlr",0,1)</f>
        <v>4100111</v>
      </c>
      <c r="C5" s="40">
        <f t="shared" si="0"/>
        <v>1</v>
      </c>
      <c r="D5" s="26">
        <f t="shared" ref="D5:D68" si="2">INT((AG5-1)/6)+41001</f>
        <v>41001</v>
      </c>
      <c r="E5" s="13">
        <v>1</v>
      </c>
      <c r="F5" s="14" t="s">
        <v>634</v>
      </c>
      <c r="G5" s="14" t="s">
        <v>371</v>
      </c>
      <c r="H5" s="13">
        <f t="shared" ref="H5:H68" si="3">INDEX($AO$4:$AO$103,C5)</f>
        <v>5</v>
      </c>
      <c r="I5" s="13">
        <f t="shared" ref="I5:I68" si="4">INDEX($AP$4:$AR$103,C5,E5)</f>
        <v>1</v>
      </c>
      <c r="J5" s="13">
        <v>1</v>
      </c>
      <c r="K5" s="13" t="s">
        <v>1372</v>
      </c>
      <c r="L5" s="13">
        <v>2</v>
      </c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 t="s">
        <v>395</v>
      </c>
      <c r="AB5" s="13" t="str">
        <f t="shared" ref="AB5:AB68" si="5">A5&amp;"-"&amp;C5&amp;"-"&amp;F5&amp;"-loc"&amp;E5</f>
        <v>tw-f-1-shl-loc1</v>
      </c>
      <c r="AC5" s="13">
        <f t="shared" ref="AC5:AC68" si="6">INDEX($AT$4:$AT$103,C5)</f>
        <v>1</v>
      </c>
      <c r="AD5" s="13">
        <v>9</v>
      </c>
      <c r="AE5" s="27">
        <v>9</v>
      </c>
      <c r="AG5" s="35">
        <v>2</v>
      </c>
      <c r="AJ5" s="47">
        <v>2</v>
      </c>
      <c r="AK5" s="33" t="s">
        <v>758</v>
      </c>
      <c r="AL5" s="47">
        <v>2</v>
      </c>
      <c r="AM5" s="53">
        <v>41002</v>
      </c>
      <c r="AN5" s="33" t="s">
        <v>760</v>
      </c>
      <c r="AO5" s="47">
        <v>10</v>
      </c>
      <c r="AP5" s="47">
        <v>1</v>
      </c>
      <c r="AQ5" s="48">
        <v>1</v>
      </c>
      <c r="AR5" s="48">
        <v>1</v>
      </c>
      <c r="AS5" s="48">
        <v>1</v>
      </c>
      <c r="AT5" s="57">
        <v>1</v>
      </c>
      <c r="AW5" s="48">
        <v>2</v>
      </c>
      <c r="AX5" s="33" t="s">
        <v>883</v>
      </c>
      <c r="AY5" s="48">
        <v>2</v>
      </c>
      <c r="AZ5" s="53">
        <v>42002</v>
      </c>
      <c r="BA5" s="33" t="s">
        <v>885</v>
      </c>
      <c r="BB5" s="48">
        <v>35</v>
      </c>
      <c r="BC5" s="48">
        <v>3</v>
      </c>
      <c r="BD5" s="48">
        <v>3</v>
      </c>
      <c r="BE5" s="48">
        <v>3</v>
      </c>
      <c r="BF5" s="48">
        <v>1</v>
      </c>
      <c r="BG5" s="57">
        <v>1</v>
      </c>
      <c r="BJ5" s="51">
        <v>2</v>
      </c>
      <c r="BK5" s="33" t="s">
        <v>985</v>
      </c>
      <c r="BL5" s="51">
        <v>2</v>
      </c>
      <c r="BM5" s="51">
        <v>43002</v>
      </c>
      <c r="BN5" s="33" t="s">
        <v>885</v>
      </c>
      <c r="BO5" s="51">
        <v>45</v>
      </c>
      <c r="BP5" s="51">
        <v>4</v>
      </c>
      <c r="BQ5" s="51">
        <v>4</v>
      </c>
      <c r="BR5" s="51">
        <v>4</v>
      </c>
      <c r="BS5" s="51">
        <v>2</v>
      </c>
      <c r="BT5" s="57">
        <v>1</v>
      </c>
      <c r="BW5" s="51">
        <v>2</v>
      </c>
      <c r="BX5" s="33" t="s">
        <v>988</v>
      </c>
      <c r="BY5" s="51">
        <v>2</v>
      </c>
      <c r="BZ5" s="51">
        <v>44002</v>
      </c>
      <c r="CA5" s="33" t="s">
        <v>885</v>
      </c>
      <c r="CB5" s="51">
        <v>45</v>
      </c>
      <c r="CC5" s="51">
        <v>4</v>
      </c>
      <c r="CD5" s="51">
        <v>4</v>
      </c>
      <c r="CE5" s="51">
        <v>4</v>
      </c>
      <c r="CF5" s="51">
        <v>2</v>
      </c>
      <c r="CG5" s="57">
        <v>1</v>
      </c>
      <c r="CJ5" s="35">
        <v>2</v>
      </c>
      <c r="CK5" s="47" t="s">
        <v>864</v>
      </c>
      <c r="CL5" s="47">
        <v>4</v>
      </c>
      <c r="CM5" s="47">
        <v>0</v>
      </c>
      <c r="CN5" s="47">
        <v>0</v>
      </c>
      <c r="CO5" s="47">
        <v>0</v>
      </c>
    </row>
    <row r="6" spans="1:93" ht="16.5" x14ac:dyDescent="0.2">
      <c r="A6" s="33" t="s">
        <v>691</v>
      </c>
      <c r="B6" s="33">
        <f t="shared" si="1"/>
        <v>4100120</v>
      </c>
      <c r="C6" s="40">
        <f t="shared" si="0"/>
        <v>1</v>
      </c>
      <c r="D6" s="26">
        <f t="shared" si="2"/>
        <v>41001</v>
      </c>
      <c r="E6" s="13">
        <v>2</v>
      </c>
      <c r="F6" s="14" t="s">
        <v>633</v>
      </c>
      <c r="G6" s="14" t="s">
        <v>348</v>
      </c>
      <c r="H6" s="13">
        <f t="shared" si="3"/>
        <v>5</v>
      </c>
      <c r="I6" s="13">
        <f t="shared" si="4"/>
        <v>1</v>
      </c>
      <c r="J6" s="13">
        <v>1</v>
      </c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 t="s">
        <v>748</v>
      </c>
      <c r="AB6" s="36" t="str">
        <f t="shared" si="5"/>
        <v>tw-f-1-jlr-loc2</v>
      </c>
      <c r="AC6" s="36">
        <f t="shared" si="6"/>
        <v>1</v>
      </c>
      <c r="AD6" s="13">
        <v>6</v>
      </c>
      <c r="AE6" s="27">
        <v>6</v>
      </c>
      <c r="AG6" s="35">
        <v>3</v>
      </c>
      <c r="AJ6" s="47">
        <v>3</v>
      </c>
      <c r="AK6" s="33" t="s">
        <v>758</v>
      </c>
      <c r="AL6" s="47">
        <v>3</v>
      </c>
      <c r="AM6" s="53">
        <v>41003</v>
      </c>
      <c r="AN6" s="33" t="s">
        <v>761</v>
      </c>
      <c r="AO6" s="47">
        <v>15</v>
      </c>
      <c r="AP6" s="47">
        <v>1</v>
      </c>
      <c r="AQ6" s="48">
        <v>1</v>
      </c>
      <c r="AR6" s="48">
        <v>2</v>
      </c>
      <c r="AS6" s="48">
        <v>1</v>
      </c>
      <c r="AT6" s="57">
        <v>1</v>
      </c>
      <c r="AW6" s="48">
        <v>3</v>
      </c>
      <c r="AX6" s="33" t="s">
        <v>883</v>
      </c>
      <c r="AY6" s="48">
        <v>3</v>
      </c>
      <c r="AZ6" s="53">
        <v>42003</v>
      </c>
      <c r="BA6" s="33" t="s">
        <v>886</v>
      </c>
      <c r="BB6" s="48">
        <v>38</v>
      </c>
      <c r="BC6" s="48">
        <v>3</v>
      </c>
      <c r="BD6" s="48">
        <v>3</v>
      </c>
      <c r="BE6" s="48">
        <v>3</v>
      </c>
      <c r="BF6" s="48">
        <v>1</v>
      </c>
      <c r="BG6" s="57">
        <v>1</v>
      </c>
      <c r="BJ6" s="51">
        <v>3</v>
      </c>
      <c r="BK6" s="33" t="s">
        <v>985</v>
      </c>
      <c r="BL6" s="51">
        <v>3</v>
      </c>
      <c r="BM6" s="53">
        <v>43003</v>
      </c>
      <c r="BN6" s="33" t="s">
        <v>886</v>
      </c>
      <c r="BO6" s="51">
        <v>48</v>
      </c>
      <c r="BP6" s="51">
        <v>4</v>
      </c>
      <c r="BQ6" s="51">
        <v>4</v>
      </c>
      <c r="BR6" s="51">
        <v>4</v>
      </c>
      <c r="BS6" s="51">
        <v>2</v>
      </c>
      <c r="BT6" s="57">
        <v>1</v>
      </c>
      <c r="BW6" s="51">
        <v>3</v>
      </c>
      <c r="BX6" s="33" t="s">
        <v>988</v>
      </c>
      <c r="BY6" s="51">
        <v>3</v>
      </c>
      <c r="BZ6" s="53">
        <v>44003</v>
      </c>
      <c r="CA6" s="33" t="s">
        <v>886</v>
      </c>
      <c r="CB6" s="51">
        <v>48</v>
      </c>
      <c r="CC6" s="51">
        <v>4</v>
      </c>
      <c r="CD6" s="51">
        <v>4</v>
      </c>
      <c r="CE6" s="51">
        <v>4</v>
      </c>
      <c r="CF6" s="51">
        <v>2</v>
      </c>
      <c r="CG6" s="57">
        <v>1</v>
      </c>
      <c r="CJ6" s="35">
        <v>3</v>
      </c>
      <c r="CK6" s="47" t="s">
        <v>865</v>
      </c>
      <c r="CL6" s="47">
        <v>7</v>
      </c>
      <c r="CM6" s="47">
        <v>0</v>
      </c>
      <c r="CN6" s="47">
        <v>0</v>
      </c>
      <c r="CO6" s="47">
        <v>0</v>
      </c>
    </row>
    <row r="7" spans="1:93" ht="16.5" x14ac:dyDescent="0.2">
      <c r="A7" s="33" t="s">
        <v>691</v>
      </c>
      <c r="B7" s="33">
        <f t="shared" si="1"/>
        <v>4100121</v>
      </c>
      <c r="C7" s="40">
        <f t="shared" si="0"/>
        <v>1</v>
      </c>
      <c r="D7" s="26">
        <f t="shared" si="2"/>
        <v>41001</v>
      </c>
      <c r="E7" s="13">
        <v>2</v>
      </c>
      <c r="F7" s="14" t="s">
        <v>634</v>
      </c>
      <c r="G7" s="14" t="s">
        <v>360</v>
      </c>
      <c r="H7" s="13">
        <f t="shared" si="3"/>
        <v>5</v>
      </c>
      <c r="I7" s="13">
        <f t="shared" si="4"/>
        <v>1</v>
      </c>
      <c r="J7" s="13">
        <v>1</v>
      </c>
      <c r="K7" s="13" t="s">
        <v>1372</v>
      </c>
      <c r="L7" s="13">
        <v>2</v>
      </c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 t="s">
        <v>390</v>
      </c>
      <c r="AB7" s="36" t="str">
        <f t="shared" si="5"/>
        <v>tw-f-1-shl-loc2</v>
      </c>
      <c r="AC7" s="36">
        <f t="shared" si="6"/>
        <v>1</v>
      </c>
      <c r="AD7" s="13">
        <v>9</v>
      </c>
      <c r="AE7" s="27">
        <v>9</v>
      </c>
      <c r="AG7" s="35">
        <v>4</v>
      </c>
      <c r="AJ7" s="47">
        <v>4</v>
      </c>
      <c r="AK7" s="33" t="s">
        <v>758</v>
      </c>
      <c r="AL7" s="47">
        <v>4</v>
      </c>
      <c r="AM7" s="53">
        <v>41004</v>
      </c>
      <c r="AN7" s="33" t="s">
        <v>762</v>
      </c>
      <c r="AO7" s="47">
        <v>15</v>
      </c>
      <c r="AP7" s="47">
        <v>2</v>
      </c>
      <c r="AQ7" s="48">
        <v>2</v>
      </c>
      <c r="AR7" s="48">
        <v>2</v>
      </c>
      <c r="AS7" s="48">
        <v>1</v>
      </c>
      <c r="AT7" s="57">
        <v>1</v>
      </c>
      <c r="AW7" s="48">
        <v>4</v>
      </c>
      <c r="AX7" s="33" t="s">
        <v>883</v>
      </c>
      <c r="AY7" s="48">
        <v>4</v>
      </c>
      <c r="AZ7" s="53">
        <v>42004</v>
      </c>
      <c r="BA7" s="33" t="s">
        <v>887</v>
      </c>
      <c r="BB7" s="48">
        <v>40</v>
      </c>
      <c r="BC7" s="48">
        <v>4</v>
      </c>
      <c r="BD7" s="48">
        <v>3</v>
      </c>
      <c r="BE7" s="48">
        <v>3</v>
      </c>
      <c r="BF7" s="48">
        <v>1</v>
      </c>
      <c r="BG7" s="57">
        <v>1</v>
      </c>
      <c r="BJ7" s="51">
        <v>4</v>
      </c>
      <c r="BK7" s="33" t="s">
        <v>985</v>
      </c>
      <c r="BL7" s="51">
        <v>4</v>
      </c>
      <c r="BM7" s="53">
        <v>43004</v>
      </c>
      <c r="BN7" s="33" t="s">
        <v>887</v>
      </c>
      <c r="BO7" s="51">
        <v>50</v>
      </c>
      <c r="BP7" s="51">
        <v>5</v>
      </c>
      <c r="BQ7" s="51">
        <v>4</v>
      </c>
      <c r="BR7" s="51">
        <v>4</v>
      </c>
      <c r="BS7" s="51">
        <v>2</v>
      </c>
      <c r="BT7" s="57">
        <v>1</v>
      </c>
      <c r="BW7" s="51">
        <v>4</v>
      </c>
      <c r="BX7" s="33" t="s">
        <v>988</v>
      </c>
      <c r="BY7" s="51">
        <v>4</v>
      </c>
      <c r="BZ7" s="53">
        <v>44004</v>
      </c>
      <c r="CA7" s="33" t="s">
        <v>887</v>
      </c>
      <c r="CB7" s="51">
        <v>50</v>
      </c>
      <c r="CC7" s="51">
        <v>5</v>
      </c>
      <c r="CD7" s="51">
        <v>4</v>
      </c>
      <c r="CE7" s="51">
        <v>4</v>
      </c>
      <c r="CF7" s="51">
        <v>2</v>
      </c>
      <c r="CG7" s="57">
        <v>1</v>
      </c>
      <c r="CJ7" s="35">
        <v>4</v>
      </c>
      <c r="CK7" s="47" t="s">
        <v>866</v>
      </c>
      <c r="CL7" s="47">
        <v>10</v>
      </c>
      <c r="CM7" s="47">
        <v>4</v>
      </c>
      <c r="CN7" s="47">
        <v>0</v>
      </c>
      <c r="CO7" s="47">
        <v>0</v>
      </c>
    </row>
    <row r="8" spans="1:93" ht="16.5" x14ac:dyDescent="0.2">
      <c r="A8" s="33" t="s">
        <v>691</v>
      </c>
      <c r="B8" s="33">
        <f t="shared" si="1"/>
        <v>4100130</v>
      </c>
      <c r="C8" s="40">
        <f t="shared" si="0"/>
        <v>1</v>
      </c>
      <c r="D8" s="26">
        <f t="shared" si="2"/>
        <v>41001</v>
      </c>
      <c r="E8" s="13">
        <v>3</v>
      </c>
      <c r="F8" s="14" t="s">
        <v>633</v>
      </c>
      <c r="G8" s="14" t="s">
        <v>749</v>
      </c>
      <c r="H8" s="13">
        <f t="shared" si="3"/>
        <v>5</v>
      </c>
      <c r="I8" s="13">
        <f t="shared" si="4"/>
        <v>1</v>
      </c>
      <c r="J8" s="13">
        <v>1</v>
      </c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 t="s">
        <v>351</v>
      </c>
      <c r="AB8" s="37" t="str">
        <f t="shared" si="5"/>
        <v>tw-f-1-jlr-loc3</v>
      </c>
      <c r="AC8" s="37">
        <f t="shared" si="6"/>
        <v>1</v>
      </c>
      <c r="AD8" s="13">
        <v>6</v>
      </c>
      <c r="AE8" s="27">
        <v>6</v>
      </c>
      <c r="AG8" s="35">
        <v>5</v>
      </c>
      <c r="AJ8" s="47">
        <v>5</v>
      </c>
      <c r="AK8" s="33" t="s">
        <v>758</v>
      </c>
      <c r="AL8" s="47">
        <v>5</v>
      </c>
      <c r="AM8" s="53">
        <v>41005</v>
      </c>
      <c r="AN8" s="33" t="s">
        <v>763</v>
      </c>
      <c r="AO8" s="47">
        <v>20</v>
      </c>
      <c r="AP8" s="47">
        <v>2</v>
      </c>
      <c r="AQ8" s="48">
        <v>2</v>
      </c>
      <c r="AR8" s="48">
        <v>2</v>
      </c>
      <c r="AS8" s="48">
        <v>1</v>
      </c>
      <c r="AT8" s="57">
        <v>1</v>
      </c>
      <c r="AW8" s="48">
        <v>5</v>
      </c>
      <c r="AX8" s="33" t="s">
        <v>883</v>
      </c>
      <c r="AY8" s="48">
        <v>5</v>
      </c>
      <c r="AZ8" s="53">
        <v>42005</v>
      </c>
      <c r="BA8" s="33" t="s">
        <v>888</v>
      </c>
      <c r="BB8" s="48">
        <v>40</v>
      </c>
      <c r="BC8" s="48">
        <v>4</v>
      </c>
      <c r="BD8" s="48">
        <v>4</v>
      </c>
      <c r="BE8" s="48">
        <v>4</v>
      </c>
      <c r="BF8" s="48">
        <v>1</v>
      </c>
      <c r="BG8" s="57">
        <v>2</v>
      </c>
      <c r="BJ8" s="51">
        <v>5</v>
      </c>
      <c r="BK8" s="33" t="s">
        <v>985</v>
      </c>
      <c r="BL8" s="51">
        <v>5</v>
      </c>
      <c r="BM8" s="53">
        <v>43005</v>
      </c>
      <c r="BN8" s="33" t="s">
        <v>888</v>
      </c>
      <c r="BO8" s="51">
        <v>50</v>
      </c>
      <c r="BP8" s="51">
        <v>5</v>
      </c>
      <c r="BQ8" s="51">
        <v>5</v>
      </c>
      <c r="BR8" s="51">
        <v>5</v>
      </c>
      <c r="BS8" s="51">
        <v>2</v>
      </c>
      <c r="BT8" s="57">
        <v>2</v>
      </c>
      <c r="BW8" s="51">
        <v>5</v>
      </c>
      <c r="BX8" s="33" t="s">
        <v>988</v>
      </c>
      <c r="BY8" s="51">
        <v>5</v>
      </c>
      <c r="BZ8" s="53">
        <v>44005</v>
      </c>
      <c r="CA8" s="33" t="s">
        <v>888</v>
      </c>
      <c r="CB8" s="51">
        <v>50</v>
      </c>
      <c r="CC8" s="51">
        <v>5</v>
      </c>
      <c r="CD8" s="51">
        <v>5</v>
      </c>
      <c r="CE8" s="51">
        <v>5</v>
      </c>
      <c r="CF8" s="51">
        <v>2</v>
      </c>
      <c r="CG8" s="57">
        <v>2</v>
      </c>
      <c r="CJ8" s="35">
        <v>5</v>
      </c>
      <c r="CK8" s="47" t="s">
        <v>867</v>
      </c>
      <c r="CL8" s="47">
        <v>20</v>
      </c>
      <c r="CM8" s="47">
        <v>10</v>
      </c>
      <c r="CN8" s="47">
        <v>5</v>
      </c>
      <c r="CO8" s="47">
        <v>5</v>
      </c>
    </row>
    <row r="9" spans="1:93" ht="17.25" thickBot="1" x14ac:dyDescent="0.25">
      <c r="A9" s="33" t="s">
        <v>691</v>
      </c>
      <c r="B9" s="33">
        <f t="shared" si="1"/>
        <v>4100131</v>
      </c>
      <c r="C9" s="40">
        <f t="shared" si="0"/>
        <v>1</v>
      </c>
      <c r="D9" s="28">
        <f t="shared" si="2"/>
        <v>41001</v>
      </c>
      <c r="E9" s="29">
        <v>3</v>
      </c>
      <c r="F9" s="30" t="s">
        <v>634</v>
      </c>
      <c r="G9" s="30" t="s">
        <v>361</v>
      </c>
      <c r="H9" s="29">
        <f t="shared" si="3"/>
        <v>5</v>
      </c>
      <c r="I9" s="29">
        <f t="shared" si="4"/>
        <v>1</v>
      </c>
      <c r="J9" s="29">
        <v>1</v>
      </c>
      <c r="K9" s="29" t="s">
        <v>1372</v>
      </c>
      <c r="L9" s="29">
        <v>2</v>
      </c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 t="s">
        <v>391</v>
      </c>
      <c r="AB9" s="30" t="str">
        <f t="shared" si="5"/>
        <v>tw-f-1-shl-loc3</v>
      </c>
      <c r="AC9" s="30">
        <f t="shared" si="6"/>
        <v>1</v>
      </c>
      <c r="AD9" s="29">
        <v>9</v>
      </c>
      <c r="AE9" s="31">
        <v>9</v>
      </c>
      <c r="AG9" s="35">
        <v>6</v>
      </c>
      <c r="AJ9" s="47">
        <v>6</v>
      </c>
      <c r="AK9" s="33" t="s">
        <v>758</v>
      </c>
      <c r="AL9" s="47">
        <v>6</v>
      </c>
      <c r="AM9" s="53">
        <v>41006</v>
      </c>
      <c r="AN9" s="33" t="s">
        <v>764</v>
      </c>
      <c r="AO9" s="47">
        <v>25</v>
      </c>
      <c r="AP9" s="47">
        <v>2</v>
      </c>
      <c r="AQ9" s="48">
        <v>2</v>
      </c>
      <c r="AR9" s="48">
        <v>2</v>
      </c>
      <c r="AS9" s="48">
        <v>1</v>
      </c>
      <c r="AT9" s="57">
        <v>1</v>
      </c>
      <c r="AW9" s="48">
        <v>6</v>
      </c>
      <c r="AX9" s="33" t="s">
        <v>883</v>
      </c>
      <c r="AY9" s="48">
        <v>6</v>
      </c>
      <c r="AZ9" s="53">
        <v>42006</v>
      </c>
      <c r="BA9" s="33" t="s">
        <v>889</v>
      </c>
      <c r="BB9" s="48">
        <v>42</v>
      </c>
      <c r="BC9" s="48">
        <v>4</v>
      </c>
      <c r="BD9" s="48">
        <v>4</v>
      </c>
      <c r="BE9" s="48">
        <v>4</v>
      </c>
      <c r="BF9" s="48">
        <v>1</v>
      </c>
      <c r="BG9" s="57">
        <v>2</v>
      </c>
      <c r="BJ9" s="51">
        <v>6</v>
      </c>
      <c r="BK9" s="33" t="s">
        <v>985</v>
      </c>
      <c r="BL9" s="51">
        <v>6</v>
      </c>
      <c r="BM9" s="53">
        <v>43006</v>
      </c>
      <c r="BN9" s="33" t="s">
        <v>889</v>
      </c>
      <c r="BO9" s="51">
        <v>52</v>
      </c>
      <c r="BP9" s="51">
        <v>5</v>
      </c>
      <c r="BQ9" s="51">
        <v>5</v>
      </c>
      <c r="BR9" s="51">
        <v>5</v>
      </c>
      <c r="BS9" s="51">
        <v>2</v>
      </c>
      <c r="BT9" s="57">
        <v>2</v>
      </c>
      <c r="BW9" s="51">
        <v>6</v>
      </c>
      <c r="BX9" s="33" t="s">
        <v>988</v>
      </c>
      <c r="BY9" s="51">
        <v>6</v>
      </c>
      <c r="BZ9" s="53">
        <v>44006</v>
      </c>
      <c r="CA9" s="33" t="s">
        <v>889</v>
      </c>
      <c r="CB9" s="51">
        <v>52</v>
      </c>
      <c r="CC9" s="51">
        <v>5</v>
      </c>
      <c r="CD9" s="51">
        <v>5</v>
      </c>
      <c r="CE9" s="51">
        <v>5</v>
      </c>
      <c r="CF9" s="51">
        <v>2</v>
      </c>
      <c r="CG9" s="57">
        <v>2</v>
      </c>
      <c r="CJ9" s="35">
        <v>6</v>
      </c>
      <c r="CK9" s="47" t="s">
        <v>868</v>
      </c>
      <c r="CL9" s="47">
        <v>35</v>
      </c>
      <c r="CM9" s="47">
        <v>20</v>
      </c>
      <c r="CN9" s="47">
        <v>10</v>
      </c>
      <c r="CO9" s="47">
        <v>10</v>
      </c>
    </row>
    <row r="10" spans="1:93" ht="16.5" x14ac:dyDescent="0.2">
      <c r="A10" s="33" t="s">
        <v>691</v>
      </c>
      <c r="B10" s="33">
        <f t="shared" si="1"/>
        <v>4100210</v>
      </c>
      <c r="C10" s="40">
        <f t="shared" si="0"/>
        <v>2</v>
      </c>
      <c r="D10" s="23">
        <f t="shared" si="2"/>
        <v>41002</v>
      </c>
      <c r="E10" s="24">
        <v>1</v>
      </c>
      <c r="F10" s="32" t="s">
        <v>633</v>
      </c>
      <c r="G10" s="32" t="s">
        <v>347</v>
      </c>
      <c r="H10" s="24">
        <f t="shared" si="3"/>
        <v>10</v>
      </c>
      <c r="I10" s="24">
        <f t="shared" si="4"/>
        <v>1</v>
      </c>
      <c r="J10" s="24">
        <v>1</v>
      </c>
      <c r="K10" s="24" t="s">
        <v>1373</v>
      </c>
      <c r="L10" s="24">
        <v>4</v>
      </c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 t="s">
        <v>347</v>
      </c>
      <c r="AB10" s="24" t="str">
        <f t="shared" si="5"/>
        <v>tw-f-2-jlr-loc1</v>
      </c>
      <c r="AC10" s="24">
        <f t="shared" si="6"/>
        <v>1</v>
      </c>
      <c r="AD10" s="24">
        <v>6</v>
      </c>
      <c r="AE10" s="25">
        <v>6</v>
      </c>
      <c r="AG10" s="35">
        <v>7</v>
      </c>
      <c r="AJ10" s="47">
        <v>7</v>
      </c>
      <c r="AK10" s="33" t="s">
        <v>758</v>
      </c>
      <c r="AL10" s="47">
        <v>7</v>
      </c>
      <c r="AM10" s="53">
        <v>41007</v>
      </c>
      <c r="AN10" s="33" t="s">
        <v>765</v>
      </c>
      <c r="AO10" s="47">
        <v>30</v>
      </c>
      <c r="AP10" s="47">
        <v>2</v>
      </c>
      <c r="AQ10" s="48">
        <v>2</v>
      </c>
      <c r="AR10" s="48">
        <v>2</v>
      </c>
      <c r="AS10" s="48">
        <v>1</v>
      </c>
      <c r="AT10" s="57">
        <v>1</v>
      </c>
      <c r="AW10" s="48">
        <v>7</v>
      </c>
      <c r="AX10" s="33" t="s">
        <v>883</v>
      </c>
      <c r="AY10" s="48">
        <v>7</v>
      </c>
      <c r="AZ10" s="53">
        <v>42007</v>
      </c>
      <c r="BA10" s="33" t="s">
        <v>890</v>
      </c>
      <c r="BB10" s="48">
        <v>45</v>
      </c>
      <c r="BC10" s="48">
        <v>4</v>
      </c>
      <c r="BD10" s="48">
        <v>4</v>
      </c>
      <c r="BE10" s="48">
        <v>4</v>
      </c>
      <c r="BF10" s="48">
        <v>1</v>
      </c>
      <c r="BG10" s="57">
        <v>2</v>
      </c>
      <c r="BJ10" s="51">
        <v>7</v>
      </c>
      <c r="BK10" s="33" t="s">
        <v>985</v>
      </c>
      <c r="BL10" s="51">
        <v>7</v>
      </c>
      <c r="BM10" s="53">
        <v>43007</v>
      </c>
      <c r="BN10" s="33" t="s">
        <v>890</v>
      </c>
      <c r="BO10" s="51">
        <v>55</v>
      </c>
      <c r="BP10" s="51">
        <v>5</v>
      </c>
      <c r="BQ10" s="51">
        <v>5</v>
      </c>
      <c r="BR10" s="51">
        <v>5</v>
      </c>
      <c r="BS10" s="51">
        <v>2</v>
      </c>
      <c r="BT10" s="57">
        <v>2</v>
      </c>
      <c r="BW10" s="51">
        <v>7</v>
      </c>
      <c r="BX10" s="33" t="s">
        <v>988</v>
      </c>
      <c r="BY10" s="51">
        <v>7</v>
      </c>
      <c r="BZ10" s="53">
        <v>44007</v>
      </c>
      <c r="CA10" s="33" t="s">
        <v>890</v>
      </c>
      <c r="CB10" s="51">
        <v>55</v>
      </c>
      <c r="CC10" s="51">
        <v>5</v>
      </c>
      <c r="CD10" s="51">
        <v>5</v>
      </c>
      <c r="CE10" s="51">
        <v>5</v>
      </c>
      <c r="CF10" s="51">
        <v>2</v>
      </c>
      <c r="CG10" s="57">
        <v>2</v>
      </c>
      <c r="CJ10" s="35">
        <v>7</v>
      </c>
      <c r="CK10" s="47" t="s">
        <v>869</v>
      </c>
      <c r="CL10" s="47">
        <v>50</v>
      </c>
      <c r="CM10" s="47">
        <v>30</v>
      </c>
      <c r="CN10" s="47">
        <v>15</v>
      </c>
      <c r="CO10" s="47">
        <v>15</v>
      </c>
    </row>
    <row r="11" spans="1:93" ht="16.5" x14ac:dyDescent="0.2">
      <c r="A11" s="33" t="s">
        <v>691</v>
      </c>
      <c r="B11" s="33">
        <f t="shared" si="1"/>
        <v>4100211</v>
      </c>
      <c r="C11" s="40">
        <f t="shared" si="0"/>
        <v>2</v>
      </c>
      <c r="D11" s="26">
        <f t="shared" si="2"/>
        <v>41002</v>
      </c>
      <c r="E11" s="13">
        <v>1</v>
      </c>
      <c r="F11" s="14" t="s">
        <v>634</v>
      </c>
      <c r="G11" s="14" t="s">
        <v>371</v>
      </c>
      <c r="H11" s="13">
        <f t="shared" si="3"/>
        <v>10</v>
      </c>
      <c r="I11" s="13">
        <f t="shared" si="4"/>
        <v>1</v>
      </c>
      <c r="J11" s="13">
        <v>1</v>
      </c>
      <c r="K11" s="13" t="s">
        <v>1372</v>
      </c>
      <c r="L11" s="13">
        <v>2</v>
      </c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 t="s">
        <v>379</v>
      </c>
      <c r="AB11" s="13" t="str">
        <f t="shared" si="5"/>
        <v>tw-f-2-shl-loc1</v>
      </c>
      <c r="AC11" s="13">
        <f t="shared" si="6"/>
        <v>1</v>
      </c>
      <c r="AD11" s="13">
        <v>9</v>
      </c>
      <c r="AE11" s="27">
        <v>9</v>
      </c>
      <c r="AG11" s="35">
        <v>8</v>
      </c>
      <c r="AJ11" s="47">
        <v>8</v>
      </c>
      <c r="AK11" s="33" t="s">
        <v>758</v>
      </c>
      <c r="AL11" s="47">
        <v>8</v>
      </c>
      <c r="AM11" s="53">
        <v>41008</v>
      </c>
      <c r="AN11" s="33" t="s">
        <v>766</v>
      </c>
      <c r="AO11" s="47">
        <v>35</v>
      </c>
      <c r="AP11" s="48">
        <v>3</v>
      </c>
      <c r="AQ11" s="48">
        <v>3</v>
      </c>
      <c r="AR11" s="48">
        <v>3</v>
      </c>
      <c r="AS11" s="48">
        <v>1</v>
      </c>
      <c r="AT11" s="57">
        <v>1</v>
      </c>
      <c r="AW11" s="48">
        <v>8</v>
      </c>
      <c r="AX11" s="33" t="s">
        <v>883</v>
      </c>
      <c r="AY11" s="48">
        <v>8</v>
      </c>
      <c r="AZ11" s="53">
        <v>42008</v>
      </c>
      <c r="BA11" s="33" t="s">
        <v>891</v>
      </c>
      <c r="BB11" s="48">
        <v>48</v>
      </c>
      <c r="BC11" s="48">
        <v>4</v>
      </c>
      <c r="BD11" s="48">
        <v>4</v>
      </c>
      <c r="BE11" s="48">
        <v>4</v>
      </c>
      <c r="BF11" s="48">
        <v>1</v>
      </c>
      <c r="BG11" s="57">
        <v>2</v>
      </c>
      <c r="BJ11" s="51">
        <v>8</v>
      </c>
      <c r="BK11" s="33" t="s">
        <v>985</v>
      </c>
      <c r="BL11" s="51">
        <v>8</v>
      </c>
      <c r="BM11" s="53">
        <v>43008</v>
      </c>
      <c r="BN11" s="33" t="s">
        <v>891</v>
      </c>
      <c r="BO11" s="51">
        <v>58</v>
      </c>
      <c r="BP11" s="51">
        <v>5</v>
      </c>
      <c r="BQ11" s="51">
        <v>5</v>
      </c>
      <c r="BR11" s="51">
        <v>5</v>
      </c>
      <c r="BS11" s="51">
        <v>2</v>
      </c>
      <c r="BT11" s="57">
        <v>3</v>
      </c>
      <c r="BW11" s="51">
        <v>8</v>
      </c>
      <c r="BX11" s="33" t="s">
        <v>988</v>
      </c>
      <c r="BY11" s="51">
        <v>8</v>
      </c>
      <c r="BZ11" s="53">
        <v>44008</v>
      </c>
      <c r="CA11" s="33" t="s">
        <v>891</v>
      </c>
      <c r="CB11" s="51">
        <v>58</v>
      </c>
      <c r="CC11" s="51">
        <v>5</v>
      </c>
      <c r="CD11" s="51">
        <v>5</v>
      </c>
      <c r="CE11" s="51">
        <v>5</v>
      </c>
      <c r="CF11" s="51">
        <v>2</v>
      </c>
      <c r="CG11" s="57">
        <v>3</v>
      </c>
      <c r="CJ11" s="35">
        <v>8</v>
      </c>
      <c r="CK11" s="47" t="s">
        <v>870</v>
      </c>
      <c r="CL11" s="47">
        <v>65</v>
      </c>
      <c r="CM11" s="47">
        <v>40</v>
      </c>
      <c r="CN11" s="47">
        <v>20</v>
      </c>
      <c r="CO11" s="47">
        <v>20</v>
      </c>
    </row>
    <row r="12" spans="1:93" ht="16.5" x14ac:dyDescent="0.2">
      <c r="A12" s="33" t="s">
        <v>691</v>
      </c>
      <c r="B12" s="33">
        <f t="shared" si="1"/>
        <v>4100220</v>
      </c>
      <c r="C12" s="40">
        <f t="shared" si="0"/>
        <v>2</v>
      </c>
      <c r="D12" s="26">
        <f t="shared" si="2"/>
        <v>41002</v>
      </c>
      <c r="E12" s="13">
        <v>2</v>
      </c>
      <c r="F12" s="14" t="s">
        <v>633</v>
      </c>
      <c r="G12" s="14" t="s">
        <v>348</v>
      </c>
      <c r="H12" s="13">
        <f t="shared" si="3"/>
        <v>10</v>
      </c>
      <c r="I12" s="13">
        <f t="shared" si="4"/>
        <v>1</v>
      </c>
      <c r="J12" s="13">
        <v>1</v>
      </c>
      <c r="K12" s="13" t="s">
        <v>1373</v>
      </c>
      <c r="L12" s="13">
        <v>4</v>
      </c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 t="s">
        <v>749</v>
      </c>
      <c r="AB12" s="36" t="str">
        <f t="shared" si="5"/>
        <v>tw-f-2-jlr-loc2</v>
      </c>
      <c r="AC12" s="36">
        <f t="shared" si="6"/>
        <v>1</v>
      </c>
      <c r="AD12" s="13">
        <v>6</v>
      </c>
      <c r="AE12" s="27">
        <v>6</v>
      </c>
      <c r="AG12" s="35">
        <v>9</v>
      </c>
      <c r="AJ12" s="47">
        <v>9</v>
      </c>
      <c r="AK12" s="33" t="s">
        <v>758</v>
      </c>
      <c r="AL12" s="47">
        <v>9</v>
      </c>
      <c r="AM12" s="53">
        <v>41009</v>
      </c>
      <c r="AN12" s="33" t="s">
        <v>767</v>
      </c>
      <c r="AO12" s="47">
        <v>40</v>
      </c>
      <c r="AP12" s="48">
        <v>3</v>
      </c>
      <c r="AQ12" s="48">
        <v>3</v>
      </c>
      <c r="AR12" s="48">
        <v>4</v>
      </c>
      <c r="AS12" s="48">
        <v>1</v>
      </c>
      <c r="AT12" s="57">
        <v>1</v>
      </c>
      <c r="AW12" s="48">
        <v>9</v>
      </c>
      <c r="AX12" s="33" t="s">
        <v>883</v>
      </c>
      <c r="AY12" s="48">
        <v>9</v>
      </c>
      <c r="AZ12" s="53">
        <v>42009</v>
      </c>
      <c r="BA12" s="33" t="s">
        <v>892</v>
      </c>
      <c r="BB12" s="48">
        <v>49</v>
      </c>
      <c r="BC12" s="48">
        <v>4</v>
      </c>
      <c r="BD12" s="48">
        <v>4</v>
      </c>
      <c r="BE12" s="48">
        <v>4</v>
      </c>
      <c r="BF12" s="48">
        <v>1</v>
      </c>
      <c r="BG12" s="57">
        <v>2</v>
      </c>
      <c r="BJ12" s="51">
        <v>9</v>
      </c>
      <c r="BK12" s="33" t="s">
        <v>985</v>
      </c>
      <c r="BL12" s="51">
        <v>9</v>
      </c>
      <c r="BM12" s="53">
        <v>43009</v>
      </c>
      <c r="BN12" s="33" t="s">
        <v>892</v>
      </c>
      <c r="BO12" s="51">
        <v>60</v>
      </c>
      <c r="BP12" s="51">
        <v>6</v>
      </c>
      <c r="BQ12" s="51">
        <v>5</v>
      </c>
      <c r="BR12" s="51">
        <v>5</v>
      </c>
      <c r="BS12" s="51">
        <v>2</v>
      </c>
      <c r="BT12" s="57">
        <v>3</v>
      </c>
      <c r="BW12" s="51">
        <v>9</v>
      </c>
      <c r="BX12" s="33" t="s">
        <v>988</v>
      </c>
      <c r="BY12" s="51">
        <v>9</v>
      </c>
      <c r="BZ12" s="53">
        <v>44009</v>
      </c>
      <c r="CA12" s="33" t="s">
        <v>892</v>
      </c>
      <c r="CB12" s="51">
        <v>60</v>
      </c>
      <c r="CC12" s="51">
        <v>6</v>
      </c>
      <c r="CD12" s="51">
        <v>5</v>
      </c>
      <c r="CE12" s="51">
        <v>5</v>
      </c>
      <c r="CF12" s="51">
        <v>2</v>
      </c>
      <c r="CG12" s="57">
        <v>3</v>
      </c>
      <c r="CJ12" s="35">
        <v>9</v>
      </c>
      <c r="CK12" s="47" t="s">
        <v>871</v>
      </c>
      <c r="CL12" s="47">
        <v>80</v>
      </c>
      <c r="CM12" s="47">
        <v>55</v>
      </c>
      <c r="CN12" s="47">
        <v>30</v>
      </c>
      <c r="CO12" s="47">
        <v>30</v>
      </c>
    </row>
    <row r="13" spans="1:93" ht="16.5" x14ac:dyDescent="0.2">
      <c r="A13" s="33" t="s">
        <v>691</v>
      </c>
      <c r="B13" s="33">
        <f t="shared" si="1"/>
        <v>4100221</v>
      </c>
      <c r="C13" s="40">
        <f t="shared" si="0"/>
        <v>2</v>
      </c>
      <c r="D13" s="26">
        <f t="shared" si="2"/>
        <v>41002</v>
      </c>
      <c r="E13" s="13">
        <v>2</v>
      </c>
      <c r="F13" s="14" t="s">
        <v>634</v>
      </c>
      <c r="G13" s="14" t="s">
        <v>360</v>
      </c>
      <c r="H13" s="13">
        <f t="shared" si="3"/>
        <v>10</v>
      </c>
      <c r="I13" s="13">
        <f t="shared" si="4"/>
        <v>1</v>
      </c>
      <c r="J13" s="13">
        <v>1</v>
      </c>
      <c r="K13" s="13" t="s">
        <v>1372</v>
      </c>
      <c r="L13" s="13">
        <v>2</v>
      </c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 t="s">
        <v>382</v>
      </c>
      <c r="AB13" s="36" t="str">
        <f t="shared" si="5"/>
        <v>tw-f-2-shl-loc2</v>
      </c>
      <c r="AC13" s="36">
        <f t="shared" si="6"/>
        <v>1</v>
      </c>
      <c r="AD13" s="13">
        <v>9</v>
      </c>
      <c r="AE13" s="27">
        <v>9</v>
      </c>
      <c r="AG13" s="35">
        <v>10</v>
      </c>
      <c r="AJ13" s="47">
        <v>10</v>
      </c>
      <c r="AK13" s="33" t="s">
        <v>758</v>
      </c>
      <c r="AL13" s="47">
        <v>10</v>
      </c>
      <c r="AM13" s="53">
        <v>41010</v>
      </c>
      <c r="AN13" s="33" t="s">
        <v>768</v>
      </c>
      <c r="AO13" s="47">
        <v>40</v>
      </c>
      <c r="AP13" s="47">
        <v>3</v>
      </c>
      <c r="AQ13" s="48">
        <v>4</v>
      </c>
      <c r="AR13" s="48">
        <v>4</v>
      </c>
      <c r="AS13" s="48">
        <v>1</v>
      </c>
      <c r="AT13" s="57">
        <v>1</v>
      </c>
      <c r="AW13" s="48">
        <v>10</v>
      </c>
      <c r="AX13" s="33" t="s">
        <v>883</v>
      </c>
      <c r="AY13" s="48">
        <v>10</v>
      </c>
      <c r="AZ13" s="53">
        <v>42010</v>
      </c>
      <c r="BA13" s="33" t="s">
        <v>893</v>
      </c>
      <c r="BB13" s="48">
        <v>50</v>
      </c>
      <c r="BC13" s="48">
        <v>5</v>
      </c>
      <c r="BD13" s="48">
        <v>4</v>
      </c>
      <c r="BE13" s="48">
        <v>4</v>
      </c>
      <c r="BF13" s="48">
        <v>1</v>
      </c>
      <c r="BG13" s="57">
        <v>2</v>
      </c>
      <c r="BJ13" s="51">
        <v>10</v>
      </c>
      <c r="BK13" s="33" t="s">
        <v>985</v>
      </c>
      <c r="BL13" s="51">
        <v>10</v>
      </c>
      <c r="BM13" s="53">
        <v>43010</v>
      </c>
      <c r="BN13" s="33" t="s">
        <v>893</v>
      </c>
      <c r="BO13" s="51">
        <v>60</v>
      </c>
      <c r="BP13" s="51">
        <v>6</v>
      </c>
      <c r="BQ13" s="51">
        <v>6</v>
      </c>
      <c r="BR13" s="51">
        <v>6</v>
      </c>
      <c r="BS13" s="51">
        <v>2</v>
      </c>
      <c r="BT13" s="57">
        <v>3</v>
      </c>
      <c r="BW13" s="51">
        <v>10</v>
      </c>
      <c r="BX13" s="33" t="s">
        <v>988</v>
      </c>
      <c r="BY13" s="51">
        <v>10</v>
      </c>
      <c r="BZ13" s="53">
        <v>44010</v>
      </c>
      <c r="CA13" s="33" t="s">
        <v>893</v>
      </c>
      <c r="CB13" s="51">
        <v>60</v>
      </c>
      <c r="CC13" s="51">
        <v>6</v>
      </c>
      <c r="CD13" s="51">
        <v>6</v>
      </c>
      <c r="CE13" s="51">
        <v>6</v>
      </c>
      <c r="CF13" s="51">
        <v>2</v>
      </c>
      <c r="CG13" s="57">
        <v>3</v>
      </c>
      <c r="CJ13" s="35">
        <v>10</v>
      </c>
      <c r="CK13" s="47" t="s">
        <v>872</v>
      </c>
      <c r="CL13" s="47">
        <v>100</v>
      </c>
      <c r="CM13" s="47">
        <v>70</v>
      </c>
      <c r="CN13" s="47">
        <v>45</v>
      </c>
      <c r="CO13" s="47">
        <v>45</v>
      </c>
    </row>
    <row r="14" spans="1:93" ht="16.5" x14ac:dyDescent="0.2">
      <c r="A14" s="33" t="s">
        <v>691</v>
      </c>
      <c r="B14" s="33">
        <f t="shared" si="1"/>
        <v>4100230</v>
      </c>
      <c r="C14" s="40">
        <f t="shared" si="0"/>
        <v>2</v>
      </c>
      <c r="D14" s="26">
        <f t="shared" si="2"/>
        <v>41002</v>
      </c>
      <c r="E14" s="13">
        <v>3</v>
      </c>
      <c r="F14" s="14" t="s">
        <v>633</v>
      </c>
      <c r="G14" s="14" t="s">
        <v>749</v>
      </c>
      <c r="H14" s="13">
        <f t="shared" si="3"/>
        <v>10</v>
      </c>
      <c r="I14" s="13">
        <f t="shared" si="4"/>
        <v>1</v>
      </c>
      <c r="J14" s="13">
        <v>1</v>
      </c>
      <c r="K14" s="13" t="s">
        <v>1373</v>
      </c>
      <c r="L14" s="13">
        <v>4</v>
      </c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 t="s">
        <v>356</v>
      </c>
      <c r="AB14" s="37" t="str">
        <f t="shared" si="5"/>
        <v>tw-f-2-jlr-loc3</v>
      </c>
      <c r="AC14" s="37">
        <f t="shared" si="6"/>
        <v>1</v>
      </c>
      <c r="AD14" s="13">
        <v>6</v>
      </c>
      <c r="AE14" s="27">
        <v>6</v>
      </c>
      <c r="AG14" s="35">
        <v>11</v>
      </c>
      <c r="AJ14" s="47">
        <v>11</v>
      </c>
      <c r="AK14" s="33" t="s">
        <v>758</v>
      </c>
      <c r="AL14" s="47">
        <v>11</v>
      </c>
      <c r="AM14" s="53">
        <v>41011</v>
      </c>
      <c r="AN14" s="33" t="s">
        <v>769</v>
      </c>
      <c r="AO14" s="47">
        <v>41</v>
      </c>
      <c r="AP14" s="48">
        <v>4</v>
      </c>
      <c r="AQ14" s="48">
        <v>4</v>
      </c>
      <c r="AR14" s="48">
        <v>4</v>
      </c>
      <c r="AS14" s="48">
        <v>1</v>
      </c>
      <c r="AT14" s="57">
        <v>2</v>
      </c>
      <c r="AW14" s="48">
        <v>11</v>
      </c>
      <c r="AX14" s="33" t="s">
        <v>883</v>
      </c>
      <c r="AY14" s="48">
        <v>11</v>
      </c>
      <c r="AZ14" s="53">
        <v>42011</v>
      </c>
      <c r="BA14" s="33" t="s">
        <v>894</v>
      </c>
      <c r="BB14" s="48">
        <v>50</v>
      </c>
      <c r="BC14" s="48">
        <v>5</v>
      </c>
      <c r="BD14" s="48">
        <v>5</v>
      </c>
      <c r="BE14" s="48">
        <v>4</v>
      </c>
      <c r="BF14" s="48">
        <v>1</v>
      </c>
      <c r="BG14" s="57">
        <v>2</v>
      </c>
      <c r="BJ14" s="51">
        <v>11</v>
      </c>
      <c r="BK14" s="33" t="s">
        <v>985</v>
      </c>
      <c r="BL14" s="51">
        <v>11</v>
      </c>
      <c r="BM14" s="53">
        <v>43011</v>
      </c>
      <c r="BN14" s="33" t="s">
        <v>894</v>
      </c>
      <c r="BO14" s="51">
        <v>62</v>
      </c>
      <c r="BP14" s="51">
        <v>6</v>
      </c>
      <c r="BQ14" s="51">
        <v>6</v>
      </c>
      <c r="BR14" s="51">
        <v>6</v>
      </c>
      <c r="BS14" s="51">
        <v>2</v>
      </c>
      <c r="BT14" s="57">
        <v>3</v>
      </c>
      <c r="BW14" s="51">
        <v>11</v>
      </c>
      <c r="BX14" s="33" t="s">
        <v>988</v>
      </c>
      <c r="BY14" s="51">
        <v>11</v>
      </c>
      <c r="BZ14" s="53">
        <v>44011</v>
      </c>
      <c r="CA14" s="33" t="s">
        <v>894</v>
      </c>
      <c r="CB14" s="51">
        <v>62</v>
      </c>
      <c r="CC14" s="51">
        <v>6</v>
      </c>
      <c r="CD14" s="51">
        <v>6</v>
      </c>
      <c r="CE14" s="51">
        <v>6</v>
      </c>
      <c r="CF14" s="51">
        <v>2</v>
      </c>
      <c r="CG14" s="57">
        <v>3</v>
      </c>
      <c r="CJ14" s="35">
        <v>11</v>
      </c>
      <c r="CK14" s="47" t="s">
        <v>873</v>
      </c>
      <c r="CL14" s="47">
        <v>0</v>
      </c>
      <c r="CM14" s="47">
        <v>85</v>
      </c>
      <c r="CN14" s="47">
        <v>60</v>
      </c>
      <c r="CO14" s="47">
        <v>60</v>
      </c>
    </row>
    <row r="15" spans="1:93" ht="17.25" thickBot="1" x14ac:dyDescent="0.25">
      <c r="A15" s="33" t="s">
        <v>691</v>
      </c>
      <c r="B15" s="33">
        <f t="shared" si="1"/>
        <v>4100231</v>
      </c>
      <c r="C15" s="40">
        <f t="shared" si="0"/>
        <v>2</v>
      </c>
      <c r="D15" s="28">
        <f t="shared" si="2"/>
        <v>41002</v>
      </c>
      <c r="E15" s="29">
        <v>3</v>
      </c>
      <c r="F15" s="30" t="s">
        <v>634</v>
      </c>
      <c r="G15" s="30" t="s">
        <v>361</v>
      </c>
      <c r="H15" s="29">
        <f t="shared" si="3"/>
        <v>10</v>
      </c>
      <c r="I15" s="29">
        <f t="shared" si="4"/>
        <v>1</v>
      </c>
      <c r="J15" s="29">
        <v>1</v>
      </c>
      <c r="K15" s="29" t="s">
        <v>1372</v>
      </c>
      <c r="L15" s="29">
        <v>2</v>
      </c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 t="s">
        <v>397</v>
      </c>
      <c r="AB15" s="30" t="str">
        <f t="shared" si="5"/>
        <v>tw-f-2-shl-loc3</v>
      </c>
      <c r="AC15" s="30">
        <f t="shared" si="6"/>
        <v>1</v>
      </c>
      <c r="AD15" s="29">
        <v>9</v>
      </c>
      <c r="AE15" s="31">
        <v>9</v>
      </c>
      <c r="AG15" s="35">
        <v>12</v>
      </c>
      <c r="AJ15" s="47">
        <v>12</v>
      </c>
      <c r="AK15" s="33" t="s">
        <v>758</v>
      </c>
      <c r="AL15" s="47">
        <v>12</v>
      </c>
      <c r="AM15" s="53">
        <v>41012</v>
      </c>
      <c r="AN15" s="33" t="s">
        <v>770</v>
      </c>
      <c r="AO15" s="48">
        <v>42</v>
      </c>
      <c r="AP15" s="48">
        <v>4</v>
      </c>
      <c r="AQ15" s="48">
        <v>4</v>
      </c>
      <c r="AR15" s="48">
        <v>4</v>
      </c>
      <c r="AS15" s="48">
        <v>1</v>
      </c>
      <c r="AT15" s="57">
        <v>2</v>
      </c>
      <c r="AW15" s="48">
        <v>12</v>
      </c>
      <c r="AX15" s="33" t="s">
        <v>883</v>
      </c>
      <c r="AY15" s="48">
        <v>12</v>
      </c>
      <c r="AZ15" s="53">
        <v>42012</v>
      </c>
      <c r="BA15" s="33" t="s">
        <v>895</v>
      </c>
      <c r="BB15" s="48">
        <v>50</v>
      </c>
      <c r="BC15" s="48">
        <v>5</v>
      </c>
      <c r="BD15" s="48">
        <v>5</v>
      </c>
      <c r="BE15" s="48">
        <v>5</v>
      </c>
      <c r="BF15" s="48">
        <v>1</v>
      </c>
      <c r="BG15" s="57">
        <v>2</v>
      </c>
      <c r="BJ15" s="51">
        <v>12</v>
      </c>
      <c r="BK15" s="33" t="s">
        <v>985</v>
      </c>
      <c r="BL15" s="51">
        <v>12</v>
      </c>
      <c r="BM15" s="53">
        <v>43012</v>
      </c>
      <c r="BN15" s="33" t="s">
        <v>895</v>
      </c>
      <c r="BO15" s="51">
        <v>65</v>
      </c>
      <c r="BP15" s="51">
        <v>6</v>
      </c>
      <c r="BQ15" s="51">
        <v>6</v>
      </c>
      <c r="BR15" s="51">
        <v>6</v>
      </c>
      <c r="BS15" s="51">
        <v>2</v>
      </c>
      <c r="BT15" s="57">
        <v>3</v>
      </c>
      <c r="BW15" s="51">
        <v>12</v>
      </c>
      <c r="BX15" s="33" t="s">
        <v>988</v>
      </c>
      <c r="BY15" s="51">
        <v>12</v>
      </c>
      <c r="BZ15" s="53">
        <v>44012</v>
      </c>
      <c r="CA15" s="33" t="s">
        <v>895</v>
      </c>
      <c r="CB15" s="51">
        <v>65</v>
      </c>
      <c r="CC15" s="51">
        <v>6</v>
      </c>
      <c r="CD15" s="51">
        <v>6</v>
      </c>
      <c r="CE15" s="51">
        <v>6</v>
      </c>
      <c r="CF15" s="51">
        <v>2</v>
      </c>
      <c r="CG15" s="57">
        <v>3</v>
      </c>
      <c r="CJ15" s="35">
        <v>12</v>
      </c>
      <c r="CK15" s="47" t="s">
        <v>874</v>
      </c>
      <c r="CL15" s="47">
        <v>0</v>
      </c>
      <c r="CM15" s="47">
        <v>100</v>
      </c>
      <c r="CN15" s="47">
        <v>80</v>
      </c>
      <c r="CO15" s="47">
        <v>80</v>
      </c>
    </row>
    <row r="16" spans="1:93" ht="16.5" x14ac:dyDescent="0.2">
      <c r="A16" s="33" t="s">
        <v>691</v>
      </c>
      <c r="B16" s="33">
        <f t="shared" si="1"/>
        <v>4100310</v>
      </c>
      <c r="C16" s="40">
        <f t="shared" si="0"/>
        <v>3</v>
      </c>
      <c r="D16" s="23">
        <f t="shared" si="2"/>
        <v>41003</v>
      </c>
      <c r="E16" s="24">
        <v>1</v>
      </c>
      <c r="F16" s="32" t="s">
        <v>633</v>
      </c>
      <c r="G16" s="32" t="s">
        <v>347</v>
      </c>
      <c r="H16" s="24">
        <f t="shared" si="3"/>
        <v>15</v>
      </c>
      <c r="I16" s="24">
        <f t="shared" si="4"/>
        <v>1</v>
      </c>
      <c r="J16" s="24">
        <v>1</v>
      </c>
      <c r="K16" s="24" t="s">
        <v>1373</v>
      </c>
      <c r="L16" s="24">
        <v>6</v>
      </c>
      <c r="M16" s="24" t="s">
        <v>1374</v>
      </c>
      <c r="N16" s="24">
        <v>6</v>
      </c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 t="s">
        <v>354</v>
      </c>
      <c r="AB16" s="24" t="str">
        <f t="shared" si="5"/>
        <v>tw-f-3-jlr-loc1</v>
      </c>
      <c r="AC16" s="24">
        <f t="shared" si="6"/>
        <v>1</v>
      </c>
      <c r="AD16" s="24">
        <v>6</v>
      </c>
      <c r="AE16" s="25">
        <v>6</v>
      </c>
      <c r="AG16" s="35">
        <v>13</v>
      </c>
      <c r="AJ16" s="47">
        <v>13</v>
      </c>
      <c r="AK16" s="33" t="s">
        <v>758</v>
      </c>
      <c r="AL16" s="47">
        <v>13</v>
      </c>
      <c r="AM16" s="53">
        <v>41013</v>
      </c>
      <c r="AN16" s="33" t="s">
        <v>771</v>
      </c>
      <c r="AO16" s="48">
        <v>43</v>
      </c>
      <c r="AP16" s="48">
        <v>4</v>
      </c>
      <c r="AQ16" s="48">
        <v>4</v>
      </c>
      <c r="AR16" s="48">
        <v>4</v>
      </c>
      <c r="AS16" s="48">
        <v>1</v>
      </c>
      <c r="AT16" s="57">
        <v>2</v>
      </c>
      <c r="AW16" s="48">
        <v>13</v>
      </c>
      <c r="AX16" s="33" t="s">
        <v>883</v>
      </c>
      <c r="AY16" s="48">
        <v>13</v>
      </c>
      <c r="AZ16" s="53">
        <v>42013</v>
      </c>
      <c r="BA16" s="33" t="s">
        <v>896</v>
      </c>
      <c r="BB16" s="48">
        <v>52</v>
      </c>
      <c r="BC16" s="48">
        <v>5</v>
      </c>
      <c r="BD16" s="48">
        <v>5</v>
      </c>
      <c r="BE16" s="48">
        <v>5</v>
      </c>
      <c r="BF16" s="48">
        <v>1</v>
      </c>
      <c r="BG16" s="57">
        <v>2</v>
      </c>
      <c r="BJ16" s="51">
        <v>13</v>
      </c>
      <c r="BK16" s="33" t="s">
        <v>985</v>
      </c>
      <c r="BL16" s="51">
        <v>13</v>
      </c>
      <c r="BM16" s="53">
        <v>43013</v>
      </c>
      <c r="BN16" s="33" t="s">
        <v>896</v>
      </c>
      <c r="BO16" s="51">
        <v>68</v>
      </c>
      <c r="BP16" s="51">
        <v>6</v>
      </c>
      <c r="BQ16" s="51">
        <v>6</v>
      </c>
      <c r="BR16" s="51">
        <v>6</v>
      </c>
      <c r="BS16" s="51">
        <v>2</v>
      </c>
      <c r="BT16" s="57">
        <v>3</v>
      </c>
      <c r="BW16" s="51">
        <v>13</v>
      </c>
      <c r="BX16" s="33" t="s">
        <v>988</v>
      </c>
      <c r="BY16" s="51">
        <v>13</v>
      </c>
      <c r="BZ16" s="53">
        <v>44013</v>
      </c>
      <c r="CA16" s="33" t="s">
        <v>896</v>
      </c>
      <c r="CB16" s="51">
        <v>68</v>
      </c>
      <c r="CC16" s="51">
        <v>6</v>
      </c>
      <c r="CD16" s="51">
        <v>6</v>
      </c>
      <c r="CE16" s="51">
        <v>6</v>
      </c>
      <c r="CF16" s="51">
        <v>2</v>
      </c>
      <c r="CG16" s="57">
        <v>3</v>
      </c>
      <c r="CJ16" s="35">
        <v>13</v>
      </c>
      <c r="CK16" s="47" t="s">
        <v>875</v>
      </c>
      <c r="CL16" s="47">
        <v>0</v>
      </c>
      <c r="CM16" s="47">
        <v>0</v>
      </c>
      <c r="CN16" s="47">
        <v>90</v>
      </c>
      <c r="CO16" s="47">
        <v>90</v>
      </c>
    </row>
    <row r="17" spans="1:93" ht="16.5" x14ac:dyDescent="0.2">
      <c r="A17" s="33" t="s">
        <v>691</v>
      </c>
      <c r="B17" s="33">
        <f t="shared" si="1"/>
        <v>4100311</v>
      </c>
      <c r="C17" s="40">
        <f t="shared" si="0"/>
        <v>3</v>
      </c>
      <c r="D17" s="26">
        <f t="shared" si="2"/>
        <v>41003</v>
      </c>
      <c r="E17" s="13">
        <v>1</v>
      </c>
      <c r="F17" s="14" t="s">
        <v>634</v>
      </c>
      <c r="G17" s="14" t="s">
        <v>371</v>
      </c>
      <c r="H17" s="13">
        <f t="shared" si="3"/>
        <v>15</v>
      </c>
      <c r="I17" s="13">
        <f t="shared" si="4"/>
        <v>1</v>
      </c>
      <c r="J17" s="13">
        <v>1</v>
      </c>
      <c r="K17" s="13" t="s">
        <v>1372</v>
      </c>
      <c r="L17" s="13">
        <v>6</v>
      </c>
      <c r="M17" s="13" t="s">
        <v>1375</v>
      </c>
      <c r="N17" s="13">
        <v>6</v>
      </c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 t="s">
        <v>395</v>
      </c>
      <c r="AB17" s="13" t="str">
        <f t="shared" si="5"/>
        <v>tw-f-3-shl-loc1</v>
      </c>
      <c r="AC17" s="13">
        <f t="shared" si="6"/>
        <v>1</v>
      </c>
      <c r="AD17" s="13">
        <v>9</v>
      </c>
      <c r="AE17" s="27">
        <v>9</v>
      </c>
      <c r="AG17" s="35">
        <v>14</v>
      </c>
      <c r="AJ17" s="47">
        <v>14</v>
      </c>
      <c r="AK17" s="33" t="s">
        <v>758</v>
      </c>
      <c r="AL17" s="47">
        <v>14</v>
      </c>
      <c r="AM17" s="53">
        <v>41014</v>
      </c>
      <c r="AN17" s="33" t="s">
        <v>772</v>
      </c>
      <c r="AO17" s="48">
        <v>45</v>
      </c>
      <c r="AP17" s="48">
        <v>4</v>
      </c>
      <c r="AQ17" s="48">
        <v>4</v>
      </c>
      <c r="AR17" s="48">
        <v>4</v>
      </c>
      <c r="AS17" s="48">
        <v>1</v>
      </c>
      <c r="AT17" s="57">
        <v>2</v>
      </c>
      <c r="AW17" s="48">
        <v>14</v>
      </c>
      <c r="AX17" s="33" t="s">
        <v>883</v>
      </c>
      <c r="AY17" s="48">
        <v>14</v>
      </c>
      <c r="AZ17" s="53">
        <v>42014</v>
      </c>
      <c r="BA17" s="33" t="s">
        <v>897</v>
      </c>
      <c r="BB17" s="48">
        <v>54</v>
      </c>
      <c r="BC17" s="48">
        <v>5</v>
      </c>
      <c r="BD17" s="48">
        <v>5</v>
      </c>
      <c r="BE17" s="48">
        <v>5</v>
      </c>
      <c r="BF17" s="48">
        <v>1</v>
      </c>
      <c r="BG17" s="57">
        <v>2</v>
      </c>
      <c r="BJ17" s="51">
        <v>14</v>
      </c>
      <c r="BK17" s="33" t="s">
        <v>985</v>
      </c>
      <c r="BL17" s="51">
        <v>14</v>
      </c>
      <c r="BM17" s="53">
        <v>43014</v>
      </c>
      <c r="BN17" s="33" t="s">
        <v>897</v>
      </c>
      <c r="BO17" s="51">
        <v>70</v>
      </c>
      <c r="BP17" s="51">
        <v>7</v>
      </c>
      <c r="BQ17" s="51">
        <v>6</v>
      </c>
      <c r="BR17" s="51">
        <v>6</v>
      </c>
      <c r="BS17" s="51">
        <v>2</v>
      </c>
      <c r="BT17" s="57">
        <v>3</v>
      </c>
      <c r="BW17" s="51">
        <v>14</v>
      </c>
      <c r="BX17" s="33" t="s">
        <v>988</v>
      </c>
      <c r="BY17" s="51">
        <v>14</v>
      </c>
      <c r="BZ17" s="53">
        <v>44014</v>
      </c>
      <c r="CA17" s="33" t="s">
        <v>897</v>
      </c>
      <c r="CB17" s="51">
        <v>70</v>
      </c>
      <c r="CC17" s="51">
        <v>7</v>
      </c>
      <c r="CD17" s="51">
        <v>6</v>
      </c>
      <c r="CE17" s="51">
        <v>6</v>
      </c>
      <c r="CF17" s="51">
        <v>2</v>
      </c>
      <c r="CG17" s="57">
        <v>3</v>
      </c>
      <c r="CJ17" s="35">
        <v>14</v>
      </c>
      <c r="CK17" s="47" t="s">
        <v>876</v>
      </c>
      <c r="CL17" s="47">
        <v>0</v>
      </c>
      <c r="CM17" s="47">
        <v>0</v>
      </c>
      <c r="CN17" s="47">
        <v>100</v>
      </c>
      <c r="CO17" s="47">
        <v>100</v>
      </c>
    </row>
    <row r="18" spans="1:93" ht="16.5" x14ac:dyDescent="0.2">
      <c r="A18" s="33" t="s">
        <v>691</v>
      </c>
      <c r="B18" s="33">
        <f t="shared" si="1"/>
        <v>4100320</v>
      </c>
      <c r="C18" s="40">
        <f t="shared" si="0"/>
        <v>3</v>
      </c>
      <c r="D18" s="26">
        <f t="shared" si="2"/>
        <v>41003</v>
      </c>
      <c r="E18" s="13">
        <v>2</v>
      </c>
      <c r="F18" s="14" t="s">
        <v>633</v>
      </c>
      <c r="G18" s="14" t="s">
        <v>348</v>
      </c>
      <c r="H18" s="13">
        <f t="shared" si="3"/>
        <v>15</v>
      </c>
      <c r="I18" s="13">
        <f t="shared" si="4"/>
        <v>1</v>
      </c>
      <c r="J18" s="13">
        <v>1</v>
      </c>
      <c r="K18" s="13" t="s">
        <v>1373</v>
      </c>
      <c r="L18" s="13">
        <v>6</v>
      </c>
      <c r="M18" s="13" t="s">
        <v>1374</v>
      </c>
      <c r="N18" s="13">
        <v>6</v>
      </c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 t="s">
        <v>748</v>
      </c>
      <c r="AB18" s="36" t="str">
        <f t="shared" si="5"/>
        <v>tw-f-3-jlr-loc2</v>
      </c>
      <c r="AC18" s="36">
        <f t="shared" si="6"/>
        <v>1</v>
      </c>
      <c r="AD18" s="13">
        <v>6</v>
      </c>
      <c r="AE18" s="27">
        <v>6</v>
      </c>
      <c r="AG18" s="35">
        <v>15</v>
      </c>
      <c r="AJ18" s="47">
        <v>15</v>
      </c>
      <c r="AK18" s="33" t="s">
        <v>758</v>
      </c>
      <c r="AL18" s="47">
        <v>15</v>
      </c>
      <c r="AM18" s="53">
        <v>41015</v>
      </c>
      <c r="AN18" s="33" t="s">
        <v>773</v>
      </c>
      <c r="AO18" s="48">
        <v>46</v>
      </c>
      <c r="AP18" s="48">
        <v>4</v>
      </c>
      <c r="AQ18" s="48">
        <v>4</v>
      </c>
      <c r="AR18" s="48">
        <v>4</v>
      </c>
      <c r="AS18" s="48">
        <v>1</v>
      </c>
      <c r="AT18" s="57">
        <v>2</v>
      </c>
      <c r="AW18" s="48">
        <v>15</v>
      </c>
      <c r="AX18" s="33" t="s">
        <v>883</v>
      </c>
      <c r="AY18" s="48">
        <v>15</v>
      </c>
      <c r="AZ18" s="53">
        <v>42015</v>
      </c>
      <c r="BA18" s="33" t="s">
        <v>898</v>
      </c>
      <c r="BB18" s="48">
        <v>56</v>
      </c>
      <c r="BC18" s="48">
        <v>5</v>
      </c>
      <c r="BD18" s="48">
        <v>5</v>
      </c>
      <c r="BE18" s="48">
        <v>5</v>
      </c>
      <c r="BF18" s="48">
        <v>1</v>
      </c>
      <c r="BG18" s="57">
        <v>2</v>
      </c>
      <c r="BJ18" s="51">
        <v>15</v>
      </c>
      <c r="BK18" s="33" t="s">
        <v>985</v>
      </c>
      <c r="BL18" s="51">
        <v>15</v>
      </c>
      <c r="BM18" s="53">
        <v>43015</v>
      </c>
      <c r="BN18" s="33" t="s">
        <v>898</v>
      </c>
      <c r="BO18" s="51">
        <v>70</v>
      </c>
      <c r="BP18" s="51">
        <v>7</v>
      </c>
      <c r="BQ18" s="51">
        <v>7</v>
      </c>
      <c r="BR18" s="51">
        <v>7</v>
      </c>
      <c r="BS18" s="51">
        <v>2</v>
      </c>
      <c r="BT18" s="57">
        <v>3</v>
      </c>
      <c r="BW18" s="51">
        <v>15</v>
      </c>
      <c r="BX18" s="33" t="s">
        <v>988</v>
      </c>
      <c r="BY18" s="51">
        <v>15</v>
      </c>
      <c r="BZ18" s="53">
        <v>44015</v>
      </c>
      <c r="CA18" s="33" t="s">
        <v>898</v>
      </c>
      <c r="CB18" s="51">
        <v>70</v>
      </c>
      <c r="CC18" s="51">
        <v>7</v>
      </c>
      <c r="CD18" s="51">
        <v>7</v>
      </c>
      <c r="CE18" s="51">
        <v>7</v>
      </c>
      <c r="CF18" s="51">
        <v>2</v>
      </c>
      <c r="CG18" s="57">
        <v>3</v>
      </c>
      <c r="CJ18" s="35">
        <v>15</v>
      </c>
      <c r="CK18" s="47" t="s">
        <v>877</v>
      </c>
      <c r="CL18" s="47">
        <v>0</v>
      </c>
      <c r="CM18" s="47">
        <v>0</v>
      </c>
      <c r="CN18" s="47">
        <v>0</v>
      </c>
      <c r="CO18" s="47">
        <v>0</v>
      </c>
    </row>
    <row r="19" spans="1:93" ht="16.5" x14ac:dyDescent="0.2">
      <c r="A19" s="33" t="s">
        <v>691</v>
      </c>
      <c r="B19" s="33">
        <f t="shared" si="1"/>
        <v>4100321</v>
      </c>
      <c r="C19" s="40">
        <f t="shared" si="0"/>
        <v>3</v>
      </c>
      <c r="D19" s="26">
        <f t="shared" si="2"/>
        <v>41003</v>
      </c>
      <c r="E19" s="13">
        <v>2</v>
      </c>
      <c r="F19" s="14" t="s">
        <v>634</v>
      </c>
      <c r="G19" s="14" t="s">
        <v>360</v>
      </c>
      <c r="H19" s="13">
        <f t="shared" si="3"/>
        <v>15</v>
      </c>
      <c r="I19" s="13">
        <f t="shared" si="4"/>
        <v>1</v>
      </c>
      <c r="J19" s="13">
        <v>1</v>
      </c>
      <c r="K19" s="13" t="s">
        <v>1372</v>
      </c>
      <c r="L19" s="13">
        <v>6</v>
      </c>
      <c r="M19" s="13" t="s">
        <v>1375</v>
      </c>
      <c r="N19" s="13">
        <v>6</v>
      </c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 t="s">
        <v>390</v>
      </c>
      <c r="AB19" s="36" t="str">
        <f t="shared" si="5"/>
        <v>tw-f-3-shl-loc2</v>
      </c>
      <c r="AC19" s="36">
        <f t="shared" si="6"/>
        <v>1</v>
      </c>
      <c r="AD19" s="13">
        <v>9</v>
      </c>
      <c r="AE19" s="27">
        <v>9</v>
      </c>
      <c r="AG19" s="35">
        <v>16</v>
      </c>
      <c r="AJ19" s="47">
        <v>16</v>
      </c>
      <c r="AK19" s="33" t="s">
        <v>758</v>
      </c>
      <c r="AL19" s="47">
        <v>16</v>
      </c>
      <c r="AM19" s="53">
        <v>41016</v>
      </c>
      <c r="AN19" s="33" t="s">
        <v>774</v>
      </c>
      <c r="AO19" s="48">
        <v>47</v>
      </c>
      <c r="AP19" s="48">
        <v>4</v>
      </c>
      <c r="AQ19" s="48">
        <v>4</v>
      </c>
      <c r="AR19" s="48">
        <v>4</v>
      </c>
      <c r="AS19" s="48">
        <v>1</v>
      </c>
      <c r="AT19" s="57">
        <v>2</v>
      </c>
      <c r="AW19" s="48">
        <v>16</v>
      </c>
      <c r="AX19" s="33" t="s">
        <v>883</v>
      </c>
      <c r="AY19" s="48">
        <v>16</v>
      </c>
      <c r="AZ19" s="53">
        <v>42016</v>
      </c>
      <c r="BA19" s="33" t="s">
        <v>899</v>
      </c>
      <c r="BB19" s="48">
        <v>58</v>
      </c>
      <c r="BC19" s="48">
        <v>5</v>
      </c>
      <c r="BD19" s="48">
        <v>5</v>
      </c>
      <c r="BE19" s="48">
        <v>5</v>
      </c>
      <c r="BF19" s="48">
        <v>1</v>
      </c>
      <c r="BG19" s="57">
        <v>2</v>
      </c>
      <c r="BJ19" s="51">
        <v>16</v>
      </c>
      <c r="BK19" s="33" t="s">
        <v>985</v>
      </c>
      <c r="BL19" s="51">
        <v>16</v>
      </c>
      <c r="BM19" s="53">
        <v>43016</v>
      </c>
      <c r="BN19" s="33" t="s">
        <v>899</v>
      </c>
      <c r="BO19" s="51">
        <v>72</v>
      </c>
      <c r="BP19" s="51">
        <v>7</v>
      </c>
      <c r="BQ19" s="51">
        <v>7</v>
      </c>
      <c r="BR19" s="51">
        <v>7</v>
      </c>
      <c r="BS19" s="51">
        <v>2</v>
      </c>
      <c r="BT19" s="57">
        <v>3</v>
      </c>
      <c r="BW19" s="51">
        <v>16</v>
      </c>
      <c r="BX19" s="33" t="s">
        <v>988</v>
      </c>
      <c r="BY19" s="51">
        <v>16</v>
      </c>
      <c r="BZ19" s="53">
        <v>44016</v>
      </c>
      <c r="CA19" s="33" t="s">
        <v>899</v>
      </c>
      <c r="CB19" s="51">
        <v>72</v>
      </c>
      <c r="CC19" s="51">
        <v>7</v>
      </c>
      <c r="CD19" s="51">
        <v>7</v>
      </c>
      <c r="CE19" s="51">
        <v>7</v>
      </c>
      <c r="CF19" s="51">
        <v>2</v>
      </c>
      <c r="CG19" s="57">
        <v>3</v>
      </c>
    </row>
    <row r="20" spans="1:93" ht="16.5" x14ac:dyDescent="0.2">
      <c r="A20" s="33" t="s">
        <v>691</v>
      </c>
      <c r="B20" s="33">
        <f t="shared" si="1"/>
        <v>4100330</v>
      </c>
      <c r="C20" s="40">
        <f t="shared" si="0"/>
        <v>3</v>
      </c>
      <c r="D20" s="26">
        <f t="shared" si="2"/>
        <v>41003</v>
      </c>
      <c r="E20" s="13">
        <v>3</v>
      </c>
      <c r="F20" s="14" t="s">
        <v>633</v>
      </c>
      <c r="G20" s="14" t="s">
        <v>749</v>
      </c>
      <c r="H20" s="13">
        <f t="shared" si="3"/>
        <v>15</v>
      </c>
      <c r="I20" s="13">
        <f t="shared" si="4"/>
        <v>2</v>
      </c>
      <c r="J20" s="13">
        <v>1</v>
      </c>
      <c r="K20" s="13" t="s">
        <v>1373</v>
      </c>
      <c r="L20" s="13">
        <v>6</v>
      </c>
      <c r="M20" s="13" t="s">
        <v>1374</v>
      </c>
      <c r="N20" s="13">
        <v>6</v>
      </c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 t="s">
        <v>351</v>
      </c>
      <c r="AB20" s="37" t="str">
        <f t="shared" si="5"/>
        <v>tw-f-3-jlr-loc3</v>
      </c>
      <c r="AC20" s="37">
        <f t="shared" si="6"/>
        <v>1</v>
      </c>
      <c r="AD20" s="13">
        <v>6</v>
      </c>
      <c r="AE20" s="27">
        <v>6</v>
      </c>
      <c r="AG20" s="35">
        <v>17</v>
      </c>
      <c r="AJ20" s="47">
        <v>17</v>
      </c>
      <c r="AK20" s="33" t="s">
        <v>758</v>
      </c>
      <c r="AL20" s="47">
        <v>17</v>
      </c>
      <c r="AM20" s="53">
        <v>41017</v>
      </c>
      <c r="AN20" s="33" t="s">
        <v>775</v>
      </c>
      <c r="AO20" s="48">
        <v>48</v>
      </c>
      <c r="AP20" s="48">
        <v>4</v>
      </c>
      <c r="AQ20" s="48">
        <v>4</v>
      </c>
      <c r="AR20" s="48">
        <v>4</v>
      </c>
      <c r="AS20" s="48">
        <v>1</v>
      </c>
      <c r="AT20" s="57">
        <v>2</v>
      </c>
      <c r="AW20" s="48">
        <v>17</v>
      </c>
      <c r="AX20" s="33" t="s">
        <v>883</v>
      </c>
      <c r="AY20" s="48">
        <v>17</v>
      </c>
      <c r="AZ20" s="53">
        <v>42017</v>
      </c>
      <c r="BA20" s="33" t="s">
        <v>900</v>
      </c>
      <c r="BB20" s="48">
        <v>59</v>
      </c>
      <c r="BC20" s="48">
        <v>5</v>
      </c>
      <c r="BD20" s="48">
        <v>5</v>
      </c>
      <c r="BE20" s="48">
        <v>5</v>
      </c>
      <c r="BF20" s="48">
        <v>1</v>
      </c>
      <c r="BG20" s="57">
        <v>2</v>
      </c>
      <c r="BJ20" s="51">
        <v>17</v>
      </c>
      <c r="BK20" s="33" t="s">
        <v>985</v>
      </c>
      <c r="BL20" s="51">
        <v>17</v>
      </c>
      <c r="BM20" s="53">
        <v>43017</v>
      </c>
      <c r="BN20" s="33" t="s">
        <v>900</v>
      </c>
      <c r="BO20" s="51">
        <v>75</v>
      </c>
      <c r="BP20" s="51">
        <v>7</v>
      </c>
      <c r="BQ20" s="51">
        <v>7</v>
      </c>
      <c r="BR20" s="51">
        <v>7</v>
      </c>
      <c r="BS20" s="51">
        <v>2</v>
      </c>
      <c r="BT20" s="57">
        <v>3</v>
      </c>
      <c r="BW20" s="51">
        <v>17</v>
      </c>
      <c r="BX20" s="33" t="s">
        <v>988</v>
      </c>
      <c r="BY20" s="51">
        <v>17</v>
      </c>
      <c r="BZ20" s="53">
        <v>44017</v>
      </c>
      <c r="CA20" s="33" t="s">
        <v>900</v>
      </c>
      <c r="CB20" s="51">
        <v>75</v>
      </c>
      <c r="CC20" s="51">
        <v>7</v>
      </c>
      <c r="CD20" s="51">
        <v>7</v>
      </c>
      <c r="CE20" s="51">
        <v>7</v>
      </c>
      <c r="CF20" s="51">
        <v>2</v>
      </c>
      <c r="CG20" s="57">
        <v>3</v>
      </c>
    </row>
    <row r="21" spans="1:93" ht="17.25" thickBot="1" x14ac:dyDescent="0.25">
      <c r="A21" s="33" t="s">
        <v>691</v>
      </c>
      <c r="B21" s="33">
        <f t="shared" si="1"/>
        <v>4100331</v>
      </c>
      <c r="C21" s="40">
        <f t="shared" si="0"/>
        <v>3</v>
      </c>
      <c r="D21" s="28">
        <f t="shared" si="2"/>
        <v>41003</v>
      </c>
      <c r="E21" s="29">
        <v>3</v>
      </c>
      <c r="F21" s="30" t="s">
        <v>634</v>
      </c>
      <c r="G21" s="30" t="s">
        <v>361</v>
      </c>
      <c r="H21" s="29">
        <f t="shared" si="3"/>
        <v>15</v>
      </c>
      <c r="I21" s="29">
        <f t="shared" si="4"/>
        <v>2</v>
      </c>
      <c r="J21" s="29">
        <v>1</v>
      </c>
      <c r="K21" s="29" t="s">
        <v>1372</v>
      </c>
      <c r="L21" s="29">
        <v>6</v>
      </c>
      <c r="M21" s="29" t="s">
        <v>1375</v>
      </c>
      <c r="N21" s="29">
        <v>6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 t="s">
        <v>391</v>
      </c>
      <c r="AB21" s="30" t="str">
        <f t="shared" si="5"/>
        <v>tw-f-3-shl-loc3</v>
      </c>
      <c r="AC21" s="30">
        <f t="shared" si="6"/>
        <v>1</v>
      </c>
      <c r="AD21" s="29">
        <v>9</v>
      </c>
      <c r="AE21" s="31">
        <v>9</v>
      </c>
      <c r="AG21" s="35">
        <v>18</v>
      </c>
      <c r="AJ21" s="47">
        <v>18</v>
      </c>
      <c r="AK21" s="33" t="s">
        <v>758</v>
      </c>
      <c r="AL21" s="47">
        <v>18</v>
      </c>
      <c r="AM21" s="53">
        <v>41018</v>
      </c>
      <c r="AN21" s="33" t="s">
        <v>776</v>
      </c>
      <c r="AO21" s="48">
        <v>50</v>
      </c>
      <c r="AP21" s="48">
        <v>5</v>
      </c>
      <c r="AQ21" s="48">
        <v>4</v>
      </c>
      <c r="AR21" s="48">
        <v>4</v>
      </c>
      <c r="AS21" s="48">
        <v>1</v>
      </c>
      <c r="AT21" s="57">
        <v>2</v>
      </c>
      <c r="AW21" s="48">
        <v>18</v>
      </c>
      <c r="AX21" s="33" t="s">
        <v>883</v>
      </c>
      <c r="AY21" s="48">
        <v>18</v>
      </c>
      <c r="AZ21" s="53">
        <v>42018</v>
      </c>
      <c r="BA21" s="33" t="s">
        <v>901</v>
      </c>
      <c r="BB21" s="48">
        <v>60</v>
      </c>
      <c r="BC21" s="48">
        <v>6</v>
      </c>
      <c r="BD21" s="48">
        <v>5</v>
      </c>
      <c r="BE21" s="48">
        <v>5</v>
      </c>
      <c r="BF21" s="48">
        <v>1</v>
      </c>
      <c r="BG21" s="57">
        <v>2</v>
      </c>
      <c r="BJ21" s="51">
        <v>18</v>
      </c>
      <c r="BK21" s="33" t="s">
        <v>985</v>
      </c>
      <c r="BL21" s="51">
        <v>18</v>
      </c>
      <c r="BM21" s="53">
        <v>43018</v>
      </c>
      <c r="BN21" s="33" t="s">
        <v>901</v>
      </c>
      <c r="BO21" s="51">
        <v>78</v>
      </c>
      <c r="BP21" s="51">
        <v>7</v>
      </c>
      <c r="BQ21" s="51">
        <v>7</v>
      </c>
      <c r="BR21" s="51">
        <v>7</v>
      </c>
      <c r="BS21" s="51">
        <v>2</v>
      </c>
      <c r="BT21" s="57">
        <v>3</v>
      </c>
      <c r="BW21" s="51">
        <v>18</v>
      </c>
      <c r="BX21" s="33" t="s">
        <v>988</v>
      </c>
      <c r="BY21" s="51">
        <v>18</v>
      </c>
      <c r="BZ21" s="53">
        <v>44018</v>
      </c>
      <c r="CA21" s="33" t="s">
        <v>901</v>
      </c>
      <c r="CB21" s="51">
        <v>78</v>
      </c>
      <c r="CC21" s="51">
        <v>7</v>
      </c>
      <c r="CD21" s="51">
        <v>7</v>
      </c>
      <c r="CE21" s="51">
        <v>7</v>
      </c>
      <c r="CF21" s="51">
        <v>2</v>
      </c>
      <c r="CG21" s="57">
        <v>3</v>
      </c>
    </row>
    <row r="22" spans="1:93" ht="16.5" x14ac:dyDescent="0.2">
      <c r="A22" s="33" t="s">
        <v>691</v>
      </c>
      <c r="B22" s="33">
        <f t="shared" si="1"/>
        <v>4100410</v>
      </c>
      <c r="C22" s="40">
        <f t="shared" si="0"/>
        <v>4</v>
      </c>
      <c r="D22" s="23">
        <f t="shared" si="2"/>
        <v>41004</v>
      </c>
      <c r="E22" s="24">
        <v>1</v>
      </c>
      <c r="F22" s="32" t="s">
        <v>633</v>
      </c>
      <c r="G22" s="32" t="s">
        <v>347</v>
      </c>
      <c r="H22" s="24">
        <f t="shared" si="3"/>
        <v>15</v>
      </c>
      <c r="I22" s="24">
        <f t="shared" si="4"/>
        <v>2</v>
      </c>
      <c r="J22" s="24">
        <v>1</v>
      </c>
      <c r="K22" s="24" t="s">
        <v>1373</v>
      </c>
      <c r="L22" s="24">
        <v>8</v>
      </c>
      <c r="M22" s="24" t="s">
        <v>1374</v>
      </c>
      <c r="N22" s="24">
        <v>8</v>
      </c>
      <c r="O22" s="24" t="s">
        <v>1376</v>
      </c>
      <c r="P22" s="24">
        <v>8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 t="s">
        <v>357</v>
      </c>
      <c r="AB22" s="24" t="str">
        <f t="shared" si="5"/>
        <v>tw-f-4-jlr-loc1</v>
      </c>
      <c r="AC22" s="24">
        <f t="shared" si="6"/>
        <v>1</v>
      </c>
      <c r="AD22" s="24">
        <v>6</v>
      </c>
      <c r="AE22" s="25">
        <v>6</v>
      </c>
      <c r="AG22" s="35">
        <v>19</v>
      </c>
      <c r="AJ22" s="47">
        <v>19</v>
      </c>
      <c r="AK22" s="33" t="s">
        <v>758</v>
      </c>
      <c r="AL22" s="47">
        <v>19</v>
      </c>
      <c r="AM22" s="53">
        <v>41019</v>
      </c>
      <c r="AN22" s="33" t="s">
        <v>777</v>
      </c>
      <c r="AO22" s="48">
        <v>50</v>
      </c>
      <c r="AP22" s="48">
        <v>5</v>
      </c>
      <c r="AQ22" s="48">
        <v>5</v>
      </c>
      <c r="AR22" s="48">
        <v>4</v>
      </c>
      <c r="AS22" s="48">
        <v>1</v>
      </c>
      <c r="AT22" s="57">
        <v>2</v>
      </c>
      <c r="AW22" s="48">
        <v>19</v>
      </c>
      <c r="AX22" s="33" t="s">
        <v>883</v>
      </c>
      <c r="AY22" s="48">
        <v>19</v>
      </c>
      <c r="AZ22" s="53">
        <v>42019</v>
      </c>
      <c r="BA22" s="33" t="s">
        <v>902</v>
      </c>
      <c r="BB22" s="48">
        <v>60</v>
      </c>
      <c r="BC22" s="48">
        <v>6</v>
      </c>
      <c r="BD22" s="48">
        <v>6</v>
      </c>
      <c r="BE22" s="48">
        <v>5</v>
      </c>
      <c r="BF22" s="48">
        <v>1</v>
      </c>
      <c r="BG22" s="57">
        <v>2</v>
      </c>
      <c r="BJ22" s="51">
        <v>19</v>
      </c>
      <c r="BK22" s="33" t="s">
        <v>985</v>
      </c>
      <c r="BL22" s="51">
        <v>19</v>
      </c>
      <c r="BM22" s="53">
        <v>43019</v>
      </c>
      <c r="BN22" s="33" t="s">
        <v>902</v>
      </c>
      <c r="BO22" s="51">
        <v>80</v>
      </c>
      <c r="BP22" s="51">
        <v>8</v>
      </c>
      <c r="BQ22" s="51">
        <v>7</v>
      </c>
      <c r="BR22" s="51">
        <v>7</v>
      </c>
      <c r="BS22" s="51">
        <v>2</v>
      </c>
      <c r="BT22" s="57">
        <v>3</v>
      </c>
      <c r="BW22" s="51">
        <v>19</v>
      </c>
      <c r="BX22" s="33" t="s">
        <v>988</v>
      </c>
      <c r="BY22" s="51">
        <v>19</v>
      </c>
      <c r="BZ22" s="53">
        <v>44019</v>
      </c>
      <c r="CA22" s="33" t="s">
        <v>902</v>
      </c>
      <c r="CB22" s="51">
        <v>80</v>
      </c>
      <c r="CC22" s="51">
        <v>8</v>
      </c>
      <c r="CD22" s="51">
        <v>7</v>
      </c>
      <c r="CE22" s="51">
        <v>7</v>
      </c>
      <c r="CF22" s="51">
        <v>2</v>
      </c>
      <c r="CG22" s="57">
        <v>3</v>
      </c>
    </row>
    <row r="23" spans="1:93" ht="16.5" x14ac:dyDescent="0.2">
      <c r="A23" s="33" t="s">
        <v>691</v>
      </c>
      <c r="B23" s="33">
        <f t="shared" si="1"/>
        <v>4100411</v>
      </c>
      <c r="C23" s="40">
        <f t="shared" si="0"/>
        <v>4</v>
      </c>
      <c r="D23" s="26">
        <f t="shared" si="2"/>
        <v>41004</v>
      </c>
      <c r="E23" s="13">
        <v>1</v>
      </c>
      <c r="F23" s="14" t="s">
        <v>634</v>
      </c>
      <c r="G23" s="14" t="s">
        <v>371</v>
      </c>
      <c r="H23" s="13">
        <f t="shared" si="3"/>
        <v>15</v>
      </c>
      <c r="I23" s="13">
        <f t="shared" si="4"/>
        <v>2</v>
      </c>
      <c r="J23" s="13">
        <v>1</v>
      </c>
      <c r="K23" s="13" t="s">
        <v>1372</v>
      </c>
      <c r="L23" s="13">
        <v>8</v>
      </c>
      <c r="M23" s="13" t="s">
        <v>1375</v>
      </c>
      <c r="N23" s="13">
        <v>8</v>
      </c>
      <c r="O23" s="13" t="s">
        <v>1377</v>
      </c>
      <c r="P23" s="13">
        <v>8</v>
      </c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 t="s">
        <v>398</v>
      </c>
      <c r="AB23" s="13" t="str">
        <f t="shared" si="5"/>
        <v>tw-f-4-shl-loc1</v>
      </c>
      <c r="AC23" s="13">
        <f t="shared" si="6"/>
        <v>1</v>
      </c>
      <c r="AD23" s="13">
        <v>9</v>
      </c>
      <c r="AE23" s="27">
        <v>9</v>
      </c>
      <c r="AG23" s="35">
        <v>20</v>
      </c>
      <c r="AJ23" s="47">
        <v>20</v>
      </c>
      <c r="AK23" s="33" t="s">
        <v>758</v>
      </c>
      <c r="AL23" s="47">
        <v>20</v>
      </c>
      <c r="AM23" s="53">
        <v>41020</v>
      </c>
      <c r="AN23" s="33" t="s">
        <v>778</v>
      </c>
      <c r="AO23" s="48">
        <v>50</v>
      </c>
      <c r="AP23" s="47">
        <v>5</v>
      </c>
      <c r="AQ23" s="48">
        <v>5</v>
      </c>
      <c r="AR23" s="48">
        <v>5</v>
      </c>
      <c r="AS23" s="48">
        <v>1</v>
      </c>
      <c r="AT23" s="57">
        <v>2</v>
      </c>
      <c r="AW23" s="48">
        <v>20</v>
      </c>
      <c r="AX23" s="33" t="s">
        <v>883</v>
      </c>
      <c r="AY23" s="48">
        <v>20</v>
      </c>
      <c r="AZ23" s="53">
        <v>42020</v>
      </c>
      <c r="BA23" s="33" t="s">
        <v>903</v>
      </c>
      <c r="BB23" s="48">
        <v>60</v>
      </c>
      <c r="BC23" s="48">
        <v>6</v>
      </c>
      <c r="BD23" s="48">
        <v>6</v>
      </c>
      <c r="BE23" s="48">
        <v>6</v>
      </c>
      <c r="BF23" s="48">
        <v>1</v>
      </c>
      <c r="BG23" s="57">
        <v>3</v>
      </c>
      <c r="BJ23" s="51">
        <v>20</v>
      </c>
      <c r="BK23" s="33" t="s">
        <v>985</v>
      </c>
      <c r="BL23" s="51">
        <v>20</v>
      </c>
      <c r="BM23" s="53">
        <v>43020</v>
      </c>
      <c r="BN23" s="33" t="s">
        <v>903</v>
      </c>
      <c r="BO23" s="51">
        <v>80</v>
      </c>
      <c r="BP23" s="51">
        <v>8</v>
      </c>
      <c r="BQ23" s="51">
        <v>8</v>
      </c>
      <c r="BR23" s="51">
        <v>8</v>
      </c>
      <c r="BS23" s="51">
        <v>2</v>
      </c>
      <c r="BT23" s="57">
        <v>4</v>
      </c>
      <c r="BW23" s="51">
        <v>20</v>
      </c>
      <c r="BX23" s="33" t="s">
        <v>988</v>
      </c>
      <c r="BY23" s="51">
        <v>20</v>
      </c>
      <c r="BZ23" s="53">
        <v>44020</v>
      </c>
      <c r="CA23" s="33" t="s">
        <v>903</v>
      </c>
      <c r="CB23" s="51">
        <v>80</v>
      </c>
      <c r="CC23" s="51">
        <v>8</v>
      </c>
      <c r="CD23" s="51">
        <v>8</v>
      </c>
      <c r="CE23" s="51">
        <v>8</v>
      </c>
      <c r="CF23" s="51">
        <v>2</v>
      </c>
      <c r="CG23" s="57">
        <v>4</v>
      </c>
    </row>
    <row r="24" spans="1:93" ht="16.5" x14ac:dyDescent="0.2">
      <c r="A24" s="33" t="s">
        <v>691</v>
      </c>
      <c r="B24" s="33">
        <f t="shared" si="1"/>
        <v>4100420</v>
      </c>
      <c r="C24" s="40">
        <f t="shared" si="0"/>
        <v>4</v>
      </c>
      <c r="D24" s="26">
        <f t="shared" si="2"/>
        <v>41004</v>
      </c>
      <c r="E24" s="13">
        <v>2</v>
      </c>
      <c r="F24" s="14" t="s">
        <v>633</v>
      </c>
      <c r="G24" s="14" t="s">
        <v>348</v>
      </c>
      <c r="H24" s="13">
        <f t="shared" si="3"/>
        <v>15</v>
      </c>
      <c r="I24" s="13">
        <f t="shared" si="4"/>
        <v>2</v>
      </c>
      <c r="J24" s="13">
        <v>1</v>
      </c>
      <c r="K24" s="13" t="s">
        <v>1373</v>
      </c>
      <c r="L24" s="13">
        <v>8</v>
      </c>
      <c r="M24" s="13" t="s">
        <v>1374</v>
      </c>
      <c r="N24" s="13">
        <v>8</v>
      </c>
      <c r="O24" s="13" t="s">
        <v>1376</v>
      </c>
      <c r="P24" s="13">
        <v>8</v>
      </c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 t="s">
        <v>347</v>
      </c>
      <c r="AB24" s="36" t="str">
        <f t="shared" si="5"/>
        <v>tw-f-4-jlr-loc2</v>
      </c>
      <c r="AC24" s="36">
        <f t="shared" si="6"/>
        <v>1</v>
      </c>
      <c r="AD24" s="13">
        <v>6</v>
      </c>
      <c r="AE24" s="27">
        <v>6</v>
      </c>
      <c r="AG24" s="35">
        <v>21</v>
      </c>
      <c r="AJ24" s="47">
        <v>21</v>
      </c>
      <c r="AK24" s="33" t="s">
        <v>758</v>
      </c>
      <c r="AL24" s="47">
        <v>21</v>
      </c>
      <c r="AM24" s="53">
        <v>41021</v>
      </c>
      <c r="AN24" s="33" t="s">
        <v>779</v>
      </c>
      <c r="AO24" s="47">
        <v>51</v>
      </c>
      <c r="AP24" s="48">
        <v>5</v>
      </c>
      <c r="AQ24" s="48">
        <v>5</v>
      </c>
      <c r="AR24" s="48">
        <v>5</v>
      </c>
      <c r="AS24" s="48">
        <v>2</v>
      </c>
      <c r="AT24" s="57">
        <v>2</v>
      </c>
      <c r="AW24" s="48">
        <v>21</v>
      </c>
      <c r="AX24" s="33" t="s">
        <v>883</v>
      </c>
      <c r="AY24" s="48">
        <v>21</v>
      </c>
      <c r="AZ24" s="53">
        <v>42021</v>
      </c>
      <c r="BA24" s="33" t="s">
        <v>904</v>
      </c>
      <c r="BB24" s="48">
        <v>61</v>
      </c>
      <c r="BC24" s="48">
        <v>6</v>
      </c>
      <c r="BD24" s="48">
        <v>6</v>
      </c>
      <c r="BE24" s="48">
        <v>6</v>
      </c>
      <c r="BF24" s="48">
        <v>2</v>
      </c>
      <c r="BG24" s="57">
        <v>3</v>
      </c>
      <c r="BJ24" s="51">
        <v>21</v>
      </c>
      <c r="BK24" s="33" t="s">
        <v>985</v>
      </c>
      <c r="BL24" s="51">
        <v>21</v>
      </c>
      <c r="BM24" s="53">
        <v>43021</v>
      </c>
      <c r="BN24" s="33" t="s">
        <v>904</v>
      </c>
      <c r="BO24" s="51">
        <v>81</v>
      </c>
      <c r="BP24" s="51">
        <v>8</v>
      </c>
      <c r="BQ24" s="51">
        <v>8</v>
      </c>
      <c r="BR24" s="51">
        <v>8</v>
      </c>
      <c r="BS24" s="51">
        <v>2</v>
      </c>
      <c r="BT24" s="57">
        <v>4</v>
      </c>
      <c r="BW24" s="51">
        <v>21</v>
      </c>
      <c r="BX24" s="33" t="s">
        <v>988</v>
      </c>
      <c r="BY24" s="51">
        <v>21</v>
      </c>
      <c r="BZ24" s="53">
        <v>44021</v>
      </c>
      <c r="CA24" s="33" t="s">
        <v>904</v>
      </c>
      <c r="CB24" s="51">
        <v>81</v>
      </c>
      <c r="CC24" s="51">
        <v>8</v>
      </c>
      <c r="CD24" s="51">
        <v>8</v>
      </c>
      <c r="CE24" s="51">
        <v>8</v>
      </c>
      <c r="CF24" s="51">
        <v>2</v>
      </c>
      <c r="CG24" s="57">
        <v>4</v>
      </c>
    </row>
    <row r="25" spans="1:93" ht="16.5" x14ac:dyDescent="0.2">
      <c r="A25" s="33" t="s">
        <v>691</v>
      </c>
      <c r="B25" s="33">
        <f t="shared" si="1"/>
        <v>4100421</v>
      </c>
      <c r="C25" s="40">
        <f t="shared" si="0"/>
        <v>4</v>
      </c>
      <c r="D25" s="26">
        <f t="shared" si="2"/>
        <v>41004</v>
      </c>
      <c r="E25" s="13">
        <v>2</v>
      </c>
      <c r="F25" s="14" t="s">
        <v>634</v>
      </c>
      <c r="G25" s="14" t="s">
        <v>360</v>
      </c>
      <c r="H25" s="13">
        <f t="shared" si="3"/>
        <v>15</v>
      </c>
      <c r="I25" s="13">
        <f t="shared" si="4"/>
        <v>2</v>
      </c>
      <c r="J25" s="13">
        <v>1</v>
      </c>
      <c r="K25" s="13" t="s">
        <v>1372</v>
      </c>
      <c r="L25" s="13">
        <v>8</v>
      </c>
      <c r="M25" s="13" t="s">
        <v>1375</v>
      </c>
      <c r="N25" s="13">
        <v>8</v>
      </c>
      <c r="O25" s="13" t="s">
        <v>1377</v>
      </c>
      <c r="P25" s="13">
        <v>8</v>
      </c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 t="s">
        <v>386</v>
      </c>
      <c r="AB25" s="36" t="str">
        <f t="shared" si="5"/>
        <v>tw-f-4-shl-loc2</v>
      </c>
      <c r="AC25" s="36">
        <f t="shared" si="6"/>
        <v>1</v>
      </c>
      <c r="AD25" s="13">
        <v>9</v>
      </c>
      <c r="AE25" s="27">
        <v>9</v>
      </c>
      <c r="AG25" s="35">
        <v>22</v>
      </c>
      <c r="AJ25" s="47">
        <v>22</v>
      </c>
      <c r="AK25" s="33" t="s">
        <v>758</v>
      </c>
      <c r="AL25" s="47">
        <v>22</v>
      </c>
      <c r="AM25" s="53">
        <v>41022</v>
      </c>
      <c r="AN25" s="33" t="s">
        <v>780</v>
      </c>
      <c r="AO25" s="47">
        <v>52</v>
      </c>
      <c r="AP25" s="48">
        <v>5</v>
      </c>
      <c r="AQ25" s="48">
        <v>5</v>
      </c>
      <c r="AR25" s="48">
        <v>5</v>
      </c>
      <c r="AS25" s="48">
        <v>2</v>
      </c>
      <c r="AT25" s="57">
        <v>2</v>
      </c>
      <c r="AW25" s="48">
        <v>22</v>
      </c>
      <c r="AX25" s="33" t="s">
        <v>883</v>
      </c>
      <c r="AY25" s="48">
        <v>22</v>
      </c>
      <c r="AZ25" s="53">
        <v>42022</v>
      </c>
      <c r="BA25" s="33" t="s">
        <v>905</v>
      </c>
      <c r="BB25" s="48">
        <v>62</v>
      </c>
      <c r="BC25" s="48">
        <v>6</v>
      </c>
      <c r="BD25" s="48">
        <v>6</v>
      </c>
      <c r="BE25" s="48">
        <v>6</v>
      </c>
      <c r="BF25" s="48">
        <v>2</v>
      </c>
      <c r="BG25" s="57">
        <v>3</v>
      </c>
      <c r="BJ25" s="51">
        <v>22</v>
      </c>
      <c r="BK25" s="33" t="s">
        <v>985</v>
      </c>
      <c r="BL25" s="51">
        <v>22</v>
      </c>
      <c r="BM25" s="53">
        <v>43022</v>
      </c>
      <c r="BN25" s="33" t="s">
        <v>905</v>
      </c>
      <c r="BO25" s="51">
        <v>82</v>
      </c>
      <c r="BP25" s="51">
        <v>8</v>
      </c>
      <c r="BQ25" s="51">
        <v>8</v>
      </c>
      <c r="BR25" s="51">
        <v>8</v>
      </c>
      <c r="BS25" s="51">
        <v>2</v>
      </c>
      <c r="BT25" s="57">
        <v>4</v>
      </c>
      <c r="BW25" s="51">
        <v>22</v>
      </c>
      <c r="BX25" s="33" t="s">
        <v>988</v>
      </c>
      <c r="BY25" s="51">
        <v>22</v>
      </c>
      <c r="BZ25" s="53">
        <v>44022</v>
      </c>
      <c r="CA25" s="33" t="s">
        <v>905</v>
      </c>
      <c r="CB25" s="51">
        <v>82</v>
      </c>
      <c r="CC25" s="51">
        <v>8</v>
      </c>
      <c r="CD25" s="51">
        <v>8</v>
      </c>
      <c r="CE25" s="51">
        <v>8</v>
      </c>
      <c r="CF25" s="51">
        <v>2</v>
      </c>
      <c r="CG25" s="57">
        <v>4</v>
      </c>
    </row>
    <row r="26" spans="1:93" ht="16.5" x14ac:dyDescent="0.2">
      <c r="A26" s="33" t="s">
        <v>691</v>
      </c>
      <c r="B26" s="33">
        <f t="shared" si="1"/>
        <v>4100430</v>
      </c>
      <c r="C26" s="40">
        <f t="shared" si="0"/>
        <v>4</v>
      </c>
      <c r="D26" s="26">
        <f t="shared" si="2"/>
        <v>41004</v>
      </c>
      <c r="E26" s="13">
        <v>3</v>
      </c>
      <c r="F26" s="14" t="s">
        <v>633</v>
      </c>
      <c r="G26" s="14" t="s">
        <v>749</v>
      </c>
      <c r="H26" s="13">
        <f t="shared" si="3"/>
        <v>15</v>
      </c>
      <c r="I26" s="13">
        <f t="shared" si="4"/>
        <v>2</v>
      </c>
      <c r="J26" s="13">
        <v>1</v>
      </c>
      <c r="K26" s="13" t="s">
        <v>1373</v>
      </c>
      <c r="L26" s="13">
        <v>8</v>
      </c>
      <c r="M26" s="13" t="s">
        <v>1374</v>
      </c>
      <c r="N26" s="13">
        <v>8</v>
      </c>
      <c r="O26" s="13" t="s">
        <v>1376</v>
      </c>
      <c r="P26" s="13">
        <v>8</v>
      </c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 t="s">
        <v>353</v>
      </c>
      <c r="AB26" s="37" t="str">
        <f t="shared" si="5"/>
        <v>tw-f-4-jlr-loc3</v>
      </c>
      <c r="AC26" s="37">
        <f t="shared" si="6"/>
        <v>1</v>
      </c>
      <c r="AD26" s="13">
        <v>6</v>
      </c>
      <c r="AE26" s="27">
        <v>6</v>
      </c>
      <c r="AG26" s="35">
        <v>23</v>
      </c>
      <c r="AJ26" s="47">
        <v>23</v>
      </c>
      <c r="AK26" s="33" t="s">
        <v>758</v>
      </c>
      <c r="AL26" s="47">
        <v>23</v>
      </c>
      <c r="AM26" s="53">
        <v>41023</v>
      </c>
      <c r="AN26" s="33" t="s">
        <v>781</v>
      </c>
      <c r="AO26" s="47">
        <v>52</v>
      </c>
      <c r="AP26" s="48">
        <v>5</v>
      </c>
      <c r="AQ26" s="48">
        <v>5</v>
      </c>
      <c r="AR26" s="48">
        <v>5</v>
      </c>
      <c r="AS26" s="48">
        <v>2</v>
      </c>
      <c r="AT26" s="57">
        <v>2</v>
      </c>
      <c r="AW26" s="48">
        <v>23</v>
      </c>
      <c r="AX26" s="33" t="s">
        <v>883</v>
      </c>
      <c r="AY26" s="48">
        <v>23</v>
      </c>
      <c r="AZ26" s="53">
        <v>42023</v>
      </c>
      <c r="BA26" s="33" t="s">
        <v>906</v>
      </c>
      <c r="BB26" s="48">
        <v>63</v>
      </c>
      <c r="BC26" s="48">
        <v>6</v>
      </c>
      <c r="BD26" s="48">
        <v>6</v>
      </c>
      <c r="BE26" s="48">
        <v>6</v>
      </c>
      <c r="BF26" s="48">
        <v>2</v>
      </c>
      <c r="BG26" s="57">
        <v>3</v>
      </c>
      <c r="BJ26" s="51">
        <v>23</v>
      </c>
      <c r="BK26" s="33" t="s">
        <v>985</v>
      </c>
      <c r="BL26" s="51">
        <v>23</v>
      </c>
      <c r="BM26" s="53">
        <v>43023</v>
      </c>
      <c r="BN26" s="33" t="s">
        <v>906</v>
      </c>
      <c r="BO26" s="51">
        <v>83</v>
      </c>
      <c r="BP26" s="51">
        <v>8</v>
      </c>
      <c r="BQ26" s="51">
        <v>8</v>
      </c>
      <c r="BR26" s="51">
        <v>8</v>
      </c>
      <c r="BS26" s="51">
        <v>2</v>
      </c>
      <c r="BT26" s="57">
        <v>4</v>
      </c>
      <c r="BW26" s="51">
        <v>23</v>
      </c>
      <c r="BX26" s="33" t="s">
        <v>988</v>
      </c>
      <c r="BY26" s="51">
        <v>23</v>
      </c>
      <c r="BZ26" s="53">
        <v>44023</v>
      </c>
      <c r="CA26" s="33" t="s">
        <v>906</v>
      </c>
      <c r="CB26" s="51">
        <v>83</v>
      </c>
      <c r="CC26" s="51">
        <v>8</v>
      </c>
      <c r="CD26" s="51">
        <v>8</v>
      </c>
      <c r="CE26" s="51">
        <v>8</v>
      </c>
      <c r="CF26" s="51">
        <v>2</v>
      </c>
      <c r="CG26" s="57">
        <v>4</v>
      </c>
    </row>
    <row r="27" spans="1:93" ht="17.25" thickBot="1" x14ac:dyDescent="0.25">
      <c r="A27" s="33" t="s">
        <v>691</v>
      </c>
      <c r="B27" s="33">
        <f t="shared" si="1"/>
        <v>4100431</v>
      </c>
      <c r="C27" s="40">
        <f t="shared" si="0"/>
        <v>4</v>
      </c>
      <c r="D27" s="28">
        <f t="shared" si="2"/>
        <v>41004</v>
      </c>
      <c r="E27" s="29">
        <v>3</v>
      </c>
      <c r="F27" s="30" t="s">
        <v>634</v>
      </c>
      <c r="G27" s="30" t="s">
        <v>361</v>
      </c>
      <c r="H27" s="29">
        <f t="shared" si="3"/>
        <v>15</v>
      </c>
      <c r="I27" s="29">
        <f t="shared" si="4"/>
        <v>2</v>
      </c>
      <c r="J27" s="29">
        <v>1</v>
      </c>
      <c r="K27" s="29" t="s">
        <v>1372</v>
      </c>
      <c r="L27" s="29">
        <v>8</v>
      </c>
      <c r="M27" s="29" t="s">
        <v>1375</v>
      </c>
      <c r="N27" s="29">
        <v>8</v>
      </c>
      <c r="O27" s="29" t="s">
        <v>1377</v>
      </c>
      <c r="P27" s="29">
        <v>8</v>
      </c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 t="s">
        <v>394</v>
      </c>
      <c r="AB27" s="30" t="str">
        <f t="shared" si="5"/>
        <v>tw-f-4-shl-loc3</v>
      </c>
      <c r="AC27" s="30">
        <f t="shared" si="6"/>
        <v>1</v>
      </c>
      <c r="AD27" s="29">
        <v>9</v>
      </c>
      <c r="AE27" s="31">
        <v>9</v>
      </c>
      <c r="AG27" s="35">
        <v>24</v>
      </c>
      <c r="AJ27" s="47">
        <v>24</v>
      </c>
      <c r="AK27" s="33" t="s">
        <v>758</v>
      </c>
      <c r="AL27" s="47">
        <v>24</v>
      </c>
      <c r="AM27" s="53">
        <v>41024</v>
      </c>
      <c r="AN27" s="33" t="s">
        <v>782</v>
      </c>
      <c r="AO27" s="47">
        <v>53</v>
      </c>
      <c r="AP27" s="48">
        <v>5</v>
      </c>
      <c r="AQ27" s="48">
        <v>5</v>
      </c>
      <c r="AR27" s="48">
        <v>5</v>
      </c>
      <c r="AS27" s="48">
        <v>2</v>
      </c>
      <c r="AT27" s="57">
        <v>2</v>
      </c>
      <c r="AW27" s="48">
        <v>24</v>
      </c>
      <c r="AX27" s="33" t="s">
        <v>883</v>
      </c>
      <c r="AY27" s="48">
        <v>24</v>
      </c>
      <c r="AZ27" s="53">
        <v>42024</v>
      </c>
      <c r="BA27" s="33" t="s">
        <v>907</v>
      </c>
      <c r="BB27" s="48">
        <v>56</v>
      </c>
      <c r="BC27" s="48">
        <v>6</v>
      </c>
      <c r="BD27" s="48">
        <v>6</v>
      </c>
      <c r="BE27" s="48">
        <v>6</v>
      </c>
      <c r="BF27" s="48">
        <v>2</v>
      </c>
      <c r="BG27" s="57">
        <v>3</v>
      </c>
      <c r="BJ27" s="51">
        <v>24</v>
      </c>
      <c r="BK27" s="33" t="s">
        <v>985</v>
      </c>
      <c r="BL27" s="51">
        <v>24</v>
      </c>
      <c r="BM27" s="53">
        <v>43024</v>
      </c>
      <c r="BN27" s="33" t="s">
        <v>907</v>
      </c>
      <c r="BO27" s="51">
        <v>85</v>
      </c>
      <c r="BP27" s="51">
        <v>9</v>
      </c>
      <c r="BQ27" s="51">
        <v>8</v>
      </c>
      <c r="BR27" s="51">
        <v>8</v>
      </c>
      <c r="BS27" s="51">
        <v>2</v>
      </c>
      <c r="BT27" s="57">
        <v>4</v>
      </c>
      <c r="BW27" s="51">
        <v>24</v>
      </c>
      <c r="BX27" s="33" t="s">
        <v>988</v>
      </c>
      <c r="BY27" s="51">
        <v>24</v>
      </c>
      <c r="BZ27" s="53">
        <v>44024</v>
      </c>
      <c r="CA27" s="33" t="s">
        <v>907</v>
      </c>
      <c r="CB27" s="51">
        <v>85</v>
      </c>
      <c r="CC27" s="51">
        <v>9</v>
      </c>
      <c r="CD27" s="51">
        <v>8</v>
      </c>
      <c r="CE27" s="51">
        <v>8</v>
      </c>
      <c r="CF27" s="51">
        <v>2</v>
      </c>
      <c r="CG27" s="57">
        <v>4</v>
      </c>
    </row>
    <row r="28" spans="1:93" ht="16.5" x14ac:dyDescent="0.2">
      <c r="A28" s="33" t="s">
        <v>691</v>
      </c>
      <c r="B28" s="33">
        <f t="shared" si="1"/>
        <v>4100510</v>
      </c>
      <c r="C28" s="40">
        <f t="shared" si="0"/>
        <v>5</v>
      </c>
      <c r="D28" s="23">
        <f t="shared" si="2"/>
        <v>41005</v>
      </c>
      <c r="E28" s="24">
        <v>1</v>
      </c>
      <c r="F28" s="32" t="s">
        <v>633</v>
      </c>
      <c r="G28" s="32" t="s">
        <v>347</v>
      </c>
      <c r="H28" s="24">
        <f t="shared" si="3"/>
        <v>20</v>
      </c>
      <c r="I28" s="24">
        <f t="shared" si="4"/>
        <v>2</v>
      </c>
      <c r="J28" s="24">
        <v>1</v>
      </c>
      <c r="K28" s="24" t="s">
        <v>1373</v>
      </c>
      <c r="L28" s="24">
        <v>8</v>
      </c>
      <c r="M28" s="24" t="s">
        <v>1374</v>
      </c>
      <c r="N28" s="24">
        <v>8</v>
      </c>
      <c r="O28" s="24" t="s">
        <v>1376</v>
      </c>
      <c r="P28" s="24">
        <v>8</v>
      </c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 t="s">
        <v>747</v>
      </c>
      <c r="AB28" s="24" t="str">
        <f t="shared" si="5"/>
        <v>tw-f-5-jlr-loc1</v>
      </c>
      <c r="AC28" s="24">
        <f t="shared" si="6"/>
        <v>1</v>
      </c>
      <c r="AD28" s="24">
        <v>6</v>
      </c>
      <c r="AE28" s="25">
        <v>6</v>
      </c>
      <c r="AG28" s="35">
        <v>25</v>
      </c>
      <c r="AJ28" s="47">
        <v>25</v>
      </c>
      <c r="AK28" s="33" t="s">
        <v>758</v>
      </c>
      <c r="AL28" s="47">
        <v>25</v>
      </c>
      <c r="AM28" s="53">
        <v>41025</v>
      </c>
      <c r="AN28" s="33" t="s">
        <v>783</v>
      </c>
      <c r="AO28" s="47">
        <v>54</v>
      </c>
      <c r="AP28" s="48">
        <v>5</v>
      </c>
      <c r="AQ28" s="48">
        <v>5</v>
      </c>
      <c r="AR28" s="48">
        <v>5</v>
      </c>
      <c r="AS28" s="48">
        <v>2</v>
      </c>
      <c r="AT28" s="57">
        <v>2</v>
      </c>
      <c r="AW28" s="48">
        <v>25</v>
      </c>
      <c r="AX28" s="33" t="s">
        <v>883</v>
      </c>
      <c r="AY28" s="48">
        <v>25</v>
      </c>
      <c r="AZ28" s="53">
        <v>42025</v>
      </c>
      <c r="BA28" s="33" t="s">
        <v>908</v>
      </c>
      <c r="BB28" s="48">
        <v>66</v>
      </c>
      <c r="BC28" s="48">
        <v>6</v>
      </c>
      <c r="BD28" s="48">
        <v>6</v>
      </c>
      <c r="BE28" s="48">
        <v>6</v>
      </c>
      <c r="BF28" s="48">
        <v>2</v>
      </c>
      <c r="BG28" s="57">
        <v>3</v>
      </c>
      <c r="BJ28" s="51">
        <v>25</v>
      </c>
      <c r="BK28" s="33" t="s">
        <v>985</v>
      </c>
      <c r="BL28" s="51">
        <v>25</v>
      </c>
      <c r="BM28" s="53">
        <v>43025</v>
      </c>
      <c r="BN28" s="33" t="s">
        <v>908</v>
      </c>
      <c r="BO28" s="51">
        <v>85</v>
      </c>
      <c r="BP28" s="51">
        <v>9</v>
      </c>
      <c r="BQ28" s="51">
        <v>9</v>
      </c>
      <c r="BR28" s="51">
        <v>9</v>
      </c>
      <c r="BS28" s="51">
        <v>2</v>
      </c>
      <c r="BT28" s="57">
        <v>4</v>
      </c>
      <c r="BW28" s="51">
        <v>25</v>
      </c>
      <c r="BX28" s="33" t="s">
        <v>988</v>
      </c>
      <c r="BY28" s="51">
        <v>25</v>
      </c>
      <c r="BZ28" s="53">
        <v>44025</v>
      </c>
      <c r="CA28" s="33" t="s">
        <v>908</v>
      </c>
      <c r="CB28" s="51">
        <v>85</v>
      </c>
      <c r="CC28" s="51">
        <v>9</v>
      </c>
      <c r="CD28" s="51">
        <v>9</v>
      </c>
      <c r="CE28" s="51">
        <v>9</v>
      </c>
      <c r="CF28" s="51">
        <v>2</v>
      </c>
      <c r="CG28" s="57">
        <v>4</v>
      </c>
    </row>
    <row r="29" spans="1:93" ht="16.5" x14ac:dyDescent="0.2">
      <c r="A29" s="33" t="s">
        <v>691</v>
      </c>
      <c r="B29" s="33">
        <f t="shared" si="1"/>
        <v>4100511</v>
      </c>
      <c r="C29" s="40">
        <f t="shared" si="0"/>
        <v>5</v>
      </c>
      <c r="D29" s="26">
        <f t="shared" si="2"/>
        <v>41005</v>
      </c>
      <c r="E29" s="13">
        <v>1</v>
      </c>
      <c r="F29" s="14" t="s">
        <v>634</v>
      </c>
      <c r="G29" s="14" t="s">
        <v>371</v>
      </c>
      <c r="H29" s="13">
        <f t="shared" si="3"/>
        <v>20</v>
      </c>
      <c r="I29" s="13">
        <f t="shared" si="4"/>
        <v>2</v>
      </c>
      <c r="J29" s="13">
        <v>1</v>
      </c>
      <c r="K29" s="13" t="s">
        <v>1372</v>
      </c>
      <c r="L29" s="13">
        <v>10</v>
      </c>
      <c r="M29" s="13" t="s">
        <v>1375</v>
      </c>
      <c r="N29" s="13">
        <v>10</v>
      </c>
      <c r="O29" s="13" t="s">
        <v>1377</v>
      </c>
      <c r="P29" s="13">
        <v>10</v>
      </c>
      <c r="Q29" s="13" t="s">
        <v>1379</v>
      </c>
      <c r="R29" s="13">
        <v>10</v>
      </c>
      <c r="S29" s="13"/>
      <c r="T29" s="13"/>
      <c r="U29" s="13"/>
      <c r="V29" s="13"/>
      <c r="W29" s="13"/>
      <c r="X29" s="13"/>
      <c r="Y29" s="13"/>
      <c r="Z29" s="13"/>
      <c r="AA29" s="13" t="s">
        <v>384</v>
      </c>
      <c r="AB29" s="13" t="str">
        <f t="shared" si="5"/>
        <v>tw-f-5-shl-loc1</v>
      </c>
      <c r="AC29" s="13">
        <f t="shared" si="6"/>
        <v>1</v>
      </c>
      <c r="AD29" s="13">
        <v>9</v>
      </c>
      <c r="AE29" s="27">
        <v>9</v>
      </c>
      <c r="AG29" s="35">
        <v>26</v>
      </c>
      <c r="AJ29" s="47">
        <v>26</v>
      </c>
      <c r="AK29" s="33" t="s">
        <v>758</v>
      </c>
      <c r="AL29" s="47">
        <v>26</v>
      </c>
      <c r="AM29" s="53">
        <v>41026</v>
      </c>
      <c r="AN29" s="33" t="s">
        <v>784</v>
      </c>
      <c r="AO29" s="47">
        <v>55</v>
      </c>
      <c r="AP29" s="48">
        <v>5</v>
      </c>
      <c r="AQ29" s="48">
        <v>5</v>
      </c>
      <c r="AR29" s="48">
        <v>5</v>
      </c>
      <c r="AS29" s="48">
        <v>2</v>
      </c>
      <c r="AT29" s="57">
        <v>2</v>
      </c>
      <c r="AW29" s="48">
        <v>26</v>
      </c>
      <c r="AX29" s="33" t="s">
        <v>883</v>
      </c>
      <c r="AY29" s="48">
        <v>26</v>
      </c>
      <c r="AZ29" s="53">
        <v>42026</v>
      </c>
      <c r="BA29" s="33" t="s">
        <v>909</v>
      </c>
      <c r="BB29" s="48">
        <v>68</v>
      </c>
      <c r="BC29" s="48">
        <v>6</v>
      </c>
      <c r="BD29" s="48">
        <v>6</v>
      </c>
      <c r="BE29" s="48">
        <v>6</v>
      </c>
      <c r="BF29" s="48">
        <v>2</v>
      </c>
      <c r="BG29" s="57">
        <v>3</v>
      </c>
      <c r="BJ29" s="51">
        <v>26</v>
      </c>
      <c r="BK29" s="33" t="s">
        <v>985</v>
      </c>
      <c r="BL29" s="51">
        <v>26</v>
      </c>
      <c r="BM29" s="53">
        <v>43026</v>
      </c>
      <c r="BN29" s="33" t="s">
        <v>909</v>
      </c>
      <c r="BO29" s="51">
        <v>86</v>
      </c>
      <c r="BP29" s="51">
        <v>9</v>
      </c>
      <c r="BQ29" s="51">
        <v>9</v>
      </c>
      <c r="BR29" s="51">
        <v>9</v>
      </c>
      <c r="BS29" s="51">
        <v>3</v>
      </c>
      <c r="BT29" s="57">
        <v>4</v>
      </c>
      <c r="BW29" s="51">
        <v>26</v>
      </c>
      <c r="BX29" s="33" t="s">
        <v>988</v>
      </c>
      <c r="BY29" s="51">
        <v>26</v>
      </c>
      <c r="BZ29" s="53">
        <v>44026</v>
      </c>
      <c r="CA29" s="33" t="s">
        <v>909</v>
      </c>
      <c r="CB29" s="51">
        <v>86</v>
      </c>
      <c r="CC29" s="51">
        <v>9</v>
      </c>
      <c r="CD29" s="51">
        <v>9</v>
      </c>
      <c r="CE29" s="51">
        <v>9</v>
      </c>
      <c r="CF29" s="51">
        <v>3</v>
      </c>
      <c r="CG29" s="57">
        <v>4</v>
      </c>
    </row>
    <row r="30" spans="1:93" ht="16.5" x14ac:dyDescent="0.2">
      <c r="A30" s="33" t="s">
        <v>691</v>
      </c>
      <c r="B30" s="33">
        <f t="shared" si="1"/>
        <v>4100520</v>
      </c>
      <c r="C30" s="40">
        <f t="shared" si="0"/>
        <v>5</v>
      </c>
      <c r="D30" s="26">
        <f t="shared" si="2"/>
        <v>41005</v>
      </c>
      <c r="E30" s="13">
        <v>2</v>
      </c>
      <c r="F30" s="14" t="s">
        <v>633</v>
      </c>
      <c r="G30" s="14" t="s">
        <v>348</v>
      </c>
      <c r="H30" s="13">
        <f t="shared" si="3"/>
        <v>20</v>
      </c>
      <c r="I30" s="13">
        <f t="shared" si="4"/>
        <v>2</v>
      </c>
      <c r="J30" s="13">
        <v>1</v>
      </c>
      <c r="K30" s="13" t="s">
        <v>1373</v>
      </c>
      <c r="L30" s="13">
        <v>8</v>
      </c>
      <c r="M30" s="13" t="s">
        <v>1374</v>
      </c>
      <c r="N30" s="13">
        <v>8</v>
      </c>
      <c r="O30" s="13" t="s">
        <v>1376</v>
      </c>
      <c r="P30" s="13">
        <v>8</v>
      </c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 t="s">
        <v>749</v>
      </c>
      <c r="AB30" s="36" t="str">
        <f t="shared" si="5"/>
        <v>tw-f-5-jlr-loc2</v>
      </c>
      <c r="AC30" s="36">
        <f t="shared" si="6"/>
        <v>1</v>
      </c>
      <c r="AD30" s="13">
        <v>6</v>
      </c>
      <c r="AE30" s="27">
        <v>6</v>
      </c>
      <c r="AG30" s="35">
        <v>27</v>
      </c>
      <c r="AJ30" s="47">
        <v>27</v>
      </c>
      <c r="AK30" s="33" t="s">
        <v>758</v>
      </c>
      <c r="AL30" s="47">
        <v>27</v>
      </c>
      <c r="AM30" s="53">
        <v>41027</v>
      </c>
      <c r="AN30" s="33" t="s">
        <v>785</v>
      </c>
      <c r="AO30" s="47">
        <v>55</v>
      </c>
      <c r="AP30" s="48">
        <v>5</v>
      </c>
      <c r="AQ30" s="48">
        <v>5</v>
      </c>
      <c r="AR30" s="48">
        <v>5</v>
      </c>
      <c r="AS30" s="48">
        <v>2</v>
      </c>
      <c r="AT30" s="57">
        <v>2</v>
      </c>
      <c r="AW30" s="48">
        <v>27</v>
      </c>
      <c r="AX30" s="33" t="s">
        <v>883</v>
      </c>
      <c r="AY30" s="48">
        <v>27</v>
      </c>
      <c r="AZ30" s="53">
        <v>42027</v>
      </c>
      <c r="BA30" s="33" t="s">
        <v>910</v>
      </c>
      <c r="BB30" s="48">
        <v>69</v>
      </c>
      <c r="BC30" s="48">
        <v>6</v>
      </c>
      <c r="BD30" s="48">
        <v>6</v>
      </c>
      <c r="BE30" s="48">
        <v>6</v>
      </c>
      <c r="BF30" s="48">
        <v>2</v>
      </c>
      <c r="BG30" s="57">
        <v>3</v>
      </c>
      <c r="BJ30" s="51">
        <v>27</v>
      </c>
      <c r="BK30" s="33" t="s">
        <v>985</v>
      </c>
      <c r="BL30" s="51">
        <v>27</v>
      </c>
      <c r="BM30" s="53">
        <v>43027</v>
      </c>
      <c r="BN30" s="33" t="s">
        <v>910</v>
      </c>
      <c r="BO30" s="51">
        <v>87</v>
      </c>
      <c r="BP30" s="51">
        <v>9</v>
      </c>
      <c r="BQ30" s="51">
        <v>9</v>
      </c>
      <c r="BR30" s="51">
        <v>9</v>
      </c>
      <c r="BS30" s="51">
        <v>3</v>
      </c>
      <c r="BT30" s="57">
        <v>4</v>
      </c>
      <c r="BW30" s="51">
        <v>27</v>
      </c>
      <c r="BX30" s="33" t="s">
        <v>988</v>
      </c>
      <c r="BY30" s="51">
        <v>27</v>
      </c>
      <c r="BZ30" s="53">
        <v>44027</v>
      </c>
      <c r="CA30" s="33" t="s">
        <v>910</v>
      </c>
      <c r="CB30" s="51">
        <v>87</v>
      </c>
      <c r="CC30" s="51">
        <v>9</v>
      </c>
      <c r="CD30" s="51">
        <v>9</v>
      </c>
      <c r="CE30" s="51">
        <v>9</v>
      </c>
      <c r="CF30" s="51">
        <v>3</v>
      </c>
      <c r="CG30" s="57">
        <v>4</v>
      </c>
    </row>
    <row r="31" spans="1:93" ht="16.5" x14ac:dyDescent="0.2">
      <c r="A31" s="33" t="s">
        <v>691</v>
      </c>
      <c r="B31" s="33">
        <f t="shared" si="1"/>
        <v>4100521</v>
      </c>
      <c r="C31" s="40">
        <f t="shared" si="0"/>
        <v>5</v>
      </c>
      <c r="D31" s="26">
        <f t="shared" si="2"/>
        <v>41005</v>
      </c>
      <c r="E31" s="13">
        <v>2</v>
      </c>
      <c r="F31" s="14" t="s">
        <v>634</v>
      </c>
      <c r="G31" s="14" t="s">
        <v>360</v>
      </c>
      <c r="H31" s="13">
        <f t="shared" si="3"/>
        <v>20</v>
      </c>
      <c r="I31" s="13">
        <f t="shared" si="4"/>
        <v>2</v>
      </c>
      <c r="J31" s="13">
        <v>1</v>
      </c>
      <c r="K31" s="13" t="s">
        <v>1372</v>
      </c>
      <c r="L31" s="13">
        <v>10</v>
      </c>
      <c r="M31" s="13" t="s">
        <v>1375</v>
      </c>
      <c r="N31" s="13">
        <v>10</v>
      </c>
      <c r="O31" s="13" t="s">
        <v>1377</v>
      </c>
      <c r="P31" s="13">
        <v>10</v>
      </c>
      <c r="Q31" s="13" t="s">
        <v>1379</v>
      </c>
      <c r="R31" s="13">
        <v>10</v>
      </c>
      <c r="S31" s="13"/>
      <c r="T31" s="13"/>
      <c r="U31" s="13"/>
      <c r="V31" s="13"/>
      <c r="W31" s="13"/>
      <c r="X31" s="13"/>
      <c r="Y31" s="13"/>
      <c r="Z31" s="13"/>
      <c r="AA31" s="13" t="s">
        <v>382</v>
      </c>
      <c r="AB31" s="36" t="str">
        <f t="shared" si="5"/>
        <v>tw-f-5-shl-loc2</v>
      </c>
      <c r="AC31" s="36">
        <f t="shared" si="6"/>
        <v>1</v>
      </c>
      <c r="AD31" s="13">
        <v>9</v>
      </c>
      <c r="AE31" s="27">
        <v>9</v>
      </c>
      <c r="AG31" s="35">
        <v>28</v>
      </c>
      <c r="AJ31" s="47">
        <v>28</v>
      </c>
      <c r="AK31" s="33" t="s">
        <v>758</v>
      </c>
      <c r="AL31" s="47">
        <v>28</v>
      </c>
      <c r="AM31" s="53">
        <v>41028</v>
      </c>
      <c r="AN31" s="33" t="s">
        <v>786</v>
      </c>
      <c r="AO31" s="48">
        <v>56</v>
      </c>
      <c r="AP31" s="48">
        <v>5</v>
      </c>
      <c r="AQ31" s="48">
        <v>5</v>
      </c>
      <c r="AR31" s="48">
        <v>5</v>
      </c>
      <c r="AS31" s="48">
        <v>2</v>
      </c>
      <c r="AT31" s="57">
        <v>2</v>
      </c>
      <c r="AW31" s="48">
        <v>28</v>
      </c>
      <c r="AX31" s="33" t="s">
        <v>883</v>
      </c>
      <c r="AY31" s="48">
        <v>28</v>
      </c>
      <c r="AZ31" s="53">
        <v>42028</v>
      </c>
      <c r="BA31" s="33" t="s">
        <v>911</v>
      </c>
      <c r="BB31" s="48">
        <v>70</v>
      </c>
      <c r="BC31" s="48">
        <v>7</v>
      </c>
      <c r="BD31" s="48">
        <v>6</v>
      </c>
      <c r="BE31" s="48">
        <v>6</v>
      </c>
      <c r="BF31" s="48">
        <v>2</v>
      </c>
      <c r="BG31" s="57">
        <v>3</v>
      </c>
      <c r="BJ31" s="51">
        <v>28</v>
      </c>
      <c r="BK31" s="33" t="s">
        <v>985</v>
      </c>
      <c r="BL31" s="51">
        <v>28</v>
      </c>
      <c r="BM31" s="53">
        <v>43028</v>
      </c>
      <c r="BN31" s="33" t="s">
        <v>911</v>
      </c>
      <c r="BO31" s="51">
        <v>88</v>
      </c>
      <c r="BP31" s="51">
        <v>9</v>
      </c>
      <c r="BQ31" s="51">
        <v>9</v>
      </c>
      <c r="BR31" s="51">
        <v>9</v>
      </c>
      <c r="BS31" s="51">
        <v>3</v>
      </c>
      <c r="BT31" s="57">
        <v>4</v>
      </c>
      <c r="BW31" s="51">
        <v>28</v>
      </c>
      <c r="BX31" s="33" t="s">
        <v>988</v>
      </c>
      <c r="BY31" s="51">
        <v>28</v>
      </c>
      <c r="BZ31" s="53">
        <v>44028</v>
      </c>
      <c r="CA31" s="33" t="s">
        <v>911</v>
      </c>
      <c r="CB31" s="51">
        <v>88</v>
      </c>
      <c r="CC31" s="51">
        <v>9</v>
      </c>
      <c r="CD31" s="51">
        <v>9</v>
      </c>
      <c r="CE31" s="51">
        <v>9</v>
      </c>
      <c r="CF31" s="51">
        <v>3</v>
      </c>
      <c r="CG31" s="57">
        <v>4</v>
      </c>
    </row>
    <row r="32" spans="1:93" ht="16.5" x14ac:dyDescent="0.2">
      <c r="A32" s="33" t="s">
        <v>691</v>
      </c>
      <c r="B32" s="33">
        <f t="shared" si="1"/>
        <v>4100530</v>
      </c>
      <c r="C32" s="40">
        <f t="shared" si="0"/>
        <v>5</v>
      </c>
      <c r="D32" s="26">
        <f t="shared" si="2"/>
        <v>41005</v>
      </c>
      <c r="E32" s="13">
        <v>3</v>
      </c>
      <c r="F32" s="14" t="s">
        <v>633</v>
      </c>
      <c r="G32" s="14" t="s">
        <v>749</v>
      </c>
      <c r="H32" s="13">
        <f t="shared" si="3"/>
        <v>20</v>
      </c>
      <c r="I32" s="13">
        <f t="shared" si="4"/>
        <v>2</v>
      </c>
      <c r="J32" s="13">
        <v>1</v>
      </c>
      <c r="K32" s="13" t="s">
        <v>1373</v>
      </c>
      <c r="L32" s="13">
        <v>8</v>
      </c>
      <c r="M32" s="13" t="s">
        <v>1374</v>
      </c>
      <c r="N32" s="13">
        <v>8</v>
      </c>
      <c r="O32" s="13" t="s">
        <v>1376</v>
      </c>
      <c r="P32" s="13">
        <v>8</v>
      </c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 t="s">
        <v>354</v>
      </c>
      <c r="AB32" s="37" t="str">
        <f t="shared" si="5"/>
        <v>tw-f-5-jlr-loc3</v>
      </c>
      <c r="AC32" s="37">
        <f t="shared" si="6"/>
        <v>1</v>
      </c>
      <c r="AD32" s="13">
        <v>6</v>
      </c>
      <c r="AE32" s="27">
        <v>6</v>
      </c>
      <c r="AG32" s="35">
        <v>29</v>
      </c>
      <c r="AJ32" s="47">
        <v>29</v>
      </c>
      <c r="AK32" s="33" t="s">
        <v>758</v>
      </c>
      <c r="AL32" s="47">
        <v>29</v>
      </c>
      <c r="AM32" s="53">
        <v>41029</v>
      </c>
      <c r="AN32" s="33" t="s">
        <v>787</v>
      </c>
      <c r="AO32" s="47">
        <v>57</v>
      </c>
      <c r="AP32" s="48">
        <v>5</v>
      </c>
      <c r="AQ32" s="48">
        <v>5</v>
      </c>
      <c r="AR32" s="48">
        <v>5</v>
      </c>
      <c r="AS32" s="48">
        <v>2</v>
      </c>
      <c r="AT32" s="57">
        <v>2</v>
      </c>
      <c r="AW32" s="48">
        <v>29</v>
      </c>
      <c r="AX32" s="33" t="s">
        <v>883</v>
      </c>
      <c r="AY32" s="48">
        <v>29</v>
      </c>
      <c r="AZ32" s="53">
        <v>42029</v>
      </c>
      <c r="BA32" s="33" t="s">
        <v>912</v>
      </c>
      <c r="BB32" s="48">
        <v>70</v>
      </c>
      <c r="BC32" s="48">
        <v>7</v>
      </c>
      <c r="BD32" s="48">
        <v>7</v>
      </c>
      <c r="BE32" s="48">
        <v>6</v>
      </c>
      <c r="BF32" s="48">
        <v>2</v>
      </c>
      <c r="BG32" s="57">
        <v>3</v>
      </c>
      <c r="BJ32" s="51">
        <v>29</v>
      </c>
      <c r="BK32" s="33" t="s">
        <v>985</v>
      </c>
      <c r="BL32" s="51">
        <v>29</v>
      </c>
      <c r="BM32" s="53">
        <v>43029</v>
      </c>
      <c r="BN32" s="33" t="s">
        <v>912</v>
      </c>
      <c r="BO32" s="51">
        <v>90</v>
      </c>
      <c r="BP32" s="51">
        <v>10</v>
      </c>
      <c r="BQ32" s="51">
        <v>9</v>
      </c>
      <c r="BR32" s="51">
        <v>9</v>
      </c>
      <c r="BS32" s="51">
        <v>3</v>
      </c>
      <c r="BT32" s="57">
        <v>4</v>
      </c>
      <c r="BW32" s="51">
        <v>29</v>
      </c>
      <c r="BX32" s="33" t="s">
        <v>988</v>
      </c>
      <c r="BY32" s="51">
        <v>29</v>
      </c>
      <c r="BZ32" s="53">
        <v>44029</v>
      </c>
      <c r="CA32" s="33" t="s">
        <v>912</v>
      </c>
      <c r="CB32" s="51">
        <v>90</v>
      </c>
      <c r="CC32" s="51">
        <v>10</v>
      </c>
      <c r="CD32" s="51">
        <v>9</v>
      </c>
      <c r="CE32" s="51">
        <v>9</v>
      </c>
      <c r="CF32" s="51">
        <v>3</v>
      </c>
      <c r="CG32" s="57">
        <v>4</v>
      </c>
    </row>
    <row r="33" spans="1:85" ht="17.25" customHeight="1" thickBot="1" x14ac:dyDescent="0.25">
      <c r="A33" s="33" t="s">
        <v>691</v>
      </c>
      <c r="B33" s="33">
        <f t="shared" si="1"/>
        <v>4100531</v>
      </c>
      <c r="C33" s="40">
        <f t="shared" si="0"/>
        <v>5</v>
      </c>
      <c r="D33" s="28">
        <f t="shared" si="2"/>
        <v>41005</v>
      </c>
      <c r="E33" s="29">
        <v>3</v>
      </c>
      <c r="F33" s="30" t="s">
        <v>634</v>
      </c>
      <c r="G33" s="30" t="s">
        <v>361</v>
      </c>
      <c r="H33" s="29">
        <f t="shared" si="3"/>
        <v>20</v>
      </c>
      <c r="I33" s="29">
        <f t="shared" si="4"/>
        <v>2</v>
      </c>
      <c r="J33" s="29">
        <v>1</v>
      </c>
      <c r="K33" s="29" t="s">
        <v>1372</v>
      </c>
      <c r="L33" s="29">
        <v>10</v>
      </c>
      <c r="M33" s="29" t="s">
        <v>1375</v>
      </c>
      <c r="N33" s="29">
        <v>10</v>
      </c>
      <c r="O33" s="29" t="s">
        <v>1377</v>
      </c>
      <c r="P33" s="29">
        <v>10</v>
      </c>
      <c r="Q33" s="29" t="s">
        <v>1379</v>
      </c>
      <c r="R33" s="29">
        <v>10</v>
      </c>
      <c r="S33" s="29"/>
      <c r="T33" s="29"/>
      <c r="U33" s="29"/>
      <c r="V33" s="29"/>
      <c r="W33" s="29"/>
      <c r="X33" s="29"/>
      <c r="Y33" s="29"/>
      <c r="Z33" s="29"/>
      <c r="AA33" s="29" t="s">
        <v>395</v>
      </c>
      <c r="AB33" s="30" t="str">
        <f t="shared" si="5"/>
        <v>tw-f-5-shl-loc3</v>
      </c>
      <c r="AC33" s="30">
        <f t="shared" si="6"/>
        <v>1</v>
      </c>
      <c r="AD33" s="29">
        <v>9</v>
      </c>
      <c r="AE33" s="31">
        <v>9</v>
      </c>
      <c r="AG33" s="35">
        <v>30</v>
      </c>
      <c r="AJ33" s="47">
        <v>30</v>
      </c>
      <c r="AK33" s="33" t="s">
        <v>758</v>
      </c>
      <c r="AL33" s="47">
        <v>30</v>
      </c>
      <c r="AM33" s="53">
        <v>41030</v>
      </c>
      <c r="AN33" s="33" t="s">
        <v>788</v>
      </c>
      <c r="AO33" s="48">
        <v>57</v>
      </c>
      <c r="AP33" s="48">
        <v>5</v>
      </c>
      <c r="AQ33" s="48">
        <v>5</v>
      </c>
      <c r="AR33" s="48">
        <v>5</v>
      </c>
      <c r="AS33" s="48">
        <v>2</v>
      </c>
      <c r="AT33" s="57">
        <v>2</v>
      </c>
      <c r="AW33" s="48">
        <v>30</v>
      </c>
      <c r="AX33" s="33" t="s">
        <v>883</v>
      </c>
      <c r="AY33" s="48">
        <v>30</v>
      </c>
      <c r="AZ33" s="53">
        <v>42030</v>
      </c>
      <c r="BA33" s="33" t="s">
        <v>913</v>
      </c>
      <c r="BB33" s="48">
        <v>70</v>
      </c>
      <c r="BC33" s="48">
        <v>7</v>
      </c>
      <c r="BD33" s="48">
        <v>7</v>
      </c>
      <c r="BE33" s="48">
        <v>7</v>
      </c>
      <c r="BF33" s="48">
        <v>2</v>
      </c>
      <c r="BG33" s="57">
        <v>3</v>
      </c>
      <c r="BJ33" s="51">
        <v>30</v>
      </c>
      <c r="BK33" s="33" t="s">
        <v>985</v>
      </c>
      <c r="BL33" s="51">
        <v>30</v>
      </c>
      <c r="BM33" s="53">
        <v>43030</v>
      </c>
      <c r="BN33" s="33" t="s">
        <v>913</v>
      </c>
      <c r="BO33" s="51">
        <v>90</v>
      </c>
      <c r="BP33" s="51">
        <v>10</v>
      </c>
      <c r="BQ33" s="51">
        <v>10</v>
      </c>
      <c r="BR33" s="51">
        <v>10</v>
      </c>
      <c r="BS33" s="51">
        <v>3</v>
      </c>
      <c r="BT33" s="57">
        <v>4</v>
      </c>
      <c r="BW33" s="51">
        <v>30</v>
      </c>
      <c r="BX33" s="33" t="s">
        <v>988</v>
      </c>
      <c r="BY33" s="51">
        <v>30</v>
      </c>
      <c r="BZ33" s="53">
        <v>44030</v>
      </c>
      <c r="CA33" s="33" t="s">
        <v>913</v>
      </c>
      <c r="CB33" s="51">
        <v>90</v>
      </c>
      <c r="CC33" s="51">
        <v>10</v>
      </c>
      <c r="CD33" s="51">
        <v>10</v>
      </c>
      <c r="CE33" s="51">
        <v>10</v>
      </c>
      <c r="CF33" s="51">
        <v>3</v>
      </c>
      <c r="CG33" s="57">
        <v>4</v>
      </c>
    </row>
    <row r="34" spans="1:85" ht="16.5" x14ac:dyDescent="0.2">
      <c r="A34" s="33" t="s">
        <v>691</v>
      </c>
      <c r="B34" s="33">
        <f t="shared" si="1"/>
        <v>4100610</v>
      </c>
      <c r="C34" s="40">
        <f t="shared" si="0"/>
        <v>6</v>
      </c>
      <c r="D34" s="23">
        <f t="shared" si="2"/>
        <v>41006</v>
      </c>
      <c r="E34" s="24">
        <v>1</v>
      </c>
      <c r="F34" s="32" t="s">
        <v>633</v>
      </c>
      <c r="G34" s="32" t="s">
        <v>347</v>
      </c>
      <c r="H34" s="24">
        <f t="shared" si="3"/>
        <v>25</v>
      </c>
      <c r="I34" s="24">
        <f t="shared" si="4"/>
        <v>2</v>
      </c>
      <c r="J34" s="24">
        <v>1</v>
      </c>
      <c r="K34" s="24" t="s">
        <v>1373</v>
      </c>
      <c r="L34" s="24">
        <v>12</v>
      </c>
      <c r="M34" s="24" t="s">
        <v>1374</v>
      </c>
      <c r="N34" s="24">
        <v>12</v>
      </c>
      <c r="O34" s="24" t="s">
        <v>1376</v>
      </c>
      <c r="P34" s="24">
        <v>12</v>
      </c>
      <c r="Q34" s="24" t="s">
        <v>1378</v>
      </c>
      <c r="R34" s="24">
        <v>12</v>
      </c>
      <c r="S34" s="24"/>
      <c r="T34" s="24"/>
      <c r="U34" s="24"/>
      <c r="V34" s="24"/>
      <c r="W34" s="24"/>
      <c r="X34" s="24"/>
      <c r="Y34" s="24"/>
      <c r="Z34" s="24"/>
      <c r="AA34" s="32" t="s">
        <v>351</v>
      </c>
      <c r="AB34" s="14" t="str">
        <f t="shared" si="5"/>
        <v>tw-f-6-jlr-loc1</v>
      </c>
      <c r="AC34" s="58">
        <f t="shared" si="6"/>
        <v>1</v>
      </c>
      <c r="AD34" s="24">
        <v>6</v>
      </c>
      <c r="AE34" s="25">
        <v>6</v>
      </c>
      <c r="AG34" s="35">
        <v>31</v>
      </c>
      <c r="AJ34" s="47">
        <v>31</v>
      </c>
      <c r="AK34" s="33" t="s">
        <v>758</v>
      </c>
      <c r="AL34" s="47">
        <v>31</v>
      </c>
      <c r="AM34" s="53">
        <v>41031</v>
      </c>
      <c r="AN34" s="33" t="s">
        <v>789</v>
      </c>
      <c r="AO34" s="47">
        <v>58</v>
      </c>
      <c r="AP34" s="48">
        <v>5</v>
      </c>
      <c r="AQ34" s="48">
        <v>5</v>
      </c>
      <c r="AR34" s="48">
        <v>5</v>
      </c>
      <c r="AS34" s="48">
        <v>2</v>
      </c>
      <c r="AT34" s="57">
        <v>3</v>
      </c>
      <c r="AW34" s="48">
        <v>31</v>
      </c>
      <c r="AX34" s="33" t="s">
        <v>883</v>
      </c>
      <c r="AY34" s="48">
        <v>31</v>
      </c>
      <c r="AZ34" s="53">
        <v>42031</v>
      </c>
      <c r="BA34" s="33" t="s">
        <v>914</v>
      </c>
      <c r="BB34" s="48">
        <v>71</v>
      </c>
      <c r="BC34" s="48">
        <v>7</v>
      </c>
      <c r="BD34" s="48">
        <v>7</v>
      </c>
      <c r="BE34" s="48">
        <v>7</v>
      </c>
      <c r="BF34" s="48">
        <v>2</v>
      </c>
      <c r="BG34" s="57">
        <v>3</v>
      </c>
      <c r="BJ34" s="51">
        <v>31</v>
      </c>
      <c r="BK34" s="33" t="s">
        <v>985</v>
      </c>
      <c r="BL34" s="51">
        <v>31</v>
      </c>
      <c r="BM34" s="53">
        <v>43031</v>
      </c>
      <c r="BN34" s="33" t="s">
        <v>914</v>
      </c>
      <c r="BO34" s="51">
        <v>91</v>
      </c>
      <c r="BP34" s="51">
        <v>10</v>
      </c>
      <c r="BQ34" s="51">
        <v>10</v>
      </c>
      <c r="BR34" s="51">
        <v>10</v>
      </c>
      <c r="BS34" s="51">
        <v>3</v>
      </c>
      <c r="BT34" s="57">
        <v>4</v>
      </c>
      <c r="BW34" s="51">
        <v>31</v>
      </c>
      <c r="BX34" s="33" t="s">
        <v>988</v>
      </c>
      <c r="BY34" s="51">
        <v>31</v>
      </c>
      <c r="BZ34" s="53">
        <v>44031</v>
      </c>
      <c r="CA34" s="33" t="s">
        <v>914</v>
      </c>
      <c r="CB34" s="51">
        <v>91</v>
      </c>
      <c r="CC34" s="51">
        <v>10</v>
      </c>
      <c r="CD34" s="51">
        <v>10</v>
      </c>
      <c r="CE34" s="51">
        <v>10</v>
      </c>
      <c r="CF34" s="51">
        <v>3</v>
      </c>
      <c r="CG34" s="57">
        <v>4</v>
      </c>
    </row>
    <row r="35" spans="1:85" ht="16.5" x14ac:dyDescent="0.2">
      <c r="A35" s="33" t="s">
        <v>691</v>
      </c>
      <c r="B35" s="33">
        <f t="shared" si="1"/>
        <v>4100611</v>
      </c>
      <c r="C35" s="40">
        <f t="shared" si="0"/>
        <v>6</v>
      </c>
      <c r="D35" s="26">
        <f t="shared" si="2"/>
        <v>41006</v>
      </c>
      <c r="E35" s="13">
        <v>1</v>
      </c>
      <c r="F35" s="14" t="s">
        <v>634</v>
      </c>
      <c r="G35" s="14" t="s">
        <v>371</v>
      </c>
      <c r="H35" s="13">
        <f t="shared" si="3"/>
        <v>25</v>
      </c>
      <c r="I35" s="13">
        <f t="shared" si="4"/>
        <v>2</v>
      </c>
      <c r="J35" s="13">
        <v>1</v>
      </c>
      <c r="K35" s="13" t="s">
        <v>1372</v>
      </c>
      <c r="L35" s="13">
        <v>10</v>
      </c>
      <c r="M35" s="13" t="s">
        <v>1375</v>
      </c>
      <c r="N35" s="13">
        <v>10</v>
      </c>
      <c r="O35" s="13" t="s">
        <v>1377</v>
      </c>
      <c r="P35" s="13">
        <v>10</v>
      </c>
      <c r="Q35" s="13" t="s">
        <v>1379</v>
      </c>
      <c r="R35" s="13">
        <v>10</v>
      </c>
      <c r="S35" s="13"/>
      <c r="T35" s="13"/>
      <c r="U35" s="13"/>
      <c r="V35" s="13"/>
      <c r="W35" s="13"/>
      <c r="X35" s="13"/>
      <c r="Y35" s="13"/>
      <c r="Z35" s="13"/>
      <c r="AA35" s="13" t="s">
        <v>391</v>
      </c>
      <c r="AB35" s="13" t="str">
        <f t="shared" si="5"/>
        <v>tw-f-6-shl-loc1</v>
      </c>
      <c r="AC35" s="13">
        <f t="shared" si="6"/>
        <v>1</v>
      </c>
      <c r="AD35" s="13">
        <v>9</v>
      </c>
      <c r="AE35" s="27">
        <v>9</v>
      </c>
      <c r="AG35" s="35">
        <v>32</v>
      </c>
      <c r="AJ35" s="47">
        <v>32</v>
      </c>
      <c r="AK35" s="33" t="s">
        <v>758</v>
      </c>
      <c r="AL35" s="47">
        <v>32</v>
      </c>
      <c r="AM35" s="53">
        <v>41032</v>
      </c>
      <c r="AN35" s="33" t="s">
        <v>790</v>
      </c>
      <c r="AO35" s="47">
        <v>59</v>
      </c>
      <c r="AP35" s="48">
        <v>5</v>
      </c>
      <c r="AQ35" s="48">
        <v>5</v>
      </c>
      <c r="AR35" s="48">
        <v>5</v>
      </c>
      <c r="AS35" s="48">
        <v>2</v>
      </c>
      <c r="AT35" s="57">
        <v>3</v>
      </c>
      <c r="AW35" s="48">
        <v>32</v>
      </c>
      <c r="AX35" s="33" t="s">
        <v>883</v>
      </c>
      <c r="AY35" s="48">
        <v>32</v>
      </c>
      <c r="AZ35" s="53">
        <v>42032</v>
      </c>
      <c r="BA35" s="33" t="s">
        <v>915</v>
      </c>
      <c r="BB35" s="48">
        <v>72</v>
      </c>
      <c r="BC35" s="48">
        <v>7</v>
      </c>
      <c r="BD35" s="48">
        <v>7</v>
      </c>
      <c r="BE35" s="48">
        <v>7</v>
      </c>
      <c r="BF35" s="48">
        <v>2</v>
      </c>
      <c r="BG35" s="57">
        <v>3</v>
      </c>
      <c r="BJ35" s="51">
        <v>32</v>
      </c>
      <c r="BK35" s="33" t="s">
        <v>985</v>
      </c>
      <c r="BL35" s="51">
        <v>32</v>
      </c>
      <c r="BM35" s="53">
        <v>43032</v>
      </c>
      <c r="BN35" s="33" t="s">
        <v>915</v>
      </c>
      <c r="BO35" s="51">
        <v>92</v>
      </c>
      <c r="BP35" s="51">
        <v>10</v>
      </c>
      <c r="BQ35" s="51">
        <v>10</v>
      </c>
      <c r="BR35" s="51">
        <v>10</v>
      </c>
      <c r="BS35" s="51">
        <v>3</v>
      </c>
      <c r="BT35" s="57">
        <v>4</v>
      </c>
      <c r="BW35" s="51">
        <v>32</v>
      </c>
      <c r="BX35" s="33" t="s">
        <v>988</v>
      </c>
      <c r="BY35" s="51">
        <v>32</v>
      </c>
      <c r="BZ35" s="53">
        <v>44032</v>
      </c>
      <c r="CA35" s="33" t="s">
        <v>915</v>
      </c>
      <c r="CB35" s="51">
        <v>92</v>
      </c>
      <c r="CC35" s="51">
        <v>10</v>
      </c>
      <c r="CD35" s="51">
        <v>10</v>
      </c>
      <c r="CE35" s="51">
        <v>10</v>
      </c>
      <c r="CF35" s="51">
        <v>3</v>
      </c>
      <c r="CG35" s="57">
        <v>4</v>
      </c>
    </row>
    <row r="36" spans="1:85" ht="16.5" x14ac:dyDescent="0.2">
      <c r="A36" s="33" t="s">
        <v>691</v>
      </c>
      <c r="B36" s="33">
        <f t="shared" si="1"/>
        <v>4100620</v>
      </c>
      <c r="C36" s="40">
        <f t="shared" si="0"/>
        <v>6</v>
      </c>
      <c r="D36" s="26">
        <f t="shared" si="2"/>
        <v>41006</v>
      </c>
      <c r="E36" s="13">
        <v>2</v>
      </c>
      <c r="F36" s="14" t="s">
        <v>633</v>
      </c>
      <c r="G36" s="14" t="s">
        <v>348</v>
      </c>
      <c r="H36" s="13">
        <f t="shared" si="3"/>
        <v>25</v>
      </c>
      <c r="I36" s="13">
        <f t="shared" si="4"/>
        <v>2</v>
      </c>
      <c r="J36" s="13">
        <v>1</v>
      </c>
      <c r="K36" s="13" t="s">
        <v>1373</v>
      </c>
      <c r="L36" s="13">
        <v>12</v>
      </c>
      <c r="M36" s="13" t="s">
        <v>1374</v>
      </c>
      <c r="N36" s="13">
        <v>12</v>
      </c>
      <c r="O36" s="13" t="s">
        <v>1376</v>
      </c>
      <c r="P36" s="13">
        <v>12</v>
      </c>
      <c r="Q36" s="13" t="s">
        <v>1378</v>
      </c>
      <c r="R36" s="13">
        <v>12</v>
      </c>
      <c r="S36" s="13"/>
      <c r="T36" s="13"/>
      <c r="U36" s="13"/>
      <c r="V36" s="13"/>
      <c r="W36" s="13"/>
      <c r="X36" s="13"/>
      <c r="Y36" s="13"/>
      <c r="Z36" s="13"/>
      <c r="AA36" s="14" t="s">
        <v>748</v>
      </c>
      <c r="AB36" s="14" t="str">
        <f t="shared" si="5"/>
        <v>tw-f-6-jlr-loc2</v>
      </c>
      <c r="AC36" s="14">
        <f t="shared" si="6"/>
        <v>1</v>
      </c>
      <c r="AD36" s="13">
        <v>6</v>
      </c>
      <c r="AE36" s="27">
        <v>6</v>
      </c>
      <c r="AG36" s="35">
        <v>33</v>
      </c>
      <c r="AJ36" s="47">
        <v>33</v>
      </c>
      <c r="AK36" s="33" t="s">
        <v>758</v>
      </c>
      <c r="AL36" s="47">
        <v>33</v>
      </c>
      <c r="AM36" s="53">
        <v>41033</v>
      </c>
      <c r="AN36" s="33" t="s">
        <v>791</v>
      </c>
      <c r="AO36" s="47">
        <v>60</v>
      </c>
      <c r="AP36" s="47">
        <v>6</v>
      </c>
      <c r="AQ36" s="48">
        <v>5</v>
      </c>
      <c r="AR36" s="48">
        <v>5</v>
      </c>
      <c r="AS36" s="48">
        <v>2</v>
      </c>
      <c r="AT36" s="57">
        <v>3</v>
      </c>
      <c r="AW36" s="48">
        <v>33</v>
      </c>
      <c r="AX36" s="33" t="s">
        <v>883</v>
      </c>
      <c r="AY36" s="48">
        <v>33</v>
      </c>
      <c r="AZ36" s="53">
        <v>42033</v>
      </c>
      <c r="BA36" s="33" t="s">
        <v>916</v>
      </c>
      <c r="BB36" s="48">
        <v>73</v>
      </c>
      <c r="BC36" s="48">
        <v>7</v>
      </c>
      <c r="BD36" s="48">
        <v>7</v>
      </c>
      <c r="BE36" s="48">
        <v>7</v>
      </c>
      <c r="BF36" s="48">
        <v>2</v>
      </c>
      <c r="BG36" s="57">
        <v>3</v>
      </c>
      <c r="BJ36" s="51">
        <v>33</v>
      </c>
      <c r="BK36" s="33" t="s">
        <v>985</v>
      </c>
      <c r="BL36" s="51">
        <v>33</v>
      </c>
      <c r="BM36" s="53">
        <v>43033</v>
      </c>
      <c r="BN36" s="33" t="s">
        <v>916</v>
      </c>
      <c r="BO36" s="51">
        <v>93</v>
      </c>
      <c r="BP36" s="51">
        <v>10</v>
      </c>
      <c r="BQ36" s="51">
        <v>10</v>
      </c>
      <c r="BR36" s="51">
        <v>10</v>
      </c>
      <c r="BS36" s="51">
        <v>3</v>
      </c>
      <c r="BT36" s="57">
        <v>4</v>
      </c>
      <c r="BW36" s="51">
        <v>33</v>
      </c>
      <c r="BX36" s="33" t="s">
        <v>988</v>
      </c>
      <c r="BY36" s="51">
        <v>33</v>
      </c>
      <c r="BZ36" s="53">
        <v>44033</v>
      </c>
      <c r="CA36" s="33" t="s">
        <v>916</v>
      </c>
      <c r="CB36" s="51">
        <v>93</v>
      </c>
      <c r="CC36" s="51">
        <v>10</v>
      </c>
      <c r="CD36" s="51">
        <v>10</v>
      </c>
      <c r="CE36" s="51">
        <v>10</v>
      </c>
      <c r="CF36" s="51">
        <v>3</v>
      </c>
      <c r="CG36" s="57">
        <v>4</v>
      </c>
    </row>
    <row r="37" spans="1:85" ht="16.5" x14ac:dyDescent="0.2">
      <c r="A37" s="33" t="s">
        <v>691</v>
      </c>
      <c r="B37" s="33">
        <f t="shared" si="1"/>
        <v>4100621</v>
      </c>
      <c r="C37" s="40">
        <f t="shared" si="0"/>
        <v>6</v>
      </c>
      <c r="D37" s="26">
        <f t="shared" si="2"/>
        <v>41006</v>
      </c>
      <c r="E37" s="13">
        <v>2</v>
      </c>
      <c r="F37" s="14" t="s">
        <v>634</v>
      </c>
      <c r="G37" s="14" t="s">
        <v>360</v>
      </c>
      <c r="H37" s="13">
        <f t="shared" si="3"/>
        <v>25</v>
      </c>
      <c r="I37" s="13">
        <f t="shared" si="4"/>
        <v>2</v>
      </c>
      <c r="J37" s="13">
        <v>1</v>
      </c>
      <c r="K37" s="13" t="s">
        <v>1372</v>
      </c>
      <c r="L37" s="13">
        <v>10</v>
      </c>
      <c r="M37" s="13" t="s">
        <v>1375</v>
      </c>
      <c r="N37" s="13">
        <v>10</v>
      </c>
      <c r="O37" s="13" t="s">
        <v>1377</v>
      </c>
      <c r="P37" s="13">
        <v>10</v>
      </c>
      <c r="Q37" s="13" t="s">
        <v>1379</v>
      </c>
      <c r="R37" s="13">
        <v>10</v>
      </c>
      <c r="S37" s="13"/>
      <c r="T37" s="13"/>
      <c r="U37" s="13"/>
      <c r="V37" s="13"/>
      <c r="W37" s="13"/>
      <c r="X37" s="13"/>
      <c r="Y37" s="13"/>
      <c r="Z37" s="13"/>
      <c r="AA37" s="13" t="s">
        <v>390</v>
      </c>
      <c r="AB37" s="14" t="str">
        <f t="shared" si="5"/>
        <v>tw-f-6-shl-loc2</v>
      </c>
      <c r="AC37" s="14">
        <f t="shared" si="6"/>
        <v>1</v>
      </c>
      <c r="AD37" s="13">
        <v>9</v>
      </c>
      <c r="AE37" s="27">
        <v>9</v>
      </c>
      <c r="AG37" s="35">
        <v>34</v>
      </c>
      <c r="AJ37" s="47">
        <v>34</v>
      </c>
      <c r="AK37" s="33" t="s">
        <v>758</v>
      </c>
      <c r="AL37" s="47">
        <v>34</v>
      </c>
      <c r="AM37" s="53">
        <v>41034</v>
      </c>
      <c r="AN37" s="33" t="s">
        <v>792</v>
      </c>
      <c r="AO37" s="47">
        <v>60</v>
      </c>
      <c r="AP37" s="47">
        <v>6</v>
      </c>
      <c r="AQ37" s="48">
        <v>6</v>
      </c>
      <c r="AR37" s="48">
        <v>5</v>
      </c>
      <c r="AS37" s="48">
        <v>2</v>
      </c>
      <c r="AT37" s="57">
        <v>3</v>
      </c>
      <c r="AW37" s="48">
        <v>34</v>
      </c>
      <c r="AX37" s="33" t="s">
        <v>883</v>
      </c>
      <c r="AY37" s="48">
        <v>34</v>
      </c>
      <c r="AZ37" s="53">
        <v>42034</v>
      </c>
      <c r="BA37" s="33" t="s">
        <v>917</v>
      </c>
      <c r="BB37" s="48">
        <v>66</v>
      </c>
      <c r="BC37" s="48">
        <v>7</v>
      </c>
      <c r="BD37" s="48">
        <v>7</v>
      </c>
      <c r="BE37" s="48">
        <v>7</v>
      </c>
      <c r="BF37" s="48">
        <v>2</v>
      </c>
      <c r="BG37" s="57">
        <v>3</v>
      </c>
      <c r="BJ37" s="51">
        <v>34</v>
      </c>
      <c r="BK37" s="33" t="s">
        <v>985</v>
      </c>
      <c r="BL37" s="51">
        <v>34</v>
      </c>
      <c r="BM37" s="53">
        <v>43034</v>
      </c>
      <c r="BN37" s="33" t="s">
        <v>917</v>
      </c>
      <c r="BO37" s="51">
        <v>94</v>
      </c>
      <c r="BP37" s="51">
        <v>10</v>
      </c>
      <c r="BQ37" s="51">
        <v>10</v>
      </c>
      <c r="BR37" s="51">
        <v>10</v>
      </c>
      <c r="BS37" s="51">
        <v>3</v>
      </c>
      <c r="BT37" s="57">
        <v>4</v>
      </c>
      <c r="BW37" s="51">
        <v>34</v>
      </c>
      <c r="BX37" s="33" t="s">
        <v>988</v>
      </c>
      <c r="BY37" s="51">
        <v>34</v>
      </c>
      <c r="BZ37" s="53">
        <v>44034</v>
      </c>
      <c r="CA37" s="33" t="s">
        <v>917</v>
      </c>
      <c r="CB37" s="51">
        <v>94</v>
      </c>
      <c r="CC37" s="51">
        <v>10</v>
      </c>
      <c r="CD37" s="51">
        <v>10</v>
      </c>
      <c r="CE37" s="51">
        <v>10</v>
      </c>
      <c r="CF37" s="51">
        <v>3</v>
      </c>
      <c r="CG37" s="57">
        <v>4</v>
      </c>
    </row>
    <row r="38" spans="1:85" ht="16.5" x14ac:dyDescent="0.2">
      <c r="A38" s="33" t="s">
        <v>691</v>
      </c>
      <c r="B38" s="33">
        <f t="shared" si="1"/>
        <v>4100630</v>
      </c>
      <c r="C38" s="40">
        <f t="shared" si="0"/>
        <v>6</v>
      </c>
      <c r="D38" s="26">
        <f t="shared" si="2"/>
        <v>41006</v>
      </c>
      <c r="E38" s="13">
        <v>3</v>
      </c>
      <c r="F38" s="14" t="s">
        <v>633</v>
      </c>
      <c r="G38" s="14" t="s">
        <v>749</v>
      </c>
      <c r="H38" s="13">
        <f t="shared" si="3"/>
        <v>25</v>
      </c>
      <c r="I38" s="13">
        <f t="shared" si="4"/>
        <v>2</v>
      </c>
      <c r="J38" s="13">
        <v>1</v>
      </c>
      <c r="K38" s="13" t="s">
        <v>1373</v>
      </c>
      <c r="L38" s="13">
        <v>12</v>
      </c>
      <c r="M38" s="13" t="s">
        <v>1374</v>
      </c>
      <c r="N38" s="13">
        <v>12</v>
      </c>
      <c r="O38" s="13" t="s">
        <v>1376</v>
      </c>
      <c r="P38" s="13">
        <v>12</v>
      </c>
      <c r="Q38" s="13" t="s">
        <v>1378</v>
      </c>
      <c r="R38" s="13">
        <v>12</v>
      </c>
      <c r="S38" s="13"/>
      <c r="T38" s="13"/>
      <c r="U38" s="13"/>
      <c r="V38" s="13"/>
      <c r="W38" s="13"/>
      <c r="X38" s="13"/>
      <c r="Y38" s="13"/>
      <c r="Z38" s="13"/>
      <c r="AA38" s="14" t="s">
        <v>354</v>
      </c>
      <c r="AB38" s="14" t="str">
        <f t="shared" si="5"/>
        <v>tw-f-6-jlr-loc3</v>
      </c>
      <c r="AC38" s="14">
        <f t="shared" si="6"/>
        <v>1</v>
      </c>
      <c r="AD38" s="13">
        <v>6</v>
      </c>
      <c r="AE38" s="27">
        <v>6</v>
      </c>
      <c r="AG38" s="35">
        <v>35</v>
      </c>
      <c r="AJ38" s="47">
        <v>35</v>
      </c>
      <c r="AK38" s="33" t="s">
        <v>758</v>
      </c>
      <c r="AL38" s="47">
        <v>35</v>
      </c>
      <c r="AM38" s="53">
        <v>41035</v>
      </c>
      <c r="AN38" s="33" t="s">
        <v>793</v>
      </c>
      <c r="AO38" s="47">
        <v>60</v>
      </c>
      <c r="AP38" s="47">
        <v>6</v>
      </c>
      <c r="AQ38" s="48">
        <v>6</v>
      </c>
      <c r="AR38" s="48">
        <v>6</v>
      </c>
      <c r="AS38" s="48">
        <v>2</v>
      </c>
      <c r="AT38" s="57">
        <v>3</v>
      </c>
      <c r="AW38" s="48">
        <v>35</v>
      </c>
      <c r="AX38" s="33" t="s">
        <v>883</v>
      </c>
      <c r="AY38" s="48">
        <v>35</v>
      </c>
      <c r="AZ38" s="53">
        <v>42035</v>
      </c>
      <c r="BA38" s="33" t="s">
        <v>918</v>
      </c>
      <c r="BB38" s="48">
        <v>76</v>
      </c>
      <c r="BC38" s="48">
        <v>7</v>
      </c>
      <c r="BD38" s="48">
        <v>7</v>
      </c>
      <c r="BE38" s="48">
        <v>7</v>
      </c>
      <c r="BF38" s="48">
        <v>2</v>
      </c>
      <c r="BG38" s="57">
        <v>3</v>
      </c>
      <c r="BJ38" s="51">
        <v>35</v>
      </c>
      <c r="BK38" s="33" t="s">
        <v>985</v>
      </c>
      <c r="BL38" s="51">
        <v>35</v>
      </c>
      <c r="BM38" s="53">
        <v>43035</v>
      </c>
      <c r="BN38" s="33" t="s">
        <v>918</v>
      </c>
      <c r="BO38" s="51">
        <v>95</v>
      </c>
      <c r="BP38" s="51">
        <v>11</v>
      </c>
      <c r="BQ38" s="51">
        <v>10</v>
      </c>
      <c r="BR38" s="51">
        <v>10</v>
      </c>
      <c r="BS38" s="51">
        <v>3</v>
      </c>
      <c r="BT38" s="57">
        <v>4</v>
      </c>
      <c r="BW38" s="51">
        <v>35</v>
      </c>
      <c r="BX38" s="33" t="s">
        <v>988</v>
      </c>
      <c r="BY38" s="51">
        <v>35</v>
      </c>
      <c r="BZ38" s="53">
        <v>44035</v>
      </c>
      <c r="CA38" s="33" t="s">
        <v>918</v>
      </c>
      <c r="CB38" s="51">
        <v>95</v>
      </c>
      <c r="CC38" s="51">
        <v>11</v>
      </c>
      <c r="CD38" s="51">
        <v>10</v>
      </c>
      <c r="CE38" s="51">
        <v>10</v>
      </c>
      <c r="CF38" s="51">
        <v>3</v>
      </c>
      <c r="CG38" s="57">
        <v>4</v>
      </c>
    </row>
    <row r="39" spans="1:85" ht="17.25" thickBot="1" x14ac:dyDescent="0.25">
      <c r="A39" s="33" t="s">
        <v>691</v>
      </c>
      <c r="B39" s="33">
        <f t="shared" si="1"/>
        <v>4100631</v>
      </c>
      <c r="C39" s="40">
        <f t="shared" si="0"/>
        <v>6</v>
      </c>
      <c r="D39" s="28">
        <f t="shared" si="2"/>
        <v>41006</v>
      </c>
      <c r="E39" s="29">
        <v>3</v>
      </c>
      <c r="F39" s="30" t="s">
        <v>634</v>
      </c>
      <c r="G39" s="30" t="s">
        <v>361</v>
      </c>
      <c r="H39" s="29">
        <f t="shared" si="3"/>
        <v>25</v>
      </c>
      <c r="I39" s="29">
        <f t="shared" si="4"/>
        <v>2</v>
      </c>
      <c r="J39" s="29">
        <v>1</v>
      </c>
      <c r="K39" s="29" t="s">
        <v>1372</v>
      </c>
      <c r="L39" s="29">
        <v>10</v>
      </c>
      <c r="M39" s="29" t="s">
        <v>1375</v>
      </c>
      <c r="N39" s="29">
        <v>10</v>
      </c>
      <c r="O39" s="29" t="s">
        <v>1377</v>
      </c>
      <c r="P39" s="29">
        <v>10</v>
      </c>
      <c r="Q39" s="29" t="s">
        <v>1379</v>
      </c>
      <c r="R39" s="29">
        <v>10</v>
      </c>
      <c r="S39" s="29"/>
      <c r="T39" s="29"/>
      <c r="U39" s="29"/>
      <c r="V39" s="29"/>
      <c r="W39" s="29"/>
      <c r="X39" s="29"/>
      <c r="Y39" s="29"/>
      <c r="Z39" s="29"/>
      <c r="AA39" s="30" t="s">
        <v>395</v>
      </c>
      <c r="AB39" s="30" t="str">
        <f t="shared" si="5"/>
        <v>tw-f-6-shl-loc3</v>
      </c>
      <c r="AC39" s="30">
        <f t="shared" si="6"/>
        <v>1</v>
      </c>
      <c r="AD39" s="29">
        <v>9</v>
      </c>
      <c r="AE39" s="31">
        <v>9</v>
      </c>
      <c r="AG39" s="35">
        <v>36</v>
      </c>
      <c r="AJ39" s="47">
        <v>36</v>
      </c>
      <c r="AK39" s="33" t="s">
        <v>758</v>
      </c>
      <c r="AL39" s="47">
        <v>36</v>
      </c>
      <c r="AM39" s="53">
        <v>41036</v>
      </c>
      <c r="AN39" s="33" t="s">
        <v>794</v>
      </c>
      <c r="AO39" s="47">
        <v>61</v>
      </c>
      <c r="AP39" s="48">
        <v>6</v>
      </c>
      <c r="AQ39" s="48">
        <v>6</v>
      </c>
      <c r="AR39" s="48">
        <v>6</v>
      </c>
      <c r="AS39" s="48">
        <v>2</v>
      </c>
      <c r="AT39" s="57">
        <v>3</v>
      </c>
      <c r="AW39" s="48">
        <v>36</v>
      </c>
      <c r="AX39" s="33" t="s">
        <v>883</v>
      </c>
      <c r="AY39" s="48">
        <v>36</v>
      </c>
      <c r="AZ39" s="53">
        <v>42036</v>
      </c>
      <c r="BA39" s="33" t="s">
        <v>919</v>
      </c>
      <c r="BB39" s="48">
        <v>78</v>
      </c>
      <c r="BC39" s="48">
        <v>7</v>
      </c>
      <c r="BD39" s="48">
        <v>7</v>
      </c>
      <c r="BE39" s="48">
        <v>7</v>
      </c>
      <c r="BF39" s="48">
        <v>2</v>
      </c>
      <c r="BG39" s="57">
        <v>3</v>
      </c>
      <c r="BJ39" s="51">
        <v>36</v>
      </c>
      <c r="BK39" s="33" t="s">
        <v>985</v>
      </c>
      <c r="BL39" s="51">
        <v>36</v>
      </c>
      <c r="BM39" s="53">
        <v>43036</v>
      </c>
      <c r="BN39" s="33" t="s">
        <v>919</v>
      </c>
      <c r="BO39" s="51">
        <v>95</v>
      </c>
      <c r="BP39" s="51">
        <v>11</v>
      </c>
      <c r="BQ39" s="51">
        <v>11</v>
      </c>
      <c r="BR39" s="51">
        <v>10</v>
      </c>
      <c r="BS39" s="51">
        <v>3</v>
      </c>
      <c r="BT39" s="57">
        <v>4</v>
      </c>
      <c r="BW39" s="51">
        <v>36</v>
      </c>
      <c r="BX39" s="33" t="s">
        <v>988</v>
      </c>
      <c r="BY39" s="51">
        <v>36</v>
      </c>
      <c r="BZ39" s="53">
        <v>44036</v>
      </c>
      <c r="CA39" s="33" t="s">
        <v>919</v>
      </c>
      <c r="CB39" s="51">
        <v>95</v>
      </c>
      <c r="CC39" s="51">
        <v>11</v>
      </c>
      <c r="CD39" s="51">
        <v>11</v>
      </c>
      <c r="CE39" s="51">
        <v>10</v>
      </c>
      <c r="CF39" s="51">
        <v>3</v>
      </c>
      <c r="CG39" s="57">
        <v>4</v>
      </c>
    </row>
    <row r="40" spans="1:85" ht="16.5" x14ac:dyDescent="0.2">
      <c r="A40" s="33" t="s">
        <v>691</v>
      </c>
      <c r="B40" s="33">
        <f t="shared" si="1"/>
        <v>4100710</v>
      </c>
      <c r="C40" s="40">
        <f t="shared" si="0"/>
        <v>7</v>
      </c>
      <c r="D40" s="23">
        <f t="shared" si="2"/>
        <v>41007</v>
      </c>
      <c r="E40" s="24">
        <v>1</v>
      </c>
      <c r="F40" s="32" t="s">
        <v>633</v>
      </c>
      <c r="G40" s="32" t="s">
        <v>347</v>
      </c>
      <c r="H40" s="24">
        <f t="shared" si="3"/>
        <v>30</v>
      </c>
      <c r="I40" s="24">
        <f t="shared" si="4"/>
        <v>2</v>
      </c>
      <c r="J40" s="24">
        <v>1</v>
      </c>
      <c r="K40" s="24" t="s">
        <v>1373</v>
      </c>
      <c r="L40" s="24">
        <v>14</v>
      </c>
      <c r="M40" s="24" t="s">
        <v>1374</v>
      </c>
      <c r="N40" s="24">
        <v>14</v>
      </c>
      <c r="O40" s="24" t="s">
        <v>1376</v>
      </c>
      <c r="P40" s="24">
        <v>14</v>
      </c>
      <c r="Q40" s="24" t="s">
        <v>1378</v>
      </c>
      <c r="R40" s="24">
        <v>14</v>
      </c>
      <c r="S40" s="24" t="s">
        <v>1380</v>
      </c>
      <c r="T40" s="24">
        <v>14</v>
      </c>
      <c r="U40" s="24"/>
      <c r="V40" s="24"/>
      <c r="W40" s="24"/>
      <c r="X40" s="24"/>
      <c r="Y40" s="24"/>
      <c r="Z40" s="24"/>
      <c r="AA40" s="32" t="s">
        <v>355</v>
      </c>
      <c r="AB40" s="24" t="str">
        <f t="shared" si="5"/>
        <v>tw-f-7-jlr-loc1</v>
      </c>
      <c r="AC40" s="24">
        <f t="shared" si="6"/>
        <v>1</v>
      </c>
      <c r="AD40" s="24">
        <v>6</v>
      </c>
      <c r="AE40" s="25">
        <v>6</v>
      </c>
      <c r="AG40" s="35">
        <v>37</v>
      </c>
      <c r="AJ40" s="47">
        <v>37</v>
      </c>
      <c r="AK40" s="33" t="s">
        <v>758</v>
      </c>
      <c r="AL40" s="47">
        <v>37</v>
      </c>
      <c r="AM40" s="53">
        <v>41037</v>
      </c>
      <c r="AN40" s="33" t="s">
        <v>795</v>
      </c>
      <c r="AO40" s="48">
        <v>62</v>
      </c>
      <c r="AP40" s="48">
        <v>6</v>
      </c>
      <c r="AQ40" s="48">
        <v>6</v>
      </c>
      <c r="AR40" s="48">
        <v>6</v>
      </c>
      <c r="AS40" s="48">
        <v>2</v>
      </c>
      <c r="AT40" s="57">
        <v>3</v>
      </c>
      <c r="AW40" s="48">
        <v>37</v>
      </c>
      <c r="AX40" s="33" t="s">
        <v>883</v>
      </c>
      <c r="AY40" s="48">
        <v>37</v>
      </c>
      <c r="AZ40" s="53">
        <v>42037</v>
      </c>
      <c r="BA40" s="33" t="s">
        <v>920</v>
      </c>
      <c r="BB40" s="48">
        <v>79</v>
      </c>
      <c r="BC40" s="48">
        <v>7</v>
      </c>
      <c r="BD40" s="48">
        <v>7</v>
      </c>
      <c r="BE40" s="48">
        <v>7</v>
      </c>
      <c r="BF40" s="48">
        <v>2</v>
      </c>
      <c r="BG40" s="57">
        <v>3</v>
      </c>
      <c r="BJ40" s="51">
        <v>37</v>
      </c>
      <c r="BK40" s="33" t="s">
        <v>985</v>
      </c>
      <c r="BL40" s="51">
        <v>37</v>
      </c>
      <c r="BM40" s="53">
        <v>43037</v>
      </c>
      <c r="BN40" s="33" t="s">
        <v>920</v>
      </c>
      <c r="BO40" s="51">
        <v>95</v>
      </c>
      <c r="BP40" s="51">
        <v>11</v>
      </c>
      <c r="BQ40" s="51">
        <v>11</v>
      </c>
      <c r="BR40" s="51">
        <v>11</v>
      </c>
      <c r="BS40" s="51">
        <v>3</v>
      </c>
      <c r="BT40" s="57">
        <v>4</v>
      </c>
      <c r="BW40" s="51">
        <v>37</v>
      </c>
      <c r="BX40" s="33" t="s">
        <v>988</v>
      </c>
      <c r="BY40" s="51">
        <v>37</v>
      </c>
      <c r="BZ40" s="53">
        <v>44037</v>
      </c>
      <c r="CA40" s="33" t="s">
        <v>920</v>
      </c>
      <c r="CB40" s="51">
        <v>95</v>
      </c>
      <c r="CC40" s="51">
        <v>11</v>
      </c>
      <c r="CD40" s="51">
        <v>11</v>
      </c>
      <c r="CE40" s="51">
        <v>11</v>
      </c>
      <c r="CF40" s="51">
        <v>3</v>
      </c>
      <c r="CG40" s="57">
        <v>4</v>
      </c>
    </row>
    <row r="41" spans="1:85" ht="16.5" x14ac:dyDescent="0.2">
      <c r="A41" s="33" t="s">
        <v>691</v>
      </c>
      <c r="B41" s="33">
        <f t="shared" si="1"/>
        <v>4100711</v>
      </c>
      <c r="C41" s="40">
        <f t="shared" si="0"/>
        <v>7</v>
      </c>
      <c r="D41" s="26">
        <f t="shared" si="2"/>
        <v>41007</v>
      </c>
      <c r="E41" s="13">
        <v>1</v>
      </c>
      <c r="F41" s="14" t="s">
        <v>634</v>
      </c>
      <c r="G41" s="14" t="s">
        <v>371</v>
      </c>
      <c r="H41" s="13">
        <f t="shared" si="3"/>
        <v>30</v>
      </c>
      <c r="I41" s="13">
        <f t="shared" si="4"/>
        <v>2</v>
      </c>
      <c r="J41" s="13">
        <v>1</v>
      </c>
      <c r="K41" s="13" t="s">
        <v>1372</v>
      </c>
      <c r="L41" s="13">
        <v>14</v>
      </c>
      <c r="M41" s="13" t="s">
        <v>1375</v>
      </c>
      <c r="N41" s="13">
        <v>14</v>
      </c>
      <c r="O41" s="13" t="s">
        <v>1377</v>
      </c>
      <c r="P41" s="13">
        <v>14</v>
      </c>
      <c r="Q41" s="13" t="s">
        <v>1379</v>
      </c>
      <c r="R41" s="13">
        <v>14</v>
      </c>
      <c r="S41" s="13" t="s">
        <v>1381</v>
      </c>
      <c r="T41" s="13">
        <v>14</v>
      </c>
      <c r="U41" s="13"/>
      <c r="V41" s="13"/>
      <c r="W41" s="13"/>
      <c r="X41" s="13"/>
      <c r="Y41" s="13"/>
      <c r="Z41" s="13"/>
      <c r="AA41" s="14" t="s">
        <v>396</v>
      </c>
      <c r="AB41" s="13" t="str">
        <f t="shared" si="5"/>
        <v>tw-f-7-shl-loc1</v>
      </c>
      <c r="AC41" s="13">
        <f t="shared" si="6"/>
        <v>1</v>
      </c>
      <c r="AD41" s="13">
        <v>9</v>
      </c>
      <c r="AE41" s="27">
        <v>9</v>
      </c>
      <c r="AG41" s="35">
        <v>38</v>
      </c>
      <c r="AJ41" s="47">
        <v>38</v>
      </c>
      <c r="AK41" s="33" t="s">
        <v>758</v>
      </c>
      <c r="AL41" s="47">
        <v>38</v>
      </c>
      <c r="AM41" s="53">
        <v>41038</v>
      </c>
      <c r="AN41" s="33" t="s">
        <v>796</v>
      </c>
      <c r="AO41" s="48">
        <v>62</v>
      </c>
      <c r="AP41" s="48">
        <v>6</v>
      </c>
      <c r="AQ41" s="48">
        <v>6</v>
      </c>
      <c r="AR41" s="48">
        <v>6</v>
      </c>
      <c r="AS41" s="48">
        <v>2</v>
      </c>
      <c r="AT41" s="57">
        <v>3</v>
      </c>
      <c r="AW41" s="48">
        <v>38</v>
      </c>
      <c r="AX41" s="33" t="s">
        <v>883</v>
      </c>
      <c r="AY41" s="48">
        <v>38</v>
      </c>
      <c r="AZ41" s="53">
        <v>42038</v>
      </c>
      <c r="BA41" s="33" t="s">
        <v>921</v>
      </c>
      <c r="BB41" s="48">
        <v>80</v>
      </c>
      <c r="BC41" s="48">
        <v>8</v>
      </c>
      <c r="BD41" s="48">
        <v>7</v>
      </c>
      <c r="BE41" s="48">
        <v>7</v>
      </c>
      <c r="BF41" s="48">
        <v>2</v>
      </c>
      <c r="BG41" s="57">
        <v>3</v>
      </c>
      <c r="BJ41" s="51">
        <v>38</v>
      </c>
      <c r="BK41" s="33" t="s">
        <v>985</v>
      </c>
      <c r="BL41" s="51">
        <v>38</v>
      </c>
      <c r="BM41" s="53">
        <v>43038</v>
      </c>
      <c r="BN41" s="33" t="s">
        <v>921</v>
      </c>
      <c r="BO41" s="51">
        <v>96</v>
      </c>
      <c r="BP41" s="51">
        <v>11</v>
      </c>
      <c r="BQ41" s="51">
        <v>11</v>
      </c>
      <c r="BR41" s="51">
        <v>11</v>
      </c>
      <c r="BS41" s="51">
        <v>3</v>
      </c>
      <c r="BT41" s="57">
        <v>4</v>
      </c>
      <c r="BW41" s="51">
        <v>38</v>
      </c>
      <c r="BX41" s="33" t="s">
        <v>988</v>
      </c>
      <c r="BY41" s="51">
        <v>38</v>
      </c>
      <c r="BZ41" s="53">
        <v>44038</v>
      </c>
      <c r="CA41" s="33" t="s">
        <v>921</v>
      </c>
      <c r="CB41" s="51">
        <v>96</v>
      </c>
      <c r="CC41" s="51">
        <v>11</v>
      </c>
      <c r="CD41" s="51">
        <v>11</v>
      </c>
      <c r="CE41" s="51">
        <v>11</v>
      </c>
      <c r="CF41" s="51">
        <v>3</v>
      </c>
      <c r="CG41" s="57">
        <v>4</v>
      </c>
    </row>
    <row r="42" spans="1:85" ht="16.5" x14ac:dyDescent="0.2">
      <c r="A42" s="33" t="s">
        <v>691</v>
      </c>
      <c r="B42" s="33">
        <f t="shared" si="1"/>
        <v>4100720</v>
      </c>
      <c r="C42" s="40">
        <f t="shared" si="0"/>
        <v>7</v>
      </c>
      <c r="D42" s="26">
        <f t="shared" si="2"/>
        <v>41007</v>
      </c>
      <c r="E42" s="13">
        <v>2</v>
      </c>
      <c r="F42" s="14" t="s">
        <v>633</v>
      </c>
      <c r="G42" s="14" t="s">
        <v>348</v>
      </c>
      <c r="H42" s="13">
        <f t="shared" si="3"/>
        <v>30</v>
      </c>
      <c r="I42" s="13">
        <f t="shared" si="4"/>
        <v>2</v>
      </c>
      <c r="J42" s="13">
        <v>1</v>
      </c>
      <c r="K42" s="13" t="s">
        <v>1373</v>
      </c>
      <c r="L42" s="13">
        <v>14</v>
      </c>
      <c r="M42" s="13" t="s">
        <v>1374</v>
      </c>
      <c r="N42" s="13">
        <v>14</v>
      </c>
      <c r="O42" s="13" t="s">
        <v>1376</v>
      </c>
      <c r="P42" s="13">
        <v>14</v>
      </c>
      <c r="Q42" s="13" t="s">
        <v>1378</v>
      </c>
      <c r="R42" s="13">
        <v>14</v>
      </c>
      <c r="S42" s="13" t="s">
        <v>1380</v>
      </c>
      <c r="T42" s="13">
        <v>14</v>
      </c>
      <c r="U42" s="13"/>
      <c r="V42" s="13"/>
      <c r="W42" s="13"/>
      <c r="X42" s="13"/>
      <c r="Y42" s="13"/>
      <c r="Z42" s="13"/>
      <c r="AA42" s="14" t="s">
        <v>30</v>
      </c>
      <c r="AB42" s="36" t="str">
        <f t="shared" si="5"/>
        <v>tw-f-7-jlr-loc2</v>
      </c>
      <c r="AC42" s="36">
        <f t="shared" si="6"/>
        <v>1</v>
      </c>
      <c r="AD42" s="13">
        <v>6</v>
      </c>
      <c r="AE42" s="27">
        <v>6</v>
      </c>
      <c r="AG42" s="35">
        <v>39</v>
      </c>
      <c r="AJ42" s="47">
        <v>39</v>
      </c>
      <c r="AK42" s="33" t="s">
        <v>758</v>
      </c>
      <c r="AL42" s="47">
        <v>39</v>
      </c>
      <c r="AM42" s="53">
        <v>41039</v>
      </c>
      <c r="AN42" s="33" t="s">
        <v>797</v>
      </c>
      <c r="AO42" s="48">
        <v>63</v>
      </c>
      <c r="AP42" s="48">
        <v>6</v>
      </c>
      <c r="AQ42" s="48">
        <v>6</v>
      </c>
      <c r="AR42" s="48">
        <v>6</v>
      </c>
      <c r="AS42" s="48">
        <v>2</v>
      </c>
      <c r="AT42" s="57">
        <v>3</v>
      </c>
      <c r="AW42" s="48">
        <v>39</v>
      </c>
      <c r="AX42" s="33" t="s">
        <v>883</v>
      </c>
      <c r="AY42" s="48">
        <v>39</v>
      </c>
      <c r="AZ42" s="53">
        <v>42039</v>
      </c>
      <c r="BA42" s="33" t="s">
        <v>922</v>
      </c>
      <c r="BB42" s="48">
        <v>80</v>
      </c>
      <c r="BC42" s="48">
        <v>8</v>
      </c>
      <c r="BD42" s="48">
        <v>8</v>
      </c>
      <c r="BE42" s="48">
        <v>7</v>
      </c>
      <c r="BF42" s="48">
        <v>2</v>
      </c>
      <c r="BG42" s="57">
        <v>3</v>
      </c>
      <c r="BJ42" s="51">
        <v>39</v>
      </c>
      <c r="BK42" s="33" t="s">
        <v>985</v>
      </c>
      <c r="BL42" s="51">
        <v>39</v>
      </c>
      <c r="BM42" s="53">
        <v>43039</v>
      </c>
      <c r="BN42" s="33" t="s">
        <v>922</v>
      </c>
      <c r="BO42" s="51">
        <v>97</v>
      </c>
      <c r="BP42" s="51">
        <v>11</v>
      </c>
      <c r="BQ42" s="51">
        <v>11</v>
      </c>
      <c r="BR42" s="51">
        <v>11</v>
      </c>
      <c r="BS42" s="51">
        <v>3</v>
      </c>
      <c r="BT42" s="57">
        <v>4</v>
      </c>
      <c r="BW42" s="51">
        <v>39</v>
      </c>
      <c r="BX42" s="33" t="s">
        <v>988</v>
      </c>
      <c r="BY42" s="51">
        <v>39</v>
      </c>
      <c r="BZ42" s="53">
        <v>44039</v>
      </c>
      <c r="CA42" s="33" t="s">
        <v>922</v>
      </c>
      <c r="CB42" s="51">
        <v>97</v>
      </c>
      <c r="CC42" s="51">
        <v>11</v>
      </c>
      <c r="CD42" s="51">
        <v>11</v>
      </c>
      <c r="CE42" s="51">
        <v>11</v>
      </c>
      <c r="CF42" s="51">
        <v>3</v>
      </c>
      <c r="CG42" s="57">
        <v>4</v>
      </c>
    </row>
    <row r="43" spans="1:85" ht="16.5" x14ac:dyDescent="0.2">
      <c r="A43" s="33" t="s">
        <v>691</v>
      </c>
      <c r="B43" s="33">
        <f t="shared" si="1"/>
        <v>4100721</v>
      </c>
      <c r="C43" s="40">
        <f t="shared" si="0"/>
        <v>7</v>
      </c>
      <c r="D43" s="26">
        <f t="shared" si="2"/>
        <v>41007</v>
      </c>
      <c r="E43" s="13">
        <v>2</v>
      </c>
      <c r="F43" s="14" t="s">
        <v>634</v>
      </c>
      <c r="G43" s="14" t="s">
        <v>360</v>
      </c>
      <c r="H43" s="13">
        <f t="shared" si="3"/>
        <v>30</v>
      </c>
      <c r="I43" s="13">
        <f t="shared" si="4"/>
        <v>2</v>
      </c>
      <c r="J43" s="13">
        <v>1</v>
      </c>
      <c r="K43" s="36" t="s">
        <v>1372</v>
      </c>
      <c r="L43" s="36">
        <v>14</v>
      </c>
      <c r="M43" s="36" t="s">
        <v>1375</v>
      </c>
      <c r="N43" s="36">
        <v>14</v>
      </c>
      <c r="O43" s="36" t="s">
        <v>1377</v>
      </c>
      <c r="P43" s="36">
        <v>14</v>
      </c>
      <c r="Q43" s="36" t="s">
        <v>1379</v>
      </c>
      <c r="R43" s="36">
        <v>14</v>
      </c>
      <c r="S43" s="36" t="s">
        <v>1381</v>
      </c>
      <c r="T43" s="36">
        <v>14</v>
      </c>
      <c r="U43" s="36"/>
      <c r="V43" s="36"/>
      <c r="W43" s="36"/>
      <c r="X43" s="36"/>
      <c r="Y43" s="36"/>
      <c r="Z43" s="36"/>
      <c r="AA43" s="37" t="s">
        <v>380</v>
      </c>
      <c r="AB43" s="36" t="str">
        <f t="shared" si="5"/>
        <v>tw-f-7-shl-loc2</v>
      </c>
      <c r="AC43" s="36">
        <f t="shared" si="6"/>
        <v>1</v>
      </c>
      <c r="AD43" s="13">
        <v>9</v>
      </c>
      <c r="AE43" s="27">
        <v>9</v>
      </c>
      <c r="AG43" s="35">
        <v>40</v>
      </c>
      <c r="AJ43" s="47">
        <v>40</v>
      </c>
      <c r="AK43" s="33" t="s">
        <v>758</v>
      </c>
      <c r="AL43" s="47">
        <v>40</v>
      </c>
      <c r="AM43" s="53">
        <v>41040</v>
      </c>
      <c r="AN43" s="33" t="s">
        <v>798</v>
      </c>
      <c r="AO43" s="48">
        <v>64</v>
      </c>
      <c r="AP43" s="48">
        <v>6</v>
      </c>
      <c r="AQ43" s="48">
        <v>6</v>
      </c>
      <c r="AR43" s="48">
        <v>6</v>
      </c>
      <c r="AS43" s="48">
        <v>2</v>
      </c>
      <c r="AT43" s="57">
        <v>3</v>
      </c>
      <c r="AW43" s="48">
        <v>40</v>
      </c>
      <c r="AX43" s="33" t="s">
        <v>883</v>
      </c>
      <c r="AY43" s="48">
        <v>40</v>
      </c>
      <c r="AZ43" s="53">
        <v>42040</v>
      </c>
      <c r="BA43" s="33" t="s">
        <v>923</v>
      </c>
      <c r="BB43" s="48">
        <v>80</v>
      </c>
      <c r="BC43" s="48">
        <v>8</v>
      </c>
      <c r="BD43" s="48">
        <v>8</v>
      </c>
      <c r="BE43" s="48">
        <v>8</v>
      </c>
      <c r="BF43" s="48">
        <v>2</v>
      </c>
      <c r="BG43" s="57">
        <v>4</v>
      </c>
      <c r="BJ43" s="51">
        <v>40</v>
      </c>
      <c r="BK43" s="33" t="s">
        <v>985</v>
      </c>
      <c r="BL43" s="51">
        <v>40</v>
      </c>
      <c r="BM43" s="53">
        <v>43040</v>
      </c>
      <c r="BN43" s="33" t="s">
        <v>923</v>
      </c>
      <c r="BO43" s="51">
        <v>98</v>
      </c>
      <c r="BP43" s="51">
        <v>11</v>
      </c>
      <c r="BQ43" s="51">
        <v>11</v>
      </c>
      <c r="BR43" s="51">
        <v>11</v>
      </c>
      <c r="BS43" s="51">
        <v>3</v>
      </c>
      <c r="BT43" s="57">
        <v>5</v>
      </c>
      <c r="BW43" s="51">
        <v>40</v>
      </c>
      <c r="BX43" s="33" t="s">
        <v>988</v>
      </c>
      <c r="BY43" s="51">
        <v>40</v>
      </c>
      <c r="BZ43" s="53">
        <v>44040</v>
      </c>
      <c r="CA43" s="33" t="s">
        <v>923</v>
      </c>
      <c r="CB43" s="51">
        <v>98</v>
      </c>
      <c r="CC43" s="51">
        <v>11</v>
      </c>
      <c r="CD43" s="51">
        <v>11</v>
      </c>
      <c r="CE43" s="51">
        <v>11</v>
      </c>
      <c r="CF43" s="51">
        <v>3</v>
      </c>
      <c r="CG43" s="57">
        <v>5</v>
      </c>
    </row>
    <row r="44" spans="1:85" ht="16.5" x14ac:dyDescent="0.2">
      <c r="A44" s="33" t="s">
        <v>691</v>
      </c>
      <c r="B44" s="33">
        <f t="shared" si="1"/>
        <v>4100730</v>
      </c>
      <c r="C44" s="40">
        <f t="shared" si="0"/>
        <v>7</v>
      </c>
      <c r="D44" s="26">
        <f t="shared" si="2"/>
        <v>41007</v>
      </c>
      <c r="E44" s="13">
        <v>3</v>
      </c>
      <c r="F44" s="14" t="s">
        <v>633</v>
      </c>
      <c r="G44" s="14" t="s">
        <v>749</v>
      </c>
      <c r="H44" s="13">
        <f t="shared" si="3"/>
        <v>30</v>
      </c>
      <c r="I44" s="13">
        <f t="shared" si="4"/>
        <v>2</v>
      </c>
      <c r="J44" s="13">
        <v>1</v>
      </c>
      <c r="K44" s="36" t="s">
        <v>1373</v>
      </c>
      <c r="L44" s="36">
        <v>14</v>
      </c>
      <c r="M44" s="36" t="s">
        <v>1374</v>
      </c>
      <c r="N44" s="36">
        <v>14</v>
      </c>
      <c r="O44" s="36" t="s">
        <v>1376</v>
      </c>
      <c r="P44" s="36">
        <v>14</v>
      </c>
      <c r="Q44" s="36" t="s">
        <v>1378</v>
      </c>
      <c r="R44" s="36">
        <v>14</v>
      </c>
      <c r="S44" s="36" t="s">
        <v>1380</v>
      </c>
      <c r="T44" s="36">
        <v>14</v>
      </c>
      <c r="U44" s="36"/>
      <c r="V44" s="36"/>
      <c r="W44" s="36"/>
      <c r="X44" s="36"/>
      <c r="Y44" s="36"/>
      <c r="Z44" s="36"/>
      <c r="AA44" s="37" t="s">
        <v>353</v>
      </c>
      <c r="AB44" s="37" t="str">
        <f t="shared" si="5"/>
        <v>tw-f-7-jlr-loc3</v>
      </c>
      <c r="AC44" s="37">
        <f t="shared" si="6"/>
        <v>1</v>
      </c>
      <c r="AD44" s="13">
        <v>6</v>
      </c>
      <c r="AE44" s="27">
        <v>6</v>
      </c>
      <c r="AG44" s="35">
        <v>41</v>
      </c>
      <c r="AJ44" s="47">
        <v>41</v>
      </c>
      <c r="AK44" s="33" t="s">
        <v>758</v>
      </c>
      <c r="AL44" s="47">
        <v>41</v>
      </c>
      <c r="AM44" s="53">
        <v>41041</v>
      </c>
      <c r="AN44" s="33" t="s">
        <v>799</v>
      </c>
      <c r="AO44" s="48">
        <v>65</v>
      </c>
      <c r="AP44" s="48">
        <v>6</v>
      </c>
      <c r="AQ44" s="48">
        <v>6</v>
      </c>
      <c r="AR44" s="48">
        <v>6</v>
      </c>
      <c r="AS44" s="47">
        <v>3</v>
      </c>
      <c r="AT44" s="57">
        <v>3</v>
      </c>
      <c r="AW44" s="48">
        <v>41</v>
      </c>
      <c r="AX44" s="33" t="s">
        <v>883</v>
      </c>
      <c r="AY44" s="48">
        <v>41</v>
      </c>
      <c r="AZ44" s="53">
        <v>42041</v>
      </c>
      <c r="BA44" s="33" t="s">
        <v>924</v>
      </c>
      <c r="BB44" s="48">
        <v>81</v>
      </c>
      <c r="BC44" s="48">
        <v>8</v>
      </c>
      <c r="BD44" s="48">
        <v>8</v>
      </c>
      <c r="BE44" s="48">
        <v>8</v>
      </c>
      <c r="BF44" s="48">
        <v>3</v>
      </c>
      <c r="BG44" s="57">
        <v>4</v>
      </c>
      <c r="BJ44" s="51">
        <v>41</v>
      </c>
      <c r="BK44" s="33" t="s">
        <v>985</v>
      </c>
      <c r="BL44" s="51">
        <v>41</v>
      </c>
      <c r="BM44" s="53">
        <v>43041</v>
      </c>
      <c r="BN44" s="33" t="s">
        <v>924</v>
      </c>
      <c r="BO44" s="51">
        <v>98</v>
      </c>
      <c r="BP44" s="51">
        <v>11</v>
      </c>
      <c r="BQ44" s="51">
        <v>11</v>
      </c>
      <c r="BR44" s="51">
        <v>11</v>
      </c>
      <c r="BS44" s="51">
        <v>3</v>
      </c>
      <c r="BT44" s="57">
        <v>5</v>
      </c>
      <c r="BW44" s="51">
        <v>41</v>
      </c>
      <c r="BX44" s="33" t="s">
        <v>988</v>
      </c>
      <c r="BY44" s="51">
        <v>41</v>
      </c>
      <c r="BZ44" s="53">
        <v>44041</v>
      </c>
      <c r="CA44" s="33" t="s">
        <v>924</v>
      </c>
      <c r="CB44" s="51">
        <v>98</v>
      </c>
      <c r="CC44" s="51">
        <v>11</v>
      </c>
      <c r="CD44" s="51">
        <v>11</v>
      </c>
      <c r="CE44" s="51">
        <v>11</v>
      </c>
      <c r="CF44" s="51">
        <v>3</v>
      </c>
      <c r="CG44" s="57">
        <v>5</v>
      </c>
    </row>
    <row r="45" spans="1:85" ht="17.25" thickBot="1" x14ac:dyDescent="0.25">
      <c r="A45" s="33" t="s">
        <v>691</v>
      </c>
      <c r="B45" s="33">
        <f t="shared" si="1"/>
        <v>4100731</v>
      </c>
      <c r="C45" s="40">
        <f t="shared" si="0"/>
        <v>7</v>
      </c>
      <c r="D45" s="28">
        <f t="shared" si="2"/>
        <v>41007</v>
      </c>
      <c r="E45" s="29">
        <v>3</v>
      </c>
      <c r="F45" s="30" t="s">
        <v>634</v>
      </c>
      <c r="G45" s="30" t="s">
        <v>361</v>
      </c>
      <c r="H45" s="29">
        <f t="shared" si="3"/>
        <v>30</v>
      </c>
      <c r="I45" s="29">
        <f t="shared" si="4"/>
        <v>2</v>
      </c>
      <c r="J45" s="29">
        <v>1</v>
      </c>
      <c r="K45" s="29" t="s">
        <v>1372</v>
      </c>
      <c r="L45" s="29">
        <v>14</v>
      </c>
      <c r="M45" s="29" t="s">
        <v>1375</v>
      </c>
      <c r="N45" s="29">
        <v>14</v>
      </c>
      <c r="O45" s="29" t="s">
        <v>1377</v>
      </c>
      <c r="P45" s="29">
        <v>14</v>
      </c>
      <c r="Q45" s="29" t="s">
        <v>1379</v>
      </c>
      <c r="R45" s="29">
        <v>14</v>
      </c>
      <c r="S45" s="29" t="s">
        <v>1381</v>
      </c>
      <c r="T45" s="29">
        <v>14</v>
      </c>
      <c r="U45" s="29"/>
      <c r="V45" s="29"/>
      <c r="W45" s="29"/>
      <c r="X45" s="29"/>
      <c r="Y45" s="29"/>
      <c r="Z45" s="29"/>
      <c r="AA45" s="30" t="s">
        <v>394</v>
      </c>
      <c r="AB45" s="30" t="str">
        <f t="shared" si="5"/>
        <v>tw-f-7-shl-loc3</v>
      </c>
      <c r="AC45" s="30">
        <f t="shared" si="6"/>
        <v>1</v>
      </c>
      <c r="AD45" s="29">
        <v>9</v>
      </c>
      <c r="AE45" s="31">
        <v>9</v>
      </c>
      <c r="AG45" s="35">
        <v>42</v>
      </c>
      <c r="AJ45" s="47">
        <v>42</v>
      </c>
      <c r="AK45" s="33" t="s">
        <v>758</v>
      </c>
      <c r="AL45" s="47">
        <v>42</v>
      </c>
      <c r="AM45" s="53">
        <v>41042</v>
      </c>
      <c r="AN45" s="33" t="s">
        <v>800</v>
      </c>
      <c r="AO45" s="48">
        <v>65</v>
      </c>
      <c r="AP45" s="48">
        <v>6</v>
      </c>
      <c r="AQ45" s="48">
        <v>6</v>
      </c>
      <c r="AR45" s="48">
        <v>6</v>
      </c>
      <c r="AS45" s="48">
        <v>3</v>
      </c>
      <c r="AT45" s="57">
        <v>3</v>
      </c>
      <c r="AW45" s="48">
        <v>42</v>
      </c>
      <c r="AX45" s="33" t="s">
        <v>883</v>
      </c>
      <c r="AY45" s="48">
        <v>42</v>
      </c>
      <c r="AZ45" s="53">
        <v>42042</v>
      </c>
      <c r="BA45" s="33" t="s">
        <v>925</v>
      </c>
      <c r="BB45" s="48">
        <v>82</v>
      </c>
      <c r="BC45" s="48">
        <v>8</v>
      </c>
      <c r="BD45" s="48">
        <v>8</v>
      </c>
      <c r="BE45" s="48">
        <v>8</v>
      </c>
      <c r="BF45" s="48">
        <v>3</v>
      </c>
      <c r="BG45" s="57">
        <v>4</v>
      </c>
      <c r="BJ45" s="51">
        <v>42</v>
      </c>
      <c r="BK45" s="33" t="s">
        <v>985</v>
      </c>
      <c r="BL45" s="51">
        <v>42</v>
      </c>
      <c r="BM45" s="53">
        <v>43042</v>
      </c>
      <c r="BN45" s="33" t="s">
        <v>925</v>
      </c>
      <c r="BO45" s="51">
        <v>99</v>
      </c>
      <c r="BP45" s="51">
        <v>11</v>
      </c>
      <c r="BQ45" s="51">
        <v>11</v>
      </c>
      <c r="BR45" s="51">
        <v>11</v>
      </c>
      <c r="BS45" s="51">
        <v>3</v>
      </c>
      <c r="BT45" s="57">
        <v>5</v>
      </c>
      <c r="BW45" s="51">
        <v>42</v>
      </c>
      <c r="BX45" s="33" t="s">
        <v>988</v>
      </c>
      <c r="BY45" s="51">
        <v>42</v>
      </c>
      <c r="BZ45" s="53">
        <v>44042</v>
      </c>
      <c r="CA45" s="33" t="s">
        <v>925</v>
      </c>
      <c r="CB45" s="51">
        <v>99</v>
      </c>
      <c r="CC45" s="51">
        <v>11</v>
      </c>
      <c r="CD45" s="51">
        <v>11</v>
      </c>
      <c r="CE45" s="51">
        <v>11</v>
      </c>
      <c r="CF45" s="51">
        <v>3</v>
      </c>
      <c r="CG45" s="57">
        <v>5</v>
      </c>
    </row>
    <row r="46" spans="1:85" ht="16.5" x14ac:dyDescent="0.2">
      <c r="A46" s="33" t="s">
        <v>691</v>
      </c>
      <c r="B46" s="33">
        <f t="shared" si="1"/>
        <v>4100810</v>
      </c>
      <c r="C46" s="40">
        <f t="shared" si="0"/>
        <v>8</v>
      </c>
      <c r="D46" s="23">
        <f t="shared" si="2"/>
        <v>41008</v>
      </c>
      <c r="E46" s="24">
        <v>1</v>
      </c>
      <c r="F46" s="32" t="s">
        <v>633</v>
      </c>
      <c r="G46" s="32" t="s">
        <v>347</v>
      </c>
      <c r="H46" s="24">
        <f t="shared" si="3"/>
        <v>35</v>
      </c>
      <c r="I46" s="24">
        <f t="shared" si="4"/>
        <v>3</v>
      </c>
      <c r="J46" s="24">
        <v>1</v>
      </c>
      <c r="K46" s="24" t="s">
        <v>1373</v>
      </c>
      <c r="L46" s="24">
        <v>16</v>
      </c>
      <c r="M46" s="24" t="s">
        <v>1374</v>
      </c>
      <c r="N46" s="24">
        <v>16</v>
      </c>
      <c r="O46" s="24" t="s">
        <v>1376</v>
      </c>
      <c r="P46" s="24">
        <v>16</v>
      </c>
      <c r="Q46" s="24" t="s">
        <v>1378</v>
      </c>
      <c r="R46" s="24">
        <v>16</v>
      </c>
      <c r="S46" s="24" t="s">
        <v>1380</v>
      </c>
      <c r="T46" s="24">
        <v>16</v>
      </c>
      <c r="U46" s="24" t="s">
        <v>1382</v>
      </c>
      <c r="V46" s="24">
        <v>16</v>
      </c>
      <c r="W46" s="24"/>
      <c r="X46" s="24"/>
      <c r="Y46" s="24"/>
      <c r="Z46" s="24"/>
      <c r="AA46" s="24" t="s">
        <v>351</v>
      </c>
      <c r="AB46" s="24" t="str">
        <f t="shared" si="5"/>
        <v>tw-f-8-jlr-loc1</v>
      </c>
      <c r="AC46" s="24">
        <f t="shared" si="6"/>
        <v>1</v>
      </c>
      <c r="AD46" s="24">
        <v>6</v>
      </c>
      <c r="AE46" s="25">
        <v>6</v>
      </c>
      <c r="AG46" s="35">
        <v>43</v>
      </c>
      <c r="AJ46" s="47">
        <v>43</v>
      </c>
      <c r="AK46" s="33" t="s">
        <v>758</v>
      </c>
      <c r="AL46" s="47">
        <v>43</v>
      </c>
      <c r="AM46" s="53">
        <v>41043</v>
      </c>
      <c r="AN46" s="33" t="s">
        <v>801</v>
      </c>
      <c r="AO46" s="48">
        <v>66</v>
      </c>
      <c r="AP46" s="48">
        <v>6</v>
      </c>
      <c r="AQ46" s="48">
        <v>6</v>
      </c>
      <c r="AR46" s="48">
        <v>6</v>
      </c>
      <c r="AS46" s="48">
        <v>3</v>
      </c>
      <c r="AT46" s="57">
        <v>3</v>
      </c>
      <c r="AW46" s="48">
        <v>43</v>
      </c>
      <c r="AX46" s="33" t="s">
        <v>883</v>
      </c>
      <c r="AY46" s="48">
        <v>43</v>
      </c>
      <c r="AZ46" s="53">
        <v>42043</v>
      </c>
      <c r="BA46" s="33" t="s">
        <v>926</v>
      </c>
      <c r="BB46" s="48">
        <v>82</v>
      </c>
      <c r="BC46" s="48">
        <v>8</v>
      </c>
      <c r="BD46" s="48">
        <v>8</v>
      </c>
      <c r="BE46" s="48">
        <v>8</v>
      </c>
      <c r="BF46" s="48">
        <v>3</v>
      </c>
      <c r="BG46" s="57">
        <v>4</v>
      </c>
      <c r="BJ46" s="51">
        <v>43</v>
      </c>
      <c r="BK46" s="33" t="s">
        <v>985</v>
      </c>
      <c r="BL46" s="51">
        <v>43</v>
      </c>
      <c r="BM46" s="53">
        <v>43043</v>
      </c>
      <c r="BN46" s="33" t="s">
        <v>926</v>
      </c>
      <c r="BO46" s="51">
        <v>100</v>
      </c>
      <c r="BP46" s="51">
        <v>12</v>
      </c>
      <c r="BQ46" s="51">
        <v>11</v>
      </c>
      <c r="BR46" s="51">
        <v>11</v>
      </c>
      <c r="BS46" s="51">
        <v>3</v>
      </c>
      <c r="BT46" s="57">
        <v>5</v>
      </c>
      <c r="BW46" s="51">
        <v>43</v>
      </c>
      <c r="BX46" s="33" t="s">
        <v>988</v>
      </c>
      <c r="BY46" s="51">
        <v>43</v>
      </c>
      <c r="BZ46" s="53">
        <v>44043</v>
      </c>
      <c r="CA46" s="33" t="s">
        <v>926</v>
      </c>
      <c r="CB46" s="51">
        <v>100</v>
      </c>
      <c r="CC46" s="51">
        <v>12</v>
      </c>
      <c r="CD46" s="51">
        <v>11</v>
      </c>
      <c r="CE46" s="51">
        <v>11</v>
      </c>
      <c r="CF46" s="51">
        <v>3</v>
      </c>
      <c r="CG46" s="57">
        <v>5</v>
      </c>
    </row>
    <row r="47" spans="1:85" ht="16.5" x14ac:dyDescent="0.2">
      <c r="A47" s="33" t="s">
        <v>691</v>
      </c>
      <c r="B47" s="33">
        <f t="shared" si="1"/>
        <v>4100811</v>
      </c>
      <c r="C47" s="40">
        <f t="shared" si="0"/>
        <v>8</v>
      </c>
      <c r="D47" s="26">
        <f t="shared" si="2"/>
        <v>41008</v>
      </c>
      <c r="E47" s="13">
        <v>1</v>
      </c>
      <c r="F47" s="14" t="s">
        <v>634</v>
      </c>
      <c r="G47" s="14" t="s">
        <v>692</v>
      </c>
      <c r="H47" s="13">
        <f t="shared" si="3"/>
        <v>35</v>
      </c>
      <c r="I47" s="13">
        <f t="shared" si="4"/>
        <v>3</v>
      </c>
      <c r="J47" s="13">
        <v>1</v>
      </c>
      <c r="K47" s="13" t="s">
        <v>1372</v>
      </c>
      <c r="L47" s="13">
        <v>16</v>
      </c>
      <c r="M47" s="13" t="s">
        <v>1375</v>
      </c>
      <c r="N47" s="13">
        <v>16</v>
      </c>
      <c r="O47" s="13" t="s">
        <v>1377</v>
      </c>
      <c r="P47" s="13">
        <v>16</v>
      </c>
      <c r="Q47" s="13" t="s">
        <v>1379</v>
      </c>
      <c r="R47" s="13">
        <v>16</v>
      </c>
      <c r="S47" s="13" t="s">
        <v>1381</v>
      </c>
      <c r="T47" s="13">
        <v>16</v>
      </c>
      <c r="U47" s="13" t="s">
        <v>1383</v>
      </c>
      <c r="V47" s="13">
        <v>16</v>
      </c>
      <c r="W47" s="13"/>
      <c r="X47" s="13"/>
      <c r="Y47" s="13"/>
      <c r="Z47" s="13"/>
      <c r="AA47" s="14" t="s">
        <v>391</v>
      </c>
      <c r="AB47" s="13" t="str">
        <f t="shared" si="5"/>
        <v>tw-f-8-shl-loc1</v>
      </c>
      <c r="AC47" s="13">
        <f t="shared" si="6"/>
        <v>1</v>
      </c>
      <c r="AD47" s="13">
        <v>9</v>
      </c>
      <c r="AE47" s="27">
        <v>9</v>
      </c>
      <c r="AG47" s="35">
        <v>44</v>
      </c>
      <c r="AJ47" s="47">
        <v>44</v>
      </c>
      <c r="AK47" s="33" t="s">
        <v>758</v>
      </c>
      <c r="AL47" s="47">
        <v>44</v>
      </c>
      <c r="AM47" s="53">
        <v>41044</v>
      </c>
      <c r="AN47" s="33" t="s">
        <v>802</v>
      </c>
      <c r="AO47" s="48">
        <v>67</v>
      </c>
      <c r="AP47" s="48">
        <v>6</v>
      </c>
      <c r="AQ47" s="48">
        <v>6</v>
      </c>
      <c r="AR47" s="48">
        <v>6</v>
      </c>
      <c r="AS47" s="48">
        <v>3</v>
      </c>
      <c r="AT47" s="57">
        <v>3</v>
      </c>
      <c r="AW47" s="48">
        <v>44</v>
      </c>
      <c r="AX47" s="33" t="s">
        <v>883</v>
      </c>
      <c r="AY47" s="48">
        <v>44</v>
      </c>
      <c r="AZ47" s="53">
        <v>42044</v>
      </c>
      <c r="BA47" s="33" t="s">
        <v>927</v>
      </c>
      <c r="BB47" s="48">
        <v>83</v>
      </c>
      <c r="BC47" s="48">
        <v>8</v>
      </c>
      <c r="BD47" s="48">
        <v>8</v>
      </c>
      <c r="BE47" s="48">
        <v>8</v>
      </c>
      <c r="BF47" s="48">
        <v>3</v>
      </c>
      <c r="BG47" s="57">
        <v>4</v>
      </c>
      <c r="BJ47" s="51">
        <v>44</v>
      </c>
      <c r="BK47" s="33" t="s">
        <v>985</v>
      </c>
      <c r="BL47" s="51">
        <v>44</v>
      </c>
      <c r="BM47" s="53">
        <v>43044</v>
      </c>
      <c r="BN47" s="33" t="s">
        <v>927</v>
      </c>
      <c r="BO47" s="51">
        <v>100</v>
      </c>
      <c r="BP47" s="51">
        <v>12</v>
      </c>
      <c r="BQ47" s="51">
        <v>12</v>
      </c>
      <c r="BR47" s="51">
        <v>11</v>
      </c>
      <c r="BS47" s="51">
        <v>3</v>
      </c>
      <c r="BT47" s="57">
        <v>5</v>
      </c>
      <c r="BW47" s="51">
        <v>44</v>
      </c>
      <c r="BX47" s="33" t="s">
        <v>988</v>
      </c>
      <c r="BY47" s="51">
        <v>44</v>
      </c>
      <c r="BZ47" s="53">
        <v>44044</v>
      </c>
      <c r="CA47" s="33" t="s">
        <v>927</v>
      </c>
      <c r="CB47" s="51">
        <v>100</v>
      </c>
      <c r="CC47" s="51">
        <v>12</v>
      </c>
      <c r="CD47" s="51">
        <v>12</v>
      </c>
      <c r="CE47" s="51">
        <v>11</v>
      </c>
      <c r="CF47" s="51">
        <v>3</v>
      </c>
      <c r="CG47" s="57">
        <v>5</v>
      </c>
    </row>
    <row r="48" spans="1:85" ht="16.5" x14ac:dyDescent="0.2">
      <c r="A48" s="33" t="s">
        <v>691</v>
      </c>
      <c r="B48" s="33">
        <f t="shared" si="1"/>
        <v>4100820</v>
      </c>
      <c r="C48" s="40">
        <f t="shared" si="0"/>
        <v>8</v>
      </c>
      <c r="D48" s="26">
        <f t="shared" si="2"/>
        <v>41008</v>
      </c>
      <c r="E48" s="13">
        <v>2</v>
      </c>
      <c r="F48" s="14" t="s">
        <v>633</v>
      </c>
      <c r="G48" s="14" t="s">
        <v>354</v>
      </c>
      <c r="H48" s="13">
        <f t="shared" si="3"/>
        <v>35</v>
      </c>
      <c r="I48" s="13">
        <f t="shared" si="4"/>
        <v>3</v>
      </c>
      <c r="J48" s="13">
        <v>1</v>
      </c>
      <c r="K48" s="13" t="s">
        <v>1373</v>
      </c>
      <c r="L48" s="13">
        <v>16</v>
      </c>
      <c r="M48" s="13" t="s">
        <v>1374</v>
      </c>
      <c r="N48" s="13">
        <v>16</v>
      </c>
      <c r="O48" s="13" t="s">
        <v>1376</v>
      </c>
      <c r="P48" s="13">
        <v>16</v>
      </c>
      <c r="Q48" s="13" t="s">
        <v>1378</v>
      </c>
      <c r="R48" s="13">
        <v>16</v>
      </c>
      <c r="S48" s="13" t="s">
        <v>1380</v>
      </c>
      <c r="T48" s="13">
        <v>16</v>
      </c>
      <c r="U48" s="13" t="s">
        <v>1382</v>
      </c>
      <c r="V48" s="13">
        <v>16</v>
      </c>
      <c r="W48" s="13"/>
      <c r="X48" s="13"/>
      <c r="Y48" s="13"/>
      <c r="Z48" s="13"/>
      <c r="AA48" s="33" t="s">
        <v>748</v>
      </c>
      <c r="AB48" s="36" t="str">
        <f t="shared" si="5"/>
        <v>tw-f-8-jlr-loc2</v>
      </c>
      <c r="AC48" s="36">
        <f t="shared" si="6"/>
        <v>1</v>
      </c>
      <c r="AD48" s="13">
        <v>6</v>
      </c>
      <c r="AE48" s="27">
        <v>6</v>
      </c>
      <c r="AG48" s="35">
        <v>45</v>
      </c>
      <c r="AJ48" s="47">
        <v>45</v>
      </c>
      <c r="AK48" s="33" t="s">
        <v>758</v>
      </c>
      <c r="AL48" s="47">
        <v>45</v>
      </c>
      <c r="AM48" s="53">
        <v>41045</v>
      </c>
      <c r="AN48" s="33" t="s">
        <v>803</v>
      </c>
      <c r="AO48" s="48">
        <v>67</v>
      </c>
      <c r="AP48" s="48">
        <v>6</v>
      </c>
      <c r="AQ48" s="48">
        <v>6</v>
      </c>
      <c r="AR48" s="48">
        <v>6</v>
      </c>
      <c r="AS48" s="48">
        <v>3</v>
      </c>
      <c r="AT48" s="57">
        <v>3</v>
      </c>
      <c r="AW48" s="48">
        <v>45</v>
      </c>
      <c r="AX48" s="33" t="s">
        <v>883</v>
      </c>
      <c r="AY48" s="48">
        <v>45</v>
      </c>
      <c r="AZ48" s="53">
        <v>42045</v>
      </c>
      <c r="BA48" s="33" t="s">
        <v>928</v>
      </c>
      <c r="BB48" s="48">
        <v>85</v>
      </c>
      <c r="BC48" s="48">
        <v>9</v>
      </c>
      <c r="BD48" s="48">
        <v>8</v>
      </c>
      <c r="BE48" s="48">
        <v>8</v>
      </c>
      <c r="BF48" s="48">
        <v>3</v>
      </c>
      <c r="BG48" s="57">
        <v>4</v>
      </c>
      <c r="BJ48" s="51">
        <v>45</v>
      </c>
      <c r="BK48" s="33" t="s">
        <v>985</v>
      </c>
      <c r="BL48" s="51">
        <v>45</v>
      </c>
      <c r="BM48" s="53">
        <v>43045</v>
      </c>
      <c r="BN48" s="33" t="s">
        <v>928</v>
      </c>
      <c r="BO48" s="51">
        <v>100</v>
      </c>
      <c r="BP48" s="51">
        <v>12</v>
      </c>
      <c r="BQ48" s="51">
        <v>12</v>
      </c>
      <c r="BR48" s="51">
        <v>12</v>
      </c>
      <c r="BS48" s="51">
        <v>3</v>
      </c>
      <c r="BT48" s="57">
        <v>5</v>
      </c>
      <c r="BW48" s="51">
        <v>45</v>
      </c>
      <c r="BX48" s="33" t="s">
        <v>988</v>
      </c>
      <c r="BY48" s="51">
        <v>45</v>
      </c>
      <c r="BZ48" s="53">
        <v>44045</v>
      </c>
      <c r="CA48" s="33" t="s">
        <v>928</v>
      </c>
      <c r="CB48" s="51">
        <v>100</v>
      </c>
      <c r="CC48" s="51">
        <v>12</v>
      </c>
      <c r="CD48" s="51">
        <v>12</v>
      </c>
      <c r="CE48" s="51">
        <v>12</v>
      </c>
      <c r="CF48" s="51">
        <v>3</v>
      </c>
      <c r="CG48" s="57">
        <v>5</v>
      </c>
    </row>
    <row r="49" spans="1:85" ht="16.5" x14ac:dyDescent="0.2">
      <c r="A49" s="33" t="s">
        <v>691</v>
      </c>
      <c r="B49" s="33">
        <f t="shared" si="1"/>
        <v>4100821</v>
      </c>
      <c r="C49" s="40">
        <f t="shared" si="0"/>
        <v>8</v>
      </c>
      <c r="D49" s="26">
        <f t="shared" si="2"/>
        <v>41008</v>
      </c>
      <c r="E49" s="13">
        <v>2</v>
      </c>
      <c r="F49" s="14" t="s">
        <v>634</v>
      </c>
      <c r="G49" s="14" t="s">
        <v>693</v>
      </c>
      <c r="H49" s="13">
        <f t="shared" si="3"/>
        <v>35</v>
      </c>
      <c r="I49" s="13">
        <f t="shared" si="4"/>
        <v>3</v>
      </c>
      <c r="J49" s="13">
        <v>1</v>
      </c>
      <c r="K49" s="36" t="s">
        <v>1372</v>
      </c>
      <c r="L49" s="36">
        <v>16</v>
      </c>
      <c r="M49" s="36" t="s">
        <v>1375</v>
      </c>
      <c r="N49" s="36">
        <v>16</v>
      </c>
      <c r="O49" s="36" t="s">
        <v>1377</v>
      </c>
      <c r="P49" s="36">
        <v>16</v>
      </c>
      <c r="Q49" s="36" t="s">
        <v>1379</v>
      </c>
      <c r="R49" s="36">
        <v>16</v>
      </c>
      <c r="S49" s="36" t="s">
        <v>1381</v>
      </c>
      <c r="T49" s="36">
        <v>16</v>
      </c>
      <c r="U49" s="36" t="s">
        <v>1383</v>
      </c>
      <c r="V49" s="36">
        <v>16</v>
      </c>
      <c r="W49" s="36"/>
      <c r="X49" s="36"/>
      <c r="Y49" s="36"/>
      <c r="Z49" s="36"/>
      <c r="AA49" s="37" t="s">
        <v>390</v>
      </c>
      <c r="AB49" s="36" t="str">
        <f t="shared" si="5"/>
        <v>tw-f-8-shl-loc2</v>
      </c>
      <c r="AC49" s="36">
        <f t="shared" si="6"/>
        <v>1</v>
      </c>
      <c r="AD49" s="13">
        <v>9</v>
      </c>
      <c r="AE49" s="27">
        <v>9</v>
      </c>
      <c r="AG49" s="35">
        <v>46</v>
      </c>
      <c r="AJ49" s="47">
        <v>46</v>
      </c>
      <c r="AK49" s="33" t="s">
        <v>758</v>
      </c>
      <c r="AL49" s="47">
        <v>46</v>
      </c>
      <c r="AM49" s="53">
        <v>41046</v>
      </c>
      <c r="AN49" s="33" t="s">
        <v>804</v>
      </c>
      <c r="AO49" s="48">
        <v>68</v>
      </c>
      <c r="AP49" s="48">
        <v>6</v>
      </c>
      <c r="AQ49" s="48">
        <v>6</v>
      </c>
      <c r="AR49" s="48">
        <v>6</v>
      </c>
      <c r="AS49" s="48">
        <v>3</v>
      </c>
      <c r="AT49" s="57">
        <v>3</v>
      </c>
      <c r="AW49" s="48">
        <v>46</v>
      </c>
      <c r="AX49" s="33" t="s">
        <v>883</v>
      </c>
      <c r="AY49" s="48">
        <v>46</v>
      </c>
      <c r="AZ49" s="53">
        <v>42046</v>
      </c>
      <c r="BA49" s="33" t="s">
        <v>929</v>
      </c>
      <c r="BB49" s="48">
        <v>85</v>
      </c>
      <c r="BC49" s="48">
        <v>9</v>
      </c>
      <c r="BD49" s="48">
        <v>9</v>
      </c>
      <c r="BE49" s="48">
        <v>8</v>
      </c>
      <c r="BF49" s="48">
        <v>3</v>
      </c>
      <c r="BG49" s="57">
        <v>4</v>
      </c>
      <c r="BJ49" s="51">
        <v>46</v>
      </c>
      <c r="BK49" s="33" t="s">
        <v>985</v>
      </c>
      <c r="BL49" s="51">
        <v>46</v>
      </c>
      <c r="BM49" s="53">
        <v>43046</v>
      </c>
      <c r="BN49" s="33" t="s">
        <v>929</v>
      </c>
      <c r="BO49" s="51">
        <v>101</v>
      </c>
      <c r="BP49" s="51">
        <v>12</v>
      </c>
      <c r="BQ49" s="51">
        <v>12</v>
      </c>
      <c r="BR49" s="51">
        <v>12</v>
      </c>
      <c r="BS49" s="51">
        <v>4</v>
      </c>
      <c r="BT49" s="57">
        <v>5</v>
      </c>
      <c r="BW49" s="51">
        <v>46</v>
      </c>
      <c r="BX49" s="33" t="s">
        <v>988</v>
      </c>
      <c r="BY49" s="51">
        <v>46</v>
      </c>
      <c r="BZ49" s="53">
        <v>44046</v>
      </c>
      <c r="CA49" s="33" t="s">
        <v>929</v>
      </c>
      <c r="CB49" s="51">
        <v>101</v>
      </c>
      <c r="CC49" s="51">
        <v>12</v>
      </c>
      <c r="CD49" s="51">
        <v>12</v>
      </c>
      <c r="CE49" s="51">
        <v>12</v>
      </c>
      <c r="CF49" s="51">
        <v>4</v>
      </c>
      <c r="CG49" s="57">
        <v>5</v>
      </c>
    </row>
    <row r="50" spans="1:85" ht="16.5" x14ac:dyDescent="0.2">
      <c r="A50" s="33" t="s">
        <v>691</v>
      </c>
      <c r="B50" s="33">
        <f t="shared" si="1"/>
        <v>4100830</v>
      </c>
      <c r="C50" s="40">
        <f t="shared" si="0"/>
        <v>8</v>
      </c>
      <c r="D50" s="26">
        <f t="shared" si="2"/>
        <v>41008</v>
      </c>
      <c r="E50" s="13">
        <v>3</v>
      </c>
      <c r="F50" s="14" t="s">
        <v>633</v>
      </c>
      <c r="G50" s="14" t="s">
        <v>749</v>
      </c>
      <c r="H50" s="13">
        <f t="shared" si="3"/>
        <v>35</v>
      </c>
      <c r="I50" s="13">
        <f t="shared" si="4"/>
        <v>3</v>
      </c>
      <c r="J50" s="13">
        <v>1</v>
      </c>
      <c r="K50" s="36" t="s">
        <v>1373</v>
      </c>
      <c r="L50" s="36">
        <v>16</v>
      </c>
      <c r="M50" s="36" t="s">
        <v>1374</v>
      </c>
      <c r="N50" s="36">
        <v>16</v>
      </c>
      <c r="O50" s="36" t="s">
        <v>1376</v>
      </c>
      <c r="P50" s="36">
        <v>16</v>
      </c>
      <c r="Q50" s="36" t="s">
        <v>1378</v>
      </c>
      <c r="R50" s="36">
        <v>16</v>
      </c>
      <c r="S50" s="36" t="s">
        <v>1380</v>
      </c>
      <c r="T50" s="36">
        <v>16</v>
      </c>
      <c r="U50" s="36" t="s">
        <v>1382</v>
      </c>
      <c r="V50" s="36">
        <v>16</v>
      </c>
      <c r="W50" s="36"/>
      <c r="X50" s="36"/>
      <c r="Y50" s="36"/>
      <c r="Z50" s="36"/>
      <c r="AA50" s="37" t="s">
        <v>354</v>
      </c>
      <c r="AB50" s="37" t="str">
        <f t="shared" si="5"/>
        <v>tw-f-8-jlr-loc3</v>
      </c>
      <c r="AC50" s="37">
        <f t="shared" si="6"/>
        <v>1</v>
      </c>
      <c r="AD50" s="13">
        <v>6</v>
      </c>
      <c r="AE50" s="27">
        <v>6</v>
      </c>
      <c r="AG50" s="35">
        <v>47</v>
      </c>
      <c r="AJ50" s="47">
        <v>47</v>
      </c>
      <c r="AK50" s="33" t="s">
        <v>758</v>
      </c>
      <c r="AL50" s="47">
        <v>47</v>
      </c>
      <c r="AM50" s="53">
        <v>41047</v>
      </c>
      <c r="AN50" s="33" t="s">
        <v>805</v>
      </c>
      <c r="AO50" s="48">
        <v>69</v>
      </c>
      <c r="AP50" s="48">
        <v>6</v>
      </c>
      <c r="AQ50" s="48">
        <v>6</v>
      </c>
      <c r="AR50" s="48">
        <v>6</v>
      </c>
      <c r="AS50" s="48">
        <v>3</v>
      </c>
      <c r="AT50" s="57">
        <v>3</v>
      </c>
      <c r="AW50" s="48">
        <v>47</v>
      </c>
      <c r="AX50" s="33" t="s">
        <v>883</v>
      </c>
      <c r="AY50" s="48">
        <v>47</v>
      </c>
      <c r="AZ50" s="53">
        <v>42047</v>
      </c>
      <c r="BA50" s="33" t="s">
        <v>930</v>
      </c>
      <c r="BB50" s="48">
        <v>85</v>
      </c>
      <c r="BC50" s="48">
        <v>9</v>
      </c>
      <c r="BD50" s="48">
        <v>9</v>
      </c>
      <c r="BE50" s="48">
        <v>9</v>
      </c>
      <c r="BF50" s="48">
        <v>3</v>
      </c>
      <c r="BG50" s="57">
        <v>4</v>
      </c>
      <c r="BJ50" s="51">
        <v>47</v>
      </c>
      <c r="BK50" s="33" t="s">
        <v>985</v>
      </c>
      <c r="BL50" s="51">
        <v>47</v>
      </c>
      <c r="BM50" s="53">
        <v>43047</v>
      </c>
      <c r="BN50" s="33" t="s">
        <v>930</v>
      </c>
      <c r="BO50" s="51">
        <v>102</v>
      </c>
      <c r="BP50" s="51">
        <v>12</v>
      </c>
      <c r="BQ50" s="51">
        <v>12</v>
      </c>
      <c r="BR50" s="51">
        <v>12</v>
      </c>
      <c r="BS50" s="51">
        <v>4</v>
      </c>
      <c r="BT50" s="57">
        <v>5</v>
      </c>
      <c r="BW50" s="51">
        <v>47</v>
      </c>
      <c r="BX50" s="33" t="s">
        <v>988</v>
      </c>
      <c r="BY50" s="51">
        <v>47</v>
      </c>
      <c r="BZ50" s="53">
        <v>44047</v>
      </c>
      <c r="CA50" s="33" t="s">
        <v>930</v>
      </c>
      <c r="CB50" s="51">
        <v>102</v>
      </c>
      <c r="CC50" s="51">
        <v>12</v>
      </c>
      <c r="CD50" s="51">
        <v>12</v>
      </c>
      <c r="CE50" s="51">
        <v>12</v>
      </c>
      <c r="CF50" s="51">
        <v>4</v>
      </c>
      <c r="CG50" s="57">
        <v>5</v>
      </c>
    </row>
    <row r="51" spans="1:85" ht="17.25" thickBot="1" x14ac:dyDescent="0.25">
      <c r="A51" s="33" t="s">
        <v>691</v>
      </c>
      <c r="B51" s="33">
        <f t="shared" si="1"/>
        <v>4100831</v>
      </c>
      <c r="C51" s="40">
        <f t="shared" si="0"/>
        <v>8</v>
      </c>
      <c r="D51" s="28">
        <f t="shared" si="2"/>
        <v>41008</v>
      </c>
      <c r="E51" s="29">
        <v>3</v>
      </c>
      <c r="F51" s="30" t="s">
        <v>634</v>
      </c>
      <c r="G51" s="30" t="s">
        <v>361</v>
      </c>
      <c r="H51" s="29">
        <f t="shared" si="3"/>
        <v>35</v>
      </c>
      <c r="I51" s="29">
        <f t="shared" si="4"/>
        <v>3</v>
      </c>
      <c r="J51" s="29">
        <v>1</v>
      </c>
      <c r="K51" s="29" t="s">
        <v>1372</v>
      </c>
      <c r="L51" s="29">
        <v>16</v>
      </c>
      <c r="M51" s="29" t="s">
        <v>1375</v>
      </c>
      <c r="N51" s="29">
        <v>16</v>
      </c>
      <c r="O51" s="29" t="s">
        <v>1377</v>
      </c>
      <c r="P51" s="29">
        <v>16</v>
      </c>
      <c r="Q51" s="29" t="s">
        <v>1379</v>
      </c>
      <c r="R51" s="29">
        <v>16</v>
      </c>
      <c r="S51" s="29" t="s">
        <v>1381</v>
      </c>
      <c r="T51" s="29">
        <v>16</v>
      </c>
      <c r="U51" s="29" t="s">
        <v>1383</v>
      </c>
      <c r="V51" s="29">
        <v>16</v>
      </c>
      <c r="W51" s="29"/>
      <c r="X51" s="29"/>
      <c r="Y51" s="29"/>
      <c r="Z51" s="29"/>
      <c r="AA51" s="30" t="s">
        <v>395</v>
      </c>
      <c r="AB51" s="30" t="str">
        <f t="shared" si="5"/>
        <v>tw-f-8-shl-loc3</v>
      </c>
      <c r="AC51" s="30">
        <f t="shared" si="6"/>
        <v>1</v>
      </c>
      <c r="AD51" s="29">
        <v>9</v>
      </c>
      <c r="AE51" s="31">
        <v>9</v>
      </c>
      <c r="AG51" s="35">
        <v>48</v>
      </c>
      <c r="AJ51" s="47">
        <v>48</v>
      </c>
      <c r="AK51" s="33" t="s">
        <v>758</v>
      </c>
      <c r="AL51" s="47">
        <v>48</v>
      </c>
      <c r="AM51" s="53">
        <v>41048</v>
      </c>
      <c r="AN51" s="33" t="s">
        <v>806</v>
      </c>
      <c r="AO51" s="47">
        <v>70</v>
      </c>
      <c r="AP51" s="47">
        <v>7</v>
      </c>
      <c r="AQ51" s="48">
        <v>6</v>
      </c>
      <c r="AR51" s="48">
        <v>6</v>
      </c>
      <c r="AS51" s="48">
        <v>3</v>
      </c>
      <c r="AT51" s="57">
        <v>3</v>
      </c>
      <c r="AW51" s="48">
        <v>48</v>
      </c>
      <c r="AX51" s="33" t="s">
        <v>883</v>
      </c>
      <c r="AY51" s="48">
        <v>48</v>
      </c>
      <c r="AZ51" s="53">
        <v>42048</v>
      </c>
      <c r="BA51" s="33" t="s">
        <v>931</v>
      </c>
      <c r="BB51" s="48">
        <v>86</v>
      </c>
      <c r="BC51" s="48">
        <v>9</v>
      </c>
      <c r="BD51" s="48">
        <v>9</v>
      </c>
      <c r="BE51" s="48">
        <v>9</v>
      </c>
      <c r="BF51" s="48">
        <v>3</v>
      </c>
      <c r="BG51" s="57">
        <v>4</v>
      </c>
      <c r="BJ51" s="51">
        <v>48</v>
      </c>
      <c r="BK51" s="33" t="s">
        <v>985</v>
      </c>
      <c r="BL51" s="51">
        <v>48</v>
      </c>
      <c r="BM51" s="53">
        <v>43048</v>
      </c>
      <c r="BN51" s="33" t="s">
        <v>931</v>
      </c>
      <c r="BO51" s="51">
        <v>103</v>
      </c>
      <c r="BP51" s="51">
        <v>12</v>
      </c>
      <c r="BQ51" s="51">
        <v>12</v>
      </c>
      <c r="BR51" s="51">
        <v>12</v>
      </c>
      <c r="BS51" s="51">
        <v>4</v>
      </c>
      <c r="BT51" s="57">
        <v>5</v>
      </c>
      <c r="BW51" s="51">
        <v>48</v>
      </c>
      <c r="BX51" s="33" t="s">
        <v>988</v>
      </c>
      <c r="BY51" s="51">
        <v>48</v>
      </c>
      <c r="BZ51" s="53">
        <v>44048</v>
      </c>
      <c r="CA51" s="33" t="s">
        <v>931</v>
      </c>
      <c r="CB51" s="51">
        <v>103</v>
      </c>
      <c r="CC51" s="51">
        <v>12</v>
      </c>
      <c r="CD51" s="51">
        <v>12</v>
      </c>
      <c r="CE51" s="51">
        <v>12</v>
      </c>
      <c r="CF51" s="51">
        <v>4</v>
      </c>
      <c r="CG51" s="57">
        <v>5</v>
      </c>
    </row>
    <row r="52" spans="1:85" ht="16.5" x14ac:dyDescent="0.2">
      <c r="A52" s="33" t="s">
        <v>691</v>
      </c>
      <c r="B52" s="33">
        <f t="shared" si="1"/>
        <v>4100910</v>
      </c>
      <c r="C52" s="40">
        <f t="shared" si="0"/>
        <v>9</v>
      </c>
      <c r="D52" s="23">
        <f t="shared" si="2"/>
        <v>41009</v>
      </c>
      <c r="E52" s="24">
        <v>1</v>
      </c>
      <c r="F52" s="32" t="s">
        <v>633</v>
      </c>
      <c r="G52" s="32" t="s">
        <v>347</v>
      </c>
      <c r="H52" s="24">
        <f t="shared" si="3"/>
        <v>40</v>
      </c>
      <c r="I52" s="24">
        <f t="shared" si="4"/>
        <v>3</v>
      </c>
      <c r="J52" s="24">
        <v>1</v>
      </c>
      <c r="K52" s="24" t="s">
        <v>1373</v>
      </c>
      <c r="L52" s="24">
        <v>18</v>
      </c>
      <c r="M52" s="24" t="s">
        <v>1374</v>
      </c>
      <c r="N52" s="24">
        <v>18</v>
      </c>
      <c r="O52" s="24" t="s">
        <v>1376</v>
      </c>
      <c r="P52" s="24">
        <v>18</v>
      </c>
      <c r="Q52" s="24" t="s">
        <v>1378</v>
      </c>
      <c r="R52" s="24">
        <v>18</v>
      </c>
      <c r="S52" s="24" t="s">
        <v>1380</v>
      </c>
      <c r="T52" s="24">
        <v>18</v>
      </c>
      <c r="U52" s="24" t="s">
        <v>1382</v>
      </c>
      <c r="V52" s="24">
        <v>18</v>
      </c>
      <c r="W52" s="24" t="s">
        <v>1384</v>
      </c>
      <c r="X52" s="24">
        <v>18</v>
      </c>
      <c r="Y52" s="24"/>
      <c r="Z52" s="24"/>
      <c r="AA52" s="32" t="s">
        <v>30</v>
      </c>
      <c r="AB52" s="24" t="str">
        <f t="shared" si="5"/>
        <v>tw-f-9-jlr-loc1</v>
      </c>
      <c r="AC52" s="24">
        <f t="shared" si="6"/>
        <v>1</v>
      </c>
      <c r="AD52" s="24">
        <v>6</v>
      </c>
      <c r="AE52" s="25">
        <v>6</v>
      </c>
      <c r="AG52" s="35">
        <v>49</v>
      </c>
      <c r="AJ52" s="47">
        <v>49</v>
      </c>
      <c r="AK52" s="33" t="s">
        <v>758</v>
      </c>
      <c r="AL52" s="47">
        <v>49</v>
      </c>
      <c r="AM52" s="53">
        <v>41049</v>
      </c>
      <c r="AN52" s="33" t="s">
        <v>807</v>
      </c>
      <c r="AO52" s="47">
        <v>70</v>
      </c>
      <c r="AP52" s="47">
        <v>7</v>
      </c>
      <c r="AQ52" s="48">
        <v>7</v>
      </c>
      <c r="AR52" s="48">
        <v>6</v>
      </c>
      <c r="AS52" s="48">
        <v>3</v>
      </c>
      <c r="AT52" s="57">
        <v>3</v>
      </c>
      <c r="AW52" s="48">
        <v>49</v>
      </c>
      <c r="AX52" s="33" t="s">
        <v>883</v>
      </c>
      <c r="AY52" s="48">
        <v>49</v>
      </c>
      <c r="AZ52" s="53">
        <v>42049</v>
      </c>
      <c r="BA52" s="33" t="s">
        <v>932</v>
      </c>
      <c r="BB52" s="48">
        <v>87</v>
      </c>
      <c r="BC52" s="48">
        <v>9</v>
      </c>
      <c r="BD52" s="48">
        <v>9</v>
      </c>
      <c r="BE52" s="48">
        <v>9</v>
      </c>
      <c r="BF52" s="48">
        <v>3</v>
      </c>
      <c r="BG52" s="57">
        <v>4</v>
      </c>
      <c r="BJ52" s="51">
        <v>49</v>
      </c>
      <c r="BK52" s="33" t="s">
        <v>985</v>
      </c>
      <c r="BL52" s="51">
        <v>49</v>
      </c>
      <c r="BM52" s="53">
        <v>43049</v>
      </c>
      <c r="BN52" s="33" t="s">
        <v>932</v>
      </c>
      <c r="BO52" s="51">
        <v>104</v>
      </c>
      <c r="BP52" s="51">
        <v>12</v>
      </c>
      <c r="BQ52" s="51">
        <v>12</v>
      </c>
      <c r="BR52" s="51">
        <v>12</v>
      </c>
      <c r="BS52" s="51">
        <v>4</v>
      </c>
      <c r="BT52" s="57">
        <v>5</v>
      </c>
      <c r="BW52" s="51">
        <v>49</v>
      </c>
      <c r="BX52" s="33" t="s">
        <v>988</v>
      </c>
      <c r="BY52" s="51">
        <v>49</v>
      </c>
      <c r="BZ52" s="53">
        <v>44049</v>
      </c>
      <c r="CA52" s="33" t="s">
        <v>932</v>
      </c>
      <c r="CB52" s="51">
        <v>104</v>
      </c>
      <c r="CC52" s="51">
        <v>12</v>
      </c>
      <c r="CD52" s="51">
        <v>12</v>
      </c>
      <c r="CE52" s="51">
        <v>12</v>
      </c>
      <c r="CF52" s="51">
        <v>4</v>
      </c>
      <c r="CG52" s="57">
        <v>5</v>
      </c>
    </row>
    <row r="53" spans="1:85" ht="16.5" x14ac:dyDescent="0.2">
      <c r="A53" s="33" t="s">
        <v>691</v>
      </c>
      <c r="B53" s="33">
        <f t="shared" si="1"/>
        <v>4100911</v>
      </c>
      <c r="C53" s="40">
        <f t="shared" si="0"/>
        <v>9</v>
      </c>
      <c r="D53" s="26">
        <f t="shared" si="2"/>
        <v>41009</v>
      </c>
      <c r="E53" s="13">
        <v>1</v>
      </c>
      <c r="F53" s="14" t="s">
        <v>634</v>
      </c>
      <c r="G53" s="14" t="s">
        <v>286</v>
      </c>
      <c r="H53" s="13">
        <f t="shared" si="3"/>
        <v>40</v>
      </c>
      <c r="I53" s="13">
        <f t="shared" si="4"/>
        <v>3</v>
      </c>
      <c r="J53" s="13">
        <v>1</v>
      </c>
      <c r="K53" s="13" t="s">
        <v>1372</v>
      </c>
      <c r="L53" s="13">
        <v>18</v>
      </c>
      <c r="M53" s="13" t="s">
        <v>1375</v>
      </c>
      <c r="N53" s="13">
        <v>18</v>
      </c>
      <c r="O53" s="13" t="s">
        <v>1377</v>
      </c>
      <c r="P53" s="13">
        <v>18</v>
      </c>
      <c r="Q53" s="13" t="s">
        <v>1379</v>
      </c>
      <c r="R53" s="13">
        <v>18</v>
      </c>
      <c r="S53" s="13" t="s">
        <v>1381</v>
      </c>
      <c r="T53" s="13">
        <v>18</v>
      </c>
      <c r="U53" s="13" t="s">
        <v>1383</v>
      </c>
      <c r="V53" s="13">
        <v>18</v>
      </c>
      <c r="W53" s="13" t="s">
        <v>1385</v>
      </c>
      <c r="X53" s="13">
        <v>18</v>
      </c>
      <c r="Y53" s="13"/>
      <c r="Z53" s="13"/>
      <c r="AA53" s="14" t="s">
        <v>389</v>
      </c>
      <c r="AB53" s="13" t="str">
        <f t="shared" si="5"/>
        <v>tw-f-9-shl-loc1</v>
      </c>
      <c r="AC53" s="13">
        <f t="shared" si="6"/>
        <v>1</v>
      </c>
      <c r="AD53" s="13">
        <v>9</v>
      </c>
      <c r="AE53" s="27">
        <v>9</v>
      </c>
      <c r="AG53" s="35">
        <v>50</v>
      </c>
      <c r="AJ53" s="47">
        <v>50</v>
      </c>
      <c r="AK53" s="33" t="s">
        <v>758</v>
      </c>
      <c r="AL53" s="47">
        <v>50</v>
      </c>
      <c r="AM53" s="53">
        <v>41050</v>
      </c>
      <c r="AN53" s="33" t="s">
        <v>808</v>
      </c>
      <c r="AO53" s="47">
        <v>70</v>
      </c>
      <c r="AP53" s="47">
        <v>7</v>
      </c>
      <c r="AQ53" s="48">
        <v>7</v>
      </c>
      <c r="AR53" s="48">
        <v>7</v>
      </c>
      <c r="AS53" s="48">
        <v>3</v>
      </c>
      <c r="AT53" s="57">
        <v>4</v>
      </c>
      <c r="AW53" s="48">
        <v>50</v>
      </c>
      <c r="AX53" s="33" t="s">
        <v>883</v>
      </c>
      <c r="AY53" s="48">
        <v>50</v>
      </c>
      <c r="AZ53" s="53">
        <v>42050</v>
      </c>
      <c r="BA53" s="33" t="s">
        <v>933</v>
      </c>
      <c r="BB53" s="48">
        <v>87</v>
      </c>
      <c r="BC53" s="48">
        <v>9</v>
      </c>
      <c r="BD53" s="48">
        <v>9</v>
      </c>
      <c r="BE53" s="48">
        <v>9</v>
      </c>
      <c r="BF53" s="48">
        <v>3</v>
      </c>
      <c r="BG53" s="57">
        <v>4</v>
      </c>
      <c r="BJ53" s="51">
        <v>50</v>
      </c>
      <c r="BK53" s="33" t="s">
        <v>985</v>
      </c>
      <c r="BL53" s="51">
        <v>50</v>
      </c>
      <c r="BM53" s="53">
        <v>43050</v>
      </c>
      <c r="BN53" s="33" t="s">
        <v>933</v>
      </c>
      <c r="BO53" s="51">
        <v>105</v>
      </c>
      <c r="BP53" s="51">
        <v>13</v>
      </c>
      <c r="BQ53" s="51">
        <v>12</v>
      </c>
      <c r="BR53" s="51">
        <v>12</v>
      </c>
      <c r="BS53" s="51">
        <v>4</v>
      </c>
      <c r="BT53" s="57">
        <v>5</v>
      </c>
      <c r="BW53" s="51">
        <v>50</v>
      </c>
      <c r="BX53" s="33" t="s">
        <v>988</v>
      </c>
      <c r="BY53" s="51">
        <v>50</v>
      </c>
      <c r="BZ53" s="53">
        <v>44050</v>
      </c>
      <c r="CA53" s="33" t="s">
        <v>933</v>
      </c>
      <c r="CB53" s="51">
        <v>105</v>
      </c>
      <c r="CC53" s="51">
        <v>13</v>
      </c>
      <c r="CD53" s="51">
        <v>12</v>
      </c>
      <c r="CE53" s="51">
        <v>12</v>
      </c>
      <c r="CF53" s="51">
        <v>4</v>
      </c>
      <c r="CG53" s="57">
        <v>5</v>
      </c>
    </row>
    <row r="54" spans="1:85" ht="16.5" x14ac:dyDescent="0.2">
      <c r="A54" s="33" t="s">
        <v>691</v>
      </c>
      <c r="B54" s="33">
        <f t="shared" si="1"/>
        <v>4100920</v>
      </c>
      <c r="C54" s="40">
        <f t="shared" si="0"/>
        <v>9</v>
      </c>
      <c r="D54" s="26">
        <f t="shared" si="2"/>
        <v>41009</v>
      </c>
      <c r="E54" s="13">
        <v>2</v>
      </c>
      <c r="F54" s="14" t="s">
        <v>633</v>
      </c>
      <c r="G54" s="14" t="s">
        <v>354</v>
      </c>
      <c r="H54" s="13">
        <f t="shared" si="3"/>
        <v>40</v>
      </c>
      <c r="I54" s="13">
        <f t="shared" si="4"/>
        <v>3</v>
      </c>
      <c r="J54" s="13">
        <v>1</v>
      </c>
      <c r="K54" s="13" t="s">
        <v>1373</v>
      </c>
      <c r="L54" s="13">
        <v>18</v>
      </c>
      <c r="M54" s="13" t="s">
        <v>1374</v>
      </c>
      <c r="N54" s="13">
        <v>18</v>
      </c>
      <c r="O54" s="13" t="s">
        <v>1376</v>
      </c>
      <c r="P54" s="13">
        <v>18</v>
      </c>
      <c r="Q54" s="13" t="s">
        <v>1378</v>
      </c>
      <c r="R54" s="13">
        <v>18</v>
      </c>
      <c r="S54" s="13" t="s">
        <v>1380</v>
      </c>
      <c r="T54" s="13">
        <v>18</v>
      </c>
      <c r="U54" s="13" t="s">
        <v>1382</v>
      </c>
      <c r="V54" s="13">
        <v>18</v>
      </c>
      <c r="W54" s="13" t="s">
        <v>1384</v>
      </c>
      <c r="X54" s="13">
        <v>18</v>
      </c>
      <c r="Y54" s="13"/>
      <c r="Z54" s="13"/>
      <c r="AA54" s="14" t="s">
        <v>350</v>
      </c>
      <c r="AB54" s="36" t="str">
        <f t="shared" si="5"/>
        <v>tw-f-9-jlr-loc2</v>
      </c>
      <c r="AC54" s="36">
        <f t="shared" si="6"/>
        <v>1</v>
      </c>
      <c r="AD54" s="13">
        <v>6</v>
      </c>
      <c r="AE54" s="27">
        <v>6</v>
      </c>
      <c r="AG54" s="35">
        <v>51</v>
      </c>
      <c r="AJ54" s="47">
        <v>51</v>
      </c>
      <c r="AK54" s="33" t="s">
        <v>758</v>
      </c>
      <c r="AL54" s="47">
        <v>51</v>
      </c>
      <c r="AM54" s="53">
        <v>41051</v>
      </c>
      <c r="AN54" s="33" t="s">
        <v>809</v>
      </c>
      <c r="AO54" s="47">
        <v>71</v>
      </c>
      <c r="AP54" s="48">
        <v>7</v>
      </c>
      <c r="AQ54" s="48">
        <v>7</v>
      </c>
      <c r="AR54" s="48">
        <v>7</v>
      </c>
      <c r="AS54" s="48">
        <v>3</v>
      </c>
      <c r="AT54" s="57">
        <v>4</v>
      </c>
      <c r="AW54" s="48">
        <v>51</v>
      </c>
      <c r="AX54" s="33" t="s">
        <v>883</v>
      </c>
      <c r="AY54" s="48">
        <v>51</v>
      </c>
      <c r="AZ54" s="53">
        <v>42051</v>
      </c>
      <c r="BA54" s="33" t="s">
        <v>934</v>
      </c>
      <c r="BB54" s="48">
        <v>88</v>
      </c>
      <c r="BC54" s="48">
        <v>9</v>
      </c>
      <c r="BD54" s="48">
        <v>9</v>
      </c>
      <c r="BE54" s="48">
        <v>9</v>
      </c>
      <c r="BF54" s="48">
        <v>3</v>
      </c>
      <c r="BG54" s="57">
        <v>4</v>
      </c>
      <c r="BJ54" s="51">
        <v>51</v>
      </c>
      <c r="BK54" s="33" t="s">
        <v>985</v>
      </c>
      <c r="BL54" s="51">
        <v>51</v>
      </c>
      <c r="BM54" s="53">
        <v>43051</v>
      </c>
      <c r="BN54" s="33" t="s">
        <v>934</v>
      </c>
      <c r="BO54" s="51">
        <v>105</v>
      </c>
      <c r="BP54" s="51">
        <v>13</v>
      </c>
      <c r="BQ54" s="51">
        <v>13</v>
      </c>
      <c r="BR54" s="51">
        <v>12</v>
      </c>
      <c r="BS54" s="51">
        <v>4</v>
      </c>
      <c r="BT54" s="57">
        <v>6</v>
      </c>
      <c r="BW54" s="51">
        <v>51</v>
      </c>
      <c r="BX54" s="33" t="s">
        <v>988</v>
      </c>
      <c r="BY54" s="51">
        <v>51</v>
      </c>
      <c r="BZ54" s="53">
        <v>44051</v>
      </c>
      <c r="CA54" s="33" t="s">
        <v>934</v>
      </c>
      <c r="CB54" s="51">
        <v>105</v>
      </c>
      <c r="CC54" s="51">
        <v>13</v>
      </c>
      <c r="CD54" s="51">
        <v>13</v>
      </c>
      <c r="CE54" s="51">
        <v>12</v>
      </c>
      <c r="CF54" s="51">
        <v>4</v>
      </c>
      <c r="CG54" s="57">
        <v>6</v>
      </c>
    </row>
    <row r="55" spans="1:85" ht="16.5" x14ac:dyDescent="0.2">
      <c r="A55" s="33" t="s">
        <v>691</v>
      </c>
      <c r="B55" s="33">
        <f t="shared" si="1"/>
        <v>4100921</v>
      </c>
      <c r="C55" s="40">
        <f t="shared" si="0"/>
        <v>9</v>
      </c>
      <c r="D55" s="26">
        <f t="shared" si="2"/>
        <v>41009</v>
      </c>
      <c r="E55" s="13">
        <v>2</v>
      </c>
      <c r="F55" s="14" t="s">
        <v>634</v>
      </c>
      <c r="G55" s="14" t="s">
        <v>374</v>
      </c>
      <c r="H55" s="13">
        <f t="shared" si="3"/>
        <v>40</v>
      </c>
      <c r="I55" s="13">
        <f t="shared" si="4"/>
        <v>3</v>
      </c>
      <c r="J55" s="13">
        <v>1</v>
      </c>
      <c r="K55" s="36" t="s">
        <v>1372</v>
      </c>
      <c r="L55" s="36">
        <v>18</v>
      </c>
      <c r="M55" s="36" t="s">
        <v>1375</v>
      </c>
      <c r="N55" s="36">
        <v>18</v>
      </c>
      <c r="O55" s="36" t="s">
        <v>1377</v>
      </c>
      <c r="P55" s="36">
        <v>18</v>
      </c>
      <c r="Q55" s="36" t="s">
        <v>1379</v>
      </c>
      <c r="R55" s="36">
        <v>18</v>
      </c>
      <c r="S55" s="36" t="s">
        <v>1381</v>
      </c>
      <c r="T55" s="36">
        <v>18</v>
      </c>
      <c r="U55" s="36" t="s">
        <v>1383</v>
      </c>
      <c r="V55" s="36">
        <v>18</v>
      </c>
      <c r="W55" s="36" t="s">
        <v>1385</v>
      </c>
      <c r="X55" s="36">
        <v>18</v>
      </c>
      <c r="Y55" s="36"/>
      <c r="Z55" s="36"/>
      <c r="AA55" s="37" t="s">
        <v>388</v>
      </c>
      <c r="AB55" s="36" t="str">
        <f t="shared" si="5"/>
        <v>tw-f-9-shl-loc2</v>
      </c>
      <c r="AC55" s="36">
        <f t="shared" si="6"/>
        <v>1</v>
      </c>
      <c r="AD55" s="13">
        <v>9</v>
      </c>
      <c r="AE55" s="27">
        <v>9</v>
      </c>
      <c r="AG55" s="35">
        <v>52</v>
      </c>
      <c r="AJ55" s="47">
        <v>52</v>
      </c>
      <c r="AK55" s="33" t="s">
        <v>758</v>
      </c>
      <c r="AL55" s="47">
        <v>52</v>
      </c>
      <c r="AM55" s="53">
        <v>41052</v>
      </c>
      <c r="AN55" s="33" t="s">
        <v>810</v>
      </c>
      <c r="AO55" s="48">
        <v>72</v>
      </c>
      <c r="AP55" s="48">
        <v>7</v>
      </c>
      <c r="AQ55" s="48">
        <v>7</v>
      </c>
      <c r="AR55" s="48">
        <v>7</v>
      </c>
      <c r="AS55" s="48">
        <v>3</v>
      </c>
      <c r="AT55" s="57">
        <v>4</v>
      </c>
      <c r="AW55" s="48">
        <v>52</v>
      </c>
      <c r="AX55" s="33" t="s">
        <v>883</v>
      </c>
      <c r="AY55" s="48">
        <v>52</v>
      </c>
      <c r="AZ55" s="53">
        <v>42052</v>
      </c>
      <c r="BA55" s="33" t="s">
        <v>935</v>
      </c>
      <c r="BB55" s="48">
        <v>89</v>
      </c>
      <c r="BC55" s="48">
        <v>9</v>
      </c>
      <c r="BD55" s="48">
        <v>9</v>
      </c>
      <c r="BE55" s="48">
        <v>9</v>
      </c>
      <c r="BF55" s="48">
        <v>3</v>
      </c>
      <c r="BG55" s="57">
        <v>4</v>
      </c>
      <c r="BJ55" s="51">
        <v>52</v>
      </c>
      <c r="BK55" s="33" t="s">
        <v>985</v>
      </c>
      <c r="BL55" s="51">
        <v>52</v>
      </c>
      <c r="BM55" s="53">
        <v>43052</v>
      </c>
      <c r="BN55" s="33" t="s">
        <v>935</v>
      </c>
      <c r="BO55" s="51">
        <v>105</v>
      </c>
      <c r="BP55" s="51">
        <v>13</v>
      </c>
      <c r="BQ55" s="51">
        <v>13</v>
      </c>
      <c r="BR55" s="51">
        <v>13</v>
      </c>
      <c r="BS55" s="51">
        <v>4</v>
      </c>
      <c r="BT55" s="57">
        <v>6</v>
      </c>
      <c r="BW55" s="51">
        <v>52</v>
      </c>
      <c r="BX55" s="33" t="s">
        <v>988</v>
      </c>
      <c r="BY55" s="51">
        <v>52</v>
      </c>
      <c r="BZ55" s="53">
        <v>44052</v>
      </c>
      <c r="CA55" s="33" t="s">
        <v>935</v>
      </c>
      <c r="CB55" s="51">
        <v>105</v>
      </c>
      <c r="CC55" s="51">
        <v>13</v>
      </c>
      <c r="CD55" s="51">
        <v>13</v>
      </c>
      <c r="CE55" s="51">
        <v>13</v>
      </c>
      <c r="CF55" s="51">
        <v>4</v>
      </c>
      <c r="CG55" s="57">
        <v>6</v>
      </c>
    </row>
    <row r="56" spans="1:85" ht="16.5" x14ac:dyDescent="0.2">
      <c r="A56" s="33" t="s">
        <v>691</v>
      </c>
      <c r="B56" s="33">
        <f t="shared" si="1"/>
        <v>4100930</v>
      </c>
      <c r="C56" s="40">
        <f t="shared" si="0"/>
        <v>9</v>
      </c>
      <c r="D56" s="26">
        <f t="shared" si="2"/>
        <v>41009</v>
      </c>
      <c r="E56" s="13">
        <v>3</v>
      </c>
      <c r="F56" s="14" t="s">
        <v>633</v>
      </c>
      <c r="G56" s="14" t="s">
        <v>749</v>
      </c>
      <c r="H56" s="13">
        <f t="shared" si="3"/>
        <v>40</v>
      </c>
      <c r="I56" s="13">
        <f t="shared" si="4"/>
        <v>4</v>
      </c>
      <c r="J56" s="13">
        <v>1</v>
      </c>
      <c r="K56" s="36" t="s">
        <v>1373</v>
      </c>
      <c r="L56" s="36">
        <v>18</v>
      </c>
      <c r="M56" s="36" t="s">
        <v>1374</v>
      </c>
      <c r="N56" s="36">
        <v>18</v>
      </c>
      <c r="O56" s="36" t="s">
        <v>1376</v>
      </c>
      <c r="P56" s="36">
        <v>18</v>
      </c>
      <c r="Q56" s="36" t="s">
        <v>1378</v>
      </c>
      <c r="R56" s="36">
        <v>18</v>
      </c>
      <c r="S56" s="36" t="s">
        <v>1380</v>
      </c>
      <c r="T56" s="36">
        <v>18</v>
      </c>
      <c r="U56" s="36" t="s">
        <v>1382</v>
      </c>
      <c r="V56" s="36">
        <v>18</v>
      </c>
      <c r="W56" s="36" t="s">
        <v>1384</v>
      </c>
      <c r="X56" s="36">
        <v>18</v>
      </c>
      <c r="Y56" s="36"/>
      <c r="Z56" s="36"/>
      <c r="AA56" s="37" t="s">
        <v>352</v>
      </c>
      <c r="AB56" s="37" t="str">
        <f t="shared" si="5"/>
        <v>tw-f-9-jlr-loc3</v>
      </c>
      <c r="AC56" s="37">
        <f t="shared" si="6"/>
        <v>1</v>
      </c>
      <c r="AD56" s="13">
        <v>6</v>
      </c>
      <c r="AE56" s="27">
        <v>6</v>
      </c>
      <c r="AG56" s="35">
        <v>53</v>
      </c>
      <c r="AJ56" s="47">
        <v>53</v>
      </c>
      <c r="AK56" s="33" t="s">
        <v>758</v>
      </c>
      <c r="AL56" s="47">
        <v>53</v>
      </c>
      <c r="AM56" s="53">
        <v>41053</v>
      </c>
      <c r="AN56" s="33" t="s">
        <v>811</v>
      </c>
      <c r="AO56" s="48">
        <v>72</v>
      </c>
      <c r="AP56" s="48">
        <v>7</v>
      </c>
      <c r="AQ56" s="48">
        <v>7</v>
      </c>
      <c r="AR56" s="48">
        <v>7</v>
      </c>
      <c r="AS56" s="48">
        <v>3</v>
      </c>
      <c r="AT56" s="57">
        <v>4</v>
      </c>
      <c r="AW56" s="48">
        <v>53</v>
      </c>
      <c r="AX56" s="33" t="s">
        <v>883</v>
      </c>
      <c r="AY56" s="48">
        <v>53</v>
      </c>
      <c r="AZ56" s="53">
        <v>42053</v>
      </c>
      <c r="BA56" s="33" t="s">
        <v>936</v>
      </c>
      <c r="BB56" s="48">
        <v>90</v>
      </c>
      <c r="BC56" s="48">
        <v>10</v>
      </c>
      <c r="BD56" s="48">
        <v>9</v>
      </c>
      <c r="BE56" s="48">
        <v>9</v>
      </c>
      <c r="BF56" s="48">
        <v>3</v>
      </c>
      <c r="BG56" s="57">
        <v>4</v>
      </c>
      <c r="BJ56" s="51">
        <v>53</v>
      </c>
      <c r="BK56" s="33" t="s">
        <v>985</v>
      </c>
      <c r="BL56" s="51">
        <v>53</v>
      </c>
      <c r="BM56" s="53">
        <v>43053</v>
      </c>
      <c r="BN56" s="33" t="s">
        <v>936</v>
      </c>
      <c r="BO56" s="51">
        <v>106</v>
      </c>
      <c r="BP56" s="51">
        <v>13</v>
      </c>
      <c r="BQ56" s="51">
        <v>13</v>
      </c>
      <c r="BR56" s="51">
        <v>13</v>
      </c>
      <c r="BS56" s="51">
        <v>4</v>
      </c>
      <c r="BT56" s="57">
        <v>6</v>
      </c>
      <c r="BW56" s="51">
        <v>53</v>
      </c>
      <c r="BX56" s="33" t="s">
        <v>988</v>
      </c>
      <c r="BY56" s="51">
        <v>53</v>
      </c>
      <c r="BZ56" s="53">
        <v>44053</v>
      </c>
      <c r="CA56" s="33" t="s">
        <v>936</v>
      </c>
      <c r="CB56" s="51">
        <v>106</v>
      </c>
      <c r="CC56" s="51">
        <v>13</v>
      </c>
      <c r="CD56" s="51">
        <v>13</v>
      </c>
      <c r="CE56" s="51">
        <v>13</v>
      </c>
      <c r="CF56" s="51">
        <v>4</v>
      </c>
      <c r="CG56" s="57">
        <v>6</v>
      </c>
    </row>
    <row r="57" spans="1:85" ht="17.25" thickBot="1" x14ac:dyDescent="0.25">
      <c r="A57" s="33" t="s">
        <v>691</v>
      </c>
      <c r="B57" s="33">
        <f t="shared" si="1"/>
        <v>4100931</v>
      </c>
      <c r="C57" s="40">
        <f t="shared" si="0"/>
        <v>9</v>
      </c>
      <c r="D57" s="28">
        <f t="shared" si="2"/>
        <v>41009</v>
      </c>
      <c r="E57" s="29">
        <v>3</v>
      </c>
      <c r="F57" s="30" t="s">
        <v>634</v>
      </c>
      <c r="G57" s="30" t="s">
        <v>361</v>
      </c>
      <c r="H57" s="29">
        <f t="shared" si="3"/>
        <v>40</v>
      </c>
      <c r="I57" s="29">
        <f t="shared" si="4"/>
        <v>4</v>
      </c>
      <c r="J57" s="29">
        <v>1</v>
      </c>
      <c r="K57" s="29" t="s">
        <v>1372</v>
      </c>
      <c r="L57" s="29">
        <v>18</v>
      </c>
      <c r="M57" s="29" t="s">
        <v>1375</v>
      </c>
      <c r="N57" s="29">
        <v>18</v>
      </c>
      <c r="O57" s="29" t="s">
        <v>1377</v>
      </c>
      <c r="P57" s="29">
        <v>18</v>
      </c>
      <c r="Q57" s="29" t="s">
        <v>1379</v>
      </c>
      <c r="R57" s="29">
        <v>18</v>
      </c>
      <c r="S57" s="29" t="s">
        <v>1381</v>
      </c>
      <c r="T57" s="29">
        <v>18</v>
      </c>
      <c r="U57" s="29" t="s">
        <v>1383</v>
      </c>
      <c r="V57" s="29">
        <v>18</v>
      </c>
      <c r="W57" s="29" t="s">
        <v>1385</v>
      </c>
      <c r="X57" s="29">
        <v>18</v>
      </c>
      <c r="Y57" s="29"/>
      <c r="Z57" s="29"/>
      <c r="AA57" s="30" t="s">
        <v>393</v>
      </c>
      <c r="AB57" s="30" t="str">
        <f t="shared" si="5"/>
        <v>tw-f-9-shl-loc3</v>
      </c>
      <c r="AC57" s="30">
        <f t="shared" si="6"/>
        <v>1</v>
      </c>
      <c r="AD57" s="29">
        <v>9</v>
      </c>
      <c r="AE57" s="31">
        <v>9</v>
      </c>
      <c r="AG57" s="35">
        <v>54</v>
      </c>
      <c r="AJ57" s="47">
        <v>54</v>
      </c>
      <c r="AK57" s="33" t="s">
        <v>758</v>
      </c>
      <c r="AL57" s="47">
        <v>54</v>
      </c>
      <c r="AM57" s="53">
        <v>41054</v>
      </c>
      <c r="AN57" s="33" t="s">
        <v>812</v>
      </c>
      <c r="AO57" s="48">
        <v>73</v>
      </c>
      <c r="AP57" s="48">
        <v>7</v>
      </c>
      <c r="AQ57" s="48">
        <v>7</v>
      </c>
      <c r="AR57" s="48">
        <v>7</v>
      </c>
      <c r="AS57" s="48">
        <v>3</v>
      </c>
      <c r="AT57" s="57">
        <v>4</v>
      </c>
      <c r="AW57" s="48">
        <v>54</v>
      </c>
      <c r="AX57" s="33" t="s">
        <v>883</v>
      </c>
      <c r="AY57" s="48">
        <v>54</v>
      </c>
      <c r="AZ57" s="53">
        <v>42054</v>
      </c>
      <c r="BA57" s="33" t="s">
        <v>937</v>
      </c>
      <c r="BB57" s="48">
        <v>90</v>
      </c>
      <c r="BC57" s="48">
        <v>10</v>
      </c>
      <c r="BD57" s="48">
        <v>10</v>
      </c>
      <c r="BE57" s="48">
        <v>9</v>
      </c>
      <c r="BF57" s="48">
        <v>3</v>
      </c>
      <c r="BG57" s="57">
        <v>4</v>
      </c>
      <c r="BJ57" s="51">
        <v>54</v>
      </c>
      <c r="BK57" s="33" t="s">
        <v>985</v>
      </c>
      <c r="BL57" s="51">
        <v>54</v>
      </c>
      <c r="BM57" s="53">
        <v>43054</v>
      </c>
      <c r="BN57" s="33" t="s">
        <v>937</v>
      </c>
      <c r="BO57" s="51">
        <v>107</v>
      </c>
      <c r="BP57" s="51">
        <v>13</v>
      </c>
      <c r="BQ57" s="51">
        <v>13</v>
      </c>
      <c r="BR57" s="51">
        <v>13</v>
      </c>
      <c r="BS57" s="51">
        <v>4</v>
      </c>
      <c r="BT57" s="57">
        <v>6</v>
      </c>
      <c r="BW57" s="51">
        <v>54</v>
      </c>
      <c r="BX57" s="33" t="s">
        <v>988</v>
      </c>
      <c r="BY57" s="51">
        <v>54</v>
      </c>
      <c r="BZ57" s="53">
        <v>44054</v>
      </c>
      <c r="CA57" s="33" t="s">
        <v>937</v>
      </c>
      <c r="CB57" s="51">
        <v>107</v>
      </c>
      <c r="CC57" s="51">
        <v>13</v>
      </c>
      <c r="CD57" s="51">
        <v>13</v>
      </c>
      <c r="CE57" s="51">
        <v>13</v>
      </c>
      <c r="CF57" s="51">
        <v>4</v>
      </c>
      <c r="CG57" s="57">
        <v>6</v>
      </c>
    </row>
    <row r="58" spans="1:85" ht="16.5" x14ac:dyDescent="0.2">
      <c r="A58" s="33" t="s">
        <v>691</v>
      </c>
      <c r="B58" s="33">
        <f t="shared" si="1"/>
        <v>4101010</v>
      </c>
      <c r="C58" s="40">
        <f t="shared" si="0"/>
        <v>10</v>
      </c>
      <c r="D58" s="23">
        <f t="shared" si="2"/>
        <v>41010</v>
      </c>
      <c r="E58" s="24">
        <v>1</v>
      </c>
      <c r="F58" s="32" t="s">
        <v>633</v>
      </c>
      <c r="G58" s="32" t="s">
        <v>347</v>
      </c>
      <c r="H58" s="24">
        <f t="shared" si="3"/>
        <v>40</v>
      </c>
      <c r="I58" s="24">
        <f t="shared" si="4"/>
        <v>3</v>
      </c>
      <c r="J58" s="24">
        <v>2</v>
      </c>
      <c r="K58" s="24" t="s">
        <v>1373</v>
      </c>
      <c r="L58" s="24">
        <v>20</v>
      </c>
      <c r="M58" s="24" t="s">
        <v>1374</v>
      </c>
      <c r="N58" s="24">
        <v>20</v>
      </c>
      <c r="O58" s="24" t="s">
        <v>1376</v>
      </c>
      <c r="P58" s="24">
        <v>20</v>
      </c>
      <c r="Q58" s="24" t="s">
        <v>1378</v>
      </c>
      <c r="R58" s="24">
        <v>20</v>
      </c>
      <c r="S58" s="24" t="s">
        <v>1380</v>
      </c>
      <c r="T58" s="24">
        <v>20</v>
      </c>
      <c r="U58" s="24" t="s">
        <v>1382</v>
      </c>
      <c r="V58" s="24">
        <v>20</v>
      </c>
      <c r="W58" s="24" t="s">
        <v>1384</v>
      </c>
      <c r="X58" s="24">
        <v>20</v>
      </c>
      <c r="Y58" s="24" t="s">
        <v>1386</v>
      </c>
      <c r="Z58" s="24">
        <v>20</v>
      </c>
      <c r="AA58" s="24" t="s">
        <v>354</v>
      </c>
      <c r="AB58" s="24" t="str">
        <f t="shared" si="5"/>
        <v>tw-f-10-jlr-loc1</v>
      </c>
      <c r="AC58" s="24">
        <f t="shared" si="6"/>
        <v>1</v>
      </c>
      <c r="AD58" s="24">
        <v>6</v>
      </c>
      <c r="AE58" s="25">
        <v>6</v>
      </c>
      <c r="AG58" s="35">
        <v>55</v>
      </c>
      <c r="AJ58" s="47">
        <v>55</v>
      </c>
      <c r="AK58" s="33" t="s">
        <v>758</v>
      </c>
      <c r="AL58" s="47">
        <v>55</v>
      </c>
      <c r="AM58" s="53">
        <v>41055</v>
      </c>
      <c r="AN58" s="33" t="s">
        <v>813</v>
      </c>
      <c r="AO58" s="48">
        <v>74</v>
      </c>
      <c r="AP58" s="48">
        <v>7</v>
      </c>
      <c r="AQ58" s="48">
        <v>7</v>
      </c>
      <c r="AR58" s="48">
        <v>7</v>
      </c>
      <c r="AS58" s="48">
        <v>3</v>
      </c>
      <c r="AT58" s="57">
        <v>4</v>
      </c>
      <c r="AW58" s="48">
        <v>55</v>
      </c>
      <c r="AX58" s="33" t="s">
        <v>883</v>
      </c>
      <c r="AY58" s="48">
        <v>55</v>
      </c>
      <c r="AZ58" s="53">
        <v>42055</v>
      </c>
      <c r="BA58" s="33" t="s">
        <v>938</v>
      </c>
      <c r="BB58" s="48">
        <v>90</v>
      </c>
      <c r="BC58" s="48">
        <v>10</v>
      </c>
      <c r="BD58" s="48">
        <v>10</v>
      </c>
      <c r="BE58" s="48">
        <v>10</v>
      </c>
      <c r="BF58" s="48">
        <v>3</v>
      </c>
      <c r="BG58" s="57">
        <v>4</v>
      </c>
      <c r="BJ58" s="51">
        <v>55</v>
      </c>
      <c r="BK58" s="33" t="s">
        <v>985</v>
      </c>
      <c r="BL58" s="51">
        <v>55</v>
      </c>
      <c r="BM58" s="53">
        <v>43055</v>
      </c>
      <c r="BN58" s="33" t="s">
        <v>938</v>
      </c>
      <c r="BO58" s="51">
        <v>108</v>
      </c>
      <c r="BP58" s="51">
        <v>13</v>
      </c>
      <c r="BQ58" s="51">
        <v>13</v>
      </c>
      <c r="BR58" s="51">
        <v>13</v>
      </c>
      <c r="BS58" s="51">
        <v>4</v>
      </c>
      <c r="BT58" s="57">
        <v>6</v>
      </c>
      <c r="BW58" s="51">
        <v>55</v>
      </c>
      <c r="BX58" s="33" t="s">
        <v>988</v>
      </c>
      <c r="BY58" s="51">
        <v>55</v>
      </c>
      <c r="BZ58" s="53">
        <v>44055</v>
      </c>
      <c r="CA58" s="33" t="s">
        <v>938</v>
      </c>
      <c r="CB58" s="51">
        <v>108</v>
      </c>
      <c r="CC58" s="51">
        <v>13</v>
      </c>
      <c r="CD58" s="51">
        <v>13</v>
      </c>
      <c r="CE58" s="51">
        <v>13</v>
      </c>
      <c r="CF58" s="51">
        <v>4</v>
      </c>
      <c r="CG58" s="57">
        <v>6</v>
      </c>
    </row>
    <row r="59" spans="1:85" ht="16.5" x14ac:dyDescent="0.2">
      <c r="A59" s="33" t="s">
        <v>691</v>
      </c>
      <c r="B59" s="33">
        <f t="shared" si="1"/>
        <v>4101011</v>
      </c>
      <c r="C59" s="40">
        <f t="shared" si="0"/>
        <v>10</v>
      </c>
      <c r="D59" s="26">
        <f t="shared" si="2"/>
        <v>41010</v>
      </c>
      <c r="E59" s="13">
        <v>1</v>
      </c>
      <c r="F59" s="14" t="s">
        <v>634</v>
      </c>
      <c r="G59" s="14" t="s">
        <v>286</v>
      </c>
      <c r="H59" s="13">
        <f t="shared" si="3"/>
        <v>40</v>
      </c>
      <c r="I59" s="13">
        <f t="shared" si="4"/>
        <v>3</v>
      </c>
      <c r="J59" s="13">
        <v>2</v>
      </c>
      <c r="K59" s="13" t="s">
        <v>1372</v>
      </c>
      <c r="L59" s="13">
        <v>20</v>
      </c>
      <c r="M59" s="13" t="s">
        <v>1375</v>
      </c>
      <c r="N59" s="13">
        <v>20</v>
      </c>
      <c r="O59" s="13" t="s">
        <v>1377</v>
      </c>
      <c r="P59" s="13">
        <v>20</v>
      </c>
      <c r="Q59" s="13" t="s">
        <v>1379</v>
      </c>
      <c r="R59" s="13">
        <v>20</v>
      </c>
      <c r="S59" s="13" t="s">
        <v>1381</v>
      </c>
      <c r="T59" s="13">
        <v>20</v>
      </c>
      <c r="U59" s="13" t="s">
        <v>1383</v>
      </c>
      <c r="V59" s="13">
        <v>20</v>
      </c>
      <c r="W59" s="13" t="s">
        <v>1385</v>
      </c>
      <c r="X59" s="13">
        <v>20</v>
      </c>
      <c r="Y59" s="13" t="s">
        <v>1387</v>
      </c>
      <c r="Z59" s="13">
        <v>20</v>
      </c>
      <c r="AA59" s="14" t="s">
        <v>395</v>
      </c>
      <c r="AB59" s="13" t="str">
        <f t="shared" si="5"/>
        <v>tw-f-10-shl-loc1</v>
      </c>
      <c r="AC59" s="13">
        <f t="shared" si="6"/>
        <v>1</v>
      </c>
      <c r="AD59" s="13">
        <v>9</v>
      </c>
      <c r="AE59" s="27">
        <v>9</v>
      </c>
      <c r="AG59" s="35">
        <v>56</v>
      </c>
      <c r="AJ59" s="47">
        <v>56</v>
      </c>
      <c r="AK59" s="33" t="s">
        <v>758</v>
      </c>
      <c r="AL59" s="47">
        <v>56</v>
      </c>
      <c r="AM59" s="53">
        <v>41056</v>
      </c>
      <c r="AN59" s="33" t="s">
        <v>814</v>
      </c>
      <c r="AO59" s="48">
        <v>75</v>
      </c>
      <c r="AP59" s="48">
        <v>7</v>
      </c>
      <c r="AQ59" s="48">
        <v>7</v>
      </c>
      <c r="AR59" s="48">
        <v>7</v>
      </c>
      <c r="AS59" s="48">
        <v>3</v>
      </c>
      <c r="AT59" s="57">
        <v>4</v>
      </c>
      <c r="AW59" s="48">
        <v>56</v>
      </c>
      <c r="AX59" s="33" t="s">
        <v>883</v>
      </c>
      <c r="AY59" s="48">
        <v>56</v>
      </c>
      <c r="AZ59" s="53">
        <v>42056</v>
      </c>
      <c r="BA59" s="33" t="s">
        <v>939</v>
      </c>
      <c r="BB59" s="48">
        <v>91</v>
      </c>
      <c r="BC59" s="48">
        <v>10</v>
      </c>
      <c r="BD59" s="48">
        <v>10</v>
      </c>
      <c r="BE59" s="48">
        <v>10</v>
      </c>
      <c r="BF59" s="48">
        <v>3</v>
      </c>
      <c r="BG59" s="57">
        <v>4</v>
      </c>
      <c r="BJ59" s="51">
        <v>56</v>
      </c>
      <c r="BK59" s="33" t="s">
        <v>985</v>
      </c>
      <c r="BL59" s="51">
        <v>56</v>
      </c>
      <c r="BM59" s="53">
        <v>43056</v>
      </c>
      <c r="BN59" s="33" t="s">
        <v>939</v>
      </c>
      <c r="BO59" s="51">
        <v>108</v>
      </c>
      <c r="BP59" s="51">
        <v>13</v>
      </c>
      <c r="BQ59" s="51">
        <v>13</v>
      </c>
      <c r="BR59" s="51">
        <v>13</v>
      </c>
      <c r="BS59" s="51">
        <v>4</v>
      </c>
      <c r="BT59" s="57">
        <v>6</v>
      </c>
      <c r="BW59" s="51">
        <v>56</v>
      </c>
      <c r="BX59" s="33" t="s">
        <v>988</v>
      </c>
      <c r="BY59" s="51">
        <v>56</v>
      </c>
      <c r="BZ59" s="53">
        <v>44056</v>
      </c>
      <c r="CA59" s="33" t="s">
        <v>939</v>
      </c>
      <c r="CB59" s="51">
        <v>108</v>
      </c>
      <c r="CC59" s="51">
        <v>13</v>
      </c>
      <c r="CD59" s="51">
        <v>13</v>
      </c>
      <c r="CE59" s="51">
        <v>13</v>
      </c>
      <c r="CF59" s="51">
        <v>4</v>
      </c>
      <c r="CG59" s="57">
        <v>6</v>
      </c>
    </row>
    <row r="60" spans="1:85" ht="16.5" x14ac:dyDescent="0.2">
      <c r="A60" s="33" t="s">
        <v>691</v>
      </c>
      <c r="B60" s="33">
        <f t="shared" si="1"/>
        <v>4101020</v>
      </c>
      <c r="C60" s="40">
        <f t="shared" si="0"/>
        <v>10</v>
      </c>
      <c r="D60" s="26">
        <f t="shared" si="2"/>
        <v>41010</v>
      </c>
      <c r="E60" s="13">
        <v>2</v>
      </c>
      <c r="F60" s="14" t="s">
        <v>633</v>
      </c>
      <c r="G60" s="14" t="s">
        <v>354</v>
      </c>
      <c r="H60" s="13">
        <f t="shared" si="3"/>
        <v>40</v>
      </c>
      <c r="I60" s="13">
        <f t="shared" si="4"/>
        <v>4</v>
      </c>
      <c r="J60" s="13">
        <v>2</v>
      </c>
      <c r="K60" s="13" t="s">
        <v>1373</v>
      </c>
      <c r="L60" s="13">
        <v>20</v>
      </c>
      <c r="M60" s="13" t="s">
        <v>1374</v>
      </c>
      <c r="N60" s="13">
        <v>20</v>
      </c>
      <c r="O60" s="13" t="s">
        <v>1376</v>
      </c>
      <c r="P60" s="13">
        <v>20</v>
      </c>
      <c r="Q60" s="13" t="s">
        <v>1378</v>
      </c>
      <c r="R60" s="13">
        <v>20</v>
      </c>
      <c r="S60" s="13" t="s">
        <v>1380</v>
      </c>
      <c r="T60" s="13">
        <v>20</v>
      </c>
      <c r="U60" s="13" t="s">
        <v>1382</v>
      </c>
      <c r="V60" s="13">
        <v>20</v>
      </c>
      <c r="W60" s="13" t="s">
        <v>1384</v>
      </c>
      <c r="X60" s="13">
        <v>20</v>
      </c>
      <c r="Y60" s="13" t="s">
        <v>1386</v>
      </c>
      <c r="Z60" s="13">
        <v>20</v>
      </c>
      <c r="AA60" s="33" t="s">
        <v>748</v>
      </c>
      <c r="AB60" s="36" t="str">
        <f t="shared" si="5"/>
        <v>tw-f-10-jlr-loc2</v>
      </c>
      <c r="AC60" s="36">
        <f t="shared" si="6"/>
        <v>1</v>
      </c>
      <c r="AD60" s="13">
        <v>6</v>
      </c>
      <c r="AE60" s="27">
        <v>6</v>
      </c>
      <c r="AG60" s="35">
        <v>57</v>
      </c>
      <c r="AJ60" s="47">
        <v>57</v>
      </c>
      <c r="AK60" s="33" t="s">
        <v>758</v>
      </c>
      <c r="AL60" s="47">
        <v>57</v>
      </c>
      <c r="AM60" s="53">
        <v>41057</v>
      </c>
      <c r="AN60" s="33" t="s">
        <v>815</v>
      </c>
      <c r="AO60" s="48">
        <v>75</v>
      </c>
      <c r="AP60" s="48">
        <v>7</v>
      </c>
      <c r="AQ60" s="48">
        <v>7</v>
      </c>
      <c r="AR60" s="48">
        <v>7</v>
      </c>
      <c r="AS60" s="48">
        <v>3</v>
      </c>
      <c r="AT60" s="57">
        <v>4</v>
      </c>
      <c r="AW60" s="48">
        <v>57</v>
      </c>
      <c r="AX60" s="33" t="s">
        <v>883</v>
      </c>
      <c r="AY60" s="48">
        <v>57</v>
      </c>
      <c r="AZ60" s="53">
        <v>42057</v>
      </c>
      <c r="BA60" s="33" t="s">
        <v>940</v>
      </c>
      <c r="BB60" s="48">
        <v>92</v>
      </c>
      <c r="BC60" s="48">
        <v>10</v>
      </c>
      <c r="BD60" s="48">
        <v>10</v>
      </c>
      <c r="BE60" s="48">
        <v>10</v>
      </c>
      <c r="BF60" s="48">
        <v>3</v>
      </c>
      <c r="BG60" s="57">
        <v>4</v>
      </c>
      <c r="BJ60" s="51">
        <v>57</v>
      </c>
      <c r="BK60" s="33" t="s">
        <v>985</v>
      </c>
      <c r="BL60" s="51">
        <v>57</v>
      </c>
      <c r="BM60" s="53">
        <v>43057</v>
      </c>
      <c r="BN60" s="33" t="s">
        <v>940</v>
      </c>
      <c r="BO60" s="51">
        <v>109</v>
      </c>
      <c r="BP60" s="51">
        <v>13</v>
      </c>
      <c r="BQ60" s="51">
        <v>13</v>
      </c>
      <c r="BR60" s="51">
        <v>13</v>
      </c>
      <c r="BS60" s="51">
        <v>4</v>
      </c>
      <c r="BT60" s="57">
        <v>6</v>
      </c>
      <c r="BW60" s="51">
        <v>57</v>
      </c>
      <c r="BX60" s="33" t="s">
        <v>988</v>
      </c>
      <c r="BY60" s="51">
        <v>57</v>
      </c>
      <c r="BZ60" s="53">
        <v>44057</v>
      </c>
      <c r="CA60" s="33" t="s">
        <v>940</v>
      </c>
      <c r="CB60" s="51">
        <v>109</v>
      </c>
      <c r="CC60" s="51">
        <v>13</v>
      </c>
      <c r="CD60" s="51">
        <v>13</v>
      </c>
      <c r="CE60" s="51">
        <v>13</v>
      </c>
      <c r="CF60" s="51">
        <v>4</v>
      </c>
      <c r="CG60" s="57">
        <v>6</v>
      </c>
    </row>
    <row r="61" spans="1:85" ht="16.5" x14ac:dyDescent="0.2">
      <c r="A61" s="33" t="s">
        <v>691</v>
      </c>
      <c r="B61" s="33">
        <f t="shared" si="1"/>
        <v>4101021</v>
      </c>
      <c r="C61" s="40">
        <f t="shared" si="0"/>
        <v>10</v>
      </c>
      <c r="D61" s="26">
        <f t="shared" si="2"/>
        <v>41010</v>
      </c>
      <c r="E61" s="13">
        <v>2</v>
      </c>
      <c r="F61" s="14" t="s">
        <v>634</v>
      </c>
      <c r="G61" s="14" t="s">
        <v>374</v>
      </c>
      <c r="H61" s="13">
        <f t="shared" si="3"/>
        <v>40</v>
      </c>
      <c r="I61" s="13">
        <f t="shared" si="4"/>
        <v>4</v>
      </c>
      <c r="J61" s="13">
        <v>2</v>
      </c>
      <c r="K61" s="36" t="s">
        <v>1372</v>
      </c>
      <c r="L61" s="36">
        <v>20</v>
      </c>
      <c r="M61" s="36" t="s">
        <v>1375</v>
      </c>
      <c r="N61" s="36">
        <v>20</v>
      </c>
      <c r="O61" s="36" t="s">
        <v>1377</v>
      </c>
      <c r="P61" s="36">
        <v>20</v>
      </c>
      <c r="Q61" s="36" t="s">
        <v>1379</v>
      </c>
      <c r="R61" s="36">
        <v>20</v>
      </c>
      <c r="S61" s="36" t="s">
        <v>1381</v>
      </c>
      <c r="T61" s="36">
        <v>20</v>
      </c>
      <c r="U61" s="36" t="s">
        <v>1383</v>
      </c>
      <c r="V61" s="36">
        <v>20</v>
      </c>
      <c r="W61" s="36" t="s">
        <v>1385</v>
      </c>
      <c r="X61" s="36">
        <v>20</v>
      </c>
      <c r="Y61" s="36" t="s">
        <v>1387</v>
      </c>
      <c r="Z61" s="36">
        <v>20</v>
      </c>
      <c r="AA61" s="37" t="s">
        <v>390</v>
      </c>
      <c r="AB61" s="36" t="str">
        <f t="shared" si="5"/>
        <v>tw-f-10-shl-loc2</v>
      </c>
      <c r="AC61" s="36">
        <f t="shared" si="6"/>
        <v>1</v>
      </c>
      <c r="AD61" s="13">
        <v>9</v>
      </c>
      <c r="AE61" s="27">
        <v>9</v>
      </c>
      <c r="AG61" s="35">
        <v>58</v>
      </c>
      <c r="AJ61" s="47">
        <v>58</v>
      </c>
      <c r="AK61" s="33" t="s">
        <v>758</v>
      </c>
      <c r="AL61" s="47">
        <v>58</v>
      </c>
      <c r="AM61" s="53">
        <v>41058</v>
      </c>
      <c r="AN61" s="33" t="s">
        <v>816</v>
      </c>
      <c r="AO61" s="48">
        <v>76</v>
      </c>
      <c r="AP61" s="48">
        <v>7</v>
      </c>
      <c r="AQ61" s="48">
        <v>7</v>
      </c>
      <c r="AR61" s="48">
        <v>7</v>
      </c>
      <c r="AS61" s="48">
        <v>3</v>
      </c>
      <c r="AT61" s="57">
        <v>4</v>
      </c>
      <c r="AW61" s="48">
        <v>58</v>
      </c>
      <c r="AX61" s="33" t="s">
        <v>883</v>
      </c>
      <c r="AY61" s="48">
        <v>58</v>
      </c>
      <c r="AZ61" s="53">
        <v>42058</v>
      </c>
      <c r="BA61" s="33" t="s">
        <v>941</v>
      </c>
      <c r="BB61" s="48">
        <v>92</v>
      </c>
      <c r="BC61" s="48">
        <v>10</v>
      </c>
      <c r="BD61" s="48">
        <v>10</v>
      </c>
      <c r="BE61" s="48">
        <v>10</v>
      </c>
      <c r="BF61" s="48">
        <v>3</v>
      </c>
      <c r="BG61" s="57">
        <v>4</v>
      </c>
      <c r="BJ61" s="51">
        <v>58</v>
      </c>
      <c r="BK61" s="33" t="s">
        <v>985</v>
      </c>
      <c r="BL61" s="51">
        <v>58</v>
      </c>
      <c r="BM61" s="53">
        <v>43058</v>
      </c>
      <c r="BN61" s="33" t="s">
        <v>941</v>
      </c>
      <c r="BO61" s="51">
        <v>110</v>
      </c>
      <c r="BP61" s="51">
        <v>14</v>
      </c>
      <c r="BQ61" s="51">
        <v>13</v>
      </c>
      <c r="BR61" s="51">
        <v>13</v>
      </c>
      <c r="BS61" s="51">
        <v>4</v>
      </c>
      <c r="BT61" s="57">
        <v>6</v>
      </c>
      <c r="BW61" s="51">
        <v>58</v>
      </c>
      <c r="BX61" s="33" t="s">
        <v>988</v>
      </c>
      <c r="BY61" s="51">
        <v>58</v>
      </c>
      <c r="BZ61" s="53">
        <v>44058</v>
      </c>
      <c r="CA61" s="33" t="s">
        <v>941</v>
      </c>
      <c r="CB61" s="51">
        <v>110</v>
      </c>
      <c r="CC61" s="51">
        <v>14</v>
      </c>
      <c r="CD61" s="51">
        <v>13</v>
      </c>
      <c r="CE61" s="51">
        <v>13</v>
      </c>
      <c r="CF61" s="51">
        <v>4</v>
      </c>
      <c r="CG61" s="57">
        <v>6</v>
      </c>
    </row>
    <row r="62" spans="1:85" ht="16.5" x14ac:dyDescent="0.2">
      <c r="A62" s="33" t="s">
        <v>691</v>
      </c>
      <c r="B62" s="33">
        <f t="shared" si="1"/>
        <v>4101030</v>
      </c>
      <c r="C62" s="40">
        <f t="shared" si="0"/>
        <v>10</v>
      </c>
      <c r="D62" s="26">
        <f t="shared" si="2"/>
        <v>41010</v>
      </c>
      <c r="E62" s="13">
        <v>3</v>
      </c>
      <c r="F62" s="14" t="s">
        <v>633</v>
      </c>
      <c r="G62" s="14" t="s">
        <v>749</v>
      </c>
      <c r="H62" s="13">
        <f t="shared" si="3"/>
        <v>40</v>
      </c>
      <c r="I62" s="13">
        <f t="shared" si="4"/>
        <v>4</v>
      </c>
      <c r="J62" s="13">
        <v>2</v>
      </c>
      <c r="K62" s="36" t="s">
        <v>1373</v>
      </c>
      <c r="L62" s="36">
        <v>20</v>
      </c>
      <c r="M62" s="36" t="s">
        <v>1374</v>
      </c>
      <c r="N62" s="36">
        <v>20</v>
      </c>
      <c r="O62" s="36" t="s">
        <v>1376</v>
      </c>
      <c r="P62" s="36">
        <v>20</v>
      </c>
      <c r="Q62" s="36" t="s">
        <v>1378</v>
      </c>
      <c r="R62" s="36">
        <v>20</v>
      </c>
      <c r="S62" s="36" t="s">
        <v>1380</v>
      </c>
      <c r="T62" s="36">
        <v>20</v>
      </c>
      <c r="U62" s="36" t="s">
        <v>1382</v>
      </c>
      <c r="V62" s="36">
        <v>20</v>
      </c>
      <c r="W62" s="36" t="s">
        <v>1384</v>
      </c>
      <c r="X62" s="36">
        <v>20</v>
      </c>
      <c r="Y62" s="36" t="s">
        <v>1386</v>
      </c>
      <c r="Z62" s="36">
        <v>20</v>
      </c>
      <c r="AA62" s="37" t="s">
        <v>351</v>
      </c>
      <c r="AB62" s="37" t="str">
        <f t="shared" si="5"/>
        <v>tw-f-10-jlr-loc3</v>
      </c>
      <c r="AC62" s="37">
        <f t="shared" si="6"/>
        <v>1</v>
      </c>
      <c r="AD62" s="13">
        <v>6</v>
      </c>
      <c r="AE62" s="27">
        <v>6</v>
      </c>
      <c r="AG62" s="35">
        <v>59</v>
      </c>
      <c r="AJ62" s="47">
        <v>59</v>
      </c>
      <c r="AK62" s="33" t="s">
        <v>758</v>
      </c>
      <c r="AL62" s="47">
        <v>59</v>
      </c>
      <c r="AM62" s="53">
        <v>41059</v>
      </c>
      <c r="AN62" s="33" t="s">
        <v>817</v>
      </c>
      <c r="AO62" s="48">
        <v>77</v>
      </c>
      <c r="AP62" s="48">
        <v>7</v>
      </c>
      <c r="AQ62" s="48">
        <v>7</v>
      </c>
      <c r="AR62" s="48">
        <v>7</v>
      </c>
      <c r="AS62" s="48">
        <v>3</v>
      </c>
      <c r="AT62" s="57">
        <v>4</v>
      </c>
      <c r="AW62" s="48">
        <v>59</v>
      </c>
      <c r="AX62" s="33" t="s">
        <v>883</v>
      </c>
      <c r="AY62" s="48">
        <v>59</v>
      </c>
      <c r="AZ62" s="53">
        <v>42059</v>
      </c>
      <c r="BA62" s="33" t="s">
        <v>942</v>
      </c>
      <c r="BB62" s="48">
        <v>93</v>
      </c>
      <c r="BC62" s="48">
        <v>10</v>
      </c>
      <c r="BD62" s="48">
        <v>10</v>
      </c>
      <c r="BE62" s="48">
        <v>10</v>
      </c>
      <c r="BF62" s="48">
        <v>3</v>
      </c>
      <c r="BG62" s="57">
        <v>4</v>
      </c>
      <c r="BJ62" s="51">
        <v>59</v>
      </c>
      <c r="BK62" s="33" t="s">
        <v>985</v>
      </c>
      <c r="BL62" s="51">
        <v>59</v>
      </c>
      <c r="BM62" s="53">
        <v>43059</v>
      </c>
      <c r="BN62" s="33" t="s">
        <v>942</v>
      </c>
      <c r="BO62" s="51">
        <v>110</v>
      </c>
      <c r="BP62" s="51">
        <v>14</v>
      </c>
      <c r="BQ62" s="51">
        <v>14</v>
      </c>
      <c r="BR62" s="51">
        <v>13</v>
      </c>
      <c r="BS62" s="51">
        <v>4</v>
      </c>
      <c r="BT62" s="57">
        <v>6</v>
      </c>
      <c r="BW62" s="51">
        <v>59</v>
      </c>
      <c r="BX62" s="33" t="s">
        <v>988</v>
      </c>
      <c r="BY62" s="51">
        <v>59</v>
      </c>
      <c r="BZ62" s="53">
        <v>44059</v>
      </c>
      <c r="CA62" s="33" t="s">
        <v>942</v>
      </c>
      <c r="CB62" s="51">
        <v>110</v>
      </c>
      <c r="CC62" s="51">
        <v>14</v>
      </c>
      <c r="CD62" s="51">
        <v>14</v>
      </c>
      <c r="CE62" s="51">
        <v>13</v>
      </c>
      <c r="CF62" s="51">
        <v>4</v>
      </c>
      <c r="CG62" s="57">
        <v>6</v>
      </c>
    </row>
    <row r="63" spans="1:85" ht="17.25" thickBot="1" x14ac:dyDescent="0.25">
      <c r="A63" s="33" t="s">
        <v>691</v>
      </c>
      <c r="B63" s="33">
        <f t="shared" si="1"/>
        <v>4101031</v>
      </c>
      <c r="C63" s="40">
        <f t="shared" si="0"/>
        <v>10</v>
      </c>
      <c r="D63" s="28">
        <f t="shared" si="2"/>
        <v>41010</v>
      </c>
      <c r="E63" s="29">
        <v>3</v>
      </c>
      <c r="F63" s="30" t="s">
        <v>634</v>
      </c>
      <c r="G63" s="30" t="s">
        <v>361</v>
      </c>
      <c r="H63" s="29">
        <f t="shared" si="3"/>
        <v>40</v>
      </c>
      <c r="I63" s="29">
        <f t="shared" si="4"/>
        <v>4</v>
      </c>
      <c r="J63" s="29">
        <v>2</v>
      </c>
      <c r="K63" s="29" t="s">
        <v>1372</v>
      </c>
      <c r="L63" s="29">
        <v>20</v>
      </c>
      <c r="M63" s="29" t="s">
        <v>1375</v>
      </c>
      <c r="N63" s="29">
        <v>20</v>
      </c>
      <c r="O63" s="29" t="s">
        <v>1377</v>
      </c>
      <c r="P63" s="29">
        <v>20</v>
      </c>
      <c r="Q63" s="29" t="s">
        <v>1379</v>
      </c>
      <c r="R63" s="29">
        <v>20</v>
      </c>
      <c r="S63" s="29" t="s">
        <v>1381</v>
      </c>
      <c r="T63" s="29">
        <v>20</v>
      </c>
      <c r="U63" s="29" t="s">
        <v>1383</v>
      </c>
      <c r="V63" s="29">
        <v>20</v>
      </c>
      <c r="W63" s="29" t="s">
        <v>1385</v>
      </c>
      <c r="X63" s="29">
        <v>20</v>
      </c>
      <c r="Y63" s="29" t="s">
        <v>1387</v>
      </c>
      <c r="Z63" s="29">
        <v>20</v>
      </c>
      <c r="AA63" s="30" t="s">
        <v>391</v>
      </c>
      <c r="AB63" s="30" t="str">
        <f t="shared" si="5"/>
        <v>tw-f-10-shl-loc3</v>
      </c>
      <c r="AC63" s="30">
        <f t="shared" si="6"/>
        <v>1</v>
      </c>
      <c r="AD63" s="29">
        <v>9</v>
      </c>
      <c r="AE63" s="31">
        <v>9</v>
      </c>
      <c r="AG63" s="35">
        <v>60</v>
      </c>
      <c r="AJ63" s="47">
        <v>60</v>
      </c>
      <c r="AK63" s="33" t="s">
        <v>758</v>
      </c>
      <c r="AL63" s="47">
        <v>60</v>
      </c>
      <c r="AM63" s="53">
        <v>41060</v>
      </c>
      <c r="AN63" s="33" t="s">
        <v>818</v>
      </c>
      <c r="AO63" s="48">
        <v>77</v>
      </c>
      <c r="AP63" s="48">
        <v>7</v>
      </c>
      <c r="AQ63" s="48">
        <v>7</v>
      </c>
      <c r="AR63" s="48">
        <v>7</v>
      </c>
      <c r="AS63" s="48">
        <v>3</v>
      </c>
      <c r="AT63" s="57">
        <v>4</v>
      </c>
      <c r="AW63" s="48">
        <v>60</v>
      </c>
      <c r="AX63" s="33" t="s">
        <v>883</v>
      </c>
      <c r="AY63" s="48">
        <v>60</v>
      </c>
      <c r="AZ63" s="53">
        <v>42060</v>
      </c>
      <c r="BA63" s="33" t="s">
        <v>943</v>
      </c>
      <c r="BB63" s="48">
        <v>95</v>
      </c>
      <c r="BC63" s="48">
        <v>11</v>
      </c>
      <c r="BD63" s="48">
        <v>10</v>
      </c>
      <c r="BE63" s="48">
        <v>10</v>
      </c>
      <c r="BF63" s="48">
        <v>3</v>
      </c>
      <c r="BG63" s="57">
        <v>5</v>
      </c>
      <c r="BJ63" s="51">
        <v>60</v>
      </c>
      <c r="BK63" s="33" t="s">
        <v>985</v>
      </c>
      <c r="BL63" s="51">
        <v>60</v>
      </c>
      <c r="BM63" s="53">
        <v>43060</v>
      </c>
      <c r="BN63" s="33" t="s">
        <v>943</v>
      </c>
      <c r="BO63" s="51">
        <v>110</v>
      </c>
      <c r="BP63" s="51">
        <v>14</v>
      </c>
      <c r="BQ63" s="51">
        <v>14</v>
      </c>
      <c r="BR63" s="51">
        <v>14</v>
      </c>
      <c r="BS63" s="51">
        <v>4</v>
      </c>
      <c r="BT63" s="57">
        <v>7</v>
      </c>
      <c r="BW63" s="51">
        <v>60</v>
      </c>
      <c r="BX63" s="33" t="s">
        <v>988</v>
      </c>
      <c r="BY63" s="51">
        <v>60</v>
      </c>
      <c r="BZ63" s="53">
        <v>44060</v>
      </c>
      <c r="CA63" s="33" t="s">
        <v>943</v>
      </c>
      <c r="CB63" s="51">
        <v>110</v>
      </c>
      <c r="CC63" s="51">
        <v>14</v>
      </c>
      <c r="CD63" s="51">
        <v>14</v>
      </c>
      <c r="CE63" s="51">
        <v>14</v>
      </c>
      <c r="CF63" s="51">
        <v>4</v>
      </c>
      <c r="CG63" s="57">
        <v>7</v>
      </c>
    </row>
    <row r="64" spans="1:85" ht="16.5" x14ac:dyDescent="0.2">
      <c r="A64" s="33" t="s">
        <v>691</v>
      </c>
      <c r="B64" s="33">
        <f t="shared" si="1"/>
        <v>4101110</v>
      </c>
      <c r="C64" s="40">
        <f t="shared" si="0"/>
        <v>11</v>
      </c>
      <c r="D64" s="23">
        <f t="shared" si="2"/>
        <v>41011</v>
      </c>
      <c r="E64" s="24">
        <v>1</v>
      </c>
      <c r="F64" s="32" t="s">
        <v>633</v>
      </c>
      <c r="G64" s="32" t="s">
        <v>347</v>
      </c>
      <c r="H64" s="24">
        <f t="shared" si="3"/>
        <v>41</v>
      </c>
      <c r="I64" s="24">
        <f t="shared" si="4"/>
        <v>4</v>
      </c>
      <c r="J64" s="24">
        <v>2</v>
      </c>
      <c r="K64" s="24" t="s">
        <v>1373</v>
      </c>
      <c r="L64" s="24">
        <v>20</v>
      </c>
      <c r="M64" s="24" t="s">
        <v>1374</v>
      </c>
      <c r="N64" s="24">
        <v>20</v>
      </c>
      <c r="O64" s="24" t="s">
        <v>1376</v>
      </c>
      <c r="P64" s="24">
        <v>20</v>
      </c>
      <c r="Q64" s="24" t="s">
        <v>1378</v>
      </c>
      <c r="R64" s="24">
        <v>20</v>
      </c>
      <c r="S64" s="24" t="s">
        <v>1380</v>
      </c>
      <c r="T64" s="24">
        <v>20</v>
      </c>
      <c r="U64" s="24" t="s">
        <v>1382</v>
      </c>
      <c r="V64" s="24">
        <v>20</v>
      </c>
      <c r="W64" s="24" t="s">
        <v>1384</v>
      </c>
      <c r="X64" s="24">
        <v>20</v>
      </c>
      <c r="Y64" s="24" t="s">
        <v>1386</v>
      </c>
      <c r="Z64" s="24">
        <v>20</v>
      </c>
      <c r="AA64" s="32" t="s">
        <v>347</v>
      </c>
      <c r="AB64" s="24" t="str">
        <f t="shared" si="5"/>
        <v>tw-f-11-jlr-loc1</v>
      </c>
      <c r="AC64" s="24">
        <f t="shared" si="6"/>
        <v>2</v>
      </c>
      <c r="AD64" s="24">
        <v>6</v>
      </c>
      <c r="AE64" s="25">
        <v>6</v>
      </c>
      <c r="AG64" s="35">
        <v>61</v>
      </c>
      <c r="AJ64" s="47">
        <v>61</v>
      </c>
      <c r="AK64" s="33" t="s">
        <v>758</v>
      </c>
      <c r="AL64" s="47">
        <v>61</v>
      </c>
      <c r="AM64" s="53">
        <v>41061</v>
      </c>
      <c r="AN64" s="33" t="s">
        <v>819</v>
      </c>
      <c r="AO64" s="48">
        <v>78</v>
      </c>
      <c r="AP64" s="48">
        <v>7</v>
      </c>
      <c r="AQ64" s="48">
        <v>7</v>
      </c>
      <c r="AR64" s="48">
        <v>7</v>
      </c>
      <c r="AS64" s="47">
        <v>4</v>
      </c>
      <c r="AT64" s="57">
        <v>4</v>
      </c>
      <c r="AW64" s="48">
        <v>61</v>
      </c>
      <c r="AX64" s="33" t="s">
        <v>883</v>
      </c>
      <c r="AY64" s="48">
        <v>61</v>
      </c>
      <c r="AZ64" s="53">
        <v>42061</v>
      </c>
      <c r="BA64" s="33" t="s">
        <v>944</v>
      </c>
      <c r="BB64" s="48">
        <v>95</v>
      </c>
      <c r="BC64" s="48">
        <v>11</v>
      </c>
      <c r="BD64" s="48">
        <v>11</v>
      </c>
      <c r="BE64" s="48">
        <v>10</v>
      </c>
      <c r="BF64" s="48">
        <v>4</v>
      </c>
      <c r="BG64" s="57">
        <v>5</v>
      </c>
      <c r="BJ64" s="51">
        <v>61</v>
      </c>
      <c r="BK64" s="33" t="s">
        <v>985</v>
      </c>
      <c r="BL64" s="51">
        <v>61</v>
      </c>
      <c r="BM64" s="53">
        <v>43061</v>
      </c>
      <c r="BN64" s="33" t="s">
        <v>944</v>
      </c>
      <c r="BO64" s="51">
        <v>111</v>
      </c>
      <c r="BP64" s="51">
        <v>14</v>
      </c>
      <c r="BQ64" s="51">
        <v>14</v>
      </c>
      <c r="BR64" s="51">
        <v>14</v>
      </c>
      <c r="BS64" s="51">
        <v>4</v>
      </c>
      <c r="BT64" s="57">
        <v>7</v>
      </c>
      <c r="BW64" s="51">
        <v>61</v>
      </c>
      <c r="BX64" s="33" t="s">
        <v>988</v>
      </c>
      <c r="BY64" s="51">
        <v>61</v>
      </c>
      <c r="BZ64" s="53">
        <v>44061</v>
      </c>
      <c r="CA64" s="33" t="s">
        <v>944</v>
      </c>
      <c r="CB64" s="51">
        <v>111</v>
      </c>
      <c r="CC64" s="51">
        <v>14</v>
      </c>
      <c r="CD64" s="51">
        <v>14</v>
      </c>
      <c r="CE64" s="51">
        <v>14</v>
      </c>
      <c r="CF64" s="51">
        <v>4</v>
      </c>
      <c r="CG64" s="57">
        <v>7</v>
      </c>
    </row>
    <row r="65" spans="1:85" ht="16.5" x14ac:dyDescent="0.2">
      <c r="A65" s="33" t="s">
        <v>691</v>
      </c>
      <c r="B65" s="33">
        <f t="shared" si="1"/>
        <v>4101111</v>
      </c>
      <c r="C65" s="40">
        <f t="shared" ref="C65:C128" si="7">MOD(D65,100)</f>
        <v>11</v>
      </c>
      <c r="D65" s="26">
        <f t="shared" si="2"/>
        <v>41011</v>
      </c>
      <c r="E65" s="13">
        <v>1</v>
      </c>
      <c r="F65" s="14" t="s">
        <v>634</v>
      </c>
      <c r="G65" s="14" t="s">
        <v>286</v>
      </c>
      <c r="H65" s="13">
        <f t="shared" si="3"/>
        <v>41</v>
      </c>
      <c r="I65" s="13">
        <f t="shared" si="4"/>
        <v>4</v>
      </c>
      <c r="J65" s="13">
        <v>2</v>
      </c>
      <c r="K65" s="13" t="s">
        <v>1564</v>
      </c>
      <c r="L65" s="13">
        <v>22</v>
      </c>
      <c r="M65" s="13" t="s">
        <v>1375</v>
      </c>
      <c r="N65" s="13">
        <v>22</v>
      </c>
      <c r="O65" s="13" t="s">
        <v>1377</v>
      </c>
      <c r="P65" s="13">
        <v>22</v>
      </c>
      <c r="Q65" s="13" t="s">
        <v>1379</v>
      </c>
      <c r="R65" s="13">
        <v>22</v>
      </c>
      <c r="S65" s="13" t="s">
        <v>1381</v>
      </c>
      <c r="T65" s="13">
        <v>22</v>
      </c>
      <c r="U65" s="13" t="s">
        <v>1383</v>
      </c>
      <c r="V65" s="13">
        <v>22</v>
      </c>
      <c r="W65" s="13" t="s">
        <v>1385</v>
      </c>
      <c r="X65" s="13">
        <v>22</v>
      </c>
      <c r="Y65" s="13" t="s">
        <v>1387</v>
      </c>
      <c r="Z65" s="13">
        <v>22</v>
      </c>
      <c r="AA65" s="14" t="s">
        <v>379</v>
      </c>
      <c r="AB65" s="13" t="str">
        <f t="shared" si="5"/>
        <v>tw-f-11-shl-loc1</v>
      </c>
      <c r="AC65" s="13">
        <f t="shared" si="6"/>
        <v>2</v>
      </c>
      <c r="AD65" s="13">
        <v>9</v>
      </c>
      <c r="AE65" s="27">
        <v>9</v>
      </c>
      <c r="AG65" s="35">
        <v>62</v>
      </c>
      <c r="AJ65" s="47">
        <v>62</v>
      </c>
      <c r="AK65" s="33" t="s">
        <v>758</v>
      </c>
      <c r="AL65" s="47">
        <v>62</v>
      </c>
      <c r="AM65" s="53">
        <v>41062</v>
      </c>
      <c r="AN65" s="33" t="s">
        <v>820</v>
      </c>
      <c r="AO65" s="48">
        <v>79</v>
      </c>
      <c r="AP65" s="48">
        <v>7</v>
      </c>
      <c r="AQ65" s="48">
        <v>7</v>
      </c>
      <c r="AR65" s="48">
        <v>7</v>
      </c>
      <c r="AS65" s="48">
        <v>4</v>
      </c>
      <c r="AT65" s="57">
        <v>4</v>
      </c>
      <c r="AW65" s="48">
        <v>62</v>
      </c>
      <c r="AX65" s="33" t="s">
        <v>883</v>
      </c>
      <c r="AY65" s="48">
        <v>62</v>
      </c>
      <c r="AZ65" s="53">
        <v>42062</v>
      </c>
      <c r="BA65" s="33" t="s">
        <v>945</v>
      </c>
      <c r="BB65" s="48">
        <v>95</v>
      </c>
      <c r="BC65" s="48">
        <v>11</v>
      </c>
      <c r="BD65" s="48">
        <v>11</v>
      </c>
      <c r="BE65" s="48">
        <v>11</v>
      </c>
      <c r="BF65" s="48">
        <v>4</v>
      </c>
      <c r="BG65" s="57">
        <v>5</v>
      </c>
      <c r="BJ65" s="51">
        <v>62</v>
      </c>
      <c r="BK65" s="33" t="s">
        <v>985</v>
      </c>
      <c r="BL65" s="51">
        <v>62</v>
      </c>
      <c r="BM65" s="53">
        <v>43062</v>
      </c>
      <c r="BN65" s="33" t="s">
        <v>945</v>
      </c>
      <c r="BO65" s="51">
        <v>112</v>
      </c>
      <c r="BP65" s="51">
        <v>14</v>
      </c>
      <c r="BQ65" s="51">
        <v>14</v>
      </c>
      <c r="BR65" s="51">
        <v>14</v>
      </c>
      <c r="BS65" s="51">
        <v>4</v>
      </c>
      <c r="BT65" s="57">
        <v>7</v>
      </c>
      <c r="BW65" s="51">
        <v>62</v>
      </c>
      <c r="BX65" s="33" t="s">
        <v>988</v>
      </c>
      <c r="BY65" s="51">
        <v>62</v>
      </c>
      <c r="BZ65" s="53">
        <v>44062</v>
      </c>
      <c r="CA65" s="33" t="s">
        <v>945</v>
      </c>
      <c r="CB65" s="51">
        <v>112</v>
      </c>
      <c r="CC65" s="51">
        <v>14</v>
      </c>
      <c r="CD65" s="51">
        <v>14</v>
      </c>
      <c r="CE65" s="51">
        <v>14</v>
      </c>
      <c r="CF65" s="51">
        <v>4</v>
      </c>
      <c r="CG65" s="57">
        <v>7</v>
      </c>
    </row>
    <row r="66" spans="1:85" ht="16.5" x14ac:dyDescent="0.2">
      <c r="A66" s="33" t="s">
        <v>691</v>
      </c>
      <c r="B66" s="33">
        <f t="shared" si="1"/>
        <v>4101120</v>
      </c>
      <c r="C66" s="40">
        <f t="shared" si="7"/>
        <v>11</v>
      </c>
      <c r="D66" s="26">
        <f t="shared" si="2"/>
        <v>41011</v>
      </c>
      <c r="E66" s="13">
        <v>2</v>
      </c>
      <c r="F66" s="14" t="s">
        <v>633</v>
      </c>
      <c r="G66" s="14" t="s">
        <v>354</v>
      </c>
      <c r="H66" s="13">
        <f t="shared" si="3"/>
        <v>41</v>
      </c>
      <c r="I66" s="13">
        <f t="shared" si="4"/>
        <v>4</v>
      </c>
      <c r="J66" s="13">
        <v>2</v>
      </c>
      <c r="K66" s="13" t="s">
        <v>1373</v>
      </c>
      <c r="L66" s="13">
        <v>20</v>
      </c>
      <c r="M66" s="13" t="s">
        <v>1374</v>
      </c>
      <c r="N66" s="13">
        <v>20</v>
      </c>
      <c r="O66" s="13" t="s">
        <v>1376</v>
      </c>
      <c r="P66" s="13">
        <v>20</v>
      </c>
      <c r="Q66" s="13" t="s">
        <v>1378</v>
      </c>
      <c r="R66" s="13">
        <v>20</v>
      </c>
      <c r="S66" s="13" t="s">
        <v>1380</v>
      </c>
      <c r="T66" s="13">
        <v>20</v>
      </c>
      <c r="U66" s="13" t="s">
        <v>1382</v>
      </c>
      <c r="V66" s="13">
        <v>20</v>
      </c>
      <c r="W66" s="13" t="s">
        <v>1384</v>
      </c>
      <c r="X66" s="13">
        <v>20</v>
      </c>
      <c r="Y66" s="13" t="s">
        <v>1386</v>
      </c>
      <c r="Z66" s="13">
        <v>20</v>
      </c>
      <c r="AA66" s="14" t="s">
        <v>749</v>
      </c>
      <c r="AB66" s="36" t="str">
        <f t="shared" si="5"/>
        <v>tw-f-11-jlr-loc2</v>
      </c>
      <c r="AC66" s="36">
        <f t="shared" si="6"/>
        <v>2</v>
      </c>
      <c r="AD66" s="13">
        <v>6</v>
      </c>
      <c r="AE66" s="27">
        <v>6</v>
      </c>
      <c r="AG66" s="35">
        <v>63</v>
      </c>
      <c r="AJ66" s="47">
        <v>63</v>
      </c>
      <c r="AK66" s="33" t="s">
        <v>758</v>
      </c>
      <c r="AL66" s="47">
        <v>63</v>
      </c>
      <c r="AM66" s="53">
        <v>41063</v>
      </c>
      <c r="AN66" s="33" t="s">
        <v>821</v>
      </c>
      <c r="AO66" s="48">
        <v>80</v>
      </c>
      <c r="AP66" s="47">
        <v>8</v>
      </c>
      <c r="AQ66" s="48">
        <v>7</v>
      </c>
      <c r="AR66" s="48">
        <v>7</v>
      </c>
      <c r="AS66" s="48">
        <v>4</v>
      </c>
      <c r="AT66" s="57">
        <v>4</v>
      </c>
      <c r="AW66" s="48">
        <v>63</v>
      </c>
      <c r="AX66" s="33" t="s">
        <v>883</v>
      </c>
      <c r="AY66" s="48">
        <v>63</v>
      </c>
      <c r="AZ66" s="53">
        <v>42063</v>
      </c>
      <c r="BA66" s="33" t="s">
        <v>946</v>
      </c>
      <c r="BB66" s="48">
        <v>96</v>
      </c>
      <c r="BC66" s="48">
        <v>11</v>
      </c>
      <c r="BD66" s="48">
        <v>11</v>
      </c>
      <c r="BE66" s="48">
        <v>11</v>
      </c>
      <c r="BF66" s="48">
        <v>4</v>
      </c>
      <c r="BG66" s="57">
        <v>5</v>
      </c>
      <c r="BJ66" s="51">
        <v>63</v>
      </c>
      <c r="BK66" s="33" t="s">
        <v>985</v>
      </c>
      <c r="BL66" s="51">
        <v>63</v>
      </c>
      <c r="BM66" s="53">
        <v>43063</v>
      </c>
      <c r="BN66" s="33" t="s">
        <v>946</v>
      </c>
      <c r="BO66" s="51">
        <v>112</v>
      </c>
      <c r="BP66" s="51">
        <v>14</v>
      </c>
      <c r="BQ66" s="51">
        <v>14</v>
      </c>
      <c r="BR66" s="51">
        <v>14</v>
      </c>
      <c r="BS66" s="51">
        <v>4</v>
      </c>
      <c r="BT66" s="57">
        <v>7</v>
      </c>
      <c r="BW66" s="51">
        <v>63</v>
      </c>
      <c r="BX66" s="33" t="s">
        <v>988</v>
      </c>
      <c r="BY66" s="51">
        <v>63</v>
      </c>
      <c r="BZ66" s="53">
        <v>44063</v>
      </c>
      <c r="CA66" s="33" t="s">
        <v>946</v>
      </c>
      <c r="CB66" s="51">
        <v>112</v>
      </c>
      <c r="CC66" s="51">
        <v>14</v>
      </c>
      <c r="CD66" s="51">
        <v>14</v>
      </c>
      <c r="CE66" s="51">
        <v>14</v>
      </c>
      <c r="CF66" s="51">
        <v>4</v>
      </c>
      <c r="CG66" s="57">
        <v>7</v>
      </c>
    </row>
    <row r="67" spans="1:85" ht="16.5" x14ac:dyDescent="0.2">
      <c r="A67" s="33" t="s">
        <v>691</v>
      </c>
      <c r="B67" s="33">
        <f t="shared" si="1"/>
        <v>4101121</v>
      </c>
      <c r="C67" s="40">
        <f t="shared" si="7"/>
        <v>11</v>
      </c>
      <c r="D67" s="26">
        <f t="shared" si="2"/>
        <v>41011</v>
      </c>
      <c r="E67" s="13">
        <v>2</v>
      </c>
      <c r="F67" s="14" t="s">
        <v>634</v>
      </c>
      <c r="G67" s="14" t="s">
        <v>374</v>
      </c>
      <c r="H67" s="13">
        <f t="shared" si="3"/>
        <v>41</v>
      </c>
      <c r="I67" s="13">
        <f t="shared" si="4"/>
        <v>4</v>
      </c>
      <c r="J67" s="13">
        <v>2</v>
      </c>
      <c r="K67" s="36" t="s">
        <v>1564</v>
      </c>
      <c r="L67" s="36">
        <v>22</v>
      </c>
      <c r="M67" s="36" t="s">
        <v>1375</v>
      </c>
      <c r="N67" s="36">
        <v>22</v>
      </c>
      <c r="O67" s="36" t="s">
        <v>1377</v>
      </c>
      <c r="P67" s="36">
        <v>22</v>
      </c>
      <c r="Q67" s="36" t="s">
        <v>1379</v>
      </c>
      <c r="R67" s="36">
        <v>22</v>
      </c>
      <c r="S67" s="36" t="s">
        <v>1381</v>
      </c>
      <c r="T67" s="36">
        <v>22</v>
      </c>
      <c r="U67" s="36" t="s">
        <v>1383</v>
      </c>
      <c r="V67" s="36">
        <v>22</v>
      </c>
      <c r="W67" s="36" t="s">
        <v>1385</v>
      </c>
      <c r="X67" s="36">
        <v>22</v>
      </c>
      <c r="Y67" s="36" t="s">
        <v>1387</v>
      </c>
      <c r="Z67" s="36">
        <v>22</v>
      </c>
      <c r="AA67" s="37" t="s">
        <v>382</v>
      </c>
      <c r="AB67" s="36" t="str">
        <f t="shared" si="5"/>
        <v>tw-f-11-shl-loc2</v>
      </c>
      <c r="AC67" s="36">
        <f t="shared" si="6"/>
        <v>2</v>
      </c>
      <c r="AD67" s="13">
        <v>9</v>
      </c>
      <c r="AE67" s="27">
        <v>9</v>
      </c>
      <c r="AG67" s="35">
        <v>64</v>
      </c>
      <c r="AJ67" s="47">
        <v>64</v>
      </c>
      <c r="AK67" s="33" t="s">
        <v>758</v>
      </c>
      <c r="AL67" s="47">
        <v>64</v>
      </c>
      <c r="AM67" s="53">
        <v>41064</v>
      </c>
      <c r="AN67" s="33" t="s">
        <v>822</v>
      </c>
      <c r="AO67" s="48">
        <v>80</v>
      </c>
      <c r="AP67" s="47">
        <v>8</v>
      </c>
      <c r="AQ67" s="48">
        <v>8</v>
      </c>
      <c r="AR67" s="48">
        <v>7</v>
      </c>
      <c r="AS67" s="48">
        <v>4</v>
      </c>
      <c r="AT67" s="57">
        <v>4</v>
      </c>
      <c r="AW67" s="48">
        <v>64</v>
      </c>
      <c r="AX67" s="33" t="s">
        <v>883</v>
      </c>
      <c r="AY67" s="48">
        <v>64</v>
      </c>
      <c r="AZ67" s="53">
        <v>42064</v>
      </c>
      <c r="BA67" s="33" t="s">
        <v>947</v>
      </c>
      <c r="BB67" s="48">
        <v>97</v>
      </c>
      <c r="BC67" s="48">
        <v>11</v>
      </c>
      <c r="BD67" s="48">
        <v>11</v>
      </c>
      <c r="BE67" s="48">
        <v>11</v>
      </c>
      <c r="BF67" s="48">
        <v>4</v>
      </c>
      <c r="BG67" s="57">
        <v>5</v>
      </c>
      <c r="BJ67" s="51">
        <v>64</v>
      </c>
      <c r="BK67" s="33" t="s">
        <v>985</v>
      </c>
      <c r="BL67" s="51">
        <v>64</v>
      </c>
      <c r="BM67" s="53">
        <v>43064</v>
      </c>
      <c r="BN67" s="33" t="s">
        <v>947</v>
      </c>
      <c r="BO67" s="51">
        <v>113</v>
      </c>
      <c r="BP67" s="51">
        <v>14</v>
      </c>
      <c r="BQ67" s="51">
        <v>14</v>
      </c>
      <c r="BR67" s="51">
        <v>14</v>
      </c>
      <c r="BS67" s="51">
        <v>4</v>
      </c>
      <c r="BT67" s="57">
        <v>7</v>
      </c>
      <c r="BW67" s="51">
        <v>64</v>
      </c>
      <c r="BX67" s="33" t="s">
        <v>988</v>
      </c>
      <c r="BY67" s="51">
        <v>64</v>
      </c>
      <c r="BZ67" s="53">
        <v>44064</v>
      </c>
      <c r="CA67" s="33" t="s">
        <v>947</v>
      </c>
      <c r="CB67" s="51">
        <v>113</v>
      </c>
      <c r="CC67" s="51">
        <v>14</v>
      </c>
      <c r="CD67" s="51">
        <v>14</v>
      </c>
      <c r="CE67" s="51">
        <v>14</v>
      </c>
      <c r="CF67" s="51">
        <v>4</v>
      </c>
      <c r="CG67" s="57">
        <v>7</v>
      </c>
    </row>
    <row r="68" spans="1:85" ht="16.5" x14ac:dyDescent="0.2">
      <c r="A68" s="33" t="s">
        <v>691</v>
      </c>
      <c r="B68" s="33">
        <f t="shared" si="1"/>
        <v>4101130</v>
      </c>
      <c r="C68" s="40">
        <f t="shared" si="7"/>
        <v>11</v>
      </c>
      <c r="D68" s="26">
        <f t="shared" si="2"/>
        <v>41011</v>
      </c>
      <c r="E68" s="13">
        <v>3</v>
      </c>
      <c r="F68" s="14" t="s">
        <v>633</v>
      </c>
      <c r="G68" s="14" t="s">
        <v>749</v>
      </c>
      <c r="H68" s="13">
        <f t="shared" si="3"/>
        <v>41</v>
      </c>
      <c r="I68" s="13">
        <f t="shared" si="4"/>
        <v>4</v>
      </c>
      <c r="J68" s="13">
        <v>2</v>
      </c>
      <c r="K68" s="36" t="s">
        <v>1373</v>
      </c>
      <c r="L68" s="36">
        <v>20</v>
      </c>
      <c r="M68" s="36" t="s">
        <v>1374</v>
      </c>
      <c r="N68" s="36">
        <v>20</v>
      </c>
      <c r="O68" s="36" t="s">
        <v>1376</v>
      </c>
      <c r="P68" s="36">
        <v>20</v>
      </c>
      <c r="Q68" s="36" t="s">
        <v>1378</v>
      </c>
      <c r="R68" s="36">
        <v>20</v>
      </c>
      <c r="S68" s="36" t="s">
        <v>1380</v>
      </c>
      <c r="T68" s="36">
        <v>20</v>
      </c>
      <c r="U68" s="36" t="s">
        <v>1382</v>
      </c>
      <c r="V68" s="36">
        <v>20</v>
      </c>
      <c r="W68" s="36" t="s">
        <v>1384</v>
      </c>
      <c r="X68" s="36">
        <v>20</v>
      </c>
      <c r="Y68" s="36" t="s">
        <v>1386</v>
      </c>
      <c r="Z68" s="36">
        <v>20</v>
      </c>
      <c r="AA68" s="37" t="s">
        <v>356</v>
      </c>
      <c r="AB68" s="37" t="str">
        <f t="shared" si="5"/>
        <v>tw-f-11-jlr-loc3</v>
      </c>
      <c r="AC68" s="37">
        <f t="shared" si="6"/>
        <v>2</v>
      </c>
      <c r="AD68" s="13">
        <v>6</v>
      </c>
      <c r="AE68" s="27">
        <v>6</v>
      </c>
      <c r="AG68" s="35">
        <v>65</v>
      </c>
      <c r="AJ68" s="47">
        <v>65</v>
      </c>
      <c r="AK68" s="33" t="s">
        <v>758</v>
      </c>
      <c r="AL68" s="47">
        <v>65</v>
      </c>
      <c r="AM68" s="53">
        <v>41065</v>
      </c>
      <c r="AN68" s="33" t="s">
        <v>823</v>
      </c>
      <c r="AO68" s="47">
        <v>80</v>
      </c>
      <c r="AP68" s="47">
        <v>8</v>
      </c>
      <c r="AQ68" s="48">
        <v>8</v>
      </c>
      <c r="AR68" s="48">
        <v>8</v>
      </c>
      <c r="AS68" s="48">
        <v>4</v>
      </c>
      <c r="AT68" s="57">
        <v>4</v>
      </c>
      <c r="AW68" s="48">
        <v>65</v>
      </c>
      <c r="AX68" s="33" t="s">
        <v>883</v>
      </c>
      <c r="AY68" s="48">
        <v>65</v>
      </c>
      <c r="AZ68" s="53">
        <v>42065</v>
      </c>
      <c r="BA68" s="33" t="s">
        <v>948</v>
      </c>
      <c r="BB68" s="48">
        <v>97</v>
      </c>
      <c r="BC68" s="48">
        <v>11</v>
      </c>
      <c r="BD68" s="48">
        <v>11</v>
      </c>
      <c r="BE68" s="48">
        <v>11</v>
      </c>
      <c r="BF68" s="48">
        <v>4</v>
      </c>
      <c r="BG68" s="57">
        <v>5</v>
      </c>
      <c r="BJ68" s="51">
        <v>65</v>
      </c>
      <c r="BK68" s="33" t="s">
        <v>985</v>
      </c>
      <c r="BL68" s="51">
        <v>65</v>
      </c>
      <c r="BM68" s="53">
        <v>43065</v>
      </c>
      <c r="BN68" s="33" t="s">
        <v>948</v>
      </c>
      <c r="BO68" s="51">
        <v>113</v>
      </c>
      <c r="BP68" s="51">
        <v>14</v>
      </c>
      <c r="BQ68" s="51">
        <v>14</v>
      </c>
      <c r="BR68" s="51">
        <v>14</v>
      </c>
      <c r="BS68" s="51">
        <v>4</v>
      </c>
      <c r="BT68" s="57">
        <v>7</v>
      </c>
      <c r="BW68" s="51">
        <v>65</v>
      </c>
      <c r="BX68" s="33" t="s">
        <v>988</v>
      </c>
      <c r="BY68" s="51">
        <v>65</v>
      </c>
      <c r="BZ68" s="53">
        <v>44065</v>
      </c>
      <c r="CA68" s="33" t="s">
        <v>948</v>
      </c>
      <c r="CB68" s="51">
        <v>113</v>
      </c>
      <c r="CC68" s="51">
        <v>14</v>
      </c>
      <c r="CD68" s="51">
        <v>14</v>
      </c>
      <c r="CE68" s="51">
        <v>14</v>
      </c>
      <c r="CF68" s="51">
        <v>4</v>
      </c>
      <c r="CG68" s="57">
        <v>7</v>
      </c>
    </row>
    <row r="69" spans="1:85" ht="17.25" thickBot="1" x14ac:dyDescent="0.25">
      <c r="A69" s="33" t="s">
        <v>691</v>
      </c>
      <c r="B69" s="33">
        <f t="shared" ref="B69:B132" si="8">D69*100+E69*10+IF(F69="jlr",0,1)</f>
        <v>4101131</v>
      </c>
      <c r="C69" s="40">
        <f t="shared" si="7"/>
        <v>11</v>
      </c>
      <c r="D69" s="28">
        <f t="shared" ref="D69:D132" si="9">INT((AG69-1)/6)+41001</f>
        <v>41011</v>
      </c>
      <c r="E69" s="29">
        <v>3</v>
      </c>
      <c r="F69" s="30" t="s">
        <v>634</v>
      </c>
      <c r="G69" s="30" t="s">
        <v>361</v>
      </c>
      <c r="H69" s="29">
        <f t="shared" ref="H69:H132" si="10">INDEX($AO$4:$AO$103,C69)</f>
        <v>41</v>
      </c>
      <c r="I69" s="29">
        <f t="shared" ref="I69:I132" si="11">INDEX($AP$4:$AR$103,C69,E69)</f>
        <v>4</v>
      </c>
      <c r="J69" s="29">
        <v>2</v>
      </c>
      <c r="K69" s="29" t="s">
        <v>1564</v>
      </c>
      <c r="L69" s="29">
        <v>22</v>
      </c>
      <c r="M69" s="29" t="s">
        <v>1375</v>
      </c>
      <c r="N69" s="29">
        <v>22</v>
      </c>
      <c r="O69" s="29" t="s">
        <v>1377</v>
      </c>
      <c r="P69" s="29">
        <v>22</v>
      </c>
      <c r="Q69" s="29" t="s">
        <v>1379</v>
      </c>
      <c r="R69" s="29">
        <v>22</v>
      </c>
      <c r="S69" s="29" t="s">
        <v>1381</v>
      </c>
      <c r="T69" s="29">
        <v>22</v>
      </c>
      <c r="U69" s="29" t="s">
        <v>1383</v>
      </c>
      <c r="V69" s="29">
        <v>22</v>
      </c>
      <c r="W69" s="29" t="s">
        <v>1385</v>
      </c>
      <c r="X69" s="29">
        <v>22</v>
      </c>
      <c r="Y69" s="29" t="s">
        <v>1387</v>
      </c>
      <c r="Z69" s="29">
        <v>22</v>
      </c>
      <c r="AA69" s="30" t="s">
        <v>397</v>
      </c>
      <c r="AB69" s="30" t="str">
        <f t="shared" ref="AB69:AB132" si="12">A69&amp;"-"&amp;C69&amp;"-"&amp;F69&amp;"-loc"&amp;E69</f>
        <v>tw-f-11-shl-loc3</v>
      </c>
      <c r="AC69" s="30">
        <f t="shared" ref="AC69:AC132" si="13">INDEX($AT$4:$AT$103,C69)</f>
        <v>2</v>
      </c>
      <c r="AD69" s="29">
        <v>9</v>
      </c>
      <c r="AE69" s="31">
        <v>9</v>
      </c>
      <c r="AG69" s="35">
        <v>66</v>
      </c>
      <c r="AJ69" s="47">
        <v>66</v>
      </c>
      <c r="AK69" s="33" t="s">
        <v>758</v>
      </c>
      <c r="AL69" s="47">
        <v>66</v>
      </c>
      <c r="AM69" s="53">
        <v>41066</v>
      </c>
      <c r="AN69" s="33" t="s">
        <v>824</v>
      </c>
      <c r="AO69" s="47">
        <v>81</v>
      </c>
      <c r="AP69" s="48">
        <v>8</v>
      </c>
      <c r="AQ69" s="48">
        <v>8</v>
      </c>
      <c r="AR69" s="48">
        <v>8</v>
      </c>
      <c r="AS69" s="48">
        <v>4</v>
      </c>
      <c r="AT69" s="57">
        <v>4</v>
      </c>
      <c r="AW69" s="48">
        <v>66</v>
      </c>
      <c r="AX69" s="33" t="s">
        <v>883</v>
      </c>
      <c r="AY69" s="48">
        <v>66</v>
      </c>
      <c r="AZ69" s="53">
        <v>42066</v>
      </c>
      <c r="BA69" s="33" t="s">
        <v>949</v>
      </c>
      <c r="BB69" s="48">
        <v>98</v>
      </c>
      <c r="BC69" s="48">
        <v>11</v>
      </c>
      <c r="BD69" s="48">
        <v>11</v>
      </c>
      <c r="BE69" s="48">
        <v>11</v>
      </c>
      <c r="BF69" s="48">
        <v>4</v>
      </c>
      <c r="BG69" s="57">
        <v>5</v>
      </c>
      <c r="BJ69" s="51">
        <v>66</v>
      </c>
      <c r="BK69" s="33" t="s">
        <v>985</v>
      </c>
      <c r="BL69" s="51">
        <v>66</v>
      </c>
      <c r="BM69" s="53">
        <v>43066</v>
      </c>
      <c r="BN69" s="33" t="s">
        <v>949</v>
      </c>
      <c r="BO69" s="51">
        <v>114</v>
      </c>
      <c r="BP69" s="51">
        <v>14</v>
      </c>
      <c r="BQ69" s="51">
        <v>14</v>
      </c>
      <c r="BR69" s="51">
        <v>14</v>
      </c>
      <c r="BS69" s="51">
        <v>4</v>
      </c>
      <c r="BT69" s="57">
        <v>7</v>
      </c>
      <c r="BW69" s="51">
        <v>66</v>
      </c>
      <c r="BX69" s="33" t="s">
        <v>988</v>
      </c>
      <c r="BY69" s="51">
        <v>66</v>
      </c>
      <c r="BZ69" s="53">
        <v>44066</v>
      </c>
      <c r="CA69" s="33" t="s">
        <v>949</v>
      </c>
      <c r="CB69" s="51">
        <v>114</v>
      </c>
      <c r="CC69" s="51">
        <v>14</v>
      </c>
      <c r="CD69" s="51">
        <v>14</v>
      </c>
      <c r="CE69" s="51">
        <v>14</v>
      </c>
      <c r="CF69" s="51">
        <v>4</v>
      </c>
      <c r="CG69" s="57">
        <v>7</v>
      </c>
    </row>
    <row r="70" spans="1:85" ht="16.5" x14ac:dyDescent="0.2">
      <c r="A70" s="33" t="s">
        <v>691</v>
      </c>
      <c r="B70" s="33">
        <f t="shared" si="8"/>
        <v>4101210</v>
      </c>
      <c r="C70" s="40">
        <f t="shared" si="7"/>
        <v>12</v>
      </c>
      <c r="D70" s="23">
        <f t="shared" si="9"/>
        <v>41012</v>
      </c>
      <c r="E70" s="24">
        <v>1</v>
      </c>
      <c r="F70" s="32" t="s">
        <v>633</v>
      </c>
      <c r="G70" s="32" t="s">
        <v>347</v>
      </c>
      <c r="H70" s="24">
        <f t="shared" si="10"/>
        <v>42</v>
      </c>
      <c r="I70" s="24">
        <f t="shared" si="11"/>
        <v>4</v>
      </c>
      <c r="J70" s="24">
        <v>2</v>
      </c>
      <c r="K70" s="24" t="s">
        <v>1565</v>
      </c>
      <c r="L70" s="24">
        <v>24</v>
      </c>
      <c r="M70" s="24" t="s">
        <v>1374</v>
      </c>
      <c r="N70" s="24">
        <v>24</v>
      </c>
      <c r="O70" s="24" t="s">
        <v>1376</v>
      </c>
      <c r="P70" s="24">
        <v>24</v>
      </c>
      <c r="Q70" s="24" t="s">
        <v>1378</v>
      </c>
      <c r="R70" s="24">
        <v>24</v>
      </c>
      <c r="S70" s="24" t="s">
        <v>1380</v>
      </c>
      <c r="T70" s="24">
        <v>24</v>
      </c>
      <c r="U70" s="24" t="s">
        <v>1382</v>
      </c>
      <c r="V70" s="24">
        <v>24</v>
      </c>
      <c r="W70" s="24" t="s">
        <v>1384</v>
      </c>
      <c r="X70" s="24">
        <v>24</v>
      </c>
      <c r="Y70" s="24" t="s">
        <v>1386</v>
      </c>
      <c r="Z70" s="24">
        <v>24</v>
      </c>
      <c r="AA70" s="24" t="s">
        <v>354</v>
      </c>
      <c r="AB70" s="24" t="str">
        <f t="shared" si="12"/>
        <v>tw-f-12-jlr-loc1</v>
      </c>
      <c r="AC70" s="24">
        <f t="shared" si="13"/>
        <v>2</v>
      </c>
      <c r="AD70" s="24">
        <v>6</v>
      </c>
      <c r="AE70" s="25">
        <v>6</v>
      </c>
      <c r="AG70" s="35">
        <v>67</v>
      </c>
      <c r="AJ70" s="47">
        <v>67</v>
      </c>
      <c r="AK70" s="33" t="s">
        <v>758</v>
      </c>
      <c r="AL70" s="47">
        <v>67</v>
      </c>
      <c r="AM70" s="53">
        <v>41067</v>
      </c>
      <c r="AN70" s="33" t="s">
        <v>825</v>
      </c>
      <c r="AO70" s="48">
        <v>82</v>
      </c>
      <c r="AP70" s="48">
        <v>8</v>
      </c>
      <c r="AQ70" s="48">
        <v>8</v>
      </c>
      <c r="AR70" s="48">
        <v>8</v>
      </c>
      <c r="AS70" s="48">
        <v>4</v>
      </c>
      <c r="AT70" s="57">
        <v>4</v>
      </c>
      <c r="AW70" s="48">
        <v>67</v>
      </c>
      <c r="AX70" s="33" t="s">
        <v>883</v>
      </c>
      <c r="AY70" s="48">
        <v>67</v>
      </c>
      <c r="AZ70" s="53">
        <v>42067</v>
      </c>
      <c r="BA70" s="33" t="s">
        <v>950</v>
      </c>
      <c r="BB70" s="48">
        <v>99</v>
      </c>
      <c r="BC70" s="48">
        <v>11</v>
      </c>
      <c r="BD70" s="48">
        <v>11</v>
      </c>
      <c r="BE70" s="48">
        <v>11</v>
      </c>
      <c r="BF70" s="48">
        <v>4</v>
      </c>
      <c r="BG70" s="57">
        <v>5</v>
      </c>
      <c r="BJ70" s="51">
        <v>67</v>
      </c>
      <c r="BK70" s="33" t="s">
        <v>985</v>
      </c>
      <c r="BL70" s="51">
        <v>67</v>
      </c>
      <c r="BM70" s="53">
        <v>43067</v>
      </c>
      <c r="BN70" s="33" t="s">
        <v>950</v>
      </c>
      <c r="BO70" s="51">
        <v>114</v>
      </c>
      <c r="BP70" s="51">
        <v>14</v>
      </c>
      <c r="BQ70" s="51">
        <v>14</v>
      </c>
      <c r="BR70" s="51">
        <v>14</v>
      </c>
      <c r="BS70" s="51">
        <v>4</v>
      </c>
      <c r="BT70" s="57">
        <v>7</v>
      </c>
      <c r="BW70" s="51">
        <v>67</v>
      </c>
      <c r="BX70" s="33" t="s">
        <v>988</v>
      </c>
      <c r="BY70" s="51">
        <v>67</v>
      </c>
      <c r="BZ70" s="53">
        <v>44067</v>
      </c>
      <c r="CA70" s="33" t="s">
        <v>950</v>
      </c>
      <c r="CB70" s="51">
        <v>114</v>
      </c>
      <c r="CC70" s="51">
        <v>14</v>
      </c>
      <c r="CD70" s="51">
        <v>14</v>
      </c>
      <c r="CE70" s="51">
        <v>14</v>
      </c>
      <c r="CF70" s="51">
        <v>4</v>
      </c>
      <c r="CG70" s="57">
        <v>7</v>
      </c>
    </row>
    <row r="71" spans="1:85" ht="16.5" x14ac:dyDescent="0.2">
      <c r="A71" s="33" t="s">
        <v>691</v>
      </c>
      <c r="B71" s="33">
        <f t="shared" si="8"/>
        <v>4101211</v>
      </c>
      <c r="C71" s="40">
        <f t="shared" si="7"/>
        <v>12</v>
      </c>
      <c r="D71" s="26">
        <f t="shared" si="9"/>
        <v>41012</v>
      </c>
      <c r="E71" s="13">
        <v>1</v>
      </c>
      <c r="F71" s="14" t="s">
        <v>634</v>
      </c>
      <c r="G71" s="14" t="s">
        <v>286</v>
      </c>
      <c r="H71" s="13">
        <f t="shared" si="10"/>
        <v>42</v>
      </c>
      <c r="I71" s="13">
        <f t="shared" si="11"/>
        <v>4</v>
      </c>
      <c r="J71" s="13">
        <v>2</v>
      </c>
      <c r="K71" s="13" t="s">
        <v>1564</v>
      </c>
      <c r="L71" s="13">
        <v>22</v>
      </c>
      <c r="M71" s="13" t="s">
        <v>1375</v>
      </c>
      <c r="N71" s="13">
        <v>22</v>
      </c>
      <c r="O71" s="13" t="s">
        <v>1377</v>
      </c>
      <c r="P71" s="13">
        <v>22</v>
      </c>
      <c r="Q71" s="13" t="s">
        <v>1379</v>
      </c>
      <c r="R71" s="13">
        <v>22</v>
      </c>
      <c r="S71" s="13" t="s">
        <v>1381</v>
      </c>
      <c r="T71" s="13">
        <v>22</v>
      </c>
      <c r="U71" s="13" t="s">
        <v>1383</v>
      </c>
      <c r="V71" s="13">
        <v>22</v>
      </c>
      <c r="W71" s="13" t="s">
        <v>1385</v>
      </c>
      <c r="X71" s="13">
        <v>22</v>
      </c>
      <c r="Y71" s="13" t="s">
        <v>1387</v>
      </c>
      <c r="Z71" s="13">
        <v>22</v>
      </c>
      <c r="AA71" s="14" t="s">
        <v>395</v>
      </c>
      <c r="AB71" s="13" t="str">
        <f t="shared" si="12"/>
        <v>tw-f-12-shl-loc1</v>
      </c>
      <c r="AC71" s="13">
        <f t="shared" si="13"/>
        <v>2</v>
      </c>
      <c r="AD71" s="13">
        <v>9</v>
      </c>
      <c r="AE71" s="27">
        <v>9</v>
      </c>
      <c r="AG71" s="35">
        <v>68</v>
      </c>
      <c r="AJ71" s="47">
        <v>68</v>
      </c>
      <c r="AK71" s="33" t="s">
        <v>758</v>
      </c>
      <c r="AL71" s="47">
        <v>68</v>
      </c>
      <c r="AM71" s="53">
        <v>41068</v>
      </c>
      <c r="AN71" s="33" t="s">
        <v>826</v>
      </c>
      <c r="AO71" s="48">
        <v>82</v>
      </c>
      <c r="AP71" s="48">
        <v>8</v>
      </c>
      <c r="AQ71" s="48">
        <v>8</v>
      </c>
      <c r="AR71" s="48">
        <v>8</v>
      </c>
      <c r="AS71" s="48">
        <v>4</v>
      </c>
      <c r="AT71" s="57">
        <v>4</v>
      </c>
      <c r="AW71" s="48">
        <v>68</v>
      </c>
      <c r="AX71" s="33" t="s">
        <v>883</v>
      </c>
      <c r="AY71" s="48">
        <v>68</v>
      </c>
      <c r="AZ71" s="53">
        <v>42068</v>
      </c>
      <c r="BA71" s="33" t="s">
        <v>951</v>
      </c>
      <c r="BB71" s="48">
        <v>100</v>
      </c>
      <c r="BC71" s="48">
        <v>12</v>
      </c>
      <c r="BD71" s="48">
        <v>11</v>
      </c>
      <c r="BE71" s="48">
        <v>11</v>
      </c>
      <c r="BF71" s="48">
        <v>4</v>
      </c>
      <c r="BG71" s="57">
        <v>5</v>
      </c>
      <c r="BJ71" s="51">
        <v>68</v>
      </c>
      <c r="BK71" s="33" t="s">
        <v>985</v>
      </c>
      <c r="BL71" s="51">
        <v>68</v>
      </c>
      <c r="BM71" s="53">
        <v>43068</v>
      </c>
      <c r="BN71" s="33" t="s">
        <v>951</v>
      </c>
      <c r="BO71" s="51">
        <v>115</v>
      </c>
      <c r="BP71" s="51">
        <v>15</v>
      </c>
      <c r="BQ71" s="51">
        <v>14</v>
      </c>
      <c r="BR71" s="51">
        <v>14</v>
      </c>
      <c r="BS71" s="51">
        <v>4</v>
      </c>
      <c r="BT71" s="57">
        <v>7</v>
      </c>
      <c r="BW71" s="51">
        <v>68</v>
      </c>
      <c r="BX71" s="33" t="s">
        <v>988</v>
      </c>
      <c r="BY71" s="51">
        <v>68</v>
      </c>
      <c r="BZ71" s="53">
        <v>44068</v>
      </c>
      <c r="CA71" s="33" t="s">
        <v>951</v>
      </c>
      <c r="CB71" s="51">
        <v>115</v>
      </c>
      <c r="CC71" s="51">
        <v>15</v>
      </c>
      <c r="CD71" s="51">
        <v>14</v>
      </c>
      <c r="CE71" s="51">
        <v>14</v>
      </c>
      <c r="CF71" s="51">
        <v>4</v>
      </c>
      <c r="CG71" s="57">
        <v>7</v>
      </c>
    </row>
    <row r="72" spans="1:85" ht="16.5" x14ac:dyDescent="0.2">
      <c r="A72" s="33" t="s">
        <v>691</v>
      </c>
      <c r="B72" s="33">
        <f t="shared" si="8"/>
        <v>4101220</v>
      </c>
      <c r="C72" s="40">
        <f t="shared" si="7"/>
        <v>12</v>
      </c>
      <c r="D72" s="26">
        <f t="shared" si="9"/>
        <v>41012</v>
      </c>
      <c r="E72" s="13">
        <v>2</v>
      </c>
      <c r="F72" s="14" t="s">
        <v>633</v>
      </c>
      <c r="G72" s="14" t="s">
        <v>354</v>
      </c>
      <c r="H72" s="13">
        <f t="shared" si="10"/>
        <v>42</v>
      </c>
      <c r="I72" s="13">
        <f t="shared" si="11"/>
        <v>4</v>
      </c>
      <c r="J72" s="13">
        <v>2</v>
      </c>
      <c r="K72" s="13" t="s">
        <v>1565</v>
      </c>
      <c r="L72" s="13">
        <v>24</v>
      </c>
      <c r="M72" s="13" t="s">
        <v>1374</v>
      </c>
      <c r="N72" s="13">
        <v>24</v>
      </c>
      <c r="O72" s="13" t="s">
        <v>1376</v>
      </c>
      <c r="P72" s="13">
        <v>24</v>
      </c>
      <c r="Q72" s="13" t="s">
        <v>1378</v>
      </c>
      <c r="R72" s="13">
        <v>24</v>
      </c>
      <c r="S72" s="13" t="s">
        <v>1380</v>
      </c>
      <c r="T72" s="13">
        <v>24</v>
      </c>
      <c r="U72" s="13" t="s">
        <v>1382</v>
      </c>
      <c r="V72" s="13">
        <v>24</v>
      </c>
      <c r="W72" s="13" t="s">
        <v>1384</v>
      </c>
      <c r="X72" s="13">
        <v>24</v>
      </c>
      <c r="Y72" s="13" t="s">
        <v>1386</v>
      </c>
      <c r="Z72" s="13">
        <v>24</v>
      </c>
      <c r="AA72" s="33" t="s">
        <v>748</v>
      </c>
      <c r="AB72" s="36" t="str">
        <f t="shared" si="12"/>
        <v>tw-f-12-jlr-loc2</v>
      </c>
      <c r="AC72" s="36">
        <f t="shared" si="13"/>
        <v>2</v>
      </c>
      <c r="AD72" s="13">
        <v>6</v>
      </c>
      <c r="AE72" s="27">
        <v>6</v>
      </c>
      <c r="AG72" s="35">
        <v>69</v>
      </c>
      <c r="AJ72" s="47">
        <v>69</v>
      </c>
      <c r="AK72" s="33" t="s">
        <v>758</v>
      </c>
      <c r="AL72" s="47">
        <v>69</v>
      </c>
      <c r="AM72" s="53">
        <v>41069</v>
      </c>
      <c r="AN72" s="33" t="s">
        <v>827</v>
      </c>
      <c r="AO72" s="48">
        <v>83</v>
      </c>
      <c r="AP72" s="48">
        <v>8</v>
      </c>
      <c r="AQ72" s="48">
        <v>8</v>
      </c>
      <c r="AR72" s="48">
        <v>8</v>
      </c>
      <c r="AS72" s="48">
        <v>4</v>
      </c>
      <c r="AT72" s="57">
        <v>4</v>
      </c>
      <c r="AW72" s="48">
        <v>69</v>
      </c>
      <c r="AX72" s="33" t="s">
        <v>883</v>
      </c>
      <c r="AY72" s="48">
        <v>69</v>
      </c>
      <c r="AZ72" s="53">
        <v>42069</v>
      </c>
      <c r="BA72" s="33" t="s">
        <v>952</v>
      </c>
      <c r="BB72" s="48">
        <v>100</v>
      </c>
      <c r="BC72" s="48">
        <v>12</v>
      </c>
      <c r="BD72" s="48">
        <v>12</v>
      </c>
      <c r="BE72" s="48">
        <v>11</v>
      </c>
      <c r="BF72" s="48">
        <v>4</v>
      </c>
      <c r="BG72" s="57">
        <v>5</v>
      </c>
      <c r="BJ72" s="51">
        <v>69</v>
      </c>
      <c r="BK72" s="33" t="s">
        <v>985</v>
      </c>
      <c r="BL72" s="51">
        <v>69</v>
      </c>
      <c r="BM72" s="53">
        <v>43069</v>
      </c>
      <c r="BN72" s="33" t="s">
        <v>952</v>
      </c>
      <c r="BO72" s="51">
        <v>115</v>
      </c>
      <c r="BP72" s="51">
        <v>15</v>
      </c>
      <c r="BQ72" s="51">
        <v>15</v>
      </c>
      <c r="BR72" s="51">
        <v>14</v>
      </c>
      <c r="BS72" s="51">
        <v>4</v>
      </c>
      <c r="BT72" s="57">
        <v>7</v>
      </c>
      <c r="BW72" s="51">
        <v>69</v>
      </c>
      <c r="BX72" s="33" t="s">
        <v>988</v>
      </c>
      <c r="BY72" s="51">
        <v>69</v>
      </c>
      <c r="BZ72" s="53">
        <v>44069</v>
      </c>
      <c r="CA72" s="33" t="s">
        <v>952</v>
      </c>
      <c r="CB72" s="51">
        <v>115</v>
      </c>
      <c r="CC72" s="51">
        <v>15</v>
      </c>
      <c r="CD72" s="51">
        <v>15</v>
      </c>
      <c r="CE72" s="51">
        <v>14</v>
      </c>
      <c r="CF72" s="51">
        <v>4</v>
      </c>
      <c r="CG72" s="57">
        <v>7</v>
      </c>
    </row>
    <row r="73" spans="1:85" ht="16.5" x14ac:dyDescent="0.2">
      <c r="A73" s="33" t="s">
        <v>691</v>
      </c>
      <c r="B73" s="33">
        <f t="shared" si="8"/>
        <v>4101221</v>
      </c>
      <c r="C73" s="40">
        <f t="shared" si="7"/>
        <v>12</v>
      </c>
      <c r="D73" s="26">
        <f t="shared" si="9"/>
        <v>41012</v>
      </c>
      <c r="E73" s="13">
        <v>2</v>
      </c>
      <c r="F73" s="14" t="s">
        <v>634</v>
      </c>
      <c r="G73" s="14" t="s">
        <v>374</v>
      </c>
      <c r="H73" s="13">
        <f t="shared" si="10"/>
        <v>42</v>
      </c>
      <c r="I73" s="13">
        <f t="shared" si="11"/>
        <v>4</v>
      </c>
      <c r="J73" s="13">
        <v>2</v>
      </c>
      <c r="K73" s="36" t="s">
        <v>1564</v>
      </c>
      <c r="L73" s="36">
        <v>22</v>
      </c>
      <c r="M73" s="36" t="s">
        <v>1375</v>
      </c>
      <c r="N73" s="36">
        <v>22</v>
      </c>
      <c r="O73" s="36" t="s">
        <v>1377</v>
      </c>
      <c r="P73" s="36">
        <v>22</v>
      </c>
      <c r="Q73" s="36" t="s">
        <v>1379</v>
      </c>
      <c r="R73" s="36">
        <v>22</v>
      </c>
      <c r="S73" s="36" t="s">
        <v>1381</v>
      </c>
      <c r="T73" s="36">
        <v>22</v>
      </c>
      <c r="U73" s="36" t="s">
        <v>1383</v>
      </c>
      <c r="V73" s="36">
        <v>22</v>
      </c>
      <c r="W73" s="36" t="s">
        <v>1385</v>
      </c>
      <c r="X73" s="36">
        <v>22</v>
      </c>
      <c r="Y73" s="36" t="s">
        <v>1387</v>
      </c>
      <c r="Z73" s="36">
        <v>22</v>
      </c>
      <c r="AA73" s="37" t="s">
        <v>390</v>
      </c>
      <c r="AB73" s="36" t="str">
        <f t="shared" si="12"/>
        <v>tw-f-12-shl-loc2</v>
      </c>
      <c r="AC73" s="36">
        <f t="shared" si="13"/>
        <v>2</v>
      </c>
      <c r="AD73" s="13">
        <v>9</v>
      </c>
      <c r="AE73" s="27">
        <v>9</v>
      </c>
      <c r="AG73" s="35">
        <v>70</v>
      </c>
      <c r="AJ73" s="47">
        <v>70</v>
      </c>
      <c r="AK73" s="33" t="s">
        <v>758</v>
      </c>
      <c r="AL73" s="47">
        <v>70</v>
      </c>
      <c r="AM73" s="53">
        <v>41070</v>
      </c>
      <c r="AN73" s="33" t="s">
        <v>828</v>
      </c>
      <c r="AO73" s="48">
        <v>85</v>
      </c>
      <c r="AP73" s="47">
        <v>9</v>
      </c>
      <c r="AQ73" s="48">
        <v>8</v>
      </c>
      <c r="AR73" s="48">
        <v>8</v>
      </c>
      <c r="AS73" s="48">
        <v>4</v>
      </c>
      <c r="AT73" s="57">
        <v>5</v>
      </c>
      <c r="AW73" s="48">
        <v>70</v>
      </c>
      <c r="AX73" s="33" t="s">
        <v>883</v>
      </c>
      <c r="AY73" s="48">
        <v>70</v>
      </c>
      <c r="AZ73" s="53">
        <v>42070</v>
      </c>
      <c r="BA73" s="33" t="s">
        <v>953</v>
      </c>
      <c r="BB73" s="48">
        <v>100</v>
      </c>
      <c r="BC73" s="48">
        <v>12</v>
      </c>
      <c r="BD73" s="48">
        <v>12</v>
      </c>
      <c r="BE73" s="48">
        <v>12</v>
      </c>
      <c r="BF73" s="48">
        <v>4</v>
      </c>
      <c r="BG73" s="57">
        <v>6</v>
      </c>
      <c r="BJ73" s="51">
        <v>70</v>
      </c>
      <c r="BK73" s="33" t="s">
        <v>985</v>
      </c>
      <c r="BL73" s="51">
        <v>70</v>
      </c>
      <c r="BM73" s="53">
        <v>43070</v>
      </c>
      <c r="BN73" s="33" t="s">
        <v>953</v>
      </c>
      <c r="BO73" s="51">
        <v>115</v>
      </c>
      <c r="BP73" s="51">
        <v>15</v>
      </c>
      <c r="BQ73" s="51">
        <v>15</v>
      </c>
      <c r="BR73" s="51">
        <v>15</v>
      </c>
      <c r="BS73" s="51">
        <v>4</v>
      </c>
      <c r="BT73" s="57">
        <v>8</v>
      </c>
      <c r="BW73" s="51">
        <v>70</v>
      </c>
      <c r="BX73" s="33" t="s">
        <v>988</v>
      </c>
      <c r="BY73" s="51">
        <v>70</v>
      </c>
      <c r="BZ73" s="53">
        <v>44070</v>
      </c>
      <c r="CA73" s="33" t="s">
        <v>953</v>
      </c>
      <c r="CB73" s="51">
        <v>115</v>
      </c>
      <c r="CC73" s="51">
        <v>15</v>
      </c>
      <c r="CD73" s="51">
        <v>15</v>
      </c>
      <c r="CE73" s="51">
        <v>15</v>
      </c>
      <c r="CF73" s="51">
        <v>4</v>
      </c>
      <c r="CG73" s="57">
        <v>8</v>
      </c>
    </row>
    <row r="74" spans="1:85" ht="16.5" x14ac:dyDescent="0.2">
      <c r="A74" s="33" t="s">
        <v>691</v>
      </c>
      <c r="B74" s="33">
        <f t="shared" si="8"/>
        <v>4101230</v>
      </c>
      <c r="C74" s="40">
        <f t="shared" si="7"/>
        <v>12</v>
      </c>
      <c r="D74" s="26">
        <f t="shared" si="9"/>
        <v>41012</v>
      </c>
      <c r="E74" s="13">
        <v>3</v>
      </c>
      <c r="F74" s="14" t="s">
        <v>633</v>
      </c>
      <c r="G74" s="14" t="s">
        <v>749</v>
      </c>
      <c r="H74" s="13">
        <f t="shared" si="10"/>
        <v>42</v>
      </c>
      <c r="I74" s="13">
        <f t="shared" si="11"/>
        <v>4</v>
      </c>
      <c r="J74" s="13">
        <v>2</v>
      </c>
      <c r="K74" s="36" t="s">
        <v>1565</v>
      </c>
      <c r="L74" s="36">
        <v>24</v>
      </c>
      <c r="M74" s="36" t="s">
        <v>1374</v>
      </c>
      <c r="N74" s="36">
        <v>24</v>
      </c>
      <c r="O74" s="36" t="s">
        <v>1376</v>
      </c>
      <c r="P74" s="36">
        <v>24</v>
      </c>
      <c r="Q74" s="36" t="s">
        <v>1378</v>
      </c>
      <c r="R74" s="36">
        <v>24</v>
      </c>
      <c r="S74" s="36" t="s">
        <v>1380</v>
      </c>
      <c r="T74" s="36">
        <v>24</v>
      </c>
      <c r="U74" s="36" t="s">
        <v>1382</v>
      </c>
      <c r="V74" s="36">
        <v>24</v>
      </c>
      <c r="W74" s="36" t="s">
        <v>1384</v>
      </c>
      <c r="X74" s="36">
        <v>24</v>
      </c>
      <c r="Y74" s="36" t="s">
        <v>1386</v>
      </c>
      <c r="Z74" s="36">
        <v>24</v>
      </c>
      <c r="AA74" s="37" t="s">
        <v>351</v>
      </c>
      <c r="AB74" s="37" t="str">
        <f t="shared" si="12"/>
        <v>tw-f-12-jlr-loc3</v>
      </c>
      <c r="AC74" s="37">
        <f t="shared" si="13"/>
        <v>2</v>
      </c>
      <c r="AD74" s="13">
        <v>6</v>
      </c>
      <c r="AE74" s="27">
        <v>6</v>
      </c>
      <c r="AG74" s="35">
        <v>71</v>
      </c>
      <c r="AJ74" s="47">
        <v>71</v>
      </c>
      <c r="AK74" s="33" t="s">
        <v>758</v>
      </c>
      <c r="AL74" s="47">
        <v>71</v>
      </c>
      <c r="AM74" s="53">
        <v>41071</v>
      </c>
      <c r="AN74" s="33" t="s">
        <v>829</v>
      </c>
      <c r="AO74" s="48">
        <v>85</v>
      </c>
      <c r="AP74" s="47">
        <v>9</v>
      </c>
      <c r="AQ74" s="48">
        <v>9</v>
      </c>
      <c r="AR74" s="48">
        <v>8</v>
      </c>
      <c r="AS74" s="48">
        <v>4</v>
      </c>
      <c r="AT74" s="57">
        <v>5</v>
      </c>
      <c r="AW74" s="48">
        <v>71</v>
      </c>
      <c r="AX74" s="33" t="s">
        <v>883</v>
      </c>
      <c r="AY74" s="48">
        <v>71</v>
      </c>
      <c r="AZ74" s="53">
        <v>42071</v>
      </c>
      <c r="BA74" s="33" t="s">
        <v>954</v>
      </c>
      <c r="BB74" s="48">
        <v>101</v>
      </c>
      <c r="BC74" s="48">
        <v>12</v>
      </c>
      <c r="BD74" s="48">
        <v>12</v>
      </c>
      <c r="BE74" s="48">
        <v>12</v>
      </c>
      <c r="BF74" s="48">
        <v>4</v>
      </c>
      <c r="BG74" s="57">
        <v>6</v>
      </c>
      <c r="BJ74" s="51">
        <v>71</v>
      </c>
      <c r="BK74" s="33" t="s">
        <v>985</v>
      </c>
      <c r="BL74" s="51">
        <v>71</v>
      </c>
      <c r="BM74" s="53">
        <v>43071</v>
      </c>
      <c r="BN74" s="33" t="s">
        <v>954</v>
      </c>
      <c r="BO74" s="51">
        <v>116</v>
      </c>
      <c r="BP74" s="51">
        <v>15</v>
      </c>
      <c r="BQ74" s="51">
        <v>15</v>
      </c>
      <c r="BR74" s="51">
        <v>15</v>
      </c>
      <c r="BS74" s="51">
        <v>4</v>
      </c>
      <c r="BT74" s="57">
        <v>8</v>
      </c>
      <c r="BW74" s="51">
        <v>71</v>
      </c>
      <c r="BX74" s="33" t="s">
        <v>988</v>
      </c>
      <c r="BY74" s="51">
        <v>71</v>
      </c>
      <c r="BZ74" s="53">
        <v>44071</v>
      </c>
      <c r="CA74" s="33" t="s">
        <v>954</v>
      </c>
      <c r="CB74" s="51">
        <v>116</v>
      </c>
      <c r="CC74" s="51">
        <v>15</v>
      </c>
      <c r="CD74" s="51">
        <v>15</v>
      </c>
      <c r="CE74" s="51">
        <v>15</v>
      </c>
      <c r="CF74" s="51">
        <v>4</v>
      </c>
      <c r="CG74" s="57">
        <v>8</v>
      </c>
    </row>
    <row r="75" spans="1:85" ht="17.25" thickBot="1" x14ac:dyDescent="0.25">
      <c r="A75" s="33" t="s">
        <v>691</v>
      </c>
      <c r="B75" s="33">
        <f t="shared" si="8"/>
        <v>4101231</v>
      </c>
      <c r="C75" s="40">
        <f t="shared" si="7"/>
        <v>12</v>
      </c>
      <c r="D75" s="28">
        <f t="shared" si="9"/>
        <v>41012</v>
      </c>
      <c r="E75" s="29">
        <v>3</v>
      </c>
      <c r="F75" s="30" t="s">
        <v>634</v>
      </c>
      <c r="G75" s="30" t="s">
        <v>361</v>
      </c>
      <c r="H75" s="29">
        <f t="shared" si="10"/>
        <v>42</v>
      </c>
      <c r="I75" s="29">
        <f t="shared" si="11"/>
        <v>4</v>
      </c>
      <c r="J75" s="29">
        <v>2</v>
      </c>
      <c r="K75" s="29" t="s">
        <v>1564</v>
      </c>
      <c r="L75" s="29">
        <v>22</v>
      </c>
      <c r="M75" s="29" t="s">
        <v>1375</v>
      </c>
      <c r="N75" s="29">
        <v>22</v>
      </c>
      <c r="O75" s="29" t="s">
        <v>1377</v>
      </c>
      <c r="P75" s="29">
        <v>22</v>
      </c>
      <c r="Q75" s="29" t="s">
        <v>1379</v>
      </c>
      <c r="R75" s="29">
        <v>22</v>
      </c>
      <c r="S75" s="29" t="s">
        <v>1381</v>
      </c>
      <c r="T75" s="29">
        <v>22</v>
      </c>
      <c r="U75" s="29" t="s">
        <v>1383</v>
      </c>
      <c r="V75" s="29">
        <v>22</v>
      </c>
      <c r="W75" s="29" t="s">
        <v>1385</v>
      </c>
      <c r="X75" s="29">
        <v>22</v>
      </c>
      <c r="Y75" s="29" t="s">
        <v>1387</v>
      </c>
      <c r="Z75" s="29">
        <v>22</v>
      </c>
      <c r="AA75" s="30" t="s">
        <v>391</v>
      </c>
      <c r="AB75" s="30" t="str">
        <f t="shared" si="12"/>
        <v>tw-f-12-shl-loc3</v>
      </c>
      <c r="AC75" s="30">
        <f t="shared" si="13"/>
        <v>2</v>
      </c>
      <c r="AD75" s="29">
        <v>9</v>
      </c>
      <c r="AE75" s="31">
        <v>9</v>
      </c>
      <c r="AG75" s="35">
        <v>72</v>
      </c>
      <c r="AJ75" s="47">
        <v>72</v>
      </c>
      <c r="AK75" s="33" t="s">
        <v>758</v>
      </c>
      <c r="AL75" s="47">
        <v>72</v>
      </c>
      <c r="AM75" s="53">
        <v>41072</v>
      </c>
      <c r="AN75" s="33" t="s">
        <v>830</v>
      </c>
      <c r="AO75" s="48">
        <v>85</v>
      </c>
      <c r="AP75" s="47">
        <v>9</v>
      </c>
      <c r="AQ75" s="48">
        <v>9</v>
      </c>
      <c r="AR75" s="48">
        <v>9</v>
      </c>
      <c r="AS75" s="48">
        <v>4</v>
      </c>
      <c r="AT75" s="57">
        <v>5</v>
      </c>
      <c r="AW75" s="48">
        <v>72</v>
      </c>
      <c r="AX75" s="33" t="s">
        <v>883</v>
      </c>
      <c r="AY75" s="48">
        <v>72</v>
      </c>
      <c r="AZ75" s="53">
        <v>42072</v>
      </c>
      <c r="BA75" s="33" t="s">
        <v>955</v>
      </c>
      <c r="BB75" s="48">
        <v>102</v>
      </c>
      <c r="BC75" s="48">
        <v>12</v>
      </c>
      <c r="BD75" s="48">
        <v>12</v>
      </c>
      <c r="BE75" s="48">
        <v>12</v>
      </c>
      <c r="BF75" s="48">
        <v>4</v>
      </c>
      <c r="BG75" s="57">
        <v>6</v>
      </c>
      <c r="BJ75" s="51">
        <v>72</v>
      </c>
      <c r="BK75" s="33" t="s">
        <v>985</v>
      </c>
      <c r="BL75" s="51">
        <v>72</v>
      </c>
      <c r="BM75" s="53">
        <v>43072</v>
      </c>
      <c r="BN75" s="33" t="s">
        <v>955</v>
      </c>
      <c r="BO75" s="51">
        <v>117</v>
      </c>
      <c r="BP75" s="51">
        <v>15</v>
      </c>
      <c r="BQ75" s="51">
        <v>15</v>
      </c>
      <c r="BR75" s="51">
        <v>15</v>
      </c>
      <c r="BS75" s="51">
        <v>4</v>
      </c>
      <c r="BT75" s="57">
        <v>8</v>
      </c>
      <c r="BW75" s="51">
        <v>72</v>
      </c>
      <c r="BX75" s="33" t="s">
        <v>988</v>
      </c>
      <c r="BY75" s="51">
        <v>72</v>
      </c>
      <c r="BZ75" s="53">
        <v>44072</v>
      </c>
      <c r="CA75" s="33" t="s">
        <v>955</v>
      </c>
      <c r="CB75" s="51">
        <v>117</v>
      </c>
      <c r="CC75" s="51">
        <v>15</v>
      </c>
      <c r="CD75" s="51">
        <v>15</v>
      </c>
      <c r="CE75" s="51">
        <v>15</v>
      </c>
      <c r="CF75" s="51">
        <v>4</v>
      </c>
      <c r="CG75" s="57">
        <v>8</v>
      </c>
    </row>
    <row r="76" spans="1:85" ht="16.5" x14ac:dyDescent="0.2">
      <c r="A76" s="33" t="s">
        <v>691</v>
      </c>
      <c r="B76" s="33">
        <f t="shared" si="8"/>
        <v>4101310</v>
      </c>
      <c r="C76" s="40">
        <f t="shared" si="7"/>
        <v>13</v>
      </c>
      <c r="D76" s="23">
        <f t="shared" si="9"/>
        <v>41013</v>
      </c>
      <c r="E76" s="24">
        <v>1</v>
      </c>
      <c r="F76" s="32" t="s">
        <v>633</v>
      </c>
      <c r="G76" s="32" t="s">
        <v>347</v>
      </c>
      <c r="H76" s="24">
        <f t="shared" si="10"/>
        <v>43</v>
      </c>
      <c r="I76" s="24">
        <f t="shared" si="11"/>
        <v>4</v>
      </c>
      <c r="J76" s="24">
        <v>2</v>
      </c>
      <c r="K76" s="24" t="s">
        <v>1565</v>
      </c>
      <c r="L76" s="24">
        <v>26</v>
      </c>
      <c r="M76" s="24" t="s">
        <v>1566</v>
      </c>
      <c r="N76" s="24">
        <v>26</v>
      </c>
      <c r="O76" s="24" t="s">
        <v>1376</v>
      </c>
      <c r="P76" s="24">
        <v>26</v>
      </c>
      <c r="Q76" s="24" t="s">
        <v>1378</v>
      </c>
      <c r="R76" s="24">
        <v>26</v>
      </c>
      <c r="S76" s="24" t="s">
        <v>1380</v>
      </c>
      <c r="T76" s="24">
        <v>26</v>
      </c>
      <c r="U76" s="24" t="s">
        <v>1382</v>
      </c>
      <c r="V76" s="24">
        <v>26</v>
      </c>
      <c r="W76" s="24" t="s">
        <v>1384</v>
      </c>
      <c r="X76" s="24">
        <v>26</v>
      </c>
      <c r="Y76" s="24" t="s">
        <v>1386</v>
      </c>
      <c r="Z76" s="24">
        <v>26</v>
      </c>
      <c r="AA76" s="32" t="s">
        <v>357</v>
      </c>
      <c r="AB76" s="24" t="str">
        <f t="shared" si="12"/>
        <v>tw-f-13-jlr-loc1</v>
      </c>
      <c r="AC76" s="24">
        <f t="shared" si="13"/>
        <v>2</v>
      </c>
      <c r="AD76" s="24">
        <v>6</v>
      </c>
      <c r="AE76" s="25">
        <v>6</v>
      </c>
      <c r="AG76" s="35">
        <v>73</v>
      </c>
      <c r="AJ76" s="47">
        <v>73</v>
      </c>
      <c r="AK76" s="33" t="s">
        <v>758</v>
      </c>
      <c r="AL76" s="47">
        <v>73</v>
      </c>
      <c r="AM76" s="53">
        <v>41073</v>
      </c>
      <c r="AN76" s="33" t="s">
        <v>831</v>
      </c>
      <c r="AO76" s="48">
        <v>86</v>
      </c>
      <c r="AP76" s="48">
        <v>9</v>
      </c>
      <c r="AQ76" s="48">
        <v>9</v>
      </c>
      <c r="AR76" s="48">
        <v>9</v>
      </c>
      <c r="AS76" s="48">
        <v>4</v>
      </c>
      <c r="AT76" s="57">
        <v>5</v>
      </c>
      <c r="AW76" s="48">
        <v>73</v>
      </c>
      <c r="AX76" s="33" t="s">
        <v>883</v>
      </c>
      <c r="AY76" s="48">
        <v>73</v>
      </c>
      <c r="AZ76" s="53">
        <v>42073</v>
      </c>
      <c r="BA76" s="33" t="s">
        <v>956</v>
      </c>
      <c r="BB76" s="48">
        <v>102</v>
      </c>
      <c r="BC76" s="48">
        <v>12</v>
      </c>
      <c r="BD76" s="48">
        <v>12</v>
      </c>
      <c r="BE76" s="48">
        <v>12</v>
      </c>
      <c r="BF76" s="48">
        <v>4</v>
      </c>
      <c r="BG76" s="57">
        <v>6</v>
      </c>
      <c r="BJ76" s="51">
        <v>73</v>
      </c>
      <c r="BK76" s="33" t="s">
        <v>985</v>
      </c>
      <c r="BL76" s="51">
        <v>73</v>
      </c>
      <c r="BM76" s="53">
        <v>43073</v>
      </c>
      <c r="BN76" s="33" t="s">
        <v>956</v>
      </c>
      <c r="BO76" s="51">
        <v>117</v>
      </c>
      <c r="BP76" s="51">
        <v>15</v>
      </c>
      <c r="BQ76" s="51">
        <v>15</v>
      </c>
      <c r="BR76" s="51">
        <v>15</v>
      </c>
      <c r="BS76" s="51">
        <v>4</v>
      </c>
      <c r="BT76" s="57">
        <v>8</v>
      </c>
      <c r="BW76" s="51">
        <v>73</v>
      </c>
      <c r="BX76" s="33" t="s">
        <v>988</v>
      </c>
      <c r="BY76" s="51">
        <v>73</v>
      </c>
      <c r="BZ76" s="53">
        <v>44073</v>
      </c>
      <c r="CA76" s="33" t="s">
        <v>956</v>
      </c>
      <c r="CB76" s="51">
        <v>117</v>
      </c>
      <c r="CC76" s="51">
        <v>15</v>
      </c>
      <c r="CD76" s="51">
        <v>15</v>
      </c>
      <c r="CE76" s="51">
        <v>15</v>
      </c>
      <c r="CF76" s="51">
        <v>4</v>
      </c>
      <c r="CG76" s="57">
        <v>8</v>
      </c>
    </row>
    <row r="77" spans="1:85" ht="16.5" x14ac:dyDescent="0.2">
      <c r="A77" s="33" t="s">
        <v>691</v>
      </c>
      <c r="B77" s="33">
        <f t="shared" si="8"/>
        <v>4101311</v>
      </c>
      <c r="C77" s="40">
        <f t="shared" si="7"/>
        <v>13</v>
      </c>
      <c r="D77" s="26">
        <f t="shared" si="9"/>
        <v>41013</v>
      </c>
      <c r="E77" s="13">
        <v>1</v>
      </c>
      <c r="F77" s="14" t="s">
        <v>634</v>
      </c>
      <c r="G77" s="14" t="s">
        <v>286</v>
      </c>
      <c r="H77" s="13">
        <f t="shared" si="10"/>
        <v>43</v>
      </c>
      <c r="I77" s="13">
        <f t="shared" si="11"/>
        <v>4</v>
      </c>
      <c r="J77" s="13">
        <v>2</v>
      </c>
      <c r="K77" s="13" t="s">
        <v>1564</v>
      </c>
      <c r="L77" s="13">
        <v>26</v>
      </c>
      <c r="M77" s="13" t="s">
        <v>1567</v>
      </c>
      <c r="N77" s="13">
        <v>26</v>
      </c>
      <c r="O77" s="13" t="s">
        <v>1377</v>
      </c>
      <c r="P77" s="13">
        <v>26</v>
      </c>
      <c r="Q77" s="13" t="s">
        <v>1379</v>
      </c>
      <c r="R77" s="13">
        <v>26</v>
      </c>
      <c r="S77" s="13" t="s">
        <v>1381</v>
      </c>
      <c r="T77" s="13">
        <v>26</v>
      </c>
      <c r="U77" s="13" t="s">
        <v>1383</v>
      </c>
      <c r="V77" s="13">
        <v>26</v>
      </c>
      <c r="W77" s="13" t="s">
        <v>1385</v>
      </c>
      <c r="X77" s="13">
        <v>26</v>
      </c>
      <c r="Y77" s="13" t="s">
        <v>1387</v>
      </c>
      <c r="Z77" s="13">
        <v>26</v>
      </c>
      <c r="AA77" s="14" t="s">
        <v>398</v>
      </c>
      <c r="AB77" s="13" t="str">
        <f t="shared" si="12"/>
        <v>tw-f-13-shl-loc1</v>
      </c>
      <c r="AC77" s="13">
        <f t="shared" si="13"/>
        <v>2</v>
      </c>
      <c r="AD77" s="13">
        <v>9</v>
      </c>
      <c r="AE77" s="27">
        <v>9</v>
      </c>
      <c r="AG77" s="35">
        <v>74</v>
      </c>
      <c r="AJ77" s="47">
        <v>74</v>
      </c>
      <c r="AK77" s="33" t="s">
        <v>758</v>
      </c>
      <c r="AL77" s="47">
        <v>74</v>
      </c>
      <c r="AM77" s="53">
        <v>41074</v>
      </c>
      <c r="AN77" s="33" t="s">
        <v>832</v>
      </c>
      <c r="AO77" s="48">
        <v>87</v>
      </c>
      <c r="AP77" s="48">
        <v>9</v>
      </c>
      <c r="AQ77" s="48">
        <v>9</v>
      </c>
      <c r="AR77" s="48">
        <v>9</v>
      </c>
      <c r="AS77" s="48">
        <v>4</v>
      </c>
      <c r="AT77" s="57">
        <v>5</v>
      </c>
      <c r="AW77" s="48">
        <v>74</v>
      </c>
      <c r="AX77" s="33" t="s">
        <v>883</v>
      </c>
      <c r="AY77" s="48">
        <v>74</v>
      </c>
      <c r="AZ77" s="53">
        <v>42074</v>
      </c>
      <c r="BA77" s="33" t="s">
        <v>957</v>
      </c>
      <c r="BB77" s="48">
        <v>103</v>
      </c>
      <c r="BC77" s="48">
        <v>12</v>
      </c>
      <c r="BD77" s="48">
        <v>12</v>
      </c>
      <c r="BE77" s="48">
        <v>12</v>
      </c>
      <c r="BF77" s="48">
        <v>4</v>
      </c>
      <c r="BG77" s="57">
        <v>6</v>
      </c>
      <c r="BJ77" s="51">
        <v>74</v>
      </c>
      <c r="BK77" s="33" t="s">
        <v>985</v>
      </c>
      <c r="BL77" s="51">
        <v>74</v>
      </c>
      <c r="BM77" s="53">
        <v>43074</v>
      </c>
      <c r="BN77" s="33" t="s">
        <v>957</v>
      </c>
      <c r="BO77" s="51">
        <v>118</v>
      </c>
      <c r="BP77" s="51">
        <v>15</v>
      </c>
      <c r="BQ77" s="51">
        <v>15</v>
      </c>
      <c r="BR77" s="51">
        <v>15</v>
      </c>
      <c r="BS77" s="51">
        <v>4</v>
      </c>
      <c r="BT77" s="57">
        <v>8</v>
      </c>
      <c r="BW77" s="51">
        <v>74</v>
      </c>
      <c r="BX77" s="33" t="s">
        <v>988</v>
      </c>
      <c r="BY77" s="51">
        <v>74</v>
      </c>
      <c r="BZ77" s="53">
        <v>44074</v>
      </c>
      <c r="CA77" s="33" t="s">
        <v>957</v>
      </c>
      <c r="CB77" s="51">
        <v>118</v>
      </c>
      <c r="CC77" s="51">
        <v>15</v>
      </c>
      <c r="CD77" s="51">
        <v>15</v>
      </c>
      <c r="CE77" s="51">
        <v>15</v>
      </c>
      <c r="CF77" s="51">
        <v>4</v>
      </c>
      <c r="CG77" s="57">
        <v>8</v>
      </c>
    </row>
    <row r="78" spans="1:85" ht="16.5" x14ac:dyDescent="0.2">
      <c r="A78" s="33" t="s">
        <v>691</v>
      </c>
      <c r="B78" s="33">
        <f t="shared" si="8"/>
        <v>4101320</v>
      </c>
      <c r="C78" s="40">
        <f t="shared" si="7"/>
        <v>13</v>
      </c>
      <c r="D78" s="26">
        <f t="shared" si="9"/>
        <v>41013</v>
      </c>
      <c r="E78" s="13">
        <v>2</v>
      </c>
      <c r="F78" s="14" t="s">
        <v>633</v>
      </c>
      <c r="G78" s="14" t="s">
        <v>354</v>
      </c>
      <c r="H78" s="13">
        <f t="shared" si="10"/>
        <v>43</v>
      </c>
      <c r="I78" s="13">
        <f t="shared" si="11"/>
        <v>4</v>
      </c>
      <c r="J78" s="13">
        <v>2</v>
      </c>
      <c r="K78" s="13" t="s">
        <v>1565</v>
      </c>
      <c r="L78" s="13">
        <v>26</v>
      </c>
      <c r="M78" s="13" t="s">
        <v>1566</v>
      </c>
      <c r="N78" s="13">
        <v>26</v>
      </c>
      <c r="O78" s="13" t="s">
        <v>1376</v>
      </c>
      <c r="P78" s="13">
        <v>26</v>
      </c>
      <c r="Q78" s="13" t="s">
        <v>1378</v>
      </c>
      <c r="R78" s="13">
        <v>26</v>
      </c>
      <c r="S78" s="13" t="s">
        <v>1380</v>
      </c>
      <c r="T78" s="13">
        <v>26</v>
      </c>
      <c r="U78" s="13" t="s">
        <v>1382</v>
      </c>
      <c r="V78" s="13">
        <v>26</v>
      </c>
      <c r="W78" s="13" t="s">
        <v>1384</v>
      </c>
      <c r="X78" s="13">
        <v>26</v>
      </c>
      <c r="Y78" s="13" t="s">
        <v>1386</v>
      </c>
      <c r="Z78" s="13">
        <v>26</v>
      </c>
      <c r="AA78" s="14" t="s">
        <v>347</v>
      </c>
      <c r="AB78" s="36" t="str">
        <f t="shared" si="12"/>
        <v>tw-f-13-jlr-loc2</v>
      </c>
      <c r="AC78" s="36">
        <f t="shared" si="13"/>
        <v>2</v>
      </c>
      <c r="AD78" s="13">
        <v>6</v>
      </c>
      <c r="AE78" s="27">
        <v>6</v>
      </c>
      <c r="AG78" s="35">
        <v>75</v>
      </c>
      <c r="AJ78" s="47">
        <v>75</v>
      </c>
      <c r="AK78" s="33" t="s">
        <v>758</v>
      </c>
      <c r="AL78" s="47">
        <v>75</v>
      </c>
      <c r="AM78" s="53">
        <v>41075</v>
      </c>
      <c r="AN78" s="33" t="s">
        <v>833</v>
      </c>
      <c r="AO78" s="48">
        <v>87</v>
      </c>
      <c r="AP78" s="48">
        <v>9</v>
      </c>
      <c r="AQ78" s="48">
        <v>9</v>
      </c>
      <c r="AR78" s="48">
        <v>9</v>
      </c>
      <c r="AS78" s="48">
        <v>4</v>
      </c>
      <c r="AT78" s="57">
        <v>5</v>
      </c>
      <c r="AW78" s="48">
        <v>75</v>
      </c>
      <c r="AX78" s="33" t="s">
        <v>883</v>
      </c>
      <c r="AY78" s="48">
        <v>75</v>
      </c>
      <c r="AZ78" s="53">
        <v>42075</v>
      </c>
      <c r="BA78" s="33" t="s">
        <v>958</v>
      </c>
      <c r="BB78" s="48">
        <v>105</v>
      </c>
      <c r="BC78" s="48">
        <v>13</v>
      </c>
      <c r="BD78" s="48">
        <v>12</v>
      </c>
      <c r="BE78" s="48">
        <v>12</v>
      </c>
      <c r="BF78" s="48">
        <v>4</v>
      </c>
      <c r="BG78" s="57">
        <v>6</v>
      </c>
      <c r="BJ78" s="51">
        <v>75</v>
      </c>
      <c r="BK78" s="33" t="s">
        <v>985</v>
      </c>
      <c r="BL78" s="51">
        <v>75</v>
      </c>
      <c r="BM78" s="53">
        <v>43075</v>
      </c>
      <c r="BN78" s="33" t="s">
        <v>958</v>
      </c>
      <c r="BO78" s="51">
        <v>118</v>
      </c>
      <c r="BP78" s="51">
        <v>15</v>
      </c>
      <c r="BQ78" s="51">
        <v>15</v>
      </c>
      <c r="BR78" s="51">
        <v>15</v>
      </c>
      <c r="BS78" s="51">
        <v>4</v>
      </c>
      <c r="BT78" s="57">
        <v>8</v>
      </c>
      <c r="BW78" s="51">
        <v>75</v>
      </c>
      <c r="BX78" s="33" t="s">
        <v>988</v>
      </c>
      <c r="BY78" s="51">
        <v>75</v>
      </c>
      <c r="BZ78" s="53">
        <v>44075</v>
      </c>
      <c r="CA78" s="33" t="s">
        <v>958</v>
      </c>
      <c r="CB78" s="51">
        <v>118</v>
      </c>
      <c r="CC78" s="51">
        <v>15</v>
      </c>
      <c r="CD78" s="51">
        <v>15</v>
      </c>
      <c r="CE78" s="51">
        <v>15</v>
      </c>
      <c r="CF78" s="51">
        <v>4</v>
      </c>
      <c r="CG78" s="57">
        <v>8</v>
      </c>
    </row>
    <row r="79" spans="1:85" ht="16.5" x14ac:dyDescent="0.2">
      <c r="A79" s="33" t="s">
        <v>691</v>
      </c>
      <c r="B79" s="33">
        <f t="shared" si="8"/>
        <v>4101321</v>
      </c>
      <c r="C79" s="40">
        <f t="shared" si="7"/>
        <v>13</v>
      </c>
      <c r="D79" s="26">
        <f t="shared" si="9"/>
        <v>41013</v>
      </c>
      <c r="E79" s="13">
        <v>2</v>
      </c>
      <c r="F79" s="14" t="s">
        <v>634</v>
      </c>
      <c r="G79" s="14" t="s">
        <v>374</v>
      </c>
      <c r="H79" s="13">
        <f t="shared" si="10"/>
        <v>43</v>
      </c>
      <c r="I79" s="13">
        <f t="shared" si="11"/>
        <v>4</v>
      </c>
      <c r="J79" s="13">
        <v>2</v>
      </c>
      <c r="K79" s="36" t="s">
        <v>1564</v>
      </c>
      <c r="L79" s="36">
        <v>26</v>
      </c>
      <c r="M79" s="36" t="s">
        <v>1567</v>
      </c>
      <c r="N79" s="36">
        <v>26</v>
      </c>
      <c r="O79" s="36" t="s">
        <v>1377</v>
      </c>
      <c r="P79" s="36">
        <v>26</v>
      </c>
      <c r="Q79" s="36" t="s">
        <v>1379</v>
      </c>
      <c r="R79" s="36">
        <v>26</v>
      </c>
      <c r="S79" s="36" t="s">
        <v>1381</v>
      </c>
      <c r="T79" s="36">
        <v>26</v>
      </c>
      <c r="U79" s="36" t="s">
        <v>1383</v>
      </c>
      <c r="V79" s="36">
        <v>26</v>
      </c>
      <c r="W79" s="36" t="s">
        <v>1385</v>
      </c>
      <c r="X79" s="36">
        <v>26</v>
      </c>
      <c r="Y79" s="36" t="s">
        <v>1387</v>
      </c>
      <c r="Z79" s="36">
        <v>26</v>
      </c>
      <c r="AA79" s="37" t="s">
        <v>386</v>
      </c>
      <c r="AB79" s="36" t="str">
        <f t="shared" si="12"/>
        <v>tw-f-13-shl-loc2</v>
      </c>
      <c r="AC79" s="36">
        <f t="shared" si="13"/>
        <v>2</v>
      </c>
      <c r="AD79" s="13">
        <v>9</v>
      </c>
      <c r="AE79" s="27">
        <v>9</v>
      </c>
      <c r="AG79" s="35">
        <v>76</v>
      </c>
      <c r="AJ79" s="47">
        <v>76</v>
      </c>
      <c r="AK79" s="33" t="s">
        <v>758</v>
      </c>
      <c r="AL79" s="47">
        <v>76</v>
      </c>
      <c r="AM79" s="53">
        <v>41076</v>
      </c>
      <c r="AN79" s="33" t="s">
        <v>834</v>
      </c>
      <c r="AO79" s="48">
        <v>88</v>
      </c>
      <c r="AP79" s="48">
        <v>9</v>
      </c>
      <c r="AQ79" s="48">
        <v>9</v>
      </c>
      <c r="AR79" s="48">
        <v>9</v>
      </c>
      <c r="AS79" s="48">
        <v>4</v>
      </c>
      <c r="AT79" s="57">
        <v>5</v>
      </c>
      <c r="AW79" s="48">
        <v>76</v>
      </c>
      <c r="AX79" s="33" t="s">
        <v>883</v>
      </c>
      <c r="AY79" s="48">
        <v>76</v>
      </c>
      <c r="AZ79" s="53">
        <v>42076</v>
      </c>
      <c r="BA79" s="33" t="s">
        <v>959</v>
      </c>
      <c r="BB79" s="48">
        <v>105</v>
      </c>
      <c r="BC79" s="48">
        <v>13</v>
      </c>
      <c r="BD79" s="48">
        <v>13</v>
      </c>
      <c r="BE79" s="48">
        <v>12</v>
      </c>
      <c r="BF79" s="48">
        <v>4</v>
      </c>
      <c r="BG79" s="57">
        <v>6</v>
      </c>
      <c r="BJ79" s="51">
        <v>76</v>
      </c>
      <c r="BK79" s="33" t="s">
        <v>985</v>
      </c>
      <c r="BL79" s="51">
        <v>76</v>
      </c>
      <c r="BM79" s="53">
        <v>43076</v>
      </c>
      <c r="BN79" s="33" t="s">
        <v>959</v>
      </c>
      <c r="BO79" s="51">
        <v>119</v>
      </c>
      <c r="BP79" s="51">
        <v>15</v>
      </c>
      <c r="BQ79" s="51">
        <v>15</v>
      </c>
      <c r="BR79" s="51">
        <v>15</v>
      </c>
      <c r="BS79" s="51">
        <v>4</v>
      </c>
      <c r="BT79" s="57">
        <v>8</v>
      </c>
      <c r="BW79" s="51">
        <v>76</v>
      </c>
      <c r="BX79" s="33" t="s">
        <v>988</v>
      </c>
      <c r="BY79" s="51">
        <v>76</v>
      </c>
      <c r="BZ79" s="53">
        <v>44076</v>
      </c>
      <c r="CA79" s="33" t="s">
        <v>959</v>
      </c>
      <c r="CB79" s="51">
        <v>119</v>
      </c>
      <c r="CC79" s="51">
        <v>15</v>
      </c>
      <c r="CD79" s="51">
        <v>15</v>
      </c>
      <c r="CE79" s="51">
        <v>15</v>
      </c>
      <c r="CF79" s="51">
        <v>4</v>
      </c>
      <c r="CG79" s="57">
        <v>8</v>
      </c>
    </row>
    <row r="80" spans="1:85" ht="16.5" x14ac:dyDescent="0.2">
      <c r="A80" s="33" t="s">
        <v>691</v>
      </c>
      <c r="B80" s="33">
        <f t="shared" si="8"/>
        <v>4101330</v>
      </c>
      <c r="C80" s="40">
        <f t="shared" si="7"/>
        <v>13</v>
      </c>
      <c r="D80" s="26">
        <f t="shared" si="9"/>
        <v>41013</v>
      </c>
      <c r="E80" s="13">
        <v>3</v>
      </c>
      <c r="F80" s="14" t="s">
        <v>633</v>
      </c>
      <c r="G80" s="14" t="s">
        <v>749</v>
      </c>
      <c r="H80" s="13">
        <f t="shared" si="10"/>
        <v>43</v>
      </c>
      <c r="I80" s="13">
        <f t="shared" si="11"/>
        <v>4</v>
      </c>
      <c r="J80" s="13">
        <v>2</v>
      </c>
      <c r="K80" s="36" t="s">
        <v>1565</v>
      </c>
      <c r="L80" s="36">
        <v>26</v>
      </c>
      <c r="M80" s="36" t="s">
        <v>1566</v>
      </c>
      <c r="N80" s="36">
        <v>26</v>
      </c>
      <c r="O80" s="36" t="s">
        <v>1376</v>
      </c>
      <c r="P80" s="36">
        <v>26</v>
      </c>
      <c r="Q80" s="36" t="s">
        <v>1378</v>
      </c>
      <c r="R80" s="36">
        <v>26</v>
      </c>
      <c r="S80" s="36" t="s">
        <v>1380</v>
      </c>
      <c r="T80" s="36">
        <v>26</v>
      </c>
      <c r="U80" s="36" t="s">
        <v>1382</v>
      </c>
      <c r="V80" s="36">
        <v>26</v>
      </c>
      <c r="W80" s="36" t="s">
        <v>1384</v>
      </c>
      <c r="X80" s="36">
        <v>26</v>
      </c>
      <c r="Y80" s="36" t="s">
        <v>1386</v>
      </c>
      <c r="Z80" s="36">
        <v>26</v>
      </c>
      <c r="AA80" s="37" t="s">
        <v>353</v>
      </c>
      <c r="AB80" s="37" t="str">
        <f t="shared" si="12"/>
        <v>tw-f-13-jlr-loc3</v>
      </c>
      <c r="AC80" s="37">
        <f t="shared" si="13"/>
        <v>2</v>
      </c>
      <c r="AD80" s="13">
        <v>6</v>
      </c>
      <c r="AE80" s="27">
        <v>6</v>
      </c>
      <c r="AG80" s="35">
        <v>77</v>
      </c>
      <c r="AJ80" s="47">
        <v>77</v>
      </c>
      <c r="AK80" s="33" t="s">
        <v>758</v>
      </c>
      <c r="AL80" s="47">
        <v>77</v>
      </c>
      <c r="AM80" s="53">
        <v>41077</v>
      </c>
      <c r="AN80" s="33" t="s">
        <v>835</v>
      </c>
      <c r="AO80" s="48">
        <v>89</v>
      </c>
      <c r="AP80" s="48">
        <v>9</v>
      </c>
      <c r="AQ80" s="48">
        <v>9</v>
      </c>
      <c r="AR80" s="48">
        <v>9</v>
      </c>
      <c r="AS80" s="48">
        <v>4</v>
      </c>
      <c r="AT80" s="57">
        <v>5</v>
      </c>
      <c r="AW80" s="48">
        <v>77</v>
      </c>
      <c r="AX80" s="33" t="s">
        <v>883</v>
      </c>
      <c r="AY80" s="48">
        <v>77</v>
      </c>
      <c r="AZ80" s="53">
        <v>42077</v>
      </c>
      <c r="BA80" s="33" t="s">
        <v>960</v>
      </c>
      <c r="BB80" s="48">
        <v>105</v>
      </c>
      <c r="BC80" s="48">
        <v>13</v>
      </c>
      <c r="BD80" s="48">
        <v>13</v>
      </c>
      <c r="BE80" s="48">
        <v>13</v>
      </c>
      <c r="BF80" s="48">
        <v>4</v>
      </c>
      <c r="BG80" s="57">
        <v>6</v>
      </c>
      <c r="BJ80" s="51">
        <v>77</v>
      </c>
      <c r="BK80" s="33" t="s">
        <v>985</v>
      </c>
      <c r="BL80" s="51">
        <v>77</v>
      </c>
      <c r="BM80" s="53">
        <v>43077</v>
      </c>
      <c r="BN80" s="33" t="s">
        <v>960</v>
      </c>
      <c r="BO80" s="51">
        <v>119</v>
      </c>
      <c r="BP80" s="51">
        <v>15</v>
      </c>
      <c r="BQ80" s="51">
        <v>15</v>
      </c>
      <c r="BR80" s="51">
        <v>15</v>
      </c>
      <c r="BS80" s="51">
        <v>4</v>
      </c>
      <c r="BT80" s="57">
        <v>8</v>
      </c>
      <c r="BW80" s="51">
        <v>77</v>
      </c>
      <c r="BX80" s="33" t="s">
        <v>988</v>
      </c>
      <c r="BY80" s="51">
        <v>77</v>
      </c>
      <c r="BZ80" s="53">
        <v>44077</v>
      </c>
      <c r="CA80" s="33" t="s">
        <v>960</v>
      </c>
      <c r="CB80" s="51">
        <v>119</v>
      </c>
      <c r="CC80" s="51">
        <v>15</v>
      </c>
      <c r="CD80" s="51">
        <v>15</v>
      </c>
      <c r="CE80" s="51">
        <v>15</v>
      </c>
      <c r="CF80" s="51">
        <v>4</v>
      </c>
      <c r="CG80" s="57">
        <v>8</v>
      </c>
    </row>
    <row r="81" spans="1:85" ht="17.25" thickBot="1" x14ac:dyDescent="0.25">
      <c r="A81" s="33" t="s">
        <v>691</v>
      </c>
      <c r="B81" s="33">
        <f t="shared" si="8"/>
        <v>4101331</v>
      </c>
      <c r="C81" s="40">
        <f t="shared" si="7"/>
        <v>13</v>
      </c>
      <c r="D81" s="28">
        <f t="shared" si="9"/>
        <v>41013</v>
      </c>
      <c r="E81" s="29">
        <v>3</v>
      </c>
      <c r="F81" s="30" t="s">
        <v>634</v>
      </c>
      <c r="G81" s="30" t="s">
        <v>361</v>
      </c>
      <c r="H81" s="29">
        <f t="shared" si="10"/>
        <v>43</v>
      </c>
      <c r="I81" s="29">
        <f t="shared" si="11"/>
        <v>4</v>
      </c>
      <c r="J81" s="29">
        <v>2</v>
      </c>
      <c r="K81" s="29" t="s">
        <v>1564</v>
      </c>
      <c r="L81" s="29">
        <v>26</v>
      </c>
      <c r="M81" s="29" t="s">
        <v>1567</v>
      </c>
      <c r="N81" s="29">
        <v>26</v>
      </c>
      <c r="O81" s="29" t="s">
        <v>1377</v>
      </c>
      <c r="P81" s="29">
        <v>26</v>
      </c>
      <c r="Q81" s="29" t="s">
        <v>1379</v>
      </c>
      <c r="R81" s="29">
        <v>26</v>
      </c>
      <c r="S81" s="29" t="s">
        <v>1381</v>
      </c>
      <c r="T81" s="29">
        <v>26</v>
      </c>
      <c r="U81" s="29" t="s">
        <v>1383</v>
      </c>
      <c r="V81" s="29">
        <v>26</v>
      </c>
      <c r="W81" s="29" t="s">
        <v>1385</v>
      </c>
      <c r="X81" s="29">
        <v>26</v>
      </c>
      <c r="Y81" s="29" t="s">
        <v>1387</v>
      </c>
      <c r="Z81" s="29">
        <v>26</v>
      </c>
      <c r="AA81" s="30" t="s">
        <v>394</v>
      </c>
      <c r="AB81" s="30" t="str">
        <f t="shared" si="12"/>
        <v>tw-f-13-shl-loc3</v>
      </c>
      <c r="AC81" s="30">
        <f t="shared" si="13"/>
        <v>2</v>
      </c>
      <c r="AD81" s="29">
        <v>9</v>
      </c>
      <c r="AE81" s="31">
        <v>9</v>
      </c>
      <c r="AG81" s="35">
        <v>78</v>
      </c>
      <c r="AJ81" s="47">
        <v>78</v>
      </c>
      <c r="AK81" s="33" t="s">
        <v>758</v>
      </c>
      <c r="AL81" s="47">
        <v>78</v>
      </c>
      <c r="AM81" s="53">
        <v>41078</v>
      </c>
      <c r="AN81" s="33" t="s">
        <v>836</v>
      </c>
      <c r="AO81" s="48">
        <v>90</v>
      </c>
      <c r="AP81" s="47">
        <v>10</v>
      </c>
      <c r="AQ81" s="48">
        <v>9</v>
      </c>
      <c r="AR81" s="48">
        <v>9</v>
      </c>
      <c r="AS81" s="48">
        <v>4</v>
      </c>
      <c r="AT81" s="57">
        <v>5</v>
      </c>
      <c r="AW81" s="48">
        <v>78</v>
      </c>
      <c r="AX81" s="33" t="s">
        <v>883</v>
      </c>
      <c r="AY81" s="48">
        <v>78</v>
      </c>
      <c r="AZ81" s="53">
        <v>42078</v>
      </c>
      <c r="BA81" s="33" t="s">
        <v>961</v>
      </c>
      <c r="BB81" s="48">
        <v>106</v>
      </c>
      <c r="BC81" s="48">
        <v>13</v>
      </c>
      <c r="BD81" s="48">
        <v>13</v>
      </c>
      <c r="BE81" s="48">
        <v>13</v>
      </c>
      <c r="BF81" s="48">
        <v>4</v>
      </c>
      <c r="BG81" s="57">
        <v>6</v>
      </c>
      <c r="BJ81" s="51">
        <v>78</v>
      </c>
      <c r="BK81" s="33" t="s">
        <v>985</v>
      </c>
      <c r="BL81" s="51">
        <v>78</v>
      </c>
      <c r="BM81" s="53">
        <v>43078</v>
      </c>
      <c r="BN81" s="33" t="s">
        <v>961</v>
      </c>
      <c r="BO81" s="51">
        <v>120</v>
      </c>
      <c r="BP81" s="51">
        <v>16</v>
      </c>
      <c r="BQ81" s="51">
        <v>15</v>
      </c>
      <c r="BR81" s="51">
        <v>15</v>
      </c>
      <c r="BS81" s="51">
        <v>4</v>
      </c>
      <c r="BT81" s="57">
        <v>8</v>
      </c>
      <c r="BW81" s="51">
        <v>78</v>
      </c>
      <c r="BX81" s="33" t="s">
        <v>988</v>
      </c>
      <c r="BY81" s="51">
        <v>78</v>
      </c>
      <c r="BZ81" s="53">
        <v>44078</v>
      </c>
      <c r="CA81" s="33" t="s">
        <v>961</v>
      </c>
      <c r="CB81" s="51">
        <v>120</v>
      </c>
      <c r="CC81" s="51">
        <v>16</v>
      </c>
      <c r="CD81" s="51">
        <v>15</v>
      </c>
      <c r="CE81" s="51">
        <v>15</v>
      </c>
      <c r="CF81" s="51">
        <v>4</v>
      </c>
      <c r="CG81" s="57">
        <v>8</v>
      </c>
    </row>
    <row r="82" spans="1:85" ht="16.5" x14ac:dyDescent="0.2">
      <c r="A82" s="33" t="s">
        <v>691</v>
      </c>
      <c r="B82" s="33">
        <f t="shared" si="8"/>
        <v>4101410</v>
      </c>
      <c r="C82" s="40">
        <f t="shared" si="7"/>
        <v>14</v>
      </c>
      <c r="D82" s="23">
        <f t="shared" si="9"/>
        <v>41014</v>
      </c>
      <c r="E82" s="24">
        <v>1</v>
      </c>
      <c r="F82" s="32" t="s">
        <v>633</v>
      </c>
      <c r="G82" s="32" t="s">
        <v>347</v>
      </c>
      <c r="H82" s="24">
        <f t="shared" si="10"/>
        <v>45</v>
      </c>
      <c r="I82" s="24">
        <f t="shared" si="11"/>
        <v>4</v>
      </c>
      <c r="J82" s="24">
        <v>2</v>
      </c>
      <c r="K82" s="24" t="s">
        <v>1565</v>
      </c>
      <c r="L82" s="24">
        <v>28</v>
      </c>
      <c r="M82" s="24" t="s">
        <v>1566</v>
      </c>
      <c r="N82" s="24">
        <v>28</v>
      </c>
      <c r="O82" s="24" t="s">
        <v>1568</v>
      </c>
      <c r="P82" s="24">
        <v>28</v>
      </c>
      <c r="Q82" s="24" t="s">
        <v>1378</v>
      </c>
      <c r="R82" s="24">
        <v>28</v>
      </c>
      <c r="S82" s="24" t="s">
        <v>1380</v>
      </c>
      <c r="T82" s="24">
        <v>28</v>
      </c>
      <c r="U82" s="24" t="s">
        <v>1382</v>
      </c>
      <c r="V82" s="24">
        <v>28</v>
      </c>
      <c r="W82" s="24" t="s">
        <v>1384</v>
      </c>
      <c r="X82" s="24">
        <v>28</v>
      </c>
      <c r="Y82" s="24" t="s">
        <v>1386</v>
      </c>
      <c r="Z82" s="24">
        <v>28</v>
      </c>
      <c r="AA82" s="24" t="s">
        <v>747</v>
      </c>
      <c r="AB82" s="24" t="str">
        <f t="shared" si="12"/>
        <v>tw-f-14-jlr-loc1</v>
      </c>
      <c r="AC82" s="24">
        <f t="shared" si="13"/>
        <v>2</v>
      </c>
      <c r="AD82" s="24">
        <v>6</v>
      </c>
      <c r="AE82" s="25">
        <v>6</v>
      </c>
      <c r="AG82" s="35">
        <v>79</v>
      </c>
      <c r="AJ82" s="47">
        <v>79</v>
      </c>
      <c r="AK82" s="33" t="s">
        <v>758</v>
      </c>
      <c r="AL82" s="47">
        <v>79</v>
      </c>
      <c r="AM82" s="53">
        <v>41079</v>
      </c>
      <c r="AN82" s="33" t="s">
        <v>837</v>
      </c>
      <c r="AO82" s="48">
        <v>90</v>
      </c>
      <c r="AP82" s="47">
        <v>10</v>
      </c>
      <c r="AQ82" s="48">
        <v>10</v>
      </c>
      <c r="AR82" s="48">
        <v>9</v>
      </c>
      <c r="AS82" s="48">
        <v>4</v>
      </c>
      <c r="AT82" s="57">
        <v>5</v>
      </c>
      <c r="AW82" s="48">
        <v>79</v>
      </c>
      <c r="AX82" s="33" t="s">
        <v>883</v>
      </c>
      <c r="AY82" s="48">
        <v>79</v>
      </c>
      <c r="AZ82" s="53">
        <v>42079</v>
      </c>
      <c r="BA82" s="33" t="s">
        <v>962</v>
      </c>
      <c r="BB82" s="48">
        <v>107</v>
      </c>
      <c r="BC82" s="48">
        <v>13</v>
      </c>
      <c r="BD82" s="48">
        <v>13</v>
      </c>
      <c r="BE82" s="48">
        <v>13</v>
      </c>
      <c r="BF82" s="48">
        <v>4</v>
      </c>
      <c r="BG82" s="57">
        <v>6</v>
      </c>
      <c r="BJ82" s="51">
        <v>79</v>
      </c>
      <c r="BK82" s="33" t="s">
        <v>985</v>
      </c>
      <c r="BL82" s="51">
        <v>79</v>
      </c>
      <c r="BM82" s="53">
        <v>43079</v>
      </c>
      <c r="BN82" s="33" t="s">
        <v>962</v>
      </c>
      <c r="BO82" s="51">
        <v>120</v>
      </c>
      <c r="BP82" s="51">
        <v>16</v>
      </c>
      <c r="BQ82" s="51">
        <v>16</v>
      </c>
      <c r="BR82" s="51">
        <v>15</v>
      </c>
      <c r="BS82" s="51">
        <v>4</v>
      </c>
      <c r="BT82" s="57">
        <v>8</v>
      </c>
      <c r="BW82" s="51">
        <v>79</v>
      </c>
      <c r="BX82" s="33" t="s">
        <v>988</v>
      </c>
      <c r="BY82" s="51">
        <v>79</v>
      </c>
      <c r="BZ82" s="53">
        <v>44079</v>
      </c>
      <c r="CA82" s="33" t="s">
        <v>962</v>
      </c>
      <c r="CB82" s="51">
        <v>120</v>
      </c>
      <c r="CC82" s="51">
        <v>16</v>
      </c>
      <c r="CD82" s="51">
        <v>16</v>
      </c>
      <c r="CE82" s="51">
        <v>15</v>
      </c>
      <c r="CF82" s="51">
        <v>4</v>
      </c>
      <c r="CG82" s="57">
        <v>8</v>
      </c>
    </row>
    <row r="83" spans="1:85" ht="16.5" x14ac:dyDescent="0.2">
      <c r="A83" s="33" t="s">
        <v>691</v>
      </c>
      <c r="B83" s="33">
        <f t="shared" si="8"/>
        <v>4101411</v>
      </c>
      <c r="C83" s="40">
        <f t="shared" si="7"/>
        <v>14</v>
      </c>
      <c r="D83" s="26">
        <f t="shared" si="9"/>
        <v>41014</v>
      </c>
      <c r="E83" s="13">
        <v>1</v>
      </c>
      <c r="F83" s="14" t="s">
        <v>634</v>
      </c>
      <c r="G83" s="14" t="s">
        <v>286</v>
      </c>
      <c r="H83" s="13">
        <f t="shared" si="10"/>
        <v>45</v>
      </c>
      <c r="I83" s="13">
        <f t="shared" si="11"/>
        <v>4</v>
      </c>
      <c r="J83" s="13">
        <v>2</v>
      </c>
      <c r="K83" s="13" t="s">
        <v>1564</v>
      </c>
      <c r="L83" s="13">
        <v>28</v>
      </c>
      <c r="M83" s="13" t="s">
        <v>1567</v>
      </c>
      <c r="N83" s="13">
        <v>28</v>
      </c>
      <c r="O83" s="13" t="s">
        <v>1569</v>
      </c>
      <c r="P83" s="13">
        <v>28</v>
      </c>
      <c r="Q83" s="13" t="s">
        <v>1379</v>
      </c>
      <c r="R83" s="13">
        <v>28</v>
      </c>
      <c r="S83" s="13" t="s">
        <v>1381</v>
      </c>
      <c r="T83" s="13">
        <v>28</v>
      </c>
      <c r="U83" s="13" t="s">
        <v>1383</v>
      </c>
      <c r="V83" s="13">
        <v>28</v>
      </c>
      <c r="W83" s="13" t="s">
        <v>1385</v>
      </c>
      <c r="X83" s="13">
        <v>28</v>
      </c>
      <c r="Y83" s="13" t="s">
        <v>1387</v>
      </c>
      <c r="Z83" s="13">
        <v>28</v>
      </c>
      <c r="AA83" s="14" t="s">
        <v>384</v>
      </c>
      <c r="AB83" s="13" t="str">
        <f t="shared" si="12"/>
        <v>tw-f-14-shl-loc1</v>
      </c>
      <c r="AC83" s="13">
        <f t="shared" si="13"/>
        <v>2</v>
      </c>
      <c r="AD83" s="13">
        <v>9</v>
      </c>
      <c r="AE83" s="27">
        <v>9</v>
      </c>
      <c r="AG83" s="35">
        <v>80</v>
      </c>
      <c r="AJ83" s="47">
        <v>80</v>
      </c>
      <c r="AK83" s="33" t="s">
        <v>758</v>
      </c>
      <c r="AL83" s="47">
        <v>80</v>
      </c>
      <c r="AM83" s="53">
        <v>41080</v>
      </c>
      <c r="AN83" s="33" t="s">
        <v>838</v>
      </c>
      <c r="AO83" s="47">
        <v>90</v>
      </c>
      <c r="AP83" s="47">
        <v>10</v>
      </c>
      <c r="AQ83" s="48">
        <v>10</v>
      </c>
      <c r="AR83" s="48">
        <v>10</v>
      </c>
      <c r="AS83" s="48">
        <v>4</v>
      </c>
      <c r="AT83" s="57">
        <v>6</v>
      </c>
      <c r="AW83" s="48">
        <v>80</v>
      </c>
      <c r="AX83" s="33" t="s">
        <v>883</v>
      </c>
      <c r="AY83" s="48">
        <v>80</v>
      </c>
      <c r="AZ83" s="53">
        <v>42080</v>
      </c>
      <c r="BA83" s="33" t="s">
        <v>963</v>
      </c>
      <c r="BB83" s="48">
        <v>107</v>
      </c>
      <c r="BC83" s="48">
        <v>13</v>
      </c>
      <c r="BD83" s="48">
        <v>13</v>
      </c>
      <c r="BE83" s="48">
        <v>13</v>
      </c>
      <c r="BF83" s="48">
        <v>4</v>
      </c>
      <c r="BG83" s="57">
        <v>7</v>
      </c>
      <c r="BJ83" s="51">
        <v>80</v>
      </c>
      <c r="BK83" s="33" t="s">
        <v>985</v>
      </c>
      <c r="BL83" s="51">
        <v>80</v>
      </c>
      <c r="BM83" s="53">
        <v>43080</v>
      </c>
      <c r="BN83" s="33" t="s">
        <v>963</v>
      </c>
      <c r="BO83" s="51">
        <v>120</v>
      </c>
      <c r="BP83" s="51">
        <v>16</v>
      </c>
      <c r="BQ83" s="51">
        <v>16</v>
      </c>
      <c r="BR83" s="51">
        <v>16</v>
      </c>
      <c r="BS83" s="51">
        <v>5</v>
      </c>
      <c r="BT83" s="57">
        <v>9</v>
      </c>
      <c r="BW83" s="51">
        <v>80</v>
      </c>
      <c r="BX83" s="33" t="s">
        <v>988</v>
      </c>
      <c r="BY83" s="51">
        <v>80</v>
      </c>
      <c r="BZ83" s="53">
        <v>44080</v>
      </c>
      <c r="CA83" s="33" t="s">
        <v>963</v>
      </c>
      <c r="CB83" s="51">
        <v>120</v>
      </c>
      <c r="CC83" s="51">
        <v>16</v>
      </c>
      <c r="CD83" s="51">
        <v>16</v>
      </c>
      <c r="CE83" s="51">
        <v>16</v>
      </c>
      <c r="CF83" s="51">
        <v>5</v>
      </c>
      <c r="CG83" s="57">
        <v>9</v>
      </c>
    </row>
    <row r="84" spans="1:85" ht="16.5" x14ac:dyDescent="0.2">
      <c r="A84" s="33" t="s">
        <v>691</v>
      </c>
      <c r="B84" s="33">
        <f t="shared" si="8"/>
        <v>4101420</v>
      </c>
      <c r="C84" s="40">
        <f t="shared" si="7"/>
        <v>14</v>
      </c>
      <c r="D84" s="26">
        <f t="shared" si="9"/>
        <v>41014</v>
      </c>
      <c r="E84" s="13">
        <v>2</v>
      </c>
      <c r="F84" s="14" t="s">
        <v>633</v>
      </c>
      <c r="G84" s="14" t="s">
        <v>354</v>
      </c>
      <c r="H84" s="13">
        <f t="shared" si="10"/>
        <v>45</v>
      </c>
      <c r="I84" s="13">
        <f t="shared" si="11"/>
        <v>4</v>
      </c>
      <c r="J84" s="13">
        <v>2</v>
      </c>
      <c r="K84" s="13" t="s">
        <v>1565</v>
      </c>
      <c r="L84" s="13">
        <v>28</v>
      </c>
      <c r="M84" s="13" t="s">
        <v>1566</v>
      </c>
      <c r="N84" s="13">
        <v>28</v>
      </c>
      <c r="O84" s="13" t="s">
        <v>1568</v>
      </c>
      <c r="P84" s="13">
        <v>28</v>
      </c>
      <c r="Q84" s="13" t="s">
        <v>1378</v>
      </c>
      <c r="R84" s="13">
        <v>28</v>
      </c>
      <c r="S84" s="13" t="s">
        <v>1380</v>
      </c>
      <c r="T84" s="13">
        <v>28</v>
      </c>
      <c r="U84" s="13" t="s">
        <v>1382</v>
      </c>
      <c r="V84" s="13">
        <v>28</v>
      </c>
      <c r="W84" s="13" t="s">
        <v>1384</v>
      </c>
      <c r="X84" s="13">
        <v>28</v>
      </c>
      <c r="Y84" s="13" t="s">
        <v>1386</v>
      </c>
      <c r="Z84" s="13">
        <v>28</v>
      </c>
      <c r="AA84" s="33" t="s">
        <v>749</v>
      </c>
      <c r="AB84" s="36" t="str">
        <f t="shared" si="12"/>
        <v>tw-f-14-jlr-loc2</v>
      </c>
      <c r="AC84" s="36">
        <f t="shared" si="13"/>
        <v>2</v>
      </c>
      <c r="AD84" s="13">
        <v>6</v>
      </c>
      <c r="AE84" s="27">
        <v>6</v>
      </c>
      <c r="AG84" s="35">
        <v>81</v>
      </c>
      <c r="AJ84" s="47">
        <v>81</v>
      </c>
      <c r="AK84" s="33" t="s">
        <v>758</v>
      </c>
      <c r="AL84" s="47">
        <v>81</v>
      </c>
      <c r="AM84" s="53">
        <v>41081</v>
      </c>
      <c r="AN84" s="33" t="s">
        <v>839</v>
      </c>
      <c r="AO84" s="47">
        <v>91</v>
      </c>
      <c r="AP84" s="48">
        <v>10</v>
      </c>
      <c r="AQ84" s="48">
        <v>10</v>
      </c>
      <c r="AR84" s="48">
        <v>10</v>
      </c>
      <c r="AS84" s="47">
        <v>5</v>
      </c>
      <c r="AT84" s="57">
        <v>6</v>
      </c>
      <c r="AW84" s="48">
        <v>81</v>
      </c>
      <c r="AX84" s="33" t="s">
        <v>883</v>
      </c>
      <c r="AY84" s="48">
        <v>81</v>
      </c>
      <c r="AZ84" s="53">
        <v>42081</v>
      </c>
      <c r="BA84" s="33" t="s">
        <v>964</v>
      </c>
      <c r="BB84" s="48">
        <v>108</v>
      </c>
      <c r="BC84" s="48">
        <v>13</v>
      </c>
      <c r="BD84" s="48">
        <v>13</v>
      </c>
      <c r="BE84" s="48">
        <v>13</v>
      </c>
      <c r="BF84" s="48">
        <v>5</v>
      </c>
      <c r="BG84" s="57">
        <v>7</v>
      </c>
      <c r="BJ84" s="51">
        <v>81</v>
      </c>
      <c r="BK84" s="33" t="s">
        <v>985</v>
      </c>
      <c r="BL84" s="51">
        <v>81</v>
      </c>
      <c r="BM84" s="53">
        <v>43081</v>
      </c>
      <c r="BN84" s="33" t="s">
        <v>964</v>
      </c>
      <c r="BO84" s="51">
        <v>121</v>
      </c>
      <c r="BP84" s="51">
        <v>16</v>
      </c>
      <c r="BQ84" s="51">
        <v>16</v>
      </c>
      <c r="BR84" s="51">
        <v>16</v>
      </c>
      <c r="BS84" s="51">
        <v>5</v>
      </c>
      <c r="BT84" s="57">
        <v>9</v>
      </c>
      <c r="BW84" s="51">
        <v>81</v>
      </c>
      <c r="BX84" s="33" t="s">
        <v>988</v>
      </c>
      <c r="BY84" s="51">
        <v>81</v>
      </c>
      <c r="BZ84" s="53">
        <v>44081</v>
      </c>
      <c r="CA84" s="33" t="s">
        <v>964</v>
      </c>
      <c r="CB84" s="51">
        <v>121</v>
      </c>
      <c r="CC84" s="51">
        <v>16</v>
      </c>
      <c r="CD84" s="51">
        <v>16</v>
      </c>
      <c r="CE84" s="51">
        <v>16</v>
      </c>
      <c r="CF84" s="51">
        <v>5</v>
      </c>
      <c r="CG84" s="57">
        <v>9</v>
      </c>
    </row>
    <row r="85" spans="1:85" ht="16.5" x14ac:dyDescent="0.2">
      <c r="A85" s="33" t="s">
        <v>691</v>
      </c>
      <c r="B85" s="33">
        <f t="shared" si="8"/>
        <v>4101421</v>
      </c>
      <c r="C85" s="40">
        <f t="shared" si="7"/>
        <v>14</v>
      </c>
      <c r="D85" s="26">
        <f t="shared" si="9"/>
        <v>41014</v>
      </c>
      <c r="E85" s="13">
        <v>2</v>
      </c>
      <c r="F85" s="14" t="s">
        <v>634</v>
      </c>
      <c r="G85" s="14" t="s">
        <v>374</v>
      </c>
      <c r="H85" s="13">
        <f t="shared" si="10"/>
        <v>45</v>
      </c>
      <c r="I85" s="13">
        <f t="shared" si="11"/>
        <v>4</v>
      </c>
      <c r="J85" s="13">
        <v>2</v>
      </c>
      <c r="K85" s="36" t="s">
        <v>1564</v>
      </c>
      <c r="L85" s="36">
        <v>28</v>
      </c>
      <c r="M85" s="36" t="s">
        <v>1567</v>
      </c>
      <c r="N85" s="36">
        <v>28</v>
      </c>
      <c r="O85" s="36" t="s">
        <v>1569</v>
      </c>
      <c r="P85" s="36">
        <v>28</v>
      </c>
      <c r="Q85" s="36" t="s">
        <v>1379</v>
      </c>
      <c r="R85" s="36">
        <v>28</v>
      </c>
      <c r="S85" s="36" t="s">
        <v>1381</v>
      </c>
      <c r="T85" s="36">
        <v>28</v>
      </c>
      <c r="U85" s="36" t="s">
        <v>1383</v>
      </c>
      <c r="V85" s="36">
        <v>28</v>
      </c>
      <c r="W85" s="36" t="s">
        <v>1385</v>
      </c>
      <c r="X85" s="36">
        <v>28</v>
      </c>
      <c r="Y85" s="36" t="s">
        <v>1387</v>
      </c>
      <c r="Z85" s="36">
        <v>28</v>
      </c>
      <c r="AA85" s="37" t="s">
        <v>382</v>
      </c>
      <c r="AB85" s="36" t="str">
        <f t="shared" si="12"/>
        <v>tw-f-14-shl-loc2</v>
      </c>
      <c r="AC85" s="36">
        <f t="shared" si="13"/>
        <v>2</v>
      </c>
      <c r="AD85" s="13">
        <v>9</v>
      </c>
      <c r="AE85" s="27">
        <v>9</v>
      </c>
      <c r="AG85" s="35">
        <v>82</v>
      </c>
      <c r="AJ85" s="47">
        <v>82</v>
      </c>
      <c r="AK85" s="33" t="s">
        <v>758</v>
      </c>
      <c r="AL85" s="47">
        <v>82</v>
      </c>
      <c r="AM85" s="53">
        <v>41082</v>
      </c>
      <c r="AN85" s="33" t="s">
        <v>840</v>
      </c>
      <c r="AO85" s="47">
        <v>91</v>
      </c>
      <c r="AP85" s="48">
        <v>10</v>
      </c>
      <c r="AQ85" s="48">
        <v>10</v>
      </c>
      <c r="AR85" s="48">
        <v>10</v>
      </c>
      <c r="AS85" s="48">
        <v>5</v>
      </c>
      <c r="AT85" s="57">
        <v>6</v>
      </c>
      <c r="AW85" s="48">
        <v>82</v>
      </c>
      <c r="AX85" s="33" t="s">
        <v>883</v>
      </c>
      <c r="AY85" s="48">
        <v>82</v>
      </c>
      <c r="AZ85" s="53">
        <v>42082</v>
      </c>
      <c r="BA85" s="33" t="s">
        <v>965</v>
      </c>
      <c r="BB85" s="48">
        <v>109</v>
      </c>
      <c r="BC85" s="48">
        <v>13</v>
      </c>
      <c r="BD85" s="48">
        <v>13</v>
      </c>
      <c r="BE85" s="48">
        <v>13</v>
      </c>
      <c r="BF85" s="48">
        <v>5</v>
      </c>
      <c r="BG85" s="57">
        <v>7</v>
      </c>
      <c r="BJ85" s="51">
        <v>82</v>
      </c>
      <c r="BK85" s="33" t="s">
        <v>985</v>
      </c>
      <c r="BL85" s="51">
        <v>82</v>
      </c>
      <c r="BM85" s="53">
        <v>43082</v>
      </c>
      <c r="BN85" s="33" t="s">
        <v>965</v>
      </c>
      <c r="BO85" s="51">
        <v>122</v>
      </c>
      <c r="BP85" s="51">
        <v>16</v>
      </c>
      <c r="BQ85" s="51">
        <v>16</v>
      </c>
      <c r="BR85" s="51">
        <v>16</v>
      </c>
      <c r="BS85" s="51">
        <v>5</v>
      </c>
      <c r="BT85" s="57">
        <v>9</v>
      </c>
      <c r="BW85" s="51">
        <v>82</v>
      </c>
      <c r="BX85" s="33" t="s">
        <v>988</v>
      </c>
      <c r="BY85" s="51">
        <v>82</v>
      </c>
      <c r="BZ85" s="53">
        <v>44082</v>
      </c>
      <c r="CA85" s="33" t="s">
        <v>965</v>
      </c>
      <c r="CB85" s="51">
        <v>122</v>
      </c>
      <c r="CC85" s="51">
        <v>16</v>
      </c>
      <c r="CD85" s="51">
        <v>16</v>
      </c>
      <c r="CE85" s="51">
        <v>16</v>
      </c>
      <c r="CF85" s="51">
        <v>5</v>
      </c>
      <c r="CG85" s="57">
        <v>9</v>
      </c>
    </row>
    <row r="86" spans="1:85" ht="16.5" x14ac:dyDescent="0.2">
      <c r="A86" s="33" t="s">
        <v>691</v>
      </c>
      <c r="B86" s="33">
        <f t="shared" si="8"/>
        <v>4101430</v>
      </c>
      <c r="C86" s="40">
        <f t="shared" si="7"/>
        <v>14</v>
      </c>
      <c r="D86" s="26">
        <f t="shared" si="9"/>
        <v>41014</v>
      </c>
      <c r="E86" s="13">
        <v>3</v>
      </c>
      <c r="F86" s="14" t="s">
        <v>633</v>
      </c>
      <c r="G86" s="14" t="s">
        <v>749</v>
      </c>
      <c r="H86" s="13">
        <f t="shared" si="10"/>
        <v>45</v>
      </c>
      <c r="I86" s="13">
        <f t="shared" si="11"/>
        <v>4</v>
      </c>
      <c r="J86" s="13">
        <v>2</v>
      </c>
      <c r="K86" s="36" t="s">
        <v>1565</v>
      </c>
      <c r="L86" s="36">
        <v>28</v>
      </c>
      <c r="M86" s="36" t="s">
        <v>1566</v>
      </c>
      <c r="N86" s="36">
        <v>28</v>
      </c>
      <c r="O86" s="36" t="s">
        <v>1568</v>
      </c>
      <c r="P86" s="36">
        <v>28</v>
      </c>
      <c r="Q86" s="36" t="s">
        <v>1378</v>
      </c>
      <c r="R86" s="36">
        <v>28</v>
      </c>
      <c r="S86" s="36" t="s">
        <v>1380</v>
      </c>
      <c r="T86" s="36">
        <v>28</v>
      </c>
      <c r="U86" s="36" t="s">
        <v>1382</v>
      </c>
      <c r="V86" s="36">
        <v>28</v>
      </c>
      <c r="W86" s="36" t="s">
        <v>1384</v>
      </c>
      <c r="X86" s="36">
        <v>28</v>
      </c>
      <c r="Y86" s="36" t="s">
        <v>1386</v>
      </c>
      <c r="Z86" s="36">
        <v>28</v>
      </c>
      <c r="AA86" s="37" t="s">
        <v>354</v>
      </c>
      <c r="AB86" s="37" t="str">
        <f t="shared" si="12"/>
        <v>tw-f-14-jlr-loc3</v>
      </c>
      <c r="AC86" s="37">
        <f t="shared" si="13"/>
        <v>2</v>
      </c>
      <c r="AD86" s="13">
        <v>6</v>
      </c>
      <c r="AE86" s="27">
        <v>6</v>
      </c>
      <c r="AG86" s="35">
        <v>83</v>
      </c>
      <c r="AJ86" s="47">
        <v>83</v>
      </c>
      <c r="AK86" s="33" t="s">
        <v>758</v>
      </c>
      <c r="AL86" s="47">
        <v>83</v>
      </c>
      <c r="AM86" s="53">
        <v>41083</v>
      </c>
      <c r="AN86" s="33" t="s">
        <v>841</v>
      </c>
      <c r="AO86" s="47">
        <v>92</v>
      </c>
      <c r="AP86" s="48">
        <v>10</v>
      </c>
      <c r="AQ86" s="48">
        <v>10</v>
      </c>
      <c r="AR86" s="48">
        <v>10</v>
      </c>
      <c r="AS86" s="48">
        <v>5</v>
      </c>
      <c r="AT86" s="57">
        <v>6</v>
      </c>
      <c r="AW86" s="48">
        <v>83</v>
      </c>
      <c r="AX86" s="33" t="s">
        <v>883</v>
      </c>
      <c r="AY86" s="48">
        <v>83</v>
      </c>
      <c r="AZ86" s="53">
        <v>42083</v>
      </c>
      <c r="BA86" s="33" t="s">
        <v>966</v>
      </c>
      <c r="BB86" s="48">
        <v>110</v>
      </c>
      <c r="BC86" s="48">
        <v>14</v>
      </c>
      <c r="BD86" s="48">
        <v>13</v>
      </c>
      <c r="BE86" s="48">
        <v>13</v>
      </c>
      <c r="BF86" s="48">
        <v>5</v>
      </c>
      <c r="BG86" s="57">
        <v>7</v>
      </c>
      <c r="BJ86" s="51">
        <v>83</v>
      </c>
      <c r="BK86" s="33" t="s">
        <v>985</v>
      </c>
      <c r="BL86" s="51">
        <v>83</v>
      </c>
      <c r="BM86" s="53">
        <v>43083</v>
      </c>
      <c r="BN86" s="33" t="s">
        <v>966</v>
      </c>
      <c r="BO86" s="51">
        <v>123</v>
      </c>
      <c r="BP86" s="51">
        <v>16</v>
      </c>
      <c r="BQ86" s="51">
        <v>16</v>
      </c>
      <c r="BR86" s="51">
        <v>16</v>
      </c>
      <c r="BS86" s="51">
        <v>5</v>
      </c>
      <c r="BT86" s="57">
        <v>9</v>
      </c>
      <c r="BW86" s="51">
        <v>83</v>
      </c>
      <c r="BX86" s="33" t="s">
        <v>988</v>
      </c>
      <c r="BY86" s="51">
        <v>83</v>
      </c>
      <c r="BZ86" s="53">
        <v>44083</v>
      </c>
      <c r="CA86" s="33" t="s">
        <v>966</v>
      </c>
      <c r="CB86" s="51">
        <v>123</v>
      </c>
      <c r="CC86" s="51">
        <v>16</v>
      </c>
      <c r="CD86" s="51">
        <v>16</v>
      </c>
      <c r="CE86" s="51">
        <v>16</v>
      </c>
      <c r="CF86" s="51">
        <v>5</v>
      </c>
      <c r="CG86" s="57">
        <v>9</v>
      </c>
    </row>
    <row r="87" spans="1:85" ht="17.25" thickBot="1" x14ac:dyDescent="0.25">
      <c r="A87" s="33" t="s">
        <v>691</v>
      </c>
      <c r="B87" s="33">
        <f t="shared" si="8"/>
        <v>4101431</v>
      </c>
      <c r="C87" s="40">
        <f t="shared" si="7"/>
        <v>14</v>
      </c>
      <c r="D87" s="28">
        <f t="shared" si="9"/>
        <v>41014</v>
      </c>
      <c r="E87" s="29">
        <v>3</v>
      </c>
      <c r="F87" s="30" t="s">
        <v>634</v>
      </c>
      <c r="G87" s="30" t="s">
        <v>361</v>
      </c>
      <c r="H87" s="29">
        <f t="shared" si="10"/>
        <v>45</v>
      </c>
      <c r="I87" s="29">
        <f t="shared" si="11"/>
        <v>4</v>
      </c>
      <c r="J87" s="29">
        <v>2</v>
      </c>
      <c r="K87" s="29" t="s">
        <v>1564</v>
      </c>
      <c r="L87" s="29">
        <v>28</v>
      </c>
      <c r="M87" s="29" t="s">
        <v>1567</v>
      </c>
      <c r="N87" s="29">
        <v>28</v>
      </c>
      <c r="O87" s="29" t="s">
        <v>1569</v>
      </c>
      <c r="P87" s="29">
        <v>28</v>
      </c>
      <c r="Q87" s="29" t="s">
        <v>1379</v>
      </c>
      <c r="R87" s="29">
        <v>28</v>
      </c>
      <c r="S87" s="29" t="s">
        <v>1381</v>
      </c>
      <c r="T87" s="29">
        <v>28</v>
      </c>
      <c r="U87" s="29" t="s">
        <v>1383</v>
      </c>
      <c r="V87" s="29">
        <v>28</v>
      </c>
      <c r="W87" s="29" t="s">
        <v>1385</v>
      </c>
      <c r="X87" s="29">
        <v>28</v>
      </c>
      <c r="Y87" s="29" t="s">
        <v>1387</v>
      </c>
      <c r="Z87" s="29">
        <v>28</v>
      </c>
      <c r="AA87" s="30" t="s">
        <v>395</v>
      </c>
      <c r="AB87" s="30" t="str">
        <f t="shared" si="12"/>
        <v>tw-f-14-shl-loc3</v>
      </c>
      <c r="AC87" s="30">
        <f t="shared" si="13"/>
        <v>2</v>
      </c>
      <c r="AD87" s="29">
        <v>9</v>
      </c>
      <c r="AE87" s="31">
        <v>9</v>
      </c>
      <c r="AG87" s="35">
        <v>84</v>
      </c>
      <c r="AJ87" s="47">
        <v>84</v>
      </c>
      <c r="AK87" s="33" t="s">
        <v>758</v>
      </c>
      <c r="AL87" s="47">
        <v>84</v>
      </c>
      <c r="AM87" s="53">
        <v>41084</v>
      </c>
      <c r="AN87" s="33" t="s">
        <v>842</v>
      </c>
      <c r="AO87" s="47">
        <v>92</v>
      </c>
      <c r="AP87" s="48">
        <v>10</v>
      </c>
      <c r="AQ87" s="48">
        <v>10</v>
      </c>
      <c r="AR87" s="48">
        <v>10</v>
      </c>
      <c r="AS87" s="48">
        <v>5</v>
      </c>
      <c r="AT87" s="57">
        <v>6</v>
      </c>
      <c r="AW87" s="48">
        <v>84</v>
      </c>
      <c r="AX87" s="33" t="s">
        <v>883</v>
      </c>
      <c r="AY87" s="48">
        <v>84</v>
      </c>
      <c r="AZ87" s="53">
        <v>42084</v>
      </c>
      <c r="BA87" s="33" t="s">
        <v>967</v>
      </c>
      <c r="BB87" s="48">
        <v>110</v>
      </c>
      <c r="BC87" s="48">
        <v>14</v>
      </c>
      <c r="BD87" s="48">
        <v>14</v>
      </c>
      <c r="BE87" s="48">
        <v>13</v>
      </c>
      <c r="BF87" s="48">
        <v>5</v>
      </c>
      <c r="BG87" s="57">
        <v>7</v>
      </c>
      <c r="BJ87" s="51">
        <v>84</v>
      </c>
      <c r="BK87" s="33" t="s">
        <v>985</v>
      </c>
      <c r="BL87" s="51">
        <v>84</v>
      </c>
      <c r="BM87" s="53">
        <v>43084</v>
      </c>
      <c r="BN87" s="33" t="s">
        <v>967</v>
      </c>
      <c r="BO87" s="51">
        <v>125</v>
      </c>
      <c r="BP87" s="51">
        <v>16</v>
      </c>
      <c r="BQ87" s="51">
        <v>17</v>
      </c>
      <c r="BR87" s="51">
        <v>16</v>
      </c>
      <c r="BS87" s="51">
        <v>5</v>
      </c>
      <c r="BT87" s="57">
        <v>9</v>
      </c>
      <c r="BW87" s="51">
        <v>84</v>
      </c>
      <c r="BX87" s="33" t="s">
        <v>988</v>
      </c>
      <c r="BY87" s="51">
        <v>84</v>
      </c>
      <c r="BZ87" s="53">
        <v>44084</v>
      </c>
      <c r="CA87" s="33" t="s">
        <v>967</v>
      </c>
      <c r="CB87" s="51">
        <v>125</v>
      </c>
      <c r="CC87" s="51">
        <v>16</v>
      </c>
      <c r="CD87" s="51">
        <v>17</v>
      </c>
      <c r="CE87" s="51">
        <v>16</v>
      </c>
      <c r="CF87" s="51">
        <v>5</v>
      </c>
      <c r="CG87" s="57">
        <v>9</v>
      </c>
    </row>
    <row r="88" spans="1:85" ht="16.5" x14ac:dyDescent="0.2">
      <c r="A88" s="33" t="s">
        <v>691</v>
      </c>
      <c r="B88" s="33">
        <f t="shared" si="8"/>
        <v>4101510</v>
      </c>
      <c r="C88" s="40">
        <f t="shared" si="7"/>
        <v>15</v>
      </c>
      <c r="D88" s="23">
        <f t="shared" si="9"/>
        <v>41015</v>
      </c>
      <c r="E88" s="24">
        <v>1</v>
      </c>
      <c r="F88" s="32" t="s">
        <v>633</v>
      </c>
      <c r="G88" s="32" t="s">
        <v>347</v>
      </c>
      <c r="H88" s="24">
        <f t="shared" si="10"/>
        <v>46</v>
      </c>
      <c r="I88" s="24">
        <f t="shared" si="11"/>
        <v>4</v>
      </c>
      <c r="J88" s="24">
        <v>2</v>
      </c>
      <c r="K88" s="24" t="s">
        <v>1565</v>
      </c>
      <c r="L88" s="24">
        <v>28</v>
      </c>
      <c r="M88" s="24" t="s">
        <v>1566</v>
      </c>
      <c r="N88" s="24">
        <v>28</v>
      </c>
      <c r="O88" s="24" t="s">
        <v>1568</v>
      </c>
      <c r="P88" s="24">
        <v>28</v>
      </c>
      <c r="Q88" s="24" t="s">
        <v>1378</v>
      </c>
      <c r="R88" s="24">
        <v>28</v>
      </c>
      <c r="S88" s="24" t="s">
        <v>1380</v>
      </c>
      <c r="T88" s="24">
        <v>28</v>
      </c>
      <c r="U88" s="24" t="s">
        <v>1382</v>
      </c>
      <c r="V88" s="24">
        <v>28</v>
      </c>
      <c r="W88" s="24" t="s">
        <v>1384</v>
      </c>
      <c r="X88" s="24">
        <v>28</v>
      </c>
      <c r="Y88" s="24" t="s">
        <v>1386</v>
      </c>
      <c r="Z88" s="24">
        <v>28</v>
      </c>
      <c r="AA88" s="24" t="s">
        <v>351</v>
      </c>
      <c r="AB88" s="24" t="str">
        <f t="shared" si="12"/>
        <v>tw-f-15-jlr-loc1</v>
      </c>
      <c r="AC88" s="24">
        <f t="shared" si="13"/>
        <v>2</v>
      </c>
      <c r="AD88" s="24">
        <v>6</v>
      </c>
      <c r="AE88" s="25">
        <v>6</v>
      </c>
      <c r="AG88" s="35">
        <v>85</v>
      </c>
      <c r="AJ88" s="47">
        <v>85</v>
      </c>
      <c r="AK88" s="33" t="s">
        <v>758</v>
      </c>
      <c r="AL88" s="47">
        <v>85</v>
      </c>
      <c r="AM88" s="53">
        <v>41085</v>
      </c>
      <c r="AN88" s="33" t="s">
        <v>843</v>
      </c>
      <c r="AO88" s="47">
        <v>93</v>
      </c>
      <c r="AP88" s="48">
        <v>10</v>
      </c>
      <c r="AQ88" s="48">
        <v>10</v>
      </c>
      <c r="AR88" s="48">
        <v>10</v>
      </c>
      <c r="AS88" s="48">
        <v>5</v>
      </c>
      <c r="AT88" s="57">
        <v>6</v>
      </c>
      <c r="AW88" s="48">
        <v>85</v>
      </c>
      <c r="AX88" s="33" t="s">
        <v>883</v>
      </c>
      <c r="AY88" s="48">
        <v>85</v>
      </c>
      <c r="AZ88" s="53">
        <v>42085</v>
      </c>
      <c r="BA88" s="33" t="s">
        <v>968</v>
      </c>
      <c r="BB88" s="48">
        <v>110</v>
      </c>
      <c r="BC88" s="48">
        <v>14</v>
      </c>
      <c r="BD88" s="48">
        <v>14</v>
      </c>
      <c r="BE88" s="48">
        <v>14</v>
      </c>
      <c r="BF88" s="48">
        <v>5</v>
      </c>
      <c r="BG88" s="57">
        <v>7</v>
      </c>
      <c r="BJ88" s="51">
        <v>85</v>
      </c>
      <c r="BK88" s="33" t="s">
        <v>985</v>
      </c>
      <c r="BL88" s="51">
        <v>85</v>
      </c>
      <c r="BM88" s="53">
        <v>43085</v>
      </c>
      <c r="BN88" s="33" t="s">
        <v>968</v>
      </c>
      <c r="BO88" s="51">
        <v>125</v>
      </c>
      <c r="BP88" s="51">
        <v>17</v>
      </c>
      <c r="BQ88" s="51">
        <v>17</v>
      </c>
      <c r="BR88" s="51">
        <v>17</v>
      </c>
      <c r="BS88" s="51">
        <v>5</v>
      </c>
      <c r="BT88" s="57">
        <v>9</v>
      </c>
      <c r="BW88" s="51">
        <v>85</v>
      </c>
      <c r="BX88" s="33" t="s">
        <v>988</v>
      </c>
      <c r="BY88" s="51">
        <v>85</v>
      </c>
      <c r="BZ88" s="53">
        <v>44085</v>
      </c>
      <c r="CA88" s="33" t="s">
        <v>968</v>
      </c>
      <c r="CB88" s="51">
        <v>125</v>
      </c>
      <c r="CC88" s="51">
        <v>17</v>
      </c>
      <c r="CD88" s="51">
        <v>17</v>
      </c>
      <c r="CE88" s="51">
        <v>17</v>
      </c>
      <c r="CF88" s="51">
        <v>5</v>
      </c>
      <c r="CG88" s="57">
        <v>9</v>
      </c>
    </row>
    <row r="89" spans="1:85" ht="16.5" x14ac:dyDescent="0.2">
      <c r="A89" s="33" t="s">
        <v>691</v>
      </c>
      <c r="B89" s="33">
        <f t="shared" si="8"/>
        <v>4101511</v>
      </c>
      <c r="C89" s="40">
        <f t="shared" si="7"/>
        <v>15</v>
      </c>
      <c r="D89" s="26">
        <f t="shared" si="9"/>
        <v>41015</v>
      </c>
      <c r="E89" s="13">
        <v>1</v>
      </c>
      <c r="F89" s="14" t="s">
        <v>634</v>
      </c>
      <c r="G89" s="14" t="s">
        <v>286</v>
      </c>
      <c r="H89" s="13">
        <f t="shared" si="10"/>
        <v>46</v>
      </c>
      <c r="I89" s="13">
        <f t="shared" si="11"/>
        <v>4</v>
      </c>
      <c r="J89" s="13">
        <v>2</v>
      </c>
      <c r="K89" s="13" t="s">
        <v>1564</v>
      </c>
      <c r="L89" s="13">
        <v>30</v>
      </c>
      <c r="M89" s="13" t="s">
        <v>1567</v>
      </c>
      <c r="N89" s="13">
        <v>30</v>
      </c>
      <c r="O89" s="13" t="s">
        <v>1569</v>
      </c>
      <c r="P89" s="13">
        <v>30</v>
      </c>
      <c r="Q89" s="13" t="s">
        <v>1571</v>
      </c>
      <c r="R89" s="13">
        <v>30</v>
      </c>
      <c r="S89" s="13" t="s">
        <v>1381</v>
      </c>
      <c r="T89" s="13">
        <v>30</v>
      </c>
      <c r="U89" s="13" t="s">
        <v>1383</v>
      </c>
      <c r="V89" s="13">
        <v>30</v>
      </c>
      <c r="W89" s="13" t="s">
        <v>1385</v>
      </c>
      <c r="X89" s="13">
        <v>30</v>
      </c>
      <c r="Y89" s="13" t="s">
        <v>1387</v>
      </c>
      <c r="Z89" s="13">
        <v>30</v>
      </c>
      <c r="AA89" s="14" t="s">
        <v>391</v>
      </c>
      <c r="AB89" s="13" t="str">
        <f t="shared" si="12"/>
        <v>tw-f-15-shl-loc1</v>
      </c>
      <c r="AC89" s="13">
        <f t="shared" si="13"/>
        <v>2</v>
      </c>
      <c r="AD89" s="13">
        <v>9</v>
      </c>
      <c r="AE89" s="27">
        <v>9</v>
      </c>
      <c r="AG89" s="35">
        <v>86</v>
      </c>
      <c r="AJ89" s="47">
        <v>86</v>
      </c>
      <c r="AK89" s="33" t="s">
        <v>758</v>
      </c>
      <c r="AL89" s="47">
        <v>86</v>
      </c>
      <c r="AM89" s="53">
        <v>41086</v>
      </c>
      <c r="AN89" s="33" t="s">
        <v>844</v>
      </c>
      <c r="AO89" s="47">
        <v>93</v>
      </c>
      <c r="AP89" s="48">
        <v>10</v>
      </c>
      <c r="AQ89" s="48">
        <v>10</v>
      </c>
      <c r="AR89" s="48">
        <v>10</v>
      </c>
      <c r="AS89" s="48">
        <v>5</v>
      </c>
      <c r="AT89" s="57">
        <v>6</v>
      </c>
      <c r="AW89" s="48">
        <v>86</v>
      </c>
      <c r="AX89" s="33" t="s">
        <v>883</v>
      </c>
      <c r="AY89" s="48">
        <v>86</v>
      </c>
      <c r="AZ89" s="53">
        <v>42086</v>
      </c>
      <c r="BA89" s="33" t="s">
        <v>969</v>
      </c>
      <c r="BB89" s="48">
        <v>111</v>
      </c>
      <c r="BC89" s="48">
        <v>14</v>
      </c>
      <c r="BD89" s="48">
        <v>14</v>
      </c>
      <c r="BE89" s="48">
        <v>14</v>
      </c>
      <c r="BF89" s="48">
        <v>5</v>
      </c>
      <c r="BG89" s="57">
        <v>7</v>
      </c>
      <c r="BJ89" s="51">
        <v>86</v>
      </c>
      <c r="BK89" s="33" t="s">
        <v>985</v>
      </c>
      <c r="BL89" s="51">
        <v>86</v>
      </c>
      <c r="BM89" s="53">
        <v>43086</v>
      </c>
      <c r="BN89" s="33" t="s">
        <v>969</v>
      </c>
      <c r="BO89" s="51">
        <v>126</v>
      </c>
      <c r="BP89" s="51">
        <v>17</v>
      </c>
      <c r="BQ89" s="51">
        <v>17</v>
      </c>
      <c r="BR89" s="51">
        <v>17</v>
      </c>
      <c r="BS89" s="51">
        <v>5</v>
      </c>
      <c r="BT89" s="57">
        <v>9</v>
      </c>
      <c r="BW89" s="51">
        <v>86</v>
      </c>
      <c r="BX89" s="33" t="s">
        <v>988</v>
      </c>
      <c r="BY89" s="51">
        <v>86</v>
      </c>
      <c r="BZ89" s="53">
        <v>44086</v>
      </c>
      <c r="CA89" s="33" t="s">
        <v>969</v>
      </c>
      <c r="CB89" s="51">
        <v>126</v>
      </c>
      <c r="CC89" s="51">
        <v>17</v>
      </c>
      <c r="CD89" s="51">
        <v>17</v>
      </c>
      <c r="CE89" s="51">
        <v>17</v>
      </c>
      <c r="CF89" s="51">
        <v>5</v>
      </c>
      <c r="CG89" s="57">
        <v>9</v>
      </c>
    </row>
    <row r="90" spans="1:85" ht="16.5" x14ac:dyDescent="0.2">
      <c r="A90" s="33" t="s">
        <v>691</v>
      </c>
      <c r="B90" s="33">
        <f t="shared" si="8"/>
        <v>4101520</v>
      </c>
      <c r="C90" s="40">
        <f t="shared" si="7"/>
        <v>15</v>
      </c>
      <c r="D90" s="26">
        <f t="shared" si="9"/>
        <v>41015</v>
      </c>
      <c r="E90" s="13">
        <v>2</v>
      </c>
      <c r="F90" s="14" t="s">
        <v>633</v>
      </c>
      <c r="G90" s="14" t="s">
        <v>354</v>
      </c>
      <c r="H90" s="13">
        <f t="shared" si="10"/>
        <v>46</v>
      </c>
      <c r="I90" s="13">
        <f t="shared" si="11"/>
        <v>4</v>
      </c>
      <c r="J90" s="13">
        <v>2</v>
      </c>
      <c r="K90" s="13" t="s">
        <v>1565</v>
      </c>
      <c r="L90" s="13">
        <v>28</v>
      </c>
      <c r="M90" s="13" t="s">
        <v>1566</v>
      </c>
      <c r="N90" s="13">
        <v>28</v>
      </c>
      <c r="O90" s="13" t="s">
        <v>1568</v>
      </c>
      <c r="P90" s="13">
        <v>28</v>
      </c>
      <c r="Q90" s="13" t="s">
        <v>1378</v>
      </c>
      <c r="R90" s="13">
        <v>28</v>
      </c>
      <c r="S90" s="13" t="s">
        <v>1380</v>
      </c>
      <c r="T90" s="13">
        <v>28</v>
      </c>
      <c r="U90" s="13" t="s">
        <v>1382</v>
      </c>
      <c r="V90" s="13">
        <v>28</v>
      </c>
      <c r="W90" s="13" t="s">
        <v>1384</v>
      </c>
      <c r="X90" s="13">
        <v>28</v>
      </c>
      <c r="Y90" s="13" t="s">
        <v>1386</v>
      </c>
      <c r="Z90" s="13">
        <v>28</v>
      </c>
      <c r="AA90" s="13" t="s">
        <v>748</v>
      </c>
      <c r="AB90" s="36" t="str">
        <f t="shared" si="12"/>
        <v>tw-f-15-jlr-loc2</v>
      </c>
      <c r="AC90" s="36">
        <f t="shared" si="13"/>
        <v>2</v>
      </c>
      <c r="AD90" s="13">
        <v>6</v>
      </c>
      <c r="AE90" s="27">
        <v>6</v>
      </c>
      <c r="AG90" s="35">
        <v>87</v>
      </c>
      <c r="AJ90" s="47">
        <v>87</v>
      </c>
      <c r="AK90" s="33" t="s">
        <v>758</v>
      </c>
      <c r="AL90" s="47">
        <v>87</v>
      </c>
      <c r="AM90" s="53">
        <v>41087</v>
      </c>
      <c r="AN90" s="33" t="s">
        <v>845</v>
      </c>
      <c r="AO90" s="47">
        <v>94</v>
      </c>
      <c r="AP90" s="48">
        <v>10</v>
      </c>
      <c r="AQ90" s="48">
        <v>10</v>
      </c>
      <c r="AR90" s="48">
        <v>10</v>
      </c>
      <c r="AS90" s="48">
        <v>5</v>
      </c>
      <c r="AT90" s="57">
        <v>6</v>
      </c>
      <c r="AW90" s="48">
        <v>87</v>
      </c>
      <c r="AX90" s="33" t="s">
        <v>883</v>
      </c>
      <c r="AY90" s="48">
        <v>87</v>
      </c>
      <c r="AZ90" s="53">
        <v>42087</v>
      </c>
      <c r="BA90" s="33" t="s">
        <v>970</v>
      </c>
      <c r="BB90" s="48">
        <v>112</v>
      </c>
      <c r="BC90" s="48">
        <v>14</v>
      </c>
      <c r="BD90" s="48">
        <v>14</v>
      </c>
      <c r="BE90" s="48">
        <v>14</v>
      </c>
      <c r="BF90" s="48">
        <v>5</v>
      </c>
      <c r="BG90" s="57">
        <v>7</v>
      </c>
      <c r="BJ90" s="51">
        <v>87</v>
      </c>
      <c r="BK90" s="33" t="s">
        <v>985</v>
      </c>
      <c r="BL90" s="51">
        <v>87</v>
      </c>
      <c r="BM90" s="53">
        <v>43087</v>
      </c>
      <c r="BN90" s="33" t="s">
        <v>970</v>
      </c>
      <c r="BO90" s="51">
        <v>127</v>
      </c>
      <c r="BP90" s="51">
        <v>17</v>
      </c>
      <c r="BQ90" s="51">
        <v>17</v>
      </c>
      <c r="BR90" s="51">
        <v>17</v>
      </c>
      <c r="BS90" s="51">
        <v>5</v>
      </c>
      <c r="BT90" s="57">
        <v>9</v>
      </c>
      <c r="BW90" s="51">
        <v>87</v>
      </c>
      <c r="BX90" s="33" t="s">
        <v>988</v>
      </c>
      <c r="BY90" s="51">
        <v>87</v>
      </c>
      <c r="BZ90" s="53">
        <v>44087</v>
      </c>
      <c r="CA90" s="33" t="s">
        <v>970</v>
      </c>
      <c r="CB90" s="51">
        <v>127</v>
      </c>
      <c r="CC90" s="51">
        <v>17</v>
      </c>
      <c r="CD90" s="51">
        <v>17</v>
      </c>
      <c r="CE90" s="51">
        <v>17</v>
      </c>
      <c r="CF90" s="51">
        <v>5</v>
      </c>
      <c r="CG90" s="57">
        <v>9</v>
      </c>
    </row>
    <row r="91" spans="1:85" ht="16.5" x14ac:dyDescent="0.2">
      <c r="A91" s="33" t="s">
        <v>691</v>
      </c>
      <c r="B91" s="33">
        <f t="shared" si="8"/>
        <v>4101521</v>
      </c>
      <c r="C91" s="40">
        <f t="shared" si="7"/>
        <v>15</v>
      </c>
      <c r="D91" s="26">
        <f t="shared" si="9"/>
        <v>41015</v>
      </c>
      <c r="E91" s="13">
        <v>2</v>
      </c>
      <c r="F91" s="14" t="s">
        <v>634</v>
      </c>
      <c r="G91" s="14" t="s">
        <v>374</v>
      </c>
      <c r="H91" s="13">
        <f t="shared" si="10"/>
        <v>46</v>
      </c>
      <c r="I91" s="13">
        <f t="shared" si="11"/>
        <v>4</v>
      </c>
      <c r="J91" s="13">
        <v>2</v>
      </c>
      <c r="K91" s="13" t="s">
        <v>1564</v>
      </c>
      <c r="L91" s="13">
        <v>30</v>
      </c>
      <c r="M91" s="13" t="s">
        <v>1567</v>
      </c>
      <c r="N91" s="13">
        <v>30</v>
      </c>
      <c r="O91" s="13" t="s">
        <v>1569</v>
      </c>
      <c r="P91" s="13">
        <v>30</v>
      </c>
      <c r="Q91" s="13" t="s">
        <v>1571</v>
      </c>
      <c r="R91" s="13">
        <v>30</v>
      </c>
      <c r="S91" s="13" t="s">
        <v>1381</v>
      </c>
      <c r="T91" s="13">
        <v>30</v>
      </c>
      <c r="U91" s="13" t="s">
        <v>1383</v>
      </c>
      <c r="V91" s="13">
        <v>30</v>
      </c>
      <c r="W91" s="13" t="s">
        <v>1385</v>
      </c>
      <c r="X91" s="13">
        <v>30</v>
      </c>
      <c r="Y91" s="13" t="s">
        <v>1387</v>
      </c>
      <c r="Z91" s="13">
        <v>30</v>
      </c>
      <c r="AA91" s="14" t="s">
        <v>390</v>
      </c>
      <c r="AB91" s="36" t="str">
        <f t="shared" si="12"/>
        <v>tw-f-15-shl-loc2</v>
      </c>
      <c r="AC91" s="36">
        <f t="shared" si="13"/>
        <v>2</v>
      </c>
      <c r="AD91" s="13">
        <v>9</v>
      </c>
      <c r="AE91" s="27">
        <v>9</v>
      </c>
      <c r="AG91" s="35">
        <v>88</v>
      </c>
      <c r="AJ91" s="47">
        <v>88</v>
      </c>
      <c r="AK91" s="33" t="s">
        <v>758</v>
      </c>
      <c r="AL91" s="47">
        <v>88</v>
      </c>
      <c r="AM91" s="53">
        <v>41088</v>
      </c>
      <c r="AN91" s="33" t="s">
        <v>846</v>
      </c>
      <c r="AO91" s="47">
        <v>95</v>
      </c>
      <c r="AP91" s="47">
        <v>11</v>
      </c>
      <c r="AQ91" s="48">
        <v>10</v>
      </c>
      <c r="AR91" s="48">
        <v>10</v>
      </c>
      <c r="AS91" s="48">
        <v>5</v>
      </c>
      <c r="AT91" s="57">
        <v>6</v>
      </c>
      <c r="AW91" s="48">
        <v>88</v>
      </c>
      <c r="AX91" s="33" t="s">
        <v>883</v>
      </c>
      <c r="AY91" s="48">
        <v>88</v>
      </c>
      <c r="AZ91" s="53">
        <v>42088</v>
      </c>
      <c r="BA91" s="33" t="s">
        <v>971</v>
      </c>
      <c r="BB91" s="48">
        <v>112</v>
      </c>
      <c r="BC91" s="48">
        <v>14</v>
      </c>
      <c r="BD91" s="48">
        <v>14</v>
      </c>
      <c r="BE91" s="48">
        <v>14</v>
      </c>
      <c r="BF91" s="48">
        <v>5</v>
      </c>
      <c r="BG91" s="57">
        <v>7</v>
      </c>
      <c r="BJ91" s="51">
        <v>88</v>
      </c>
      <c r="BK91" s="33" t="s">
        <v>985</v>
      </c>
      <c r="BL91" s="51">
        <v>88</v>
      </c>
      <c r="BM91" s="53">
        <v>43088</v>
      </c>
      <c r="BN91" s="33" t="s">
        <v>971</v>
      </c>
      <c r="BO91" s="51">
        <v>128</v>
      </c>
      <c r="BP91" s="51">
        <v>17</v>
      </c>
      <c r="BQ91" s="51">
        <v>17</v>
      </c>
      <c r="BR91" s="51">
        <v>17</v>
      </c>
      <c r="BS91" s="51">
        <v>5</v>
      </c>
      <c r="BT91" s="57">
        <v>9</v>
      </c>
      <c r="BW91" s="51">
        <v>88</v>
      </c>
      <c r="BX91" s="33" t="s">
        <v>988</v>
      </c>
      <c r="BY91" s="51">
        <v>88</v>
      </c>
      <c r="BZ91" s="53">
        <v>44088</v>
      </c>
      <c r="CA91" s="33" t="s">
        <v>971</v>
      </c>
      <c r="CB91" s="51">
        <v>128</v>
      </c>
      <c r="CC91" s="51">
        <v>17</v>
      </c>
      <c r="CD91" s="51">
        <v>17</v>
      </c>
      <c r="CE91" s="51">
        <v>17</v>
      </c>
      <c r="CF91" s="51">
        <v>5</v>
      </c>
      <c r="CG91" s="57">
        <v>9</v>
      </c>
    </row>
    <row r="92" spans="1:85" ht="16.5" x14ac:dyDescent="0.2">
      <c r="A92" s="33" t="s">
        <v>691</v>
      </c>
      <c r="B92" s="33">
        <f t="shared" si="8"/>
        <v>4101530</v>
      </c>
      <c r="C92" s="40">
        <f t="shared" si="7"/>
        <v>15</v>
      </c>
      <c r="D92" s="26">
        <f t="shared" si="9"/>
        <v>41015</v>
      </c>
      <c r="E92" s="13">
        <v>3</v>
      </c>
      <c r="F92" s="14" t="s">
        <v>633</v>
      </c>
      <c r="G92" s="14" t="s">
        <v>749</v>
      </c>
      <c r="H92" s="13">
        <f t="shared" si="10"/>
        <v>46</v>
      </c>
      <c r="I92" s="13">
        <f t="shared" si="11"/>
        <v>4</v>
      </c>
      <c r="J92" s="13">
        <v>2</v>
      </c>
      <c r="K92" s="13" t="s">
        <v>1565</v>
      </c>
      <c r="L92" s="13">
        <v>28</v>
      </c>
      <c r="M92" s="13" t="s">
        <v>1566</v>
      </c>
      <c r="N92" s="13">
        <v>28</v>
      </c>
      <c r="O92" s="13" t="s">
        <v>1568</v>
      </c>
      <c r="P92" s="13">
        <v>28</v>
      </c>
      <c r="Q92" s="13" t="s">
        <v>1378</v>
      </c>
      <c r="R92" s="13">
        <v>28</v>
      </c>
      <c r="S92" s="13" t="s">
        <v>1380</v>
      </c>
      <c r="T92" s="13">
        <v>28</v>
      </c>
      <c r="U92" s="13" t="s">
        <v>1382</v>
      </c>
      <c r="V92" s="13">
        <v>28</v>
      </c>
      <c r="W92" s="13" t="s">
        <v>1384</v>
      </c>
      <c r="X92" s="13">
        <v>28</v>
      </c>
      <c r="Y92" s="13" t="s">
        <v>1386</v>
      </c>
      <c r="Z92" s="13">
        <v>28</v>
      </c>
      <c r="AA92" s="13" t="s">
        <v>354</v>
      </c>
      <c r="AB92" s="37" t="str">
        <f t="shared" si="12"/>
        <v>tw-f-15-jlr-loc3</v>
      </c>
      <c r="AC92" s="37">
        <f t="shared" si="13"/>
        <v>2</v>
      </c>
      <c r="AD92" s="13">
        <v>6</v>
      </c>
      <c r="AE92" s="27">
        <v>6</v>
      </c>
      <c r="AG92" s="35">
        <v>89</v>
      </c>
      <c r="AJ92" s="47">
        <v>89</v>
      </c>
      <c r="AK92" s="33" t="s">
        <v>758</v>
      </c>
      <c r="AL92" s="47">
        <v>89</v>
      </c>
      <c r="AM92" s="53">
        <v>41089</v>
      </c>
      <c r="AN92" s="33" t="s">
        <v>847</v>
      </c>
      <c r="AO92" s="47">
        <v>95</v>
      </c>
      <c r="AP92" s="47">
        <v>11</v>
      </c>
      <c r="AQ92" s="48">
        <v>11</v>
      </c>
      <c r="AR92" s="48">
        <v>10</v>
      </c>
      <c r="AS92" s="48">
        <v>5</v>
      </c>
      <c r="AT92" s="57">
        <v>6</v>
      </c>
      <c r="AW92" s="48">
        <v>89</v>
      </c>
      <c r="AX92" s="33" t="s">
        <v>883</v>
      </c>
      <c r="AY92" s="48">
        <v>89</v>
      </c>
      <c r="AZ92" s="53">
        <v>42089</v>
      </c>
      <c r="BA92" s="33" t="s">
        <v>972</v>
      </c>
      <c r="BB92" s="48">
        <v>113</v>
      </c>
      <c r="BC92" s="48">
        <v>14</v>
      </c>
      <c r="BD92" s="48">
        <v>14</v>
      </c>
      <c r="BE92" s="48">
        <v>14</v>
      </c>
      <c r="BF92" s="48">
        <v>5</v>
      </c>
      <c r="BG92" s="57">
        <v>7</v>
      </c>
      <c r="BJ92" s="51">
        <v>89</v>
      </c>
      <c r="BK92" s="33" t="s">
        <v>985</v>
      </c>
      <c r="BL92" s="51">
        <v>89</v>
      </c>
      <c r="BM92" s="53">
        <v>43089</v>
      </c>
      <c r="BN92" s="33" t="s">
        <v>972</v>
      </c>
      <c r="BO92" s="51">
        <v>130</v>
      </c>
      <c r="BP92" s="51">
        <v>18</v>
      </c>
      <c r="BQ92" s="51">
        <v>17</v>
      </c>
      <c r="BR92" s="51">
        <v>17</v>
      </c>
      <c r="BS92" s="51">
        <v>5</v>
      </c>
      <c r="BT92" s="57">
        <v>9</v>
      </c>
      <c r="BW92" s="51">
        <v>89</v>
      </c>
      <c r="BX92" s="33" t="s">
        <v>988</v>
      </c>
      <c r="BY92" s="51">
        <v>89</v>
      </c>
      <c r="BZ92" s="53">
        <v>44089</v>
      </c>
      <c r="CA92" s="33" t="s">
        <v>972</v>
      </c>
      <c r="CB92" s="51">
        <v>130</v>
      </c>
      <c r="CC92" s="51">
        <v>18</v>
      </c>
      <c r="CD92" s="51">
        <v>17</v>
      </c>
      <c r="CE92" s="51">
        <v>17</v>
      </c>
      <c r="CF92" s="51">
        <v>5</v>
      </c>
      <c r="CG92" s="57">
        <v>9</v>
      </c>
    </row>
    <row r="93" spans="1:85" ht="17.25" thickBot="1" x14ac:dyDescent="0.25">
      <c r="A93" s="33" t="s">
        <v>691</v>
      </c>
      <c r="B93" s="33">
        <f t="shared" si="8"/>
        <v>4101531</v>
      </c>
      <c r="C93" s="40">
        <f t="shared" si="7"/>
        <v>15</v>
      </c>
      <c r="D93" s="28">
        <f t="shared" si="9"/>
        <v>41015</v>
      </c>
      <c r="E93" s="29">
        <v>3</v>
      </c>
      <c r="F93" s="30" t="s">
        <v>634</v>
      </c>
      <c r="G93" s="30" t="s">
        <v>361</v>
      </c>
      <c r="H93" s="29">
        <f t="shared" si="10"/>
        <v>46</v>
      </c>
      <c r="I93" s="29">
        <f t="shared" si="11"/>
        <v>4</v>
      </c>
      <c r="J93" s="29">
        <v>2</v>
      </c>
      <c r="K93" s="29" t="s">
        <v>1564</v>
      </c>
      <c r="L93" s="29">
        <v>30</v>
      </c>
      <c r="M93" s="29" t="s">
        <v>1567</v>
      </c>
      <c r="N93" s="29">
        <v>30</v>
      </c>
      <c r="O93" s="29" t="s">
        <v>1569</v>
      </c>
      <c r="P93" s="29">
        <v>30</v>
      </c>
      <c r="Q93" s="29" t="s">
        <v>1571</v>
      </c>
      <c r="R93" s="29">
        <v>30</v>
      </c>
      <c r="S93" s="29" t="s">
        <v>1381</v>
      </c>
      <c r="T93" s="29">
        <v>30</v>
      </c>
      <c r="U93" s="29" t="s">
        <v>1383</v>
      </c>
      <c r="V93" s="29">
        <v>30</v>
      </c>
      <c r="W93" s="29" t="s">
        <v>1385</v>
      </c>
      <c r="X93" s="29">
        <v>30</v>
      </c>
      <c r="Y93" s="29" t="s">
        <v>1387</v>
      </c>
      <c r="Z93" s="29">
        <v>30</v>
      </c>
      <c r="AA93" s="30" t="s">
        <v>395</v>
      </c>
      <c r="AB93" s="30" t="str">
        <f t="shared" si="12"/>
        <v>tw-f-15-shl-loc3</v>
      </c>
      <c r="AC93" s="30">
        <f t="shared" si="13"/>
        <v>2</v>
      </c>
      <c r="AD93" s="29">
        <v>9</v>
      </c>
      <c r="AE93" s="31">
        <v>9</v>
      </c>
      <c r="AG93" s="35">
        <v>90</v>
      </c>
      <c r="AJ93" s="47">
        <v>90</v>
      </c>
      <c r="AK93" s="33" t="s">
        <v>758</v>
      </c>
      <c r="AL93" s="47">
        <v>90</v>
      </c>
      <c r="AM93" s="53">
        <v>41090</v>
      </c>
      <c r="AN93" s="33" t="s">
        <v>848</v>
      </c>
      <c r="AO93" s="47">
        <v>95</v>
      </c>
      <c r="AP93" s="47">
        <v>11</v>
      </c>
      <c r="AQ93" s="48">
        <v>11</v>
      </c>
      <c r="AR93" s="48">
        <v>11</v>
      </c>
      <c r="AS93" s="48">
        <v>5</v>
      </c>
      <c r="AT93" s="57">
        <v>7</v>
      </c>
      <c r="AW93" s="48">
        <v>90</v>
      </c>
      <c r="AX93" s="33" t="s">
        <v>883</v>
      </c>
      <c r="AY93" s="48">
        <v>90</v>
      </c>
      <c r="AZ93" s="53">
        <v>42090</v>
      </c>
      <c r="BA93" s="33" t="s">
        <v>973</v>
      </c>
      <c r="BB93" s="48">
        <v>115</v>
      </c>
      <c r="BC93" s="48">
        <v>15</v>
      </c>
      <c r="BD93" s="48">
        <v>14</v>
      </c>
      <c r="BE93" s="48">
        <v>14</v>
      </c>
      <c r="BF93" s="48">
        <v>5</v>
      </c>
      <c r="BG93" s="57">
        <v>8</v>
      </c>
      <c r="BJ93" s="51">
        <v>90</v>
      </c>
      <c r="BK93" s="33" t="s">
        <v>985</v>
      </c>
      <c r="BL93" s="51">
        <v>90</v>
      </c>
      <c r="BM93" s="53">
        <v>43090</v>
      </c>
      <c r="BN93" s="33" t="s">
        <v>973</v>
      </c>
      <c r="BO93" s="51">
        <v>130</v>
      </c>
      <c r="BP93" s="51">
        <v>18</v>
      </c>
      <c r="BQ93" s="51">
        <v>18</v>
      </c>
      <c r="BR93" s="51">
        <v>17</v>
      </c>
      <c r="BS93" s="51">
        <v>5</v>
      </c>
      <c r="BT93" s="57">
        <v>10</v>
      </c>
      <c r="BW93" s="51">
        <v>90</v>
      </c>
      <c r="BX93" s="33" t="s">
        <v>988</v>
      </c>
      <c r="BY93" s="51">
        <v>90</v>
      </c>
      <c r="BZ93" s="53">
        <v>44090</v>
      </c>
      <c r="CA93" s="33" t="s">
        <v>973</v>
      </c>
      <c r="CB93" s="51">
        <v>130</v>
      </c>
      <c r="CC93" s="51">
        <v>18</v>
      </c>
      <c r="CD93" s="51">
        <v>18</v>
      </c>
      <c r="CE93" s="51">
        <v>17</v>
      </c>
      <c r="CF93" s="51">
        <v>5</v>
      </c>
      <c r="CG93" s="57">
        <v>10</v>
      </c>
    </row>
    <row r="94" spans="1:85" ht="16.5" x14ac:dyDescent="0.2">
      <c r="A94" s="33" t="s">
        <v>691</v>
      </c>
      <c r="B94" s="33">
        <f t="shared" si="8"/>
        <v>4101610</v>
      </c>
      <c r="C94" s="40">
        <f t="shared" si="7"/>
        <v>16</v>
      </c>
      <c r="D94" s="23">
        <f t="shared" si="9"/>
        <v>41016</v>
      </c>
      <c r="E94" s="24">
        <v>1</v>
      </c>
      <c r="F94" s="32" t="s">
        <v>633</v>
      </c>
      <c r="G94" s="32" t="s">
        <v>347</v>
      </c>
      <c r="H94" s="24">
        <f t="shared" si="10"/>
        <v>47</v>
      </c>
      <c r="I94" s="24">
        <f t="shared" si="11"/>
        <v>4</v>
      </c>
      <c r="J94" s="24">
        <v>2</v>
      </c>
      <c r="K94" s="24" t="s">
        <v>1565</v>
      </c>
      <c r="L94" s="24">
        <v>32</v>
      </c>
      <c r="M94" s="24" t="s">
        <v>1566</v>
      </c>
      <c r="N94" s="24">
        <v>32</v>
      </c>
      <c r="O94" s="24" t="s">
        <v>1568</v>
      </c>
      <c r="P94" s="24">
        <v>32</v>
      </c>
      <c r="Q94" s="24" t="s">
        <v>1570</v>
      </c>
      <c r="R94" s="24">
        <v>32</v>
      </c>
      <c r="S94" s="24" t="s">
        <v>1380</v>
      </c>
      <c r="T94" s="24">
        <v>32</v>
      </c>
      <c r="U94" s="24" t="s">
        <v>1382</v>
      </c>
      <c r="V94" s="24">
        <v>32</v>
      </c>
      <c r="W94" s="24" t="s">
        <v>1384</v>
      </c>
      <c r="X94" s="24">
        <v>32</v>
      </c>
      <c r="Y94" s="24" t="s">
        <v>1386</v>
      </c>
      <c r="Z94" s="24">
        <v>32</v>
      </c>
      <c r="AA94" s="24" t="s">
        <v>30</v>
      </c>
      <c r="AB94" s="24" t="str">
        <f t="shared" si="12"/>
        <v>tw-f-16-jlr-loc1</v>
      </c>
      <c r="AC94" s="24">
        <f t="shared" si="13"/>
        <v>2</v>
      </c>
      <c r="AD94" s="24">
        <v>6</v>
      </c>
      <c r="AE94" s="25">
        <v>6</v>
      </c>
      <c r="AG94" s="35">
        <v>91</v>
      </c>
      <c r="AJ94" s="47">
        <v>91</v>
      </c>
      <c r="AK94" s="33" t="s">
        <v>758</v>
      </c>
      <c r="AL94" s="47">
        <v>91</v>
      </c>
      <c r="AM94" s="53">
        <v>41091</v>
      </c>
      <c r="AN94" s="33" t="s">
        <v>849</v>
      </c>
      <c r="AO94" s="47">
        <v>96</v>
      </c>
      <c r="AP94" s="48">
        <v>11</v>
      </c>
      <c r="AQ94" s="48">
        <v>11</v>
      </c>
      <c r="AR94" s="48">
        <v>11</v>
      </c>
      <c r="AS94" s="48">
        <v>5</v>
      </c>
      <c r="AT94" s="57">
        <v>7</v>
      </c>
      <c r="AW94" s="48">
        <v>91</v>
      </c>
      <c r="AX94" s="33" t="s">
        <v>883</v>
      </c>
      <c r="AY94" s="48">
        <v>91</v>
      </c>
      <c r="AZ94" s="53">
        <v>42091</v>
      </c>
      <c r="BA94" s="33" t="s">
        <v>974</v>
      </c>
      <c r="BB94" s="48">
        <v>115</v>
      </c>
      <c r="BC94" s="48">
        <v>15</v>
      </c>
      <c r="BD94" s="48">
        <v>15</v>
      </c>
      <c r="BE94" s="48">
        <v>14</v>
      </c>
      <c r="BF94" s="48">
        <v>5</v>
      </c>
      <c r="BG94" s="57">
        <v>8</v>
      </c>
      <c r="BJ94" s="51">
        <v>91</v>
      </c>
      <c r="BK94" s="33" t="s">
        <v>985</v>
      </c>
      <c r="BL94" s="51">
        <v>91</v>
      </c>
      <c r="BM94" s="53">
        <v>43091</v>
      </c>
      <c r="BN94" s="33" t="s">
        <v>974</v>
      </c>
      <c r="BO94" s="51">
        <v>130</v>
      </c>
      <c r="BP94" s="51">
        <v>18</v>
      </c>
      <c r="BQ94" s="51">
        <v>18</v>
      </c>
      <c r="BR94" s="51">
        <v>18</v>
      </c>
      <c r="BS94" s="51">
        <v>5</v>
      </c>
      <c r="BT94" s="57">
        <v>10</v>
      </c>
      <c r="BW94" s="51">
        <v>91</v>
      </c>
      <c r="BX94" s="33" t="s">
        <v>988</v>
      </c>
      <c r="BY94" s="51">
        <v>91</v>
      </c>
      <c r="BZ94" s="53">
        <v>44091</v>
      </c>
      <c r="CA94" s="33" t="s">
        <v>974</v>
      </c>
      <c r="CB94" s="51">
        <v>130</v>
      </c>
      <c r="CC94" s="51">
        <v>18</v>
      </c>
      <c r="CD94" s="51">
        <v>18</v>
      </c>
      <c r="CE94" s="51">
        <v>18</v>
      </c>
      <c r="CF94" s="51">
        <v>5</v>
      </c>
      <c r="CG94" s="57">
        <v>10</v>
      </c>
    </row>
    <row r="95" spans="1:85" ht="16.5" x14ac:dyDescent="0.2">
      <c r="A95" s="33" t="s">
        <v>691</v>
      </c>
      <c r="B95" s="33">
        <f t="shared" si="8"/>
        <v>4101611</v>
      </c>
      <c r="C95" s="40">
        <f t="shared" si="7"/>
        <v>16</v>
      </c>
      <c r="D95" s="26">
        <f t="shared" si="9"/>
        <v>41016</v>
      </c>
      <c r="E95" s="13">
        <v>1</v>
      </c>
      <c r="F95" s="14" t="s">
        <v>634</v>
      </c>
      <c r="G95" s="14" t="s">
        <v>286</v>
      </c>
      <c r="H95" s="13">
        <f t="shared" si="10"/>
        <v>47</v>
      </c>
      <c r="I95" s="13">
        <f t="shared" si="11"/>
        <v>4</v>
      </c>
      <c r="J95" s="13">
        <v>2</v>
      </c>
      <c r="K95" s="13" t="s">
        <v>1564</v>
      </c>
      <c r="L95" s="13">
        <v>30</v>
      </c>
      <c r="M95" s="13" t="s">
        <v>1567</v>
      </c>
      <c r="N95" s="13">
        <v>30</v>
      </c>
      <c r="O95" s="13" t="s">
        <v>1569</v>
      </c>
      <c r="P95" s="13">
        <v>30</v>
      </c>
      <c r="Q95" s="13" t="s">
        <v>1571</v>
      </c>
      <c r="R95" s="13">
        <v>30</v>
      </c>
      <c r="S95" s="13" t="s">
        <v>1381</v>
      </c>
      <c r="T95" s="13">
        <v>30</v>
      </c>
      <c r="U95" s="13" t="s">
        <v>1383</v>
      </c>
      <c r="V95" s="13">
        <v>30</v>
      </c>
      <c r="W95" s="13" t="s">
        <v>1385</v>
      </c>
      <c r="X95" s="13">
        <v>30</v>
      </c>
      <c r="Y95" s="13" t="s">
        <v>1387</v>
      </c>
      <c r="Z95" s="13">
        <v>30</v>
      </c>
      <c r="AA95" s="13" t="s">
        <v>386</v>
      </c>
      <c r="AB95" s="13" t="str">
        <f t="shared" si="12"/>
        <v>tw-f-16-shl-loc1</v>
      </c>
      <c r="AC95" s="13">
        <f t="shared" si="13"/>
        <v>2</v>
      </c>
      <c r="AD95" s="13">
        <v>9</v>
      </c>
      <c r="AE95" s="27">
        <v>9</v>
      </c>
      <c r="AG95" s="35">
        <v>92</v>
      </c>
      <c r="AJ95" s="47">
        <v>92</v>
      </c>
      <c r="AK95" s="33" t="s">
        <v>758</v>
      </c>
      <c r="AL95" s="47">
        <v>92</v>
      </c>
      <c r="AM95" s="53">
        <v>41092</v>
      </c>
      <c r="AN95" s="33" t="s">
        <v>850</v>
      </c>
      <c r="AO95" s="47">
        <v>97</v>
      </c>
      <c r="AP95" s="48">
        <v>11</v>
      </c>
      <c r="AQ95" s="48">
        <v>11</v>
      </c>
      <c r="AR95" s="48">
        <v>11</v>
      </c>
      <c r="AS95" s="48">
        <v>5</v>
      </c>
      <c r="AT95" s="57">
        <v>7</v>
      </c>
      <c r="AW95" s="48">
        <v>92</v>
      </c>
      <c r="AX95" s="33" t="s">
        <v>883</v>
      </c>
      <c r="AY95" s="48">
        <v>92</v>
      </c>
      <c r="AZ95" s="53">
        <v>42092</v>
      </c>
      <c r="BA95" s="33" t="s">
        <v>975</v>
      </c>
      <c r="BB95" s="48">
        <v>115</v>
      </c>
      <c r="BC95" s="48">
        <v>15</v>
      </c>
      <c r="BD95" s="48">
        <v>15</v>
      </c>
      <c r="BE95" s="48">
        <v>15</v>
      </c>
      <c r="BF95" s="48">
        <v>5</v>
      </c>
      <c r="BG95" s="57">
        <v>8</v>
      </c>
      <c r="BJ95" s="51">
        <v>92</v>
      </c>
      <c r="BK95" s="33" t="s">
        <v>985</v>
      </c>
      <c r="BL95" s="51">
        <v>92</v>
      </c>
      <c r="BM95" s="53">
        <v>43092</v>
      </c>
      <c r="BN95" s="33" t="s">
        <v>975</v>
      </c>
      <c r="BO95" s="51">
        <v>131</v>
      </c>
      <c r="BP95" s="51">
        <v>18</v>
      </c>
      <c r="BQ95" s="51">
        <v>18</v>
      </c>
      <c r="BR95" s="51">
        <v>18</v>
      </c>
      <c r="BS95" s="51">
        <v>5</v>
      </c>
      <c r="BT95" s="57">
        <v>10</v>
      </c>
      <c r="BW95" s="51">
        <v>92</v>
      </c>
      <c r="BX95" s="33" t="s">
        <v>988</v>
      </c>
      <c r="BY95" s="51">
        <v>92</v>
      </c>
      <c r="BZ95" s="53">
        <v>44092</v>
      </c>
      <c r="CA95" s="33" t="s">
        <v>975</v>
      </c>
      <c r="CB95" s="51">
        <v>131</v>
      </c>
      <c r="CC95" s="51">
        <v>18</v>
      </c>
      <c r="CD95" s="51">
        <v>18</v>
      </c>
      <c r="CE95" s="51">
        <v>18</v>
      </c>
      <c r="CF95" s="51">
        <v>5</v>
      </c>
      <c r="CG95" s="57">
        <v>10</v>
      </c>
    </row>
    <row r="96" spans="1:85" ht="16.5" x14ac:dyDescent="0.2">
      <c r="A96" s="33" t="s">
        <v>691</v>
      </c>
      <c r="B96" s="33">
        <f t="shared" si="8"/>
        <v>4101620</v>
      </c>
      <c r="C96" s="40">
        <f t="shared" si="7"/>
        <v>16</v>
      </c>
      <c r="D96" s="26">
        <f t="shared" si="9"/>
        <v>41016</v>
      </c>
      <c r="E96" s="13">
        <v>2</v>
      </c>
      <c r="F96" s="14" t="s">
        <v>633</v>
      </c>
      <c r="G96" s="14" t="s">
        <v>694</v>
      </c>
      <c r="H96" s="13">
        <f t="shared" si="10"/>
        <v>47</v>
      </c>
      <c r="I96" s="13">
        <f t="shared" si="11"/>
        <v>4</v>
      </c>
      <c r="J96" s="13">
        <v>2</v>
      </c>
      <c r="K96" s="13" t="s">
        <v>1565</v>
      </c>
      <c r="L96" s="13">
        <v>32</v>
      </c>
      <c r="M96" s="13" t="s">
        <v>1566</v>
      </c>
      <c r="N96" s="13">
        <v>32</v>
      </c>
      <c r="O96" s="13" t="s">
        <v>1568</v>
      </c>
      <c r="P96" s="13">
        <v>32</v>
      </c>
      <c r="Q96" s="13" t="s">
        <v>1570</v>
      </c>
      <c r="R96" s="13">
        <v>32</v>
      </c>
      <c r="S96" s="13" t="s">
        <v>1380</v>
      </c>
      <c r="T96" s="13">
        <v>32</v>
      </c>
      <c r="U96" s="13" t="s">
        <v>1382</v>
      </c>
      <c r="V96" s="13">
        <v>32</v>
      </c>
      <c r="W96" s="13" t="s">
        <v>1384</v>
      </c>
      <c r="X96" s="13">
        <v>32</v>
      </c>
      <c r="Y96" s="13" t="s">
        <v>1386</v>
      </c>
      <c r="Z96" s="13">
        <v>32</v>
      </c>
      <c r="AA96" s="13" t="s">
        <v>30</v>
      </c>
      <c r="AB96" s="36" t="str">
        <f t="shared" si="12"/>
        <v>tw-f-16-jlr-loc2</v>
      </c>
      <c r="AC96" s="36">
        <f t="shared" si="13"/>
        <v>2</v>
      </c>
      <c r="AD96" s="13">
        <v>6</v>
      </c>
      <c r="AE96" s="27">
        <v>6</v>
      </c>
      <c r="AG96" s="35">
        <v>93</v>
      </c>
      <c r="AJ96" s="47">
        <v>93</v>
      </c>
      <c r="AK96" s="33" t="s">
        <v>758</v>
      </c>
      <c r="AL96" s="47">
        <v>93</v>
      </c>
      <c r="AM96" s="53">
        <v>41093</v>
      </c>
      <c r="AN96" s="33" t="s">
        <v>851</v>
      </c>
      <c r="AO96" s="47">
        <v>97</v>
      </c>
      <c r="AP96" s="48">
        <v>11</v>
      </c>
      <c r="AQ96" s="48">
        <v>11</v>
      </c>
      <c r="AR96" s="48">
        <v>11</v>
      </c>
      <c r="AS96" s="48">
        <v>5</v>
      </c>
      <c r="AT96" s="57">
        <v>7</v>
      </c>
      <c r="AW96" s="48">
        <v>93</v>
      </c>
      <c r="AX96" s="33" t="s">
        <v>883</v>
      </c>
      <c r="AY96" s="48">
        <v>93</v>
      </c>
      <c r="AZ96" s="53">
        <v>42093</v>
      </c>
      <c r="BA96" s="33" t="s">
        <v>976</v>
      </c>
      <c r="BB96" s="48">
        <v>116</v>
      </c>
      <c r="BC96" s="48">
        <v>15</v>
      </c>
      <c r="BD96" s="48">
        <v>15</v>
      </c>
      <c r="BE96" s="48">
        <v>15</v>
      </c>
      <c r="BF96" s="48">
        <v>5</v>
      </c>
      <c r="BG96" s="57">
        <v>8</v>
      </c>
      <c r="BJ96" s="51">
        <v>93</v>
      </c>
      <c r="BK96" s="33" t="s">
        <v>985</v>
      </c>
      <c r="BL96" s="51">
        <v>93</v>
      </c>
      <c r="BM96" s="53">
        <v>43093</v>
      </c>
      <c r="BN96" s="33" t="s">
        <v>976</v>
      </c>
      <c r="BO96" s="51">
        <v>132</v>
      </c>
      <c r="BP96" s="51">
        <v>18</v>
      </c>
      <c r="BQ96" s="51">
        <v>18</v>
      </c>
      <c r="BR96" s="51">
        <v>18</v>
      </c>
      <c r="BS96" s="51">
        <v>5</v>
      </c>
      <c r="BT96" s="57">
        <v>10</v>
      </c>
      <c r="BW96" s="51">
        <v>93</v>
      </c>
      <c r="BX96" s="33" t="s">
        <v>988</v>
      </c>
      <c r="BY96" s="51">
        <v>93</v>
      </c>
      <c r="BZ96" s="53">
        <v>44093</v>
      </c>
      <c r="CA96" s="33" t="s">
        <v>976</v>
      </c>
      <c r="CB96" s="51">
        <v>132</v>
      </c>
      <c r="CC96" s="51">
        <v>18</v>
      </c>
      <c r="CD96" s="51">
        <v>18</v>
      </c>
      <c r="CE96" s="51">
        <v>18</v>
      </c>
      <c r="CF96" s="51">
        <v>5</v>
      </c>
      <c r="CG96" s="57">
        <v>10</v>
      </c>
    </row>
    <row r="97" spans="1:85" ht="16.5" x14ac:dyDescent="0.2">
      <c r="A97" s="33" t="s">
        <v>691</v>
      </c>
      <c r="B97" s="33">
        <f t="shared" si="8"/>
        <v>4101621</v>
      </c>
      <c r="C97" s="40">
        <f t="shared" si="7"/>
        <v>16</v>
      </c>
      <c r="D97" s="26">
        <f t="shared" si="9"/>
        <v>41016</v>
      </c>
      <c r="E97" s="13">
        <v>2</v>
      </c>
      <c r="F97" s="14" t="s">
        <v>634</v>
      </c>
      <c r="G97" s="14" t="s">
        <v>695</v>
      </c>
      <c r="H97" s="13">
        <f t="shared" si="10"/>
        <v>47</v>
      </c>
      <c r="I97" s="13">
        <f t="shared" si="11"/>
        <v>4</v>
      </c>
      <c r="J97" s="13">
        <v>2</v>
      </c>
      <c r="K97" s="13" t="s">
        <v>1564</v>
      </c>
      <c r="L97" s="13">
        <v>30</v>
      </c>
      <c r="M97" s="13" t="s">
        <v>1567</v>
      </c>
      <c r="N97" s="13">
        <v>30</v>
      </c>
      <c r="O97" s="13" t="s">
        <v>1569</v>
      </c>
      <c r="P97" s="13">
        <v>30</v>
      </c>
      <c r="Q97" s="13" t="s">
        <v>1571</v>
      </c>
      <c r="R97" s="13">
        <v>30</v>
      </c>
      <c r="S97" s="13" t="s">
        <v>1381</v>
      </c>
      <c r="T97" s="13">
        <v>30</v>
      </c>
      <c r="U97" s="13" t="s">
        <v>1383</v>
      </c>
      <c r="V97" s="13">
        <v>30</v>
      </c>
      <c r="W97" s="13" t="s">
        <v>1385</v>
      </c>
      <c r="X97" s="13">
        <v>30</v>
      </c>
      <c r="Y97" s="13" t="s">
        <v>1387</v>
      </c>
      <c r="Z97" s="13">
        <v>30</v>
      </c>
      <c r="AA97" s="13" t="s">
        <v>380</v>
      </c>
      <c r="AB97" s="36" t="str">
        <f t="shared" si="12"/>
        <v>tw-f-16-shl-loc2</v>
      </c>
      <c r="AC97" s="36">
        <f t="shared" si="13"/>
        <v>2</v>
      </c>
      <c r="AD97" s="13">
        <v>9</v>
      </c>
      <c r="AE97" s="27">
        <v>9</v>
      </c>
      <c r="AG97" s="35">
        <v>94</v>
      </c>
      <c r="AJ97" s="47">
        <v>94</v>
      </c>
      <c r="AK97" s="33" t="s">
        <v>758</v>
      </c>
      <c r="AL97" s="47">
        <v>94</v>
      </c>
      <c r="AM97" s="53">
        <v>41094</v>
      </c>
      <c r="AN97" s="33" t="s">
        <v>852</v>
      </c>
      <c r="AO97" s="47">
        <v>98</v>
      </c>
      <c r="AP97" s="48">
        <v>11</v>
      </c>
      <c r="AQ97" s="48">
        <v>11</v>
      </c>
      <c r="AR97" s="48">
        <v>11</v>
      </c>
      <c r="AS97" s="48">
        <v>5</v>
      </c>
      <c r="AT97" s="57">
        <v>7</v>
      </c>
      <c r="AW97" s="48">
        <v>94</v>
      </c>
      <c r="AX97" s="33" t="s">
        <v>883</v>
      </c>
      <c r="AY97" s="48">
        <v>94</v>
      </c>
      <c r="AZ97" s="53">
        <v>42094</v>
      </c>
      <c r="BA97" s="33" t="s">
        <v>977</v>
      </c>
      <c r="BB97" s="48">
        <v>117</v>
      </c>
      <c r="BC97" s="48">
        <v>15</v>
      </c>
      <c r="BD97" s="48">
        <v>15</v>
      </c>
      <c r="BE97" s="48">
        <v>15</v>
      </c>
      <c r="BF97" s="48">
        <v>5</v>
      </c>
      <c r="BG97" s="57">
        <v>8</v>
      </c>
      <c r="BJ97" s="51">
        <v>94</v>
      </c>
      <c r="BK97" s="33" t="s">
        <v>985</v>
      </c>
      <c r="BL97" s="51">
        <v>94</v>
      </c>
      <c r="BM97" s="53">
        <v>43094</v>
      </c>
      <c r="BN97" s="33" t="s">
        <v>977</v>
      </c>
      <c r="BO97" s="51">
        <v>133</v>
      </c>
      <c r="BP97" s="51">
        <v>18</v>
      </c>
      <c r="BQ97" s="51">
        <v>18</v>
      </c>
      <c r="BR97" s="51">
        <v>18</v>
      </c>
      <c r="BS97" s="51">
        <v>5</v>
      </c>
      <c r="BT97" s="57">
        <v>10</v>
      </c>
      <c r="BW97" s="51">
        <v>94</v>
      </c>
      <c r="BX97" s="33" t="s">
        <v>988</v>
      </c>
      <c r="BY97" s="51">
        <v>94</v>
      </c>
      <c r="BZ97" s="53">
        <v>44094</v>
      </c>
      <c r="CA97" s="33" t="s">
        <v>977</v>
      </c>
      <c r="CB97" s="51">
        <v>133</v>
      </c>
      <c r="CC97" s="51">
        <v>18</v>
      </c>
      <c r="CD97" s="51">
        <v>18</v>
      </c>
      <c r="CE97" s="51">
        <v>18</v>
      </c>
      <c r="CF97" s="51">
        <v>5</v>
      </c>
      <c r="CG97" s="57">
        <v>10</v>
      </c>
    </row>
    <row r="98" spans="1:85" ht="16.5" x14ac:dyDescent="0.2">
      <c r="A98" s="33" t="s">
        <v>691</v>
      </c>
      <c r="B98" s="33">
        <f t="shared" si="8"/>
        <v>4101630</v>
      </c>
      <c r="C98" s="40">
        <f t="shared" si="7"/>
        <v>16</v>
      </c>
      <c r="D98" s="26">
        <f t="shared" si="9"/>
        <v>41016</v>
      </c>
      <c r="E98" s="13">
        <v>3</v>
      </c>
      <c r="F98" s="14" t="s">
        <v>633</v>
      </c>
      <c r="G98" s="14" t="s">
        <v>749</v>
      </c>
      <c r="H98" s="13">
        <f t="shared" si="10"/>
        <v>47</v>
      </c>
      <c r="I98" s="13">
        <f t="shared" si="11"/>
        <v>4</v>
      </c>
      <c r="J98" s="13">
        <v>2</v>
      </c>
      <c r="K98" s="13" t="s">
        <v>1565</v>
      </c>
      <c r="L98" s="13">
        <v>32</v>
      </c>
      <c r="M98" s="13" t="s">
        <v>1566</v>
      </c>
      <c r="N98" s="13">
        <v>32</v>
      </c>
      <c r="O98" s="13" t="s">
        <v>1568</v>
      </c>
      <c r="P98" s="13">
        <v>32</v>
      </c>
      <c r="Q98" s="13" t="s">
        <v>1570</v>
      </c>
      <c r="R98" s="13">
        <v>32</v>
      </c>
      <c r="S98" s="13" t="s">
        <v>1380</v>
      </c>
      <c r="T98" s="13">
        <v>32</v>
      </c>
      <c r="U98" s="13" t="s">
        <v>1382</v>
      </c>
      <c r="V98" s="13">
        <v>32</v>
      </c>
      <c r="W98" s="13" t="s">
        <v>1384</v>
      </c>
      <c r="X98" s="13">
        <v>32</v>
      </c>
      <c r="Y98" s="13" t="s">
        <v>1386</v>
      </c>
      <c r="Z98" s="13">
        <v>32</v>
      </c>
      <c r="AA98" s="13" t="s">
        <v>353</v>
      </c>
      <c r="AB98" s="37" t="str">
        <f t="shared" si="12"/>
        <v>tw-f-16-jlr-loc3</v>
      </c>
      <c r="AC98" s="37">
        <f t="shared" si="13"/>
        <v>2</v>
      </c>
      <c r="AD98" s="13">
        <v>6</v>
      </c>
      <c r="AE98" s="27">
        <v>6</v>
      </c>
      <c r="AG98" s="35">
        <v>95</v>
      </c>
      <c r="AJ98" s="47">
        <v>95</v>
      </c>
      <c r="AK98" s="33" t="s">
        <v>758</v>
      </c>
      <c r="AL98" s="47">
        <v>95</v>
      </c>
      <c r="AM98" s="53">
        <v>41095</v>
      </c>
      <c r="AN98" s="33" t="s">
        <v>853</v>
      </c>
      <c r="AO98" s="47">
        <v>98</v>
      </c>
      <c r="AP98" s="48">
        <v>11</v>
      </c>
      <c r="AQ98" s="48">
        <v>11</v>
      </c>
      <c r="AR98" s="48">
        <v>11</v>
      </c>
      <c r="AS98" s="48">
        <v>5</v>
      </c>
      <c r="AT98" s="57">
        <v>7</v>
      </c>
      <c r="AW98" s="48">
        <v>95</v>
      </c>
      <c r="AX98" s="33" t="s">
        <v>883</v>
      </c>
      <c r="AY98" s="48">
        <v>95</v>
      </c>
      <c r="AZ98" s="53">
        <v>42095</v>
      </c>
      <c r="BA98" s="33" t="s">
        <v>978</v>
      </c>
      <c r="BB98" s="48">
        <v>117</v>
      </c>
      <c r="BC98" s="48">
        <v>15</v>
      </c>
      <c r="BD98" s="48">
        <v>15</v>
      </c>
      <c r="BE98" s="48">
        <v>15</v>
      </c>
      <c r="BF98" s="48">
        <v>5</v>
      </c>
      <c r="BG98" s="57">
        <v>8</v>
      </c>
      <c r="BJ98" s="51">
        <v>95</v>
      </c>
      <c r="BK98" s="33" t="s">
        <v>985</v>
      </c>
      <c r="BL98" s="51">
        <v>95</v>
      </c>
      <c r="BM98" s="53">
        <v>43095</v>
      </c>
      <c r="BN98" s="33" t="s">
        <v>978</v>
      </c>
      <c r="BO98" s="51">
        <v>134</v>
      </c>
      <c r="BP98" s="51">
        <v>18</v>
      </c>
      <c r="BQ98" s="51">
        <v>18</v>
      </c>
      <c r="BR98" s="51">
        <v>18</v>
      </c>
      <c r="BS98" s="51">
        <v>5</v>
      </c>
      <c r="BT98" s="57">
        <v>10</v>
      </c>
      <c r="BW98" s="51">
        <v>95</v>
      </c>
      <c r="BX98" s="33" t="s">
        <v>988</v>
      </c>
      <c r="BY98" s="51">
        <v>95</v>
      </c>
      <c r="BZ98" s="53">
        <v>44095</v>
      </c>
      <c r="CA98" s="33" t="s">
        <v>978</v>
      </c>
      <c r="CB98" s="51">
        <v>134</v>
      </c>
      <c r="CC98" s="51">
        <v>18</v>
      </c>
      <c r="CD98" s="51">
        <v>18</v>
      </c>
      <c r="CE98" s="51">
        <v>18</v>
      </c>
      <c r="CF98" s="51">
        <v>5</v>
      </c>
      <c r="CG98" s="57">
        <v>10</v>
      </c>
    </row>
    <row r="99" spans="1:85" ht="17.25" thickBot="1" x14ac:dyDescent="0.25">
      <c r="A99" s="33" t="s">
        <v>691</v>
      </c>
      <c r="B99" s="33">
        <f t="shared" si="8"/>
        <v>4101631</v>
      </c>
      <c r="C99" s="40">
        <f t="shared" si="7"/>
        <v>16</v>
      </c>
      <c r="D99" s="28">
        <f t="shared" si="9"/>
        <v>41016</v>
      </c>
      <c r="E99" s="29">
        <v>3</v>
      </c>
      <c r="F99" s="30" t="s">
        <v>634</v>
      </c>
      <c r="G99" s="30" t="s">
        <v>361</v>
      </c>
      <c r="H99" s="29">
        <f t="shared" si="10"/>
        <v>47</v>
      </c>
      <c r="I99" s="29">
        <f t="shared" si="11"/>
        <v>4</v>
      </c>
      <c r="J99" s="29">
        <v>2</v>
      </c>
      <c r="K99" s="29" t="s">
        <v>1564</v>
      </c>
      <c r="L99" s="29">
        <v>30</v>
      </c>
      <c r="M99" s="29" t="s">
        <v>1567</v>
      </c>
      <c r="N99" s="29">
        <v>30</v>
      </c>
      <c r="O99" s="29" t="s">
        <v>1569</v>
      </c>
      <c r="P99" s="29">
        <v>30</v>
      </c>
      <c r="Q99" s="29" t="s">
        <v>1571</v>
      </c>
      <c r="R99" s="29">
        <v>30</v>
      </c>
      <c r="S99" s="29" t="s">
        <v>1381</v>
      </c>
      <c r="T99" s="29">
        <v>30</v>
      </c>
      <c r="U99" s="29" t="s">
        <v>1383</v>
      </c>
      <c r="V99" s="29">
        <v>30</v>
      </c>
      <c r="W99" s="29" t="s">
        <v>1385</v>
      </c>
      <c r="X99" s="29">
        <v>30</v>
      </c>
      <c r="Y99" s="29" t="s">
        <v>1387</v>
      </c>
      <c r="Z99" s="29">
        <v>30</v>
      </c>
      <c r="AA99" s="29" t="s">
        <v>394</v>
      </c>
      <c r="AB99" s="30" t="str">
        <f t="shared" si="12"/>
        <v>tw-f-16-shl-loc3</v>
      </c>
      <c r="AC99" s="30">
        <f t="shared" si="13"/>
        <v>2</v>
      </c>
      <c r="AD99" s="29">
        <v>9</v>
      </c>
      <c r="AE99" s="31">
        <v>9</v>
      </c>
      <c r="AG99" s="35">
        <v>96</v>
      </c>
      <c r="AJ99" s="47">
        <v>96</v>
      </c>
      <c r="AK99" s="33" t="s">
        <v>758</v>
      </c>
      <c r="AL99" s="47">
        <v>96</v>
      </c>
      <c r="AM99" s="53">
        <v>41096</v>
      </c>
      <c r="AN99" s="33" t="s">
        <v>854</v>
      </c>
      <c r="AO99" s="47">
        <v>99</v>
      </c>
      <c r="AP99" s="48">
        <v>11</v>
      </c>
      <c r="AQ99" s="48">
        <v>11</v>
      </c>
      <c r="AR99" s="48">
        <v>11</v>
      </c>
      <c r="AS99" s="48">
        <v>5</v>
      </c>
      <c r="AT99" s="57">
        <v>7</v>
      </c>
      <c r="AW99" s="48">
        <v>96</v>
      </c>
      <c r="AX99" s="33" t="s">
        <v>883</v>
      </c>
      <c r="AY99" s="48">
        <v>96</v>
      </c>
      <c r="AZ99" s="53">
        <v>42096</v>
      </c>
      <c r="BA99" s="33" t="s">
        <v>979</v>
      </c>
      <c r="BB99" s="48">
        <v>118</v>
      </c>
      <c r="BC99" s="48">
        <v>15</v>
      </c>
      <c r="BD99" s="48">
        <v>15</v>
      </c>
      <c r="BE99" s="48">
        <v>15</v>
      </c>
      <c r="BF99" s="48">
        <v>5</v>
      </c>
      <c r="BG99" s="57">
        <v>8</v>
      </c>
      <c r="BJ99" s="51">
        <v>96</v>
      </c>
      <c r="BK99" s="33" t="s">
        <v>985</v>
      </c>
      <c r="BL99" s="51">
        <v>96</v>
      </c>
      <c r="BM99" s="53">
        <v>43096</v>
      </c>
      <c r="BN99" s="33" t="s">
        <v>979</v>
      </c>
      <c r="BO99" s="51">
        <v>135</v>
      </c>
      <c r="BP99" s="51">
        <v>18</v>
      </c>
      <c r="BQ99" s="51">
        <v>19</v>
      </c>
      <c r="BR99" s="51">
        <v>18</v>
      </c>
      <c r="BS99" s="51">
        <v>5</v>
      </c>
      <c r="BT99" s="57">
        <v>10</v>
      </c>
      <c r="BW99" s="51">
        <v>96</v>
      </c>
      <c r="BX99" s="33" t="s">
        <v>988</v>
      </c>
      <c r="BY99" s="51">
        <v>96</v>
      </c>
      <c r="BZ99" s="53">
        <v>44096</v>
      </c>
      <c r="CA99" s="33" t="s">
        <v>979</v>
      </c>
      <c r="CB99" s="51">
        <v>135</v>
      </c>
      <c r="CC99" s="51">
        <v>18</v>
      </c>
      <c r="CD99" s="51">
        <v>19</v>
      </c>
      <c r="CE99" s="51">
        <v>18</v>
      </c>
      <c r="CF99" s="51">
        <v>5</v>
      </c>
      <c r="CG99" s="57">
        <v>10</v>
      </c>
    </row>
    <row r="100" spans="1:85" ht="16.5" x14ac:dyDescent="0.2">
      <c r="A100" s="33" t="s">
        <v>691</v>
      </c>
      <c r="B100" s="33">
        <f t="shared" si="8"/>
        <v>4101710</v>
      </c>
      <c r="C100" s="40">
        <f t="shared" si="7"/>
        <v>17</v>
      </c>
      <c r="D100" s="23">
        <f t="shared" si="9"/>
        <v>41017</v>
      </c>
      <c r="E100" s="24">
        <v>1</v>
      </c>
      <c r="F100" s="32" t="s">
        <v>633</v>
      </c>
      <c r="G100" s="32" t="s">
        <v>347</v>
      </c>
      <c r="H100" s="24">
        <f t="shared" si="10"/>
        <v>48</v>
      </c>
      <c r="I100" s="24">
        <f t="shared" si="11"/>
        <v>4</v>
      </c>
      <c r="J100" s="24">
        <v>2</v>
      </c>
      <c r="K100" s="24" t="s">
        <v>1565</v>
      </c>
      <c r="L100" s="24">
        <v>34</v>
      </c>
      <c r="M100" s="24" t="s">
        <v>1566</v>
      </c>
      <c r="N100" s="24">
        <v>34</v>
      </c>
      <c r="O100" s="24" t="s">
        <v>1568</v>
      </c>
      <c r="P100" s="24">
        <v>34</v>
      </c>
      <c r="Q100" s="24" t="s">
        <v>1570</v>
      </c>
      <c r="R100" s="24">
        <v>34</v>
      </c>
      <c r="S100" s="24" t="s">
        <v>1572</v>
      </c>
      <c r="T100" s="24">
        <v>34</v>
      </c>
      <c r="U100" s="24" t="s">
        <v>1382</v>
      </c>
      <c r="V100" s="24">
        <v>34</v>
      </c>
      <c r="W100" s="24" t="s">
        <v>1384</v>
      </c>
      <c r="X100" s="24">
        <v>34</v>
      </c>
      <c r="Y100" s="24" t="s">
        <v>1386</v>
      </c>
      <c r="Z100" s="24">
        <v>34</v>
      </c>
      <c r="AA100" s="24" t="s">
        <v>351</v>
      </c>
      <c r="AB100" s="24" t="str">
        <f t="shared" si="12"/>
        <v>tw-f-17-jlr-loc1</v>
      </c>
      <c r="AC100" s="24">
        <f t="shared" si="13"/>
        <v>2</v>
      </c>
      <c r="AD100" s="24">
        <v>6</v>
      </c>
      <c r="AE100" s="25">
        <v>6</v>
      </c>
      <c r="AG100" s="35">
        <v>97</v>
      </c>
      <c r="AJ100" s="47">
        <v>97</v>
      </c>
      <c r="AK100" s="33" t="s">
        <v>758</v>
      </c>
      <c r="AL100" s="47">
        <v>97</v>
      </c>
      <c r="AM100" s="53">
        <v>41097</v>
      </c>
      <c r="AN100" s="33" t="s">
        <v>855</v>
      </c>
      <c r="AO100" s="47">
        <v>99</v>
      </c>
      <c r="AP100" s="48">
        <v>11</v>
      </c>
      <c r="AQ100" s="48">
        <v>11</v>
      </c>
      <c r="AR100" s="48">
        <v>11</v>
      </c>
      <c r="AS100" s="48">
        <v>5</v>
      </c>
      <c r="AT100" s="57">
        <v>7</v>
      </c>
      <c r="AW100" s="48">
        <v>97</v>
      </c>
      <c r="AX100" s="33" t="s">
        <v>883</v>
      </c>
      <c r="AY100" s="48">
        <v>97</v>
      </c>
      <c r="AZ100" s="53">
        <v>42097</v>
      </c>
      <c r="BA100" s="33" t="s">
        <v>980</v>
      </c>
      <c r="BB100" s="48">
        <v>119</v>
      </c>
      <c r="BC100" s="48">
        <v>15</v>
      </c>
      <c r="BD100" s="48">
        <v>15</v>
      </c>
      <c r="BE100" s="48">
        <v>15</v>
      </c>
      <c r="BF100" s="48">
        <v>5</v>
      </c>
      <c r="BG100" s="57">
        <v>8</v>
      </c>
      <c r="BJ100" s="51">
        <v>97</v>
      </c>
      <c r="BK100" s="33" t="s">
        <v>985</v>
      </c>
      <c r="BL100" s="51">
        <v>97</v>
      </c>
      <c r="BM100" s="53">
        <v>43097</v>
      </c>
      <c r="BN100" s="33" t="s">
        <v>980</v>
      </c>
      <c r="BO100" s="51">
        <v>135</v>
      </c>
      <c r="BP100" s="51">
        <v>19</v>
      </c>
      <c r="BQ100" s="51">
        <v>19</v>
      </c>
      <c r="BR100" s="51">
        <v>19</v>
      </c>
      <c r="BS100" s="51">
        <v>5</v>
      </c>
      <c r="BT100" s="57">
        <v>10</v>
      </c>
      <c r="BW100" s="51">
        <v>97</v>
      </c>
      <c r="BX100" s="33" t="s">
        <v>988</v>
      </c>
      <c r="BY100" s="51">
        <v>97</v>
      </c>
      <c r="BZ100" s="53">
        <v>44097</v>
      </c>
      <c r="CA100" s="33" t="s">
        <v>980</v>
      </c>
      <c r="CB100" s="51">
        <v>135</v>
      </c>
      <c r="CC100" s="51">
        <v>19</v>
      </c>
      <c r="CD100" s="51">
        <v>19</v>
      </c>
      <c r="CE100" s="51">
        <v>19</v>
      </c>
      <c r="CF100" s="51">
        <v>5</v>
      </c>
      <c r="CG100" s="57">
        <v>10</v>
      </c>
    </row>
    <row r="101" spans="1:85" ht="16.5" x14ac:dyDescent="0.2">
      <c r="A101" s="33" t="s">
        <v>691</v>
      </c>
      <c r="B101" s="33">
        <f t="shared" si="8"/>
        <v>4101711</v>
      </c>
      <c r="C101" s="40">
        <f t="shared" si="7"/>
        <v>17</v>
      </c>
      <c r="D101" s="26">
        <f t="shared" si="9"/>
        <v>41017</v>
      </c>
      <c r="E101" s="13">
        <v>1</v>
      </c>
      <c r="F101" s="14" t="s">
        <v>634</v>
      </c>
      <c r="G101" s="14" t="s">
        <v>286</v>
      </c>
      <c r="H101" s="13">
        <f t="shared" si="10"/>
        <v>48</v>
      </c>
      <c r="I101" s="13">
        <f t="shared" si="11"/>
        <v>4</v>
      </c>
      <c r="J101" s="13">
        <v>2</v>
      </c>
      <c r="K101" s="13" t="s">
        <v>1564</v>
      </c>
      <c r="L101" s="13">
        <v>34</v>
      </c>
      <c r="M101" s="13" t="s">
        <v>1567</v>
      </c>
      <c r="N101" s="13">
        <v>34</v>
      </c>
      <c r="O101" s="13" t="s">
        <v>1569</v>
      </c>
      <c r="P101" s="13">
        <v>34</v>
      </c>
      <c r="Q101" s="13" t="s">
        <v>1571</v>
      </c>
      <c r="R101" s="13">
        <v>34</v>
      </c>
      <c r="S101" s="13" t="s">
        <v>1573</v>
      </c>
      <c r="T101" s="13">
        <v>34</v>
      </c>
      <c r="U101" s="13" t="s">
        <v>1383</v>
      </c>
      <c r="V101" s="13">
        <v>34</v>
      </c>
      <c r="W101" s="13" t="s">
        <v>1385</v>
      </c>
      <c r="X101" s="13">
        <v>34</v>
      </c>
      <c r="Y101" s="13" t="s">
        <v>1387</v>
      </c>
      <c r="Z101" s="13">
        <v>34</v>
      </c>
      <c r="AA101" s="13" t="s">
        <v>391</v>
      </c>
      <c r="AB101" s="13" t="str">
        <f t="shared" si="12"/>
        <v>tw-f-17-shl-loc1</v>
      </c>
      <c r="AC101" s="13">
        <f t="shared" si="13"/>
        <v>2</v>
      </c>
      <c r="AD101" s="13">
        <v>9</v>
      </c>
      <c r="AE101" s="27">
        <v>9</v>
      </c>
      <c r="AG101" s="35">
        <v>98</v>
      </c>
      <c r="AJ101" s="47">
        <v>98</v>
      </c>
      <c r="AK101" s="33" t="s">
        <v>758</v>
      </c>
      <c r="AL101" s="47">
        <v>98</v>
      </c>
      <c r="AM101" s="53">
        <v>41098</v>
      </c>
      <c r="AN101" s="33" t="s">
        <v>856</v>
      </c>
      <c r="AO101" s="47">
        <v>100</v>
      </c>
      <c r="AP101" s="47">
        <v>12</v>
      </c>
      <c r="AQ101" s="48">
        <v>11</v>
      </c>
      <c r="AR101" s="48">
        <v>11</v>
      </c>
      <c r="AS101" s="48">
        <v>5</v>
      </c>
      <c r="AT101" s="57">
        <v>7</v>
      </c>
      <c r="AW101" s="48">
        <v>98</v>
      </c>
      <c r="AX101" s="33" t="s">
        <v>883</v>
      </c>
      <c r="AY101" s="48">
        <v>98</v>
      </c>
      <c r="AZ101" s="53">
        <v>42098</v>
      </c>
      <c r="BA101" s="33" t="s">
        <v>981</v>
      </c>
      <c r="BB101" s="48">
        <v>120</v>
      </c>
      <c r="BC101" s="48">
        <v>16</v>
      </c>
      <c r="BD101" s="48">
        <v>15</v>
      </c>
      <c r="BE101" s="48">
        <v>15</v>
      </c>
      <c r="BF101" s="48">
        <v>5</v>
      </c>
      <c r="BG101" s="57">
        <v>8</v>
      </c>
      <c r="BJ101" s="51">
        <v>98</v>
      </c>
      <c r="BK101" s="33" t="s">
        <v>985</v>
      </c>
      <c r="BL101" s="51">
        <v>98</v>
      </c>
      <c r="BM101" s="53">
        <v>43098</v>
      </c>
      <c r="BN101" s="33" t="s">
        <v>981</v>
      </c>
      <c r="BO101" s="51">
        <v>137</v>
      </c>
      <c r="BP101" s="51">
        <v>19</v>
      </c>
      <c r="BQ101" s="51">
        <v>19</v>
      </c>
      <c r="BR101" s="51">
        <v>19</v>
      </c>
      <c r="BS101" s="51">
        <v>5</v>
      </c>
      <c r="BT101" s="57">
        <v>10</v>
      </c>
      <c r="BW101" s="51">
        <v>98</v>
      </c>
      <c r="BX101" s="33" t="s">
        <v>988</v>
      </c>
      <c r="BY101" s="51">
        <v>98</v>
      </c>
      <c r="BZ101" s="53">
        <v>44098</v>
      </c>
      <c r="CA101" s="33" t="s">
        <v>981</v>
      </c>
      <c r="CB101" s="51">
        <v>137</v>
      </c>
      <c r="CC101" s="51">
        <v>19</v>
      </c>
      <c r="CD101" s="51">
        <v>19</v>
      </c>
      <c r="CE101" s="51">
        <v>19</v>
      </c>
      <c r="CF101" s="51">
        <v>5</v>
      </c>
      <c r="CG101" s="57">
        <v>10</v>
      </c>
    </row>
    <row r="102" spans="1:85" ht="16.5" x14ac:dyDescent="0.2">
      <c r="A102" s="33" t="s">
        <v>691</v>
      </c>
      <c r="B102" s="33">
        <f t="shared" si="8"/>
        <v>4101720</v>
      </c>
      <c r="C102" s="40">
        <f t="shared" si="7"/>
        <v>17</v>
      </c>
      <c r="D102" s="26">
        <f t="shared" si="9"/>
        <v>41017</v>
      </c>
      <c r="E102" s="13">
        <v>2</v>
      </c>
      <c r="F102" s="14" t="s">
        <v>633</v>
      </c>
      <c r="G102" s="14" t="s">
        <v>356</v>
      </c>
      <c r="H102" s="13">
        <f t="shared" si="10"/>
        <v>48</v>
      </c>
      <c r="I102" s="13">
        <f t="shared" si="11"/>
        <v>4</v>
      </c>
      <c r="J102" s="13">
        <v>2</v>
      </c>
      <c r="K102" s="13" t="s">
        <v>1565</v>
      </c>
      <c r="L102" s="13">
        <v>34</v>
      </c>
      <c r="M102" s="13" t="s">
        <v>1566</v>
      </c>
      <c r="N102" s="13">
        <v>34</v>
      </c>
      <c r="O102" s="13" t="s">
        <v>1568</v>
      </c>
      <c r="P102" s="13">
        <v>34</v>
      </c>
      <c r="Q102" s="13" t="s">
        <v>1570</v>
      </c>
      <c r="R102" s="13">
        <v>34</v>
      </c>
      <c r="S102" s="13" t="s">
        <v>1572</v>
      </c>
      <c r="T102" s="13">
        <v>34</v>
      </c>
      <c r="U102" s="13" t="s">
        <v>1382</v>
      </c>
      <c r="V102" s="13">
        <v>34</v>
      </c>
      <c r="W102" s="13" t="s">
        <v>1384</v>
      </c>
      <c r="X102" s="13">
        <v>34</v>
      </c>
      <c r="Y102" s="13" t="s">
        <v>1386</v>
      </c>
      <c r="Z102" s="13">
        <v>34</v>
      </c>
      <c r="AA102" s="13" t="s">
        <v>748</v>
      </c>
      <c r="AB102" s="36" t="str">
        <f t="shared" si="12"/>
        <v>tw-f-17-jlr-loc2</v>
      </c>
      <c r="AC102" s="36">
        <f t="shared" si="13"/>
        <v>2</v>
      </c>
      <c r="AD102" s="13">
        <v>6</v>
      </c>
      <c r="AE102" s="27">
        <v>6</v>
      </c>
      <c r="AG102" s="35">
        <v>99</v>
      </c>
      <c r="AJ102" s="47">
        <v>99</v>
      </c>
      <c r="AK102" s="33" t="s">
        <v>758</v>
      </c>
      <c r="AL102" s="47">
        <v>99</v>
      </c>
      <c r="AM102" s="53">
        <v>41099</v>
      </c>
      <c r="AN102" s="33" t="s">
        <v>857</v>
      </c>
      <c r="AO102" s="47">
        <v>100</v>
      </c>
      <c r="AP102" s="47">
        <v>12</v>
      </c>
      <c r="AQ102" s="48">
        <v>12</v>
      </c>
      <c r="AR102" s="48">
        <v>11</v>
      </c>
      <c r="AS102" s="48">
        <v>5</v>
      </c>
      <c r="AT102" s="57">
        <v>7</v>
      </c>
      <c r="AW102" s="48">
        <v>99</v>
      </c>
      <c r="AX102" s="33" t="s">
        <v>883</v>
      </c>
      <c r="AY102" s="48">
        <v>99</v>
      </c>
      <c r="AZ102" s="53">
        <v>42099</v>
      </c>
      <c r="BA102" s="33" t="s">
        <v>982</v>
      </c>
      <c r="BB102" s="48">
        <v>120</v>
      </c>
      <c r="BC102" s="48">
        <v>16</v>
      </c>
      <c r="BD102" s="48">
        <v>16</v>
      </c>
      <c r="BE102" s="48">
        <v>15</v>
      </c>
      <c r="BF102" s="48">
        <v>5</v>
      </c>
      <c r="BG102" s="57">
        <v>8</v>
      </c>
      <c r="BJ102" s="51">
        <v>99</v>
      </c>
      <c r="BK102" s="33" t="s">
        <v>985</v>
      </c>
      <c r="BL102" s="51">
        <v>99</v>
      </c>
      <c r="BM102" s="53">
        <v>43099</v>
      </c>
      <c r="BN102" s="33" t="s">
        <v>982</v>
      </c>
      <c r="BO102" s="51">
        <v>138</v>
      </c>
      <c r="BP102" s="51">
        <v>19</v>
      </c>
      <c r="BQ102" s="51">
        <v>19</v>
      </c>
      <c r="BR102" s="51">
        <v>19</v>
      </c>
      <c r="BS102" s="51">
        <v>5</v>
      </c>
      <c r="BT102" s="57">
        <v>10</v>
      </c>
      <c r="BW102" s="51">
        <v>99</v>
      </c>
      <c r="BX102" s="33" t="s">
        <v>988</v>
      </c>
      <c r="BY102" s="51">
        <v>99</v>
      </c>
      <c r="BZ102" s="53">
        <v>44099</v>
      </c>
      <c r="CA102" s="33" t="s">
        <v>982</v>
      </c>
      <c r="CB102" s="51">
        <v>138</v>
      </c>
      <c r="CC102" s="51">
        <v>19</v>
      </c>
      <c r="CD102" s="51">
        <v>19</v>
      </c>
      <c r="CE102" s="51">
        <v>19</v>
      </c>
      <c r="CF102" s="51">
        <v>5</v>
      </c>
      <c r="CG102" s="57">
        <v>10</v>
      </c>
    </row>
    <row r="103" spans="1:85" ht="16.5" x14ac:dyDescent="0.2">
      <c r="A103" s="33" t="s">
        <v>691</v>
      </c>
      <c r="B103" s="33">
        <f t="shared" si="8"/>
        <v>4101721</v>
      </c>
      <c r="C103" s="40">
        <f t="shared" si="7"/>
        <v>17</v>
      </c>
      <c r="D103" s="26">
        <f t="shared" si="9"/>
        <v>41017</v>
      </c>
      <c r="E103" s="13">
        <v>2</v>
      </c>
      <c r="F103" s="14" t="s">
        <v>634</v>
      </c>
      <c r="G103" s="14" t="s">
        <v>376</v>
      </c>
      <c r="H103" s="13">
        <f t="shared" si="10"/>
        <v>48</v>
      </c>
      <c r="I103" s="13">
        <f t="shared" si="11"/>
        <v>4</v>
      </c>
      <c r="J103" s="13">
        <v>2</v>
      </c>
      <c r="K103" s="13" t="s">
        <v>1564</v>
      </c>
      <c r="L103" s="13">
        <v>34</v>
      </c>
      <c r="M103" s="13" t="s">
        <v>1567</v>
      </c>
      <c r="N103" s="13">
        <v>34</v>
      </c>
      <c r="O103" s="13" t="s">
        <v>1569</v>
      </c>
      <c r="P103" s="13">
        <v>34</v>
      </c>
      <c r="Q103" s="13" t="s">
        <v>1571</v>
      </c>
      <c r="R103" s="13">
        <v>34</v>
      </c>
      <c r="S103" s="13" t="s">
        <v>1573</v>
      </c>
      <c r="T103" s="13">
        <v>34</v>
      </c>
      <c r="U103" s="13" t="s">
        <v>1383</v>
      </c>
      <c r="V103" s="13">
        <v>34</v>
      </c>
      <c r="W103" s="13" t="s">
        <v>1385</v>
      </c>
      <c r="X103" s="13">
        <v>34</v>
      </c>
      <c r="Y103" s="13" t="s">
        <v>1387</v>
      </c>
      <c r="Z103" s="13">
        <v>34</v>
      </c>
      <c r="AA103" s="13" t="s">
        <v>390</v>
      </c>
      <c r="AB103" s="36" t="str">
        <f t="shared" si="12"/>
        <v>tw-f-17-shl-loc2</v>
      </c>
      <c r="AC103" s="36">
        <f t="shared" si="13"/>
        <v>2</v>
      </c>
      <c r="AD103" s="13">
        <v>9</v>
      </c>
      <c r="AE103" s="27">
        <v>9</v>
      </c>
      <c r="AG103" s="35">
        <v>100</v>
      </c>
      <c r="AJ103" s="47">
        <v>100</v>
      </c>
      <c r="AK103" s="33" t="s">
        <v>758</v>
      </c>
      <c r="AL103" s="47">
        <v>100</v>
      </c>
      <c r="AM103" s="53">
        <v>41100</v>
      </c>
      <c r="AN103" s="33" t="s">
        <v>858</v>
      </c>
      <c r="AO103" s="47">
        <v>100</v>
      </c>
      <c r="AP103" s="47">
        <v>12</v>
      </c>
      <c r="AQ103" s="48">
        <v>12</v>
      </c>
      <c r="AR103" s="48">
        <v>12</v>
      </c>
      <c r="AS103" s="48">
        <v>5</v>
      </c>
      <c r="AT103" s="57">
        <v>7</v>
      </c>
      <c r="AW103" s="48">
        <v>100</v>
      </c>
      <c r="AX103" s="33" t="s">
        <v>883</v>
      </c>
      <c r="AY103" s="48">
        <v>100</v>
      </c>
      <c r="AZ103" s="53">
        <v>42100</v>
      </c>
      <c r="BA103" s="33" t="s">
        <v>983</v>
      </c>
      <c r="BB103" s="48">
        <v>120</v>
      </c>
      <c r="BC103" s="48">
        <v>16</v>
      </c>
      <c r="BD103" s="48">
        <v>16</v>
      </c>
      <c r="BE103" s="48">
        <v>16</v>
      </c>
      <c r="BF103" s="48">
        <v>5</v>
      </c>
      <c r="BG103" s="57">
        <v>8</v>
      </c>
      <c r="BJ103" s="51">
        <v>100</v>
      </c>
      <c r="BK103" s="33" t="s">
        <v>985</v>
      </c>
      <c r="BL103" s="51">
        <v>100</v>
      </c>
      <c r="BM103" s="53">
        <v>43100</v>
      </c>
      <c r="BN103" s="33" t="s">
        <v>983</v>
      </c>
      <c r="BO103" s="51">
        <v>140</v>
      </c>
      <c r="BP103" s="51">
        <v>20</v>
      </c>
      <c r="BQ103" s="51">
        <v>20</v>
      </c>
      <c r="BR103" s="51">
        <v>20</v>
      </c>
      <c r="BS103" s="51">
        <v>5</v>
      </c>
      <c r="BT103" s="57">
        <v>10</v>
      </c>
      <c r="BW103" s="51">
        <v>100</v>
      </c>
      <c r="BX103" s="33" t="s">
        <v>988</v>
      </c>
      <c r="BY103" s="51">
        <v>100</v>
      </c>
      <c r="BZ103" s="53">
        <v>44100</v>
      </c>
      <c r="CA103" s="33" t="s">
        <v>983</v>
      </c>
      <c r="CB103" s="51">
        <v>140</v>
      </c>
      <c r="CC103" s="51">
        <v>20</v>
      </c>
      <c r="CD103" s="51">
        <v>20</v>
      </c>
      <c r="CE103" s="51">
        <v>20</v>
      </c>
      <c r="CF103" s="51">
        <v>5</v>
      </c>
      <c r="CG103" s="57">
        <v>10</v>
      </c>
    </row>
    <row r="104" spans="1:85" ht="16.5" x14ac:dyDescent="0.2">
      <c r="A104" s="33" t="s">
        <v>691</v>
      </c>
      <c r="B104" s="33">
        <f t="shared" si="8"/>
        <v>4101730</v>
      </c>
      <c r="C104" s="40">
        <f t="shared" si="7"/>
        <v>17</v>
      </c>
      <c r="D104" s="26">
        <f t="shared" si="9"/>
        <v>41017</v>
      </c>
      <c r="E104" s="13">
        <v>3</v>
      </c>
      <c r="F104" s="14" t="s">
        <v>633</v>
      </c>
      <c r="G104" s="14" t="s">
        <v>749</v>
      </c>
      <c r="H104" s="13">
        <f t="shared" si="10"/>
        <v>48</v>
      </c>
      <c r="I104" s="13">
        <f t="shared" si="11"/>
        <v>4</v>
      </c>
      <c r="J104" s="13">
        <v>2</v>
      </c>
      <c r="K104" s="13" t="s">
        <v>1565</v>
      </c>
      <c r="L104" s="13">
        <v>34</v>
      </c>
      <c r="M104" s="13" t="s">
        <v>1566</v>
      </c>
      <c r="N104" s="13">
        <v>34</v>
      </c>
      <c r="O104" s="13" t="s">
        <v>1568</v>
      </c>
      <c r="P104" s="13">
        <v>34</v>
      </c>
      <c r="Q104" s="13" t="s">
        <v>1570</v>
      </c>
      <c r="R104" s="13">
        <v>34</v>
      </c>
      <c r="S104" s="13" t="s">
        <v>1572</v>
      </c>
      <c r="T104" s="13">
        <v>34</v>
      </c>
      <c r="U104" s="13" t="s">
        <v>1382</v>
      </c>
      <c r="V104" s="13">
        <v>34</v>
      </c>
      <c r="W104" s="13" t="s">
        <v>1384</v>
      </c>
      <c r="X104" s="13">
        <v>34</v>
      </c>
      <c r="Y104" s="13" t="s">
        <v>1386</v>
      </c>
      <c r="Z104" s="13">
        <v>34</v>
      </c>
      <c r="AA104" s="13" t="s">
        <v>354</v>
      </c>
      <c r="AB104" s="37" t="str">
        <f t="shared" si="12"/>
        <v>tw-f-17-jlr-loc3</v>
      </c>
      <c r="AC104" s="37">
        <f t="shared" si="13"/>
        <v>2</v>
      </c>
      <c r="AD104" s="13">
        <v>6</v>
      </c>
      <c r="AE104" s="27">
        <v>6</v>
      </c>
      <c r="AG104" s="35">
        <v>101</v>
      </c>
    </row>
    <row r="105" spans="1:85" ht="17.25" thickBot="1" x14ac:dyDescent="0.25">
      <c r="A105" s="33" t="s">
        <v>691</v>
      </c>
      <c r="B105" s="33">
        <f t="shared" si="8"/>
        <v>4101731</v>
      </c>
      <c r="C105" s="40">
        <f t="shared" si="7"/>
        <v>17</v>
      </c>
      <c r="D105" s="28">
        <f t="shared" si="9"/>
        <v>41017</v>
      </c>
      <c r="E105" s="29">
        <v>3</v>
      </c>
      <c r="F105" s="30" t="s">
        <v>634</v>
      </c>
      <c r="G105" s="30" t="s">
        <v>361</v>
      </c>
      <c r="H105" s="29">
        <f t="shared" si="10"/>
        <v>48</v>
      </c>
      <c r="I105" s="29">
        <f t="shared" si="11"/>
        <v>4</v>
      </c>
      <c r="J105" s="29">
        <v>2</v>
      </c>
      <c r="K105" s="29" t="s">
        <v>1564</v>
      </c>
      <c r="L105" s="29">
        <v>34</v>
      </c>
      <c r="M105" s="29" t="s">
        <v>1567</v>
      </c>
      <c r="N105" s="29">
        <v>34</v>
      </c>
      <c r="O105" s="29" t="s">
        <v>1569</v>
      </c>
      <c r="P105" s="29">
        <v>34</v>
      </c>
      <c r="Q105" s="29" t="s">
        <v>1571</v>
      </c>
      <c r="R105" s="29">
        <v>34</v>
      </c>
      <c r="S105" s="29" t="s">
        <v>1573</v>
      </c>
      <c r="T105" s="29">
        <v>34</v>
      </c>
      <c r="U105" s="29" t="s">
        <v>1383</v>
      </c>
      <c r="V105" s="29">
        <v>34</v>
      </c>
      <c r="W105" s="29" t="s">
        <v>1385</v>
      </c>
      <c r="X105" s="29">
        <v>34</v>
      </c>
      <c r="Y105" s="29" t="s">
        <v>1387</v>
      </c>
      <c r="Z105" s="29">
        <v>34</v>
      </c>
      <c r="AA105" s="29" t="s">
        <v>395</v>
      </c>
      <c r="AB105" s="30" t="str">
        <f t="shared" si="12"/>
        <v>tw-f-17-shl-loc3</v>
      </c>
      <c r="AC105" s="30">
        <f t="shared" si="13"/>
        <v>2</v>
      </c>
      <c r="AD105" s="29">
        <v>9</v>
      </c>
      <c r="AE105" s="31">
        <v>9</v>
      </c>
      <c r="AG105" s="35">
        <v>102</v>
      </c>
    </row>
    <row r="106" spans="1:85" ht="16.5" x14ac:dyDescent="0.2">
      <c r="A106" s="33" t="s">
        <v>691</v>
      </c>
      <c r="B106" s="33">
        <f t="shared" si="8"/>
        <v>4101810</v>
      </c>
      <c r="C106" s="40">
        <f t="shared" si="7"/>
        <v>18</v>
      </c>
      <c r="D106" s="23">
        <f t="shared" si="9"/>
        <v>41018</v>
      </c>
      <c r="E106" s="24">
        <v>1</v>
      </c>
      <c r="F106" s="32" t="s">
        <v>633</v>
      </c>
      <c r="G106" s="32" t="s">
        <v>347</v>
      </c>
      <c r="H106" s="24">
        <f t="shared" si="10"/>
        <v>50</v>
      </c>
      <c r="I106" s="24">
        <f t="shared" si="11"/>
        <v>5</v>
      </c>
      <c r="J106" s="24">
        <v>2</v>
      </c>
      <c r="K106" s="24" t="s">
        <v>1565</v>
      </c>
      <c r="L106" s="24">
        <v>36</v>
      </c>
      <c r="M106" s="24" t="s">
        <v>1566</v>
      </c>
      <c r="N106" s="24">
        <v>36</v>
      </c>
      <c r="O106" s="24" t="s">
        <v>1568</v>
      </c>
      <c r="P106" s="24">
        <v>36</v>
      </c>
      <c r="Q106" s="24" t="s">
        <v>1570</v>
      </c>
      <c r="R106" s="24">
        <v>36</v>
      </c>
      <c r="S106" s="24" t="s">
        <v>1572</v>
      </c>
      <c r="T106" s="24">
        <v>36</v>
      </c>
      <c r="U106" s="24" t="s">
        <v>1574</v>
      </c>
      <c r="V106" s="24">
        <v>36</v>
      </c>
      <c r="W106" s="24" t="s">
        <v>1384</v>
      </c>
      <c r="X106" s="24">
        <v>36</v>
      </c>
      <c r="Y106" s="24" t="s">
        <v>1386</v>
      </c>
      <c r="Z106" s="24">
        <v>36</v>
      </c>
      <c r="AA106" s="24" t="s">
        <v>30</v>
      </c>
      <c r="AB106" s="24" t="str">
        <f t="shared" si="12"/>
        <v>tw-f-18-jlr-loc1</v>
      </c>
      <c r="AC106" s="24">
        <f t="shared" si="13"/>
        <v>2</v>
      </c>
      <c r="AD106" s="24">
        <v>6</v>
      </c>
      <c r="AE106" s="25">
        <v>6</v>
      </c>
      <c r="AG106" s="35">
        <v>103</v>
      </c>
    </row>
    <row r="107" spans="1:85" ht="16.5" x14ac:dyDescent="0.2">
      <c r="A107" s="33" t="s">
        <v>691</v>
      </c>
      <c r="B107" s="33">
        <f t="shared" si="8"/>
        <v>4101811</v>
      </c>
      <c r="C107" s="40">
        <f t="shared" si="7"/>
        <v>18</v>
      </c>
      <c r="D107" s="26">
        <f t="shared" si="9"/>
        <v>41018</v>
      </c>
      <c r="E107" s="13">
        <v>1</v>
      </c>
      <c r="F107" s="14" t="s">
        <v>634</v>
      </c>
      <c r="G107" s="14" t="s">
        <v>286</v>
      </c>
      <c r="H107" s="13">
        <f t="shared" si="10"/>
        <v>50</v>
      </c>
      <c r="I107" s="13">
        <f t="shared" si="11"/>
        <v>5</v>
      </c>
      <c r="J107" s="13">
        <v>2</v>
      </c>
      <c r="K107" s="13" t="s">
        <v>1564</v>
      </c>
      <c r="L107" s="13">
        <v>36</v>
      </c>
      <c r="M107" s="13" t="s">
        <v>1567</v>
      </c>
      <c r="N107" s="13">
        <v>36</v>
      </c>
      <c r="O107" s="13" t="s">
        <v>1569</v>
      </c>
      <c r="P107" s="13">
        <v>36</v>
      </c>
      <c r="Q107" s="13" t="s">
        <v>1571</v>
      </c>
      <c r="R107" s="13">
        <v>36</v>
      </c>
      <c r="S107" s="13" t="s">
        <v>1573</v>
      </c>
      <c r="T107" s="13">
        <v>36</v>
      </c>
      <c r="U107" s="13" t="s">
        <v>1575</v>
      </c>
      <c r="V107" s="13">
        <v>36</v>
      </c>
      <c r="W107" s="13" t="s">
        <v>1385</v>
      </c>
      <c r="X107" s="13">
        <v>36</v>
      </c>
      <c r="Y107" s="13" t="s">
        <v>1387</v>
      </c>
      <c r="Z107" s="13">
        <v>36</v>
      </c>
      <c r="AA107" s="14" t="s">
        <v>389</v>
      </c>
      <c r="AB107" s="13" t="str">
        <f t="shared" si="12"/>
        <v>tw-f-18-shl-loc1</v>
      </c>
      <c r="AC107" s="13">
        <f t="shared" si="13"/>
        <v>2</v>
      </c>
      <c r="AD107" s="13">
        <v>9</v>
      </c>
      <c r="AE107" s="27">
        <v>9</v>
      </c>
      <c r="AG107" s="35">
        <v>104</v>
      </c>
    </row>
    <row r="108" spans="1:85" ht="16.5" x14ac:dyDescent="0.2">
      <c r="A108" s="33" t="s">
        <v>691</v>
      </c>
      <c r="B108" s="33">
        <f t="shared" si="8"/>
        <v>4101820</v>
      </c>
      <c r="C108" s="40">
        <f t="shared" si="7"/>
        <v>18</v>
      </c>
      <c r="D108" s="26">
        <f t="shared" si="9"/>
        <v>41018</v>
      </c>
      <c r="E108" s="13">
        <v>2</v>
      </c>
      <c r="F108" s="14" t="s">
        <v>633</v>
      </c>
      <c r="G108" s="14" t="s">
        <v>356</v>
      </c>
      <c r="H108" s="13">
        <f t="shared" si="10"/>
        <v>50</v>
      </c>
      <c r="I108" s="13">
        <f t="shared" si="11"/>
        <v>4</v>
      </c>
      <c r="J108" s="13">
        <v>2</v>
      </c>
      <c r="K108" s="13" t="s">
        <v>1565</v>
      </c>
      <c r="L108" s="13">
        <v>36</v>
      </c>
      <c r="M108" s="13" t="s">
        <v>1566</v>
      </c>
      <c r="N108" s="13">
        <v>36</v>
      </c>
      <c r="O108" s="13" t="s">
        <v>1568</v>
      </c>
      <c r="P108" s="13">
        <v>36</v>
      </c>
      <c r="Q108" s="13" t="s">
        <v>1570</v>
      </c>
      <c r="R108" s="13">
        <v>36</v>
      </c>
      <c r="S108" s="13" t="s">
        <v>1572</v>
      </c>
      <c r="T108" s="13">
        <v>36</v>
      </c>
      <c r="U108" s="13" t="s">
        <v>1574</v>
      </c>
      <c r="V108" s="13">
        <v>36</v>
      </c>
      <c r="W108" s="13" t="s">
        <v>1384</v>
      </c>
      <c r="X108" s="13">
        <v>36</v>
      </c>
      <c r="Y108" s="13" t="s">
        <v>1386</v>
      </c>
      <c r="Z108" s="13">
        <v>36</v>
      </c>
      <c r="AA108" s="13" t="s">
        <v>350</v>
      </c>
      <c r="AB108" s="36" t="str">
        <f t="shared" si="12"/>
        <v>tw-f-18-jlr-loc2</v>
      </c>
      <c r="AC108" s="36">
        <f t="shared" si="13"/>
        <v>2</v>
      </c>
      <c r="AD108" s="13">
        <v>6</v>
      </c>
      <c r="AE108" s="27">
        <v>6</v>
      </c>
      <c r="AG108" s="35">
        <v>105</v>
      </c>
    </row>
    <row r="109" spans="1:85" ht="16.5" x14ac:dyDescent="0.2">
      <c r="A109" s="33" t="s">
        <v>691</v>
      </c>
      <c r="B109" s="33">
        <f t="shared" si="8"/>
        <v>4101821</v>
      </c>
      <c r="C109" s="40">
        <f t="shared" si="7"/>
        <v>18</v>
      </c>
      <c r="D109" s="26">
        <f t="shared" si="9"/>
        <v>41018</v>
      </c>
      <c r="E109" s="13">
        <v>2</v>
      </c>
      <c r="F109" s="14" t="s">
        <v>634</v>
      </c>
      <c r="G109" s="14" t="s">
        <v>376</v>
      </c>
      <c r="H109" s="13">
        <f t="shared" si="10"/>
        <v>50</v>
      </c>
      <c r="I109" s="13">
        <f t="shared" si="11"/>
        <v>4</v>
      </c>
      <c r="J109" s="13">
        <v>2</v>
      </c>
      <c r="K109" s="13" t="s">
        <v>1564</v>
      </c>
      <c r="L109" s="13">
        <v>36</v>
      </c>
      <c r="M109" s="13" t="s">
        <v>1567</v>
      </c>
      <c r="N109" s="13">
        <v>36</v>
      </c>
      <c r="O109" s="13" t="s">
        <v>1569</v>
      </c>
      <c r="P109" s="13">
        <v>36</v>
      </c>
      <c r="Q109" s="13" t="s">
        <v>1571</v>
      </c>
      <c r="R109" s="13">
        <v>36</v>
      </c>
      <c r="S109" s="13" t="s">
        <v>1573</v>
      </c>
      <c r="T109" s="13">
        <v>36</v>
      </c>
      <c r="U109" s="13" t="s">
        <v>1575</v>
      </c>
      <c r="V109" s="13">
        <v>36</v>
      </c>
      <c r="W109" s="13" t="s">
        <v>1385</v>
      </c>
      <c r="X109" s="13">
        <v>36</v>
      </c>
      <c r="Y109" s="13" t="s">
        <v>1387</v>
      </c>
      <c r="Z109" s="13">
        <v>36</v>
      </c>
      <c r="AA109" s="13" t="s">
        <v>388</v>
      </c>
      <c r="AB109" s="36" t="str">
        <f t="shared" si="12"/>
        <v>tw-f-18-shl-loc2</v>
      </c>
      <c r="AC109" s="36">
        <f t="shared" si="13"/>
        <v>2</v>
      </c>
      <c r="AD109" s="13">
        <v>9</v>
      </c>
      <c r="AE109" s="27">
        <v>9</v>
      </c>
      <c r="AG109" s="35">
        <v>106</v>
      </c>
    </row>
    <row r="110" spans="1:85" ht="16.5" x14ac:dyDescent="0.2">
      <c r="A110" s="33" t="s">
        <v>691</v>
      </c>
      <c r="B110" s="33">
        <f t="shared" si="8"/>
        <v>4101830</v>
      </c>
      <c r="C110" s="40">
        <f t="shared" si="7"/>
        <v>18</v>
      </c>
      <c r="D110" s="26">
        <f t="shared" si="9"/>
        <v>41018</v>
      </c>
      <c r="E110" s="13">
        <v>3</v>
      </c>
      <c r="F110" s="14" t="s">
        <v>633</v>
      </c>
      <c r="G110" s="14" t="s">
        <v>749</v>
      </c>
      <c r="H110" s="13">
        <f t="shared" si="10"/>
        <v>50</v>
      </c>
      <c r="I110" s="13">
        <f t="shared" si="11"/>
        <v>4</v>
      </c>
      <c r="J110" s="13">
        <v>2</v>
      </c>
      <c r="K110" s="13" t="s">
        <v>1565</v>
      </c>
      <c r="L110" s="13">
        <v>36</v>
      </c>
      <c r="M110" s="13" t="s">
        <v>1566</v>
      </c>
      <c r="N110" s="13">
        <v>36</v>
      </c>
      <c r="O110" s="13" t="s">
        <v>1568</v>
      </c>
      <c r="P110" s="13">
        <v>36</v>
      </c>
      <c r="Q110" s="13" t="s">
        <v>1570</v>
      </c>
      <c r="R110" s="13">
        <v>36</v>
      </c>
      <c r="S110" s="13" t="s">
        <v>1572</v>
      </c>
      <c r="T110" s="13">
        <v>36</v>
      </c>
      <c r="U110" s="13" t="s">
        <v>1574</v>
      </c>
      <c r="V110" s="13">
        <v>36</v>
      </c>
      <c r="W110" s="13" t="s">
        <v>1384</v>
      </c>
      <c r="X110" s="13">
        <v>36</v>
      </c>
      <c r="Y110" s="13" t="s">
        <v>1386</v>
      </c>
      <c r="Z110" s="13">
        <v>36</v>
      </c>
      <c r="AA110" s="13" t="s">
        <v>352</v>
      </c>
      <c r="AB110" s="37" t="str">
        <f t="shared" si="12"/>
        <v>tw-f-18-jlr-loc3</v>
      </c>
      <c r="AC110" s="37">
        <f t="shared" si="13"/>
        <v>2</v>
      </c>
      <c r="AD110" s="13">
        <v>6</v>
      </c>
      <c r="AE110" s="27">
        <v>6</v>
      </c>
      <c r="AG110" s="35">
        <v>107</v>
      </c>
    </row>
    <row r="111" spans="1:85" ht="17.25" thickBot="1" x14ac:dyDescent="0.25">
      <c r="A111" s="33" t="s">
        <v>691</v>
      </c>
      <c r="B111" s="33">
        <f t="shared" si="8"/>
        <v>4101831</v>
      </c>
      <c r="C111" s="40">
        <f t="shared" si="7"/>
        <v>18</v>
      </c>
      <c r="D111" s="28">
        <f t="shared" si="9"/>
        <v>41018</v>
      </c>
      <c r="E111" s="29">
        <v>3</v>
      </c>
      <c r="F111" s="30" t="s">
        <v>634</v>
      </c>
      <c r="G111" s="30" t="s">
        <v>361</v>
      </c>
      <c r="H111" s="29">
        <f t="shared" si="10"/>
        <v>50</v>
      </c>
      <c r="I111" s="29">
        <f t="shared" si="11"/>
        <v>4</v>
      </c>
      <c r="J111" s="29">
        <v>2</v>
      </c>
      <c r="K111" s="29" t="s">
        <v>1564</v>
      </c>
      <c r="L111" s="29">
        <v>36</v>
      </c>
      <c r="M111" s="29" t="s">
        <v>1567</v>
      </c>
      <c r="N111" s="29">
        <v>36</v>
      </c>
      <c r="O111" s="29" t="s">
        <v>1569</v>
      </c>
      <c r="P111" s="29">
        <v>36</v>
      </c>
      <c r="Q111" s="29" t="s">
        <v>1571</v>
      </c>
      <c r="R111" s="29">
        <v>36</v>
      </c>
      <c r="S111" s="29" t="s">
        <v>1573</v>
      </c>
      <c r="T111" s="29">
        <v>36</v>
      </c>
      <c r="U111" s="29" t="s">
        <v>1575</v>
      </c>
      <c r="V111" s="29">
        <v>36</v>
      </c>
      <c r="W111" s="29" t="s">
        <v>1385</v>
      </c>
      <c r="X111" s="29">
        <v>36</v>
      </c>
      <c r="Y111" s="29" t="s">
        <v>1387</v>
      </c>
      <c r="Z111" s="29">
        <v>36</v>
      </c>
      <c r="AA111" s="29" t="s">
        <v>393</v>
      </c>
      <c r="AB111" s="30" t="str">
        <f t="shared" si="12"/>
        <v>tw-f-18-shl-loc3</v>
      </c>
      <c r="AC111" s="30">
        <f t="shared" si="13"/>
        <v>2</v>
      </c>
      <c r="AD111" s="29">
        <v>9</v>
      </c>
      <c r="AE111" s="31">
        <v>9</v>
      </c>
      <c r="AG111" s="35">
        <v>108</v>
      </c>
    </row>
    <row r="112" spans="1:85" ht="16.5" x14ac:dyDescent="0.2">
      <c r="A112" s="33" t="s">
        <v>691</v>
      </c>
      <c r="B112" s="33">
        <f t="shared" si="8"/>
        <v>4101910</v>
      </c>
      <c r="C112" s="40">
        <f t="shared" si="7"/>
        <v>19</v>
      </c>
      <c r="D112" s="23">
        <f t="shared" si="9"/>
        <v>41019</v>
      </c>
      <c r="E112" s="24">
        <v>1</v>
      </c>
      <c r="F112" s="32" t="s">
        <v>633</v>
      </c>
      <c r="G112" s="32" t="s">
        <v>347</v>
      </c>
      <c r="H112" s="24">
        <f t="shared" si="10"/>
        <v>50</v>
      </c>
      <c r="I112" s="24">
        <f t="shared" si="11"/>
        <v>5</v>
      </c>
      <c r="J112" s="24">
        <v>2</v>
      </c>
      <c r="K112" s="24" t="s">
        <v>1565</v>
      </c>
      <c r="L112" s="24">
        <v>38</v>
      </c>
      <c r="M112" s="24" t="s">
        <v>1566</v>
      </c>
      <c r="N112" s="24">
        <v>38</v>
      </c>
      <c r="O112" s="24" t="s">
        <v>1568</v>
      </c>
      <c r="P112" s="24">
        <v>38</v>
      </c>
      <c r="Q112" s="24" t="s">
        <v>1570</v>
      </c>
      <c r="R112" s="24">
        <v>38</v>
      </c>
      <c r="S112" s="24" t="s">
        <v>1572</v>
      </c>
      <c r="T112" s="24">
        <v>38</v>
      </c>
      <c r="U112" s="24" t="s">
        <v>1574</v>
      </c>
      <c r="V112" s="24">
        <v>38</v>
      </c>
      <c r="W112" s="24" t="s">
        <v>1576</v>
      </c>
      <c r="X112" s="24">
        <v>38</v>
      </c>
      <c r="Y112" s="24" t="s">
        <v>1386</v>
      </c>
      <c r="Z112" s="24">
        <v>38</v>
      </c>
      <c r="AA112" s="24" t="s">
        <v>354</v>
      </c>
      <c r="AB112" s="24" t="str">
        <f t="shared" si="12"/>
        <v>tw-f-19-jlr-loc1</v>
      </c>
      <c r="AC112" s="24">
        <f t="shared" si="13"/>
        <v>2</v>
      </c>
      <c r="AD112" s="24">
        <v>6</v>
      </c>
      <c r="AE112" s="25">
        <v>6</v>
      </c>
      <c r="AG112" s="35">
        <v>109</v>
      </c>
    </row>
    <row r="113" spans="1:33" ht="16.5" x14ac:dyDescent="0.2">
      <c r="A113" s="33" t="s">
        <v>691</v>
      </c>
      <c r="B113" s="33">
        <f t="shared" si="8"/>
        <v>4101911</v>
      </c>
      <c r="C113" s="40">
        <f t="shared" si="7"/>
        <v>19</v>
      </c>
      <c r="D113" s="26">
        <f t="shared" si="9"/>
        <v>41019</v>
      </c>
      <c r="E113" s="13">
        <v>1</v>
      </c>
      <c r="F113" s="14" t="s">
        <v>634</v>
      </c>
      <c r="G113" s="14" t="s">
        <v>286</v>
      </c>
      <c r="H113" s="13">
        <f t="shared" si="10"/>
        <v>50</v>
      </c>
      <c r="I113" s="13">
        <f t="shared" si="11"/>
        <v>5</v>
      </c>
      <c r="J113" s="13">
        <v>2</v>
      </c>
      <c r="K113" s="13" t="s">
        <v>1564</v>
      </c>
      <c r="L113" s="13">
        <v>38</v>
      </c>
      <c r="M113" s="13" t="s">
        <v>1567</v>
      </c>
      <c r="N113" s="13">
        <v>38</v>
      </c>
      <c r="O113" s="13" t="s">
        <v>1569</v>
      </c>
      <c r="P113" s="13">
        <v>38</v>
      </c>
      <c r="Q113" s="13" t="s">
        <v>1571</v>
      </c>
      <c r="R113" s="13">
        <v>38</v>
      </c>
      <c r="S113" s="13" t="s">
        <v>1573</v>
      </c>
      <c r="T113" s="13">
        <v>38</v>
      </c>
      <c r="U113" s="13" t="s">
        <v>1575</v>
      </c>
      <c r="V113" s="13">
        <v>38</v>
      </c>
      <c r="W113" s="13" t="s">
        <v>1577</v>
      </c>
      <c r="X113" s="13">
        <v>38</v>
      </c>
      <c r="Y113" s="13" t="s">
        <v>1387</v>
      </c>
      <c r="Z113" s="13">
        <v>38</v>
      </c>
      <c r="AA113" s="13" t="s">
        <v>395</v>
      </c>
      <c r="AB113" s="13" t="str">
        <f t="shared" si="12"/>
        <v>tw-f-19-shl-loc1</v>
      </c>
      <c r="AC113" s="13">
        <f t="shared" si="13"/>
        <v>2</v>
      </c>
      <c r="AD113" s="13">
        <v>9</v>
      </c>
      <c r="AE113" s="27">
        <v>9</v>
      </c>
      <c r="AG113" s="35">
        <v>110</v>
      </c>
    </row>
    <row r="114" spans="1:33" ht="16.5" x14ac:dyDescent="0.2">
      <c r="A114" s="33" t="s">
        <v>691</v>
      </c>
      <c r="B114" s="33">
        <f t="shared" si="8"/>
        <v>4101920</v>
      </c>
      <c r="C114" s="40">
        <f t="shared" si="7"/>
        <v>19</v>
      </c>
      <c r="D114" s="26">
        <f t="shared" si="9"/>
        <v>41019</v>
      </c>
      <c r="E114" s="13">
        <v>2</v>
      </c>
      <c r="F114" s="14" t="s">
        <v>633</v>
      </c>
      <c r="G114" s="14" t="s">
        <v>356</v>
      </c>
      <c r="H114" s="13">
        <f t="shared" si="10"/>
        <v>50</v>
      </c>
      <c r="I114" s="13">
        <f t="shared" si="11"/>
        <v>5</v>
      </c>
      <c r="J114" s="13">
        <v>2</v>
      </c>
      <c r="K114" s="13" t="s">
        <v>1565</v>
      </c>
      <c r="L114" s="13">
        <v>38</v>
      </c>
      <c r="M114" s="13" t="s">
        <v>1566</v>
      </c>
      <c r="N114" s="13">
        <v>38</v>
      </c>
      <c r="O114" s="13" t="s">
        <v>1568</v>
      </c>
      <c r="P114" s="13">
        <v>38</v>
      </c>
      <c r="Q114" s="13" t="s">
        <v>1570</v>
      </c>
      <c r="R114" s="13">
        <v>38</v>
      </c>
      <c r="S114" s="13" t="s">
        <v>1572</v>
      </c>
      <c r="T114" s="13">
        <v>38</v>
      </c>
      <c r="U114" s="13" t="s">
        <v>1574</v>
      </c>
      <c r="V114" s="13">
        <v>38</v>
      </c>
      <c r="W114" s="13" t="s">
        <v>1576</v>
      </c>
      <c r="X114" s="13">
        <v>38</v>
      </c>
      <c r="Y114" s="13" t="s">
        <v>1386</v>
      </c>
      <c r="Z114" s="13">
        <v>38</v>
      </c>
      <c r="AA114" s="13" t="s">
        <v>748</v>
      </c>
      <c r="AB114" s="36" t="str">
        <f t="shared" si="12"/>
        <v>tw-f-19-jlr-loc2</v>
      </c>
      <c r="AC114" s="36">
        <f t="shared" si="13"/>
        <v>2</v>
      </c>
      <c r="AD114" s="13">
        <v>6</v>
      </c>
      <c r="AE114" s="27">
        <v>6</v>
      </c>
      <c r="AG114" s="35">
        <v>111</v>
      </c>
    </row>
    <row r="115" spans="1:33" ht="16.5" x14ac:dyDescent="0.2">
      <c r="A115" s="33" t="s">
        <v>691</v>
      </c>
      <c r="B115" s="33">
        <f t="shared" si="8"/>
        <v>4101921</v>
      </c>
      <c r="C115" s="40">
        <f t="shared" si="7"/>
        <v>19</v>
      </c>
      <c r="D115" s="26">
        <f t="shared" si="9"/>
        <v>41019</v>
      </c>
      <c r="E115" s="13">
        <v>2</v>
      </c>
      <c r="F115" s="14" t="s">
        <v>634</v>
      </c>
      <c r="G115" s="14" t="s">
        <v>376</v>
      </c>
      <c r="H115" s="13">
        <f t="shared" si="10"/>
        <v>50</v>
      </c>
      <c r="I115" s="13">
        <f t="shared" si="11"/>
        <v>5</v>
      </c>
      <c r="J115" s="13">
        <v>2</v>
      </c>
      <c r="K115" s="13" t="s">
        <v>1564</v>
      </c>
      <c r="L115" s="13">
        <v>38</v>
      </c>
      <c r="M115" s="13" t="s">
        <v>1567</v>
      </c>
      <c r="N115" s="13">
        <v>38</v>
      </c>
      <c r="O115" s="13" t="s">
        <v>1569</v>
      </c>
      <c r="P115" s="13">
        <v>38</v>
      </c>
      <c r="Q115" s="13" t="s">
        <v>1571</v>
      </c>
      <c r="R115" s="13">
        <v>38</v>
      </c>
      <c r="S115" s="13" t="s">
        <v>1573</v>
      </c>
      <c r="T115" s="13">
        <v>38</v>
      </c>
      <c r="U115" s="13" t="s">
        <v>1575</v>
      </c>
      <c r="V115" s="13">
        <v>38</v>
      </c>
      <c r="W115" s="13" t="s">
        <v>1577</v>
      </c>
      <c r="X115" s="13">
        <v>38</v>
      </c>
      <c r="Y115" s="13" t="s">
        <v>1387</v>
      </c>
      <c r="Z115" s="13">
        <v>38</v>
      </c>
      <c r="AA115" s="13" t="s">
        <v>390</v>
      </c>
      <c r="AB115" s="36" t="str">
        <f t="shared" si="12"/>
        <v>tw-f-19-shl-loc2</v>
      </c>
      <c r="AC115" s="36">
        <f t="shared" si="13"/>
        <v>2</v>
      </c>
      <c r="AD115" s="13">
        <v>9</v>
      </c>
      <c r="AE115" s="27">
        <v>9</v>
      </c>
      <c r="AG115" s="35">
        <v>112</v>
      </c>
    </row>
    <row r="116" spans="1:33" ht="16.5" x14ac:dyDescent="0.2">
      <c r="A116" s="33" t="s">
        <v>691</v>
      </c>
      <c r="B116" s="33">
        <f t="shared" si="8"/>
        <v>4101930</v>
      </c>
      <c r="C116" s="40">
        <f t="shared" si="7"/>
        <v>19</v>
      </c>
      <c r="D116" s="26">
        <f t="shared" si="9"/>
        <v>41019</v>
      </c>
      <c r="E116" s="13">
        <v>3</v>
      </c>
      <c r="F116" s="14" t="s">
        <v>633</v>
      </c>
      <c r="G116" s="14" t="s">
        <v>749</v>
      </c>
      <c r="H116" s="13">
        <f t="shared" si="10"/>
        <v>50</v>
      </c>
      <c r="I116" s="13">
        <f t="shared" si="11"/>
        <v>4</v>
      </c>
      <c r="J116" s="13">
        <v>2</v>
      </c>
      <c r="K116" s="13" t="s">
        <v>1565</v>
      </c>
      <c r="L116" s="13">
        <v>38</v>
      </c>
      <c r="M116" s="13" t="s">
        <v>1566</v>
      </c>
      <c r="N116" s="13">
        <v>38</v>
      </c>
      <c r="O116" s="13" t="s">
        <v>1568</v>
      </c>
      <c r="P116" s="13">
        <v>38</v>
      </c>
      <c r="Q116" s="13" t="s">
        <v>1570</v>
      </c>
      <c r="R116" s="13">
        <v>38</v>
      </c>
      <c r="S116" s="13" t="s">
        <v>1572</v>
      </c>
      <c r="T116" s="13">
        <v>38</v>
      </c>
      <c r="U116" s="13" t="s">
        <v>1574</v>
      </c>
      <c r="V116" s="13">
        <v>38</v>
      </c>
      <c r="W116" s="13" t="s">
        <v>1576</v>
      </c>
      <c r="X116" s="13">
        <v>38</v>
      </c>
      <c r="Y116" s="13" t="s">
        <v>1386</v>
      </c>
      <c r="Z116" s="13">
        <v>38</v>
      </c>
      <c r="AA116" s="13" t="s">
        <v>351</v>
      </c>
      <c r="AB116" s="37" t="str">
        <f t="shared" si="12"/>
        <v>tw-f-19-jlr-loc3</v>
      </c>
      <c r="AC116" s="37">
        <f t="shared" si="13"/>
        <v>2</v>
      </c>
      <c r="AD116" s="13">
        <v>6</v>
      </c>
      <c r="AE116" s="27">
        <v>6</v>
      </c>
      <c r="AG116" s="35">
        <v>113</v>
      </c>
    </row>
    <row r="117" spans="1:33" ht="17.25" thickBot="1" x14ac:dyDescent="0.25">
      <c r="A117" s="33" t="s">
        <v>691</v>
      </c>
      <c r="B117" s="33">
        <f t="shared" si="8"/>
        <v>4101931</v>
      </c>
      <c r="C117" s="40">
        <f t="shared" si="7"/>
        <v>19</v>
      </c>
      <c r="D117" s="28">
        <f t="shared" si="9"/>
        <v>41019</v>
      </c>
      <c r="E117" s="29">
        <v>3</v>
      </c>
      <c r="F117" s="30" t="s">
        <v>634</v>
      </c>
      <c r="G117" s="30" t="s">
        <v>361</v>
      </c>
      <c r="H117" s="29">
        <f t="shared" si="10"/>
        <v>50</v>
      </c>
      <c r="I117" s="29">
        <f t="shared" si="11"/>
        <v>4</v>
      </c>
      <c r="J117" s="29">
        <v>2</v>
      </c>
      <c r="K117" s="29" t="s">
        <v>1564</v>
      </c>
      <c r="L117" s="29">
        <v>38</v>
      </c>
      <c r="M117" s="29" t="s">
        <v>1567</v>
      </c>
      <c r="N117" s="29">
        <v>38</v>
      </c>
      <c r="O117" s="29" t="s">
        <v>1569</v>
      </c>
      <c r="P117" s="29">
        <v>38</v>
      </c>
      <c r="Q117" s="29" t="s">
        <v>1571</v>
      </c>
      <c r="R117" s="29">
        <v>38</v>
      </c>
      <c r="S117" s="29" t="s">
        <v>1573</v>
      </c>
      <c r="T117" s="29">
        <v>38</v>
      </c>
      <c r="U117" s="29" t="s">
        <v>1575</v>
      </c>
      <c r="V117" s="29">
        <v>38</v>
      </c>
      <c r="W117" s="29" t="s">
        <v>1577</v>
      </c>
      <c r="X117" s="29">
        <v>38</v>
      </c>
      <c r="Y117" s="29" t="s">
        <v>1387</v>
      </c>
      <c r="Z117" s="29">
        <v>38</v>
      </c>
      <c r="AA117" s="29" t="s">
        <v>391</v>
      </c>
      <c r="AB117" s="30" t="str">
        <f t="shared" si="12"/>
        <v>tw-f-19-shl-loc3</v>
      </c>
      <c r="AC117" s="30">
        <f t="shared" si="13"/>
        <v>2</v>
      </c>
      <c r="AD117" s="29">
        <v>9</v>
      </c>
      <c r="AE117" s="31">
        <v>9</v>
      </c>
      <c r="AG117" s="35">
        <v>114</v>
      </c>
    </row>
    <row r="118" spans="1:33" ht="16.5" x14ac:dyDescent="0.2">
      <c r="A118" s="33" t="s">
        <v>691</v>
      </c>
      <c r="B118" s="33">
        <f t="shared" si="8"/>
        <v>4102010</v>
      </c>
      <c r="C118" s="40">
        <f t="shared" si="7"/>
        <v>20</v>
      </c>
      <c r="D118" s="23">
        <f t="shared" si="9"/>
        <v>41020</v>
      </c>
      <c r="E118" s="24">
        <v>1</v>
      </c>
      <c r="F118" s="32" t="s">
        <v>633</v>
      </c>
      <c r="G118" s="32" t="s">
        <v>289</v>
      </c>
      <c r="H118" s="24">
        <f t="shared" si="10"/>
        <v>50</v>
      </c>
      <c r="I118" s="24">
        <f t="shared" si="11"/>
        <v>5</v>
      </c>
      <c r="J118" s="24">
        <v>2</v>
      </c>
      <c r="K118" s="24" t="s">
        <v>1565</v>
      </c>
      <c r="L118" s="24">
        <v>40</v>
      </c>
      <c r="M118" s="24" t="s">
        <v>1566</v>
      </c>
      <c r="N118" s="24">
        <v>40</v>
      </c>
      <c r="O118" s="24" t="s">
        <v>1568</v>
      </c>
      <c r="P118" s="24">
        <v>40</v>
      </c>
      <c r="Q118" s="24" t="s">
        <v>1570</v>
      </c>
      <c r="R118" s="24">
        <v>40</v>
      </c>
      <c r="S118" s="24" t="s">
        <v>1572</v>
      </c>
      <c r="T118" s="24">
        <v>40</v>
      </c>
      <c r="U118" s="24" t="s">
        <v>1574</v>
      </c>
      <c r="V118" s="24">
        <v>40</v>
      </c>
      <c r="W118" s="24" t="s">
        <v>1576</v>
      </c>
      <c r="X118" s="24">
        <v>40</v>
      </c>
      <c r="Y118" s="24" t="s">
        <v>1578</v>
      </c>
      <c r="Z118" s="24">
        <v>40</v>
      </c>
      <c r="AA118" s="24" t="s">
        <v>347</v>
      </c>
      <c r="AB118" s="24" t="str">
        <f t="shared" si="12"/>
        <v>tw-f-20-jlr-loc1</v>
      </c>
      <c r="AC118" s="24">
        <f t="shared" si="13"/>
        <v>2</v>
      </c>
      <c r="AD118" s="24">
        <v>6</v>
      </c>
      <c r="AE118" s="25">
        <v>6</v>
      </c>
      <c r="AG118" s="35">
        <v>115</v>
      </c>
    </row>
    <row r="119" spans="1:33" ht="16.5" x14ac:dyDescent="0.2">
      <c r="A119" s="33" t="s">
        <v>691</v>
      </c>
      <c r="B119" s="33">
        <f t="shared" si="8"/>
        <v>4102011</v>
      </c>
      <c r="C119" s="40">
        <f t="shared" si="7"/>
        <v>20</v>
      </c>
      <c r="D119" s="26">
        <f t="shared" si="9"/>
        <v>41020</v>
      </c>
      <c r="E119" s="13">
        <v>1</v>
      </c>
      <c r="F119" s="14" t="s">
        <v>634</v>
      </c>
      <c r="G119" s="14" t="s">
        <v>286</v>
      </c>
      <c r="H119" s="13">
        <f t="shared" si="10"/>
        <v>50</v>
      </c>
      <c r="I119" s="13">
        <f t="shared" si="11"/>
        <v>5</v>
      </c>
      <c r="J119" s="13">
        <v>2</v>
      </c>
      <c r="K119" s="13" t="s">
        <v>1564</v>
      </c>
      <c r="L119" s="13">
        <v>40</v>
      </c>
      <c r="M119" s="13" t="s">
        <v>1567</v>
      </c>
      <c r="N119" s="13">
        <v>40</v>
      </c>
      <c r="O119" s="13" t="s">
        <v>1569</v>
      </c>
      <c r="P119" s="13">
        <v>40</v>
      </c>
      <c r="Q119" s="13" t="s">
        <v>1571</v>
      </c>
      <c r="R119" s="13">
        <v>40</v>
      </c>
      <c r="S119" s="13" t="s">
        <v>1573</v>
      </c>
      <c r="T119" s="13">
        <v>40</v>
      </c>
      <c r="U119" s="13" t="s">
        <v>1575</v>
      </c>
      <c r="V119" s="13">
        <v>40</v>
      </c>
      <c r="W119" s="13" t="s">
        <v>1577</v>
      </c>
      <c r="X119" s="13">
        <v>40</v>
      </c>
      <c r="Y119" s="13" t="s">
        <v>1579</v>
      </c>
      <c r="Z119" s="13">
        <v>40</v>
      </c>
      <c r="AA119" s="13" t="s">
        <v>379</v>
      </c>
      <c r="AB119" s="13" t="str">
        <f t="shared" si="12"/>
        <v>tw-f-20-shl-loc1</v>
      </c>
      <c r="AC119" s="13">
        <f t="shared" si="13"/>
        <v>2</v>
      </c>
      <c r="AD119" s="13">
        <v>9</v>
      </c>
      <c r="AE119" s="27">
        <v>9</v>
      </c>
      <c r="AG119" s="35">
        <v>116</v>
      </c>
    </row>
    <row r="120" spans="1:33" ht="16.5" x14ac:dyDescent="0.2">
      <c r="A120" s="33" t="s">
        <v>691</v>
      </c>
      <c r="B120" s="33">
        <f t="shared" si="8"/>
        <v>4102020</v>
      </c>
      <c r="C120" s="40">
        <f t="shared" si="7"/>
        <v>20</v>
      </c>
      <c r="D120" s="26">
        <f t="shared" si="9"/>
        <v>41020</v>
      </c>
      <c r="E120" s="13">
        <v>2</v>
      </c>
      <c r="F120" s="14" t="s">
        <v>633</v>
      </c>
      <c r="G120" s="14" t="s">
        <v>356</v>
      </c>
      <c r="H120" s="13">
        <f t="shared" si="10"/>
        <v>50</v>
      </c>
      <c r="I120" s="13">
        <f t="shared" si="11"/>
        <v>5</v>
      </c>
      <c r="J120" s="13">
        <v>2</v>
      </c>
      <c r="K120" s="13" t="s">
        <v>1565</v>
      </c>
      <c r="L120" s="13">
        <v>40</v>
      </c>
      <c r="M120" s="13" t="s">
        <v>1566</v>
      </c>
      <c r="N120" s="13">
        <v>40</v>
      </c>
      <c r="O120" s="13" t="s">
        <v>1568</v>
      </c>
      <c r="P120" s="13">
        <v>40</v>
      </c>
      <c r="Q120" s="13" t="s">
        <v>1570</v>
      </c>
      <c r="R120" s="13">
        <v>40</v>
      </c>
      <c r="S120" s="13" t="s">
        <v>1572</v>
      </c>
      <c r="T120" s="13">
        <v>40</v>
      </c>
      <c r="U120" s="13" t="s">
        <v>1574</v>
      </c>
      <c r="V120" s="13">
        <v>40</v>
      </c>
      <c r="W120" s="13" t="s">
        <v>1576</v>
      </c>
      <c r="X120" s="13">
        <v>40</v>
      </c>
      <c r="Y120" s="13" t="s">
        <v>1578</v>
      </c>
      <c r="Z120" s="13">
        <v>40</v>
      </c>
      <c r="AA120" s="13" t="s">
        <v>749</v>
      </c>
      <c r="AB120" s="36" t="str">
        <f t="shared" si="12"/>
        <v>tw-f-20-jlr-loc2</v>
      </c>
      <c r="AC120" s="36">
        <f t="shared" si="13"/>
        <v>2</v>
      </c>
      <c r="AD120" s="13">
        <v>6</v>
      </c>
      <c r="AE120" s="27">
        <v>6</v>
      </c>
      <c r="AG120" s="35">
        <v>117</v>
      </c>
    </row>
    <row r="121" spans="1:33" ht="16.5" x14ac:dyDescent="0.2">
      <c r="A121" s="33" t="s">
        <v>691</v>
      </c>
      <c r="B121" s="33">
        <f t="shared" si="8"/>
        <v>4102021</v>
      </c>
      <c r="C121" s="40">
        <f t="shared" si="7"/>
        <v>20</v>
      </c>
      <c r="D121" s="26">
        <f t="shared" si="9"/>
        <v>41020</v>
      </c>
      <c r="E121" s="13">
        <v>2</v>
      </c>
      <c r="F121" s="14" t="s">
        <v>634</v>
      </c>
      <c r="G121" s="14" t="s">
        <v>376</v>
      </c>
      <c r="H121" s="13">
        <f t="shared" si="10"/>
        <v>50</v>
      </c>
      <c r="I121" s="13">
        <f t="shared" si="11"/>
        <v>5</v>
      </c>
      <c r="J121" s="13">
        <v>2</v>
      </c>
      <c r="K121" s="13" t="s">
        <v>1564</v>
      </c>
      <c r="L121" s="13">
        <v>40</v>
      </c>
      <c r="M121" s="13" t="s">
        <v>1567</v>
      </c>
      <c r="N121" s="13">
        <v>40</v>
      </c>
      <c r="O121" s="13" t="s">
        <v>1569</v>
      </c>
      <c r="P121" s="13">
        <v>40</v>
      </c>
      <c r="Q121" s="13" t="s">
        <v>1571</v>
      </c>
      <c r="R121" s="13">
        <v>40</v>
      </c>
      <c r="S121" s="13" t="s">
        <v>1573</v>
      </c>
      <c r="T121" s="13">
        <v>40</v>
      </c>
      <c r="U121" s="13" t="s">
        <v>1575</v>
      </c>
      <c r="V121" s="13">
        <v>40</v>
      </c>
      <c r="W121" s="13" t="s">
        <v>1577</v>
      </c>
      <c r="X121" s="13">
        <v>40</v>
      </c>
      <c r="Y121" s="13" t="s">
        <v>1579</v>
      </c>
      <c r="Z121" s="13">
        <v>40</v>
      </c>
      <c r="AA121" s="13" t="s">
        <v>382</v>
      </c>
      <c r="AB121" s="36" t="str">
        <f t="shared" si="12"/>
        <v>tw-f-20-shl-loc2</v>
      </c>
      <c r="AC121" s="36">
        <f t="shared" si="13"/>
        <v>2</v>
      </c>
      <c r="AD121" s="13">
        <v>9</v>
      </c>
      <c r="AE121" s="27">
        <v>9</v>
      </c>
      <c r="AG121" s="35">
        <v>118</v>
      </c>
    </row>
    <row r="122" spans="1:33" ht="16.5" x14ac:dyDescent="0.2">
      <c r="A122" s="33" t="s">
        <v>691</v>
      </c>
      <c r="B122" s="33">
        <f t="shared" si="8"/>
        <v>4102030</v>
      </c>
      <c r="C122" s="40">
        <f t="shared" si="7"/>
        <v>20</v>
      </c>
      <c r="D122" s="26">
        <f t="shared" si="9"/>
        <v>41020</v>
      </c>
      <c r="E122" s="13">
        <v>3</v>
      </c>
      <c r="F122" s="14" t="s">
        <v>633</v>
      </c>
      <c r="G122" s="14" t="s">
        <v>749</v>
      </c>
      <c r="H122" s="13">
        <f t="shared" si="10"/>
        <v>50</v>
      </c>
      <c r="I122" s="13">
        <f t="shared" si="11"/>
        <v>5</v>
      </c>
      <c r="J122" s="13">
        <v>2</v>
      </c>
      <c r="K122" s="13" t="s">
        <v>1565</v>
      </c>
      <c r="L122" s="13">
        <v>40</v>
      </c>
      <c r="M122" s="13" t="s">
        <v>1566</v>
      </c>
      <c r="N122" s="13">
        <v>40</v>
      </c>
      <c r="O122" s="13" t="s">
        <v>1568</v>
      </c>
      <c r="P122" s="13">
        <v>40</v>
      </c>
      <c r="Q122" s="13" t="s">
        <v>1570</v>
      </c>
      <c r="R122" s="13">
        <v>40</v>
      </c>
      <c r="S122" s="13" t="s">
        <v>1572</v>
      </c>
      <c r="T122" s="13">
        <v>40</v>
      </c>
      <c r="U122" s="13" t="s">
        <v>1574</v>
      </c>
      <c r="V122" s="13">
        <v>40</v>
      </c>
      <c r="W122" s="13" t="s">
        <v>1576</v>
      </c>
      <c r="X122" s="13">
        <v>40</v>
      </c>
      <c r="Y122" s="13" t="s">
        <v>1578</v>
      </c>
      <c r="Z122" s="13">
        <v>40</v>
      </c>
      <c r="AA122" s="13" t="s">
        <v>356</v>
      </c>
      <c r="AB122" s="37" t="str">
        <f t="shared" si="12"/>
        <v>tw-f-20-jlr-loc3</v>
      </c>
      <c r="AC122" s="37">
        <f t="shared" si="13"/>
        <v>2</v>
      </c>
      <c r="AD122" s="13">
        <v>6</v>
      </c>
      <c r="AE122" s="27">
        <v>6</v>
      </c>
      <c r="AG122" s="35">
        <v>119</v>
      </c>
    </row>
    <row r="123" spans="1:33" ht="17.25" thickBot="1" x14ac:dyDescent="0.25">
      <c r="A123" s="33" t="s">
        <v>691</v>
      </c>
      <c r="B123" s="33">
        <f t="shared" si="8"/>
        <v>4102031</v>
      </c>
      <c r="C123" s="40">
        <f t="shared" si="7"/>
        <v>20</v>
      </c>
      <c r="D123" s="28">
        <f t="shared" si="9"/>
        <v>41020</v>
      </c>
      <c r="E123" s="29">
        <v>3</v>
      </c>
      <c r="F123" s="30" t="s">
        <v>634</v>
      </c>
      <c r="G123" s="30" t="s">
        <v>361</v>
      </c>
      <c r="H123" s="29">
        <f t="shared" si="10"/>
        <v>50</v>
      </c>
      <c r="I123" s="29">
        <f t="shared" si="11"/>
        <v>5</v>
      </c>
      <c r="J123" s="29">
        <v>2</v>
      </c>
      <c r="K123" s="29" t="s">
        <v>1564</v>
      </c>
      <c r="L123" s="29">
        <v>40</v>
      </c>
      <c r="M123" s="29" t="s">
        <v>1567</v>
      </c>
      <c r="N123" s="29">
        <v>40</v>
      </c>
      <c r="O123" s="29" t="s">
        <v>1569</v>
      </c>
      <c r="P123" s="29">
        <v>40</v>
      </c>
      <c r="Q123" s="29" t="s">
        <v>1571</v>
      </c>
      <c r="R123" s="29">
        <v>40</v>
      </c>
      <c r="S123" s="29" t="s">
        <v>1573</v>
      </c>
      <c r="T123" s="29">
        <v>40</v>
      </c>
      <c r="U123" s="29" t="s">
        <v>1575</v>
      </c>
      <c r="V123" s="29">
        <v>40</v>
      </c>
      <c r="W123" s="29" t="s">
        <v>1577</v>
      </c>
      <c r="X123" s="29">
        <v>40</v>
      </c>
      <c r="Y123" s="29" t="s">
        <v>1579</v>
      </c>
      <c r="Z123" s="29">
        <v>40</v>
      </c>
      <c r="AA123" s="29" t="s">
        <v>397</v>
      </c>
      <c r="AB123" s="30" t="str">
        <f t="shared" si="12"/>
        <v>tw-f-20-shl-loc3</v>
      </c>
      <c r="AC123" s="30">
        <f t="shared" si="13"/>
        <v>2</v>
      </c>
      <c r="AD123" s="29">
        <v>9</v>
      </c>
      <c r="AE123" s="31">
        <v>9</v>
      </c>
      <c r="AG123" s="35">
        <v>120</v>
      </c>
    </row>
    <row r="124" spans="1:33" ht="16.5" x14ac:dyDescent="0.2">
      <c r="A124" s="33" t="s">
        <v>691</v>
      </c>
      <c r="B124" s="33">
        <f t="shared" si="8"/>
        <v>4102110</v>
      </c>
      <c r="C124" s="40">
        <f t="shared" si="7"/>
        <v>21</v>
      </c>
      <c r="D124" s="23">
        <f t="shared" si="9"/>
        <v>41021</v>
      </c>
      <c r="E124" s="24">
        <v>1</v>
      </c>
      <c r="F124" s="32" t="s">
        <v>633</v>
      </c>
      <c r="G124" s="32" t="s">
        <v>30</v>
      </c>
      <c r="H124" s="24">
        <f t="shared" si="10"/>
        <v>51</v>
      </c>
      <c r="I124" s="24">
        <f t="shared" si="11"/>
        <v>5</v>
      </c>
      <c r="J124" s="24">
        <v>2</v>
      </c>
      <c r="K124" s="24" t="s">
        <v>1565</v>
      </c>
      <c r="L124" s="24">
        <v>40</v>
      </c>
      <c r="M124" s="24" t="s">
        <v>1566</v>
      </c>
      <c r="N124" s="24">
        <v>40</v>
      </c>
      <c r="O124" s="24" t="s">
        <v>1568</v>
      </c>
      <c r="P124" s="24">
        <v>40</v>
      </c>
      <c r="Q124" s="24" t="s">
        <v>1570</v>
      </c>
      <c r="R124" s="24">
        <v>40</v>
      </c>
      <c r="S124" s="24" t="s">
        <v>1572</v>
      </c>
      <c r="T124" s="24">
        <v>40</v>
      </c>
      <c r="U124" s="24" t="s">
        <v>1574</v>
      </c>
      <c r="V124" s="24">
        <v>40</v>
      </c>
      <c r="W124" s="24" t="s">
        <v>1576</v>
      </c>
      <c r="X124" s="24">
        <v>40</v>
      </c>
      <c r="Y124" s="24" t="s">
        <v>1578</v>
      </c>
      <c r="Z124" s="24">
        <v>40</v>
      </c>
      <c r="AA124" s="24" t="s">
        <v>354</v>
      </c>
      <c r="AB124" s="24" t="str">
        <f t="shared" si="12"/>
        <v>tw-f-21-jlr-loc1</v>
      </c>
      <c r="AC124" s="24">
        <f t="shared" si="13"/>
        <v>2</v>
      </c>
      <c r="AD124" s="24">
        <v>6</v>
      </c>
      <c r="AE124" s="25">
        <v>6</v>
      </c>
      <c r="AG124" s="35">
        <v>121</v>
      </c>
    </row>
    <row r="125" spans="1:33" ht="16.5" x14ac:dyDescent="0.2">
      <c r="A125" s="33" t="s">
        <v>691</v>
      </c>
      <c r="B125" s="33">
        <f t="shared" si="8"/>
        <v>4102111</v>
      </c>
      <c r="C125" s="40">
        <f t="shared" si="7"/>
        <v>21</v>
      </c>
      <c r="D125" s="26">
        <f t="shared" si="9"/>
        <v>41021</v>
      </c>
      <c r="E125" s="13">
        <v>1</v>
      </c>
      <c r="F125" s="14" t="s">
        <v>634</v>
      </c>
      <c r="G125" s="14" t="s">
        <v>286</v>
      </c>
      <c r="H125" s="13">
        <f t="shared" si="10"/>
        <v>51</v>
      </c>
      <c r="I125" s="13">
        <f t="shared" si="11"/>
        <v>5</v>
      </c>
      <c r="J125" s="13">
        <v>2</v>
      </c>
      <c r="K125" s="13" t="s">
        <v>1404</v>
      </c>
      <c r="L125" s="13">
        <v>41</v>
      </c>
      <c r="M125" s="13" t="s">
        <v>1567</v>
      </c>
      <c r="N125" s="13">
        <v>41</v>
      </c>
      <c r="O125" s="13" t="s">
        <v>1569</v>
      </c>
      <c r="P125" s="13">
        <v>41</v>
      </c>
      <c r="Q125" s="13" t="s">
        <v>1571</v>
      </c>
      <c r="R125" s="13">
        <v>41</v>
      </c>
      <c r="S125" s="13" t="s">
        <v>1573</v>
      </c>
      <c r="T125" s="13">
        <v>41</v>
      </c>
      <c r="U125" s="13" t="s">
        <v>1575</v>
      </c>
      <c r="V125" s="13">
        <v>41</v>
      </c>
      <c r="W125" s="13" t="s">
        <v>1577</v>
      </c>
      <c r="X125" s="13">
        <v>41</v>
      </c>
      <c r="Y125" s="13" t="s">
        <v>1579</v>
      </c>
      <c r="Z125" s="13">
        <v>41</v>
      </c>
      <c r="AA125" s="13" t="s">
        <v>395</v>
      </c>
      <c r="AB125" s="13" t="str">
        <f t="shared" si="12"/>
        <v>tw-f-21-shl-loc1</v>
      </c>
      <c r="AC125" s="13">
        <f t="shared" si="13"/>
        <v>2</v>
      </c>
      <c r="AD125" s="13">
        <v>9</v>
      </c>
      <c r="AE125" s="27">
        <v>9</v>
      </c>
      <c r="AG125" s="35">
        <v>122</v>
      </c>
    </row>
    <row r="126" spans="1:33" ht="16.5" x14ac:dyDescent="0.2">
      <c r="A126" s="33" t="s">
        <v>691</v>
      </c>
      <c r="B126" s="33">
        <f t="shared" si="8"/>
        <v>4102120</v>
      </c>
      <c r="C126" s="40">
        <f t="shared" si="7"/>
        <v>21</v>
      </c>
      <c r="D126" s="26">
        <f t="shared" si="9"/>
        <v>41021</v>
      </c>
      <c r="E126" s="13">
        <v>2</v>
      </c>
      <c r="F126" s="14" t="s">
        <v>633</v>
      </c>
      <c r="G126" s="14" t="s">
        <v>356</v>
      </c>
      <c r="H126" s="13">
        <f t="shared" si="10"/>
        <v>51</v>
      </c>
      <c r="I126" s="13">
        <f t="shared" si="11"/>
        <v>5</v>
      </c>
      <c r="J126" s="13">
        <v>2</v>
      </c>
      <c r="K126" s="13" t="s">
        <v>1565</v>
      </c>
      <c r="L126" s="13">
        <v>40</v>
      </c>
      <c r="M126" s="13" t="s">
        <v>1566</v>
      </c>
      <c r="N126" s="13">
        <v>40</v>
      </c>
      <c r="O126" s="13" t="s">
        <v>1568</v>
      </c>
      <c r="P126" s="13">
        <v>40</v>
      </c>
      <c r="Q126" s="13" t="s">
        <v>1570</v>
      </c>
      <c r="R126" s="13">
        <v>40</v>
      </c>
      <c r="S126" s="13" t="s">
        <v>1572</v>
      </c>
      <c r="T126" s="13">
        <v>40</v>
      </c>
      <c r="U126" s="13" t="s">
        <v>1574</v>
      </c>
      <c r="V126" s="13">
        <v>40</v>
      </c>
      <c r="W126" s="13" t="s">
        <v>1576</v>
      </c>
      <c r="X126" s="13">
        <v>40</v>
      </c>
      <c r="Y126" s="13" t="s">
        <v>1578</v>
      </c>
      <c r="Z126" s="13">
        <v>40</v>
      </c>
      <c r="AA126" s="13" t="s">
        <v>748</v>
      </c>
      <c r="AB126" s="36" t="str">
        <f t="shared" si="12"/>
        <v>tw-f-21-jlr-loc2</v>
      </c>
      <c r="AC126" s="36">
        <f t="shared" si="13"/>
        <v>2</v>
      </c>
      <c r="AD126" s="13">
        <v>6</v>
      </c>
      <c r="AE126" s="27">
        <v>6</v>
      </c>
      <c r="AG126" s="35">
        <v>123</v>
      </c>
    </row>
    <row r="127" spans="1:33" ht="16.5" x14ac:dyDescent="0.2">
      <c r="A127" s="33" t="s">
        <v>691</v>
      </c>
      <c r="B127" s="33">
        <f t="shared" si="8"/>
        <v>4102121</v>
      </c>
      <c r="C127" s="40">
        <f t="shared" si="7"/>
        <v>21</v>
      </c>
      <c r="D127" s="26">
        <f t="shared" si="9"/>
        <v>41021</v>
      </c>
      <c r="E127" s="13">
        <v>2</v>
      </c>
      <c r="F127" s="14" t="s">
        <v>634</v>
      </c>
      <c r="G127" s="14" t="s">
        <v>376</v>
      </c>
      <c r="H127" s="13">
        <f t="shared" si="10"/>
        <v>51</v>
      </c>
      <c r="I127" s="13">
        <f t="shared" si="11"/>
        <v>5</v>
      </c>
      <c r="J127" s="13">
        <v>2</v>
      </c>
      <c r="K127" s="13" t="s">
        <v>1404</v>
      </c>
      <c r="L127" s="13">
        <v>41</v>
      </c>
      <c r="M127" s="13" t="s">
        <v>1567</v>
      </c>
      <c r="N127" s="13">
        <v>41</v>
      </c>
      <c r="O127" s="13" t="s">
        <v>1569</v>
      </c>
      <c r="P127" s="13">
        <v>41</v>
      </c>
      <c r="Q127" s="13" t="s">
        <v>1571</v>
      </c>
      <c r="R127" s="13">
        <v>41</v>
      </c>
      <c r="S127" s="13" t="s">
        <v>1573</v>
      </c>
      <c r="T127" s="13">
        <v>41</v>
      </c>
      <c r="U127" s="13" t="s">
        <v>1575</v>
      </c>
      <c r="V127" s="13">
        <v>41</v>
      </c>
      <c r="W127" s="13" t="s">
        <v>1577</v>
      </c>
      <c r="X127" s="13">
        <v>41</v>
      </c>
      <c r="Y127" s="13" t="s">
        <v>1579</v>
      </c>
      <c r="Z127" s="13">
        <v>41</v>
      </c>
      <c r="AA127" s="13" t="s">
        <v>390</v>
      </c>
      <c r="AB127" s="36" t="str">
        <f t="shared" si="12"/>
        <v>tw-f-21-shl-loc2</v>
      </c>
      <c r="AC127" s="36">
        <f t="shared" si="13"/>
        <v>2</v>
      </c>
      <c r="AD127" s="13">
        <v>9</v>
      </c>
      <c r="AE127" s="27">
        <v>9</v>
      </c>
      <c r="AG127" s="35">
        <v>124</v>
      </c>
    </row>
    <row r="128" spans="1:33" ht="16.5" x14ac:dyDescent="0.2">
      <c r="A128" s="33" t="s">
        <v>691</v>
      </c>
      <c r="B128" s="33">
        <f t="shared" si="8"/>
        <v>4102130</v>
      </c>
      <c r="C128" s="40">
        <f t="shared" si="7"/>
        <v>21</v>
      </c>
      <c r="D128" s="26">
        <f t="shared" si="9"/>
        <v>41021</v>
      </c>
      <c r="E128" s="13">
        <v>3</v>
      </c>
      <c r="F128" s="14" t="s">
        <v>633</v>
      </c>
      <c r="G128" s="14" t="s">
        <v>749</v>
      </c>
      <c r="H128" s="13">
        <f t="shared" si="10"/>
        <v>51</v>
      </c>
      <c r="I128" s="13">
        <f t="shared" si="11"/>
        <v>5</v>
      </c>
      <c r="J128" s="13">
        <v>2</v>
      </c>
      <c r="K128" s="13" t="s">
        <v>1565</v>
      </c>
      <c r="L128" s="13">
        <v>40</v>
      </c>
      <c r="M128" s="13" t="s">
        <v>1566</v>
      </c>
      <c r="N128" s="13">
        <v>40</v>
      </c>
      <c r="O128" s="13" t="s">
        <v>1568</v>
      </c>
      <c r="P128" s="13">
        <v>40</v>
      </c>
      <c r="Q128" s="13" t="s">
        <v>1570</v>
      </c>
      <c r="R128" s="13">
        <v>40</v>
      </c>
      <c r="S128" s="13" t="s">
        <v>1572</v>
      </c>
      <c r="T128" s="13">
        <v>40</v>
      </c>
      <c r="U128" s="13" t="s">
        <v>1574</v>
      </c>
      <c r="V128" s="13">
        <v>40</v>
      </c>
      <c r="W128" s="13" t="s">
        <v>1576</v>
      </c>
      <c r="X128" s="13">
        <v>40</v>
      </c>
      <c r="Y128" s="13" t="s">
        <v>1578</v>
      </c>
      <c r="Z128" s="13">
        <v>40</v>
      </c>
      <c r="AA128" s="13" t="s">
        <v>351</v>
      </c>
      <c r="AB128" s="37" t="str">
        <f t="shared" si="12"/>
        <v>tw-f-21-jlr-loc3</v>
      </c>
      <c r="AC128" s="37">
        <f t="shared" si="13"/>
        <v>2</v>
      </c>
      <c r="AD128" s="13">
        <v>6</v>
      </c>
      <c r="AE128" s="27">
        <v>6</v>
      </c>
      <c r="AG128" s="35">
        <v>125</v>
      </c>
    </row>
    <row r="129" spans="1:33" ht="17.25" thickBot="1" x14ac:dyDescent="0.25">
      <c r="A129" s="33" t="s">
        <v>691</v>
      </c>
      <c r="B129" s="33">
        <f t="shared" si="8"/>
        <v>4102131</v>
      </c>
      <c r="C129" s="40">
        <f t="shared" ref="C129:C192" si="14">MOD(D129,100)</f>
        <v>21</v>
      </c>
      <c r="D129" s="28">
        <f t="shared" si="9"/>
        <v>41021</v>
      </c>
      <c r="E129" s="29">
        <v>3</v>
      </c>
      <c r="F129" s="30" t="s">
        <v>634</v>
      </c>
      <c r="G129" s="30" t="s">
        <v>361</v>
      </c>
      <c r="H129" s="29">
        <f t="shared" si="10"/>
        <v>51</v>
      </c>
      <c r="I129" s="29">
        <f t="shared" si="11"/>
        <v>5</v>
      </c>
      <c r="J129" s="29">
        <v>2</v>
      </c>
      <c r="K129" s="29" t="s">
        <v>1404</v>
      </c>
      <c r="L129" s="29">
        <v>41</v>
      </c>
      <c r="M129" s="29" t="s">
        <v>1567</v>
      </c>
      <c r="N129" s="29">
        <v>41</v>
      </c>
      <c r="O129" s="29" t="s">
        <v>1569</v>
      </c>
      <c r="P129" s="29">
        <v>41</v>
      </c>
      <c r="Q129" s="29" t="s">
        <v>1571</v>
      </c>
      <c r="R129" s="29">
        <v>41</v>
      </c>
      <c r="S129" s="29" t="s">
        <v>1573</v>
      </c>
      <c r="T129" s="29">
        <v>41</v>
      </c>
      <c r="U129" s="29" t="s">
        <v>1575</v>
      </c>
      <c r="V129" s="29">
        <v>41</v>
      </c>
      <c r="W129" s="29" t="s">
        <v>1577</v>
      </c>
      <c r="X129" s="29">
        <v>41</v>
      </c>
      <c r="Y129" s="29" t="s">
        <v>1579</v>
      </c>
      <c r="Z129" s="29">
        <v>41</v>
      </c>
      <c r="AA129" s="29" t="s">
        <v>391</v>
      </c>
      <c r="AB129" s="30" t="str">
        <f t="shared" si="12"/>
        <v>tw-f-21-shl-loc3</v>
      </c>
      <c r="AC129" s="30">
        <f t="shared" si="13"/>
        <v>2</v>
      </c>
      <c r="AD129" s="29">
        <v>9</v>
      </c>
      <c r="AE129" s="31">
        <v>9</v>
      </c>
      <c r="AG129" s="35">
        <v>126</v>
      </c>
    </row>
    <row r="130" spans="1:33" ht="16.5" x14ac:dyDescent="0.2">
      <c r="A130" s="33" t="s">
        <v>691</v>
      </c>
      <c r="B130" s="33">
        <f t="shared" si="8"/>
        <v>4102210</v>
      </c>
      <c r="C130" s="40">
        <f t="shared" si="14"/>
        <v>22</v>
      </c>
      <c r="D130" s="23">
        <f t="shared" si="9"/>
        <v>41022</v>
      </c>
      <c r="E130" s="24">
        <v>1</v>
      </c>
      <c r="F130" s="32" t="s">
        <v>633</v>
      </c>
      <c r="G130" s="32" t="s">
        <v>30</v>
      </c>
      <c r="H130" s="24">
        <f t="shared" si="10"/>
        <v>52</v>
      </c>
      <c r="I130" s="24">
        <f t="shared" si="11"/>
        <v>5</v>
      </c>
      <c r="J130" s="24">
        <v>2</v>
      </c>
      <c r="K130" s="24" t="s">
        <v>1405</v>
      </c>
      <c r="L130" s="24">
        <v>42</v>
      </c>
      <c r="M130" s="24" t="s">
        <v>1566</v>
      </c>
      <c r="N130" s="24">
        <v>42</v>
      </c>
      <c r="O130" s="24" t="s">
        <v>1568</v>
      </c>
      <c r="P130" s="24">
        <v>42</v>
      </c>
      <c r="Q130" s="24" t="s">
        <v>1570</v>
      </c>
      <c r="R130" s="24">
        <v>42</v>
      </c>
      <c r="S130" s="24" t="s">
        <v>1572</v>
      </c>
      <c r="T130" s="24">
        <v>42</v>
      </c>
      <c r="U130" s="24" t="s">
        <v>1574</v>
      </c>
      <c r="V130" s="24">
        <v>42</v>
      </c>
      <c r="W130" s="24" t="s">
        <v>1576</v>
      </c>
      <c r="X130" s="24">
        <v>42</v>
      </c>
      <c r="Y130" s="24" t="s">
        <v>1578</v>
      </c>
      <c r="Z130" s="24">
        <v>42</v>
      </c>
      <c r="AA130" s="32" t="s">
        <v>357</v>
      </c>
      <c r="AB130" s="24" t="str">
        <f t="shared" si="12"/>
        <v>tw-f-22-jlr-loc1</v>
      </c>
      <c r="AC130" s="24">
        <f t="shared" si="13"/>
        <v>2</v>
      </c>
      <c r="AD130" s="24">
        <v>6</v>
      </c>
      <c r="AE130" s="25">
        <v>6</v>
      </c>
      <c r="AG130" s="35">
        <v>127</v>
      </c>
    </row>
    <row r="131" spans="1:33" ht="16.5" x14ac:dyDescent="0.2">
      <c r="A131" s="33" t="s">
        <v>691</v>
      </c>
      <c r="B131" s="33">
        <f t="shared" si="8"/>
        <v>4102211</v>
      </c>
      <c r="C131" s="40">
        <f t="shared" si="14"/>
        <v>22</v>
      </c>
      <c r="D131" s="26">
        <f t="shared" si="9"/>
        <v>41022</v>
      </c>
      <c r="E131" s="13">
        <v>1</v>
      </c>
      <c r="F131" s="14" t="s">
        <v>634</v>
      </c>
      <c r="G131" s="14" t="s">
        <v>286</v>
      </c>
      <c r="H131" s="13">
        <f t="shared" si="10"/>
        <v>52</v>
      </c>
      <c r="I131" s="13">
        <f t="shared" si="11"/>
        <v>5</v>
      </c>
      <c r="J131" s="13">
        <v>2</v>
      </c>
      <c r="K131" s="13" t="s">
        <v>1404</v>
      </c>
      <c r="L131" s="13">
        <v>41</v>
      </c>
      <c r="M131" s="13" t="s">
        <v>1567</v>
      </c>
      <c r="N131" s="13">
        <v>41</v>
      </c>
      <c r="O131" s="13" t="s">
        <v>1569</v>
      </c>
      <c r="P131" s="13">
        <v>41</v>
      </c>
      <c r="Q131" s="13" t="s">
        <v>1571</v>
      </c>
      <c r="R131" s="13">
        <v>41</v>
      </c>
      <c r="S131" s="13" t="s">
        <v>1573</v>
      </c>
      <c r="T131" s="13">
        <v>41</v>
      </c>
      <c r="U131" s="13" t="s">
        <v>1575</v>
      </c>
      <c r="V131" s="13">
        <v>41</v>
      </c>
      <c r="W131" s="13" t="s">
        <v>1577</v>
      </c>
      <c r="X131" s="13">
        <v>41</v>
      </c>
      <c r="Y131" s="13" t="s">
        <v>1579</v>
      </c>
      <c r="Z131" s="13">
        <v>41</v>
      </c>
      <c r="AA131" s="13" t="s">
        <v>398</v>
      </c>
      <c r="AB131" s="13" t="str">
        <f t="shared" si="12"/>
        <v>tw-f-22-shl-loc1</v>
      </c>
      <c r="AC131" s="13">
        <f t="shared" si="13"/>
        <v>2</v>
      </c>
      <c r="AD131" s="13">
        <v>9</v>
      </c>
      <c r="AE131" s="27">
        <v>9</v>
      </c>
      <c r="AG131" s="35">
        <v>128</v>
      </c>
    </row>
    <row r="132" spans="1:33" ht="16.5" x14ac:dyDescent="0.2">
      <c r="A132" s="33" t="s">
        <v>691</v>
      </c>
      <c r="B132" s="33">
        <f t="shared" si="8"/>
        <v>4102220</v>
      </c>
      <c r="C132" s="40">
        <f t="shared" si="14"/>
        <v>22</v>
      </c>
      <c r="D132" s="26">
        <f t="shared" si="9"/>
        <v>41022</v>
      </c>
      <c r="E132" s="13">
        <v>2</v>
      </c>
      <c r="F132" s="14" t="s">
        <v>633</v>
      </c>
      <c r="G132" s="14" t="s">
        <v>356</v>
      </c>
      <c r="H132" s="13">
        <f t="shared" si="10"/>
        <v>52</v>
      </c>
      <c r="I132" s="13">
        <f t="shared" si="11"/>
        <v>5</v>
      </c>
      <c r="J132" s="13">
        <v>2</v>
      </c>
      <c r="K132" s="13" t="s">
        <v>1405</v>
      </c>
      <c r="L132" s="13">
        <v>42</v>
      </c>
      <c r="M132" s="13" t="s">
        <v>1566</v>
      </c>
      <c r="N132" s="13">
        <v>42</v>
      </c>
      <c r="O132" s="13" t="s">
        <v>1568</v>
      </c>
      <c r="P132" s="13">
        <v>42</v>
      </c>
      <c r="Q132" s="13" t="s">
        <v>1570</v>
      </c>
      <c r="R132" s="13">
        <v>42</v>
      </c>
      <c r="S132" s="13" t="s">
        <v>1572</v>
      </c>
      <c r="T132" s="13">
        <v>42</v>
      </c>
      <c r="U132" s="13" t="s">
        <v>1574</v>
      </c>
      <c r="V132" s="13">
        <v>42</v>
      </c>
      <c r="W132" s="13" t="s">
        <v>1576</v>
      </c>
      <c r="X132" s="13">
        <v>42</v>
      </c>
      <c r="Y132" s="13" t="s">
        <v>1578</v>
      </c>
      <c r="Z132" s="13">
        <v>42</v>
      </c>
      <c r="AA132" s="13" t="s">
        <v>347</v>
      </c>
      <c r="AB132" s="36" t="str">
        <f t="shared" si="12"/>
        <v>tw-f-22-jlr-loc2</v>
      </c>
      <c r="AC132" s="36">
        <f t="shared" si="13"/>
        <v>2</v>
      </c>
      <c r="AD132" s="13">
        <v>6</v>
      </c>
      <c r="AE132" s="27">
        <v>6</v>
      </c>
      <c r="AG132" s="35">
        <v>129</v>
      </c>
    </row>
    <row r="133" spans="1:33" ht="16.5" x14ac:dyDescent="0.2">
      <c r="A133" s="33" t="s">
        <v>691</v>
      </c>
      <c r="B133" s="33">
        <f t="shared" ref="B133:B196" si="15">D133*100+E133*10+IF(F133="jlr",0,1)</f>
        <v>4102221</v>
      </c>
      <c r="C133" s="40">
        <f t="shared" si="14"/>
        <v>22</v>
      </c>
      <c r="D133" s="26">
        <f t="shared" ref="D133:D196" si="16">INT((AG133-1)/6)+41001</f>
        <v>41022</v>
      </c>
      <c r="E133" s="13">
        <v>2</v>
      </c>
      <c r="F133" s="14" t="s">
        <v>634</v>
      </c>
      <c r="G133" s="14" t="s">
        <v>376</v>
      </c>
      <c r="H133" s="13">
        <f t="shared" ref="H133:H196" si="17">INDEX($AO$4:$AO$103,C133)</f>
        <v>52</v>
      </c>
      <c r="I133" s="13">
        <f t="shared" ref="I133:I196" si="18">INDEX($AP$4:$AR$103,C133,E133)</f>
        <v>5</v>
      </c>
      <c r="J133" s="13">
        <v>2</v>
      </c>
      <c r="K133" s="13" t="s">
        <v>1404</v>
      </c>
      <c r="L133" s="13">
        <v>41</v>
      </c>
      <c r="M133" s="13" t="s">
        <v>1567</v>
      </c>
      <c r="N133" s="13">
        <v>41</v>
      </c>
      <c r="O133" s="13" t="s">
        <v>1569</v>
      </c>
      <c r="P133" s="13">
        <v>41</v>
      </c>
      <c r="Q133" s="13" t="s">
        <v>1571</v>
      </c>
      <c r="R133" s="13">
        <v>41</v>
      </c>
      <c r="S133" s="13" t="s">
        <v>1573</v>
      </c>
      <c r="T133" s="13">
        <v>41</v>
      </c>
      <c r="U133" s="13" t="s">
        <v>1575</v>
      </c>
      <c r="V133" s="13">
        <v>41</v>
      </c>
      <c r="W133" s="13" t="s">
        <v>1577</v>
      </c>
      <c r="X133" s="13">
        <v>41</v>
      </c>
      <c r="Y133" s="13" t="s">
        <v>1579</v>
      </c>
      <c r="Z133" s="13">
        <v>41</v>
      </c>
      <c r="AA133" s="13" t="s">
        <v>386</v>
      </c>
      <c r="AB133" s="36" t="str">
        <f t="shared" ref="AB133:AB196" si="19">A133&amp;"-"&amp;C133&amp;"-"&amp;F133&amp;"-loc"&amp;E133</f>
        <v>tw-f-22-shl-loc2</v>
      </c>
      <c r="AC133" s="36">
        <f t="shared" ref="AC133:AC196" si="20">INDEX($AT$4:$AT$103,C133)</f>
        <v>2</v>
      </c>
      <c r="AD133" s="13">
        <v>9</v>
      </c>
      <c r="AE133" s="27">
        <v>9</v>
      </c>
      <c r="AG133" s="35">
        <v>130</v>
      </c>
    </row>
    <row r="134" spans="1:33" ht="16.5" x14ac:dyDescent="0.2">
      <c r="A134" s="33" t="s">
        <v>691</v>
      </c>
      <c r="B134" s="33">
        <f t="shared" si="15"/>
        <v>4102230</v>
      </c>
      <c r="C134" s="40">
        <f t="shared" si="14"/>
        <v>22</v>
      </c>
      <c r="D134" s="26">
        <f t="shared" si="16"/>
        <v>41022</v>
      </c>
      <c r="E134" s="13">
        <v>3</v>
      </c>
      <c r="F134" s="14" t="s">
        <v>633</v>
      </c>
      <c r="G134" s="14" t="s">
        <v>749</v>
      </c>
      <c r="H134" s="13">
        <f t="shared" si="17"/>
        <v>52</v>
      </c>
      <c r="I134" s="13">
        <f t="shared" si="18"/>
        <v>5</v>
      </c>
      <c r="J134" s="13">
        <v>2</v>
      </c>
      <c r="K134" s="13" t="s">
        <v>1405</v>
      </c>
      <c r="L134" s="13">
        <v>42</v>
      </c>
      <c r="M134" s="13" t="s">
        <v>1566</v>
      </c>
      <c r="N134" s="13">
        <v>42</v>
      </c>
      <c r="O134" s="13" t="s">
        <v>1568</v>
      </c>
      <c r="P134" s="13">
        <v>42</v>
      </c>
      <c r="Q134" s="13" t="s">
        <v>1570</v>
      </c>
      <c r="R134" s="13">
        <v>42</v>
      </c>
      <c r="S134" s="13" t="s">
        <v>1572</v>
      </c>
      <c r="T134" s="13">
        <v>42</v>
      </c>
      <c r="U134" s="13" t="s">
        <v>1574</v>
      </c>
      <c r="V134" s="13">
        <v>42</v>
      </c>
      <c r="W134" s="13" t="s">
        <v>1576</v>
      </c>
      <c r="X134" s="13">
        <v>42</v>
      </c>
      <c r="Y134" s="13" t="s">
        <v>1578</v>
      </c>
      <c r="Z134" s="13">
        <v>42</v>
      </c>
      <c r="AA134" s="13" t="s">
        <v>353</v>
      </c>
      <c r="AB134" s="37" t="str">
        <f t="shared" si="19"/>
        <v>tw-f-22-jlr-loc3</v>
      </c>
      <c r="AC134" s="37">
        <f t="shared" si="20"/>
        <v>2</v>
      </c>
      <c r="AD134" s="13">
        <v>6</v>
      </c>
      <c r="AE134" s="27">
        <v>6</v>
      </c>
      <c r="AG134" s="35">
        <v>131</v>
      </c>
    </row>
    <row r="135" spans="1:33" ht="17.25" thickBot="1" x14ac:dyDescent="0.25">
      <c r="A135" s="33" t="s">
        <v>691</v>
      </c>
      <c r="B135" s="33">
        <f t="shared" si="15"/>
        <v>4102231</v>
      </c>
      <c r="C135" s="40">
        <f t="shared" si="14"/>
        <v>22</v>
      </c>
      <c r="D135" s="28">
        <f t="shared" si="16"/>
        <v>41022</v>
      </c>
      <c r="E135" s="29">
        <v>3</v>
      </c>
      <c r="F135" s="30" t="s">
        <v>634</v>
      </c>
      <c r="G135" s="30" t="s">
        <v>361</v>
      </c>
      <c r="H135" s="29">
        <f t="shared" si="17"/>
        <v>52</v>
      </c>
      <c r="I135" s="29">
        <f t="shared" si="18"/>
        <v>5</v>
      </c>
      <c r="J135" s="29">
        <v>2</v>
      </c>
      <c r="K135" s="29" t="s">
        <v>1404</v>
      </c>
      <c r="L135" s="29">
        <v>41</v>
      </c>
      <c r="M135" s="29" t="s">
        <v>1567</v>
      </c>
      <c r="N135" s="29">
        <v>41</v>
      </c>
      <c r="O135" s="29" t="s">
        <v>1569</v>
      </c>
      <c r="P135" s="29">
        <v>41</v>
      </c>
      <c r="Q135" s="29" t="s">
        <v>1571</v>
      </c>
      <c r="R135" s="29">
        <v>41</v>
      </c>
      <c r="S135" s="29" t="s">
        <v>1573</v>
      </c>
      <c r="T135" s="29">
        <v>41</v>
      </c>
      <c r="U135" s="29" t="s">
        <v>1575</v>
      </c>
      <c r="V135" s="29">
        <v>41</v>
      </c>
      <c r="W135" s="29" t="s">
        <v>1577</v>
      </c>
      <c r="X135" s="29">
        <v>41</v>
      </c>
      <c r="Y135" s="29" t="s">
        <v>1579</v>
      </c>
      <c r="Z135" s="29">
        <v>41</v>
      </c>
      <c r="AA135" s="29" t="s">
        <v>394</v>
      </c>
      <c r="AB135" s="30" t="str">
        <f t="shared" si="19"/>
        <v>tw-f-22-shl-loc3</v>
      </c>
      <c r="AC135" s="30">
        <f t="shared" si="20"/>
        <v>2</v>
      </c>
      <c r="AD135" s="29">
        <v>9</v>
      </c>
      <c r="AE135" s="31">
        <v>9</v>
      </c>
      <c r="AG135" s="35">
        <v>132</v>
      </c>
    </row>
    <row r="136" spans="1:33" ht="16.5" x14ac:dyDescent="0.2">
      <c r="A136" s="33" t="s">
        <v>691</v>
      </c>
      <c r="B136" s="33">
        <f t="shared" si="15"/>
        <v>4102310</v>
      </c>
      <c r="C136" s="40">
        <f t="shared" si="14"/>
        <v>23</v>
      </c>
      <c r="D136" s="23">
        <f t="shared" si="16"/>
        <v>41023</v>
      </c>
      <c r="E136" s="24">
        <v>1</v>
      </c>
      <c r="F136" s="32" t="s">
        <v>633</v>
      </c>
      <c r="G136" s="32" t="s">
        <v>30</v>
      </c>
      <c r="H136" s="24">
        <f t="shared" si="17"/>
        <v>52</v>
      </c>
      <c r="I136" s="24">
        <f t="shared" si="18"/>
        <v>5</v>
      </c>
      <c r="J136" s="24">
        <v>2</v>
      </c>
      <c r="K136" s="24" t="s">
        <v>1405</v>
      </c>
      <c r="L136" s="24">
        <v>43</v>
      </c>
      <c r="M136" s="24" t="s">
        <v>1407</v>
      </c>
      <c r="N136" s="24">
        <v>43</v>
      </c>
      <c r="O136" s="24" t="s">
        <v>1568</v>
      </c>
      <c r="P136" s="24">
        <v>43</v>
      </c>
      <c r="Q136" s="24" t="s">
        <v>1570</v>
      </c>
      <c r="R136" s="24">
        <v>43</v>
      </c>
      <c r="S136" s="24" t="s">
        <v>1572</v>
      </c>
      <c r="T136" s="24">
        <v>43</v>
      </c>
      <c r="U136" s="24" t="s">
        <v>1574</v>
      </c>
      <c r="V136" s="24">
        <v>43</v>
      </c>
      <c r="W136" s="24" t="s">
        <v>1576</v>
      </c>
      <c r="X136" s="24">
        <v>43</v>
      </c>
      <c r="Y136" s="24" t="s">
        <v>1578</v>
      </c>
      <c r="Z136" s="24">
        <v>43</v>
      </c>
      <c r="AA136" s="32" t="s">
        <v>747</v>
      </c>
      <c r="AB136" s="24" t="str">
        <f t="shared" si="19"/>
        <v>tw-f-23-jlr-loc1</v>
      </c>
      <c r="AC136" s="24">
        <f t="shared" si="20"/>
        <v>2</v>
      </c>
      <c r="AD136" s="24">
        <v>6</v>
      </c>
      <c r="AE136" s="25">
        <v>6</v>
      </c>
      <c r="AG136" s="35">
        <v>133</v>
      </c>
    </row>
    <row r="137" spans="1:33" ht="16.5" x14ac:dyDescent="0.2">
      <c r="A137" s="33" t="s">
        <v>691</v>
      </c>
      <c r="B137" s="33">
        <f t="shared" si="15"/>
        <v>4102311</v>
      </c>
      <c r="C137" s="40">
        <f t="shared" si="14"/>
        <v>23</v>
      </c>
      <c r="D137" s="26">
        <f t="shared" si="16"/>
        <v>41023</v>
      </c>
      <c r="E137" s="13">
        <v>1</v>
      </c>
      <c r="F137" s="14" t="s">
        <v>634</v>
      </c>
      <c r="G137" s="14" t="s">
        <v>286</v>
      </c>
      <c r="H137" s="13">
        <f t="shared" si="17"/>
        <v>52</v>
      </c>
      <c r="I137" s="13">
        <f t="shared" si="18"/>
        <v>5</v>
      </c>
      <c r="J137" s="13">
        <v>2</v>
      </c>
      <c r="K137" s="13" t="s">
        <v>1404</v>
      </c>
      <c r="L137" s="13">
        <v>43</v>
      </c>
      <c r="M137" s="13" t="s">
        <v>1406</v>
      </c>
      <c r="N137" s="13">
        <v>43</v>
      </c>
      <c r="O137" s="13" t="s">
        <v>1569</v>
      </c>
      <c r="P137" s="13">
        <v>43</v>
      </c>
      <c r="Q137" s="13" t="s">
        <v>1571</v>
      </c>
      <c r="R137" s="13">
        <v>43</v>
      </c>
      <c r="S137" s="13" t="s">
        <v>1573</v>
      </c>
      <c r="T137" s="13">
        <v>43</v>
      </c>
      <c r="U137" s="13" t="s">
        <v>1575</v>
      </c>
      <c r="V137" s="13">
        <v>43</v>
      </c>
      <c r="W137" s="13" t="s">
        <v>1577</v>
      </c>
      <c r="X137" s="13">
        <v>43</v>
      </c>
      <c r="Y137" s="13" t="s">
        <v>1579</v>
      </c>
      <c r="Z137" s="13">
        <v>43</v>
      </c>
      <c r="AA137" s="14" t="s">
        <v>384</v>
      </c>
      <c r="AB137" s="13" t="str">
        <f t="shared" si="19"/>
        <v>tw-f-23-shl-loc1</v>
      </c>
      <c r="AC137" s="13">
        <f t="shared" si="20"/>
        <v>2</v>
      </c>
      <c r="AD137" s="13">
        <v>9</v>
      </c>
      <c r="AE137" s="27">
        <v>9</v>
      </c>
      <c r="AG137" s="35">
        <v>134</v>
      </c>
    </row>
    <row r="138" spans="1:33" ht="16.5" x14ac:dyDescent="0.2">
      <c r="A138" s="33" t="s">
        <v>691</v>
      </c>
      <c r="B138" s="33">
        <f t="shared" si="15"/>
        <v>4102320</v>
      </c>
      <c r="C138" s="40">
        <f t="shared" si="14"/>
        <v>23</v>
      </c>
      <c r="D138" s="26">
        <f t="shared" si="16"/>
        <v>41023</v>
      </c>
      <c r="E138" s="13">
        <v>2</v>
      </c>
      <c r="F138" s="14" t="s">
        <v>633</v>
      </c>
      <c r="G138" s="14" t="s">
        <v>356</v>
      </c>
      <c r="H138" s="13">
        <f t="shared" si="17"/>
        <v>52</v>
      </c>
      <c r="I138" s="13">
        <f t="shared" si="18"/>
        <v>5</v>
      </c>
      <c r="J138" s="13">
        <v>2</v>
      </c>
      <c r="K138" s="13" t="s">
        <v>1405</v>
      </c>
      <c r="L138" s="13">
        <v>43</v>
      </c>
      <c r="M138" s="13" t="s">
        <v>1407</v>
      </c>
      <c r="N138" s="13">
        <v>43</v>
      </c>
      <c r="O138" s="13" t="s">
        <v>1568</v>
      </c>
      <c r="P138" s="13">
        <v>43</v>
      </c>
      <c r="Q138" s="13" t="s">
        <v>1570</v>
      </c>
      <c r="R138" s="13">
        <v>43</v>
      </c>
      <c r="S138" s="13" t="s">
        <v>1572</v>
      </c>
      <c r="T138" s="13">
        <v>43</v>
      </c>
      <c r="U138" s="13" t="s">
        <v>1574</v>
      </c>
      <c r="V138" s="13">
        <v>43</v>
      </c>
      <c r="W138" s="13" t="s">
        <v>1576</v>
      </c>
      <c r="X138" s="13">
        <v>43</v>
      </c>
      <c r="Y138" s="13" t="s">
        <v>1578</v>
      </c>
      <c r="Z138" s="13">
        <v>43</v>
      </c>
      <c r="AA138" s="14" t="s">
        <v>749</v>
      </c>
      <c r="AB138" s="36" t="str">
        <f t="shared" si="19"/>
        <v>tw-f-23-jlr-loc2</v>
      </c>
      <c r="AC138" s="36">
        <f t="shared" si="20"/>
        <v>2</v>
      </c>
      <c r="AD138" s="13">
        <v>6</v>
      </c>
      <c r="AE138" s="27">
        <v>6</v>
      </c>
      <c r="AG138" s="35">
        <v>135</v>
      </c>
    </row>
    <row r="139" spans="1:33" ht="16.5" x14ac:dyDescent="0.2">
      <c r="A139" s="33" t="s">
        <v>691</v>
      </c>
      <c r="B139" s="33">
        <f t="shared" si="15"/>
        <v>4102321</v>
      </c>
      <c r="C139" s="40">
        <f t="shared" si="14"/>
        <v>23</v>
      </c>
      <c r="D139" s="26">
        <f t="shared" si="16"/>
        <v>41023</v>
      </c>
      <c r="E139" s="13">
        <v>2</v>
      </c>
      <c r="F139" s="14" t="s">
        <v>634</v>
      </c>
      <c r="G139" s="14" t="s">
        <v>376</v>
      </c>
      <c r="H139" s="13">
        <f t="shared" si="17"/>
        <v>52</v>
      </c>
      <c r="I139" s="13">
        <f t="shared" si="18"/>
        <v>5</v>
      </c>
      <c r="J139" s="13">
        <v>2</v>
      </c>
      <c r="K139" s="13" t="s">
        <v>1404</v>
      </c>
      <c r="L139" s="13">
        <v>43</v>
      </c>
      <c r="M139" s="13" t="s">
        <v>1406</v>
      </c>
      <c r="N139" s="13">
        <v>43</v>
      </c>
      <c r="O139" s="13" t="s">
        <v>1569</v>
      </c>
      <c r="P139" s="13">
        <v>43</v>
      </c>
      <c r="Q139" s="13" t="s">
        <v>1571</v>
      </c>
      <c r="R139" s="13">
        <v>43</v>
      </c>
      <c r="S139" s="13" t="s">
        <v>1573</v>
      </c>
      <c r="T139" s="13">
        <v>43</v>
      </c>
      <c r="U139" s="13" t="s">
        <v>1575</v>
      </c>
      <c r="V139" s="13">
        <v>43</v>
      </c>
      <c r="W139" s="13" t="s">
        <v>1577</v>
      </c>
      <c r="X139" s="13">
        <v>43</v>
      </c>
      <c r="Y139" s="13" t="s">
        <v>1579</v>
      </c>
      <c r="Z139" s="13">
        <v>43</v>
      </c>
      <c r="AA139" s="14" t="s">
        <v>382</v>
      </c>
      <c r="AB139" s="36" t="str">
        <f t="shared" si="19"/>
        <v>tw-f-23-shl-loc2</v>
      </c>
      <c r="AC139" s="36">
        <f t="shared" si="20"/>
        <v>2</v>
      </c>
      <c r="AD139" s="13">
        <v>9</v>
      </c>
      <c r="AE139" s="27">
        <v>9</v>
      </c>
      <c r="AG139" s="35">
        <v>136</v>
      </c>
    </row>
    <row r="140" spans="1:33" ht="16.5" x14ac:dyDescent="0.2">
      <c r="A140" s="33" t="s">
        <v>691</v>
      </c>
      <c r="B140" s="33">
        <f t="shared" si="15"/>
        <v>4102330</v>
      </c>
      <c r="C140" s="40">
        <f t="shared" si="14"/>
        <v>23</v>
      </c>
      <c r="D140" s="26">
        <f t="shared" si="16"/>
        <v>41023</v>
      </c>
      <c r="E140" s="13">
        <v>3</v>
      </c>
      <c r="F140" s="14" t="s">
        <v>633</v>
      </c>
      <c r="G140" s="14" t="s">
        <v>749</v>
      </c>
      <c r="H140" s="13">
        <f t="shared" si="17"/>
        <v>52</v>
      </c>
      <c r="I140" s="13">
        <f t="shared" si="18"/>
        <v>5</v>
      </c>
      <c r="J140" s="13">
        <v>2</v>
      </c>
      <c r="K140" s="13" t="s">
        <v>1405</v>
      </c>
      <c r="L140" s="13">
        <v>43</v>
      </c>
      <c r="M140" s="13" t="s">
        <v>1407</v>
      </c>
      <c r="N140" s="13">
        <v>43</v>
      </c>
      <c r="O140" s="13" t="s">
        <v>1568</v>
      </c>
      <c r="P140" s="13">
        <v>43</v>
      </c>
      <c r="Q140" s="13" t="s">
        <v>1570</v>
      </c>
      <c r="R140" s="13">
        <v>43</v>
      </c>
      <c r="S140" s="13" t="s">
        <v>1572</v>
      </c>
      <c r="T140" s="13">
        <v>43</v>
      </c>
      <c r="U140" s="13" t="s">
        <v>1574</v>
      </c>
      <c r="V140" s="13">
        <v>43</v>
      </c>
      <c r="W140" s="13" t="s">
        <v>1576</v>
      </c>
      <c r="X140" s="13">
        <v>43</v>
      </c>
      <c r="Y140" s="13" t="s">
        <v>1578</v>
      </c>
      <c r="Z140" s="13">
        <v>43</v>
      </c>
      <c r="AA140" s="14" t="s">
        <v>354</v>
      </c>
      <c r="AB140" s="37" t="str">
        <f t="shared" si="19"/>
        <v>tw-f-23-jlr-loc3</v>
      </c>
      <c r="AC140" s="37">
        <f t="shared" si="20"/>
        <v>2</v>
      </c>
      <c r="AD140" s="13">
        <v>6</v>
      </c>
      <c r="AE140" s="27">
        <v>6</v>
      </c>
      <c r="AG140" s="35">
        <v>137</v>
      </c>
    </row>
    <row r="141" spans="1:33" ht="17.25" thickBot="1" x14ac:dyDescent="0.25">
      <c r="A141" s="33" t="s">
        <v>691</v>
      </c>
      <c r="B141" s="33">
        <f t="shared" si="15"/>
        <v>4102331</v>
      </c>
      <c r="C141" s="40">
        <f t="shared" si="14"/>
        <v>23</v>
      </c>
      <c r="D141" s="28">
        <f t="shared" si="16"/>
        <v>41023</v>
      </c>
      <c r="E141" s="29">
        <v>3</v>
      </c>
      <c r="F141" s="30" t="s">
        <v>634</v>
      </c>
      <c r="G141" s="30" t="s">
        <v>361</v>
      </c>
      <c r="H141" s="29">
        <f t="shared" si="17"/>
        <v>52</v>
      </c>
      <c r="I141" s="29">
        <f t="shared" si="18"/>
        <v>5</v>
      </c>
      <c r="J141" s="29">
        <v>2</v>
      </c>
      <c r="K141" s="29" t="s">
        <v>1404</v>
      </c>
      <c r="L141" s="29">
        <v>43</v>
      </c>
      <c r="M141" s="29" t="s">
        <v>1406</v>
      </c>
      <c r="N141" s="29">
        <v>43</v>
      </c>
      <c r="O141" s="29" t="s">
        <v>1569</v>
      </c>
      <c r="P141" s="29">
        <v>43</v>
      </c>
      <c r="Q141" s="29" t="s">
        <v>1571</v>
      </c>
      <c r="R141" s="29">
        <v>43</v>
      </c>
      <c r="S141" s="29" t="s">
        <v>1573</v>
      </c>
      <c r="T141" s="29">
        <v>43</v>
      </c>
      <c r="U141" s="29" t="s">
        <v>1575</v>
      </c>
      <c r="V141" s="29">
        <v>43</v>
      </c>
      <c r="W141" s="29" t="s">
        <v>1577</v>
      </c>
      <c r="X141" s="29">
        <v>43</v>
      </c>
      <c r="Y141" s="29" t="s">
        <v>1579</v>
      </c>
      <c r="Z141" s="29">
        <v>43</v>
      </c>
      <c r="AA141" s="30" t="s">
        <v>395</v>
      </c>
      <c r="AB141" s="30" t="str">
        <f t="shared" si="19"/>
        <v>tw-f-23-shl-loc3</v>
      </c>
      <c r="AC141" s="30">
        <f t="shared" si="20"/>
        <v>2</v>
      </c>
      <c r="AD141" s="29">
        <v>9</v>
      </c>
      <c r="AE141" s="31">
        <v>9</v>
      </c>
      <c r="AG141" s="35">
        <v>138</v>
      </c>
    </row>
    <row r="142" spans="1:33" ht="16.5" x14ac:dyDescent="0.2">
      <c r="A142" s="33" t="s">
        <v>691</v>
      </c>
      <c r="B142" s="33">
        <f t="shared" si="15"/>
        <v>4102410</v>
      </c>
      <c r="C142" s="40">
        <f t="shared" si="14"/>
        <v>24</v>
      </c>
      <c r="D142" s="23">
        <f t="shared" si="16"/>
        <v>41024</v>
      </c>
      <c r="E142" s="24">
        <v>1</v>
      </c>
      <c r="F142" s="32" t="s">
        <v>633</v>
      </c>
      <c r="G142" s="32" t="s">
        <v>30</v>
      </c>
      <c r="H142" s="24">
        <f t="shared" si="17"/>
        <v>53</v>
      </c>
      <c r="I142" s="24">
        <f t="shared" si="18"/>
        <v>5</v>
      </c>
      <c r="J142" s="24">
        <v>2</v>
      </c>
      <c r="K142" s="24" t="s">
        <v>1405</v>
      </c>
      <c r="L142" s="24">
        <v>44</v>
      </c>
      <c r="M142" s="24" t="s">
        <v>1407</v>
      </c>
      <c r="N142" s="24">
        <v>44</v>
      </c>
      <c r="O142" s="24" t="s">
        <v>1409</v>
      </c>
      <c r="P142" s="24">
        <v>44</v>
      </c>
      <c r="Q142" s="24" t="s">
        <v>1570</v>
      </c>
      <c r="R142" s="24">
        <v>44</v>
      </c>
      <c r="S142" s="24" t="s">
        <v>1572</v>
      </c>
      <c r="T142" s="24">
        <v>44</v>
      </c>
      <c r="U142" s="24" t="s">
        <v>1574</v>
      </c>
      <c r="V142" s="24">
        <v>44</v>
      </c>
      <c r="W142" s="24" t="s">
        <v>1576</v>
      </c>
      <c r="X142" s="24">
        <v>44</v>
      </c>
      <c r="Y142" s="24" t="s">
        <v>1578</v>
      </c>
      <c r="Z142" s="24">
        <v>44</v>
      </c>
      <c r="AA142" s="24" t="s">
        <v>351</v>
      </c>
      <c r="AB142" s="24" t="str">
        <f t="shared" si="19"/>
        <v>tw-f-24-jlr-loc1</v>
      </c>
      <c r="AC142" s="24">
        <f t="shared" si="20"/>
        <v>2</v>
      </c>
      <c r="AD142" s="24">
        <v>6</v>
      </c>
      <c r="AE142" s="25">
        <v>6</v>
      </c>
      <c r="AG142" s="35">
        <v>139</v>
      </c>
    </row>
    <row r="143" spans="1:33" ht="16.5" x14ac:dyDescent="0.2">
      <c r="A143" s="33" t="s">
        <v>691</v>
      </c>
      <c r="B143" s="33">
        <f t="shared" si="15"/>
        <v>4102411</v>
      </c>
      <c r="C143" s="40">
        <f t="shared" si="14"/>
        <v>24</v>
      </c>
      <c r="D143" s="26">
        <f t="shared" si="16"/>
        <v>41024</v>
      </c>
      <c r="E143" s="13">
        <v>1</v>
      </c>
      <c r="F143" s="14" t="s">
        <v>634</v>
      </c>
      <c r="G143" s="14" t="s">
        <v>286</v>
      </c>
      <c r="H143" s="13">
        <f t="shared" si="17"/>
        <v>53</v>
      </c>
      <c r="I143" s="13">
        <f t="shared" si="18"/>
        <v>5</v>
      </c>
      <c r="J143" s="13">
        <v>2</v>
      </c>
      <c r="K143" s="13" t="s">
        <v>1404</v>
      </c>
      <c r="L143" s="13">
        <v>44</v>
      </c>
      <c r="M143" s="13" t="s">
        <v>1406</v>
      </c>
      <c r="N143" s="13">
        <v>44</v>
      </c>
      <c r="O143" s="13" t="s">
        <v>1408</v>
      </c>
      <c r="P143" s="13">
        <v>44</v>
      </c>
      <c r="Q143" s="13" t="s">
        <v>1571</v>
      </c>
      <c r="R143" s="13">
        <v>44</v>
      </c>
      <c r="S143" s="13" t="s">
        <v>1573</v>
      </c>
      <c r="T143" s="13">
        <v>44</v>
      </c>
      <c r="U143" s="13" t="s">
        <v>1575</v>
      </c>
      <c r="V143" s="13">
        <v>44</v>
      </c>
      <c r="W143" s="13" t="s">
        <v>1577</v>
      </c>
      <c r="X143" s="13">
        <v>44</v>
      </c>
      <c r="Y143" s="13" t="s">
        <v>1579</v>
      </c>
      <c r="Z143" s="13">
        <v>44</v>
      </c>
      <c r="AA143" s="13" t="s">
        <v>391</v>
      </c>
      <c r="AB143" s="13" t="str">
        <f t="shared" si="19"/>
        <v>tw-f-24-shl-loc1</v>
      </c>
      <c r="AC143" s="13">
        <f t="shared" si="20"/>
        <v>2</v>
      </c>
      <c r="AD143" s="13">
        <v>9</v>
      </c>
      <c r="AE143" s="27">
        <v>9</v>
      </c>
      <c r="AG143" s="35">
        <v>140</v>
      </c>
    </row>
    <row r="144" spans="1:33" ht="16.5" x14ac:dyDescent="0.2">
      <c r="A144" s="33" t="s">
        <v>691</v>
      </c>
      <c r="B144" s="33">
        <f t="shared" si="15"/>
        <v>4102420</v>
      </c>
      <c r="C144" s="40">
        <f t="shared" si="14"/>
        <v>24</v>
      </c>
      <c r="D144" s="26">
        <f t="shared" si="16"/>
        <v>41024</v>
      </c>
      <c r="E144" s="13">
        <v>2</v>
      </c>
      <c r="F144" s="14" t="s">
        <v>633</v>
      </c>
      <c r="G144" s="14" t="s">
        <v>356</v>
      </c>
      <c r="H144" s="13">
        <f t="shared" si="17"/>
        <v>53</v>
      </c>
      <c r="I144" s="13">
        <f t="shared" si="18"/>
        <v>5</v>
      </c>
      <c r="J144" s="13">
        <v>2</v>
      </c>
      <c r="K144" s="13" t="s">
        <v>1405</v>
      </c>
      <c r="L144" s="13">
        <v>44</v>
      </c>
      <c r="M144" s="13" t="s">
        <v>1407</v>
      </c>
      <c r="N144" s="13">
        <v>44</v>
      </c>
      <c r="O144" s="13" t="s">
        <v>1409</v>
      </c>
      <c r="P144" s="13">
        <v>44</v>
      </c>
      <c r="Q144" s="13" t="s">
        <v>1570</v>
      </c>
      <c r="R144" s="13">
        <v>44</v>
      </c>
      <c r="S144" s="13" t="s">
        <v>1572</v>
      </c>
      <c r="T144" s="13">
        <v>44</v>
      </c>
      <c r="U144" s="13" t="s">
        <v>1574</v>
      </c>
      <c r="V144" s="13">
        <v>44</v>
      </c>
      <c r="W144" s="13" t="s">
        <v>1576</v>
      </c>
      <c r="X144" s="13">
        <v>44</v>
      </c>
      <c r="Y144" s="13" t="s">
        <v>1578</v>
      </c>
      <c r="Z144" s="13">
        <v>44</v>
      </c>
      <c r="AA144" s="13" t="s">
        <v>748</v>
      </c>
      <c r="AB144" s="36" t="str">
        <f t="shared" si="19"/>
        <v>tw-f-24-jlr-loc2</v>
      </c>
      <c r="AC144" s="36">
        <f t="shared" si="20"/>
        <v>2</v>
      </c>
      <c r="AD144" s="13">
        <v>6</v>
      </c>
      <c r="AE144" s="27">
        <v>6</v>
      </c>
      <c r="AG144" s="35">
        <v>141</v>
      </c>
    </row>
    <row r="145" spans="1:33" ht="16.5" x14ac:dyDescent="0.2">
      <c r="A145" s="33" t="s">
        <v>691</v>
      </c>
      <c r="B145" s="33">
        <f t="shared" si="15"/>
        <v>4102421</v>
      </c>
      <c r="C145" s="40">
        <f t="shared" si="14"/>
        <v>24</v>
      </c>
      <c r="D145" s="26">
        <f t="shared" si="16"/>
        <v>41024</v>
      </c>
      <c r="E145" s="13">
        <v>2</v>
      </c>
      <c r="F145" s="14" t="s">
        <v>634</v>
      </c>
      <c r="G145" s="14" t="s">
        <v>376</v>
      </c>
      <c r="H145" s="13">
        <f t="shared" si="17"/>
        <v>53</v>
      </c>
      <c r="I145" s="13">
        <f t="shared" si="18"/>
        <v>5</v>
      </c>
      <c r="J145" s="13">
        <v>2</v>
      </c>
      <c r="K145" s="13" t="s">
        <v>1404</v>
      </c>
      <c r="L145" s="13">
        <v>44</v>
      </c>
      <c r="M145" s="13" t="s">
        <v>1406</v>
      </c>
      <c r="N145" s="13">
        <v>44</v>
      </c>
      <c r="O145" s="13" t="s">
        <v>1408</v>
      </c>
      <c r="P145" s="13">
        <v>44</v>
      </c>
      <c r="Q145" s="13" t="s">
        <v>1571</v>
      </c>
      <c r="R145" s="13">
        <v>44</v>
      </c>
      <c r="S145" s="13" t="s">
        <v>1573</v>
      </c>
      <c r="T145" s="13">
        <v>44</v>
      </c>
      <c r="U145" s="13" t="s">
        <v>1575</v>
      </c>
      <c r="V145" s="13">
        <v>44</v>
      </c>
      <c r="W145" s="13" t="s">
        <v>1577</v>
      </c>
      <c r="X145" s="13">
        <v>44</v>
      </c>
      <c r="Y145" s="13" t="s">
        <v>1579</v>
      </c>
      <c r="Z145" s="13">
        <v>44</v>
      </c>
      <c r="AA145" s="13" t="s">
        <v>390</v>
      </c>
      <c r="AB145" s="36" t="str">
        <f t="shared" si="19"/>
        <v>tw-f-24-shl-loc2</v>
      </c>
      <c r="AC145" s="36">
        <f t="shared" si="20"/>
        <v>2</v>
      </c>
      <c r="AD145" s="13">
        <v>9</v>
      </c>
      <c r="AE145" s="27">
        <v>9</v>
      </c>
      <c r="AG145" s="35">
        <v>142</v>
      </c>
    </row>
    <row r="146" spans="1:33" ht="16.5" x14ac:dyDescent="0.2">
      <c r="A146" s="33" t="s">
        <v>691</v>
      </c>
      <c r="B146" s="33">
        <f t="shared" si="15"/>
        <v>4102430</v>
      </c>
      <c r="C146" s="40">
        <f t="shared" si="14"/>
        <v>24</v>
      </c>
      <c r="D146" s="26">
        <f t="shared" si="16"/>
        <v>41024</v>
      </c>
      <c r="E146" s="13">
        <v>3</v>
      </c>
      <c r="F146" s="14" t="s">
        <v>633</v>
      </c>
      <c r="G146" s="14" t="s">
        <v>749</v>
      </c>
      <c r="H146" s="13">
        <f t="shared" si="17"/>
        <v>53</v>
      </c>
      <c r="I146" s="13">
        <f t="shared" si="18"/>
        <v>5</v>
      </c>
      <c r="J146" s="13">
        <v>2</v>
      </c>
      <c r="K146" s="13" t="s">
        <v>1405</v>
      </c>
      <c r="L146" s="13">
        <v>44</v>
      </c>
      <c r="M146" s="13" t="s">
        <v>1407</v>
      </c>
      <c r="N146" s="13">
        <v>44</v>
      </c>
      <c r="O146" s="13" t="s">
        <v>1409</v>
      </c>
      <c r="P146" s="13">
        <v>44</v>
      </c>
      <c r="Q146" s="13" t="s">
        <v>1570</v>
      </c>
      <c r="R146" s="13">
        <v>44</v>
      </c>
      <c r="S146" s="13" t="s">
        <v>1572</v>
      </c>
      <c r="T146" s="13">
        <v>44</v>
      </c>
      <c r="U146" s="13" t="s">
        <v>1574</v>
      </c>
      <c r="V146" s="13">
        <v>44</v>
      </c>
      <c r="W146" s="13" t="s">
        <v>1576</v>
      </c>
      <c r="X146" s="13">
        <v>44</v>
      </c>
      <c r="Y146" s="13" t="s">
        <v>1578</v>
      </c>
      <c r="Z146" s="13">
        <v>44</v>
      </c>
      <c r="AA146" s="13" t="s">
        <v>354</v>
      </c>
      <c r="AB146" s="37" t="str">
        <f t="shared" si="19"/>
        <v>tw-f-24-jlr-loc3</v>
      </c>
      <c r="AC146" s="37">
        <f t="shared" si="20"/>
        <v>2</v>
      </c>
      <c r="AD146" s="13">
        <v>6</v>
      </c>
      <c r="AE146" s="27">
        <v>6</v>
      </c>
      <c r="AG146" s="35">
        <v>143</v>
      </c>
    </row>
    <row r="147" spans="1:33" ht="17.25" thickBot="1" x14ac:dyDescent="0.25">
      <c r="A147" s="33" t="s">
        <v>691</v>
      </c>
      <c r="B147" s="33">
        <f t="shared" si="15"/>
        <v>4102431</v>
      </c>
      <c r="C147" s="40">
        <f t="shared" si="14"/>
        <v>24</v>
      </c>
      <c r="D147" s="28">
        <f t="shared" si="16"/>
        <v>41024</v>
      </c>
      <c r="E147" s="29">
        <v>3</v>
      </c>
      <c r="F147" s="30" t="s">
        <v>634</v>
      </c>
      <c r="G147" s="30" t="s">
        <v>361</v>
      </c>
      <c r="H147" s="29">
        <f t="shared" si="17"/>
        <v>53</v>
      </c>
      <c r="I147" s="29">
        <f t="shared" si="18"/>
        <v>5</v>
      </c>
      <c r="J147" s="29">
        <v>2</v>
      </c>
      <c r="K147" s="29" t="s">
        <v>1404</v>
      </c>
      <c r="L147" s="29">
        <v>44</v>
      </c>
      <c r="M147" s="29" t="s">
        <v>1406</v>
      </c>
      <c r="N147" s="29">
        <v>44</v>
      </c>
      <c r="O147" s="29" t="s">
        <v>1408</v>
      </c>
      <c r="P147" s="29">
        <v>44</v>
      </c>
      <c r="Q147" s="29" t="s">
        <v>1571</v>
      </c>
      <c r="R147" s="29">
        <v>44</v>
      </c>
      <c r="S147" s="29" t="s">
        <v>1573</v>
      </c>
      <c r="T147" s="29">
        <v>44</v>
      </c>
      <c r="U147" s="29" t="s">
        <v>1575</v>
      </c>
      <c r="V147" s="29">
        <v>44</v>
      </c>
      <c r="W147" s="29" t="s">
        <v>1577</v>
      </c>
      <c r="X147" s="29">
        <v>44</v>
      </c>
      <c r="Y147" s="29" t="s">
        <v>1579</v>
      </c>
      <c r="Z147" s="29">
        <v>44</v>
      </c>
      <c r="AA147" s="29" t="s">
        <v>395</v>
      </c>
      <c r="AB147" s="30" t="str">
        <f t="shared" si="19"/>
        <v>tw-f-24-shl-loc3</v>
      </c>
      <c r="AC147" s="30">
        <f t="shared" si="20"/>
        <v>2</v>
      </c>
      <c r="AD147" s="29">
        <v>9</v>
      </c>
      <c r="AE147" s="31">
        <v>9</v>
      </c>
      <c r="AG147" s="35">
        <v>144</v>
      </c>
    </row>
    <row r="148" spans="1:33" ht="16.5" x14ac:dyDescent="0.2">
      <c r="A148" s="33" t="s">
        <v>691</v>
      </c>
      <c r="B148" s="33">
        <f t="shared" si="15"/>
        <v>4102510</v>
      </c>
      <c r="C148" s="40">
        <f t="shared" si="14"/>
        <v>25</v>
      </c>
      <c r="D148" s="23">
        <f t="shared" si="16"/>
        <v>41025</v>
      </c>
      <c r="E148" s="24">
        <v>1</v>
      </c>
      <c r="F148" s="32" t="s">
        <v>633</v>
      </c>
      <c r="G148" s="32" t="s">
        <v>30</v>
      </c>
      <c r="H148" s="24">
        <f t="shared" si="17"/>
        <v>54</v>
      </c>
      <c r="I148" s="24">
        <f t="shared" si="18"/>
        <v>5</v>
      </c>
      <c r="J148" s="24">
        <v>3</v>
      </c>
      <c r="K148" s="24" t="s">
        <v>1405</v>
      </c>
      <c r="L148" s="24">
        <v>44</v>
      </c>
      <c r="M148" s="24" t="s">
        <v>1407</v>
      </c>
      <c r="N148" s="24">
        <v>44</v>
      </c>
      <c r="O148" s="24" t="s">
        <v>1409</v>
      </c>
      <c r="P148" s="24">
        <v>44</v>
      </c>
      <c r="Q148" s="24" t="s">
        <v>1570</v>
      </c>
      <c r="R148" s="24">
        <v>44</v>
      </c>
      <c r="S148" s="24" t="s">
        <v>1572</v>
      </c>
      <c r="T148" s="24">
        <v>44</v>
      </c>
      <c r="U148" s="24" t="s">
        <v>1574</v>
      </c>
      <c r="V148" s="24">
        <v>44</v>
      </c>
      <c r="W148" s="24" t="s">
        <v>1576</v>
      </c>
      <c r="X148" s="24">
        <v>44</v>
      </c>
      <c r="Y148" s="24" t="s">
        <v>1578</v>
      </c>
      <c r="Z148" s="24">
        <v>44</v>
      </c>
      <c r="AA148" s="24" t="s">
        <v>355</v>
      </c>
      <c r="AB148" s="24" t="str">
        <f t="shared" si="19"/>
        <v>tw-f-25-jlr-loc1</v>
      </c>
      <c r="AC148" s="24">
        <f t="shared" si="20"/>
        <v>2</v>
      </c>
      <c r="AD148" s="24">
        <v>6</v>
      </c>
      <c r="AE148" s="25">
        <v>6</v>
      </c>
      <c r="AG148" s="35">
        <v>145</v>
      </c>
    </row>
    <row r="149" spans="1:33" ht="16.5" x14ac:dyDescent="0.2">
      <c r="A149" s="33" t="s">
        <v>691</v>
      </c>
      <c r="B149" s="33">
        <f t="shared" si="15"/>
        <v>4102511</v>
      </c>
      <c r="C149" s="40">
        <f t="shared" si="14"/>
        <v>25</v>
      </c>
      <c r="D149" s="26">
        <f t="shared" si="16"/>
        <v>41025</v>
      </c>
      <c r="E149" s="13">
        <v>1</v>
      </c>
      <c r="F149" s="14" t="s">
        <v>634</v>
      </c>
      <c r="G149" s="14" t="s">
        <v>286</v>
      </c>
      <c r="H149" s="13">
        <f t="shared" si="17"/>
        <v>54</v>
      </c>
      <c r="I149" s="13">
        <f t="shared" si="18"/>
        <v>5</v>
      </c>
      <c r="J149" s="13">
        <v>3</v>
      </c>
      <c r="K149" s="13" t="s">
        <v>1404</v>
      </c>
      <c r="L149" s="13">
        <v>45</v>
      </c>
      <c r="M149" s="13" t="s">
        <v>1406</v>
      </c>
      <c r="N149" s="13">
        <v>45</v>
      </c>
      <c r="O149" s="13" t="s">
        <v>1408</v>
      </c>
      <c r="P149" s="13">
        <v>45</v>
      </c>
      <c r="Q149" s="13" t="s">
        <v>1410</v>
      </c>
      <c r="R149" s="13">
        <v>45</v>
      </c>
      <c r="S149" s="13" t="s">
        <v>1573</v>
      </c>
      <c r="T149" s="13">
        <v>45</v>
      </c>
      <c r="U149" s="13" t="s">
        <v>1575</v>
      </c>
      <c r="V149" s="13">
        <v>45</v>
      </c>
      <c r="W149" s="13" t="s">
        <v>1577</v>
      </c>
      <c r="X149" s="13">
        <v>45</v>
      </c>
      <c r="Y149" s="13" t="s">
        <v>1579</v>
      </c>
      <c r="Z149" s="13">
        <v>45</v>
      </c>
      <c r="AA149" s="13" t="s">
        <v>396</v>
      </c>
      <c r="AB149" s="13" t="str">
        <f t="shared" si="19"/>
        <v>tw-f-25-shl-loc1</v>
      </c>
      <c r="AC149" s="13">
        <f t="shared" si="20"/>
        <v>2</v>
      </c>
      <c r="AD149" s="13">
        <v>9</v>
      </c>
      <c r="AE149" s="27">
        <v>9</v>
      </c>
      <c r="AG149" s="35">
        <v>146</v>
      </c>
    </row>
    <row r="150" spans="1:33" ht="16.5" x14ac:dyDescent="0.2">
      <c r="A150" s="33" t="s">
        <v>691</v>
      </c>
      <c r="B150" s="33">
        <f t="shared" si="15"/>
        <v>4102520</v>
      </c>
      <c r="C150" s="40">
        <f t="shared" si="14"/>
        <v>25</v>
      </c>
      <c r="D150" s="26">
        <f t="shared" si="16"/>
        <v>41025</v>
      </c>
      <c r="E150" s="13">
        <v>2</v>
      </c>
      <c r="F150" s="14" t="s">
        <v>633</v>
      </c>
      <c r="G150" s="14" t="s">
        <v>356</v>
      </c>
      <c r="H150" s="13">
        <f t="shared" si="17"/>
        <v>54</v>
      </c>
      <c r="I150" s="13">
        <f t="shared" si="18"/>
        <v>5</v>
      </c>
      <c r="J150" s="13">
        <v>3</v>
      </c>
      <c r="K150" s="13" t="s">
        <v>1405</v>
      </c>
      <c r="L150" s="13">
        <v>44</v>
      </c>
      <c r="M150" s="13" t="s">
        <v>1407</v>
      </c>
      <c r="N150" s="13">
        <v>44</v>
      </c>
      <c r="O150" s="13" t="s">
        <v>1409</v>
      </c>
      <c r="P150" s="13">
        <v>44</v>
      </c>
      <c r="Q150" s="13" t="s">
        <v>1570</v>
      </c>
      <c r="R150" s="13">
        <v>44</v>
      </c>
      <c r="S150" s="13" t="s">
        <v>1572</v>
      </c>
      <c r="T150" s="13">
        <v>44</v>
      </c>
      <c r="U150" s="13" t="s">
        <v>1574</v>
      </c>
      <c r="V150" s="13">
        <v>44</v>
      </c>
      <c r="W150" s="13" t="s">
        <v>1576</v>
      </c>
      <c r="X150" s="13">
        <v>44</v>
      </c>
      <c r="Y150" s="13" t="s">
        <v>1578</v>
      </c>
      <c r="Z150" s="13">
        <v>44</v>
      </c>
      <c r="AA150" s="13" t="s">
        <v>30</v>
      </c>
      <c r="AB150" s="36" t="str">
        <f t="shared" si="19"/>
        <v>tw-f-25-jlr-loc2</v>
      </c>
      <c r="AC150" s="36">
        <f t="shared" si="20"/>
        <v>2</v>
      </c>
      <c r="AD150" s="13">
        <v>6</v>
      </c>
      <c r="AE150" s="27">
        <v>6</v>
      </c>
      <c r="AG150" s="35">
        <v>147</v>
      </c>
    </row>
    <row r="151" spans="1:33" ht="16.5" x14ac:dyDescent="0.2">
      <c r="A151" s="33" t="s">
        <v>691</v>
      </c>
      <c r="B151" s="33">
        <f t="shared" si="15"/>
        <v>4102521</v>
      </c>
      <c r="C151" s="40">
        <f t="shared" si="14"/>
        <v>25</v>
      </c>
      <c r="D151" s="26">
        <f t="shared" si="16"/>
        <v>41025</v>
      </c>
      <c r="E151" s="13">
        <v>2</v>
      </c>
      <c r="F151" s="14" t="s">
        <v>634</v>
      </c>
      <c r="G151" s="14" t="s">
        <v>376</v>
      </c>
      <c r="H151" s="13">
        <f t="shared" si="17"/>
        <v>54</v>
      </c>
      <c r="I151" s="13">
        <f t="shared" si="18"/>
        <v>5</v>
      </c>
      <c r="J151" s="13">
        <v>3</v>
      </c>
      <c r="K151" s="13" t="s">
        <v>1404</v>
      </c>
      <c r="L151" s="13">
        <v>45</v>
      </c>
      <c r="M151" s="13" t="s">
        <v>1406</v>
      </c>
      <c r="N151" s="13">
        <v>45</v>
      </c>
      <c r="O151" s="13" t="s">
        <v>1408</v>
      </c>
      <c r="P151" s="13">
        <v>45</v>
      </c>
      <c r="Q151" s="13" t="s">
        <v>1410</v>
      </c>
      <c r="R151" s="13">
        <v>45</v>
      </c>
      <c r="S151" s="13" t="s">
        <v>1573</v>
      </c>
      <c r="T151" s="13">
        <v>45</v>
      </c>
      <c r="U151" s="13" t="s">
        <v>1575</v>
      </c>
      <c r="V151" s="13">
        <v>45</v>
      </c>
      <c r="W151" s="13" t="s">
        <v>1577</v>
      </c>
      <c r="X151" s="13">
        <v>45</v>
      </c>
      <c r="Y151" s="13" t="s">
        <v>1579</v>
      </c>
      <c r="Z151" s="13">
        <v>45</v>
      </c>
      <c r="AA151" s="13" t="s">
        <v>380</v>
      </c>
      <c r="AB151" s="36" t="str">
        <f t="shared" si="19"/>
        <v>tw-f-25-shl-loc2</v>
      </c>
      <c r="AC151" s="36">
        <f t="shared" si="20"/>
        <v>2</v>
      </c>
      <c r="AD151" s="13">
        <v>9</v>
      </c>
      <c r="AE151" s="27">
        <v>9</v>
      </c>
      <c r="AG151" s="35">
        <v>148</v>
      </c>
    </row>
    <row r="152" spans="1:33" ht="16.5" x14ac:dyDescent="0.2">
      <c r="A152" s="33" t="s">
        <v>691</v>
      </c>
      <c r="B152" s="33">
        <f t="shared" si="15"/>
        <v>4102530</v>
      </c>
      <c r="C152" s="40">
        <f t="shared" si="14"/>
        <v>25</v>
      </c>
      <c r="D152" s="26">
        <f t="shared" si="16"/>
        <v>41025</v>
      </c>
      <c r="E152" s="13">
        <v>3</v>
      </c>
      <c r="F152" s="14" t="s">
        <v>633</v>
      </c>
      <c r="G152" s="14" t="s">
        <v>749</v>
      </c>
      <c r="H152" s="13">
        <f t="shared" si="17"/>
        <v>54</v>
      </c>
      <c r="I152" s="13">
        <f t="shared" si="18"/>
        <v>5</v>
      </c>
      <c r="J152" s="13">
        <v>3</v>
      </c>
      <c r="K152" s="13" t="s">
        <v>1405</v>
      </c>
      <c r="L152" s="13">
        <v>44</v>
      </c>
      <c r="M152" s="13" t="s">
        <v>1407</v>
      </c>
      <c r="N152" s="13">
        <v>44</v>
      </c>
      <c r="O152" s="13" t="s">
        <v>1409</v>
      </c>
      <c r="P152" s="13">
        <v>44</v>
      </c>
      <c r="Q152" s="13" t="s">
        <v>1570</v>
      </c>
      <c r="R152" s="13">
        <v>44</v>
      </c>
      <c r="S152" s="13" t="s">
        <v>1572</v>
      </c>
      <c r="T152" s="13">
        <v>44</v>
      </c>
      <c r="U152" s="13" t="s">
        <v>1574</v>
      </c>
      <c r="V152" s="13">
        <v>44</v>
      </c>
      <c r="W152" s="13" t="s">
        <v>1576</v>
      </c>
      <c r="X152" s="13">
        <v>44</v>
      </c>
      <c r="Y152" s="13" t="s">
        <v>1578</v>
      </c>
      <c r="Z152" s="13">
        <v>44</v>
      </c>
      <c r="AA152" s="13" t="s">
        <v>353</v>
      </c>
      <c r="AB152" s="37" t="str">
        <f t="shared" si="19"/>
        <v>tw-f-25-jlr-loc3</v>
      </c>
      <c r="AC152" s="37">
        <f t="shared" si="20"/>
        <v>2</v>
      </c>
      <c r="AD152" s="13">
        <v>6</v>
      </c>
      <c r="AE152" s="27">
        <v>6</v>
      </c>
      <c r="AG152" s="35">
        <v>149</v>
      </c>
    </row>
    <row r="153" spans="1:33" ht="17.25" thickBot="1" x14ac:dyDescent="0.25">
      <c r="A153" s="33" t="s">
        <v>691</v>
      </c>
      <c r="B153" s="33">
        <f t="shared" si="15"/>
        <v>4102531</v>
      </c>
      <c r="C153" s="40">
        <f t="shared" si="14"/>
        <v>25</v>
      </c>
      <c r="D153" s="28">
        <f t="shared" si="16"/>
        <v>41025</v>
      </c>
      <c r="E153" s="29">
        <v>3</v>
      </c>
      <c r="F153" s="30" t="s">
        <v>634</v>
      </c>
      <c r="G153" s="30" t="s">
        <v>361</v>
      </c>
      <c r="H153" s="29">
        <f t="shared" si="17"/>
        <v>54</v>
      </c>
      <c r="I153" s="29">
        <f t="shared" si="18"/>
        <v>5</v>
      </c>
      <c r="J153" s="29">
        <v>3</v>
      </c>
      <c r="K153" s="29" t="s">
        <v>1404</v>
      </c>
      <c r="L153" s="29">
        <v>45</v>
      </c>
      <c r="M153" s="29" t="s">
        <v>1406</v>
      </c>
      <c r="N153" s="29">
        <v>45</v>
      </c>
      <c r="O153" s="29" t="s">
        <v>1408</v>
      </c>
      <c r="P153" s="29">
        <v>45</v>
      </c>
      <c r="Q153" s="29" t="s">
        <v>1410</v>
      </c>
      <c r="R153" s="29">
        <v>45</v>
      </c>
      <c r="S153" s="29" t="s">
        <v>1573</v>
      </c>
      <c r="T153" s="29">
        <v>45</v>
      </c>
      <c r="U153" s="29" t="s">
        <v>1575</v>
      </c>
      <c r="V153" s="29">
        <v>45</v>
      </c>
      <c r="W153" s="29" t="s">
        <v>1577</v>
      </c>
      <c r="X153" s="29">
        <v>45</v>
      </c>
      <c r="Y153" s="29" t="s">
        <v>1579</v>
      </c>
      <c r="Z153" s="29">
        <v>45</v>
      </c>
      <c r="AA153" s="29" t="s">
        <v>394</v>
      </c>
      <c r="AB153" s="30" t="str">
        <f t="shared" si="19"/>
        <v>tw-f-25-shl-loc3</v>
      </c>
      <c r="AC153" s="30">
        <f t="shared" si="20"/>
        <v>2</v>
      </c>
      <c r="AD153" s="29">
        <v>9</v>
      </c>
      <c r="AE153" s="31">
        <v>9</v>
      </c>
      <c r="AG153" s="35">
        <v>150</v>
      </c>
    </row>
    <row r="154" spans="1:33" ht="16.5" x14ac:dyDescent="0.2">
      <c r="A154" s="33" t="s">
        <v>691</v>
      </c>
      <c r="B154" s="33">
        <f t="shared" si="15"/>
        <v>4102610</v>
      </c>
      <c r="C154" s="40">
        <f t="shared" si="14"/>
        <v>26</v>
      </c>
      <c r="D154" s="23">
        <f t="shared" si="16"/>
        <v>41026</v>
      </c>
      <c r="E154" s="24">
        <v>1</v>
      </c>
      <c r="F154" s="32" t="s">
        <v>633</v>
      </c>
      <c r="G154" s="32" t="s">
        <v>30</v>
      </c>
      <c r="H154" s="24">
        <f t="shared" si="17"/>
        <v>55</v>
      </c>
      <c r="I154" s="24">
        <f t="shared" si="18"/>
        <v>5</v>
      </c>
      <c r="J154" s="24">
        <v>3</v>
      </c>
      <c r="K154" s="24" t="s">
        <v>1405</v>
      </c>
      <c r="L154" s="24">
        <v>46</v>
      </c>
      <c r="M154" s="24" t="s">
        <v>1407</v>
      </c>
      <c r="N154" s="24">
        <v>46</v>
      </c>
      <c r="O154" s="24" t="s">
        <v>1409</v>
      </c>
      <c r="P154" s="24">
        <v>46</v>
      </c>
      <c r="Q154" s="24" t="s">
        <v>1411</v>
      </c>
      <c r="R154" s="24">
        <v>46</v>
      </c>
      <c r="S154" s="24" t="s">
        <v>1572</v>
      </c>
      <c r="T154" s="24">
        <v>46</v>
      </c>
      <c r="U154" s="24" t="s">
        <v>1574</v>
      </c>
      <c r="V154" s="24">
        <v>46</v>
      </c>
      <c r="W154" s="24" t="s">
        <v>1576</v>
      </c>
      <c r="X154" s="24">
        <v>46</v>
      </c>
      <c r="Y154" s="24" t="s">
        <v>1578</v>
      </c>
      <c r="Z154" s="24">
        <v>46</v>
      </c>
      <c r="AA154" s="24" t="s">
        <v>747</v>
      </c>
      <c r="AB154" s="24" t="str">
        <f t="shared" si="19"/>
        <v>tw-f-26-jlr-loc1</v>
      </c>
      <c r="AC154" s="24">
        <f t="shared" si="20"/>
        <v>2</v>
      </c>
      <c r="AD154" s="24">
        <v>6</v>
      </c>
      <c r="AE154" s="25">
        <v>6</v>
      </c>
      <c r="AG154" s="35">
        <v>151</v>
      </c>
    </row>
    <row r="155" spans="1:33" ht="16.5" x14ac:dyDescent="0.2">
      <c r="A155" s="33" t="s">
        <v>691</v>
      </c>
      <c r="B155" s="33">
        <f t="shared" si="15"/>
        <v>4102611</v>
      </c>
      <c r="C155" s="40">
        <f t="shared" si="14"/>
        <v>26</v>
      </c>
      <c r="D155" s="26">
        <f t="shared" si="16"/>
        <v>41026</v>
      </c>
      <c r="E155" s="13">
        <v>1</v>
      </c>
      <c r="F155" s="14" t="s">
        <v>634</v>
      </c>
      <c r="G155" s="14" t="s">
        <v>286</v>
      </c>
      <c r="H155" s="13">
        <f t="shared" si="17"/>
        <v>55</v>
      </c>
      <c r="I155" s="13">
        <f t="shared" si="18"/>
        <v>5</v>
      </c>
      <c r="J155" s="13">
        <v>3</v>
      </c>
      <c r="K155" s="13" t="s">
        <v>1404</v>
      </c>
      <c r="L155" s="13">
        <v>45</v>
      </c>
      <c r="M155" s="13" t="s">
        <v>1406</v>
      </c>
      <c r="N155" s="13">
        <v>45</v>
      </c>
      <c r="O155" s="13" t="s">
        <v>1408</v>
      </c>
      <c r="P155" s="13">
        <v>45</v>
      </c>
      <c r="Q155" s="13" t="s">
        <v>1410</v>
      </c>
      <c r="R155" s="13">
        <v>45</v>
      </c>
      <c r="S155" s="13" t="s">
        <v>1573</v>
      </c>
      <c r="T155" s="13">
        <v>45</v>
      </c>
      <c r="U155" s="13" t="s">
        <v>1575</v>
      </c>
      <c r="V155" s="13">
        <v>45</v>
      </c>
      <c r="W155" s="13" t="s">
        <v>1577</v>
      </c>
      <c r="X155" s="13">
        <v>45</v>
      </c>
      <c r="Y155" s="13" t="s">
        <v>1579</v>
      </c>
      <c r="Z155" s="13">
        <v>45</v>
      </c>
      <c r="AA155" s="13" t="s">
        <v>384</v>
      </c>
      <c r="AB155" s="13" t="str">
        <f t="shared" si="19"/>
        <v>tw-f-26-shl-loc1</v>
      </c>
      <c r="AC155" s="13">
        <f t="shared" si="20"/>
        <v>2</v>
      </c>
      <c r="AD155" s="13">
        <v>9</v>
      </c>
      <c r="AE155" s="27">
        <v>9</v>
      </c>
      <c r="AG155" s="35">
        <v>152</v>
      </c>
    </row>
    <row r="156" spans="1:33" ht="16.5" x14ac:dyDescent="0.2">
      <c r="A156" s="33" t="s">
        <v>691</v>
      </c>
      <c r="B156" s="33">
        <f t="shared" si="15"/>
        <v>4102620</v>
      </c>
      <c r="C156" s="40">
        <f t="shared" si="14"/>
        <v>26</v>
      </c>
      <c r="D156" s="26">
        <f t="shared" si="16"/>
        <v>41026</v>
      </c>
      <c r="E156" s="13">
        <v>2</v>
      </c>
      <c r="F156" s="14" t="s">
        <v>633</v>
      </c>
      <c r="G156" s="14" t="s">
        <v>356</v>
      </c>
      <c r="H156" s="13">
        <f t="shared" si="17"/>
        <v>55</v>
      </c>
      <c r="I156" s="13">
        <f t="shared" si="18"/>
        <v>5</v>
      </c>
      <c r="J156" s="13">
        <v>3</v>
      </c>
      <c r="K156" s="13" t="s">
        <v>1405</v>
      </c>
      <c r="L156" s="13">
        <v>46</v>
      </c>
      <c r="M156" s="13" t="s">
        <v>1407</v>
      </c>
      <c r="N156" s="13">
        <v>46</v>
      </c>
      <c r="O156" s="13" t="s">
        <v>1409</v>
      </c>
      <c r="P156" s="13">
        <v>46</v>
      </c>
      <c r="Q156" s="13" t="s">
        <v>1411</v>
      </c>
      <c r="R156" s="13">
        <v>46</v>
      </c>
      <c r="S156" s="13" t="s">
        <v>1572</v>
      </c>
      <c r="T156" s="13">
        <v>46</v>
      </c>
      <c r="U156" s="13" t="s">
        <v>1574</v>
      </c>
      <c r="V156" s="13">
        <v>46</v>
      </c>
      <c r="W156" s="13" t="s">
        <v>1576</v>
      </c>
      <c r="X156" s="13">
        <v>46</v>
      </c>
      <c r="Y156" s="13" t="s">
        <v>1578</v>
      </c>
      <c r="Z156" s="13">
        <v>46</v>
      </c>
      <c r="AA156" s="13" t="s">
        <v>350</v>
      </c>
      <c r="AB156" s="36" t="str">
        <f t="shared" si="19"/>
        <v>tw-f-26-jlr-loc2</v>
      </c>
      <c r="AC156" s="36">
        <f t="shared" si="20"/>
        <v>2</v>
      </c>
      <c r="AD156" s="13">
        <v>6</v>
      </c>
      <c r="AE156" s="27">
        <v>6</v>
      </c>
      <c r="AG156" s="35">
        <v>153</v>
      </c>
    </row>
    <row r="157" spans="1:33" ht="16.5" x14ac:dyDescent="0.2">
      <c r="A157" s="33" t="s">
        <v>691</v>
      </c>
      <c r="B157" s="33">
        <f t="shared" si="15"/>
        <v>4102621</v>
      </c>
      <c r="C157" s="40">
        <f t="shared" si="14"/>
        <v>26</v>
      </c>
      <c r="D157" s="26">
        <f t="shared" si="16"/>
        <v>41026</v>
      </c>
      <c r="E157" s="13">
        <v>2</v>
      </c>
      <c r="F157" s="14" t="s">
        <v>634</v>
      </c>
      <c r="G157" s="14" t="s">
        <v>376</v>
      </c>
      <c r="H157" s="13">
        <f t="shared" si="17"/>
        <v>55</v>
      </c>
      <c r="I157" s="13">
        <f t="shared" si="18"/>
        <v>5</v>
      </c>
      <c r="J157" s="13">
        <v>3</v>
      </c>
      <c r="K157" s="13" t="s">
        <v>1404</v>
      </c>
      <c r="L157" s="13">
        <v>45</v>
      </c>
      <c r="M157" s="13" t="s">
        <v>1406</v>
      </c>
      <c r="N157" s="13">
        <v>45</v>
      </c>
      <c r="O157" s="13" t="s">
        <v>1408</v>
      </c>
      <c r="P157" s="13">
        <v>45</v>
      </c>
      <c r="Q157" s="13" t="s">
        <v>1410</v>
      </c>
      <c r="R157" s="13">
        <v>45</v>
      </c>
      <c r="S157" s="13" t="s">
        <v>1573</v>
      </c>
      <c r="T157" s="13">
        <v>45</v>
      </c>
      <c r="U157" s="13" t="s">
        <v>1575</v>
      </c>
      <c r="V157" s="13">
        <v>45</v>
      </c>
      <c r="W157" s="13" t="s">
        <v>1577</v>
      </c>
      <c r="X157" s="13">
        <v>45</v>
      </c>
      <c r="Y157" s="13" t="s">
        <v>1579</v>
      </c>
      <c r="Z157" s="13">
        <v>45</v>
      </c>
      <c r="AA157" s="13" t="s">
        <v>388</v>
      </c>
      <c r="AB157" s="36" t="str">
        <f t="shared" si="19"/>
        <v>tw-f-26-shl-loc2</v>
      </c>
      <c r="AC157" s="36">
        <f t="shared" si="20"/>
        <v>2</v>
      </c>
      <c r="AD157" s="13">
        <v>9</v>
      </c>
      <c r="AE157" s="27">
        <v>9</v>
      </c>
      <c r="AG157" s="35">
        <v>154</v>
      </c>
    </row>
    <row r="158" spans="1:33" ht="16.5" x14ac:dyDescent="0.2">
      <c r="A158" s="33" t="s">
        <v>691</v>
      </c>
      <c r="B158" s="33">
        <f t="shared" si="15"/>
        <v>4102630</v>
      </c>
      <c r="C158" s="40">
        <f t="shared" si="14"/>
        <v>26</v>
      </c>
      <c r="D158" s="26">
        <f t="shared" si="16"/>
        <v>41026</v>
      </c>
      <c r="E158" s="13">
        <v>3</v>
      </c>
      <c r="F158" s="14" t="s">
        <v>633</v>
      </c>
      <c r="G158" s="14" t="s">
        <v>749</v>
      </c>
      <c r="H158" s="13">
        <f t="shared" si="17"/>
        <v>55</v>
      </c>
      <c r="I158" s="13">
        <f t="shared" si="18"/>
        <v>5</v>
      </c>
      <c r="J158" s="13">
        <v>3</v>
      </c>
      <c r="K158" s="13" t="s">
        <v>1405</v>
      </c>
      <c r="L158" s="13">
        <v>46</v>
      </c>
      <c r="M158" s="13" t="s">
        <v>1407</v>
      </c>
      <c r="N158" s="13">
        <v>46</v>
      </c>
      <c r="O158" s="13" t="s">
        <v>1409</v>
      </c>
      <c r="P158" s="13">
        <v>46</v>
      </c>
      <c r="Q158" s="13" t="s">
        <v>1411</v>
      </c>
      <c r="R158" s="13">
        <v>46</v>
      </c>
      <c r="S158" s="13" t="s">
        <v>1572</v>
      </c>
      <c r="T158" s="13">
        <v>46</v>
      </c>
      <c r="U158" s="13" t="s">
        <v>1574</v>
      </c>
      <c r="V158" s="13">
        <v>46</v>
      </c>
      <c r="W158" s="13" t="s">
        <v>1576</v>
      </c>
      <c r="X158" s="13">
        <v>46</v>
      </c>
      <c r="Y158" s="13" t="s">
        <v>1578</v>
      </c>
      <c r="Z158" s="13">
        <v>46</v>
      </c>
      <c r="AA158" s="13" t="s">
        <v>30</v>
      </c>
      <c r="AB158" s="37" t="str">
        <f t="shared" si="19"/>
        <v>tw-f-26-jlr-loc3</v>
      </c>
      <c r="AC158" s="37">
        <f t="shared" si="20"/>
        <v>2</v>
      </c>
      <c r="AD158" s="13">
        <v>6</v>
      </c>
      <c r="AE158" s="27">
        <v>6</v>
      </c>
      <c r="AG158" s="35">
        <v>155</v>
      </c>
    </row>
    <row r="159" spans="1:33" ht="17.25" thickBot="1" x14ac:dyDescent="0.25">
      <c r="A159" s="33" t="s">
        <v>691</v>
      </c>
      <c r="B159" s="33">
        <f t="shared" si="15"/>
        <v>4102631</v>
      </c>
      <c r="C159" s="40">
        <f t="shared" si="14"/>
        <v>26</v>
      </c>
      <c r="D159" s="28">
        <f t="shared" si="16"/>
        <v>41026</v>
      </c>
      <c r="E159" s="29">
        <v>3</v>
      </c>
      <c r="F159" s="30" t="s">
        <v>634</v>
      </c>
      <c r="G159" s="30" t="s">
        <v>361</v>
      </c>
      <c r="H159" s="29">
        <f t="shared" si="17"/>
        <v>55</v>
      </c>
      <c r="I159" s="29">
        <f t="shared" si="18"/>
        <v>5</v>
      </c>
      <c r="J159" s="29">
        <v>3</v>
      </c>
      <c r="K159" s="29" t="s">
        <v>1404</v>
      </c>
      <c r="L159" s="29">
        <v>45</v>
      </c>
      <c r="M159" s="29" t="s">
        <v>1406</v>
      </c>
      <c r="N159" s="29">
        <v>45</v>
      </c>
      <c r="O159" s="29" t="s">
        <v>1408</v>
      </c>
      <c r="P159" s="29">
        <v>45</v>
      </c>
      <c r="Q159" s="29" t="s">
        <v>1410</v>
      </c>
      <c r="R159" s="29">
        <v>45</v>
      </c>
      <c r="S159" s="29" t="s">
        <v>1573</v>
      </c>
      <c r="T159" s="29">
        <v>45</v>
      </c>
      <c r="U159" s="29" t="s">
        <v>1575</v>
      </c>
      <c r="V159" s="29">
        <v>45</v>
      </c>
      <c r="W159" s="29" t="s">
        <v>1577</v>
      </c>
      <c r="X159" s="29">
        <v>45</v>
      </c>
      <c r="Y159" s="29" t="s">
        <v>1579</v>
      </c>
      <c r="Z159" s="29">
        <v>45</v>
      </c>
      <c r="AA159" s="29" t="s">
        <v>387</v>
      </c>
      <c r="AB159" s="30" t="str">
        <f t="shared" si="19"/>
        <v>tw-f-26-shl-loc3</v>
      </c>
      <c r="AC159" s="30">
        <f t="shared" si="20"/>
        <v>2</v>
      </c>
      <c r="AD159" s="29">
        <v>9</v>
      </c>
      <c r="AE159" s="31">
        <v>9</v>
      </c>
      <c r="AG159" s="35">
        <v>156</v>
      </c>
    </row>
    <row r="160" spans="1:33" ht="16.5" x14ac:dyDescent="0.2">
      <c r="A160" s="33" t="s">
        <v>691</v>
      </c>
      <c r="B160" s="33">
        <f t="shared" si="15"/>
        <v>4102710</v>
      </c>
      <c r="C160" s="40">
        <f t="shared" si="14"/>
        <v>27</v>
      </c>
      <c r="D160" s="23">
        <f t="shared" si="16"/>
        <v>41027</v>
      </c>
      <c r="E160" s="24">
        <v>1</v>
      </c>
      <c r="F160" s="32" t="s">
        <v>633</v>
      </c>
      <c r="G160" s="32" t="s">
        <v>30</v>
      </c>
      <c r="H160" s="24">
        <f t="shared" si="17"/>
        <v>55</v>
      </c>
      <c r="I160" s="24">
        <f t="shared" si="18"/>
        <v>5</v>
      </c>
      <c r="J160" s="24">
        <v>3</v>
      </c>
      <c r="K160" s="24" t="s">
        <v>1405</v>
      </c>
      <c r="L160" s="24">
        <v>47</v>
      </c>
      <c r="M160" s="24" t="s">
        <v>1407</v>
      </c>
      <c r="N160" s="24">
        <v>47</v>
      </c>
      <c r="O160" s="24" t="s">
        <v>1409</v>
      </c>
      <c r="P160" s="24">
        <v>47</v>
      </c>
      <c r="Q160" s="24" t="s">
        <v>1411</v>
      </c>
      <c r="R160" s="24">
        <v>47</v>
      </c>
      <c r="S160" s="24" t="s">
        <v>1413</v>
      </c>
      <c r="T160" s="24">
        <v>47</v>
      </c>
      <c r="U160" s="24" t="s">
        <v>1574</v>
      </c>
      <c r="V160" s="24">
        <v>47</v>
      </c>
      <c r="W160" s="24" t="s">
        <v>1576</v>
      </c>
      <c r="X160" s="24">
        <v>47</v>
      </c>
      <c r="Y160" s="24" t="s">
        <v>1578</v>
      </c>
      <c r="Z160" s="24">
        <v>47</v>
      </c>
      <c r="AA160" s="24" t="s">
        <v>354</v>
      </c>
      <c r="AB160" s="24" t="str">
        <f t="shared" si="19"/>
        <v>tw-f-27-jlr-loc1</v>
      </c>
      <c r="AC160" s="24">
        <f t="shared" si="20"/>
        <v>2</v>
      </c>
      <c r="AD160" s="24">
        <v>6</v>
      </c>
      <c r="AE160" s="25">
        <v>6</v>
      </c>
      <c r="AG160" s="35">
        <v>157</v>
      </c>
    </row>
    <row r="161" spans="1:33" ht="16.5" x14ac:dyDescent="0.2">
      <c r="A161" s="33" t="s">
        <v>691</v>
      </c>
      <c r="B161" s="33">
        <f t="shared" si="15"/>
        <v>4102711</v>
      </c>
      <c r="C161" s="40">
        <f t="shared" si="14"/>
        <v>27</v>
      </c>
      <c r="D161" s="26">
        <f t="shared" si="16"/>
        <v>41027</v>
      </c>
      <c r="E161" s="13">
        <v>1</v>
      </c>
      <c r="F161" s="14" t="s">
        <v>634</v>
      </c>
      <c r="G161" s="14" t="s">
        <v>286</v>
      </c>
      <c r="H161" s="13">
        <f t="shared" si="17"/>
        <v>55</v>
      </c>
      <c r="I161" s="13">
        <f t="shared" si="18"/>
        <v>5</v>
      </c>
      <c r="J161" s="13">
        <v>3</v>
      </c>
      <c r="K161" s="13" t="s">
        <v>1404</v>
      </c>
      <c r="L161" s="13">
        <v>47</v>
      </c>
      <c r="M161" s="13" t="s">
        <v>1406</v>
      </c>
      <c r="N161" s="13">
        <v>47</v>
      </c>
      <c r="O161" s="13" t="s">
        <v>1408</v>
      </c>
      <c r="P161" s="13">
        <v>47</v>
      </c>
      <c r="Q161" s="13" t="s">
        <v>1410</v>
      </c>
      <c r="R161" s="13">
        <v>47</v>
      </c>
      <c r="S161" s="13" t="s">
        <v>1412</v>
      </c>
      <c r="T161" s="13">
        <v>47</v>
      </c>
      <c r="U161" s="13" t="s">
        <v>1575</v>
      </c>
      <c r="V161" s="13">
        <v>47</v>
      </c>
      <c r="W161" s="13" t="s">
        <v>1577</v>
      </c>
      <c r="X161" s="13">
        <v>47</v>
      </c>
      <c r="Y161" s="13" t="s">
        <v>1579</v>
      </c>
      <c r="Z161" s="13">
        <v>47</v>
      </c>
      <c r="AA161" s="13" t="s">
        <v>395</v>
      </c>
      <c r="AB161" s="13" t="str">
        <f t="shared" si="19"/>
        <v>tw-f-27-shl-loc1</v>
      </c>
      <c r="AC161" s="13">
        <f t="shared" si="20"/>
        <v>2</v>
      </c>
      <c r="AD161" s="13">
        <v>9</v>
      </c>
      <c r="AE161" s="27">
        <v>9</v>
      </c>
      <c r="AG161" s="35">
        <v>158</v>
      </c>
    </row>
    <row r="162" spans="1:33" ht="16.5" x14ac:dyDescent="0.2">
      <c r="A162" s="33" t="s">
        <v>691</v>
      </c>
      <c r="B162" s="33">
        <f t="shared" si="15"/>
        <v>4102720</v>
      </c>
      <c r="C162" s="40">
        <f t="shared" si="14"/>
        <v>27</v>
      </c>
      <c r="D162" s="26">
        <f t="shared" si="16"/>
        <v>41027</v>
      </c>
      <c r="E162" s="13">
        <v>2</v>
      </c>
      <c r="F162" s="14" t="s">
        <v>633</v>
      </c>
      <c r="G162" s="14" t="s">
        <v>356</v>
      </c>
      <c r="H162" s="13">
        <f t="shared" si="17"/>
        <v>55</v>
      </c>
      <c r="I162" s="13">
        <f t="shared" si="18"/>
        <v>5</v>
      </c>
      <c r="J162" s="13">
        <v>3</v>
      </c>
      <c r="K162" s="13" t="s">
        <v>1405</v>
      </c>
      <c r="L162" s="13">
        <v>47</v>
      </c>
      <c r="M162" s="13" t="s">
        <v>1407</v>
      </c>
      <c r="N162" s="13">
        <v>47</v>
      </c>
      <c r="O162" s="13" t="s">
        <v>1409</v>
      </c>
      <c r="P162" s="13">
        <v>47</v>
      </c>
      <c r="Q162" s="13" t="s">
        <v>1411</v>
      </c>
      <c r="R162" s="13">
        <v>47</v>
      </c>
      <c r="S162" s="13" t="s">
        <v>1413</v>
      </c>
      <c r="T162" s="13">
        <v>47</v>
      </c>
      <c r="U162" s="13" t="s">
        <v>1574</v>
      </c>
      <c r="V162" s="13">
        <v>47</v>
      </c>
      <c r="W162" s="13" t="s">
        <v>1576</v>
      </c>
      <c r="X162" s="13">
        <v>47</v>
      </c>
      <c r="Y162" s="13" t="s">
        <v>1578</v>
      </c>
      <c r="Z162" s="13">
        <v>47</v>
      </c>
      <c r="AA162" s="13" t="s">
        <v>748</v>
      </c>
      <c r="AB162" s="36" t="str">
        <f t="shared" si="19"/>
        <v>tw-f-27-jlr-loc2</v>
      </c>
      <c r="AC162" s="36">
        <f t="shared" si="20"/>
        <v>2</v>
      </c>
      <c r="AD162" s="13">
        <v>6</v>
      </c>
      <c r="AE162" s="27">
        <v>6</v>
      </c>
      <c r="AG162" s="35">
        <v>159</v>
      </c>
    </row>
    <row r="163" spans="1:33" ht="16.5" x14ac:dyDescent="0.2">
      <c r="A163" s="33" t="s">
        <v>691</v>
      </c>
      <c r="B163" s="33">
        <f t="shared" si="15"/>
        <v>4102721</v>
      </c>
      <c r="C163" s="40">
        <f t="shared" si="14"/>
        <v>27</v>
      </c>
      <c r="D163" s="26">
        <f t="shared" si="16"/>
        <v>41027</v>
      </c>
      <c r="E163" s="13">
        <v>2</v>
      </c>
      <c r="F163" s="14" t="s">
        <v>634</v>
      </c>
      <c r="G163" s="14" t="s">
        <v>376</v>
      </c>
      <c r="H163" s="13">
        <f t="shared" si="17"/>
        <v>55</v>
      </c>
      <c r="I163" s="13">
        <f t="shared" si="18"/>
        <v>5</v>
      </c>
      <c r="J163" s="13">
        <v>3</v>
      </c>
      <c r="K163" s="13" t="s">
        <v>1404</v>
      </c>
      <c r="L163" s="13">
        <v>47</v>
      </c>
      <c r="M163" s="13" t="s">
        <v>1406</v>
      </c>
      <c r="N163" s="13">
        <v>47</v>
      </c>
      <c r="O163" s="13" t="s">
        <v>1408</v>
      </c>
      <c r="P163" s="13">
        <v>47</v>
      </c>
      <c r="Q163" s="13" t="s">
        <v>1410</v>
      </c>
      <c r="R163" s="13">
        <v>47</v>
      </c>
      <c r="S163" s="13" t="s">
        <v>1412</v>
      </c>
      <c r="T163" s="13">
        <v>47</v>
      </c>
      <c r="U163" s="13" t="s">
        <v>1575</v>
      </c>
      <c r="V163" s="13">
        <v>47</v>
      </c>
      <c r="W163" s="13" t="s">
        <v>1577</v>
      </c>
      <c r="X163" s="13">
        <v>47</v>
      </c>
      <c r="Y163" s="13" t="s">
        <v>1579</v>
      </c>
      <c r="Z163" s="13">
        <v>47</v>
      </c>
      <c r="AA163" s="13" t="s">
        <v>390</v>
      </c>
      <c r="AB163" s="36" t="str">
        <f t="shared" si="19"/>
        <v>tw-f-27-shl-loc2</v>
      </c>
      <c r="AC163" s="36">
        <f t="shared" si="20"/>
        <v>2</v>
      </c>
      <c r="AD163" s="13">
        <v>9</v>
      </c>
      <c r="AE163" s="27">
        <v>9</v>
      </c>
      <c r="AG163" s="35">
        <v>160</v>
      </c>
    </row>
    <row r="164" spans="1:33" ht="16.5" x14ac:dyDescent="0.2">
      <c r="A164" s="33" t="s">
        <v>691</v>
      </c>
      <c r="B164" s="33">
        <f t="shared" si="15"/>
        <v>4102730</v>
      </c>
      <c r="C164" s="40">
        <f t="shared" si="14"/>
        <v>27</v>
      </c>
      <c r="D164" s="26">
        <f t="shared" si="16"/>
        <v>41027</v>
      </c>
      <c r="E164" s="13">
        <v>3</v>
      </c>
      <c r="F164" s="14" t="s">
        <v>633</v>
      </c>
      <c r="G164" s="14" t="s">
        <v>749</v>
      </c>
      <c r="H164" s="13">
        <f t="shared" si="17"/>
        <v>55</v>
      </c>
      <c r="I164" s="13">
        <f t="shared" si="18"/>
        <v>5</v>
      </c>
      <c r="J164" s="13">
        <v>3</v>
      </c>
      <c r="K164" s="13" t="s">
        <v>1405</v>
      </c>
      <c r="L164" s="13">
        <v>47</v>
      </c>
      <c r="M164" s="13" t="s">
        <v>1407</v>
      </c>
      <c r="N164" s="13">
        <v>47</v>
      </c>
      <c r="O164" s="13" t="s">
        <v>1409</v>
      </c>
      <c r="P164" s="13">
        <v>47</v>
      </c>
      <c r="Q164" s="13" t="s">
        <v>1411</v>
      </c>
      <c r="R164" s="13">
        <v>47</v>
      </c>
      <c r="S164" s="13" t="s">
        <v>1413</v>
      </c>
      <c r="T164" s="13">
        <v>47</v>
      </c>
      <c r="U164" s="13" t="s">
        <v>1574</v>
      </c>
      <c r="V164" s="13">
        <v>47</v>
      </c>
      <c r="W164" s="13" t="s">
        <v>1576</v>
      </c>
      <c r="X164" s="13">
        <v>47</v>
      </c>
      <c r="Y164" s="13" t="s">
        <v>1578</v>
      </c>
      <c r="Z164" s="13">
        <v>47</v>
      </c>
      <c r="AA164" s="13" t="s">
        <v>351</v>
      </c>
      <c r="AB164" s="37" t="str">
        <f t="shared" si="19"/>
        <v>tw-f-27-jlr-loc3</v>
      </c>
      <c r="AC164" s="37">
        <f t="shared" si="20"/>
        <v>2</v>
      </c>
      <c r="AD164" s="13">
        <v>6</v>
      </c>
      <c r="AE164" s="27">
        <v>6</v>
      </c>
      <c r="AG164" s="35">
        <v>161</v>
      </c>
    </row>
    <row r="165" spans="1:33" ht="17.25" thickBot="1" x14ac:dyDescent="0.25">
      <c r="A165" s="33" t="s">
        <v>691</v>
      </c>
      <c r="B165" s="33">
        <f t="shared" si="15"/>
        <v>4102731</v>
      </c>
      <c r="C165" s="40">
        <f t="shared" si="14"/>
        <v>27</v>
      </c>
      <c r="D165" s="28">
        <f t="shared" si="16"/>
        <v>41027</v>
      </c>
      <c r="E165" s="29">
        <v>3</v>
      </c>
      <c r="F165" s="30" t="s">
        <v>634</v>
      </c>
      <c r="G165" s="30" t="s">
        <v>361</v>
      </c>
      <c r="H165" s="29">
        <f t="shared" si="17"/>
        <v>55</v>
      </c>
      <c r="I165" s="29">
        <f t="shared" si="18"/>
        <v>5</v>
      </c>
      <c r="J165" s="29">
        <v>3</v>
      </c>
      <c r="K165" s="29" t="s">
        <v>1404</v>
      </c>
      <c r="L165" s="29">
        <v>47</v>
      </c>
      <c r="M165" s="29" t="s">
        <v>1406</v>
      </c>
      <c r="N165" s="29">
        <v>47</v>
      </c>
      <c r="O165" s="29" t="s">
        <v>1408</v>
      </c>
      <c r="P165" s="29">
        <v>47</v>
      </c>
      <c r="Q165" s="29" t="s">
        <v>1410</v>
      </c>
      <c r="R165" s="29">
        <v>47</v>
      </c>
      <c r="S165" s="29" t="s">
        <v>1412</v>
      </c>
      <c r="T165" s="29">
        <v>47</v>
      </c>
      <c r="U165" s="29" t="s">
        <v>1575</v>
      </c>
      <c r="V165" s="29">
        <v>47</v>
      </c>
      <c r="W165" s="29" t="s">
        <v>1577</v>
      </c>
      <c r="X165" s="29">
        <v>47</v>
      </c>
      <c r="Y165" s="29" t="s">
        <v>1579</v>
      </c>
      <c r="Z165" s="29">
        <v>47</v>
      </c>
      <c r="AA165" s="29" t="s">
        <v>391</v>
      </c>
      <c r="AB165" s="30" t="str">
        <f t="shared" si="19"/>
        <v>tw-f-27-shl-loc3</v>
      </c>
      <c r="AC165" s="30">
        <f t="shared" si="20"/>
        <v>2</v>
      </c>
      <c r="AD165" s="29">
        <v>9</v>
      </c>
      <c r="AE165" s="31">
        <v>9</v>
      </c>
      <c r="AG165" s="35">
        <v>162</v>
      </c>
    </row>
    <row r="166" spans="1:33" ht="16.5" x14ac:dyDescent="0.2">
      <c r="A166" s="33" t="s">
        <v>691</v>
      </c>
      <c r="B166" s="33">
        <f t="shared" si="15"/>
        <v>4102810</v>
      </c>
      <c r="C166" s="40">
        <f t="shared" si="14"/>
        <v>28</v>
      </c>
      <c r="D166" s="23">
        <f t="shared" si="16"/>
        <v>41028</v>
      </c>
      <c r="E166" s="24">
        <v>1</v>
      </c>
      <c r="F166" s="32" t="s">
        <v>633</v>
      </c>
      <c r="G166" s="32" t="s">
        <v>30</v>
      </c>
      <c r="H166" s="24">
        <f t="shared" si="17"/>
        <v>56</v>
      </c>
      <c r="I166" s="24">
        <f t="shared" si="18"/>
        <v>5</v>
      </c>
      <c r="J166" s="24">
        <v>3</v>
      </c>
      <c r="K166" s="24" t="s">
        <v>1405</v>
      </c>
      <c r="L166" s="24">
        <v>48</v>
      </c>
      <c r="M166" s="24" t="s">
        <v>1407</v>
      </c>
      <c r="N166" s="24">
        <v>48</v>
      </c>
      <c r="O166" s="24" t="s">
        <v>1409</v>
      </c>
      <c r="P166" s="24">
        <v>48</v>
      </c>
      <c r="Q166" s="24" t="s">
        <v>1411</v>
      </c>
      <c r="R166" s="24">
        <v>48</v>
      </c>
      <c r="S166" s="24" t="s">
        <v>1413</v>
      </c>
      <c r="T166" s="24">
        <v>48</v>
      </c>
      <c r="U166" s="24" t="s">
        <v>1415</v>
      </c>
      <c r="V166" s="24">
        <v>48</v>
      </c>
      <c r="W166" s="24" t="s">
        <v>1576</v>
      </c>
      <c r="X166" s="24">
        <v>48</v>
      </c>
      <c r="Y166" s="24" t="s">
        <v>1578</v>
      </c>
      <c r="Z166" s="24">
        <v>48</v>
      </c>
      <c r="AA166" s="24" t="s">
        <v>347</v>
      </c>
      <c r="AB166" s="24" t="str">
        <f t="shared" si="19"/>
        <v>tw-f-28-jlr-loc1</v>
      </c>
      <c r="AC166" s="24">
        <f t="shared" si="20"/>
        <v>2</v>
      </c>
      <c r="AD166" s="24">
        <v>6</v>
      </c>
      <c r="AE166" s="25">
        <v>6</v>
      </c>
      <c r="AG166" s="35">
        <v>163</v>
      </c>
    </row>
    <row r="167" spans="1:33" ht="16.5" x14ac:dyDescent="0.2">
      <c r="A167" s="33" t="s">
        <v>691</v>
      </c>
      <c r="B167" s="33">
        <f t="shared" si="15"/>
        <v>4102811</v>
      </c>
      <c r="C167" s="40">
        <f t="shared" si="14"/>
        <v>28</v>
      </c>
      <c r="D167" s="26">
        <f t="shared" si="16"/>
        <v>41028</v>
      </c>
      <c r="E167" s="13">
        <v>1</v>
      </c>
      <c r="F167" s="14" t="s">
        <v>634</v>
      </c>
      <c r="G167" s="14" t="s">
        <v>286</v>
      </c>
      <c r="H167" s="13">
        <f t="shared" si="17"/>
        <v>56</v>
      </c>
      <c r="I167" s="13">
        <f t="shared" si="18"/>
        <v>5</v>
      </c>
      <c r="J167" s="13">
        <v>3</v>
      </c>
      <c r="K167" s="13" t="s">
        <v>1404</v>
      </c>
      <c r="L167" s="13">
        <v>48</v>
      </c>
      <c r="M167" s="13" t="s">
        <v>1406</v>
      </c>
      <c r="N167" s="13">
        <v>48</v>
      </c>
      <c r="O167" s="13" t="s">
        <v>1408</v>
      </c>
      <c r="P167" s="13">
        <v>48</v>
      </c>
      <c r="Q167" s="13" t="s">
        <v>1410</v>
      </c>
      <c r="R167" s="13">
        <v>48</v>
      </c>
      <c r="S167" s="13" t="s">
        <v>1412</v>
      </c>
      <c r="T167" s="13">
        <v>48</v>
      </c>
      <c r="U167" s="13" t="s">
        <v>1414</v>
      </c>
      <c r="V167" s="13">
        <v>48</v>
      </c>
      <c r="W167" s="13" t="s">
        <v>1577</v>
      </c>
      <c r="X167" s="13">
        <v>48</v>
      </c>
      <c r="Y167" s="13" t="s">
        <v>1579</v>
      </c>
      <c r="Z167" s="13">
        <v>48</v>
      </c>
      <c r="AA167" s="13" t="s">
        <v>379</v>
      </c>
      <c r="AB167" s="13" t="str">
        <f t="shared" si="19"/>
        <v>tw-f-28-shl-loc1</v>
      </c>
      <c r="AC167" s="13">
        <f t="shared" si="20"/>
        <v>2</v>
      </c>
      <c r="AD167" s="13">
        <v>9</v>
      </c>
      <c r="AE167" s="27">
        <v>9</v>
      </c>
      <c r="AG167" s="35">
        <v>164</v>
      </c>
    </row>
    <row r="168" spans="1:33" ht="16.5" x14ac:dyDescent="0.2">
      <c r="A168" s="33" t="s">
        <v>691</v>
      </c>
      <c r="B168" s="33">
        <f t="shared" si="15"/>
        <v>4102820</v>
      </c>
      <c r="C168" s="40">
        <f t="shared" si="14"/>
        <v>28</v>
      </c>
      <c r="D168" s="26">
        <f t="shared" si="16"/>
        <v>41028</v>
      </c>
      <c r="E168" s="13">
        <v>2</v>
      </c>
      <c r="F168" s="14" t="s">
        <v>633</v>
      </c>
      <c r="G168" s="14" t="s">
        <v>356</v>
      </c>
      <c r="H168" s="13">
        <f t="shared" si="17"/>
        <v>56</v>
      </c>
      <c r="I168" s="13">
        <f t="shared" si="18"/>
        <v>5</v>
      </c>
      <c r="J168" s="13">
        <v>3</v>
      </c>
      <c r="K168" s="13" t="s">
        <v>1405</v>
      </c>
      <c r="L168" s="13">
        <v>48</v>
      </c>
      <c r="M168" s="13" t="s">
        <v>1407</v>
      </c>
      <c r="N168" s="13">
        <v>48</v>
      </c>
      <c r="O168" s="13" t="s">
        <v>1409</v>
      </c>
      <c r="P168" s="13">
        <v>48</v>
      </c>
      <c r="Q168" s="13" t="s">
        <v>1411</v>
      </c>
      <c r="R168" s="13">
        <v>48</v>
      </c>
      <c r="S168" s="13" t="s">
        <v>1413</v>
      </c>
      <c r="T168" s="13">
        <v>48</v>
      </c>
      <c r="U168" s="13" t="s">
        <v>1415</v>
      </c>
      <c r="V168" s="13">
        <v>48</v>
      </c>
      <c r="W168" s="13" t="s">
        <v>1576</v>
      </c>
      <c r="X168" s="13">
        <v>48</v>
      </c>
      <c r="Y168" s="13" t="s">
        <v>1578</v>
      </c>
      <c r="Z168" s="13">
        <v>48</v>
      </c>
      <c r="AA168" s="13" t="s">
        <v>749</v>
      </c>
      <c r="AB168" s="36" t="str">
        <f t="shared" si="19"/>
        <v>tw-f-28-jlr-loc2</v>
      </c>
      <c r="AC168" s="36">
        <f t="shared" si="20"/>
        <v>2</v>
      </c>
      <c r="AD168" s="13">
        <v>6</v>
      </c>
      <c r="AE168" s="27">
        <v>6</v>
      </c>
      <c r="AG168" s="35">
        <v>165</v>
      </c>
    </row>
    <row r="169" spans="1:33" ht="16.5" x14ac:dyDescent="0.2">
      <c r="A169" s="33" t="s">
        <v>691</v>
      </c>
      <c r="B169" s="33">
        <f t="shared" si="15"/>
        <v>4102821</v>
      </c>
      <c r="C169" s="40">
        <f t="shared" si="14"/>
        <v>28</v>
      </c>
      <c r="D169" s="26">
        <f t="shared" si="16"/>
        <v>41028</v>
      </c>
      <c r="E169" s="13">
        <v>2</v>
      </c>
      <c r="F169" s="14" t="s">
        <v>634</v>
      </c>
      <c r="G169" s="14" t="s">
        <v>376</v>
      </c>
      <c r="H169" s="13">
        <f t="shared" si="17"/>
        <v>56</v>
      </c>
      <c r="I169" s="13">
        <f t="shared" si="18"/>
        <v>5</v>
      </c>
      <c r="J169" s="13">
        <v>3</v>
      </c>
      <c r="K169" s="13" t="s">
        <v>1404</v>
      </c>
      <c r="L169" s="13">
        <v>48</v>
      </c>
      <c r="M169" s="13" t="s">
        <v>1406</v>
      </c>
      <c r="N169" s="13">
        <v>48</v>
      </c>
      <c r="O169" s="13" t="s">
        <v>1408</v>
      </c>
      <c r="P169" s="13">
        <v>48</v>
      </c>
      <c r="Q169" s="13" t="s">
        <v>1410</v>
      </c>
      <c r="R169" s="13">
        <v>48</v>
      </c>
      <c r="S169" s="13" t="s">
        <v>1412</v>
      </c>
      <c r="T169" s="13">
        <v>48</v>
      </c>
      <c r="U169" s="13" t="s">
        <v>1414</v>
      </c>
      <c r="V169" s="13">
        <v>48</v>
      </c>
      <c r="W169" s="13" t="s">
        <v>1577</v>
      </c>
      <c r="X169" s="13">
        <v>48</v>
      </c>
      <c r="Y169" s="13" t="s">
        <v>1579</v>
      </c>
      <c r="Z169" s="13">
        <v>48</v>
      </c>
      <c r="AA169" s="13" t="s">
        <v>382</v>
      </c>
      <c r="AB169" s="36" t="str">
        <f t="shared" si="19"/>
        <v>tw-f-28-shl-loc2</v>
      </c>
      <c r="AC169" s="36">
        <f t="shared" si="20"/>
        <v>2</v>
      </c>
      <c r="AD169" s="13">
        <v>9</v>
      </c>
      <c r="AE169" s="27">
        <v>9</v>
      </c>
      <c r="AG169" s="35">
        <v>166</v>
      </c>
    </row>
    <row r="170" spans="1:33" ht="16.5" x14ac:dyDescent="0.2">
      <c r="A170" s="33" t="s">
        <v>691</v>
      </c>
      <c r="B170" s="33">
        <f t="shared" si="15"/>
        <v>4102830</v>
      </c>
      <c r="C170" s="40">
        <f t="shared" si="14"/>
        <v>28</v>
      </c>
      <c r="D170" s="26">
        <f t="shared" si="16"/>
        <v>41028</v>
      </c>
      <c r="E170" s="13">
        <v>3</v>
      </c>
      <c r="F170" s="14" t="s">
        <v>633</v>
      </c>
      <c r="G170" s="14" t="s">
        <v>749</v>
      </c>
      <c r="H170" s="13">
        <f t="shared" si="17"/>
        <v>56</v>
      </c>
      <c r="I170" s="13">
        <f t="shared" si="18"/>
        <v>5</v>
      </c>
      <c r="J170" s="13">
        <v>3</v>
      </c>
      <c r="K170" s="13" t="s">
        <v>1405</v>
      </c>
      <c r="L170" s="13">
        <v>48</v>
      </c>
      <c r="M170" s="13" t="s">
        <v>1407</v>
      </c>
      <c r="N170" s="13">
        <v>48</v>
      </c>
      <c r="O170" s="13" t="s">
        <v>1409</v>
      </c>
      <c r="P170" s="13">
        <v>48</v>
      </c>
      <c r="Q170" s="13" t="s">
        <v>1411</v>
      </c>
      <c r="R170" s="13">
        <v>48</v>
      </c>
      <c r="S170" s="13" t="s">
        <v>1413</v>
      </c>
      <c r="T170" s="13">
        <v>48</v>
      </c>
      <c r="U170" s="13" t="s">
        <v>1415</v>
      </c>
      <c r="V170" s="13">
        <v>48</v>
      </c>
      <c r="W170" s="13" t="s">
        <v>1576</v>
      </c>
      <c r="X170" s="13">
        <v>48</v>
      </c>
      <c r="Y170" s="13" t="s">
        <v>1578</v>
      </c>
      <c r="Z170" s="13">
        <v>48</v>
      </c>
      <c r="AA170" s="13" t="s">
        <v>356</v>
      </c>
      <c r="AB170" s="37" t="str">
        <f t="shared" si="19"/>
        <v>tw-f-28-jlr-loc3</v>
      </c>
      <c r="AC170" s="37">
        <f t="shared" si="20"/>
        <v>2</v>
      </c>
      <c r="AD170" s="13">
        <v>6</v>
      </c>
      <c r="AE170" s="27">
        <v>6</v>
      </c>
      <c r="AG170" s="35">
        <v>167</v>
      </c>
    </row>
    <row r="171" spans="1:33" ht="17.25" thickBot="1" x14ac:dyDescent="0.25">
      <c r="A171" s="33" t="s">
        <v>691</v>
      </c>
      <c r="B171" s="33">
        <f t="shared" si="15"/>
        <v>4102831</v>
      </c>
      <c r="C171" s="40">
        <f t="shared" si="14"/>
        <v>28</v>
      </c>
      <c r="D171" s="28">
        <f t="shared" si="16"/>
        <v>41028</v>
      </c>
      <c r="E171" s="29">
        <v>3</v>
      </c>
      <c r="F171" s="30" t="s">
        <v>634</v>
      </c>
      <c r="G171" s="30" t="s">
        <v>361</v>
      </c>
      <c r="H171" s="29">
        <f t="shared" si="17"/>
        <v>56</v>
      </c>
      <c r="I171" s="29">
        <f t="shared" si="18"/>
        <v>5</v>
      </c>
      <c r="J171" s="29">
        <v>3</v>
      </c>
      <c r="K171" s="29" t="s">
        <v>1404</v>
      </c>
      <c r="L171" s="29">
        <v>48</v>
      </c>
      <c r="M171" s="29" t="s">
        <v>1406</v>
      </c>
      <c r="N171" s="29">
        <v>48</v>
      </c>
      <c r="O171" s="29" t="s">
        <v>1408</v>
      </c>
      <c r="P171" s="29">
        <v>48</v>
      </c>
      <c r="Q171" s="29" t="s">
        <v>1410</v>
      </c>
      <c r="R171" s="29">
        <v>48</v>
      </c>
      <c r="S171" s="29" t="s">
        <v>1412</v>
      </c>
      <c r="T171" s="29">
        <v>48</v>
      </c>
      <c r="U171" s="29" t="s">
        <v>1414</v>
      </c>
      <c r="V171" s="29">
        <v>48</v>
      </c>
      <c r="W171" s="29" t="s">
        <v>1577</v>
      </c>
      <c r="X171" s="29">
        <v>48</v>
      </c>
      <c r="Y171" s="29" t="s">
        <v>1579</v>
      </c>
      <c r="Z171" s="29">
        <v>48</v>
      </c>
      <c r="AA171" s="29" t="s">
        <v>397</v>
      </c>
      <c r="AB171" s="30" t="str">
        <f t="shared" si="19"/>
        <v>tw-f-28-shl-loc3</v>
      </c>
      <c r="AC171" s="30">
        <f t="shared" si="20"/>
        <v>2</v>
      </c>
      <c r="AD171" s="29">
        <v>9</v>
      </c>
      <c r="AE171" s="31">
        <v>9</v>
      </c>
      <c r="AG171" s="35">
        <v>168</v>
      </c>
    </row>
    <row r="172" spans="1:33" ht="16.5" x14ac:dyDescent="0.2">
      <c r="A172" s="33" t="s">
        <v>691</v>
      </c>
      <c r="B172" s="33">
        <f t="shared" si="15"/>
        <v>4102910</v>
      </c>
      <c r="C172" s="40">
        <f t="shared" si="14"/>
        <v>29</v>
      </c>
      <c r="D172" s="23">
        <f t="shared" si="16"/>
        <v>41029</v>
      </c>
      <c r="E172" s="24">
        <v>1</v>
      </c>
      <c r="F172" s="32" t="s">
        <v>633</v>
      </c>
      <c r="G172" s="32" t="s">
        <v>30</v>
      </c>
      <c r="H172" s="24">
        <f t="shared" si="17"/>
        <v>57</v>
      </c>
      <c r="I172" s="24">
        <f t="shared" si="18"/>
        <v>5</v>
      </c>
      <c r="J172" s="24">
        <v>3</v>
      </c>
      <c r="K172" s="24" t="s">
        <v>1405</v>
      </c>
      <c r="L172" s="24">
        <v>49</v>
      </c>
      <c r="M172" s="24" t="s">
        <v>1407</v>
      </c>
      <c r="N172" s="24">
        <v>49</v>
      </c>
      <c r="O172" s="24" t="s">
        <v>1409</v>
      </c>
      <c r="P172" s="24">
        <v>49</v>
      </c>
      <c r="Q172" s="24" t="s">
        <v>1411</v>
      </c>
      <c r="R172" s="24">
        <v>49</v>
      </c>
      <c r="S172" s="24" t="s">
        <v>1413</v>
      </c>
      <c r="T172" s="24">
        <v>49</v>
      </c>
      <c r="U172" s="24" t="s">
        <v>1415</v>
      </c>
      <c r="V172" s="24">
        <v>49</v>
      </c>
      <c r="W172" s="24" t="s">
        <v>1417</v>
      </c>
      <c r="X172" s="24">
        <v>49</v>
      </c>
      <c r="Y172" s="24" t="s">
        <v>1578</v>
      </c>
      <c r="Z172" s="24">
        <v>49</v>
      </c>
      <c r="AA172" s="24" t="s">
        <v>354</v>
      </c>
      <c r="AB172" s="24" t="str">
        <f t="shared" si="19"/>
        <v>tw-f-29-jlr-loc1</v>
      </c>
      <c r="AC172" s="24">
        <f t="shared" si="20"/>
        <v>2</v>
      </c>
      <c r="AD172" s="24">
        <v>6</v>
      </c>
      <c r="AE172" s="25">
        <v>6</v>
      </c>
      <c r="AG172" s="35">
        <v>169</v>
      </c>
    </row>
    <row r="173" spans="1:33" ht="16.5" x14ac:dyDescent="0.2">
      <c r="A173" s="33" t="s">
        <v>691</v>
      </c>
      <c r="B173" s="33">
        <f t="shared" si="15"/>
        <v>4102911</v>
      </c>
      <c r="C173" s="40">
        <f t="shared" si="14"/>
        <v>29</v>
      </c>
      <c r="D173" s="26">
        <f t="shared" si="16"/>
        <v>41029</v>
      </c>
      <c r="E173" s="13">
        <v>1</v>
      </c>
      <c r="F173" s="14" t="s">
        <v>634</v>
      </c>
      <c r="G173" s="14" t="s">
        <v>286</v>
      </c>
      <c r="H173" s="13">
        <f t="shared" si="17"/>
        <v>57</v>
      </c>
      <c r="I173" s="13">
        <f t="shared" si="18"/>
        <v>5</v>
      </c>
      <c r="J173" s="13">
        <v>3</v>
      </c>
      <c r="K173" s="13" t="s">
        <v>1404</v>
      </c>
      <c r="L173" s="13">
        <v>49</v>
      </c>
      <c r="M173" s="13" t="s">
        <v>1406</v>
      </c>
      <c r="N173" s="13">
        <v>49</v>
      </c>
      <c r="O173" s="13" t="s">
        <v>1408</v>
      </c>
      <c r="P173" s="13">
        <v>49</v>
      </c>
      <c r="Q173" s="13" t="s">
        <v>1410</v>
      </c>
      <c r="R173" s="13">
        <v>49</v>
      </c>
      <c r="S173" s="13" t="s">
        <v>1412</v>
      </c>
      <c r="T173" s="13">
        <v>49</v>
      </c>
      <c r="U173" s="13" t="s">
        <v>1414</v>
      </c>
      <c r="V173" s="13">
        <v>49</v>
      </c>
      <c r="W173" s="13" t="s">
        <v>1416</v>
      </c>
      <c r="X173" s="13">
        <v>49</v>
      </c>
      <c r="Y173" s="13" t="s">
        <v>1579</v>
      </c>
      <c r="Z173" s="13">
        <v>49</v>
      </c>
      <c r="AA173" s="14" t="s">
        <v>395</v>
      </c>
      <c r="AB173" s="13" t="str">
        <f t="shared" si="19"/>
        <v>tw-f-29-shl-loc1</v>
      </c>
      <c r="AC173" s="13">
        <f t="shared" si="20"/>
        <v>2</v>
      </c>
      <c r="AD173" s="13">
        <v>9</v>
      </c>
      <c r="AE173" s="27">
        <v>9</v>
      </c>
      <c r="AG173" s="35">
        <v>170</v>
      </c>
    </row>
    <row r="174" spans="1:33" ht="16.5" x14ac:dyDescent="0.2">
      <c r="A174" s="33" t="s">
        <v>691</v>
      </c>
      <c r="B174" s="33">
        <f t="shared" si="15"/>
        <v>4102920</v>
      </c>
      <c r="C174" s="40">
        <f t="shared" si="14"/>
        <v>29</v>
      </c>
      <c r="D174" s="26">
        <f t="shared" si="16"/>
        <v>41029</v>
      </c>
      <c r="E174" s="13">
        <v>2</v>
      </c>
      <c r="F174" s="14" t="s">
        <v>633</v>
      </c>
      <c r="G174" s="14" t="s">
        <v>356</v>
      </c>
      <c r="H174" s="13">
        <f t="shared" si="17"/>
        <v>57</v>
      </c>
      <c r="I174" s="13">
        <f t="shared" si="18"/>
        <v>5</v>
      </c>
      <c r="J174" s="13">
        <v>3</v>
      </c>
      <c r="K174" s="13" t="s">
        <v>1405</v>
      </c>
      <c r="L174" s="13">
        <v>49</v>
      </c>
      <c r="M174" s="13" t="s">
        <v>1407</v>
      </c>
      <c r="N174" s="13">
        <v>49</v>
      </c>
      <c r="O174" s="13" t="s">
        <v>1409</v>
      </c>
      <c r="P174" s="13">
        <v>49</v>
      </c>
      <c r="Q174" s="13" t="s">
        <v>1411</v>
      </c>
      <c r="R174" s="13">
        <v>49</v>
      </c>
      <c r="S174" s="13" t="s">
        <v>1413</v>
      </c>
      <c r="T174" s="13">
        <v>49</v>
      </c>
      <c r="U174" s="13" t="s">
        <v>1415</v>
      </c>
      <c r="V174" s="13">
        <v>49</v>
      </c>
      <c r="W174" s="13" t="s">
        <v>1417</v>
      </c>
      <c r="X174" s="13">
        <v>49</v>
      </c>
      <c r="Y174" s="13" t="s">
        <v>1578</v>
      </c>
      <c r="Z174" s="13">
        <v>49</v>
      </c>
      <c r="AA174" s="13" t="s">
        <v>748</v>
      </c>
      <c r="AB174" s="36" t="str">
        <f t="shared" si="19"/>
        <v>tw-f-29-jlr-loc2</v>
      </c>
      <c r="AC174" s="36">
        <f t="shared" si="20"/>
        <v>2</v>
      </c>
      <c r="AD174" s="13">
        <v>6</v>
      </c>
      <c r="AE174" s="27">
        <v>6</v>
      </c>
      <c r="AG174" s="35">
        <v>171</v>
      </c>
    </row>
    <row r="175" spans="1:33" ht="16.5" x14ac:dyDescent="0.2">
      <c r="A175" s="33" t="s">
        <v>691</v>
      </c>
      <c r="B175" s="33">
        <f t="shared" si="15"/>
        <v>4102921</v>
      </c>
      <c r="C175" s="40">
        <f t="shared" si="14"/>
        <v>29</v>
      </c>
      <c r="D175" s="26">
        <f t="shared" si="16"/>
        <v>41029</v>
      </c>
      <c r="E175" s="13">
        <v>2</v>
      </c>
      <c r="F175" s="14" t="s">
        <v>634</v>
      </c>
      <c r="G175" s="14" t="s">
        <v>376</v>
      </c>
      <c r="H175" s="13">
        <f t="shared" si="17"/>
        <v>57</v>
      </c>
      <c r="I175" s="13">
        <f t="shared" si="18"/>
        <v>5</v>
      </c>
      <c r="J175" s="13">
        <v>3</v>
      </c>
      <c r="K175" s="13" t="s">
        <v>1404</v>
      </c>
      <c r="L175" s="13">
        <v>49</v>
      </c>
      <c r="M175" s="13" t="s">
        <v>1406</v>
      </c>
      <c r="N175" s="13">
        <v>49</v>
      </c>
      <c r="O175" s="13" t="s">
        <v>1408</v>
      </c>
      <c r="P175" s="13">
        <v>49</v>
      </c>
      <c r="Q175" s="13" t="s">
        <v>1410</v>
      </c>
      <c r="R175" s="13">
        <v>49</v>
      </c>
      <c r="S175" s="13" t="s">
        <v>1412</v>
      </c>
      <c r="T175" s="13">
        <v>49</v>
      </c>
      <c r="U175" s="13" t="s">
        <v>1414</v>
      </c>
      <c r="V175" s="13">
        <v>49</v>
      </c>
      <c r="W175" s="13" t="s">
        <v>1416</v>
      </c>
      <c r="X175" s="13">
        <v>49</v>
      </c>
      <c r="Y175" s="13" t="s">
        <v>1579</v>
      </c>
      <c r="Z175" s="13">
        <v>49</v>
      </c>
      <c r="AA175" s="13" t="s">
        <v>390</v>
      </c>
      <c r="AB175" s="36" t="str">
        <f t="shared" si="19"/>
        <v>tw-f-29-shl-loc2</v>
      </c>
      <c r="AC175" s="36">
        <f t="shared" si="20"/>
        <v>2</v>
      </c>
      <c r="AD175" s="13">
        <v>9</v>
      </c>
      <c r="AE175" s="27">
        <v>9</v>
      </c>
      <c r="AG175" s="35">
        <v>172</v>
      </c>
    </row>
    <row r="176" spans="1:33" ht="16.5" x14ac:dyDescent="0.2">
      <c r="A176" s="33" t="s">
        <v>691</v>
      </c>
      <c r="B176" s="33">
        <f t="shared" si="15"/>
        <v>4102930</v>
      </c>
      <c r="C176" s="40">
        <f t="shared" si="14"/>
        <v>29</v>
      </c>
      <c r="D176" s="26">
        <f t="shared" si="16"/>
        <v>41029</v>
      </c>
      <c r="E176" s="13">
        <v>3</v>
      </c>
      <c r="F176" s="14" t="s">
        <v>633</v>
      </c>
      <c r="G176" s="14" t="s">
        <v>749</v>
      </c>
      <c r="H176" s="13">
        <f t="shared" si="17"/>
        <v>57</v>
      </c>
      <c r="I176" s="13">
        <f t="shared" si="18"/>
        <v>5</v>
      </c>
      <c r="J176" s="13">
        <v>3</v>
      </c>
      <c r="K176" s="13" t="s">
        <v>1405</v>
      </c>
      <c r="L176" s="13">
        <v>49</v>
      </c>
      <c r="M176" s="13" t="s">
        <v>1407</v>
      </c>
      <c r="N176" s="13">
        <v>49</v>
      </c>
      <c r="O176" s="13" t="s">
        <v>1409</v>
      </c>
      <c r="P176" s="13">
        <v>49</v>
      </c>
      <c r="Q176" s="13" t="s">
        <v>1411</v>
      </c>
      <c r="R176" s="13">
        <v>49</v>
      </c>
      <c r="S176" s="13" t="s">
        <v>1413</v>
      </c>
      <c r="T176" s="13">
        <v>49</v>
      </c>
      <c r="U176" s="13" t="s">
        <v>1415</v>
      </c>
      <c r="V176" s="13">
        <v>49</v>
      </c>
      <c r="W176" s="13" t="s">
        <v>1417</v>
      </c>
      <c r="X176" s="13">
        <v>49</v>
      </c>
      <c r="Y176" s="13" t="s">
        <v>1578</v>
      </c>
      <c r="Z176" s="13">
        <v>49</v>
      </c>
      <c r="AA176" s="13" t="s">
        <v>351</v>
      </c>
      <c r="AB176" s="37" t="str">
        <f t="shared" si="19"/>
        <v>tw-f-29-jlr-loc3</v>
      </c>
      <c r="AC176" s="37">
        <f t="shared" si="20"/>
        <v>2</v>
      </c>
      <c r="AD176" s="13">
        <v>6</v>
      </c>
      <c r="AE176" s="27">
        <v>6</v>
      </c>
      <c r="AG176" s="35">
        <v>173</v>
      </c>
    </row>
    <row r="177" spans="1:33" ht="17.25" thickBot="1" x14ac:dyDescent="0.25">
      <c r="A177" s="33" t="s">
        <v>691</v>
      </c>
      <c r="B177" s="33">
        <f t="shared" si="15"/>
        <v>4102931</v>
      </c>
      <c r="C177" s="40">
        <f t="shared" si="14"/>
        <v>29</v>
      </c>
      <c r="D177" s="28">
        <f t="shared" si="16"/>
        <v>41029</v>
      </c>
      <c r="E177" s="29">
        <v>3</v>
      </c>
      <c r="F177" s="30" t="s">
        <v>634</v>
      </c>
      <c r="G177" s="30" t="s">
        <v>361</v>
      </c>
      <c r="H177" s="29">
        <f t="shared" si="17"/>
        <v>57</v>
      </c>
      <c r="I177" s="29">
        <f t="shared" si="18"/>
        <v>5</v>
      </c>
      <c r="J177" s="29">
        <v>3</v>
      </c>
      <c r="K177" s="29" t="s">
        <v>1404</v>
      </c>
      <c r="L177" s="29">
        <v>49</v>
      </c>
      <c r="M177" s="29" t="s">
        <v>1406</v>
      </c>
      <c r="N177" s="29">
        <v>49</v>
      </c>
      <c r="O177" s="29" t="s">
        <v>1408</v>
      </c>
      <c r="P177" s="29">
        <v>49</v>
      </c>
      <c r="Q177" s="29" t="s">
        <v>1410</v>
      </c>
      <c r="R177" s="29">
        <v>49</v>
      </c>
      <c r="S177" s="29" t="s">
        <v>1412</v>
      </c>
      <c r="T177" s="29">
        <v>49</v>
      </c>
      <c r="U177" s="29" t="s">
        <v>1414</v>
      </c>
      <c r="V177" s="29">
        <v>49</v>
      </c>
      <c r="W177" s="29" t="s">
        <v>1416</v>
      </c>
      <c r="X177" s="29">
        <v>49</v>
      </c>
      <c r="Y177" s="29" t="s">
        <v>1579</v>
      </c>
      <c r="Z177" s="29">
        <v>49</v>
      </c>
      <c r="AA177" s="29" t="s">
        <v>391</v>
      </c>
      <c r="AB177" s="30" t="str">
        <f t="shared" si="19"/>
        <v>tw-f-29-shl-loc3</v>
      </c>
      <c r="AC177" s="30">
        <f t="shared" si="20"/>
        <v>2</v>
      </c>
      <c r="AD177" s="29">
        <v>9</v>
      </c>
      <c r="AE177" s="31">
        <v>9</v>
      </c>
      <c r="AG177" s="35">
        <v>174</v>
      </c>
    </row>
    <row r="178" spans="1:33" ht="16.5" x14ac:dyDescent="0.2">
      <c r="A178" s="33" t="s">
        <v>691</v>
      </c>
      <c r="B178" s="33">
        <f t="shared" si="15"/>
        <v>4103010</v>
      </c>
      <c r="C178" s="40">
        <f t="shared" si="14"/>
        <v>30</v>
      </c>
      <c r="D178" s="23">
        <f t="shared" si="16"/>
        <v>41030</v>
      </c>
      <c r="E178" s="24">
        <v>1</v>
      </c>
      <c r="F178" s="32" t="s">
        <v>633</v>
      </c>
      <c r="G178" s="32" t="s">
        <v>696</v>
      </c>
      <c r="H178" s="24">
        <f t="shared" si="17"/>
        <v>57</v>
      </c>
      <c r="I178" s="24">
        <f t="shared" si="18"/>
        <v>5</v>
      </c>
      <c r="J178" s="24">
        <v>3</v>
      </c>
      <c r="K178" s="24" t="s">
        <v>1405</v>
      </c>
      <c r="L178" s="24">
        <v>50</v>
      </c>
      <c r="M178" s="24" t="s">
        <v>1407</v>
      </c>
      <c r="N178" s="24">
        <v>50</v>
      </c>
      <c r="O178" s="24" t="s">
        <v>1409</v>
      </c>
      <c r="P178" s="24">
        <v>50</v>
      </c>
      <c r="Q178" s="24" t="s">
        <v>1411</v>
      </c>
      <c r="R178" s="24">
        <v>50</v>
      </c>
      <c r="S178" s="24" t="s">
        <v>1413</v>
      </c>
      <c r="T178" s="24">
        <v>50</v>
      </c>
      <c r="U178" s="24" t="s">
        <v>1415</v>
      </c>
      <c r="V178" s="24">
        <v>50</v>
      </c>
      <c r="W178" s="24" t="s">
        <v>1417</v>
      </c>
      <c r="X178" s="24">
        <v>50</v>
      </c>
      <c r="Y178" s="24" t="s">
        <v>1418</v>
      </c>
      <c r="Z178" s="24">
        <v>50</v>
      </c>
      <c r="AA178" s="32" t="s">
        <v>357</v>
      </c>
      <c r="AB178" s="24" t="str">
        <f t="shared" si="19"/>
        <v>tw-f-30-jlr-loc1</v>
      </c>
      <c r="AC178" s="24">
        <f t="shared" si="20"/>
        <v>2</v>
      </c>
      <c r="AD178" s="24">
        <v>6</v>
      </c>
      <c r="AE178" s="25">
        <v>6</v>
      </c>
      <c r="AG178" s="35">
        <v>175</v>
      </c>
    </row>
    <row r="179" spans="1:33" ht="16.5" x14ac:dyDescent="0.2">
      <c r="A179" s="33" t="s">
        <v>691</v>
      </c>
      <c r="B179" s="33">
        <f t="shared" si="15"/>
        <v>4103011</v>
      </c>
      <c r="C179" s="40">
        <f t="shared" si="14"/>
        <v>30</v>
      </c>
      <c r="D179" s="26">
        <f t="shared" si="16"/>
        <v>41030</v>
      </c>
      <c r="E179" s="13">
        <v>1</v>
      </c>
      <c r="F179" s="14" t="s">
        <v>634</v>
      </c>
      <c r="G179" s="14" t="s">
        <v>697</v>
      </c>
      <c r="H179" s="13">
        <f t="shared" si="17"/>
        <v>57</v>
      </c>
      <c r="I179" s="13">
        <f t="shared" si="18"/>
        <v>5</v>
      </c>
      <c r="J179" s="13">
        <v>3</v>
      </c>
      <c r="K179" s="13" t="s">
        <v>1404</v>
      </c>
      <c r="L179" s="13">
        <v>50</v>
      </c>
      <c r="M179" s="13" t="s">
        <v>1406</v>
      </c>
      <c r="N179" s="13">
        <v>50</v>
      </c>
      <c r="O179" s="13" t="s">
        <v>1408</v>
      </c>
      <c r="P179" s="13">
        <v>50</v>
      </c>
      <c r="Q179" s="13" t="s">
        <v>1410</v>
      </c>
      <c r="R179" s="13">
        <v>50</v>
      </c>
      <c r="S179" s="13" t="s">
        <v>1412</v>
      </c>
      <c r="T179" s="13">
        <v>50</v>
      </c>
      <c r="U179" s="13" t="s">
        <v>1414</v>
      </c>
      <c r="V179" s="13">
        <v>50</v>
      </c>
      <c r="W179" s="13" t="s">
        <v>1416</v>
      </c>
      <c r="X179" s="13">
        <v>50</v>
      </c>
      <c r="Y179" s="13" t="s">
        <v>1419</v>
      </c>
      <c r="Z179" s="13">
        <v>50</v>
      </c>
      <c r="AA179" s="14" t="s">
        <v>398</v>
      </c>
      <c r="AB179" s="13" t="str">
        <f t="shared" si="19"/>
        <v>tw-f-30-shl-loc1</v>
      </c>
      <c r="AC179" s="13">
        <f t="shared" si="20"/>
        <v>2</v>
      </c>
      <c r="AD179" s="13">
        <v>9</v>
      </c>
      <c r="AE179" s="27">
        <v>9</v>
      </c>
      <c r="AG179" s="35">
        <v>176</v>
      </c>
    </row>
    <row r="180" spans="1:33" ht="16.5" x14ac:dyDescent="0.2">
      <c r="A180" s="33" t="s">
        <v>691</v>
      </c>
      <c r="B180" s="33">
        <f t="shared" si="15"/>
        <v>4103020</v>
      </c>
      <c r="C180" s="40">
        <f t="shared" si="14"/>
        <v>30</v>
      </c>
      <c r="D180" s="26">
        <f t="shared" si="16"/>
        <v>41030</v>
      </c>
      <c r="E180" s="13">
        <v>2</v>
      </c>
      <c r="F180" s="14" t="s">
        <v>633</v>
      </c>
      <c r="G180" s="14" t="s">
        <v>698</v>
      </c>
      <c r="H180" s="13">
        <f t="shared" si="17"/>
        <v>57</v>
      </c>
      <c r="I180" s="13">
        <f t="shared" si="18"/>
        <v>5</v>
      </c>
      <c r="J180" s="13">
        <v>3</v>
      </c>
      <c r="K180" s="13" t="s">
        <v>1405</v>
      </c>
      <c r="L180" s="13">
        <v>50</v>
      </c>
      <c r="M180" s="13" t="s">
        <v>1407</v>
      </c>
      <c r="N180" s="13">
        <v>50</v>
      </c>
      <c r="O180" s="13" t="s">
        <v>1409</v>
      </c>
      <c r="P180" s="13">
        <v>50</v>
      </c>
      <c r="Q180" s="13" t="s">
        <v>1411</v>
      </c>
      <c r="R180" s="13">
        <v>50</v>
      </c>
      <c r="S180" s="13" t="s">
        <v>1413</v>
      </c>
      <c r="T180" s="13">
        <v>50</v>
      </c>
      <c r="U180" s="13" t="s">
        <v>1415</v>
      </c>
      <c r="V180" s="13">
        <v>50</v>
      </c>
      <c r="W180" s="13" t="s">
        <v>1417</v>
      </c>
      <c r="X180" s="13">
        <v>50</v>
      </c>
      <c r="Y180" s="13" t="s">
        <v>1418</v>
      </c>
      <c r="Z180" s="13">
        <v>50</v>
      </c>
      <c r="AA180" s="14" t="s">
        <v>347</v>
      </c>
      <c r="AB180" s="36" t="str">
        <f t="shared" si="19"/>
        <v>tw-f-30-jlr-loc2</v>
      </c>
      <c r="AC180" s="36">
        <f t="shared" si="20"/>
        <v>2</v>
      </c>
      <c r="AD180" s="13">
        <v>6</v>
      </c>
      <c r="AE180" s="27">
        <v>6</v>
      </c>
      <c r="AG180" s="35">
        <v>177</v>
      </c>
    </row>
    <row r="181" spans="1:33" ht="16.5" x14ac:dyDescent="0.2">
      <c r="A181" s="33" t="s">
        <v>691</v>
      </c>
      <c r="B181" s="33">
        <f t="shared" si="15"/>
        <v>4103021</v>
      </c>
      <c r="C181" s="40">
        <f t="shared" si="14"/>
        <v>30</v>
      </c>
      <c r="D181" s="26">
        <f t="shared" si="16"/>
        <v>41030</v>
      </c>
      <c r="E181" s="13">
        <v>2</v>
      </c>
      <c r="F181" s="14" t="s">
        <v>634</v>
      </c>
      <c r="G181" s="14" t="s">
        <v>699</v>
      </c>
      <c r="H181" s="13">
        <f t="shared" si="17"/>
        <v>57</v>
      </c>
      <c r="I181" s="13">
        <f t="shared" si="18"/>
        <v>5</v>
      </c>
      <c r="J181" s="13">
        <v>3</v>
      </c>
      <c r="K181" s="13" t="s">
        <v>1404</v>
      </c>
      <c r="L181" s="13">
        <v>50</v>
      </c>
      <c r="M181" s="13" t="s">
        <v>1406</v>
      </c>
      <c r="N181" s="13">
        <v>50</v>
      </c>
      <c r="O181" s="13" t="s">
        <v>1408</v>
      </c>
      <c r="P181" s="13">
        <v>50</v>
      </c>
      <c r="Q181" s="13" t="s">
        <v>1410</v>
      </c>
      <c r="R181" s="13">
        <v>50</v>
      </c>
      <c r="S181" s="13" t="s">
        <v>1412</v>
      </c>
      <c r="T181" s="13">
        <v>50</v>
      </c>
      <c r="U181" s="13" t="s">
        <v>1414</v>
      </c>
      <c r="V181" s="13">
        <v>50</v>
      </c>
      <c r="W181" s="13" t="s">
        <v>1416</v>
      </c>
      <c r="X181" s="13">
        <v>50</v>
      </c>
      <c r="Y181" s="13" t="s">
        <v>1419</v>
      </c>
      <c r="Z181" s="13">
        <v>50</v>
      </c>
      <c r="AA181" s="14" t="s">
        <v>386</v>
      </c>
      <c r="AB181" s="36" t="str">
        <f t="shared" si="19"/>
        <v>tw-f-30-shl-loc2</v>
      </c>
      <c r="AC181" s="36">
        <f t="shared" si="20"/>
        <v>2</v>
      </c>
      <c r="AD181" s="13">
        <v>9</v>
      </c>
      <c r="AE181" s="27">
        <v>9</v>
      </c>
      <c r="AG181" s="35">
        <v>178</v>
      </c>
    </row>
    <row r="182" spans="1:33" ht="16.5" x14ac:dyDescent="0.2">
      <c r="A182" s="33" t="s">
        <v>691</v>
      </c>
      <c r="B182" s="33">
        <f t="shared" si="15"/>
        <v>4103030</v>
      </c>
      <c r="C182" s="40">
        <f t="shared" si="14"/>
        <v>30</v>
      </c>
      <c r="D182" s="26">
        <f t="shared" si="16"/>
        <v>41030</v>
      </c>
      <c r="E182" s="13">
        <v>3</v>
      </c>
      <c r="F182" s="14" t="s">
        <v>633</v>
      </c>
      <c r="G182" s="14" t="s">
        <v>700</v>
      </c>
      <c r="H182" s="13">
        <f t="shared" si="17"/>
        <v>57</v>
      </c>
      <c r="I182" s="13">
        <f t="shared" si="18"/>
        <v>5</v>
      </c>
      <c r="J182" s="13">
        <v>3</v>
      </c>
      <c r="K182" s="13" t="s">
        <v>1405</v>
      </c>
      <c r="L182" s="13">
        <v>50</v>
      </c>
      <c r="M182" s="13" t="s">
        <v>1407</v>
      </c>
      <c r="N182" s="13">
        <v>50</v>
      </c>
      <c r="O182" s="13" t="s">
        <v>1409</v>
      </c>
      <c r="P182" s="13">
        <v>50</v>
      </c>
      <c r="Q182" s="13" t="s">
        <v>1411</v>
      </c>
      <c r="R182" s="13">
        <v>50</v>
      </c>
      <c r="S182" s="13" t="s">
        <v>1413</v>
      </c>
      <c r="T182" s="13">
        <v>50</v>
      </c>
      <c r="U182" s="13" t="s">
        <v>1415</v>
      </c>
      <c r="V182" s="13">
        <v>50</v>
      </c>
      <c r="W182" s="13" t="s">
        <v>1417</v>
      </c>
      <c r="X182" s="13">
        <v>50</v>
      </c>
      <c r="Y182" s="13" t="s">
        <v>1418</v>
      </c>
      <c r="Z182" s="13">
        <v>50</v>
      </c>
      <c r="AA182" s="14" t="s">
        <v>353</v>
      </c>
      <c r="AB182" s="37" t="str">
        <f t="shared" si="19"/>
        <v>tw-f-30-jlr-loc3</v>
      </c>
      <c r="AC182" s="37">
        <f t="shared" si="20"/>
        <v>2</v>
      </c>
      <c r="AD182" s="13">
        <v>6</v>
      </c>
      <c r="AE182" s="27">
        <v>6</v>
      </c>
      <c r="AG182" s="35">
        <v>179</v>
      </c>
    </row>
    <row r="183" spans="1:33" ht="17.25" thickBot="1" x14ac:dyDescent="0.25">
      <c r="A183" s="33" t="s">
        <v>691</v>
      </c>
      <c r="B183" s="33">
        <f t="shared" si="15"/>
        <v>4103031</v>
      </c>
      <c r="C183" s="40">
        <f t="shared" si="14"/>
        <v>30</v>
      </c>
      <c r="D183" s="28">
        <f t="shared" si="16"/>
        <v>41030</v>
      </c>
      <c r="E183" s="29">
        <v>3</v>
      </c>
      <c r="F183" s="30" t="s">
        <v>634</v>
      </c>
      <c r="G183" s="30" t="s">
        <v>701</v>
      </c>
      <c r="H183" s="29">
        <f t="shared" si="17"/>
        <v>57</v>
      </c>
      <c r="I183" s="29">
        <f t="shared" si="18"/>
        <v>5</v>
      </c>
      <c r="J183" s="29">
        <v>3</v>
      </c>
      <c r="K183" s="29" t="s">
        <v>1404</v>
      </c>
      <c r="L183" s="29">
        <v>50</v>
      </c>
      <c r="M183" s="29" t="s">
        <v>1406</v>
      </c>
      <c r="N183" s="29">
        <v>50</v>
      </c>
      <c r="O183" s="29" t="s">
        <v>1408</v>
      </c>
      <c r="P183" s="29">
        <v>50</v>
      </c>
      <c r="Q183" s="29" t="s">
        <v>1410</v>
      </c>
      <c r="R183" s="29">
        <v>50</v>
      </c>
      <c r="S183" s="29" t="s">
        <v>1412</v>
      </c>
      <c r="T183" s="29">
        <v>50</v>
      </c>
      <c r="U183" s="29" t="s">
        <v>1414</v>
      </c>
      <c r="V183" s="29">
        <v>50</v>
      </c>
      <c r="W183" s="29" t="s">
        <v>1416</v>
      </c>
      <c r="X183" s="29">
        <v>50</v>
      </c>
      <c r="Y183" s="29" t="s">
        <v>1419</v>
      </c>
      <c r="Z183" s="29">
        <v>50</v>
      </c>
      <c r="AA183" s="30" t="s">
        <v>394</v>
      </c>
      <c r="AB183" s="30" t="str">
        <f t="shared" si="19"/>
        <v>tw-f-30-shl-loc3</v>
      </c>
      <c r="AC183" s="30">
        <f t="shared" si="20"/>
        <v>2</v>
      </c>
      <c r="AD183" s="29">
        <v>9</v>
      </c>
      <c r="AE183" s="31">
        <v>9</v>
      </c>
      <c r="AG183" s="35">
        <v>180</v>
      </c>
    </row>
    <row r="184" spans="1:33" ht="16.5" x14ac:dyDescent="0.2">
      <c r="A184" s="33" t="s">
        <v>691</v>
      </c>
      <c r="B184" s="33">
        <f t="shared" si="15"/>
        <v>4103110</v>
      </c>
      <c r="C184" s="40">
        <f t="shared" si="14"/>
        <v>31</v>
      </c>
      <c r="D184" s="23">
        <f t="shared" si="16"/>
        <v>41031</v>
      </c>
      <c r="E184" s="24">
        <v>1</v>
      </c>
      <c r="F184" s="32" t="s">
        <v>633</v>
      </c>
      <c r="G184" s="32" t="s">
        <v>696</v>
      </c>
      <c r="H184" s="24">
        <f t="shared" si="17"/>
        <v>58</v>
      </c>
      <c r="I184" s="24">
        <f t="shared" si="18"/>
        <v>5</v>
      </c>
      <c r="J184" s="24">
        <v>3</v>
      </c>
      <c r="K184" s="24" t="s">
        <v>1405</v>
      </c>
      <c r="L184" s="24">
        <v>50</v>
      </c>
      <c r="M184" s="24" t="s">
        <v>1407</v>
      </c>
      <c r="N184" s="24">
        <v>50</v>
      </c>
      <c r="O184" s="24" t="s">
        <v>1409</v>
      </c>
      <c r="P184" s="24">
        <v>50</v>
      </c>
      <c r="Q184" s="24" t="s">
        <v>1411</v>
      </c>
      <c r="R184" s="24">
        <v>50</v>
      </c>
      <c r="S184" s="24" t="s">
        <v>1413</v>
      </c>
      <c r="T184" s="24">
        <v>50</v>
      </c>
      <c r="U184" s="24" t="s">
        <v>1415</v>
      </c>
      <c r="V184" s="24">
        <v>50</v>
      </c>
      <c r="W184" s="24" t="s">
        <v>1417</v>
      </c>
      <c r="X184" s="24">
        <v>50</v>
      </c>
      <c r="Y184" s="24" t="s">
        <v>1418</v>
      </c>
      <c r="Z184" s="24">
        <v>50</v>
      </c>
      <c r="AA184" s="24" t="s">
        <v>351</v>
      </c>
      <c r="AB184" s="24" t="str">
        <f t="shared" si="19"/>
        <v>tw-f-31-jlr-loc1</v>
      </c>
      <c r="AC184" s="24">
        <f t="shared" si="20"/>
        <v>3</v>
      </c>
      <c r="AD184" s="24">
        <v>6</v>
      </c>
      <c r="AE184" s="25">
        <v>6</v>
      </c>
      <c r="AG184" s="35">
        <v>181</v>
      </c>
    </row>
    <row r="185" spans="1:33" ht="16.5" x14ac:dyDescent="0.2">
      <c r="A185" s="33" t="s">
        <v>691</v>
      </c>
      <c r="B185" s="33">
        <f t="shared" si="15"/>
        <v>4103111</v>
      </c>
      <c r="C185" s="40">
        <f t="shared" si="14"/>
        <v>31</v>
      </c>
      <c r="D185" s="26">
        <f t="shared" si="16"/>
        <v>41031</v>
      </c>
      <c r="E185" s="13">
        <v>1</v>
      </c>
      <c r="F185" s="14" t="s">
        <v>634</v>
      </c>
      <c r="G185" s="14" t="s">
        <v>697</v>
      </c>
      <c r="H185" s="13">
        <f t="shared" si="17"/>
        <v>58</v>
      </c>
      <c r="I185" s="13">
        <f t="shared" si="18"/>
        <v>5</v>
      </c>
      <c r="J185" s="13">
        <v>3</v>
      </c>
      <c r="K185" s="13" t="s">
        <v>1580</v>
      </c>
      <c r="L185" s="13">
        <v>51</v>
      </c>
      <c r="M185" s="13" t="s">
        <v>1406</v>
      </c>
      <c r="N185" s="13">
        <v>51</v>
      </c>
      <c r="O185" s="13" t="s">
        <v>1408</v>
      </c>
      <c r="P185" s="13">
        <v>51</v>
      </c>
      <c r="Q185" s="13" t="s">
        <v>1410</v>
      </c>
      <c r="R185" s="13">
        <v>51</v>
      </c>
      <c r="S185" s="13" t="s">
        <v>1412</v>
      </c>
      <c r="T185" s="13">
        <v>51</v>
      </c>
      <c r="U185" s="13" t="s">
        <v>1414</v>
      </c>
      <c r="V185" s="13">
        <v>51</v>
      </c>
      <c r="W185" s="13" t="s">
        <v>1416</v>
      </c>
      <c r="X185" s="13">
        <v>51</v>
      </c>
      <c r="Y185" s="13" t="s">
        <v>1419</v>
      </c>
      <c r="Z185" s="13">
        <v>51</v>
      </c>
      <c r="AA185" s="13" t="s">
        <v>391</v>
      </c>
      <c r="AB185" s="13" t="str">
        <f t="shared" si="19"/>
        <v>tw-f-31-shl-loc1</v>
      </c>
      <c r="AC185" s="13">
        <f t="shared" si="20"/>
        <v>3</v>
      </c>
      <c r="AD185" s="13">
        <v>9</v>
      </c>
      <c r="AE185" s="27">
        <v>9</v>
      </c>
      <c r="AG185" s="35">
        <v>182</v>
      </c>
    </row>
    <row r="186" spans="1:33" ht="16.5" x14ac:dyDescent="0.2">
      <c r="A186" s="33" t="s">
        <v>691</v>
      </c>
      <c r="B186" s="33">
        <f t="shared" si="15"/>
        <v>4103120</v>
      </c>
      <c r="C186" s="40">
        <f t="shared" si="14"/>
        <v>31</v>
      </c>
      <c r="D186" s="26">
        <f t="shared" si="16"/>
        <v>41031</v>
      </c>
      <c r="E186" s="13">
        <v>2</v>
      </c>
      <c r="F186" s="14" t="s">
        <v>633</v>
      </c>
      <c r="G186" s="14" t="s">
        <v>698</v>
      </c>
      <c r="H186" s="13">
        <f t="shared" si="17"/>
        <v>58</v>
      </c>
      <c r="I186" s="13">
        <f t="shared" si="18"/>
        <v>5</v>
      </c>
      <c r="J186" s="13">
        <v>3</v>
      </c>
      <c r="K186" s="13" t="s">
        <v>1405</v>
      </c>
      <c r="L186" s="13">
        <v>50</v>
      </c>
      <c r="M186" s="13" t="s">
        <v>1407</v>
      </c>
      <c r="N186" s="13">
        <v>50</v>
      </c>
      <c r="O186" s="13" t="s">
        <v>1409</v>
      </c>
      <c r="P186" s="13">
        <v>50</v>
      </c>
      <c r="Q186" s="13" t="s">
        <v>1411</v>
      </c>
      <c r="R186" s="13">
        <v>50</v>
      </c>
      <c r="S186" s="13" t="s">
        <v>1413</v>
      </c>
      <c r="T186" s="13">
        <v>50</v>
      </c>
      <c r="U186" s="13" t="s">
        <v>1415</v>
      </c>
      <c r="V186" s="13">
        <v>50</v>
      </c>
      <c r="W186" s="13" t="s">
        <v>1417</v>
      </c>
      <c r="X186" s="13">
        <v>50</v>
      </c>
      <c r="Y186" s="13" t="s">
        <v>1418</v>
      </c>
      <c r="Z186" s="13">
        <v>50</v>
      </c>
      <c r="AA186" s="13" t="s">
        <v>748</v>
      </c>
      <c r="AB186" s="36" t="str">
        <f t="shared" si="19"/>
        <v>tw-f-31-jlr-loc2</v>
      </c>
      <c r="AC186" s="36">
        <f t="shared" si="20"/>
        <v>3</v>
      </c>
      <c r="AD186" s="13">
        <v>6</v>
      </c>
      <c r="AE186" s="27">
        <v>6</v>
      </c>
      <c r="AG186" s="35">
        <v>183</v>
      </c>
    </row>
    <row r="187" spans="1:33" ht="16.5" x14ac:dyDescent="0.2">
      <c r="A187" s="33" t="s">
        <v>691</v>
      </c>
      <c r="B187" s="33">
        <f t="shared" si="15"/>
        <v>4103121</v>
      </c>
      <c r="C187" s="40">
        <f t="shared" si="14"/>
        <v>31</v>
      </c>
      <c r="D187" s="26">
        <f t="shared" si="16"/>
        <v>41031</v>
      </c>
      <c r="E187" s="13">
        <v>2</v>
      </c>
      <c r="F187" s="14" t="s">
        <v>634</v>
      </c>
      <c r="G187" s="14" t="s">
        <v>699</v>
      </c>
      <c r="H187" s="13">
        <f t="shared" si="17"/>
        <v>58</v>
      </c>
      <c r="I187" s="13">
        <f t="shared" si="18"/>
        <v>5</v>
      </c>
      <c r="J187" s="13">
        <v>3</v>
      </c>
      <c r="K187" s="13" t="s">
        <v>1580</v>
      </c>
      <c r="L187" s="13">
        <v>51</v>
      </c>
      <c r="M187" s="13" t="s">
        <v>1406</v>
      </c>
      <c r="N187" s="13">
        <v>51</v>
      </c>
      <c r="O187" s="13" t="s">
        <v>1408</v>
      </c>
      <c r="P187" s="13">
        <v>51</v>
      </c>
      <c r="Q187" s="13" t="s">
        <v>1410</v>
      </c>
      <c r="R187" s="13">
        <v>51</v>
      </c>
      <c r="S187" s="13" t="s">
        <v>1412</v>
      </c>
      <c r="T187" s="13">
        <v>51</v>
      </c>
      <c r="U187" s="13" t="s">
        <v>1414</v>
      </c>
      <c r="V187" s="13">
        <v>51</v>
      </c>
      <c r="W187" s="13" t="s">
        <v>1416</v>
      </c>
      <c r="X187" s="13">
        <v>51</v>
      </c>
      <c r="Y187" s="13" t="s">
        <v>1419</v>
      </c>
      <c r="Z187" s="13">
        <v>51</v>
      </c>
      <c r="AA187" s="13" t="s">
        <v>390</v>
      </c>
      <c r="AB187" s="36" t="str">
        <f t="shared" si="19"/>
        <v>tw-f-31-shl-loc2</v>
      </c>
      <c r="AC187" s="36">
        <f t="shared" si="20"/>
        <v>3</v>
      </c>
      <c r="AD187" s="13">
        <v>9</v>
      </c>
      <c r="AE187" s="27">
        <v>9</v>
      </c>
      <c r="AG187" s="35">
        <v>184</v>
      </c>
    </row>
    <row r="188" spans="1:33" ht="16.5" x14ac:dyDescent="0.2">
      <c r="A188" s="33" t="s">
        <v>691</v>
      </c>
      <c r="B188" s="33">
        <f t="shared" si="15"/>
        <v>4103130</v>
      </c>
      <c r="C188" s="40">
        <f t="shared" si="14"/>
        <v>31</v>
      </c>
      <c r="D188" s="26">
        <f t="shared" si="16"/>
        <v>41031</v>
      </c>
      <c r="E188" s="13">
        <v>3</v>
      </c>
      <c r="F188" s="14" t="s">
        <v>633</v>
      </c>
      <c r="G188" s="14" t="s">
        <v>700</v>
      </c>
      <c r="H188" s="13">
        <f t="shared" si="17"/>
        <v>58</v>
      </c>
      <c r="I188" s="13">
        <f t="shared" si="18"/>
        <v>5</v>
      </c>
      <c r="J188" s="13">
        <v>3</v>
      </c>
      <c r="K188" s="13" t="s">
        <v>1405</v>
      </c>
      <c r="L188" s="13">
        <v>50</v>
      </c>
      <c r="M188" s="13" t="s">
        <v>1407</v>
      </c>
      <c r="N188" s="13">
        <v>50</v>
      </c>
      <c r="O188" s="13" t="s">
        <v>1409</v>
      </c>
      <c r="P188" s="13">
        <v>50</v>
      </c>
      <c r="Q188" s="13" t="s">
        <v>1411</v>
      </c>
      <c r="R188" s="13">
        <v>50</v>
      </c>
      <c r="S188" s="13" t="s">
        <v>1413</v>
      </c>
      <c r="T188" s="13">
        <v>50</v>
      </c>
      <c r="U188" s="13" t="s">
        <v>1415</v>
      </c>
      <c r="V188" s="13">
        <v>50</v>
      </c>
      <c r="W188" s="13" t="s">
        <v>1417</v>
      </c>
      <c r="X188" s="13">
        <v>50</v>
      </c>
      <c r="Y188" s="13" t="s">
        <v>1418</v>
      </c>
      <c r="Z188" s="13">
        <v>50</v>
      </c>
      <c r="AA188" s="14" t="s">
        <v>354</v>
      </c>
      <c r="AB188" s="37" t="str">
        <f t="shared" si="19"/>
        <v>tw-f-31-jlr-loc3</v>
      </c>
      <c r="AC188" s="37">
        <f t="shared" si="20"/>
        <v>3</v>
      </c>
      <c r="AD188" s="13">
        <v>6</v>
      </c>
      <c r="AE188" s="27">
        <v>6</v>
      </c>
      <c r="AG188" s="35">
        <v>185</v>
      </c>
    </row>
    <row r="189" spans="1:33" ht="17.25" thickBot="1" x14ac:dyDescent="0.25">
      <c r="A189" s="33" t="s">
        <v>691</v>
      </c>
      <c r="B189" s="33">
        <f t="shared" si="15"/>
        <v>4103131</v>
      </c>
      <c r="C189" s="40">
        <f t="shared" si="14"/>
        <v>31</v>
      </c>
      <c r="D189" s="28">
        <f t="shared" si="16"/>
        <v>41031</v>
      </c>
      <c r="E189" s="29">
        <v>3</v>
      </c>
      <c r="F189" s="30" t="s">
        <v>634</v>
      </c>
      <c r="G189" s="30" t="s">
        <v>701</v>
      </c>
      <c r="H189" s="29">
        <f t="shared" si="17"/>
        <v>58</v>
      </c>
      <c r="I189" s="29">
        <f t="shared" si="18"/>
        <v>5</v>
      </c>
      <c r="J189" s="29">
        <v>3</v>
      </c>
      <c r="K189" s="29" t="s">
        <v>1580</v>
      </c>
      <c r="L189" s="29">
        <v>51</v>
      </c>
      <c r="M189" s="29" t="s">
        <v>1406</v>
      </c>
      <c r="N189" s="29">
        <v>51</v>
      </c>
      <c r="O189" s="29" t="s">
        <v>1408</v>
      </c>
      <c r="P189" s="29">
        <v>51</v>
      </c>
      <c r="Q189" s="29" t="s">
        <v>1410</v>
      </c>
      <c r="R189" s="29">
        <v>51</v>
      </c>
      <c r="S189" s="29" t="s">
        <v>1412</v>
      </c>
      <c r="T189" s="29">
        <v>51</v>
      </c>
      <c r="U189" s="29" t="s">
        <v>1414</v>
      </c>
      <c r="V189" s="29">
        <v>51</v>
      </c>
      <c r="W189" s="29" t="s">
        <v>1416</v>
      </c>
      <c r="X189" s="29">
        <v>51</v>
      </c>
      <c r="Y189" s="29" t="s">
        <v>1419</v>
      </c>
      <c r="Z189" s="29">
        <v>51</v>
      </c>
      <c r="AA189" s="30" t="s">
        <v>395</v>
      </c>
      <c r="AB189" s="30" t="str">
        <f t="shared" si="19"/>
        <v>tw-f-31-shl-loc3</v>
      </c>
      <c r="AC189" s="30">
        <f t="shared" si="20"/>
        <v>3</v>
      </c>
      <c r="AD189" s="29">
        <v>9</v>
      </c>
      <c r="AE189" s="31">
        <v>9</v>
      </c>
      <c r="AG189" s="35">
        <v>186</v>
      </c>
    </row>
    <row r="190" spans="1:33" ht="16.5" x14ac:dyDescent="0.2">
      <c r="A190" s="33" t="s">
        <v>691</v>
      </c>
      <c r="B190" s="33">
        <f t="shared" si="15"/>
        <v>4103210</v>
      </c>
      <c r="C190" s="40">
        <f t="shared" si="14"/>
        <v>32</v>
      </c>
      <c r="D190" s="23">
        <f t="shared" si="16"/>
        <v>41032</v>
      </c>
      <c r="E190" s="24">
        <v>1</v>
      </c>
      <c r="F190" s="32" t="s">
        <v>633</v>
      </c>
      <c r="G190" s="32" t="s">
        <v>696</v>
      </c>
      <c r="H190" s="24">
        <f t="shared" si="17"/>
        <v>59</v>
      </c>
      <c r="I190" s="24">
        <f t="shared" si="18"/>
        <v>5</v>
      </c>
      <c r="J190" s="24">
        <v>3</v>
      </c>
      <c r="K190" s="24" t="s">
        <v>1581</v>
      </c>
      <c r="L190" s="24">
        <v>52</v>
      </c>
      <c r="M190" s="24" t="s">
        <v>1407</v>
      </c>
      <c r="N190" s="24">
        <v>52</v>
      </c>
      <c r="O190" s="24" t="s">
        <v>1409</v>
      </c>
      <c r="P190" s="24">
        <v>52</v>
      </c>
      <c r="Q190" s="24" t="s">
        <v>1411</v>
      </c>
      <c r="R190" s="24">
        <v>52</v>
      </c>
      <c r="S190" s="24" t="s">
        <v>1413</v>
      </c>
      <c r="T190" s="24">
        <v>52</v>
      </c>
      <c r="U190" s="24" t="s">
        <v>1415</v>
      </c>
      <c r="V190" s="24">
        <v>52</v>
      </c>
      <c r="W190" s="24" t="s">
        <v>1417</v>
      </c>
      <c r="X190" s="24">
        <v>52</v>
      </c>
      <c r="Y190" s="24" t="s">
        <v>1418</v>
      </c>
      <c r="Z190" s="24">
        <v>52</v>
      </c>
      <c r="AA190" s="24" t="s">
        <v>355</v>
      </c>
      <c r="AB190" s="24" t="str">
        <f t="shared" si="19"/>
        <v>tw-f-32-jlr-loc1</v>
      </c>
      <c r="AC190" s="24">
        <f t="shared" si="20"/>
        <v>3</v>
      </c>
      <c r="AD190" s="24">
        <v>6</v>
      </c>
      <c r="AE190" s="25">
        <v>6</v>
      </c>
      <c r="AG190" s="35">
        <v>187</v>
      </c>
    </row>
    <row r="191" spans="1:33" ht="16.5" x14ac:dyDescent="0.2">
      <c r="A191" s="33" t="s">
        <v>691</v>
      </c>
      <c r="B191" s="33">
        <f t="shared" si="15"/>
        <v>4103211</v>
      </c>
      <c r="C191" s="40">
        <f t="shared" si="14"/>
        <v>32</v>
      </c>
      <c r="D191" s="26">
        <f t="shared" si="16"/>
        <v>41032</v>
      </c>
      <c r="E191" s="13">
        <v>1</v>
      </c>
      <c r="F191" s="14" t="s">
        <v>634</v>
      </c>
      <c r="G191" s="14" t="s">
        <v>697</v>
      </c>
      <c r="H191" s="13">
        <f t="shared" si="17"/>
        <v>59</v>
      </c>
      <c r="I191" s="13">
        <f t="shared" si="18"/>
        <v>5</v>
      </c>
      <c r="J191" s="13">
        <v>3</v>
      </c>
      <c r="K191" s="13" t="s">
        <v>1580</v>
      </c>
      <c r="L191" s="13">
        <v>51</v>
      </c>
      <c r="M191" s="13" t="s">
        <v>1406</v>
      </c>
      <c r="N191" s="13">
        <v>51</v>
      </c>
      <c r="O191" s="13" t="s">
        <v>1408</v>
      </c>
      <c r="P191" s="13">
        <v>51</v>
      </c>
      <c r="Q191" s="13" t="s">
        <v>1410</v>
      </c>
      <c r="R191" s="13">
        <v>51</v>
      </c>
      <c r="S191" s="13" t="s">
        <v>1412</v>
      </c>
      <c r="T191" s="13">
        <v>51</v>
      </c>
      <c r="U191" s="13" t="s">
        <v>1414</v>
      </c>
      <c r="V191" s="13">
        <v>51</v>
      </c>
      <c r="W191" s="13" t="s">
        <v>1416</v>
      </c>
      <c r="X191" s="13">
        <v>51</v>
      </c>
      <c r="Y191" s="13" t="s">
        <v>1419</v>
      </c>
      <c r="Z191" s="13">
        <v>51</v>
      </c>
      <c r="AA191" s="13" t="s">
        <v>396</v>
      </c>
      <c r="AB191" s="13" t="str">
        <f t="shared" si="19"/>
        <v>tw-f-32-shl-loc1</v>
      </c>
      <c r="AC191" s="13">
        <f t="shared" si="20"/>
        <v>3</v>
      </c>
      <c r="AD191" s="13">
        <v>9</v>
      </c>
      <c r="AE191" s="27">
        <v>9</v>
      </c>
      <c r="AG191" s="35">
        <v>188</v>
      </c>
    </row>
    <row r="192" spans="1:33" ht="16.5" x14ac:dyDescent="0.2">
      <c r="A192" s="33" t="s">
        <v>691</v>
      </c>
      <c r="B192" s="33">
        <f t="shared" si="15"/>
        <v>4103220</v>
      </c>
      <c r="C192" s="40">
        <f t="shared" si="14"/>
        <v>32</v>
      </c>
      <c r="D192" s="26">
        <f t="shared" si="16"/>
        <v>41032</v>
      </c>
      <c r="E192" s="13">
        <v>2</v>
      </c>
      <c r="F192" s="14" t="s">
        <v>633</v>
      </c>
      <c r="G192" s="14" t="s">
        <v>698</v>
      </c>
      <c r="H192" s="13">
        <f t="shared" si="17"/>
        <v>59</v>
      </c>
      <c r="I192" s="13">
        <f t="shared" si="18"/>
        <v>5</v>
      </c>
      <c r="J192" s="13">
        <v>3</v>
      </c>
      <c r="K192" s="13" t="s">
        <v>1581</v>
      </c>
      <c r="L192" s="13">
        <v>52</v>
      </c>
      <c r="M192" s="13" t="s">
        <v>1407</v>
      </c>
      <c r="N192" s="13">
        <v>52</v>
      </c>
      <c r="O192" s="13" t="s">
        <v>1409</v>
      </c>
      <c r="P192" s="13">
        <v>52</v>
      </c>
      <c r="Q192" s="13" t="s">
        <v>1411</v>
      </c>
      <c r="R192" s="13">
        <v>52</v>
      </c>
      <c r="S192" s="13" t="s">
        <v>1413</v>
      </c>
      <c r="T192" s="13">
        <v>52</v>
      </c>
      <c r="U192" s="13" t="s">
        <v>1415</v>
      </c>
      <c r="V192" s="13">
        <v>52</v>
      </c>
      <c r="W192" s="13" t="s">
        <v>1417</v>
      </c>
      <c r="X192" s="13">
        <v>52</v>
      </c>
      <c r="Y192" s="13" t="s">
        <v>1418</v>
      </c>
      <c r="Z192" s="13">
        <v>52</v>
      </c>
      <c r="AA192" s="13" t="s">
        <v>30</v>
      </c>
      <c r="AB192" s="36" t="str">
        <f t="shared" si="19"/>
        <v>tw-f-32-jlr-loc2</v>
      </c>
      <c r="AC192" s="36">
        <f t="shared" si="20"/>
        <v>3</v>
      </c>
      <c r="AD192" s="13">
        <v>6</v>
      </c>
      <c r="AE192" s="27">
        <v>6</v>
      </c>
      <c r="AG192" s="35">
        <v>189</v>
      </c>
    </row>
    <row r="193" spans="1:33" ht="16.5" x14ac:dyDescent="0.2">
      <c r="A193" s="33" t="s">
        <v>691</v>
      </c>
      <c r="B193" s="33">
        <f t="shared" si="15"/>
        <v>4103221</v>
      </c>
      <c r="C193" s="40">
        <f t="shared" ref="C193:C256" si="21">MOD(D193,100)</f>
        <v>32</v>
      </c>
      <c r="D193" s="26">
        <f t="shared" si="16"/>
        <v>41032</v>
      </c>
      <c r="E193" s="13">
        <v>2</v>
      </c>
      <c r="F193" s="14" t="s">
        <v>634</v>
      </c>
      <c r="G193" s="14" t="s">
        <v>699</v>
      </c>
      <c r="H193" s="13">
        <f t="shared" si="17"/>
        <v>59</v>
      </c>
      <c r="I193" s="13">
        <f t="shared" si="18"/>
        <v>5</v>
      </c>
      <c r="J193" s="13">
        <v>3</v>
      </c>
      <c r="K193" s="13" t="s">
        <v>1580</v>
      </c>
      <c r="L193" s="13">
        <v>51</v>
      </c>
      <c r="M193" s="13" t="s">
        <v>1406</v>
      </c>
      <c r="N193" s="13">
        <v>51</v>
      </c>
      <c r="O193" s="13" t="s">
        <v>1408</v>
      </c>
      <c r="P193" s="13">
        <v>51</v>
      </c>
      <c r="Q193" s="13" t="s">
        <v>1410</v>
      </c>
      <c r="R193" s="13">
        <v>51</v>
      </c>
      <c r="S193" s="13" t="s">
        <v>1412</v>
      </c>
      <c r="T193" s="13">
        <v>51</v>
      </c>
      <c r="U193" s="13" t="s">
        <v>1414</v>
      </c>
      <c r="V193" s="13">
        <v>51</v>
      </c>
      <c r="W193" s="13" t="s">
        <v>1416</v>
      </c>
      <c r="X193" s="13">
        <v>51</v>
      </c>
      <c r="Y193" s="13" t="s">
        <v>1419</v>
      </c>
      <c r="Z193" s="13">
        <v>51</v>
      </c>
      <c r="AA193" s="13" t="s">
        <v>380</v>
      </c>
      <c r="AB193" s="36" t="str">
        <f t="shared" si="19"/>
        <v>tw-f-32-shl-loc2</v>
      </c>
      <c r="AC193" s="36">
        <f t="shared" si="20"/>
        <v>3</v>
      </c>
      <c r="AD193" s="13">
        <v>9</v>
      </c>
      <c r="AE193" s="27">
        <v>9</v>
      </c>
      <c r="AG193" s="35">
        <v>190</v>
      </c>
    </row>
    <row r="194" spans="1:33" ht="16.5" x14ac:dyDescent="0.2">
      <c r="A194" s="33" t="s">
        <v>691</v>
      </c>
      <c r="B194" s="33">
        <f t="shared" si="15"/>
        <v>4103230</v>
      </c>
      <c r="C194" s="40">
        <f t="shared" si="21"/>
        <v>32</v>
      </c>
      <c r="D194" s="26">
        <f t="shared" si="16"/>
        <v>41032</v>
      </c>
      <c r="E194" s="13">
        <v>3</v>
      </c>
      <c r="F194" s="14" t="s">
        <v>633</v>
      </c>
      <c r="G194" s="14" t="s">
        <v>700</v>
      </c>
      <c r="H194" s="13">
        <f t="shared" si="17"/>
        <v>59</v>
      </c>
      <c r="I194" s="13">
        <f t="shared" si="18"/>
        <v>5</v>
      </c>
      <c r="J194" s="13">
        <v>3</v>
      </c>
      <c r="K194" s="13" t="s">
        <v>1581</v>
      </c>
      <c r="L194" s="13">
        <v>52</v>
      </c>
      <c r="M194" s="13" t="s">
        <v>1407</v>
      </c>
      <c r="N194" s="13">
        <v>52</v>
      </c>
      <c r="O194" s="13" t="s">
        <v>1409</v>
      </c>
      <c r="P194" s="13">
        <v>52</v>
      </c>
      <c r="Q194" s="13" t="s">
        <v>1411</v>
      </c>
      <c r="R194" s="13">
        <v>52</v>
      </c>
      <c r="S194" s="13" t="s">
        <v>1413</v>
      </c>
      <c r="T194" s="13">
        <v>52</v>
      </c>
      <c r="U194" s="13" t="s">
        <v>1415</v>
      </c>
      <c r="V194" s="13">
        <v>52</v>
      </c>
      <c r="W194" s="13" t="s">
        <v>1417</v>
      </c>
      <c r="X194" s="13">
        <v>52</v>
      </c>
      <c r="Y194" s="13" t="s">
        <v>1418</v>
      </c>
      <c r="Z194" s="13">
        <v>52</v>
      </c>
      <c r="AA194" s="13" t="s">
        <v>353</v>
      </c>
      <c r="AB194" s="37" t="str">
        <f t="shared" si="19"/>
        <v>tw-f-32-jlr-loc3</v>
      </c>
      <c r="AC194" s="37">
        <f t="shared" si="20"/>
        <v>3</v>
      </c>
      <c r="AD194" s="13">
        <v>6</v>
      </c>
      <c r="AE194" s="27">
        <v>6</v>
      </c>
      <c r="AG194" s="35">
        <v>191</v>
      </c>
    </row>
    <row r="195" spans="1:33" ht="17.25" thickBot="1" x14ac:dyDescent="0.25">
      <c r="A195" s="33" t="s">
        <v>691</v>
      </c>
      <c r="B195" s="33">
        <f t="shared" si="15"/>
        <v>4103231</v>
      </c>
      <c r="C195" s="40">
        <f t="shared" si="21"/>
        <v>32</v>
      </c>
      <c r="D195" s="28">
        <f t="shared" si="16"/>
        <v>41032</v>
      </c>
      <c r="E195" s="29">
        <v>3</v>
      </c>
      <c r="F195" s="30" t="s">
        <v>634</v>
      </c>
      <c r="G195" s="30" t="s">
        <v>701</v>
      </c>
      <c r="H195" s="29">
        <f t="shared" si="17"/>
        <v>59</v>
      </c>
      <c r="I195" s="29">
        <f t="shared" si="18"/>
        <v>5</v>
      </c>
      <c r="J195" s="29">
        <v>3</v>
      </c>
      <c r="K195" s="29" t="s">
        <v>1580</v>
      </c>
      <c r="L195" s="29">
        <v>51</v>
      </c>
      <c r="M195" s="29" t="s">
        <v>1406</v>
      </c>
      <c r="N195" s="29">
        <v>51</v>
      </c>
      <c r="O195" s="29" t="s">
        <v>1408</v>
      </c>
      <c r="P195" s="29">
        <v>51</v>
      </c>
      <c r="Q195" s="29" t="s">
        <v>1410</v>
      </c>
      <c r="R195" s="29">
        <v>51</v>
      </c>
      <c r="S195" s="29" t="s">
        <v>1412</v>
      </c>
      <c r="T195" s="29">
        <v>51</v>
      </c>
      <c r="U195" s="29" t="s">
        <v>1414</v>
      </c>
      <c r="V195" s="29">
        <v>51</v>
      </c>
      <c r="W195" s="29" t="s">
        <v>1416</v>
      </c>
      <c r="X195" s="29">
        <v>51</v>
      </c>
      <c r="Y195" s="29" t="s">
        <v>1419</v>
      </c>
      <c r="Z195" s="29">
        <v>51</v>
      </c>
      <c r="AA195" s="29" t="s">
        <v>394</v>
      </c>
      <c r="AB195" s="30" t="str">
        <f t="shared" si="19"/>
        <v>tw-f-32-shl-loc3</v>
      </c>
      <c r="AC195" s="30">
        <f t="shared" si="20"/>
        <v>3</v>
      </c>
      <c r="AD195" s="29">
        <v>9</v>
      </c>
      <c r="AE195" s="31">
        <v>9</v>
      </c>
      <c r="AG195" s="35">
        <v>192</v>
      </c>
    </row>
    <row r="196" spans="1:33" ht="16.5" x14ac:dyDescent="0.2">
      <c r="A196" s="33" t="s">
        <v>691</v>
      </c>
      <c r="B196" s="33">
        <f t="shared" si="15"/>
        <v>4103310</v>
      </c>
      <c r="C196" s="40">
        <f t="shared" si="21"/>
        <v>33</v>
      </c>
      <c r="D196" s="23">
        <f t="shared" si="16"/>
        <v>41033</v>
      </c>
      <c r="E196" s="24">
        <v>1</v>
      </c>
      <c r="F196" s="32" t="s">
        <v>633</v>
      </c>
      <c r="G196" s="32" t="s">
        <v>696</v>
      </c>
      <c r="H196" s="24">
        <f t="shared" si="17"/>
        <v>60</v>
      </c>
      <c r="I196" s="24">
        <f t="shared" si="18"/>
        <v>6</v>
      </c>
      <c r="J196" s="24">
        <v>3</v>
      </c>
      <c r="K196" s="24" t="s">
        <v>1581</v>
      </c>
      <c r="L196" s="24">
        <v>53</v>
      </c>
      <c r="M196" s="24" t="s">
        <v>1583</v>
      </c>
      <c r="N196" s="24">
        <v>53</v>
      </c>
      <c r="O196" s="24" t="s">
        <v>1409</v>
      </c>
      <c r="P196" s="24">
        <v>53</v>
      </c>
      <c r="Q196" s="24" t="s">
        <v>1411</v>
      </c>
      <c r="R196" s="24">
        <v>53</v>
      </c>
      <c r="S196" s="24" t="s">
        <v>1413</v>
      </c>
      <c r="T196" s="24">
        <v>53</v>
      </c>
      <c r="U196" s="24" t="s">
        <v>1415</v>
      </c>
      <c r="V196" s="24">
        <v>53</v>
      </c>
      <c r="W196" s="24" t="s">
        <v>1417</v>
      </c>
      <c r="X196" s="24">
        <v>53</v>
      </c>
      <c r="Y196" s="24" t="s">
        <v>1418</v>
      </c>
      <c r="Z196" s="24">
        <v>53</v>
      </c>
      <c r="AA196" s="24" t="s">
        <v>350</v>
      </c>
      <c r="AB196" s="24" t="str">
        <f t="shared" si="19"/>
        <v>tw-f-33-jlr-loc1</v>
      </c>
      <c r="AC196" s="24">
        <f t="shared" si="20"/>
        <v>3</v>
      </c>
      <c r="AD196" s="24">
        <v>6</v>
      </c>
      <c r="AE196" s="25">
        <v>6</v>
      </c>
      <c r="AG196" s="35">
        <v>193</v>
      </c>
    </row>
    <row r="197" spans="1:33" ht="16.5" x14ac:dyDescent="0.2">
      <c r="A197" s="33" t="s">
        <v>691</v>
      </c>
      <c r="B197" s="33">
        <f t="shared" ref="B197:B260" si="22">D197*100+E197*10+IF(F197="jlr",0,1)</f>
        <v>4103311</v>
      </c>
      <c r="C197" s="40">
        <f t="shared" si="21"/>
        <v>33</v>
      </c>
      <c r="D197" s="26">
        <f t="shared" ref="D197:D260" si="23">INT((AG197-1)/6)+41001</f>
        <v>41033</v>
      </c>
      <c r="E197" s="13">
        <v>1</v>
      </c>
      <c r="F197" s="14" t="s">
        <v>634</v>
      </c>
      <c r="G197" s="14" t="s">
        <v>697</v>
      </c>
      <c r="H197" s="13">
        <f t="shared" ref="H197:H260" si="24">INDEX($AO$4:$AO$103,C197)</f>
        <v>60</v>
      </c>
      <c r="I197" s="13">
        <f t="shared" ref="I197:I260" si="25">INDEX($AP$4:$AR$103,C197,E197)</f>
        <v>6</v>
      </c>
      <c r="J197" s="13">
        <v>3</v>
      </c>
      <c r="K197" s="13" t="s">
        <v>1580</v>
      </c>
      <c r="L197" s="13">
        <v>53</v>
      </c>
      <c r="M197" s="13" t="s">
        <v>1582</v>
      </c>
      <c r="N197" s="13">
        <v>53</v>
      </c>
      <c r="O197" s="13" t="s">
        <v>1408</v>
      </c>
      <c r="P197" s="13">
        <v>53</v>
      </c>
      <c r="Q197" s="13" t="s">
        <v>1410</v>
      </c>
      <c r="R197" s="13">
        <v>53</v>
      </c>
      <c r="S197" s="13" t="s">
        <v>1412</v>
      </c>
      <c r="T197" s="13">
        <v>53</v>
      </c>
      <c r="U197" s="13" t="s">
        <v>1414</v>
      </c>
      <c r="V197" s="13">
        <v>53</v>
      </c>
      <c r="W197" s="13" t="s">
        <v>1416</v>
      </c>
      <c r="X197" s="13">
        <v>53</v>
      </c>
      <c r="Y197" s="13" t="s">
        <v>1419</v>
      </c>
      <c r="Z197" s="13">
        <v>53</v>
      </c>
      <c r="AA197" s="13" t="s">
        <v>378</v>
      </c>
      <c r="AB197" s="13" t="str">
        <f t="shared" ref="AB197:AB260" si="26">A197&amp;"-"&amp;C197&amp;"-"&amp;F197&amp;"-loc"&amp;E197</f>
        <v>tw-f-33-shl-loc1</v>
      </c>
      <c r="AC197" s="13">
        <f t="shared" ref="AC197:AC260" si="27">INDEX($AT$4:$AT$103,C197)</f>
        <v>3</v>
      </c>
      <c r="AD197" s="13">
        <v>9</v>
      </c>
      <c r="AE197" s="27">
        <v>9</v>
      </c>
      <c r="AG197" s="35">
        <v>194</v>
      </c>
    </row>
    <row r="198" spans="1:33" ht="16.5" x14ac:dyDescent="0.2">
      <c r="A198" s="33" t="s">
        <v>691</v>
      </c>
      <c r="B198" s="33">
        <f t="shared" si="22"/>
        <v>4103320</v>
      </c>
      <c r="C198" s="40">
        <f t="shared" si="21"/>
        <v>33</v>
      </c>
      <c r="D198" s="26">
        <f t="shared" si="23"/>
        <v>41033</v>
      </c>
      <c r="E198" s="13">
        <v>2</v>
      </c>
      <c r="F198" s="14" t="s">
        <v>633</v>
      </c>
      <c r="G198" s="14" t="s">
        <v>698</v>
      </c>
      <c r="H198" s="13">
        <f t="shared" si="24"/>
        <v>60</v>
      </c>
      <c r="I198" s="13">
        <f t="shared" si="25"/>
        <v>5</v>
      </c>
      <c r="J198" s="13">
        <v>3</v>
      </c>
      <c r="K198" s="13" t="s">
        <v>1581</v>
      </c>
      <c r="L198" s="13">
        <v>53</v>
      </c>
      <c r="M198" s="13" t="s">
        <v>1583</v>
      </c>
      <c r="N198" s="13">
        <v>53</v>
      </c>
      <c r="O198" s="13" t="s">
        <v>1409</v>
      </c>
      <c r="P198" s="13">
        <v>53</v>
      </c>
      <c r="Q198" s="13" t="s">
        <v>1411</v>
      </c>
      <c r="R198" s="13">
        <v>53</v>
      </c>
      <c r="S198" s="13" t="s">
        <v>1413</v>
      </c>
      <c r="T198" s="13">
        <v>53</v>
      </c>
      <c r="U198" s="13" t="s">
        <v>1415</v>
      </c>
      <c r="V198" s="13">
        <v>53</v>
      </c>
      <c r="W198" s="13" t="s">
        <v>1417</v>
      </c>
      <c r="X198" s="13">
        <v>53</v>
      </c>
      <c r="Y198" s="13" t="s">
        <v>1418</v>
      </c>
      <c r="Z198" s="13">
        <v>53</v>
      </c>
      <c r="AA198" s="13" t="s">
        <v>349</v>
      </c>
      <c r="AB198" s="36" t="str">
        <f t="shared" si="26"/>
        <v>tw-f-33-jlr-loc2</v>
      </c>
      <c r="AC198" s="36">
        <f t="shared" si="27"/>
        <v>3</v>
      </c>
      <c r="AD198" s="13">
        <v>6</v>
      </c>
      <c r="AE198" s="27">
        <v>6</v>
      </c>
      <c r="AG198" s="35">
        <v>195</v>
      </c>
    </row>
    <row r="199" spans="1:33" ht="16.5" x14ac:dyDescent="0.2">
      <c r="A199" s="33" t="s">
        <v>691</v>
      </c>
      <c r="B199" s="33">
        <f t="shared" si="22"/>
        <v>4103321</v>
      </c>
      <c r="C199" s="40">
        <f t="shared" si="21"/>
        <v>33</v>
      </c>
      <c r="D199" s="26">
        <f t="shared" si="23"/>
        <v>41033</v>
      </c>
      <c r="E199" s="13">
        <v>2</v>
      </c>
      <c r="F199" s="14" t="s">
        <v>634</v>
      </c>
      <c r="G199" s="14" t="s">
        <v>699</v>
      </c>
      <c r="H199" s="13">
        <f t="shared" si="24"/>
        <v>60</v>
      </c>
      <c r="I199" s="13">
        <f t="shared" si="25"/>
        <v>5</v>
      </c>
      <c r="J199" s="13">
        <v>3</v>
      </c>
      <c r="K199" s="13" t="s">
        <v>1580</v>
      </c>
      <c r="L199" s="13">
        <v>53</v>
      </c>
      <c r="M199" s="13" t="s">
        <v>1582</v>
      </c>
      <c r="N199" s="13">
        <v>53</v>
      </c>
      <c r="O199" s="13" t="s">
        <v>1408</v>
      </c>
      <c r="P199" s="13">
        <v>53</v>
      </c>
      <c r="Q199" s="13" t="s">
        <v>1410</v>
      </c>
      <c r="R199" s="13">
        <v>53</v>
      </c>
      <c r="S199" s="13" t="s">
        <v>1412</v>
      </c>
      <c r="T199" s="13">
        <v>53</v>
      </c>
      <c r="U199" s="13" t="s">
        <v>1414</v>
      </c>
      <c r="V199" s="13">
        <v>53</v>
      </c>
      <c r="W199" s="13" t="s">
        <v>1416</v>
      </c>
      <c r="X199" s="13">
        <v>53</v>
      </c>
      <c r="Y199" s="13" t="s">
        <v>1419</v>
      </c>
      <c r="Z199" s="13">
        <v>53</v>
      </c>
      <c r="AA199" s="13" t="s">
        <v>383</v>
      </c>
      <c r="AB199" s="36" t="str">
        <f t="shared" si="26"/>
        <v>tw-f-33-shl-loc2</v>
      </c>
      <c r="AC199" s="36">
        <f t="shared" si="27"/>
        <v>3</v>
      </c>
      <c r="AD199" s="13">
        <v>9</v>
      </c>
      <c r="AE199" s="27">
        <v>9</v>
      </c>
      <c r="AG199" s="35">
        <v>196</v>
      </c>
    </row>
    <row r="200" spans="1:33" ht="16.5" x14ac:dyDescent="0.2">
      <c r="A200" s="33" t="s">
        <v>691</v>
      </c>
      <c r="B200" s="33">
        <f t="shared" si="22"/>
        <v>4103330</v>
      </c>
      <c r="C200" s="40">
        <f t="shared" si="21"/>
        <v>33</v>
      </c>
      <c r="D200" s="26">
        <f t="shared" si="23"/>
        <v>41033</v>
      </c>
      <c r="E200" s="13">
        <v>3</v>
      </c>
      <c r="F200" s="14" t="s">
        <v>633</v>
      </c>
      <c r="G200" s="14" t="s">
        <v>700</v>
      </c>
      <c r="H200" s="13">
        <f t="shared" si="24"/>
        <v>60</v>
      </c>
      <c r="I200" s="13">
        <f t="shared" si="25"/>
        <v>5</v>
      </c>
      <c r="J200" s="13">
        <v>3</v>
      </c>
      <c r="K200" s="13" t="s">
        <v>1581</v>
      </c>
      <c r="L200" s="13">
        <v>53</v>
      </c>
      <c r="M200" s="13" t="s">
        <v>1583</v>
      </c>
      <c r="N200" s="13">
        <v>53</v>
      </c>
      <c r="O200" s="13" t="s">
        <v>1409</v>
      </c>
      <c r="P200" s="13">
        <v>53</v>
      </c>
      <c r="Q200" s="13" t="s">
        <v>1411</v>
      </c>
      <c r="R200" s="13">
        <v>53</v>
      </c>
      <c r="S200" s="13" t="s">
        <v>1413</v>
      </c>
      <c r="T200" s="13">
        <v>53</v>
      </c>
      <c r="U200" s="13" t="s">
        <v>1415</v>
      </c>
      <c r="V200" s="13">
        <v>53</v>
      </c>
      <c r="W200" s="13" t="s">
        <v>1417</v>
      </c>
      <c r="X200" s="13">
        <v>53</v>
      </c>
      <c r="Y200" s="13" t="s">
        <v>1418</v>
      </c>
      <c r="Z200" s="13">
        <v>53</v>
      </c>
      <c r="AA200" s="13" t="s">
        <v>30</v>
      </c>
      <c r="AB200" s="37" t="str">
        <f t="shared" si="26"/>
        <v>tw-f-33-jlr-loc3</v>
      </c>
      <c r="AC200" s="37">
        <f t="shared" si="27"/>
        <v>3</v>
      </c>
      <c r="AD200" s="13">
        <v>6</v>
      </c>
      <c r="AE200" s="27">
        <v>6</v>
      </c>
      <c r="AG200" s="35">
        <v>197</v>
      </c>
    </row>
    <row r="201" spans="1:33" ht="17.25" thickBot="1" x14ac:dyDescent="0.25">
      <c r="A201" s="33" t="s">
        <v>691</v>
      </c>
      <c r="B201" s="33">
        <f t="shared" si="22"/>
        <v>4103331</v>
      </c>
      <c r="C201" s="40">
        <f t="shared" si="21"/>
        <v>33</v>
      </c>
      <c r="D201" s="28">
        <f t="shared" si="23"/>
        <v>41033</v>
      </c>
      <c r="E201" s="29">
        <v>3</v>
      </c>
      <c r="F201" s="30" t="s">
        <v>634</v>
      </c>
      <c r="G201" s="30" t="s">
        <v>701</v>
      </c>
      <c r="H201" s="29">
        <f t="shared" si="24"/>
        <v>60</v>
      </c>
      <c r="I201" s="29">
        <f t="shared" si="25"/>
        <v>5</v>
      </c>
      <c r="J201" s="29">
        <v>3</v>
      </c>
      <c r="K201" s="29" t="s">
        <v>1580</v>
      </c>
      <c r="L201" s="29">
        <v>53</v>
      </c>
      <c r="M201" s="29" t="s">
        <v>1582</v>
      </c>
      <c r="N201" s="29">
        <v>53</v>
      </c>
      <c r="O201" s="29" t="s">
        <v>1408</v>
      </c>
      <c r="P201" s="29">
        <v>53</v>
      </c>
      <c r="Q201" s="29" t="s">
        <v>1410</v>
      </c>
      <c r="R201" s="29">
        <v>53</v>
      </c>
      <c r="S201" s="29" t="s">
        <v>1412</v>
      </c>
      <c r="T201" s="29">
        <v>53</v>
      </c>
      <c r="U201" s="29" t="s">
        <v>1414</v>
      </c>
      <c r="V201" s="29">
        <v>53</v>
      </c>
      <c r="W201" s="29" t="s">
        <v>1416</v>
      </c>
      <c r="X201" s="29">
        <v>53</v>
      </c>
      <c r="Y201" s="29" t="s">
        <v>1419</v>
      </c>
      <c r="Z201" s="29">
        <v>53</v>
      </c>
      <c r="AA201" s="29" t="s">
        <v>387</v>
      </c>
      <c r="AB201" s="30" t="str">
        <f t="shared" si="26"/>
        <v>tw-f-33-shl-loc3</v>
      </c>
      <c r="AC201" s="30">
        <f t="shared" si="27"/>
        <v>3</v>
      </c>
      <c r="AD201" s="29">
        <v>9</v>
      </c>
      <c r="AE201" s="31">
        <v>9</v>
      </c>
      <c r="AG201" s="35">
        <v>198</v>
      </c>
    </row>
    <row r="202" spans="1:33" ht="16.5" x14ac:dyDescent="0.2">
      <c r="A202" s="33" t="s">
        <v>691</v>
      </c>
      <c r="B202" s="33">
        <f t="shared" si="22"/>
        <v>4103410</v>
      </c>
      <c r="C202" s="40">
        <f t="shared" si="21"/>
        <v>34</v>
      </c>
      <c r="D202" s="23">
        <f t="shared" si="23"/>
        <v>41034</v>
      </c>
      <c r="E202" s="24">
        <v>1</v>
      </c>
      <c r="F202" s="32" t="s">
        <v>633</v>
      </c>
      <c r="G202" s="32" t="s">
        <v>696</v>
      </c>
      <c r="H202" s="24">
        <f t="shared" si="24"/>
        <v>60</v>
      </c>
      <c r="I202" s="24">
        <f t="shared" si="25"/>
        <v>6</v>
      </c>
      <c r="J202" s="24">
        <v>3</v>
      </c>
      <c r="K202" s="24" t="s">
        <v>1581</v>
      </c>
      <c r="L202" s="24">
        <v>54</v>
      </c>
      <c r="M202" s="24" t="s">
        <v>1583</v>
      </c>
      <c r="N202" s="24">
        <v>54</v>
      </c>
      <c r="O202" s="24" t="s">
        <v>1585</v>
      </c>
      <c r="P202" s="24">
        <v>54</v>
      </c>
      <c r="Q202" s="24" t="s">
        <v>1411</v>
      </c>
      <c r="R202" s="24">
        <v>54</v>
      </c>
      <c r="S202" s="24" t="s">
        <v>1413</v>
      </c>
      <c r="T202" s="24">
        <v>54</v>
      </c>
      <c r="U202" s="24" t="s">
        <v>1415</v>
      </c>
      <c r="V202" s="24">
        <v>54</v>
      </c>
      <c r="W202" s="24" t="s">
        <v>1417</v>
      </c>
      <c r="X202" s="24">
        <v>54</v>
      </c>
      <c r="Y202" s="24" t="s">
        <v>1418</v>
      </c>
      <c r="Z202" s="24">
        <v>54</v>
      </c>
      <c r="AA202" s="24" t="s">
        <v>354</v>
      </c>
      <c r="AB202" s="24" t="str">
        <f t="shared" si="26"/>
        <v>tw-f-34-jlr-loc1</v>
      </c>
      <c r="AC202" s="24">
        <f t="shared" si="27"/>
        <v>3</v>
      </c>
      <c r="AD202" s="24">
        <v>6</v>
      </c>
      <c r="AE202" s="25">
        <v>6</v>
      </c>
      <c r="AG202" s="35">
        <v>199</v>
      </c>
    </row>
    <row r="203" spans="1:33" ht="16.5" x14ac:dyDescent="0.2">
      <c r="A203" s="33" t="s">
        <v>691</v>
      </c>
      <c r="B203" s="33">
        <f t="shared" si="22"/>
        <v>4103411</v>
      </c>
      <c r="C203" s="40">
        <f t="shared" si="21"/>
        <v>34</v>
      </c>
      <c r="D203" s="26">
        <f t="shared" si="23"/>
        <v>41034</v>
      </c>
      <c r="E203" s="13">
        <v>1</v>
      </c>
      <c r="F203" s="14" t="s">
        <v>634</v>
      </c>
      <c r="G203" s="14" t="s">
        <v>697</v>
      </c>
      <c r="H203" s="13">
        <f t="shared" si="24"/>
        <v>60</v>
      </c>
      <c r="I203" s="13">
        <f t="shared" si="25"/>
        <v>6</v>
      </c>
      <c r="J203" s="13">
        <v>3</v>
      </c>
      <c r="K203" s="13" t="s">
        <v>1580</v>
      </c>
      <c r="L203" s="13">
        <v>54</v>
      </c>
      <c r="M203" s="13" t="s">
        <v>1582</v>
      </c>
      <c r="N203" s="13">
        <v>54</v>
      </c>
      <c r="O203" s="13" t="s">
        <v>1584</v>
      </c>
      <c r="P203" s="13">
        <v>54</v>
      </c>
      <c r="Q203" s="13" t="s">
        <v>1410</v>
      </c>
      <c r="R203" s="13">
        <v>54</v>
      </c>
      <c r="S203" s="13" t="s">
        <v>1412</v>
      </c>
      <c r="T203" s="13">
        <v>54</v>
      </c>
      <c r="U203" s="13" t="s">
        <v>1414</v>
      </c>
      <c r="V203" s="13">
        <v>54</v>
      </c>
      <c r="W203" s="13" t="s">
        <v>1416</v>
      </c>
      <c r="X203" s="13">
        <v>54</v>
      </c>
      <c r="Y203" s="13" t="s">
        <v>1419</v>
      </c>
      <c r="Z203" s="13">
        <v>54</v>
      </c>
      <c r="AA203" s="13" t="s">
        <v>395</v>
      </c>
      <c r="AB203" s="13" t="str">
        <f t="shared" si="26"/>
        <v>tw-f-34-shl-loc1</v>
      </c>
      <c r="AC203" s="13">
        <f t="shared" si="27"/>
        <v>3</v>
      </c>
      <c r="AD203" s="13">
        <v>9</v>
      </c>
      <c r="AE203" s="27">
        <v>9</v>
      </c>
      <c r="AG203" s="35">
        <v>200</v>
      </c>
    </row>
    <row r="204" spans="1:33" ht="16.5" x14ac:dyDescent="0.2">
      <c r="A204" s="33" t="s">
        <v>691</v>
      </c>
      <c r="B204" s="33">
        <f t="shared" si="22"/>
        <v>4103420</v>
      </c>
      <c r="C204" s="40">
        <f t="shared" si="21"/>
        <v>34</v>
      </c>
      <c r="D204" s="26">
        <f t="shared" si="23"/>
        <v>41034</v>
      </c>
      <c r="E204" s="13">
        <v>2</v>
      </c>
      <c r="F204" s="14" t="s">
        <v>633</v>
      </c>
      <c r="G204" s="14" t="s">
        <v>698</v>
      </c>
      <c r="H204" s="13">
        <f t="shared" si="24"/>
        <v>60</v>
      </c>
      <c r="I204" s="13">
        <f t="shared" si="25"/>
        <v>6</v>
      </c>
      <c r="J204" s="13">
        <v>3</v>
      </c>
      <c r="K204" s="13" t="s">
        <v>1581</v>
      </c>
      <c r="L204" s="13">
        <v>54</v>
      </c>
      <c r="M204" s="13" t="s">
        <v>1583</v>
      </c>
      <c r="N204" s="13">
        <v>54</v>
      </c>
      <c r="O204" s="13" t="s">
        <v>1585</v>
      </c>
      <c r="P204" s="13">
        <v>54</v>
      </c>
      <c r="Q204" s="13" t="s">
        <v>1411</v>
      </c>
      <c r="R204" s="13">
        <v>54</v>
      </c>
      <c r="S204" s="13" t="s">
        <v>1413</v>
      </c>
      <c r="T204" s="13">
        <v>54</v>
      </c>
      <c r="U204" s="13" t="s">
        <v>1415</v>
      </c>
      <c r="V204" s="13">
        <v>54</v>
      </c>
      <c r="W204" s="13" t="s">
        <v>1417</v>
      </c>
      <c r="X204" s="13">
        <v>54</v>
      </c>
      <c r="Y204" s="13" t="s">
        <v>1418</v>
      </c>
      <c r="Z204" s="13">
        <v>54</v>
      </c>
      <c r="AA204" s="13" t="s">
        <v>748</v>
      </c>
      <c r="AB204" s="36" t="str">
        <f t="shared" si="26"/>
        <v>tw-f-34-jlr-loc2</v>
      </c>
      <c r="AC204" s="36">
        <f t="shared" si="27"/>
        <v>3</v>
      </c>
      <c r="AD204" s="13">
        <v>6</v>
      </c>
      <c r="AE204" s="27">
        <v>6</v>
      </c>
      <c r="AG204" s="35">
        <v>201</v>
      </c>
    </row>
    <row r="205" spans="1:33" ht="16.5" x14ac:dyDescent="0.2">
      <c r="A205" s="33" t="s">
        <v>691</v>
      </c>
      <c r="B205" s="33">
        <f t="shared" si="22"/>
        <v>4103421</v>
      </c>
      <c r="C205" s="40">
        <f t="shared" si="21"/>
        <v>34</v>
      </c>
      <c r="D205" s="26">
        <f t="shared" si="23"/>
        <v>41034</v>
      </c>
      <c r="E205" s="13">
        <v>2</v>
      </c>
      <c r="F205" s="14" t="s">
        <v>634</v>
      </c>
      <c r="G205" s="14" t="s">
        <v>699</v>
      </c>
      <c r="H205" s="13">
        <f t="shared" si="24"/>
        <v>60</v>
      </c>
      <c r="I205" s="13">
        <f t="shared" si="25"/>
        <v>6</v>
      </c>
      <c r="J205" s="13">
        <v>3</v>
      </c>
      <c r="K205" s="13" t="s">
        <v>1580</v>
      </c>
      <c r="L205" s="13">
        <v>54</v>
      </c>
      <c r="M205" s="13" t="s">
        <v>1582</v>
      </c>
      <c r="N205" s="13">
        <v>54</v>
      </c>
      <c r="O205" s="13" t="s">
        <v>1584</v>
      </c>
      <c r="P205" s="13">
        <v>54</v>
      </c>
      <c r="Q205" s="13" t="s">
        <v>1410</v>
      </c>
      <c r="R205" s="13">
        <v>54</v>
      </c>
      <c r="S205" s="13" t="s">
        <v>1412</v>
      </c>
      <c r="T205" s="13">
        <v>54</v>
      </c>
      <c r="U205" s="13" t="s">
        <v>1414</v>
      </c>
      <c r="V205" s="13">
        <v>54</v>
      </c>
      <c r="W205" s="13" t="s">
        <v>1416</v>
      </c>
      <c r="X205" s="13">
        <v>54</v>
      </c>
      <c r="Y205" s="13" t="s">
        <v>1419</v>
      </c>
      <c r="Z205" s="13">
        <v>54</v>
      </c>
      <c r="AA205" s="13" t="s">
        <v>390</v>
      </c>
      <c r="AB205" s="36" t="str">
        <f t="shared" si="26"/>
        <v>tw-f-34-shl-loc2</v>
      </c>
      <c r="AC205" s="36">
        <f t="shared" si="27"/>
        <v>3</v>
      </c>
      <c r="AD205" s="13">
        <v>9</v>
      </c>
      <c r="AE205" s="27">
        <v>9</v>
      </c>
      <c r="AG205" s="35">
        <v>202</v>
      </c>
    </row>
    <row r="206" spans="1:33" ht="16.5" x14ac:dyDescent="0.2">
      <c r="A206" s="33" t="s">
        <v>691</v>
      </c>
      <c r="B206" s="33">
        <f t="shared" si="22"/>
        <v>4103430</v>
      </c>
      <c r="C206" s="40">
        <f t="shared" si="21"/>
        <v>34</v>
      </c>
      <c r="D206" s="26">
        <f t="shared" si="23"/>
        <v>41034</v>
      </c>
      <c r="E206" s="13">
        <v>3</v>
      </c>
      <c r="F206" s="14" t="s">
        <v>633</v>
      </c>
      <c r="G206" s="14" t="s">
        <v>700</v>
      </c>
      <c r="H206" s="13">
        <f t="shared" si="24"/>
        <v>60</v>
      </c>
      <c r="I206" s="13">
        <f t="shared" si="25"/>
        <v>5</v>
      </c>
      <c r="J206" s="13">
        <v>3</v>
      </c>
      <c r="K206" s="13" t="s">
        <v>1581</v>
      </c>
      <c r="L206" s="13">
        <v>54</v>
      </c>
      <c r="M206" s="13" t="s">
        <v>1583</v>
      </c>
      <c r="N206" s="13">
        <v>54</v>
      </c>
      <c r="O206" s="13" t="s">
        <v>1585</v>
      </c>
      <c r="P206" s="13">
        <v>54</v>
      </c>
      <c r="Q206" s="13" t="s">
        <v>1411</v>
      </c>
      <c r="R206" s="13">
        <v>54</v>
      </c>
      <c r="S206" s="13" t="s">
        <v>1413</v>
      </c>
      <c r="T206" s="13">
        <v>54</v>
      </c>
      <c r="U206" s="13" t="s">
        <v>1415</v>
      </c>
      <c r="V206" s="13">
        <v>54</v>
      </c>
      <c r="W206" s="13" t="s">
        <v>1417</v>
      </c>
      <c r="X206" s="13">
        <v>54</v>
      </c>
      <c r="Y206" s="13" t="s">
        <v>1418</v>
      </c>
      <c r="Z206" s="13">
        <v>54</v>
      </c>
      <c r="AA206" s="13" t="s">
        <v>355</v>
      </c>
      <c r="AB206" s="37" t="str">
        <f t="shared" si="26"/>
        <v>tw-f-34-jlr-loc3</v>
      </c>
      <c r="AC206" s="37">
        <f t="shared" si="27"/>
        <v>3</v>
      </c>
      <c r="AD206" s="13">
        <v>6</v>
      </c>
      <c r="AE206" s="27">
        <v>6</v>
      </c>
      <c r="AG206" s="35">
        <v>203</v>
      </c>
    </row>
    <row r="207" spans="1:33" ht="17.25" thickBot="1" x14ac:dyDescent="0.25">
      <c r="A207" s="33" t="s">
        <v>691</v>
      </c>
      <c r="B207" s="33">
        <f t="shared" si="22"/>
        <v>4103431</v>
      </c>
      <c r="C207" s="40">
        <f t="shared" si="21"/>
        <v>34</v>
      </c>
      <c r="D207" s="28">
        <f t="shared" si="23"/>
        <v>41034</v>
      </c>
      <c r="E207" s="29">
        <v>3</v>
      </c>
      <c r="F207" s="30" t="s">
        <v>634</v>
      </c>
      <c r="G207" s="30" t="s">
        <v>701</v>
      </c>
      <c r="H207" s="29">
        <f t="shared" si="24"/>
        <v>60</v>
      </c>
      <c r="I207" s="29">
        <f t="shared" si="25"/>
        <v>5</v>
      </c>
      <c r="J207" s="29">
        <v>3</v>
      </c>
      <c r="K207" s="29" t="s">
        <v>1580</v>
      </c>
      <c r="L207" s="29">
        <v>54</v>
      </c>
      <c r="M207" s="29" t="s">
        <v>1582</v>
      </c>
      <c r="N207" s="29">
        <v>54</v>
      </c>
      <c r="O207" s="29" t="s">
        <v>1584</v>
      </c>
      <c r="P207" s="29">
        <v>54</v>
      </c>
      <c r="Q207" s="29" t="s">
        <v>1410</v>
      </c>
      <c r="R207" s="29">
        <v>54</v>
      </c>
      <c r="S207" s="29" t="s">
        <v>1412</v>
      </c>
      <c r="T207" s="29">
        <v>54</v>
      </c>
      <c r="U207" s="29" t="s">
        <v>1414</v>
      </c>
      <c r="V207" s="29">
        <v>54</v>
      </c>
      <c r="W207" s="29" t="s">
        <v>1416</v>
      </c>
      <c r="X207" s="29">
        <v>54</v>
      </c>
      <c r="Y207" s="29" t="s">
        <v>1419</v>
      </c>
      <c r="Z207" s="29">
        <v>54</v>
      </c>
      <c r="AA207" s="29" t="s">
        <v>396</v>
      </c>
      <c r="AB207" s="30" t="str">
        <f t="shared" si="26"/>
        <v>tw-f-34-shl-loc3</v>
      </c>
      <c r="AC207" s="30">
        <f t="shared" si="27"/>
        <v>3</v>
      </c>
      <c r="AD207" s="29">
        <v>9</v>
      </c>
      <c r="AE207" s="31">
        <v>9</v>
      </c>
      <c r="AG207" s="35">
        <v>204</v>
      </c>
    </row>
    <row r="208" spans="1:33" ht="16.5" x14ac:dyDescent="0.2">
      <c r="A208" s="33" t="s">
        <v>691</v>
      </c>
      <c r="B208" s="33">
        <f t="shared" si="22"/>
        <v>4103510</v>
      </c>
      <c r="C208" s="40">
        <f t="shared" si="21"/>
        <v>35</v>
      </c>
      <c r="D208" s="23">
        <f t="shared" si="23"/>
        <v>41035</v>
      </c>
      <c r="E208" s="24">
        <v>1</v>
      </c>
      <c r="F208" s="32" t="s">
        <v>633</v>
      </c>
      <c r="G208" s="32" t="s">
        <v>696</v>
      </c>
      <c r="H208" s="24">
        <f t="shared" si="24"/>
        <v>60</v>
      </c>
      <c r="I208" s="24">
        <f t="shared" si="25"/>
        <v>6</v>
      </c>
      <c r="J208" s="24">
        <v>3</v>
      </c>
      <c r="K208" s="24" t="s">
        <v>1581</v>
      </c>
      <c r="L208" s="24">
        <v>54</v>
      </c>
      <c r="M208" s="24" t="s">
        <v>1583</v>
      </c>
      <c r="N208" s="24">
        <v>54</v>
      </c>
      <c r="O208" s="24" t="s">
        <v>1585</v>
      </c>
      <c r="P208" s="24">
        <v>54</v>
      </c>
      <c r="Q208" s="24" t="s">
        <v>1411</v>
      </c>
      <c r="R208" s="24">
        <v>54</v>
      </c>
      <c r="S208" s="24" t="s">
        <v>1413</v>
      </c>
      <c r="T208" s="24">
        <v>54</v>
      </c>
      <c r="U208" s="24" t="s">
        <v>1415</v>
      </c>
      <c r="V208" s="24">
        <v>54</v>
      </c>
      <c r="W208" s="24" t="s">
        <v>1417</v>
      </c>
      <c r="X208" s="24">
        <v>54</v>
      </c>
      <c r="Y208" s="24" t="s">
        <v>1418</v>
      </c>
      <c r="Z208" s="24">
        <v>54</v>
      </c>
      <c r="AA208" s="24" t="s">
        <v>347</v>
      </c>
      <c r="AB208" s="24" t="str">
        <f t="shared" si="26"/>
        <v>tw-f-35-jlr-loc1</v>
      </c>
      <c r="AC208" s="24">
        <f t="shared" si="27"/>
        <v>3</v>
      </c>
      <c r="AD208" s="24">
        <v>6</v>
      </c>
      <c r="AE208" s="25">
        <v>6</v>
      </c>
      <c r="AG208" s="35">
        <v>205</v>
      </c>
    </row>
    <row r="209" spans="1:33" ht="16.5" x14ac:dyDescent="0.2">
      <c r="A209" s="33" t="s">
        <v>691</v>
      </c>
      <c r="B209" s="33">
        <f t="shared" si="22"/>
        <v>4103511</v>
      </c>
      <c r="C209" s="40">
        <f t="shared" si="21"/>
        <v>35</v>
      </c>
      <c r="D209" s="26">
        <f t="shared" si="23"/>
        <v>41035</v>
      </c>
      <c r="E209" s="13">
        <v>1</v>
      </c>
      <c r="F209" s="14" t="s">
        <v>634</v>
      </c>
      <c r="G209" s="14" t="s">
        <v>697</v>
      </c>
      <c r="H209" s="13">
        <f t="shared" si="24"/>
        <v>60</v>
      </c>
      <c r="I209" s="13">
        <f t="shared" si="25"/>
        <v>6</v>
      </c>
      <c r="J209" s="13">
        <v>3</v>
      </c>
      <c r="K209" s="13" t="s">
        <v>1580</v>
      </c>
      <c r="L209" s="13">
        <v>55</v>
      </c>
      <c r="M209" s="13" t="s">
        <v>1582</v>
      </c>
      <c r="N209" s="13">
        <v>55</v>
      </c>
      <c r="O209" s="13" t="s">
        <v>1584</v>
      </c>
      <c r="P209" s="13">
        <v>55</v>
      </c>
      <c r="Q209" s="13" t="s">
        <v>1586</v>
      </c>
      <c r="R209" s="13">
        <v>55</v>
      </c>
      <c r="S209" s="13" t="s">
        <v>1412</v>
      </c>
      <c r="T209" s="13">
        <v>55</v>
      </c>
      <c r="U209" s="13" t="s">
        <v>1414</v>
      </c>
      <c r="V209" s="13">
        <v>55</v>
      </c>
      <c r="W209" s="13" t="s">
        <v>1416</v>
      </c>
      <c r="X209" s="13">
        <v>55</v>
      </c>
      <c r="Y209" s="13" t="s">
        <v>1419</v>
      </c>
      <c r="Z209" s="13">
        <v>55</v>
      </c>
      <c r="AA209" s="13" t="s">
        <v>379</v>
      </c>
      <c r="AB209" s="13" t="str">
        <f t="shared" si="26"/>
        <v>tw-f-35-shl-loc1</v>
      </c>
      <c r="AC209" s="13">
        <f t="shared" si="27"/>
        <v>3</v>
      </c>
      <c r="AD209" s="13">
        <v>9</v>
      </c>
      <c r="AE209" s="27">
        <v>9</v>
      </c>
      <c r="AG209" s="35">
        <v>206</v>
      </c>
    </row>
    <row r="210" spans="1:33" ht="16.5" x14ac:dyDescent="0.2">
      <c r="A210" s="33" t="s">
        <v>691</v>
      </c>
      <c r="B210" s="33">
        <f t="shared" si="22"/>
        <v>4103520</v>
      </c>
      <c r="C210" s="40">
        <f t="shared" si="21"/>
        <v>35</v>
      </c>
      <c r="D210" s="26">
        <f t="shared" si="23"/>
        <v>41035</v>
      </c>
      <c r="E210" s="13">
        <v>2</v>
      </c>
      <c r="F210" s="14" t="s">
        <v>633</v>
      </c>
      <c r="G210" s="14" t="s">
        <v>698</v>
      </c>
      <c r="H210" s="13">
        <f t="shared" si="24"/>
        <v>60</v>
      </c>
      <c r="I210" s="13">
        <f t="shared" si="25"/>
        <v>6</v>
      </c>
      <c r="J210" s="13">
        <v>3</v>
      </c>
      <c r="K210" s="13" t="s">
        <v>1581</v>
      </c>
      <c r="L210" s="13">
        <v>54</v>
      </c>
      <c r="M210" s="13" t="s">
        <v>1583</v>
      </c>
      <c r="N210" s="13">
        <v>54</v>
      </c>
      <c r="O210" s="13" t="s">
        <v>1585</v>
      </c>
      <c r="P210" s="13">
        <v>54</v>
      </c>
      <c r="Q210" s="13" t="s">
        <v>1411</v>
      </c>
      <c r="R210" s="13">
        <v>54</v>
      </c>
      <c r="S210" s="13" t="s">
        <v>1413</v>
      </c>
      <c r="T210" s="13">
        <v>54</v>
      </c>
      <c r="U210" s="13" t="s">
        <v>1415</v>
      </c>
      <c r="V210" s="13">
        <v>54</v>
      </c>
      <c r="W210" s="13" t="s">
        <v>1417</v>
      </c>
      <c r="X210" s="13">
        <v>54</v>
      </c>
      <c r="Y210" s="13" t="s">
        <v>1418</v>
      </c>
      <c r="Z210" s="13">
        <v>54</v>
      </c>
      <c r="AA210" s="13" t="s">
        <v>749</v>
      </c>
      <c r="AB210" s="36" t="str">
        <f t="shared" si="26"/>
        <v>tw-f-35-jlr-loc2</v>
      </c>
      <c r="AC210" s="36">
        <f t="shared" si="27"/>
        <v>3</v>
      </c>
      <c r="AD210" s="13">
        <v>6</v>
      </c>
      <c r="AE210" s="27">
        <v>6</v>
      </c>
      <c r="AG210" s="35">
        <v>207</v>
      </c>
    </row>
    <row r="211" spans="1:33" ht="16.5" x14ac:dyDescent="0.2">
      <c r="A211" s="33" t="s">
        <v>691</v>
      </c>
      <c r="B211" s="33">
        <f t="shared" si="22"/>
        <v>4103521</v>
      </c>
      <c r="C211" s="40">
        <f t="shared" si="21"/>
        <v>35</v>
      </c>
      <c r="D211" s="26">
        <f t="shared" si="23"/>
        <v>41035</v>
      </c>
      <c r="E211" s="13">
        <v>2</v>
      </c>
      <c r="F211" s="14" t="s">
        <v>634</v>
      </c>
      <c r="G211" s="14" t="s">
        <v>699</v>
      </c>
      <c r="H211" s="13">
        <f t="shared" si="24"/>
        <v>60</v>
      </c>
      <c r="I211" s="13">
        <f t="shared" si="25"/>
        <v>6</v>
      </c>
      <c r="J211" s="13">
        <v>3</v>
      </c>
      <c r="K211" s="13" t="s">
        <v>1580</v>
      </c>
      <c r="L211" s="13">
        <v>55</v>
      </c>
      <c r="M211" s="13" t="s">
        <v>1582</v>
      </c>
      <c r="N211" s="13">
        <v>55</v>
      </c>
      <c r="O211" s="13" t="s">
        <v>1584</v>
      </c>
      <c r="P211" s="13">
        <v>55</v>
      </c>
      <c r="Q211" s="13" t="s">
        <v>1586</v>
      </c>
      <c r="R211" s="13">
        <v>55</v>
      </c>
      <c r="S211" s="13" t="s">
        <v>1412</v>
      </c>
      <c r="T211" s="13">
        <v>55</v>
      </c>
      <c r="U211" s="13" t="s">
        <v>1414</v>
      </c>
      <c r="V211" s="13">
        <v>55</v>
      </c>
      <c r="W211" s="13" t="s">
        <v>1416</v>
      </c>
      <c r="X211" s="13">
        <v>55</v>
      </c>
      <c r="Y211" s="13" t="s">
        <v>1419</v>
      </c>
      <c r="Z211" s="13">
        <v>55</v>
      </c>
      <c r="AA211" s="13" t="s">
        <v>382</v>
      </c>
      <c r="AB211" s="36" t="str">
        <f t="shared" si="26"/>
        <v>tw-f-35-shl-loc2</v>
      </c>
      <c r="AC211" s="36">
        <f t="shared" si="27"/>
        <v>3</v>
      </c>
      <c r="AD211" s="13">
        <v>9</v>
      </c>
      <c r="AE211" s="27">
        <v>9</v>
      </c>
      <c r="AG211" s="35">
        <v>208</v>
      </c>
    </row>
    <row r="212" spans="1:33" ht="16.5" x14ac:dyDescent="0.2">
      <c r="A212" s="33" t="s">
        <v>691</v>
      </c>
      <c r="B212" s="33">
        <f t="shared" si="22"/>
        <v>4103530</v>
      </c>
      <c r="C212" s="40">
        <f t="shared" si="21"/>
        <v>35</v>
      </c>
      <c r="D212" s="26">
        <f t="shared" si="23"/>
        <v>41035</v>
      </c>
      <c r="E212" s="13">
        <v>3</v>
      </c>
      <c r="F212" s="14" t="s">
        <v>633</v>
      </c>
      <c r="G212" s="14" t="s">
        <v>700</v>
      </c>
      <c r="H212" s="13">
        <f t="shared" si="24"/>
        <v>60</v>
      </c>
      <c r="I212" s="13">
        <f t="shared" si="25"/>
        <v>6</v>
      </c>
      <c r="J212" s="13">
        <v>3</v>
      </c>
      <c r="K212" s="13" t="s">
        <v>1581</v>
      </c>
      <c r="L212" s="13">
        <v>54</v>
      </c>
      <c r="M212" s="13" t="s">
        <v>1583</v>
      </c>
      <c r="N212" s="13">
        <v>54</v>
      </c>
      <c r="O212" s="13" t="s">
        <v>1585</v>
      </c>
      <c r="P212" s="13">
        <v>54</v>
      </c>
      <c r="Q212" s="13" t="s">
        <v>1411</v>
      </c>
      <c r="R212" s="13">
        <v>54</v>
      </c>
      <c r="S212" s="13" t="s">
        <v>1413</v>
      </c>
      <c r="T212" s="13">
        <v>54</v>
      </c>
      <c r="U212" s="13" t="s">
        <v>1415</v>
      </c>
      <c r="V212" s="13">
        <v>54</v>
      </c>
      <c r="W212" s="13" t="s">
        <v>1417</v>
      </c>
      <c r="X212" s="13">
        <v>54</v>
      </c>
      <c r="Y212" s="13" t="s">
        <v>1418</v>
      </c>
      <c r="Z212" s="13">
        <v>54</v>
      </c>
      <c r="AA212" s="13" t="s">
        <v>356</v>
      </c>
      <c r="AB212" s="37" t="str">
        <f t="shared" si="26"/>
        <v>tw-f-35-jlr-loc3</v>
      </c>
      <c r="AC212" s="37">
        <f t="shared" si="27"/>
        <v>3</v>
      </c>
      <c r="AD212" s="13">
        <v>6</v>
      </c>
      <c r="AE212" s="27">
        <v>6</v>
      </c>
      <c r="AG212" s="35">
        <v>209</v>
      </c>
    </row>
    <row r="213" spans="1:33" ht="17.25" thickBot="1" x14ac:dyDescent="0.25">
      <c r="A213" s="33" t="s">
        <v>691</v>
      </c>
      <c r="B213" s="33">
        <f t="shared" si="22"/>
        <v>4103531</v>
      </c>
      <c r="C213" s="40">
        <f t="shared" si="21"/>
        <v>35</v>
      </c>
      <c r="D213" s="28">
        <f t="shared" si="23"/>
        <v>41035</v>
      </c>
      <c r="E213" s="29">
        <v>3</v>
      </c>
      <c r="F213" s="30" t="s">
        <v>634</v>
      </c>
      <c r="G213" s="30" t="s">
        <v>701</v>
      </c>
      <c r="H213" s="29">
        <f t="shared" si="24"/>
        <v>60</v>
      </c>
      <c r="I213" s="29">
        <f t="shared" si="25"/>
        <v>6</v>
      </c>
      <c r="J213" s="29">
        <v>3</v>
      </c>
      <c r="K213" s="29" t="s">
        <v>1580</v>
      </c>
      <c r="L213" s="29">
        <v>55</v>
      </c>
      <c r="M213" s="29" t="s">
        <v>1582</v>
      </c>
      <c r="N213" s="29">
        <v>55</v>
      </c>
      <c r="O213" s="29" t="s">
        <v>1584</v>
      </c>
      <c r="P213" s="29">
        <v>55</v>
      </c>
      <c r="Q213" s="29" t="s">
        <v>1586</v>
      </c>
      <c r="R213" s="29">
        <v>55</v>
      </c>
      <c r="S213" s="29" t="s">
        <v>1412</v>
      </c>
      <c r="T213" s="29">
        <v>55</v>
      </c>
      <c r="U213" s="29" t="s">
        <v>1414</v>
      </c>
      <c r="V213" s="29">
        <v>55</v>
      </c>
      <c r="W213" s="29" t="s">
        <v>1416</v>
      </c>
      <c r="X213" s="29">
        <v>55</v>
      </c>
      <c r="Y213" s="29" t="s">
        <v>1419</v>
      </c>
      <c r="Z213" s="29">
        <v>55</v>
      </c>
      <c r="AA213" s="29" t="s">
        <v>397</v>
      </c>
      <c r="AB213" s="30" t="str">
        <f t="shared" si="26"/>
        <v>tw-f-35-shl-loc3</v>
      </c>
      <c r="AC213" s="30">
        <f t="shared" si="27"/>
        <v>3</v>
      </c>
      <c r="AD213" s="29">
        <v>9</v>
      </c>
      <c r="AE213" s="31">
        <v>9</v>
      </c>
      <c r="AG213" s="35">
        <v>210</v>
      </c>
    </row>
    <row r="214" spans="1:33" ht="16.5" x14ac:dyDescent="0.2">
      <c r="A214" s="33" t="s">
        <v>691</v>
      </c>
      <c r="B214" s="33">
        <f t="shared" si="22"/>
        <v>4103610</v>
      </c>
      <c r="C214" s="40">
        <f t="shared" si="21"/>
        <v>36</v>
      </c>
      <c r="D214" s="23">
        <f t="shared" si="23"/>
        <v>41036</v>
      </c>
      <c r="E214" s="24">
        <v>1</v>
      </c>
      <c r="F214" s="32" t="s">
        <v>633</v>
      </c>
      <c r="G214" s="32" t="s">
        <v>696</v>
      </c>
      <c r="H214" s="24">
        <f t="shared" si="24"/>
        <v>61</v>
      </c>
      <c r="I214" s="24">
        <f t="shared" si="25"/>
        <v>6</v>
      </c>
      <c r="J214" s="24">
        <v>3</v>
      </c>
      <c r="K214" s="24" t="s">
        <v>1581</v>
      </c>
      <c r="L214" s="24">
        <v>56</v>
      </c>
      <c r="M214" s="24" t="s">
        <v>1583</v>
      </c>
      <c r="N214" s="24">
        <v>56</v>
      </c>
      <c r="O214" s="24" t="s">
        <v>1585</v>
      </c>
      <c r="P214" s="24">
        <v>56</v>
      </c>
      <c r="Q214" s="24" t="s">
        <v>1587</v>
      </c>
      <c r="R214" s="24">
        <v>56</v>
      </c>
      <c r="S214" s="24" t="s">
        <v>1413</v>
      </c>
      <c r="T214" s="24">
        <v>56</v>
      </c>
      <c r="U214" s="24" t="s">
        <v>1415</v>
      </c>
      <c r="V214" s="24">
        <v>56</v>
      </c>
      <c r="W214" s="24" t="s">
        <v>1417</v>
      </c>
      <c r="X214" s="24">
        <v>56</v>
      </c>
      <c r="Y214" s="24" t="s">
        <v>1418</v>
      </c>
      <c r="Z214" s="24">
        <v>56</v>
      </c>
      <c r="AA214" s="24" t="s">
        <v>354</v>
      </c>
      <c r="AB214" s="24" t="str">
        <f t="shared" si="26"/>
        <v>tw-f-36-jlr-loc1</v>
      </c>
      <c r="AC214" s="24">
        <f t="shared" si="27"/>
        <v>3</v>
      </c>
      <c r="AD214" s="24">
        <v>6</v>
      </c>
      <c r="AE214" s="25">
        <v>6</v>
      </c>
      <c r="AG214" s="35">
        <v>211</v>
      </c>
    </row>
    <row r="215" spans="1:33" ht="16.5" x14ac:dyDescent="0.2">
      <c r="A215" s="33" t="s">
        <v>691</v>
      </c>
      <c r="B215" s="33">
        <f t="shared" si="22"/>
        <v>4103611</v>
      </c>
      <c r="C215" s="40">
        <f t="shared" si="21"/>
        <v>36</v>
      </c>
      <c r="D215" s="26">
        <f t="shared" si="23"/>
        <v>41036</v>
      </c>
      <c r="E215" s="13">
        <v>1</v>
      </c>
      <c r="F215" s="14" t="s">
        <v>634</v>
      </c>
      <c r="G215" s="14" t="s">
        <v>697</v>
      </c>
      <c r="H215" s="13">
        <f t="shared" si="24"/>
        <v>61</v>
      </c>
      <c r="I215" s="13">
        <f t="shared" si="25"/>
        <v>6</v>
      </c>
      <c r="J215" s="13">
        <v>3</v>
      </c>
      <c r="K215" s="13" t="s">
        <v>1580</v>
      </c>
      <c r="L215" s="13">
        <v>55</v>
      </c>
      <c r="M215" s="13" t="s">
        <v>1582</v>
      </c>
      <c r="N215" s="13">
        <v>55</v>
      </c>
      <c r="O215" s="13" t="s">
        <v>1584</v>
      </c>
      <c r="P215" s="13">
        <v>55</v>
      </c>
      <c r="Q215" s="13" t="s">
        <v>1586</v>
      </c>
      <c r="R215" s="13">
        <v>55</v>
      </c>
      <c r="S215" s="13" t="s">
        <v>1412</v>
      </c>
      <c r="T215" s="13">
        <v>55</v>
      </c>
      <c r="U215" s="13" t="s">
        <v>1414</v>
      </c>
      <c r="V215" s="13">
        <v>55</v>
      </c>
      <c r="W215" s="13" t="s">
        <v>1416</v>
      </c>
      <c r="X215" s="13">
        <v>55</v>
      </c>
      <c r="Y215" s="13" t="s">
        <v>1419</v>
      </c>
      <c r="Z215" s="13">
        <v>55</v>
      </c>
      <c r="AA215" s="13" t="s">
        <v>395</v>
      </c>
      <c r="AB215" s="13" t="str">
        <f t="shared" si="26"/>
        <v>tw-f-36-shl-loc1</v>
      </c>
      <c r="AC215" s="13">
        <f t="shared" si="27"/>
        <v>3</v>
      </c>
      <c r="AD215" s="13">
        <v>9</v>
      </c>
      <c r="AE215" s="27">
        <v>9</v>
      </c>
      <c r="AG215" s="35">
        <v>212</v>
      </c>
    </row>
    <row r="216" spans="1:33" ht="16.5" x14ac:dyDescent="0.2">
      <c r="A216" s="33" t="s">
        <v>691</v>
      </c>
      <c r="B216" s="33">
        <f t="shared" si="22"/>
        <v>4103620</v>
      </c>
      <c r="C216" s="40">
        <f t="shared" si="21"/>
        <v>36</v>
      </c>
      <c r="D216" s="26">
        <f t="shared" si="23"/>
        <v>41036</v>
      </c>
      <c r="E216" s="13">
        <v>2</v>
      </c>
      <c r="F216" s="14" t="s">
        <v>633</v>
      </c>
      <c r="G216" s="14" t="s">
        <v>698</v>
      </c>
      <c r="H216" s="13">
        <f t="shared" si="24"/>
        <v>61</v>
      </c>
      <c r="I216" s="13">
        <f t="shared" si="25"/>
        <v>6</v>
      </c>
      <c r="J216" s="13">
        <v>3</v>
      </c>
      <c r="K216" s="13" t="s">
        <v>1581</v>
      </c>
      <c r="L216" s="13">
        <v>56</v>
      </c>
      <c r="M216" s="13" t="s">
        <v>1583</v>
      </c>
      <c r="N216" s="13">
        <v>56</v>
      </c>
      <c r="O216" s="13" t="s">
        <v>1585</v>
      </c>
      <c r="P216" s="13">
        <v>56</v>
      </c>
      <c r="Q216" s="13" t="s">
        <v>1587</v>
      </c>
      <c r="R216" s="13">
        <v>56</v>
      </c>
      <c r="S216" s="13" t="s">
        <v>1413</v>
      </c>
      <c r="T216" s="13">
        <v>56</v>
      </c>
      <c r="U216" s="13" t="s">
        <v>1415</v>
      </c>
      <c r="V216" s="13">
        <v>56</v>
      </c>
      <c r="W216" s="13" t="s">
        <v>1417</v>
      </c>
      <c r="X216" s="13">
        <v>56</v>
      </c>
      <c r="Y216" s="13" t="s">
        <v>1418</v>
      </c>
      <c r="Z216" s="13">
        <v>56</v>
      </c>
      <c r="AA216" s="13" t="s">
        <v>748</v>
      </c>
      <c r="AB216" s="36" t="str">
        <f t="shared" si="26"/>
        <v>tw-f-36-jlr-loc2</v>
      </c>
      <c r="AC216" s="36">
        <f t="shared" si="27"/>
        <v>3</v>
      </c>
      <c r="AD216" s="13">
        <v>6</v>
      </c>
      <c r="AE216" s="27">
        <v>6</v>
      </c>
      <c r="AG216" s="35">
        <v>213</v>
      </c>
    </row>
    <row r="217" spans="1:33" ht="16.5" x14ac:dyDescent="0.2">
      <c r="A217" s="33" t="s">
        <v>691</v>
      </c>
      <c r="B217" s="33">
        <f t="shared" si="22"/>
        <v>4103621</v>
      </c>
      <c r="C217" s="40">
        <f t="shared" si="21"/>
        <v>36</v>
      </c>
      <c r="D217" s="26">
        <f t="shared" si="23"/>
        <v>41036</v>
      </c>
      <c r="E217" s="13">
        <v>2</v>
      </c>
      <c r="F217" s="14" t="s">
        <v>634</v>
      </c>
      <c r="G217" s="14" t="s">
        <v>699</v>
      </c>
      <c r="H217" s="13">
        <f t="shared" si="24"/>
        <v>61</v>
      </c>
      <c r="I217" s="13">
        <f t="shared" si="25"/>
        <v>6</v>
      </c>
      <c r="J217" s="13">
        <v>3</v>
      </c>
      <c r="K217" s="13" t="s">
        <v>1580</v>
      </c>
      <c r="L217" s="13">
        <v>55</v>
      </c>
      <c r="M217" s="13" t="s">
        <v>1582</v>
      </c>
      <c r="N217" s="13">
        <v>55</v>
      </c>
      <c r="O217" s="13" t="s">
        <v>1584</v>
      </c>
      <c r="P217" s="13">
        <v>55</v>
      </c>
      <c r="Q217" s="13" t="s">
        <v>1586</v>
      </c>
      <c r="R217" s="13">
        <v>55</v>
      </c>
      <c r="S217" s="13" t="s">
        <v>1412</v>
      </c>
      <c r="T217" s="13">
        <v>55</v>
      </c>
      <c r="U217" s="13" t="s">
        <v>1414</v>
      </c>
      <c r="V217" s="13">
        <v>55</v>
      </c>
      <c r="W217" s="13" t="s">
        <v>1416</v>
      </c>
      <c r="X217" s="13">
        <v>55</v>
      </c>
      <c r="Y217" s="13" t="s">
        <v>1419</v>
      </c>
      <c r="Z217" s="13">
        <v>55</v>
      </c>
      <c r="AA217" s="13" t="s">
        <v>390</v>
      </c>
      <c r="AB217" s="36" t="str">
        <f t="shared" si="26"/>
        <v>tw-f-36-shl-loc2</v>
      </c>
      <c r="AC217" s="36">
        <f t="shared" si="27"/>
        <v>3</v>
      </c>
      <c r="AD217" s="13">
        <v>9</v>
      </c>
      <c r="AE217" s="27">
        <v>9</v>
      </c>
      <c r="AG217" s="35">
        <v>214</v>
      </c>
    </row>
    <row r="218" spans="1:33" ht="16.5" x14ac:dyDescent="0.2">
      <c r="A218" s="33" t="s">
        <v>691</v>
      </c>
      <c r="B218" s="33">
        <f t="shared" si="22"/>
        <v>4103630</v>
      </c>
      <c r="C218" s="40">
        <f t="shared" si="21"/>
        <v>36</v>
      </c>
      <c r="D218" s="26">
        <f t="shared" si="23"/>
        <v>41036</v>
      </c>
      <c r="E218" s="13">
        <v>3</v>
      </c>
      <c r="F218" s="14" t="s">
        <v>633</v>
      </c>
      <c r="G218" s="14" t="s">
        <v>700</v>
      </c>
      <c r="H218" s="13">
        <f t="shared" si="24"/>
        <v>61</v>
      </c>
      <c r="I218" s="13">
        <f t="shared" si="25"/>
        <v>6</v>
      </c>
      <c r="J218" s="13">
        <v>3</v>
      </c>
      <c r="K218" s="13" t="s">
        <v>1581</v>
      </c>
      <c r="L218" s="13">
        <v>56</v>
      </c>
      <c r="M218" s="13" t="s">
        <v>1583</v>
      </c>
      <c r="N218" s="13">
        <v>56</v>
      </c>
      <c r="O218" s="13" t="s">
        <v>1585</v>
      </c>
      <c r="P218" s="13">
        <v>56</v>
      </c>
      <c r="Q218" s="13" t="s">
        <v>1587</v>
      </c>
      <c r="R218" s="13">
        <v>56</v>
      </c>
      <c r="S218" s="13" t="s">
        <v>1413</v>
      </c>
      <c r="T218" s="13">
        <v>56</v>
      </c>
      <c r="U218" s="13" t="s">
        <v>1415</v>
      </c>
      <c r="V218" s="13">
        <v>56</v>
      </c>
      <c r="W218" s="13" t="s">
        <v>1417</v>
      </c>
      <c r="X218" s="13">
        <v>56</v>
      </c>
      <c r="Y218" s="13" t="s">
        <v>1418</v>
      </c>
      <c r="Z218" s="13">
        <v>56</v>
      </c>
      <c r="AA218" s="13" t="s">
        <v>351</v>
      </c>
      <c r="AB218" s="37" t="str">
        <f t="shared" si="26"/>
        <v>tw-f-36-jlr-loc3</v>
      </c>
      <c r="AC218" s="37">
        <f t="shared" si="27"/>
        <v>3</v>
      </c>
      <c r="AD218" s="13">
        <v>6</v>
      </c>
      <c r="AE218" s="27">
        <v>6</v>
      </c>
      <c r="AG218" s="35">
        <v>215</v>
      </c>
    </row>
    <row r="219" spans="1:33" ht="17.25" thickBot="1" x14ac:dyDescent="0.25">
      <c r="A219" s="33" t="s">
        <v>691</v>
      </c>
      <c r="B219" s="33">
        <f t="shared" si="22"/>
        <v>4103631</v>
      </c>
      <c r="C219" s="40">
        <f t="shared" si="21"/>
        <v>36</v>
      </c>
      <c r="D219" s="28">
        <f t="shared" si="23"/>
        <v>41036</v>
      </c>
      <c r="E219" s="29">
        <v>3</v>
      </c>
      <c r="F219" s="30" t="s">
        <v>634</v>
      </c>
      <c r="G219" s="30" t="s">
        <v>701</v>
      </c>
      <c r="H219" s="29">
        <f t="shared" si="24"/>
        <v>61</v>
      </c>
      <c r="I219" s="29">
        <f t="shared" si="25"/>
        <v>6</v>
      </c>
      <c r="J219" s="29">
        <v>3</v>
      </c>
      <c r="K219" s="29" t="s">
        <v>1580</v>
      </c>
      <c r="L219" s="29">
        <v>55</v>
      </c>
      <c r="M219" s="29" t="s">
        <v>1582</v>
      </c>
      <c r="N219" s="29">
        <v>55</v>
      </c>
      <c r="O219" s="29" t="s">
        <v>1584</v>
      </c>
      <c r="P219" s="29">
        <v>55</v>
      </c>
      <c r="Q219" s="29" t="s">
        <v>1586</v>
      </c>
      <c r="R219" s="29">
        <v>55</v>
      </c>
      <c r="S219" s="29" t="s">
        <v>1412</v>
      </c>
      <c r="T219" s="29">
        <v>55</v>
      </c>
      <c r="U219" s="29" t="s">
        <v>1414</v>
      </c>
      <c r="V219" s="29">
        <v>55</v>
      </c>
      <c r="W219" s="29" t="s">
        <v>1416</v>
      </c>
      <c r="X219" s="29">
        <v>55</v>
      </c>
      <c r="Y219" s="29" t="s">
        <v>1419</v>
      </c>
      <c r="Z219" s="29">
        <v>55</v>
      </c>
      <c r="AA219" s="29" t="s">
        <v>391</v>
      </c>
      <c r="AB219" s="30" t="str">
        <f t="shared" si="26"/>
        <v>tw-f-36-shl-loc3</v>
      </c>
      <c r="AC219" s="30">
        <f t="shared" si="27"/>
        <v>3</v>
      </c>
      <c r="AD219" s="29">
        <v>9</v>
      </c>
      <c r="AE219" s="31">
        <v>9</v>
      </c>
      <c r="AG219" s="35">
        <v>216</v>
      </c>
    </row>
    <row r="220" spans="1:33" ht="16.5" x14ac:dyDescent="0.2">
      <c r="A220" s="33" t="s">
        <v>691</v>
      </c>
      <c r="B220" s="33">
        <f t="shared" si="22"/>
        <v>4103710</v>
      </c>
      <c r="C220" s="40">
        <f t="shared" si="21"/>
        <v>37</v>
      </c>
      <c r="D220" s="23">
        <f t="shared" si="23"/>
        <v>41037</v>
      </c>
      <c r="E220" s="24">
        <v>1</v>
      </c>
      <c r="F220" s="32" t="s">
        <v>633</v>
      </c>
      <c r="G220" s="32" t="s">
        <v>696</v>
      </c>
      <c r="H220" s="24">
        <f t="shared" si="24"/>
        <v>62</v>
      </c>
      <c r="I220" s="24">
        <f t="shared" si="25"/>
        <v>6</v>
      </c>
      <c r="J220" s="24">
        <v>3</v>
      </c>
      <c r="K220" s="24" t="s">
        <v>1581</v>
      </c>
      <c r="L220" s="24">
        <v>57</v>
      </c>
      <c r="M220" s="24" t="s">
        <v>1583</v>
      </c>
      <c r="N220" s="24">
        <v>57</v>
      </c>
      <c r="O220" s="24" t="s">
        <v>1585</v>
      </c>
      <c r="P220" s="24">
        <v>57</v>
      </c>
      <c r="Q220" s="24" t="s">
        <v>1587</v>
      </c>
      <c r="R220" s="24">
        <v>57</v>
      </c>
      <c r="S220" s="24" t="s">
        <v>1589</v>
      </c>
      <c r="T220" s="24">
        <v>57</v>
      </c>
      <c r="U220" s="24" t="s">
        <v>1415</v>
      </c>
      <c r="V220" s="24">
        <v>57</v>
      </c>
      <c r="W220" s="24" t="s">
        <v>1417</v>
      </c>
      <c r="X220" s="24">
        <v>57</v>
      </c>
      <c r="Y220" s="24" t="s">
        <v>1418</v>
      </c>
      <c r="Z220" s="24">
        <v>57</v>
      </c>
      <c r="AA220" s="24" t="s">
        <v>357</v>
      </c>
      <c r="AB220" s="24" t="str">
        <f t="shared" si="26"/>
        <v>tw-f-37-jlr-loc1</v>
      </c>
      <c r="AC220" s="24">
        <f t="shared" si="27"/>
        <v>3</v>
      </c>
      <c r="AD220" s="24">
        <v>6</v>
      </c>
      <c r="AE220" s="25">
        <v>6</v>
      </c>
      <c r="AG220" s="35">
        <v>217</v>
      </c>
    </row>
    <row r="221" spans="1:33" ht="16.5" x14ac:dyDescent="0.2">
      <c r="A221" s="33" t="s">
        <v>691</v>
      </c>
      <c r="B221" s="33">
        <f t="shared" si="22"/>
        <v>4103711</v>
      </c>
      <c r="C221" s="40">
        <f t="shared" si="21"/>
        <v>37</v>
      </c>
      <c r="D221" s="26">
        <f t="shared" si="23"/>
        <v>41037</v>
      </c>
      <c r="E221" s="13">
        <v>1</v>
      </c>
      <c r="F221" s="14" t="s">
        <v>634</v>
      </c>
      <c r="G221" s="14" t="s">
        <v>697</v>
      </c>
      <c r="H221" s="13">
        <f t="shared" si="24"/>
        <v>62</v>
      </c>
      <c r="I221" s="13">
        <f t="shared" si="25"/>
        <v>6</v>
      </c>
      <c r="J221" s="13">
        <v>3</v>
      </c>
      <c r="K221" s="13" t="s">
        <v>1580</v>
      </c>
      <c r="L221" s="13">
        <v>57</v>
      </c>
      <c r="M221" s="13" t="s">
        <v>1582</v>
      </c>
      <c r="N221" s="13">
        <v>57</v>
      </c>
      <c r="O221" s="13" t="s">
        <v>1584</v>
      </c>
      <c r="P221" s="13">
        <v>57</v>
      </c>
      <c r="Q221" s="13" t="s">
        <v>1586</v>
      </c>
      <c r="R221" s="13">
        <v>57</v>
      </c>
      <c r="S221" s="13" t="s">
        <v>1588</v>
      </c>
      <c r="T221" s="13">
        <v>57</v>
      </c>
      <c r="U221" s="13" t="s">
        <v>1414</v>
      </c>
      <c r="V221" s="13">
        <v>57</v>
      </c>
      <c r="W221" s="13" t="s">
        <v>1416</v>
      </c>
      <c r="X221" s="13">
        <v>57</v>
      </c>
      <c r="Y221" s="13" t="s">
        <v>1419</v>
      </c>
      <c r="Z221" s="13">
        <v>57</v>
      </c>
      <c r="AA221" s="13" t="s">
        <v>398</v>
      </c>
      <c r="AB221" s="13" t="str">
        <f t="shared" si="26"/>
        <v>tw-f-37-shl-loc1</v>
      </c>
      <c r="AC221" s="13">
        <f t="shared" si="27"/>
        <v>3</v>
      </c>
      <c r="AD221" s="13">
        <v>9</v>
      </c>
      <c r="AE221" s="27">
        <v>9</v>
      </c>
      <c r="AG221" s="35">
        <v>218</v>
      </c>
    </row>
    <row r="222" spans="1:33" ht="16.5" x14ac:dyDescent="0.2">
      <c r="A222" s="33" t="s">
        <v>691</v>
      </c>
      <c r="B222" s="33">
        <f t="shared" si="22"/>
        <v>4103720</v>
      </c>
      <c r="C222" s="40">
        <f t="shared" si="21"/>
        <v>37</v>
      </c>
      <c r="D222" s="26">
        <f t="shared" si="23"/>
        <v>41037</v>
      </c>
      <c r="E222" s="13">
        <v>2</v>
      </c>
      <c r="F222" s="14" t="s">
        <v>633</v>
      </c>
      <c r="G222" s="14" t="s">
        <v>698</v>
      </c>
      <c r="H222" s="13">
        <f t="shared" si="24"/>
        <v>62</v>
      </c>
      <c r="I222" s="13">
        <f t="shared" si="25"/>
        <v>6</v>
      </c>
      <c r="J222" s="13">
        <v>3</v>
      </c>
      <c r="K222" s="13" t="s">
        <v>1581</v>
      </c>
      <c r="L222" s="13">
        <v>57</v>
      </c>
      <c r="M222" s="13" t="s">
        <v>1583</v>
      </c>
      <c r="N222" s="13">
        <v>57</v>
      </c>
      <c r="O222" s="13" t="s">
        <v>1585</v>
      </c>
      <c r="P222" s="13">
        <v>57</v>
      </c>
      <c r="Q222" s="13" t="s">
        <v>1587</v>
      </c>
      <c r="R222" s="13">
        <v>57</v>
      </c>
      <c r="S222" s="13" t="s">
        <v>1589</v>
      </c>
      <c r="T222" s="13">
        <v>57</v>
      </c>
      <c r="U222" s="13" t="s">
        <v>1415</v>
      </c>
      <c r="V222" s="13">
        <v>57</v>
      </c>
      <c r="W222" s="13" t="s">
        <v>1417</v>
      </c>
      <c r="X222" s="13">
        <v>57</v>
      </c>
      <c r="Y222" s="13" t="s">
        <v>1418</v>
      </c>
      <c r="Z222" s="13">
        <v>57</v>
      </c>
      <c r="AA222" s="13" t="s">
        <v>347</v>
      </c>
      <c r="AB222" s="36" t="str">
        <f t="shared" si="26"/>
        <v>tw-f-37-jlr-loc2</v>
      </c>
      <c r="AC222" s="36">
        <f t="shared" si="27"/>
        <v>3</v>
      </c>
      <c r="AD222" s="13">
        <v>6</v>
      </c>
      <c r="AE222" s="27">
        <v>6</v>
      </c>
      <c r="AG222" s="35">
        <v>219</v>
      </c>
    </row>
    <row r="223" spans="1:33" ht="16.5" x14ac:dyDescent="0.2">
      <c r="A223" s="33" t="s">
        <v>691</v>
      </c>
      <c r="B223" s="33">
        <f t="shared" si="22"/>
        <v>4103721</v>
      </c>
      <c r="C223" s="40">
        <f t="shared" si="21"/>
        <v>37</v>
      </c>
      <c r="D223" s="26">
        <f t="shared" si="23"/>
        <v>41037</v>
      </c>
      <c r="E223" s="13">
        <v>2</v>
      </c>
      <c r="F223" s="14" t="s">
        <v>634</v>
      </c>
      <c r="G223" s="14" t="s">
        <v>699</v>
      </c>
      <c r="H223" s="13">
        <f t="shared" si="24"/>
        <v>62</v>
      </c>
      <c r="I223" s="13">
        <f t="shared" si="25"/>
        <v>6</v>
      </c>
      <c r="J223" s="13">
        <v>3</v>
      </c>
      <c r="K223" s="13" t="s">
        <v>1580</v>
      </c>
      <c r="L223" s="13">
        <v>57</v>
      </c>
      <c r="M223" s="13" t="s">
        <v>1582</v>
      </c>
      <c r="N223" s="13">
        <v>57</v>
      </c>
      <c r="O223" s="13" t="s">
        <v>1584</v>
      </c>
      <c r="P223" s="13">
        <v>57</v>
      </c>
      <c r="Q223" s="13" t="s">
        <v>1586</v>
      </c>
      <c r="R223" s="13">
        <v>57</v>
      </c>
      <c r="S223" s="13" t="s">
        <v>1588</v>
      </c>
      <c r="T223" s="13">
        <v>57</v>
      </c>
      <c r="U223" s="13" t="s">
        <v>1414</v>
      </c>
      <c r="V223" s="13">
        <v>57</v>
      </c>
      <c r="W223" s="13" t="s">
        <v>1416</v>
      </c>
      <c r="X223" s="13">
        <v>57</v>
      </c>
      <c r="Y223" s="13" t="s">
        <v>1419</v>
      </c>
      <c r="Z223" s="13">
        <v>57</v>
      </c>
      <c r="AA223" s="13" t="s">
        <v>386</v>
      </c>
      <c r="AB223" s="36" t="str">
        <f t="shared" si="26"/>
        <v>tw-f-37-shl-loc2</v>
      </c>
      <c r="AC223" s="36">
        <f t="shared" si="27"/>
        <v>3</v>
      </c>
      <c r="AD223" s="13">
        <v>9</v>
      </c>
      <c r="AE223" s="27">
        <v>9</v>
      </c>
      <c r="AG223" s="35">
        <v>220</v>
      </c>
    </row>
    <row r="224" spans="1:33" ht="16.5" x14ac:dyDescent="0.2">
      <c r="A224" s="33" t="s">
        <v>691</v>
      </c>
      <c r="B224" s="33">
        <f t="shared" si="22"/>
        <v>4103730</v>
      </c>
      <c r="C224" s="40">
        <f t="shared" si="21"/>
        <v>37</v>
      </c>
      <c r="D224" s="26">
        <f t="shared" si="23"/>
        <v>41037</v>
      </c>
      <c r="E224" s="13">
        <v>3</v>
      </c>
      <c r="F224" s="14" t="s">
        <v>633</v>
      </c>
      <c r="G224" s="14" t="s">
        <v>700</v>
      </c>
      <c r="H224" s="13">
        <f t="shared" si="24"/>
        <v>62</v>
      </c>
      <c r="I224" s="13">
        <f t="shared" si="25"/>
        <v>6</v>
      </c>
      <c r="J224" s="13">
        <v>3</v>
      </c>
      <c r="K224" s="13" t="s">
        <v>1581</v>
      </c>
      <c r="L224" s="13">
        <v>57</v>
      </c>
      <c r="M224" s="13" t="s">
        <v>1583</v>
      </c>
      <c r="N224" s="13">
        <v>57</v>
      </c>
      <c r="O224" s="13" t="s">
        <v>1585</v>
      </c>
      <c r="P224" s="13">
        <v>57</v>
      </c>
      <c r="Q224" s="13" t="s">
        <v>1587</v>
      </c>
      <c r="R224" s="13">
        <v>57</v>
      </c>
      <c r="S224" s="13" t="s">
        <v>1589</v>
      </c>
      <c r="T224" s="13">
        <v>57</v>
      </c>
      <c r="U224" s="13" t="s">
        <v>1415</v>
      </c>
      <c r="V224" s="13">
        <v>57</v>
      </c>
      <c r="W224" s="13" t="s">
        <v>1417</v>
      </c>
      <c r="X224" s="13">
        <v>57</v>
      </c>
      <c r="Y224" s="13" t="s">
        <v>1418</v>
      </c>
      <c r="Z224" s="13">
        <v>57</v>
      </c>
      <c r="AA224" s="13" t="s">
        <v>353</v>
      </c>
      <c r="AB224" s="37" t="str">
        <f t="shared" si="26"/>
        <v>tw-f-37-jlr-loc3</v>
      </c>
      <c r="AC224" s="37">
        <f t="shared" si="27"/>
        <v>3</v>
      </c>
      <c r="AD224" s="13">
        <v>6</v>
      </c>
      <c r="AE224" s="27">
        <v>6</v>
      </c>
      <c r="AG224" s="35">
        <v>221</v>
      </c>
    </row>
    <row r="225" spans="1:33" ht="17.25" thickBot="1" x14ac:dyDescent="0.25">
      <c r="A225" s="33" t="s">
        <v>691</v>
      </c>
      <c r="B225" s="33">
        <f t="shared" si="22"/>
        <v>4103731</v>
      </c>
      <c r="C225" s="40">
        <f t="shared" si="21"/>
        <v>37</v>
      </c>
      <c r="D225" s="28">
        <f t="shared" si="23"/>
        <v>41037</v>
      </c>
      <c r="E225" s="29">
        <v>3</v>
      </c>
      <c r="F225" s="30" t="s">
        <v>634</v>
      </c>
      <c r="G225" s="30" t="s">
        <v>701</v>
      </c>
      <c r="H225" s="29">
        <f t="shared" si="24"/>
        <v>62</v>
      </c>
      <c r="I225" s="29">
        <f t="shared" si="25"/>
        <v>6</v>
      </c>
      <c r="J225" s="29">
        <v>3</v>
      </c>
      <c r="K225" s="29" t="s">
        <v>1580</v>
      </c>
      <c r="L225" s="29">
        <v>57</v>
      </c>
      <c r="M225" s="29" t="s">
        <v>1582</v>
      </c>
      <c r="N225" s="29">
        <v>57</v>
      </c>
      <c r="O225" s="29" t="s">
        <v>1584</v>
      </c>
      <c r="P225" s="29">
        <v>57</v>
      </c>
      <c r="Q225" s="29" t="s">
        <v>1586</v>
      </c>
      <c r="R225" s="29">
        <v>57</v>
      </c>
      <c r="S225" s="29" t="s">
        <v>1588</v>
      </c>
      <c r="T225" s="29">
        <v>57</v>
      </c>
      <c r="U225" s="29" t="s">
        <v>1414</v>
      </c>
      <c r="V225" s="29">
        <v>57</v>
      </c>
      <c r="W225" s="29" t="s">
        <v>1416</v>
      </c>
      <c r="X225" s="29">
        <v>57</v>
      </c>
      <c r="Y225" s="29" t="s">
        <v>1419</v>
      </c>
      <c r="Z225" s="29">
        <v>57</v>
      </c>
      <c r="AA225" s="29" t="s">
        <v>394</v>
      </c>
      <c r="AB225" s="30" t="str">
        <f t="shared" si="26"/>
        <v>tw-f-37-shl-loc3</v>
      </c>
      <c r="AC225" s="30">
        <f t="shared" si="27"/>
        <v>3</v>
      </c>
      <c r="AD225" s="29">
        <v>9</v>
      </c>
      <c r="AE225" s="31">
        <v>9</v>
      </c>
      <c r="AG225" s="35">
        <v>222</v>
      </c>
    </row>
    <row r="226" spans="1:33" ht="16.5" x14ac:dyDescent="0.2">
      <c r="A226" s="33" t="s">
        <v>691</v>
      </c>
      <c r="B226" s="33">
        <f t="shared" si="22"/>
        <v>4103810</v>
      </c>
      <c r="C226" s="40">
        <f t="shared" si="21"/>
        <v>38</v>
      </c>
      <c r="D226" s="23">
        <f t="shared" si="23"/>
        <v>41038</v>
      </c>
      <c r="E226" s="24">
        <v>1</v>
      </c>
      <c r="F226" s="32" t="s">
        <v>633</v>
      </c>
      <c r="G226" s="32" t="s">
        <v>696</v>
      </c>
      <c r="H226" s="24">
        <f t="shared" si="24"/>
        <v>62</v>
      </c>
      <c r="I226" s="24">
        <f t="shared" si="25"/>
        <v>6</v>
      </c>
      <c r="J226" s="24">
        <v>3</v>
      </c>
      <c r="K226" s="24" t="s">
        <v>1581</v>
      </c>
      <c r="L226" s="24">
        <v>58</v>
      </c>
      <c r="M226" s="24" t="s">
        <v>1583</v>
      </c>
      <c r="N226" s="24">
        <v>58</v>
      </c>
      <c r="O226" s="24" t="s">
        <v>1585</v>
      </c>
      <c r="P226" s="24">
        <v>58</v>
      </c>
      <c r="Q226" s="24" t="s">
        <v>1587</v>
      </c>
      <c r="R226" s="24">
        <v>58</v>
      </c>
      <c r="S226" s="24" t="s">
        <v>1589</v>
      </c>
      <c r="T226" s="24">
        <v>58</v>
      </c>
      <c r="U226" s="24" t="s">
        <v>1591</v>
      </c>
      <c r="V226" s="24">
        <v>58</v>
      </c>
      <c r="W226" s="24" t="s">
        <v>1417</v>
      </c>
      <c r="X226" s="24">
        <v>58</v>
      </c>
      <c r="Y226" s="24" t="s">
        <v>1418</v>
      </c>
      <c r="Z226" s="24">
        <v>58</v>
      </c>
      <c r="AA226" s="32" t="s">
        <v>747</v>
      </c>
      <c r="AB226" s="24" t="str">
        <f t="shared" si="26"/>
        <v>tw-f-38-jlr-loc1</v>
      </c>
      <c r="AC226" s="24">
        <f t="shared" si="27"/>
        <v>3</v>
      </c>
      <c r="AD226" s="24">
        <v>6</v>
      </c>
      <c r="AE226" s="25">
        <v>6</v>
      </c>
      <c r="AG226" s="35">
        <v>223</v>
      </c>
    </row>
    <row r="227" spans="1:33" ht="16.5" x14ac:dyDescent="0.2">
      <c r="A227" s="33" t="s">
        <v>691</v>
      </c>
      <c r="B227" s="33">
        <f t="shared" si="22"/>
        <v>4103811</v>
      </c>
      <c r="C227" s="40">
        <f t="shared" si="21"/>
        <v>38</v>
      </c>
      <c r="D227" s="26">
        <f t="shared" si="23"/>
        <v>41038</v>
      </c>
      <c r="E227" s="13">
        <v>1</v>
      </c>
      <c r="F227" s="14" t="s">
        <v>634</v>
      </c>
      <c r="G227" s="14" t="s">
        <v>697</v>
      </c>
      <c r="H227" s="13">
        <f t="shared" si="24"/>
        <v>62</v>
      </c>
      <c r="I227" s="13">
        <f t="shared" si="25"/>
        <v>6</v>
      </c>
      <c r="J227" s="13">
        <v>3</v>
      </c>
      <c r="K227" s="13" t="s">
        <v>1580</v>
      </c>
      <c r="L227" s="13">
        <v>58</v>
      </c>
      <c r="M227" s="13" t="s">
        <v>1582</v>
      </c>
      <c r="N227" s="13">
        <v>58</v>
      </c>
      <c r="O227" s="13" t="s">
        <v>1584</v>
      </c>
      <c r="P227" s="13">
        <v>58</v>
      </c>
      <c r="Q227" s="13" t="s">
        <v>1586</v>
      </c>
      <c r="R227" s="13">
        <v>58</v>
      </c>
      <c r="S227" s="13" t="s">
        <v>1588</v>
      </c>
      <c r="T227" s="13">
        <v>58</v>
      </c>
      <c r="U227" s="13" t="s">
        <v>1590</v>
      </c>
      <c r="V227" s="13">
        <v>58</v>
      </c>
      <c r="W227" s="13" t="s">
        <v>1416</v>
      </c>
      <c r="X227" s="13">
        <v>58</v>
      </c>
      <c r="Y227" s="13" t="s">
        <v>1419</v>
      </c>
      <c r="Z227" s="13">
        <v>58</v>
      </c>
      <c r="AA227" s="14" t="s">
        <v>384</v>
      </c>
      <c r="AB227" s="13" t="str">
        <f t="shared" si="26"/>
        <v>tw-f-38-shl-loc1</v>
      </c>
      <c r="AC227" s="13">
        <f t="shared" si="27"/>
        <v>3</v>
      </c>
      <c r="AD227" s="13">
        <v>9</v>
      </c>
      <c r="AE227" s="27">
        <v>9</v>
      </c>
      <c r="AG227" s="35">
        <v>224</v>
      </c>
    </row>
    <row r="228" spans="1:33" ht="16.5" x14ac:dyDescent="0.2">
      <c r="A228" s="33" t="s">
        <v>691</v>
      </c>
      <c r="B228" s="33">
        <f t="shared" si="22"/>
        <v>4103820</v>
      </c>
      <c r="C228" s="40">
        <f t="shared" si="21"/>
        <v>38</v>
      </c>
      <c r="D228" s="26">
        <f t="shared" si="23"/>
        <v>41038</v>
      </c>
      <c r="E228" s="13">
        <v>2</v>
      </c>
      <c r="F228" s="14" t="s">
        <v>633</v>
      </c>
      <c r="G228" s="14" t="s">
        <v>698</v>
      </c>
      <c r="H228" s="13">
        <f t="shared" si="24"/>
        <v>62</v>
      </c>
      <c r="I228" s="13">
        <f t="shared" si="25"/>
        <v>6</v>
      </c>
      <c r="J228" s="13">
        <v>3</v>
      </c>
      <c r="K228" s="13" t="s">
        <v>1581</v>
      </c>
      <c r="L228" s="13">
        <v>58</v>
      </c>
      <c r="M228" s="13" t="s">
        <v>1583</v>
      </c>
      <c r="N228" s="13">
        <v>58</v>
      </c>
      <c r="O228" s="13" t="s">
        <v>1585</v>
      </c>
      <c r="P228" s="13">
        <v>58</v>
      </c>
      <c r="Q228" s="13" t="s">
        <v>1587</v>
      </c>
      <c r="R228" s="13">
        <v>58</v>
      </c>
      <c r="S228" s="13" t="s">
        <v>1589</v>
      </c>
      <c r="T228" s="13">
        <v>58</v>
      </c>
      <c r="U228" s="13" t="s">
        <v>1591</v>
      </c>
      <c r="V228" s="13">
        <v>58</v>
      </c>
      <c r="W228" s="13" t="s">
        <v>1417</v>
      </c>
      <c r="X228" s="13">
        <v>58</v>
      </c>
      <c r="Y228" s="13" t="s">
        <v>1418</v>
      </c>
      <c r="Z228" s="13">
        <v>58</v>
      </c>
      <c r="AA228" s="14" t="s">
        <v>749</v>
      </c>
      <c r="AB228" s="36" t="str">
        <f t="shared" si="26"/>
        <v>tw-f-38-jlr-loc2</v>
      </c>
      <c r="AC228" s="36">
        <f t="shared" si="27"/>
        <v>3</v>
      </c>
      <c r="AD228" s="13">
        <v>6</v>
      </c>
      <c r="AE228" s="27">
        <v>6</v>
      </c>
      <c r="AG228" s="35">
        <v>225</v>
      </c>
    </row>
    <row r="229" spans="1:33" ht="16.5" x14ac:dyDescent="0.2">
      <c r="A229" s="33" t="s">
        <v>691</v>
      </c>
      <c r="B229" s="33">
        <f t="shared" si="22"/>
        <v>4103821</v>
      </c>
      <c r="C229" s="40">
        <f t="shared" si="21"/>
        <v>38</v>
      </c>
      <c r="D229" s="26">
        <f t="shared" si="23"/>
        <v>41038</v>
      </c>
      <c r="E229" s="13">
        <v>2</v>
      </c>
      <c r="F229" s="14" t="s">
        <v>634</v>
      </c>
      <c r="G229" s="14" t="s">
        <v>699</v>
      </c>
      <c r="H229" s="13">
        <f t="shared" si="24"/>
        <v>62</v>
      </c>
      <c r="I229" s="13">
        <f t="shared" si="25"/>
        <v>6</v>
      </c>
      <c r="J229" s="13">
        <v>3</v>
      </c>
      <c r="K229" s="13" t="s">
        <v>1580</v>
      </c>
      <c r="L229" s="13">
        <v>58</v>
      </c>
      <c r="M229" s="13" t="s">
        <v>1582</v>
      </c>
      <c r="N229" s="13">
        <v>58</v>
      </c>
      <c r="O229" s="13" t="s">
        <v>1584</v>
      </c>
      <c r="P229" s="13">
        <v>58</v>
      </c>
      <c r="Q229" s="13" t="s">
        <v>1586</v>
      </c>
      <c r="R229" s="13">
        <v>58</v>
      </c>
      <c r="S229" s="13" t="s">
        <v>1588</v>
      </c>
      <c r="T229" s="13">
        <v>58</v>
      </c>
      <c r="U229" s="13" t="s">
        <v>1590</v>
      </c>
      <c r="V229" s="13">
        <v>58</v>
      </c>
      <c r="W229" s="13" t="s">
        <v>1416</v>
      </c>
      <c r="X229" s="13">
        <v>58</v>
      </c>
      <c r="Y229" s="13" t="s">
        <v>1419</v>
      </c>
      <c r="Z229" s="13">
        <v>58</v>
      </c>
      <c r="AA229" s="13" t="s">
        <v>382</v>
      </c>
      <c r="AB229" s="36" t="str">
        <f t="shared" si="26"/>
        <v>tw-f-38-shl-loc2</v>
      </c>
      <c r="AC229" s="36">
        <f t="shared" si="27"/>
        <v>3</v>
      </c>
      <c r="AD229" s="13">
        <v>9</v>
      </c>
      <c r="AE229" s="27">
        <v>9</v>
      </c>
      <c r="AG229" s="35">
        <v>226</v>
      </c>
    </row>
    <row r="230" spans="1:33" ht="16.5" x14ac:dyDescent="0.2">
      <c r="A230" s="33" t="s">
        <v>691</v>
      </c>
      <c r="B230" s="33">
        <f t="shared" si="22"/>
        <v>4103830</v>
      </c>
      <c r="C230" s="40">
        <f t="shared" si="21"/>
        <v>38</v>
      </c>
      <c r="D230" s="26">
        <f t="shared" si="23"/>
        <v>41038</v>
      </c>
      <c r="E230" s="13">
        <v>3</v>
      </c>
      <c r="F230" s="14" t="s">
        <v>633</v>
      </c>
      <c r="G230" s="14" t="s">
        <v>700</v>
      </c>
      <c r="H230" s="13">
        <f t="shared" si="24"/>
        <v>62</v>
      </c>
      <c r="I230" s="13">
        <f t="shared" si="25"/>
        <v>6</v>
      </c>
      <c r="J230" s="13">
        <v>3</v>
      </c>
      <c r="K230" s="13" t="s">
        <v>1581</v>
      </c>
      <c r="L230" s="13">
        <v>58</v>
      </c>
      <c r="M230" s="13" t="s">
        <v>1583</v>
      </c>
      <c r="N230" s="13">
        <v>58</v>
      </c>
      <c r="O230" s="13" t="s">
        <v>1585</v>
      </c>
      <c r="P230" s="13">
        <v>58</v>
      </c>
      <c r="Q230" s="13" t="s">
        <v>1587</v>
      </c>
      <c r="R230" s="13">
        <v>58</v>
      </c>
      <c r="S230" s="13" t="s">
        <v>1589</v>
      </c>
      <c r="T230" s="13">
        <v>58</v>
      </c>
      <c r="U230" s="13" t="s">
        <v>1591</v>
      </c>
      <c r="V230" s="13">
        <v>58</v>
      </c>
      <c r="W230" s="13" t="s">
        <v>1417</v>
      </c>
      <c r="X230" s="13">
        <v>58</v>
      </c>
      <c r="Y230" s="13" t="s">
        <v>1418</v>
      </c>
      <c r="Z230" s="13">
        <v>58</v>
      </c>
      <c r="AA230" s="14" t="s">
        <v>354</v>
      </c>
      <c r="AB230" s="37" t="str">
        <f t="shared" si="26"/>
        <v>tw-f-38-jlr-loc3</v>
      </c>
      <c r="AC230" s="37">
        <f t="shared" si="27"/>
        <v>3</v>
      </c>
      <c r="AD230" s="13">
        <v>6</v>
      </c>
      <c r="AE230" s="27">
        <v>6</v>
      </c>
      <c r="AG230" s="35">
        <v>227</v>
      </c>
    </row>
    <row r="231" spans="1:33" ht="17.25" thickBot="1" x14ac:dyDescent="0.25">
      <c r="A231" s="33" t="s">
        <v>691</v>
      </c>
      <c r="B231" s="33">
        <f t="shared" si="22"/>
        <v>4103831</v>
      </c>
      <c r="C231" s="40">
        <f t="shared" si="21"/>
        <v>38</v>
      </c>
      <c r="D231" s="28">
        <f t="shared" si="23"/>
        <v>41038</v>
      </c>
      <c r="E231" s="29">
        <v>3</v>
      </c>
      <c r="F231" s="30" t="s">
        <v>634</v>
      </c>
      <c r="G231" s="30" t="s">
        <v>701</v>
      </c>
      <c r="H231" s="29">
        <f t="shared" si="24"/>
        <v>62</v>
      </c>
      <c r="I231" s="29">
        <f t="shared" si="25"/>
        <v>6</v>
      </c>
      <c r="J231" s="29">
        <v>3</v>
      </c>
      <c r="K231" s="29" t="s">
        <v>1580</v>
      </c>
      <c r="L231" s="29">
        <v>58</v>
      </c>
      <c r="M231" s="29" t="s">
        <v>1582</v>
      </c>
      <c r="N231" s="29">
        <v>58</v>
      </c>
      <c r="O231" s="29" t="s">
        <v>1584</v>
      </c>
      <c r="P231" s="29">
        <v>58</v>
      </c>
      <c r="Q231" s="29" t="s">
        <v>1586</v>
      </c>
      <c r="R231" s="29">
        <v>58</v>
      </c>
      <c r="S231" s="29" t="s">
        <v>1588</v>
      </c>
      <c r="T231" s="29">
        <v>58</v>
      </c>
      <c r="U231" s="29" t="s">
        <v>1590</v>
      </c>
      <c r="V231" s="29">
        <v>58</v>
      </c>
      <c r="W231" s="29" t="s">
        <v>1416</v>
      </c>
      <c r="X231" s="29">
        <v>58</v>
      </c>
      <c r="Y231" s="29" t="s">
        <v>1419</v>
      </c>
      <c r="Z231" s="29">
        <v>58</v>
      </c>
      <c r="AA231" s="30" t="s">
        <v>395</v>
      </c>
      <c r="AB231" s="30" t="str">
        <f t="shared" si="26"/>
        <v>tw-f-38-shl-loc3</v>
      </c>
      <c r="AC231" s="30">
        <f t="shared" si="27"/>
        <v>3</v>
      </c>
      <c r="AD231" s="29">
        <v>9</v>
      </c>
      <c r="AE231" s="31">
        <v>9</v>
      </c>
      <c r="AG231" s="35">
        <v>228</v>
      </c>
    </row>
    <row r="232" spans="1:33" ht="16.5" x14ac:dyDescent="0.2">
      <c r="A232" s="33" t="s">
        <v>691</v>
      </c>
      <c r="B232" s="33">
        <f t="shared" si="22"/>
        <v>4103910</v>
      </c>
      <c r="C232" s="40">
        <f t="shared" si="21"/>
        <v>39</v>
      </c>
      <c r="D232" s="23">
        <f t="shared" si="23"/>
        <v>41039</v>
      </c>
      <c r="E232" s="24">
        <v>1</v>
      </c>
      <c r="F232" s="32" t="s">
        <v>633</v>
      </c>
      <c r="G232" s="32" t="s">
        <v>696</v>
      </c>
      <c r="H232" s="24">
        <f t="shared" si="24"/>
        <v>63</v>
      </c>
      <c r="I232" s="24">
        <f t="shared" si="25"/>
        <v>6</v>
      </c>
      <c r="J232" s="24">
        <v>3</v>
      </c>
      <c r="K232" s="24" t="s">
        <v>1581</v>
      </c>
      <c r="L232" s="24">
        <v>59</v>
      </c>
      <c r="M232" s="24" t="s">
        <v>1583</v>
      </c>
      <c r="N232" s="24">
        <v>59</v>
      </c>
      <c r="O232" s="24" t="s">
        <v>1585</v>
      </c>
      <c r="P232" s="24">
        <v>59</v>
      </c>
      <c r="Q232" s="24" t="s">
        <v>1587</v>
      </c>
      <c r="R232" s="24">
        <v>59</v>
      </c>
      <c r="S232" s="24" t="s">
        <v>1589</v>
      </c>
      <c r="T232" s="24">
        <v>59</v>
      </c>
      <c r="U232" s="24" t="s">
        <v>1591</v>
      </c>
      <c r="V232" s="24">
        <v>59</v>
      </c>
      <c r="W232" s="24" t="s">
        <v>1593</v>
      </c>
      <c r="X232" s="24">
        <v>59</v>
      </c>
      <c r="Y232" s="24" t="s">
        <v>1418</v>
      </c>
      <c r="Z232" s="24">
        <v>59</v>
      </c>
      <c r="AA232" s="24" t="s">
        <v>351</v>
      </c>
      <c r="AB232" s="24" t="str">
        <f t="shared" si="26"/>
        <v>tw-f-39-jlr-loc1</v>
      </c>
      <c r="AC232" s="24">
        <f t="shared" si="27"/>
        <v>3</v>
      </c>
      <c r="AD232" s="24">
        <v>6</v>
      </c>
      <c r="AE232" s="25">
        <v>6</v>
      </c>
      <c r="AG232" s="35">
        <v>229</v>
      </c>
    </row>
    <row r="233" spans="1:33" ht="16.5" x14ac:dyDescent="0.2">
      <c r="A233" s="33" t="s">
        <v>691</v>
      </c>
      <c r="B233" s="33">
        <f t="shared" si="22"/>
        <v>4103911</v>
      </c>
      <c r="C233" s="40">
        <f t="shared" si="21"/>
        <v>39</v>
      </c>
      <c r="D233" s="26">
        <f t="shared" si="23"/>
        <v>41039</v>
      </c>
      <c r="E233" s="13">
        <v>1</v>
      </c>
      <c r="F233" s="14" t="s">
        <v>634</v>
      </c>
      <c r="G233" s="14" t="s">
        <v>697</v>
      </c>
      <c r="H233" s="13">
        <f t="shared" si="24"/>
        <v>63</v>
      </c>
      <c r="I233" s="13">
        <f t="shared" si="25"/>
        <v>6</v>
      </c>
      <c r="J233" s="13">
        <v>3</v>
      </c>
      <c r="K233" s="13" t="s">
        <v>1580</v>
      </c>
      <c r="L233" s="13">
        <v>59</v>
      </c>
      <c r="M233" s="13" t="s">
        <v>1582</v>
      </c>
      <c r="N233" s="13">
        <v>59</v>
      </c>
      <c r="O233" s="13" t="s">
        <v>1584</v>
      </c>
      <c r="P233" s="13">
        <v>59</v>
      </c>
      <c r="Q233" s="13" t="s">
        <v>1586</v>
      </c>
      <c r="R233" s="13">
        <v>59</v>
      </c>
      <c r="S233" s="13" t="s">
        <v>1588</v>
      </c>
      <c r="T233" s="13">
        <v>59</v>
      </c>
      <c r="U233" s="13" t="s">
        <v>1590</v>
      </c>
      <c r="V233" s="13">
        <v>59</v>
      </c>
      <c r="W233" s="13" t="s">
        <v>1592</v>
      </c>
      <c r="X233" s="13">
        <v>59</v>
      </c>
      <c r="Y233" s="13" t="s">
        <v>1419</v>
      </c>
      <c r="Z233" s="13">
        <v>59</v>
      </c>
      <c r="AA233" s="13" t="s">
        <v>391</v>
      </c>
      <c r="AB233" s="13" t="str">
        <f t="shared" si="26"/>
        <v>tw-f-39-shl-loc1</v>
      </c>
      <c r="AC233" s="13">
        <f t="shared" si="27"/>
        <v>3</v>
      </c>
      <c r="AD233" s="13">
        <v>9</v>
      </c>
      <c r="AE233" s="27">
        <v>9</v>
      </c>
      <c r="AG233" s="35">
        <v>230</v>
      </c>
    </row>
    <row r="234" spans="1:33" ht="16.5" x14ac:dyDescent="0.2">
      <c r="A234" s="33" t="s">
        <v>691</v>
      </c>
      <c r="B234" s="33">
        <f t="shared" si="22"/>
        <v>4103920</v>
      </c>
      <c r="C234" s="40">
        <f t="shared" si="21"/>
        <v>39</v>
      </c>
      <c r="D234" s="26">
        <f t="shared" si="23"/>
        <v>41039</v>
      </c>
      <c r="E234" s="13">
        <v>2</v>
      </c>
      <c r="F234" s="14" t="s">
        <v>633</v>
      </c>
      <c r="G234" s="14" t="s">
        <v>698</v>
      </c>
      <c r="H234" s="13">
        <f t="shared" si="24"/>
        <v>63</v>
      </c>
      <c r="I234" s="13">
        <f t="shared" si="25"/>
        <v>6</v>
      </c>
      <c r="J234" s="13">
        <v>3</v>
      </c>
      <c r="K234" s="13" t="s">
        <v>1581</v>
      </c>
      <c r="L234" s="13">
        <v>59</v>
      </c>
      <c r="M234" s="13" t="s">
        <v>1583</v>
      </c>
      <c r="N234" s="13">
        <v>59</v>
      </c>
      <c r="O234" s="13" t="s">
        <v>1585</v>
      </c>
      <c r="P234" s="13">
        <v>59</v>
      </c>
      <c r="Q234" s="13" t="s">
        <v>1587</v>
      </c>
      <c r="R234" s="13">
        <v>59</v>
      </c>
      <c r="S234" s="13" t="s">
        <v>1589</v>
      </c>
      <c r="T234" s="13">
        <v>59</v>
      </c>
      <c r="U234" s="13" t="s">
        <v>1591</v>
      </c>
      <c r="V234" s="13">
        <v>59</v>
      </c>
      <c r="W234" s="13" t="s">
        <v>1593</v>
      </c>
      <c r="X234" s="13">
        <v>59</v>
      </c>
      <c r="Y234" s="13" t="s">
        <v>1418</v>
      </c>
      <c r="Z234" s="13">
        <v>59</v>
      </c>
      <c r="AA234" s="13" t="s">
        <v>748</v>
      </c>
      <c r="AB234" s="36" t="str">
        <f t="shared" si="26"/>
        <v>tw-f-39-jlr-loc2</v>
      </c>
      <c r="AC234" s="36">
        <f t="shared" si="27"/>
        <v>3</v>
      </c>
      <c r="AD234" s="13">
        <v>6</v>
      </c>
      <c r="AE234" s="27">
        <v>6</v>
      </c>
      <c r="AG234" s="35">
        <v>231</v>
      </c>
    </row>
    <row r="235" spans="1:33" ht="16.5" x14ac:dyDescent="0.2">
      <c r="A235" s="33" t="s">
        <v>691</v>
      </c>
      <c r="B235" s="33">
        <f t="shared" si="22"/>
        <v>4103921</v>
      </c>
      <c r="C235" s="40">
        <f t="shared" si="21"/>
        <v>39</v>
      </c>
      <c r="D235" s="26">
        <f t="shared" si="23"/>
        <v>41039</v>
      </c>
      <c r="E235" s="13">
        <v>2</v>
      </c>
      <c r="F235" s="14" t="s">
        <v>634</v>
      </c>
      <c r="G235" s="14" t="s">
        <v>699</v>
      </c>
      <c r="H235" s="13">
        <f t="shared" si="24"/>
        <v>63</v>
      </c>
      <c r="I235" s="13">
        <f t="shared" si="25"/>
        <v>6</v>
      </c>
      <c r="J235" s="13">
        <v>3</v>
      </c>
      <c r="K235" s="13" t="s">
        <v>1580</v>
      </c>
      <c r="L235" s="13">
        <v>59</v>
      </c>
      <c r="M235" s="13" t="s">
        <v>1582</v>
      </c>
      <c r="N235" s="13">
        <v>59</v>
      </c>
      <c r="O235" s="13" t="s">
        <v>1584</v>
      </c>
      <c r="P235" s="13">
        <v>59</v>
      </c>
      <c r="Q235" s="13" t="s">
        <v>1586</v>
      </c>
      <c r="R235" s="13">
        <v>59</v>
      </c>
      <c r="S235" s="13" t="s">
        <v>1588</v>
      </c>
      <c r="T235" s="13">
        <v>59</v>
      </c>
      <c r="U235" s="13" t="s">
        <v>1590</v>
      </c>
      <c r="V235" s="13">
        <v>59</v>
      </c>
      <c r="W235" s="13" t="s">
        <v>1592</v>
      </c>
      <c r="X235" s="13">
        <v>59</v>
      </c>
      <c r="Y235" s="13" t="s">
        <v>1419</v>
      </c>
      <c r="Z235" s="13">
        <v>59</v>
      </c>
      <c r="AA235" s="13" t="s">
        <v>390</v>
      </c>
      <c r="AB235" s="36" t="str">
        <f t="shared" si="26"/>
        <v>tw-f-39-shl-loc2</v>
      </c>
      <c r="AC235" s="36">
        <f t="shared" si="27"/>
        <v>3</v>
      </c>
      <c r="AD235" s="13">
        <v>9</v>
      </c>
      <c r="AE235" s="27">
        <v>9</v>
      </c>
      <c r="AG235" s="35">
        <v>232</v>
      </c>
    </row>
    <row r="236" spans="1:33" ht="16.5" x14ac:dyDescent="0.2">
      <c r="A236" s="33" t="s">
        <v>691</v>
      </c>
      <c r="B236" s="33">
        <f t="shared" si="22"/>
        <v>4103930</v>
      </c>
      <c r="C236" s="40">
        <f t="shared" si="21"/>
        <v>39</v>
      </c>
      <c r="D236" s="26">
        <f t="shared" si="23"/>
        <v>41039</v>
      </c>
      <c r="E236" s="13">
        <v>3</v>
      </c>
      <c r="F236" s="14" t="s">
        <v>633</v>
      </c>
      <c r="G236" s="14" t="s">
        <v>700</v>
      </c>
      <c r="H236" s="13">
        <f t="shared" si="24"/>
        <v>63</v>
      </c>
      <c r="I236" s="13">
        <f t="shared" si="25"/>
        <v>6</v>
      </c>
      <c r="J236" s="13">
        <v>3</v>
      </c>
      <c r="K236" s="13" t="s">
        <v>1581</v>
      </c>
      <c r="L236" s="13">
        <v>59</v>
      </c>
      <c r="M236" s="13" t="s">
        <v>1583</v>
      </c>
      <c r="N236" s="13">
        <v>59</v>
      </c>
      <c r="O236" s="13" t="s">
        <v>1585</v>
      </c>
      <c r="P236" s="13">
        <v>59</v>
      </c>
      <c r="Q236" s="13" t="s">
        <v>1587</v>
      </c>
      <c r="R236" s="13">
        <v>59</v>
      </c>
      <c r="S236" s="13" t="s">
        <v>1589</v>
      </c>
      <c r="T236" s="13">
        <v>59</v>
      </c>
      <c r="U236" s="13" t="s">
        <v>1591</v>
      </c>
      <c r="V236" s="13">
        <v>59</v>
      </c>
      <c r="W236" s="13" t="s">
        <v>1593</v>
      </c>
      <c r="X236" s="13">
        <v>59</v>
      </c>
      <c r="Y236" s="13" t="s">
        <v>1418</v>
      </c>
      <c r="Z236" s="13">
        <v>59</v>
      </c>
      <c r="AA236" s="13" t="s">
        <v>354</v>
      </c>
      <c r="AB236" s="37" t="str">
        <f t="shared" si="26"/>
        <v>tw-f-39-jlr-loc3</v>
      </c>
      <c r="AC236" s="37">
        <f t="shared" si="27"/>
        <v>3</v>
      </c>
      <c r="AD236" s="13">
        <v>6</v>
      </c>
      <c r="AE236" s="27">
        <v>6</v>
      </c>
      <c r="AG236" s="35">
        <v>233</v>
      </c>
    </row>
    <row r="237" spans="1:33" ht="17.25" thickBot="1" x14ac:dyDescent="0.25">
      <c r="A237" s="33" t="s">
        <v>691</v>
      </c>
      <c r="B237" s="33">
        <f t="shared" si="22"/>
        <v>4103931</v>
      </c>
      <c r="C237" s="40">
        <f t="shared" si="21"/>
        <v>39</v>
      </c>
      <c r="D237" s="28">
        <f t="shared" si="23"/>
        <v>41039</v>
      </c>
      <c r="E237" s="29">
        <v>3</v>
      </c>
      <c r="F237" s="30" t="s">
        <v>634</v>
      </c>
      <c r="G237" s="30" t="s">
        <v>701</v>
      </c>
      <c r="H237" s="29">
        <f t="shared" si="24"/>
        <v>63</v>
      </c>
      <c r="I237" s="29">
        <f t="shared" si="25"/>
        <v>6</v>
      </c>
      <c r="J237" s="29">
        <v>3</v>
      </c>
      <c r="K237" s="29" t="s">
        <v>1580</v>
      </c>
      <c r="L237" s="29">
        <v>59</v>
      </c>
      <c r="M237" s="29" t="s">
        <v>1582</v>
      </c>
      <c r="N237" s="29">
        <v>59</v>
      </c>
      <c r="O237" s="29" t="s">
        <v>1584</v>
      </c>
      <c r="P237" s="29">
        <v>59</v>
      </c>
      <c r="Q237" s="29" t="s">
        <v>1586</v>
      </c>
      <c r="R237" s="29">
        <v>59</v>
      </c>
      <c r="S237" s="29" t="s">
        <v>1588</v>
      </c>
      <c r="T237" s="29">
        <v>59</v>
      </c>
      <c r="U237" s="29" t="s">
        <v>1590</v>
      </c>
      <c r="V237" s="29">
        <v>59</v>
      </c>
      <c r="W237" s="29" t="s">
        <v>1592</v>
      </c>
      <c r="X237" s="29">
        <v>59</v>
      </c>
      <c r="Y237" s="29" t="s">
        <v>1419</v>
      </c>
      <c r="Z237" s="29">
        <v>59</v>
      </c>
      <c r="AA237" s="29" t="s">
        <v>395</v>
      </c>
      <c r="AB237" s="30" t="str">
        <f t="shared" si="26"/>
        <v>tw-f-39-shl-loc3</v>
      </c>
      <c r="AC237" s="30">
        <f t="shared" si="27"/>
        <v>3</v>
      </c>
      <c r="AD237" s="29">
        <v>9</v>
      </c>
      <c r="AE237" s="31">
        <v>9</v>
      </c>
      <c r="AG237" s="35">
        <v>234</v>
      </c>
    </row>
    <row r="238" spans="1:33" ht="16.5" x14ac:dyDescent="0.2">
      <c r="A238" s="33" t="s">
        <v>691</v>
      </c>
      <c r="B238" s="33">
        <f t="shared" si="22"/>
        <v>4104010</v>
      </c>
      <c r="C238" s="40">
        <f t="shared" si="21"/>
        <v>40</v>
      </c>
      <c r="D238" s="23">
        <f t="shared" si="23"/>
        <v>41040</v>
      </c>
      <c r="E238" s="24">
        <v>1</v>
      </c>
      <c r="F238" s="32" t="s">
        <v>633</v>
      </c>
      <c r="G238" s="32" t="s">
        <v>696</v>
      </c>
      <c r="H238" s="24">
        <f t="shared" si="24"/>
        <v>64</v>
      </c>
      <c r="I238" s="24">
        <f t="shared" si="25"/>
        <v>6</v>
      </c>
      <c r="J238" s="24">
        <v>3</v>
      </c>
      <c r="K238" s="24" t="s">
        <v>1581</v>
      </c>
      <c r="L238" s="24">
        <v>60</v>
      </c>
      <c r="M238" s="24" t="s">
        <v>1583</v>
      </c>
      <c r="N238" s="24">
        <v>60</v>
      </c>
      <c r="O238" s="24" t="s">
        <v>1585</v>
      </c>
      <c r="P238" s="24">
        <v>60</v>
      </c>
      <c r="Q238" s="24" t="s">
        <v>1587</v>
      </c>
      <c r="R238" s="24">
        <v>60</v>
      </c>
      <c r="S238" s="24" t="s">
        <v>1589</v>
      </c>
      <c r="T238" s="24">
        <v>60</v>
      </c>
      <c r="U238" s="24" t="s">
        <v>1591</v>
      </c>
      <c r="V238" s="24">
        <v>60</v>
      </c>
      <c r="W238" s="24" t="s">
        <v>1593</v>
      </c>
      <c r="X238" s="24">
        <v>60</v>
      </c>
      <c r="Y238" s="24" t="s">
        <v>1594</v>
      </c>
      <c r="Z238" s="24">
        <v>60</v>
      </c>
      <c r="AA238" s="24" t="s">
        <v>355</v>
      </c>
      <c r="AB238" s="24" t="str">
        <f t="shared" si="26"/>
        <v>tw-f-40-jlr-loc1</v>
      </c>
      <c r="AC238" s="24">
        <f t="shared" si="27"/>
        <v>3</v>
      </c>
      <c r="AD238" s="24">
        <v>6</v>
      </c>
      <c r="AE238" s="25">
        <v>6</v>
      </c>
      <c r="AG238" s="35">
        <v>235</v>
      </c>
    </row>
    <row r="239" spans="1:33" ht="16.5" x14ac:dyDescent="0.2">
      <c r="A239" s="33" t="s">
        <v>691</v>
      </c>
      <c r="B239" s="33">
        <f t="shared" si="22"/>
        <v>4104011</v>
      </c>
      <c r="C239" s="40">
        <f t="shared" si="21"/>
        <v>40</v>
      </c>
      <c r="D239" s="26">
        <f t="shared" si="23"/>
        <v>41040</v>
      </c>
      <c r="E239" s="13">
        <v>1</v>
      </c>
      <c r="F239" s="14" t="s">
        <v>634</v>
      </c>
      <c r="G239" s="14" t="s">
        <v>697</v>
      </c>
      <c r="H239" s="13">
        <f t="shared" si="24"/>
        <v>64</v>
      </c>
      <c r="I239" s="13">
        <f t="shared" si="25"/>
        <v>6</v>
      </c>
      <c r="J239" s="13">
        <v>3</v>
      </c>
      <c r="K239" s="13" t="s">
        <v>1580</v>
      </c>
      <c r="L239" s="13">
        <v>60</v>
      </c>
      <c r="M239" s="13" t="s">
        <v>1582</v>
      </c>
      <c r="N239" s="13">
        <v>60</v>
      </c>
      <c r="O239" s="13" t="s">
        <v>1584</v>
      </c>
      <c r="P239" s="13">
        <v>60</v>
      </c>
      <c r="Q239" s="13" t="s">
        <v>1586</v>
      </c>
      <c r="R239" s="13">
        <v>60</v>
      </c>
      <c r="S239" s="13" t="s">
        <v>1588</v>
      </c>
      <c r="T239" s="13">
        <v>60</v>
      </c>
      <c r="U239" s="13" t="s">
        <v>1590</v>
      </c>
      <c r="V239" s="13">
        <v>60</v>
      </c>
      <c r="W239" s="13" t="s">
        <v>1592</v>
      </c>
      <c r="X239" s="13">
        <v>60</v>
      </c>
      <c r="Y239" s="13" t="s">
        <v>1595</v>
      </c>
      <c r="Z239" s="13">
        <v>60</v>
      </c>
      <c r="AA239" s="13" t="s">
        <v>396</v>
      </c>
      <c r="AB239" s="13" t="str">
        <f t="shared" si="26"/>
        <v>tw-f-40-shl-loc1</v>
      </c>
      <c r="AC239" s="13">
        <f t="shared" si="27"/>
        <v>3</v>
      </c>
      <c r="AD239" s="13">
        <v>9</v>
      </c>
      <c r="AE239" s="27">
        <v>9</v>
      </c>
      <c r="AG239" s="35">
        <v>236</v>
      </c>
    </row>
    <row r="240" spans="1:33" ht="16.5" x14ac:dyDescent="0.2">
      <c r="A240" s="33" t="s">
        <v>691</v>
      </c>
      <c r="B240" s="33">
        <f t="shared" si="22"/>
        <v>4104020</v>
      </c>
      <c r="C240" s="40">
        <f t="shared" si="21"/>
        <v>40</v>
      </c>
      <c r="D240" s="26">
        <f t="shared" si="23"/>
        <v>41040</v>
      </c>
      <c r="E240" s="13">
        <v>2</v>
      </c>
      <c r="F240" s="14" t="s">
        <v>633</v>
      </c>
      <c r="G240" s="14" t="s">
        <v>698</v>
      </c>
      <c r="H240" s="13">
        <f t="shared" si="24"/>
        <v>64</v>
      </c>
      <c r="I240" s="13">
        <f t="shared" si="25"/>
        <v>6</v>
      </c>
      <c r="J240" s="13">
        <v>3</v>
      </c>
      <c r="K240" s="13" t="s">
        <v>1581</v>
      </c>
      <c r="L240" s="13">
        <v>60</v>
      </c>
      <c r="M240" s="13" t="s">
        <v>1583</v>
      </c>
      <c r="N240" s="13">
        <v>60</v>
      </c>
      <c r="O240" s="13" t="s">
        <v>1585</v>
      </c>
      <c r="P240" s="13">
        <v>60</v>
      </c>
      <c r="Q240" s="13" t="s">
        <v>1587</v>
      </c>
      <c r="R240" s="13">
        <v>60</v>
      </c>
      <c r="S240" s="13" t="s">
        <v>1589</v>
      </c>
      <c r="T240" s="13">
        <v>60</v>
      </c>
      <c r="U240" s="13" t="s">
        <v>1591</v>
      </c>
      <c r="V240" s="13">
        <v>60</v>
      </c>
      <c r="W240" s="13" t="s">
        <v>1593</v>
      </c>
      <c r="X240" s="13">
        <v>60</v>
      </c>
      <c r="Y240" s="13" t="s">
        <v>1594</v>
      </c>
      <c r="Z240" s="13">
        <v>60</v>
      </c>
      <c r="AA240" s="13" t="s">
        <v>30</v>
      </c>
      <c r="AB240" s="36" t="str">
        <f t="shared" si="26"/>
        <v>tw-f-40-jlr-loc2</v>
      </c>
      <c r="AC240" s="36">
        <f t="shared" si="27"/>
        <v>3</v>
      </c>
      <c r="AD240" s="13">
        <v>6</v>
      </c>
      <c r="AE240" s="27">
        <v>6</v>
      </c>
      <c r="AG240" s="35">
        <v>237</v>
      </c>
    </row>
    <row r="241" spans="1:33" ht="16.5" x14ac:dyDescent="0.2">
      <c r="A241" s="33" t="s">
        <v>691</v>
      </c>
      <c r="B241" s="33">
        <f t="shared" si="22"/>
        <v>4104021</v>
      </c>
      <c r="C241" s="40">
        <f t="shared" si="21"/>
        <v>40</v>
      </c>
      <c r="D241" s="26">
        <f t="shared" si="23"/>
        <v>41040</v>
      </c>
      <c r="E241" s="13">
        <v>2</v>
      </c>
      <c r="F241" s="14" t="s">
        <v>634</v>
      </c>
      <c r="G241" s="14" t="s">
        <v>699</v>
      </c>
      <c r="H241" s="13">
        <f t="shared" si="24"/>
        <v>64</v>
      </c>
      <c r="I241" s="13">
        <f t="shared" si="25"/>
        <v>6</v>
      </c>
      <c r="J241" s="13">
        <v>3</v>
      </c>
      <c r="K241" s="13" t="s">
        <v>1580</v>
      </c>
      <c r="L241" s="13">
        <v>60</v>
      </c>
      <c r="M241" s="13" t="s">
        <v>1582</v>
      </c>
      <c r="N241" s="13">
        <v>60</v>
      </c>
      <c r="O241" s="13" t="s">
        <v>1584</v>
      </c>
      <c r="P241" s="13">
        <v>60</v>
      </c>
      <c r="Q241" s="13" t="s">
        <v>1586</v>
      </c>
      <c r="R241" s="13">
        <v>60</v>
      </c>
      <c r="S241" s="13" t="s">
        <v>1588</v>
      </c>
      <c r="T241" s="13">
        <v>60</v>
      </c>
      <c r="U241" s="13" t="s">
        <v>1590</v>
      </c>
      <c r="V241" s="13">
        <v>60</v>
      </c>
      <c r="W241" s="13" t="s">
        <v>1592</v>
      </c>
      <c r="X241" s="13">
        <v>60</v>
      </c>
      <c r="Y241" s="13" t="s">
        <v>1595</v>
      </c>
      <c r="Z241" s="13">
        <v>60</v>
      </c>
      <c r="AA241" s="13" t="s">
        <v>380</v>
      </c>
      <c r="AB241" s="36" t="str">
        <f t="shared" si="26"/>
        <v>tw-f-40-shl-loc2</v>
      </c>
      <c r="AC241" s="36">
        <f t="shared" si="27"/>
        <v>3</v>
      </c>
      <c r="AD241" s="13">
        <v>9</v>
      </c>
      <c r="AE241" s="27">
        <v>9</v>
      </c>
      <c r="AG241" s="35">
        <v>238</v>
      </c>
    </row>
    <row r="242" spans="1:33" ht="16.5" x14ac:dyDescent="0.2">
      <c r="A242" s="33" t="s">
        <v>691</v>
      </c>
      <c r="B242" s="33">
        <f t="shared" si="22"/>
        <v>4104030</v>
      </c>
      <c r="C242" s="40">
        <f t="shared" si="21"/>
        <v>40</v>
      </c>
      <c r="D242" s="26">
        <f t="shared" si="23"/>
        <v>41040</v>
      </c>
      <c r="E242" s="13">
        <v>3</v>
      </c>
      <c r="F242" s="14" t="s">
        <v>633</v>
      </c>
      <c r="G242" s="14" t="s">
        <v>700</v>
      </c>
      <c r="H242" s="13">
        <f t="shared" si="24"/>
        <v>64</v>
      </c>
      <c r="I242" s="13">
        <f t="shared" si="25"/>
        <v>6</v>
      </c>
      <c r="J242" s="13">
        <v>3</v>
      </c>
      <c r="K242" s="13" t="s">
        <v>1581</v>
      </c>
      <c r="L242" s="13">
        <v>60</v>
      </c>
      <c r="M242" s="13" t="s">
        <v>1583</v>
      </c>
      <c r="N242" s="13">
        <v>60</v>
      </c>
      <c r="O242" s="13" t="s">
        <v>1585</v>
      </c>
      <c r="P242" s="13">
        <v>60</v>
      </c>
      <c r="Q242" s="13" t="s">
        <v>1587</v>
      </c>
      <c r="R242" s="13">
        <v>60</v>
      </c>
      <c r="S242" s="13" t="s">
        <v>1589</v>
      </c>
      <c r="T242" s="13">
        <v>60</v>
      </c>
      <c r="U242" s="13" t="s">
        <v>1591</v>
      </c>
      <c r="V242" s="13">
        <v>60</v>
      </c>
      <c r="W242" s="13" t="s">
        <v>1593</v>
      </c>
      <c r="X242" s="13">
        <v>60</v>
      </c>
      <c r="Y242" s="13" t="s">
        <v>1594</v>
      </c>
      <c r="Z242" s="13">
        <v>60</v>
      </c>
      <c r="AA242" s="13" t="s">
        <v>353</v>
      </c>
      <c r="AB242" s="37" t="str">
        <f t="shared" si="26"/>
        <v>tw-f-40-jlr-loc3</v>
      </c>
      <c r="AC242" s="37">
        <f t="shared" si="27"/>
        <v>3</v>
      </c>
      <c r="AD242" s="13">
        <v>6</v>
      </c>
      <c r="AE242" s="27">
        <v>6</v>
      </c>
      <c r="AG242" s="35">
        <v>239</v>
      </c>
    </row>
    <row r="243" spans="1:33" ht="17.25" thickBot="1" x14ac:dyDescent="0.25">
      <c r="A243" s="33" t="s">
        <v>691</v>
      </c>
      <c r="B243" s="33">
        <f t="shared" si="22"/>
        <v>4104031</v>
      </c>
      <c r="C243" s="40">
        <f t="shared" si="21"/>
        <v>40</v>
      </c>
      <c r="D243" s="28">
        <f t="shared" si="23"/>
        <v>41040</v>
      </c>
      <c r="E243" s="29">
        <v>3</v>
      </c>
      <c r="F243" s="30" t="s">
        <v>634</v>
      </c>
      <c r="G243" s="30" t="s">
        <v>701</v>
      </c>
      <c r="H243" s="29">
        <f t="shared" si="24"/>
        <v>64</v>
      </c>
      <c r="I243" s="29">
        <f t="shared" si="25"/>
        <v>6</v>
      </c>
      <c r="J243" s="29">
        <v>3</v>
      </c>
      <c r="K243" s="29" t="s">
        <v>1580</v>
      </c>
      <c r="L243" s="29">
        <v>60</v>
      </c>
      <c r="M243" s="29" t="s">
        <v>1582</v>
      </c>
      <c r="N243" s="29">
        <v>60</v>
      </c>
      <c r="O243" s="29" t="s">
        <v>1584</v>
      </c>
      <c r="P243" s="29">
        <v>60</v>
      </c>
      <c r="Q243" s="29" t="s">
        <v>1586</v>
      </c>
      <c r="R243" s="29">
        <v>60</v>
      </c>
      <c r="S243" s="29" t="s">
        <v>1588</v>
      </c>
      <c r="T243" s="29">
        <v>60</v>
      </c>
      <c r="U243" s="29" t="s">
        <v>1590</v>
      </c>
      <c r="V243" s="29">
        <v>60</v>
      </c>
      <c r="W243" s="29" t="s">
        <v>1592</v>
      </c>
      <c r="X243" s="29">
        <v>60</v>
      </c>
      <c r="Y243" s="29" t="s">
        <v>1595</v>
      </c>
      <c r="Z243" s="29">
        <v>60</v>
      </c>
      <c r="AA243" s="29" t="s">
        <v>394</v>
      </c>
      <c r="AB243" s="30" t="str">
        <f t="shared" si="26"/>
        <v>tw-f-40-shl-loc3</v>
      </c>
      <c r="AC243" s="30">
        <f t="shared" si="27"/>
        <v>3</v>
      </c>
      <c r="AD243" s="29">
        <v>9</v>
      </c>
      <c r="AE243" s="31">
        <v>9</v>
      </c>
      <c r="AG243" s="35">
        <v>240</v>
      </c>
    </row>
    <row r="244" spans="1:33" ht="16.5" x14ac:dyDescent="0.2">
      <c r="A244" s="33" t="s">
        <v>691</v>
      </c>
      <c r="B244" s="33">
        <f t="shared" si="22"/>
        <v>4104110</v>
      </c>
      <c r="C244" s="40">
        <f t="shared" si="21"/>
        <v>41</v>
      </c>
      <c r="D244" s="23">
        <f t="shared" si="23"/>
        <v>41041</v>
      </c>
      <c r="E244" s="24">
        <v>1</v>
      </c>
      <c r="F244" s="32" t="s">
        <v>633</v>
      </c>
      <c r="G244" s="32" t="s">
        <v>696</v>
      </c>
      <c r="H244" s="24">
        <f t="shared" si="24"/>
        <v>65</v>
      </c>
      <c r="I244" s="24">
        <f t="shared" si="25"/>
        <v>6</v>
      </c>
      <c r="J244" s="24">
        <v>3</v>
      </c>
      <c r="K244" s="24" t="s">
        <v>1581</v>
      </c>
      <c r="L244" s="24">
        <v>60</v>
      </c>
      <c r="M244" s="24" t="s">
        <v>1583</v>
      </c>
      <c r="N244" s="24">
        <v>60</v>
      </c>
      <c r="O244" s="24" t="s">
        <v>1585</v>
      </c>
      <c r="P244" s="24">
        <v>60</v>
      </c>
      <c r="Q244" s="24" t="s">
        <v>1587</v>
      </c>
      <c r="R244" s="24">
        <v>60</v>
      </c>
      <c r="S244" s="24" t="s">
        <v>1589</v>
      </c>
      <c r="T244" s="24">
        <v>60</v>
      </c>
      <c r="U244" s="24" t="s">
        <v>1591</v>
      </c>
      <c r="V244" s="24">
        <v>60</v>
      </c>
      <c r="W244" s="24" t="s">
        <v>1593</v>
      </c>
      <c r="X244" s="24">
        <v>60</v>
      </c>
      <c r="Y244" s="24" t="s">
        <v>1594</v>
      </c>
      <c r="Z244" s="24">
        <v>60</v>
      </c>
      <c r="AA244" s="24" t="s">
        <v>30</v>
      </c>
      <c r="AB244" s="24" t="str">
        <f t="shared" si="26"/>
        <v>tw-f-41-jlr-loc1</v>
      </c>
      <c r="AC244" s="24">
        <f t="shared" si="27"/>
        <v>3</v>
      </c>
      <c r="AD244" s="24">
        <v>6</v>
      </c>
      <c r="AE244" s="25">
        <v>6</v>
      </c>
      <c r="AG244" s="35">
        <v>241</v>
      </c>
    </row>
    <row r="245" spans="1:33" ht="16.5" x14ac:dyDescent="0.2">
      <c r="A245" s="33" t="s">
        <v>691</v>
      </c>
      <c r="B245" s="33">
        <f t="shared" si="22"/>
        <v>4104111</v>
      </c>
      <c r="C245" s="40">
        <f t="shared" si="21"/>
        <v>41</v>
      </c>
      <c r="D245" s="26">
        <f t="shared" si="23"/>
        <v>41041</v>
      </c>
      <c r="E245" s="13">
        <v>1</v>
      </c>
      <c r="F245" s="14" t="s">
        <v>634</v>
      </c>
      <c r="G245" s="14" t="s">
        <v>697</v>
      </c>
      <c r="H245" s="13">
        <f t="shared" si="24"/>
        <v>65</v>
      </c>
      <c r="I245" s="13">
        <f t="shared" si="25"/>
        <v>6</v>
      </c>
      <c r="J245" s="13">
        <v>3</v>
      </c>
      <c r="K245" s="13" t="s">
        <v>1436</v>
      </c>
      <c r="L245" s="13">
        <v>61</v>
      </c>
      <c r="M245" s="13" t="s">
        <v>1582</v>
      </c>
      <c r="N245" s="13">
        <v>61</v>
      </c>
      <c r="O245" s="13" t="s">
        <v>1584</v>
      </c>
      <c r="P245" s="13">
        <v>61</v>
      </c>
      <c r="Q245" s="13" t="s">
        <v>1586</v>
      </c>
      <c r="R245" s="13">
        <v>61</v>
      </c>
      <c r="S245" s="13" t="s">
        <v>1588</v>
      </c>
      <c r="T245" s="13">
        <v>61</v>
      </c>
      <c r="U245" s="13" t="s">
        <v>1590</v>
      </c>
      <c r="V245" s="13">
        <v>61</v>
      </c>
      <c r="W245" s="13" t="s">
        <v>1592</v>
      </c>
      <c r="X245" s="13">
        <v>61</v>
      </c>
      <c r="Y245" s="13" t="s">
        <v>1595</v>
      </c>
      <c r="Z245" s="13">
        <v>61</v>
      </c>
      <c r="AA245" s="13" t="s">
        <v>389</v>
      </c>
      <c r="AB245" s="13" t="str">
        <f t="shared" si="26"/>
        <v>tw-f-41-shl-loc1</v>
      </c>
      <c r="AC245" s="13">
        <f t="shared" si="27"/>
        <v>3</v>
      </c>
      <c r="AD245" s="13">
        <v>9</v>
      </c>
      <c r="AE245" s="27">
        <v>9</v>
      </c>
      <c r="AG245" s="35">
        <v>242</v>
      </c>
    </row>
    <row r="246" spans="1:33" ht="16.5" x14ac:dyDescent="0.2">
      <c r="A246" s="33" t="s">
        <v>691</v>
      </c>
      <c r="B246" s="33">
        <f t="shared" si="22"/>
        <v>4104120</v>
      </c>
      <c r="C246" s="40">
        <f t="shared" si="21"/>
        <v>41</v>
      </c>
      <c r="D246" s="26">
        <f t="shared" si="23"/>
        <v>41041</v>
      </c>
      <c r="E246" s="13">
        <v>2</v>
      </c>
      <c r="F246" s="14" t="s">
        <v>633</v>
      </c>
      <c r="G246" s="14" t="s">
        <v>698</v>
      </c>
      <c r="H246" s="13">
        <f t="shared" si="24"/>
        <v>65</v>
      </c>
      <c r="I246" s="13">
        <f t="shared" si="25"/>
        <v>6</v>
      </c>
      <c r="J246" s="13">
        <v>3</v>
      </c>
      <c r="K246" s="13" t="s">
        <v>1581</v>
      </c>
      <c r="L246" s="13">
        <v>60</v>
      </c>
      <c r="M246" s="13" t="s">
        <v>1583</v>
      </c>
      <c r="N246" s="13">
        <v>60</v>
      </c>
      <c r="O246" s="13" t="s">
        <v>1585</v>
      </c>
      <c r="P246" s="13">
        <v>60</v>
      </c>
      <c r="Q246" s="13" t="s">
        <v>1587</v>
      </c>
      <c r="R246" s="13">
        <v>60</v>
      </c>
      <c r="S246" s="13" t="s">
        <v>1589</v>
      </c>
      <c r="T246" s="13">
        <v>60</v>
      </c>
      <c r="U246" s="13" t="s">
        <v>1591</v>
      </c>
      <c r="V246" s="13">
        <v>60</v>
      </c>
      <c r="W246" s="13" t="s">
        <v>1593</v>
      </c>
      <c r="X246" s="13">
        <v>60</v>
      </c>
      <c r="Y246" s="13" t="s">
        <v>1594</v>
      </c>
      <c r="Z246" s="13">
        <v>60</v>
      </c>
      <c r="AA246" s="13" t="s">
        <v>350</v>
      </c>
      <c r="AB246" s="36" t="str">
        <f t="shared" si="26"/>
        <v>tw-f-41-jlr-loc2</v>
      </c>
      <c r="AC246" s="36">
        <f t="shared" si="27"/>
        <v>3</v>
      </c>
      <c r="AD246" s="13">
        <v>6</v>
      </c>
      <c r="AE246" s="27">
        <v>6</v>
      </c>
      <c r="AG246" s="35">
        <v>243</v>
      </c>
    </row>
    <row r="247" spans="1:33" ht="16.5" x14ac:dyDescent="0.2">
      <c r="A247" s="33" t="s">
        <v>691</v>
      </c>
      <c r="B247" s="33">
        <f t="shared" si="22"/>
        <v>4104121</v>
      </c>
      <c r="C247" s="40">
        <f t="shared" si="21"/>
        <v>41</v>
      </c>
      <c r="D247" s="26">
        <f t="shared" si="23"/>
        <v>41041</v>
      </c>
      <c r="E247" s="13">
        <v>2</v>
      </c>
      <c r="F247" s="14" t="s">
        <v>634</v>
      </c>
      <c r="G247" s="14" t="s">
        <v>699</v>
      </c>
      <c r="H247" s="13">
        <f t="shared" si="24"/>
        <v>65</v>
      </c>
      <c r="I247" s="13">
        <f t="shared" si="25"/>
        <v>6</v>
      </c>
      <c r="J247" s="13">
        <v>3</v>
      </c>
      <c r="K247" s="13" t="s">
        <v>1436</v>
      </c>
      <c r="L247" s="13">
        <v>61</v>
      </c>
      <c r="M247" s="13" t="s">
        <v>1582</v>
      </c>
      <c r="N247" s="13">
        <v>61</v>
      </c>
      <c r="O247" s="13" t="s">
        <v>1584</v>
      </c>
      <c r="P247" s="13">
        <v>61</v>
      </c>
      <c r="Q247" s="13" t="s">
        <v>1586</v>
      </c>
      <c r="R247" s="13">
        <v>61</v>
      </c>
      <c r="S247" s="13" t="s">
        <v>1588</v>
      </c>
      <c r="T247" s="13">
        <v>61</v>
      </c>
      <c r="U247" s="13" t="s">
        <v>1590</v>
      </c>
      <c r="V247" s="13">
        <v>61</v>
      </c>
      <c r="W247" s="13" t="s">
        <v>1592</v>
      </c>
      <c r="X247" s="13">
        <v>61</v>
      </c>
      <c r="Y247" s="13" t="s">
        <v>1595</v>
      </c>
      <c r="Z247" s="13">
        <v>61</v>
      </c>
      <c r="AA247" s="13" t="s">
        <v>388</v>
      </c>
      <c r="AB247" s="36" t="str">
        <f t="shared" si="26"/>
        <v>tw-f-41-shl-loc2</v>
      </c>
      <c r="AC247" s="36">
        <f t="shared" si="27"/>
        <v>3</v>
      </c>
      <c r="AD247" s="13">
        <v>9</v>
      </c>
      <c r="AE247" s="27">
        <v>9</v>
      </c>
      <c r="AG247" s="35">
        <v>244</v>
      </c>
    </row>
    <row r="248" spans="1:33" ht="16.5" x14ac:dyDescent="0.2">
      <c r="A248" s="33" t="s">
        <v>691</v>
      </c>
      <c r="B248" s="33">
        <f t="shared" si="22"/>
        <v>4104130</v>
      </c>
      <c r="C248" s="40">
        <f t="shared" si="21"/>
        <v>41</v>
      </c>
      <c r="D248" s="26">
        <f t="shared" si="23"/>
        <v>41041</v>
      </c>
      <c r="E248" s="13">
        <v>3</v>
      </c>
      <c r="F248" s="14" t="s">
        <v>633</v>
      </c>
      <c r="G248" s="14" t="s">
        <v>700</v>
      </c>
      <c r="H248" s="13">
        <f t="shared" si="24"/>
        <v>65</v>
      </c>
      <c r="I248" s="13">
        <f t="shared" si="25"/>
        <v>6</v>
      </c>
      <c r="J248" s="13">
        <v>3</v>
      </c>
      <c r="K248" s="13" t="s">
        <v>1581</v>
      </c>
      <c r="L248" s="13">
        <v>60</v>
      </c>
      <c r="M248" s="13" t="s">
        <v>1583</v>
      </c>
      <c r="N248" s="13">
        <v>60</v>
      </c>
      <c r="O248" s="13" t="s">
        <v>1585</v>
      </c>
      <c r="P248" s="13">
        <v>60</v>
      </c>
      <c r="Q248" s="13" t="s">
        <v>1587</v>
      </c>
      <c r="R248" s="13">
        <v>60</v>
      </c>
      <c r="S248" s="13" t="s">
        <v>1589</v>
      </c>
      <c r="T248" s="13">
        <v>60</v>
      </c>
      <c r="U248" s="13" t="s">
        <v>1591</v>
      </c>
      <c r="V248" s="13">
        <v>60</v>
      </c>
      <c r="W248" s="13" t="s">
        <v>1593</v>
      </c>
      <c r="X248" s="13">
        <v>60</v>
      </c>
      <c r="Y248" s="13" t="s">
        <v>1594</v>
      </c>
      <c r="Z248" s="13">
        <v>60</v>
      </c>
      <c r="AA248" s="13" t="s">
        <v>352</v>
      </c>
      <c r="AB248" s="37" t="str">
        <f t="shared" si="26"/>
        <v>tw-f-41-jlr-loc3</v>
      </c>
      <c r="AC248" s="37">
        <f t="shared" si="27"/>
        <v>3</v>
      </c>
      <c r="AD248" s="13">
        <v>6</v>
      </c>
      <c r="AE248" s="27">
        <v>6</v>
      </c>
      <c r="AG248" s="35">
        <v>245</v>
      </c>
    </row>
    <row r="249" spans="1:33" ht="17.25" thickBot="1" x14ac:dyDescent="0.25">
      <c r="A249" s="33" t="s">
        <v>691</v>
      </c>
      <c r="B249" s="33">
        <f t="shared" si="22"/>
        <v>4104131</v>
      </c>
      <c r="C249" s="40">
        <f t="shared" si="21"/>
        <v>41</v>
      </c>
      <c r="D249" s="28">
        <f t="shared" si="23"/>
        <v>41041</v>
      </c>
      <c r="E249" s="29">
        <v>3</v>
      </c>
      <c r="F249" s="30" t="s">
        <v>634</v>
      </c>
      <c r="G249" s="30" t="s">
        <v>701</v>
      </c>
      <c r="H249" s="29">
        <f t="shared" si="24"/>
        <v>65</v>
      </c>
      <c r="I249" s="29">
        <f t="shared" si="25"/>
        <v>6</v>
      </c>
      <c r="J249" s="29">
        <v>3</v>
      </c>
      <c r="K249" s="29" t="s">
        <v>1436</v>
      </c>
      <c r="L249" s="29">
        <v>61</v>
      </c>
      <c r="M249" s="29" t="s">
        <v>1582</v>
      </c>
      <c r="N249" s="29">
        <v>61</v>
      </c>
      <c r="O249" s="29" t="s">
        <v>1584</v>
      </c>
      <c r="P249" s="29">
        <v>61</v>
      </c>
      <c r="Q249" s="29" t="s">
        <v>1586</v>
      </c>
      <c r="R249" s="29">
        <v>61</v>
      </c>
      <c r="S249" s="29" t="s">
        <v>1588</v>
      </c>
      <c r="T249" s="29">
        <v>61</v>
      </c>
      <c r="U249" s="29" t="s">
        <v>1590</v>
      </c>
      <c r="V249" s="29">
        <v>61</v>
      </c>
      <c r="W249" s="29" t="s">
        <v>1592</v>
      </c>
      <c r="X249" s="29">
        <v>61</v>
      </c>
      <c r="Y249" s="29" t="s">
        <v>1595</v>
      </c>
      <c r="Z249" s="29">
        <v>61</v>
      </c>
      <c r="AA249" s="29" t="s">
        <v>393</v>
      </c>
      <c r="AB249" s="30" t="str">
        <f t="shared" si="26"/>
        <v>tw-f-41-shl-loc3</v>
      </c>
      <c r="AC249" s="30">
        <f t="shared" si="27"/>
        <v>3</v>
      </c>
      <c r="AD249" s="29">
        <v>9</v>
      </c>
      <c r="AE249" s="31">
        <v>9</v>
      </c>
      <c r="AG249" s="35">
        <v>246</v>
      </c>
    </row>
    <row r="250" spans="1:33" ht="16.5" x14ac:dyDescent="0.2">
      <c r="A250" s="33" t="s">
        <v>691</v>
      </c>
      <c r="B250" s="33">
        <f t="shared" si="22"/>
        <v>4104210</v>
      </c>
      <c r="C250" s="40">
        <f t="shared" si="21"/>
        <v>42</v>
      </c>
      <c r="D250" s="23">
        <f t="shared" si="23"/>
        <v>41042</v>
      </c>
      <c r="E250" s="24">
        <v>1</v>
      </c>
      <c r="F250" s="32" t="s">
        <v>633</v>
      </c>
      <c r="G250" s="32" t="s">
        <v>696</v>
      </c>
      <c r="H250" s="24">
        <f t="shared" si="24"/>
        <v>65</v>
      </c>
      <c r="I250" s="24">
        <f t="shared" si="25"/>
        <v>6</v>
      </c>
      <c r="J250" s="24">
        <v>3</v>
      </c>
      <c r="K250" s="24" t="s">
        <v>1437</v>
      </c>
      <c r="L250" s="24">
        <v>62</v>
      </c>
      <c r="M250" s="24" t="s">
        <v>1583</v>
      </c>
      <c r="N250" s="24">
        <v>62</v>
      </c>
      <c r="O250" s="24" t="s">
        <v>1585</v>
      </c>
      <c r="P250" s="24">
        <v>62</v>
      </c>
      <c r="Q250" s="24" t="s">
        <v>1587</v>
      </c>
      <c r="R250" s="24">
        <v>62</v>
      </c>
      <c r="S250" s="24" t="s">
        <v>1589</v>
      </c>
      <c r="T250" s="24">
        <v>62</v>
      </c>
      <c r="U250" s="24" t="s">
        <v>1591</v>
      </c>
      <c r="V250" s="24">
        <v>62</v>
      </c>
      <c r="W250" s="24" t="s">
        <v>1593</v>
      </c>
      <c r="X250" s="24">
        <v>62</v>
      </c>
      <c r="Y250" s="24" t="s">
        <v>1594</v>
      </c>
      <c r="Z250" s="24">
        <v>62</v>
      </c>
      <c r="AA250" s="24" t="s">
        <v>354</v>
      </c>
      <c r="AB250" s="24" t="str">
        <f t="shared" si="26"/>
        <v>tw-f-42-jlr-loc1</v>
      </c>
      <c r="AC250" s="24">
        <f t="shared" si="27"/>
        <v>3</v>
      </c>
      <c r="AD250" s="24">
        <v>6</v>
      </c>
      <c r="AE250" s="25">
        <v>6</v>
      </c>
      <c r="AG250" s="35">
        <v>247</v>
      </c>
    </row>
    <row r="251" spans="1:33" ht="16.5" x14ac:dyDescent="0.2">
      <c r="A251" s="33" t="s">
        <v>691</v>
      </c>
      <c r="B251" s="33">
        <f t="shared" si="22"/>
        <v>4104211</v>
      </c>
      <c r="C251" s="40">
        <f t="shared" si="21"/>
        <v>42</v>
      </c>
      <c r="D251" s="26">
        <f t="shared" si="23"/>
        <v>41042</v>
      </c>
      <c r="E251" s="13">
        <v>1</v>
      </c>
      <c r="F251" s="14" t="s">
        <v>634</v>
      </c>
      <c r="G251" s="14" t="s">
        <v>697</v>
      </c>
      <c r="H251" s="13">
        <f t="shared" si="24"/>
        <v>65</v>
      </c>
      <c r="I251" s="13">
        <f t="shared" si="25"/>
        <v>6</v>
      </c>
      <c r="J251" s="13">
        <v>3</v>
      </c>
      <c r="K251" s="13" t="s">
        <v>1436</v>
      </c>
      <c r="L251" s="13">
        <v>61</v>
      </c>
      <c r="M251" s="13" t="s">
        <v>1582</v>
      </c>
      <c r="N251" s="13">
        <v>61</v>
      </c>
      <c r="O251" s="13" t="s">
        <v>1584</v>
      </c>
      <c r="P251" s="13">
        <v>61</v>
      </c>
      <c r="Q251" s="13" t="s">
        <v>1586</v>
      </c>
      <c r="R251" s="13">
        <v>61</v>
      </c>
      <c r="S251" s="13" t="s">
        <v>1588</v>
      </c>
      <c r="T251" s="13">
        <v>61</v>
      </c>
      <c r="U251" s="13" t="s">
        <v>1590</v>
      </c>
      <c r="V251" s="13">
        <v>61</v>
      </c>
      <c r="W251" s="13" t="s">
        <v>1592</v>
      </c>
      <c r="X251" s="13">
        <v>61</v>
      </c>
      <c r="Y251" s="13" t="s">
        <v>1595</v>
      </c>
      <c r="Z251" s="13">
        <v>61</v>
      </c>
      <c r="AA251" s="13" t="s">
        <v>395</v>
      </c>
      <c r="AB251" s="13" t="str">
        <f t="shared" si="26"/>
        <v>tw-f-42-shl-loc1</v>
      </c>
      <c r="AC251" s="13">
        <f t="shared" si="27"/>
        <v>3</v>
      </c>
      <c r="AD251" s="13">
        <v>9</v>
      </c>
      <c r="AE251" s="27">
        <v>9</v>
      </c>
      <c r="AG251" s="35">
        <v>248</v>
      </c>
    </row>
    <row r="252" spans="1:33" ht="16.5" x14ac:dyDescent="0.2">
      <c r="A252" s="33" t="s">
        <v>691</v>
      </c>
      <c r="B252" s="33">
        <f t="shared" si="22"/>
        <v>4104220</v>
      </c>
      <c r="C252" s="40">
        <f t="shared" si="21"/>
        <v>42</v>
      </c>
      <c r="D252" s="26">
        <f t="shared" si="23"/>
        <v>41042</v>
      </c>
      <c r="E252" s="13">
        <v>2</v>
      </c>
      <c r="F252" s="14" t="s">
        <v>633</v>
      </c>
      <c r="G252" s="14" t="s">
        <v>698</v>
      </c>
      <c r="H252" s="13">
        <f t="shared" si="24"/>
        <v>65</v>
      </c>
      <c r="I252" s="13">
        <f t="shared" si="25"/>
        <v>6</v>
      </c>
      <c r="J252" s="13">
        <v>3</v>
      </c>
      <c r="K252" s="13" t="s">
        <v>1437</v>
      </c>
      <c r="L252" s="13">
        <v>62</v>
      </c>
      <c r="M252" s="13" t="s">
        <v>1583</v>
      </c>
      <c r="N252" s="13">
        <v>62</v>
      </c>
      <c r="O252" s="13" t="s">
        <v>1585</v>
      </c>
      <c r="P252" s="13">
        <v>62</v>
      </c>
      <c r="Q252" s="13" t="s">
        <v>1587</v>
      </c>
      <c r="R252" s="13">
        <v>62</v>
      </c>
      <c r="S252" s="13" t="s">
        <v>1589</v>
      </c>
      <c r="T252" s="13">
        <v>62</v>
      </c>
      <c r="U252" s="13" t="s">
        <v>1591</v>
      </c>
      <c r="V252" s="13">
        <v>62</v>
      </c>
      <c r="W252" s="13" t="s">
        <v>1593</v>
      </c>
      <c r="X252" s="13">
        <v>62</v>
      </c>
      <c r="Y252" s="13" t="s">
        <v>1594</v>
      </c>
      <c r="Z252" s="13">
        <v>62</v>
      </c>
      <c r="AA252" s="13" t="s">
        <v>748</v>
      </c>
      <c r="AB252" s="36" t="str">
        <f t="shared" si="26"/>
        <v>tw-f-42-jlr-loc2</v>
      </c>
      <c r="AC252" s="36">
        <f t="shared" si="27"/>
        <v>3</v>
      </c>
      <c r="AD252" s="13">
        <v>6</v>
      </c>
      <c r="AE252" s="27">
        <v>6</v>
      </c>
      <c r="AG252" s="35">
        <v>249</v>
      </c>
    </row>
    <row r="253" spans="1:33" ht="16.5" x14ac:dyDescent="0.2">
      <c r="A253" s="33" t="s">
        <v>691</v>
      </c>
      <c r="B253" s="33">
        <f t="shared" si="22"/>
        <v>4104221</v>
      </c>
      <c r="C253" s="40">
        <f t="shared" si="21"/>
        <v>42</v>
      </c>
      <c r="D253" s="26">
        <f t="shared" si="23"/>
        <v>41042</v>
      </c>
      <c r="E253" s="13">
        <v>2</v>
      </c>
      <c r="F253" s="14" t="s">
        <v>634</v>
      </c>
      <c r="G253" s="14" t="s">
        <v>699</v>
      </c>
      <c r="H253" s="13">
        <f t="shared" si="24"/>
        <v>65</v>
      </c>
      <c r="I253" s="13">
        <f t="shared" si="25"/>
        <v>6</v>
      </c>
      <c r="J253" s="13">
        <v>3</v>
      </c>
      <c r="K253" s="13" t="s">
        <v>1436</v>
      </c>
      <c r="L253" s="13">
        <v>61</v>
      </c>
      <c r="M253" s="13" t="s">
        <v>1582</v>
      </c>
      <c r="N253" s="13">
        <v>61</v>
      </c>
      <c r="O253" s="13" t="s">
        <v>1584</v>
      </c>
      <c r="P253" s="13">
        <v>61</v>
      </c>
      <c r="Q253" s="13" t="s">
        <v>1586</v>
      </c>
      <c r="R253" s="13">
        <v>61</v>
      </c>
      <c r="S253" s="13" t="s">
        <v>1588</v>
      </c>
      <c r="T253" s="13">
        <v>61</v>
      </c>
      <c r="U253" s="13" t="s">
        <v>1590</v>
      </c>
      <c r="V253" s="13">
        <v>61</v>
      </c>
      <c r="W253" s="13" t="s">
        <v>1592</v>
      </c>
      <c r="X253" s="13">
        <v>61</v>
      </c>
      <c r="Y253" s="13" t="s">
        <v>1595</v>
      </c>
      <c r="Z253" s="13">
        <v>61</v>
      </c>
      <c r="AA253" s="13" t="s">
        <v>390</v>
      </c>
      <c r="AB253" s="36" t="str">
        <f t="shared" si="26"/>
        <v>tw-f-42-shl-loc2</v>
      </c>
      <c r="AC253" s="36">
        <f t="shared" si="27"/>
        <v>3</v>
      </c>
      <c r="AD253" s="13">
        <v>9</v>
      </c>
      <c r="AE253" s="27">
        <v>9</v>
      </c>
      <c r="AG253" s="35">
        <v>250</v>
      </c>
    </row>
    <row r="254" spans="1:33" ht="16.5" x14ac:dyDescent="0.2">
      <c r="A254" s="33" t="s">
        <v>691</v>
      </c>
      <c r="B254" s="33">
        <f t="shared" si="22"/>
        <v>4104230</v>
      </c>
      <c r="C254" s="40">
        <f t="shared" si="21"/>
        <v>42</v>
      </c>
      <c r="D254" s="26">
        <f t="shared" si="23"/>
        <v>41042</v>
      </c>
      <c r="E254" s="13">
        <v>3</v>
      </c>
      <c r="F254" s="14" t="s">
        <v>633</v>
      </c>
      <c r="G254" s="14" t="s">
        <v>700</v>
      </c>
      <c r="H254" s="13">
        <f t="shared" si="24"/>
        <v>65</v>
      </c>
      <c r="I254" s="13">
        <f t="shared" si="25"/>
        <v>6</v>
      </c>
      <c r="J254" s="13">
        <v>3</v>
      </c>
      <c r="K254" s="13" t="s">
        <v>1437</v>
      </c>
      <c r="L254" s="13">
        <v>62</v>
      </c>
      <c r="M254" s="13" t="s">
        <v>1583</v>
      </c>
      <c r="N254" s="13">
        <v>62</v>
      </c>
      <c r="O254" s="13" t="s">
        <v>1585</v>
      </c>
      <c r="P254" s="13">
        <v>62</v>
      </c>
      <c r="Q254" s="13" t="s">
        <v>1587</v>
      </c>
      <c r="R254" s="13">
        <v>62</v>
      </c>
      <c r="S254" s="13" t="s">
        <v>1589</v>
      </c>
      <c r="T254" s="13">
        <v>62</v>
      </c>
      <c r="U254" s="13" t="s">
        <v>1591</v>
      </c>
      <c r="V254" s="13">
        <v>62</v>
      </c>
      <c r="W254" s="13" t="s">
        <v>1593</v>
      </c>
      <c r="X254" s="13">
        <v>62</v>
      </c>
      <c r="Y254" s="13" t="s">
        <v>1594</v>
      </c>
      <c r="Z254" s="13">
        <v>62</v>
      </c>
      <c r="AA254" s="13" t="s">
        <v>351</v>
      </c>
      <c r="AB254" s="37" t="str">
        <f t="shared" si="26"/>
        <v>tw-f-42-jlr-loc3</v>
      </c>
      <c r="AC254" s="37">
        <f t="shared" si="27"/>
        <v>3</v>
      </c>
      <c r="AD254" s="13">
        <v>6</v>
      </c>
      <c r="AE254" s="27">
        <v>6</v>
      </c>
      <c r="AG254" s="35">
        <v>251</v>
      </c>
    </row>
    <row r="255" spans="1:33" ht="17.25" thickBot="1" x14ac:dyDescent="0.25">
      <c r="A255" s="33" t="s">
        <v>691</v>
      </c>
      <c r="B255" s="33">
        <f t="shared" si="22"/>
        <v>4104231</v>
      </c>
      <c r="C255" s="40">
        <f t="shared" si="21"/>
        <v>42</v>
      </c>
      <c r="D255" s="28">
        <f t="shared" si="23"/>
        <v>41042</v>
      </c>
      <c r="E255" s="29">
        <v>3</v>
      </c>
      <c r="F255" s="30" t="s">
        <v>634</v>
      </c>
      <c r="G255" s="30" t="s">
        <v>701</v>
      </c>
      <c r="H255" s="29">
        <f t="shared" si="24"/>
        <v>65</v>
      </c>
      <c r="I255" s="29">
        <f t="shared" si="25"/>
        <v>6</v>
      </c>
      <c r="J255" s="29">
        <v>3</v>
      </c>
      <c r="K255" s="29" t="s">
        <v>1436</v>
      </c>
      <c r="L255" s="29">
        <v>61</v>
      </c>
      <c r="M255" s="29" t="s">
        <v>1582</v>
      </c>
      <c r="N255" s="29">
        <v>61</v>
      </c>
      <c r="O255" s="29" t="s">
        <v>1584</v>
      </c>
      <c r="P255" s="29">
        <v>61</v>
      </c>
      <c r="Q255" s="29" t="s">
        <v>1586</v>
      </c>
      <c r="R255" s="29">
        <v>61</v>
      </c>
      <c r="S255" s="29" t="s">
        <v>1588</v>
      </c>
      <c r="T255" s="29">
        <v>61</v>
      </c>
      <c r="U255" s="29" t="s">
        <v>1590</v>
      </c>
      <c r="V255" s="29">
        <v>61</v>
      </c>
      <c r="W255" s="29" t="s">
        <v>1592</v>
      </c>
      <c r="X255" s="29">
        <v>61</v>
      </c>
      <c r="Y255" s="29" t="s">
        <v>1595</v>
      </c>
      <c r="Z255" s="29">
        <v>61</v>
      </c>
      <c r="AA255" s="29" t="s">
        <v>391</v>
      </c>
      <c r="AB255" s="30" t="str">
        <f t="shared" si="26"/>
        <v>tw-f-42-shl-loc3</v>
      </c>
      <c r="AC255" s="30">
        <f t="shared" si="27"/>
        <v>3</v>
      </c>
      <c r="AD255" s="29">
        <v>9</v>
      </c>
      <c r="AE255" s="31">
        <v>9</v>
      </c>
      <c r="AG255" s="35">
        <v>252</v>
      </c>
    </row>
    <row r="256" spans="1:33" ht="16.5" x14ac:dyDescent="0.2">
      <c r="A256" s="33" t="s">
        <v>691</v>
      </c>
      <c r="B256" s="33">
        <f t="shared" si="22"/>
        <v>4104310</v>
      </c>
      <c r="C256" s="40">
        <f t="shared" si="21"/>
        <v>43</v>
      </c>
      <c r="D256" s="23">
        <f t="shared" si="23"/>
        <v>41043</v>
      </c>
      <c r="E256" s="24">
        <v>1</v>
      </c>
      <c r="F256" s="32" t="s">
        <v>633</v>
      </c>
      <c r="G256" s="32" t="s">
        <v>696</v>
      </c>
      <c r="H256" s="24">
        <f t="shared" si="24"/>
        <v>66</v>
      </c>
      <c r="I256" s="24">
        <f t="shared" si="25"/>
        <v>6</v>
      </c>
      <c r="J256" s="24">
        <v>3</v>
      </c>
      <c r="K256" s="24" t="s">
        <v>1437</v>
      </c>
      <c r="L256" s="24">
        <v>63</v>
      </c>
      <c r="M256" s="24" t="s">
        <v>1439</v>
      </c>
      <c r="N256" s="24">
        <v>63</v>
      </c>
      <c r="O256" s="24" t="s">
        <v>1585</v>
      </c>
      <c r="P256" s="24">
        <v>63</v>
      </c>
      <c r="Q256" s="24" t="s">
        <v>1587</v>
      </c>
      <c r="R256" s="24">
        <v>63</v>
      </c>
      <c r="S256" s="24" t="s">
        <v>1589</v>
      </c>
      <c r="T256" s="24">
        <v>63</v>
      </c>
      <c r="U256" s="24" t="s">
        <v>1591</v>
      </c>
      <c r="V256" s="24">
        <v>63</v>
      </c>
      <c r="W256" s="24" t="s">
        <v>1593</v>
      </c>
      <c r="X256" s="24">
        <v>63</v>
      </c>
      <c r="Y256" s="24" t="s">
        <v>1594</v>
      </c>
      <c r="Z256" s="24">
        <v>63</v>
      </c>
      <c r="AA256" s="24" t="s">
        <v>347</v>
      </c>
      <c r="AB256" s="24" t="str">
        <f t="shared" si="26"/>
        <v>tw-f-43-jlr-loc1</v>
      </c>
      <c r="AC256" s="24">
        <f t="shared" si="27"/>
        <v>3</v>
      </c>
      <c r="AD256" s="24">
        <v>6</v>
      </c>
      <c r="AE256" s="25">
        <v>6</v>
      </c>
      <c r="AG256" s="35">
        <v>253</v>
      </c>
    </row>
    <row r="257" spans="1:33" ht="16.5" x14ac:dyDescent="0.2">
      <c r="A257" s="33" t="s">
        <v>691</v>
      </c>
      <c r="B257" s="33">
        <f t="shared" si="22"/>
        <v>4104311</v>
      </c>
      <c r="C257" s="40">
        <f t="shared" ref="C257:C320" si="28">MOD(D257,100)</f>
        <v>43</v>
      </c>
      <c r="D257" s="26">
        <f t="shared" si="23"/>
        <v>41043</v>
      </c>
      <c r="E257" s="13">
        <v>1</v>
      </c>
      <c r="F257" s="14" t="s">
        <v>634</v>
      </c>
      <c r="G257" s="14" t="s">
        <v>697</v>
      </c>
      <c r="H257" s="13">
        <f t="shared" si="24"/>
        <v>66</v>
      </c>
      <c r="I257" s="13">
        <f t="shared" si="25"/>
        <v>6</v>
      </c>
      <c r="J257" s="13">
        <v>3</v>
      </c>
      <c r="K257" s="13" t="s">
        <v>1436</v>
      </c>
      <c r="L257" s="13">
        <v>63</v>
      </c>
      <c r="M257" s="13" t="s">
        <v>1438</v>
      </c>
      <c r="N257" s="13">
        <v>63</v>
      </c>
      <c r="O257" s="13" t="s">
        <v>1584</v>
      </c>
      <c r="P257" s="13">
        <v>63</v>
      </c>
      <c r="Q257" s="13" t="s">
        <v>1586</v>
      </c>
      <c r="R257" s="13">
        <v>63</v>
      </c>
      <c r="S257" s="13" t="s">
        <v>1588</v>
      </c>
      <c r="T257" s="13">
        <v>63</v>
      </c>
      <c r="U257" s="13" t="s">
        <v>1590</v>
      </c>
      <c r="V257" s="13">
        <v>63</v>
      </c>
      <c r="W257" s="13" t="s">
        <v>1592</v>
      </c>
      <c r="X257" s="13">
        <v>63</v>
      </c>
      <c r="Y257" s="13" t="s">
        <v>1595</v>
      </c>
      <c r="Z257" s="13">
        <v>63</v>
      </c>
      <c r="AA257" s="13" t="s">
        <v>379</v>
      </c>
      <c r="AB257" s="13" t="str">
        <f t="shared" si="26"/>
        <v>tw-f-43-shl-loc1</v>
      </c>
      <c r="AC257" s="13">
        <f t="shared" si="27"/>
        <v>3</v>
      </c>
      <c r="AD257" s="13">
        <v>9</v>
      </c>
      <c r="AE257" s="27">
        <v>9</v>
      </c>
      <c r="AG257" s="35">
        <v>254</v>
      </c>
    </row>
    <row r="258" spans="1:33" ht="16.5" x14ac:dyDescent="0.2">
      <c r="A258" s="33" t="s">
        <v>691</v>
      </c>
      <c r="B258" s="33">
        <f t="shared" si="22"/>
        <v>4104320</v>
      </c>
      <c r="C258" s="40">
        <f t="shared" si="28"/>
        <v>43</v>
      </c>
      <c r="D258" s="26">
        <f t="shared" si="23"/>
        <v>41043</v>
      </c>
      <c r="E258" s="13">
        <v>2</v>
      </c>
      <c r="F258" s="14" t="s">
        <v>633</v>
      </c>
      <c r="G258" s="14" t="s">
        <v>698</v>
      </c>
      <c r="H258" s="13">
        <f t="shared" si="24"/>
        <v>66</v>
      </c>
      <c r="I258" s="13">
        <f t="shared" si="25"/>
        <v>6</v>
      </c>
      <c r="J258" s="13">
        <v>3</v>
      </c>
      <c r="K258" s="13" t="s">
        <v>1437</v>
      </c>
      <c r="L258" s="13">
        <v>63</v>
      </c>
      <c r="M258" s="13" t="s">
        <v>1439</v>
      </c>
      <c r="N258" s="13">
        <v>63</v>
      </c>
      <c r="O258" s="13" t="s">
        <v>1585</v>
      </c>
      <c r="P258" s="13">
        <v>63</v>
      </c>
      <c r="Q258" s="13" t="s">
        <v>1587</v>
      </c>
      <c r="R258" s="13">
        <v>63</v>
      </c>
      <c r="S258" s="13" t="s">
        <v>1589</v>
      </c>
      <c r="T258" s="13">
        <v>63</v>
      </c>
      <c r="U258" s="13" t="s">
        <v>1591</v>
      </c>
      <c r="V258" s="13">
        <v>63</v>
      </c>
      <c r="W258" s="13" t="s">
        <v>1593</v>
      </c>
      <c r="X258" s="13">
        <v>63</v>
      </c>
      <c r="Y258" s="13" t="s">
        <v>1594</v>
      </c>
      <c r="Z258" s="13">
        <v>63</v>
      </c>
      <c r="AA258" s="13" t="s">
        <v>749</v>
      </c>
      <c r="AB258" s="36" t="str">
        <f t="shared" si="26"/>
        <v>tw-f-43-jlr-loc2</v>
      </c>
      <c r="AC258" s="36">
        <f t="shared" si="27"/>
        <v>3</v>
      </c>
      <c r="AD258" s="13">
        <v>6</v>
      </c>
      <c r="AE258" s="27">
        <v>6</v>
      </c>
      <c r="AG258" s="35">
        <v>255</v>
      </c>
    </row>
    <row r="259" spans="1:33" ht="16.5" x14ac:dyDescent="0.2">
      <c r="A259" s="33" t="s">
        <v>691</v>
      </c>
      <c r="B259" s="33">
        <f t="shared" si="22"/>
        <v>4104321</v>
      </c>
      <c r="C259" s="40">
        <f t="shared" si="28"/>
        <v>43</v>
      </c>
      <c r="D259" s="26">
        <f t="shared" si="23"/>
        <v>41043</v>
      </c>
      <c r="E259" s="13">
        <v>2</v>
      </c>
      <c r="F259" s="14" t="s">
        <v>634</v>
      </c>
      <c r="G259" s="14" t="s">
        <v>699</v>
      </c>
      <c r="H259" s="13">
        <f t="shared" si="24"/>
        <v>66</v>
      </c>
      <c r="I259" s="13">
        <f t="shared" si="25"/>
        <v>6</v>
      </c>
      <c r="J259" s="13">
        <v>3</v>
      </c>
      <c r="K259" s="13" t="s">
        <v>1436</v>
      </c>
      <c r="L259" s="13">
        <v>63</v>
      </c>
      <c r="M259" s="13" t="s">
        <v>1438</v>
      </c>
      <c r="N259" s="13">
        <v>63</v>
      </c>
      <c r="O259" s="13" t="s">
        <v>1584</v>
      </c>
      <c r="P259" s="13">
        <v>63</v>
      </c>
      <c r="Q259" s="13" t="s">
        <v>1586</v>
      </c>
      <c r="R259" s="13">
        <v>63</v>
      </c>
      <c r="S259" s="13" t="s">
        <v>1588</v>
      </c>
      <c r="T259" s="13">
        <v>63</v>
      </c>
      <c r="U259" s="13" t="s">
        <v>1590</v>
      </c>
      <c r="V259" s="13">
        <v>63</v>
      </c>
      <c r="W259" s="13" t="s">
        <v>1592</v>
      </c>
      <c r="X259" s="13">
        <v>63</v>
      </c>
      <c r="Y259" s="13" t="s">
        <v>1595</v>
      </c>
      <c r="Z259" s="13">
        <v>63</v>
      </c>
      <c r="AA259" s="13" t="s">
        <v>382</v>
      </c>
      <c r="AB259" s="36" t="str">
        <f t="shared" si="26"/>
        <v>tw-f-43-shl-loc2</v>
      </c>
      <c r="AC259" s="36">
        <f t="shared" si="27"/>
        <v>3</v>
      </c>
      <c r="AD259" s="13">
        <v>9</v>
      </c>
      <c r="AE259" s="27">
        <v>9</v>
      </c>
      <c r="AG259" s="35">
        <v>256</v>
      </c>
    </row>
    <row r="260" spans="1:33" ht="16.5" x14ac:dyDescent="0.2">
      <c r="A260" s="33" t="s">
        <v>691</v>
      </c>
      <c r="B260" s="33">
        <f t="shared" si="22"/>
        <v>4104330</v>
      </c>
      <c r="C260" s="40">
        <f t="shared" si="28"/>
        <v>43</v>
      </c>
      <c r="D260" s="26">
        <f t="shared" si="23"/>
        <v>41043</v>
      </c>
      <c r="E260" s="13">
        <v>3</v>
      </c>
      <c r="F260" s="14" t="s">
        <v>633</v>
      </c>
      <c r="G260" s="14" t="s">
        <v>700</v>
      </c>
      <c r="H260" s="13">
        <f t="shared" si="24"/>
        <v>66</v>
      </c>
      <c r="I260" s="13">
        <f t="shared" si="25"/>
        <v>6</v>
      </c>
      <c r="J260" s="13">
        <v>3</v>
      </c>
      <c r="K260" s="13" t="s">
        <v>1437</v>
      </c>
      <c r="L260" s="13">
        <v>63</v>
      </c>
      <c r="M260" s="13" t="s">
        <v>1439</v>
      </c>
      <c r="N260" s="13">
        <v>63</v>
      </c>
      <c r="O260" s="13" t="s">
        <v>1585</v>
      </c>
      <c r="P260" s="13">
        <v>63</v>
      </c>
      <c r="Q260" s="13" t="s">
        <v>1587</v>
      </c>
      <c r="R260" s="13">
        <v>63</v>
      </c>
      <c r="S260" s="13" t="s">
        <v>1589</v>
      </c>
      <c r="T260" s="13">
        <v>63</v>
      </c>
      <c r="U260" s="13" t="s">
        <v>1591</v>
      </c>
      <c r="V260" s="13">
        <v>63</v>
      </c>
      <c r="W260" s="13" t="s">
        <v>1593</v>
      </c>
      <c r="X260" s="13">
        <v>63</v>
      </c>
      <c r="Y260" s="13" t="s">
        <v>1594</v>
      </c>
      <c r="Z260" s="13">
        <v>63</v>
      </c>
      <c r="AA260" s="13" t="s">
        <v>356</v>
      </c>
      <c r="AB260" s="37" t="str">
        <f t="shared" si="26"/>
        <v>tw-f-43-jlr-loc3</v>
      </c>
      <c r="AC260" s="37">
        <f t="shared" si="27"/>
        <v>3</v>
      </c>
      <c r="AD260" s="13">
        <v>6</v>
      </c>
      <c r="AE260" s="27">
        <v>6</v>
      </c>
      <c r="AG260" s="35">
        <v>257</v>
      </c>
    </row>
    <row r="261" spans="1:33" ht="17.25" thickBot="1" x14ac:dyDescent="0.25">
      <c r="A261" s="33" t="s">
        <v>691</v>
      </c>
      <c r="B261" s="33">
        <f t="shared" ref="B261:B324" si="29">D261*100+E261*10+IF(F261="jlr",0,1)</f>
        <v>4104331</v>
      </c>
      <c r="C261" s="40">
        <f t="shared" si="28"/>
        <v>43</v>
      </c>
      <c r="D261" s="28">
        <f t="shared" ref="D261:D324" si="30">INT((AG261-1)/6)+41001</f>
        <v>41043</v>
      </c>
      <c r="E261" s="29">
        <v>3</v>
      </c>
      <c r="F261" s="30" t="s">
        <v>634</v>
      </c>
      <c r="G261" s="30" t="s">
        <v>701</v>
      </c>
      <c r="H261" s="29">
        <f t="shared" ref="H261:H324" si="31">INDEX($AO$4:$AO$103,C261)</f>
        <v>66</v>
      </c>
      <c r="I261" s="29">
        <f t="shared" ref="I261:I324" si="32">INDEX($AP$4:$AR$103,C261,E261)</f>
        <v>6</v>
      </c>
      <c r="J261" s="29">
        <v>3</v>
      </c>
      <c r="K261" s="29" t="s">
        <v>1436</v>
      </c>
      <c r="L261" s="29">
        <v>63</v>
      </c>
      <c r="M261" s="29" t="s">
        <v>1438</v>
      </c>
      <c r="N261" s="29">
        <v>63</v>
      </c>
      <c r="O261" s="29" t="s">
        <v>1584</v>
      </c>
      <c r="P261" s="29">
        <v>63</v>
      </c>
      <c r="Q261" s="29" t="s">
        <v>1586</v>
      </c>
      <c r="R261" s="29">
        <v>63</v>
      </c>
      <c r="S261" s="29" t="s">
        <v>1588</v>
      </c>
      <c r="T261" s="29">
        <v>63</v>
      </c>
      <c r="U261" s="29" t="s">
        <v>1590</v>
      </c>
      <c r="V261" s="29">
        <v>63</v>
      </c>
      <c r="W261" s="29" t="s">
        <v>1592</v>
      </c>
      <c r="X261" s="29">
        <v>63</v>
      </c>
      <c r="Y261" s="29" t="s">
        <v>1595</v>
      </c>
      <c r="Z261" s="29">
        <v>63</v>
      </c>
      <c r="AA261" s="29" t="s">
        <v>397</v>
      </c>
      <c r="AB261" s="30" t="str">
        <f t="shared" ref="AB261:AB324" si="33">A261&amp;"-"&amp;C261&amp;"-"&amp;F261&amp;"-loc"&amp;E261</f>
        <v>tw-f-43-shl-loc3</v>
      </c>
      <c r="AC261" s="30">
        <f t="shared" ref="AC261:AC324" si="34">INDEX($AT$4:$AT$103,C261)</f>
        <v>3</v>
      </c>
      <c r="AD261" s="29">
        <v>9</v>
      </c>
      <c r="AE261" s="31">
        <v>9</v>
      </c>
      <c r="AG261" s="35">
        <v>258</v>
      </c>
    </row>
    <row r="262" spans="1:33" ht="16.5" x14ac:dyDescent="0.2">
      <c r="A262" s="33" t="s">
        <v>691</v>
      </c>
      <c r="B262" s="33">
        <f t="shared" si="29"/>
        <v>4104410</v>
      </c>
      <c r="C262" s="40">
        <f t="shared" si="28"/>
        <v>44</v>
      </c>
      <c r="D262" s="23">
        <f t="shared" si="30"/>
        <v>41044</v>
      </c>
      <c r="E262" s="24">
        <v>1</v>
      </c>
      <c r="F262" s="32" t="s">
        <v>633</v>
      </c>
      <c r="G262" s="32" t="s">
        <v>696</v>
      </c>
      <c r="H262" s="24">
        <f t="shared" si="31"/>
        <v>67</v>
      </c>
      <c r="I262" s="24">
        <f t="shared" si="32"/>
        <v>6</v>
      </c>
      <c r="J262" s="24">
        <v>3</v>
      </c>
      <c r="K262" s="24" t="s">
        <v>1437</v>
      </c>
      <c r="L262" s="24">
        <v>64</v>
      </c>
      <c r="M262" s="24" t="s">
        <v>1439</v>
      </c>
      <c r="N262" s="24">
        <v>64</v>
      </c>
      <c r="O262" s="24" t="s">
        <v>1441</v>
      </c>
      <c r="P262" s="24">
        <v>64</v>
      </c>
      <c r="Q262" s="24" t="s">
        <v>1587</v>
      </c>
      <c r="R262" s="24">
        <v>64</v>
      </c>
      <c r="S262" s="24" t="s">
        <v>1589</v>
      </c>
      <c r="T262" s="24">
        <v>64</v>
      </c>
      <c r="U262" s="24" t="s">
        <v>1591</v>
      </c>
      <c r="V262" s="24">
        <v>64</v>
      </c>
      <c r="W262" s="24" t="s">
        <v>1593</v>
      </c>
      <c r="X262" s="24">
        <v>64</v>
      </c>
      <c r="Y262" s="24" t="s">
        <v>1594</v>
      </c>
      <c r="Z262" s="24">
        <v>64</v>
      </c>
      <c r="AA262" s="24" t="s">
        <v>354</v>
      </c>
      <c r="AB262" s="24" t="str">
        <f t="shared" si="33"/>
        <v>tw-f-44-jlr-loc1</v>
      </c>
      <c r="AC262" s="24">
        <f t="shared" si="34"/>
        <v>3</v>
      </c>
      <c r="AD262" s="24">
        <v>6</v>
      </c>
      <c r="AE262" s="25">
        <v>6</v>
      </c>
      <c r="AG262" s="35">
        <v>259</v>
      </c>
    </row>
    <row r="263" spans="1:33" ht="16.5" x14ac:dyDescent="0.2">
      <c r="A263" s="33" t="s">
        <v>691</v>
      </c>
      <c r="B263" s="33">
        <f t="shared" si="29"/>
        <v>4104411</v>
      </c>
      <c r="C263" s="40">
        <f t="shared" si="28"/>
        <v>44</v>
      </c>
      <c r="D263" s="26">
        <f t="shared" si="30"/>
        <v>41044</v>
      </c>
      <c r="E263" s="13">
        <v>1</v>
      </c>
      <c r="F263" s="14" t="s">
        <v>634</v>
      </c>
      <c r="G263" s="14" t="s">
        <v>697</v>
      </c>
      <c r="H263" s="13">
        <f t="shared" si="31"/>
        <v>67</v>
      </c>
      <c r="I263" s="13">
        <f t="shared" si="32"/>
        <v>6</v>
      </c>
      <c r="J263" s="13">
        <v>3</v>
      </c>
      <c r="K263" s="13" t="s">
        <v>1436</v>
      </c>
      <c r="L263" s="13">
        <v>64</v>
      </c>
      <c r="M263" s="13" t="s">
        <v>1438</v>
      </c>
      <c r="N263" s="13">
        <v>64</v>
      </c>
      <c r="O263" s="13" t="s">
        <v>1440</v>
      </c>
      <c r="P263" s="13">
        <v>64</v>
      </c>
      <c r="Q263" s="13" t="s">
        <v>1586</v>
      </c>
      <c r="R263" s="13">
        <v>64</v>
      </c>
      <c r="S263" s="13" t="s">
        <v>1588</v>
      </c>
      <c r="T263" s="13">
        <v>64</v>
      </c>
      <c r="U263" s="13" t="s">
        <v>1590</v>
      </c>
      <c r="V263" s="13">
        <v>64</v>
      </c>
      <c r="W263" s="13" t="s">
        <v>1592</v>
      </c>
      <c r="X263" s="13">
        <v>64</v>
      </c>
      <c r="Y263" s="13" t="s">
        <v>1595</v>
      </c>
      <c r="Z263" s="13">
        <v>64</v>
      </c>
      <c r="AA263" s="14" t="s">
        <v>395</v>
      </c>
      <c r="AB263" s="13" t="str">
        <f t="shared" si="33"/>
        <v>tw-f-44-shl-loc1</v>
      </c>
      <c r="AC263" s="13">
        <f t="shared" si="34"/>
        <v>3</v>
      </c>
      <c r="AD263" s="13">
        <v>9</v>
      </c>
      <c r="AE263" s="27">
        <v>9</v>
      </c>
      <c r="AG263" s="35">
        <v>260</v>
      </c>
    </row>
    <row r="264" spans="1:33" ht="16.5" x14ac:dyDescent="0.2">
      <c r="A264" s="33" t="s">
        <v>691</v>
      </c>
      <c r="B264" s="33">
        <f t="shared" si="29"/>
        <v>4104420</v>
      </c>
      <c r="C264" s="40">
        <f t="shared" si="28"/>
        <v>44</v>
      </c>
      <c r="D264" s="26">
        <f t="shared" si="30"/>
        <v>41044</v>
      </c>
      <c r="E264" s="13">
        <v>2</v>
      </c>
      <c r="F264" s="14" t="s">
        <v>633</v>
      </c>
      <c r="G264" s="14" t="s">
        <v>698</v>
      </c>
      <c r="H264" s="13">
        <f t="shared" si="31"/>
        <v>67</v>
      </c>
      <c r="I264" s="13">
        <f t="shared" si="32"/>
        <v>6</v>
      </c>
      <c r="J264" s="13">
        <v>3</v>
      </c>
      <c r="K264" s="13" t="s">
        <v>1437</v>
      </c>
      <c r="L264" s="13">
        <v>64</v>
      </c>
      <c r="M264" s="13" t="s">
        <v>1439</v>
      </c>
      <c r="N264" s="13">
        <v>64</v>
      </c>
      <c r="O264" s="13" t="s">
        <v>1441</v>
      </c>
      <c r="P264" s="13">
        <v>64</v>
      </c>
      <c r="Q264" s="13" t="s">
        <v>1587</v>
      </c>
      <c r="R264" s="13">
        <v>64</v>
      </c>
      <c r="S264" s="13" t="s">
        <v>1589</v>
      </c>
      <c r="T264" s="13">
        <v>64</v>
      </c>
      <c r="U264" s="13" t="s">
        <v>1591</v>
      </c>
      <c r="V264" s="13">
        <v>64</v>
      </c>
      <c r="W264" s="13" t="s">
        <v>1593</v>
      </c>
      <c r="X264" s="13">
        <v>64</v>
      </c>
      <c r="Y264" s="13" t="s">
        <v>1594</v>
      </c>
      <c r="Z264" s="13">
        <v>64</v>
      </c>
      <c r="AA264" s="13" t="s">
        <v>748</v>
      </c>
      <c r="AB264" s="36" t="str">
        <f t="shared" si="33"/>
        <v>tw-f-44-jlr-loc2</v>
      </c>
      <c r="AC264" s="36">
        <f t="shared" si="34"/>
        <v>3</v>
      </c>
      <c r="AD264" s="13">
        <v>6</v>
      </c>
      <c r="AE264" s="27">
        <v>6</v>
      </c>
      <c r="AG264" s="35">
        <v>261</v>
      </c>
    </row>
    <row r="265" spans="1:33" ht="16.5" x14ac:dyDescent="0.2">
      <c r="A265" s="33" t="s">
        <v>691</v>
      </c>
      <c r="B265" s="33">
        <f t="shared" si="29"/>
        <v>4104421</v>
      </c>
      <c r="C265" s="40">
        <f t="shared" si="28"/>
        <v>44</v>
      </c>
      <c r="D265" s="26">
        <f t="shared" si="30"/>
        <v>41044</v>
      </c>
      <c r="E265" s="13">
        <v>2</v>
      </c>
      <c r="F265" s="14" t="s">
        <v>634</v>
      </c>
      <c r="G265" s="14" t="s">
        <v>699</v>
      </c>
      <c r="H265" s="13">
        <f t="shared" si="31"/>
        <v>67</v>
      </c>
      <c r="I265" s="13">
        <f t="shared" si="32"/>
        <v>6</v>
      </c>
      <c r="J265" s="13">
        <v>3</v>
      </c>
      <c r="K265" s="13" t="s">
        <v>1436</v>
      </c>
      <c r="L265" s="13">
        <v>64</v>
      </c>
      <c r="M265" s="13" t="s">
        <v>1438</v>
      </c>
      <c r="N265" s="13">
        <v>64</v>
      </c>
      <c r="O265" s="13" t="s">
        <v>1440</v>
      </c>
      <c r="P265" s="13">
        <v>64</v>
      </c>
      <c r="Q265" s="13" t="s">
        <v>1586</v>
      </c>
      <c r="R265" s="13">
        <v>64</v>
      </c>
      <c r="S265" s="13" t="s">
        <v>1588</v>
      </c>
      <c r="T265" s="13">
        <v>64</v>
      </c>
      <c r="U265" s="13" t="s">
        <v>1590</v>
      </c>
      <c r="V265" s="13">
        <v>64</v>
      </c>
      <c r="W265" s="13" t="s">
        <v>1592</v>
      </c>
      <c r="X265" s="13">
        <v>64</v>
      </c>
      <c r="Y265" s="13" t="s">
        <v>1595</v>
      </c>
      <c r="Z265" s="13">
        <v>64</v>
      </c>
      <c r="AA265" s="13" t="s">
        <v>390</v>
      </c>
      <c r="AB265" s="36" t="str">
        <f t="shared" si="33"/>
        <v>tw-f-44-shl-loc2</v>
      </c>
      <c r="AC265" s="36">
        <f t="shared" si="34"/>
        <v>3</v>
      </c>
      <c r="AD265" s="13">
        <v>9</v>
      </c>
      <c r="AE265" s="27">
        <v>9</v>
      </c>
      <c r="AG265" s="35">
        <v>262</v>
      </c>
    </row>
    <row r="266" spans="1:33" ht="16.5" x14ac:dyDescent="0.2">
      <c r="A266" s="33" t="s">
        <v>691</v>
      </c>
      <c r="B266" s="33">
        <f t="shared" si="29"/>
        <v>4104430</v>
      </c>
      <c r="C266" s="40">
        <f t="shared" si="28"/>
        <v>44</v>
      </c>
      <c r="D266" s="26">
        <f t="shared" si="30"/>
        <v>41044</v>
      </c>
      <c r="E266" s="13">
        <v>3</v>
      </c>
      <c r="F266" s="14" t="s">
        <v>633</v>
      </c>
      <c r="G266" s="14" t="s">
        <v>700</v>
      </c>
      <c r="H266" s="13">
        <f t="shared" si="31"/>
        <v>67</v>
      </c>
      <c r="I266" s="13">
        <f t="shared" si="32"/>
        <v>6</v>
      </c>
      <c r="J266" s="13">
        <v>3</v>
      </c>
      <c r="K266" s="13" t="s">
        <v>1437</v>
      </c>
      <c r="L266" s="13">
        <v>64</v>
      </c>
      <c r="M266" s="13" t="s">
        <v>1439</v>
      </c>
      <c r="N266" s="13">
        <v>64</v>
      </c>
      <c r="O266" s="13" t="s">
        <v>1441</v>
      </c>
      <c r="P266" s="13">
        <v>64</v>
      </c>
      <c r="Q266" s="13" t="s">
        <v>1587</v>
      </c>
      <c r="R266" s="13">
        <v>64</v>
      </c>
      <c r="S266" s="13" t="s">
        <v>1589</v>
      </c>
      <c r="T266" s="13">
        <v>64</v>
      </c>
      <c r="U266" s="13" t="s">
        <v>1591</v>
      </c>
      <c r="V266" s="13">
        <v>64</v>
      </c>
      <c r="W266" s="13" t="s">
        <v>1593</v>
      </c>
      <c r="X266" s="13">
        <v>64</v>
      </c>
      <c r="Y266" s="13" t="s">
        <v>1594</v>
      </c>
      <c r="Z266" s="13">
        <v>64</v>
      </c>
      <c r="AA266" s="13" t="s">
        <v>351</v>
      </c>
      <c r="AB266" s="37" t="str">
        <f t="shared" si="33"/>
        <v>tw-f-44-jlr-loc3</v>
      </c>
      <c r="AC266" s="37">
        <f t="shared" si="34"/>
        <v>3</v>
      </c>
      <c r="AD266" s="13">
        <v>6</v>
      </c>
      <c r="AE266" s="27">
        <v>6</v>
      </c>
      <c r="AG266" s="35">
        <v>263</v>
      </c>
    </row>
    <row r="267" spans="1:33" ht="17.25" thickBot="1" x14ac:dyDescent="0.25">
      <c r="A267" s="33" t="s">
        <v>691</v>
      </c>
      <c r="B267" s="33">
        <f t="shared" si="29"/>
        <v>4104431</v>
      </c>
      <c r="C267" s="40">
        <f t="shared" si="28"/>
        <v>44</v>
      </c>
      <c r="D267" s="28">
        <f t="shared" si="30"/>
        <v>41044</v>
      </c>
      <c r="E267" s="29">
        <v>3</v>
      </c>
      <c r="F267" s="30" t="s">
        <v>634</v>
      </c>
      <c r="G267" s="30" t="s">
        <v>701</v>
      </c>
      <c r="H267" s="29">
        <f t="shared" si="31"/>
        <v>67</v>
      </c>
      <c r="I267" s="29">
        <f t="shared" si="32"/>
        <v>6</v>
      </c>
      <c r="J267" s="29">
        <v>3</v>
      </c>
      <c r="K267" s="29" t="s">
        <v>1436</v>
      </c>
      <c r="L267" s="29">
        <v>64</v>
      </c>
      <c r="M267" s="29" t="s">
        <v>1438</v>
      </c>
      <c r="N267" s="29">
        <v>64</v>
      </c>
      <c r="O267" s="29" t="s">
        <v>1440</v>
      </c>
      <c r="P267" s="29">
        <v>64</v>
      </c>
      <c r="Q267" s="29" t="s">
        <v>1586</v>
      </c>
      <c r="R267" s="29">
        <v>64</v>
      </c>
      <c r="S267" s="29" t="s">
        <v>1588</v>
      </c>
      <c r="T267" s="29">
        <v>64</v>
      </c>
      <c r="U267" s="29" t="s">
        <v>1590</v>
      </c>
      <c r="V267" s="29">
        <v>64</v>
      </c>
      <c r="W267" s="29" t="s">
        <v>1592</v>
      </c>
      <c r="X267" s="29">
        <v>64</v>
      </c>
      <c r="Y267" s="29" t="s">
        <v>1595</v>
      </c>
      <c r="Z267" s="29">
        <v>64</v>
      </c>
      <c r="AA267" s="29" t="s">
        <v>391</v>
      </c>
      <c r="AB267" s="30" t="str">
        <f t="shared" si="33"/>
        <v>tw-f-44-shl-loc3</v>
      </c>
      <c r="AC267" s="30">
        <f t="shared" si="34"/>
        <v>3</v>
      </c>
      <c r="AD267" s="29">
        <v>9</v>
      </c>
      <c r="AE267" s="31">
        <v>9</v>
      </c>
      <c r="AG267" s="35">
        <v>264</v>
      </c>
    </row>
    <row r="268" spans="1:33" ht="16.5" x14ac:dyDescent="0.2">
      <c r="A268" s="33" t="s">
        <v>691</v>
      </c>
      <c r="B268" s="33">
        <f t="shared" si="29"/>
        <v>4104510</v>
      </c>
      <c r="C268" s="40">
        <f t="shared" si="28"/>
        <v>45</v>
      </c>
      <c r="D268" s="23">
        <f t="shared" si="30"/>
        <v>41045</v>
      </c>
      <c r="E268" s="24">
        <v>1</v>
      </c>
      <c r="F268" s="32" t="s">
        <v>633</v>
      </c>
      <c r="G268" s="32" t="s">
        <v>696</v>
      </c>
      <c r="H268" s="24">
        <f t="shared" si="31"/>
        <v>67</v>
      </c>
      <c r="I268" s="24">
        <f t="shared" si="32"/>
        <v>6</v>
      </c>
      <c r="J268" s="24">
        <v>3</v>
      </c>
      <c r="K268" s="24" t="s">
        <v>1437</v>
      </c>
      <c r="L268" s="24">
        <v>64</v>
      </c>
      <c r="M268" s="24" t="s">
        <v>1439</v>
      </c>
      <c r="N268" s="24">
        <v>64</v>
      </c>
      <c r="O268" s="24" t="s">
        <v>1441</v>
      </c>
      <c r="P268" s="24">
        <v>64</v>
      </c>
      <c r="Q268" s="24" t="s">
        <v>1587</v>
      </c>
      <c r="R268" s="24">
        <v>64</v>
      </c>
      <c r="S268" s="24" t="s">
        <v>1589</v>
      </c>
      <c r="T268" s="24">
        <v>64</v>
      </c>
      <c r="U268" s="24" t="s">
        <v>1591</v>
      </c>
      <c r="V268" s="24">
        <v>64</v>
      </c>
      <c r="W268" s="24" t="s">
        <v>1593</v>
      </c>
      <c r="X268" s="24">
        <v>64</v>
      </c>
      <c r="Y268" s="24" t="s">
        <v>1594</v>
      </c>
      <c r="Z268" s="24">
        <v>64</v>
      </c>
      <c r="AA268" s="24" t="s">
        <v>357</v>
      </c>
      <c r="AB268" s="24" t="str">
        <f t="shared" si="33"/>
        <v>tw-f-45-jlr-loc1</v>
      </c>
      <c r="AC268" s="24">
        <f t="shared" si="34"/>
        <v>3</v>
      </c>
      <c r="AD268" s="24">
        <v>6</v>
      </c>
      <c r="AE268" s="25">
        <v>6</v>
      </c>
      <c r="AG268" s="35">
        <v>265</v>
      </c>
    </row>
    <row r="269" spans="1:33" ht="16.5" x14ac:dyDescent="0.2">
      <c r="A269" s="33" t="s">
        <v>691</v>
      </c>
      <c r="B269" s="33">
        <f t="shared" si="29"/>
        <v>4104511</v>
      </c>
      <c r="C269" s="40">
        <f t="shared" si="28"/>
        <v>45</v>
      </c>
      <c r="D269" s="26">
        <f t="shared" si="30"/>
        <v>41045</v>
      </c>
      <c r="E269" s="13">
        <v>1</v>
      </c>
      <c r="F269" s="14" t="s">
        <v>634</v>
      </c>
      <c r="G269" s="14" t="s">
        <v>697</v>
      </c>
      <c r="H269" s="13">
        <f t="shared" si="31"/>
        <v>67</v>
      </c>
      <c r="I269" s="13">
        <f t="shared" si="32"/>
        <v>6</v>
      </c>
      <c r="J269" s="13">
        <v>3</v>
      </c>
      <c r="K269" s="13" t="s">
        <v>1436</v>
      </c>
      <c r="L269" s="13">
        <v>65</v>
      </c>
      <c r="M269" s="13" t="s">
        <v>1438</v>
      </c>
      <c r="N269" s="13">
        <v>65</v>
      </c>
      <c r="O269" s="13" t="s">
        <v>1440</v>
      </c>
      <c r="P269" s="13">
        <v>65</v>
      </c>
      <c r="Q269" s="13" t="s">
        <v>1442</v>
      </c>
      <c r="R269" s="13">
        <v>65</v>
      </c>
      <c r="S269" s="13" t="s">
        <v>1588</v>
      </c>
      <c r="T269" s="13">
        <v>65</v>
      </c>
      <c r="U269" s="13" t="s">
        <v>1590</v>
      </c>
      <c r="V269" s="13">
        <v>65</v>
      </c>
      <c r="W269" s="13" t="s">
        <v>1592</v>
      </c>
      <c r="X269" s="13">
        <v>65</v>
      </c>
      <c r="Y269" s="13" t="s">
        <v>1595</v>
      </c>
      <c r="Z269" s="13">
        <v>65</v>
      </c>
      <c r="AA269" s="13" t="s">
        <v>398</v>
      </c>
      <c r="AB269" s="13" t="str">
        <f t="shared" si="33"/>
        <v>tw-f-45-shl-loc1</v>
      </c>
      <c r="AC269" s="13">
        <f t="shared" si="34"/>
        <v>3</v>
      </c>
      <c r="AD269" s="13">
        <v>9</v>
      </c>
      <c r="AE269" s="27">
        <v>9</v>
      </c>
      <c r="AG269" s="35">
        <v>266</v>
      </c>
    </row>
    <row r="270" spans="1:33" ht="16.5" x14ac:dyDescent="0.2">
      <c r="A270" s="33" t="s">
        <v>691</v>
      </c>
      <c r="B270" s="33">
        <f t="shared" si="29"/>
        <v>4104520</v>
      </c>
      <c r="C270" s="40">
        <f t="shared" si="28"/>
        <v>45</v>
      </c>
      <c r="D270" s="26">
        <f t="shared" si="30"/>
        <v>41045</v>
      </c>
      <c r="E270" s="13">
        <v>2</v>
      </c>
      <c r="F270" s="14" t="s">
        <v>633</v>
      </c>
      <c r="G270" s="14" t="s">
        <v>698</v>
      </c>
      <c r="H270" s="13">
        <f t="shared" si="31"/>
        <v>67</v>
      </c>
      <c r="I270" s="13">
        <f t="shared" si="32"/>
        <v>6</v>
      </c>
      <c r="J270" s="13">
        <v>3</v>
      </c>
      <c r="K270" s="13" t="s">
        <v>1437</v>
      </c>
      <c r="L270" s="13">
        <v>64</v>
      </c>
      <c r="M270" s="13" t="s">
        <v>1439</v>
      </c>
      <c r="N270" s="13">
        <v>64</v>
      </c>
      <c r="O270" s="13" t="s">
        <v>1441</v>
      </c>
      <c r="P270" s="13">
        <v>64</v>
      </c>
      <c r="Q270" s="13" t="s">
        <v>1587</v>
      </c>
      <c r="R270" s="13">
        <v>64</v>
      </c>
      <c r="S270" s="13" t="s">
        <v>1589</v>
      </c>
      <c r="T270" s="13">
        <v>64</v>
      </c>
      <c r="U270" s="13" t="s">
        <v>1591</v>
      </c>
      <c r="V270" s="13">
        <v>64</v>
      </c>
      <c r="W270" s="13" t="s">
        <v>1593</v>
      </c>
      <c r="X270" s="13">
        <v>64</v>
      </c>
      <c r="Y270" s="13" t="s">
        <v>1594</v>
      </c>
      <c r="Z270" s="13">
        <v>64</v>
      </c>
      <c r="AA270" s="13" t="s">
        <v>347</v>
      </c>
      <c r="AB270" s="36" t="str">
        <f t="shared" si="33"/>
        <v>tw-f-45-jlr-loc2</v>
      </c>
      <c r="AC270" s="36">
        <f t="shared" si="34"/>
        <v>3</v>
      </c>
      <c r="AD270" s="13">
        <v>6</v>
      </c>
      <c r="AE270" s="27">
        <v>6</v>
      </c>
      <c r="AG270" s="35">
        <v>267</v>
      </c>
    </row>
    <row r="271" spans="1:33" ht="16.5" x14ac:dyDescent="0.2">
      <c r="A271" s="33" t="s">
        <v>691</v>
      </c>
      <c r="B271" s="33">
        <f t="shared" si="29"/>
        <v>4104521</v>
      </c>
      <c r="C271" s="40">
        <f t="shared" si="28"/>
        <v>45</v>
      </c>
      <c r="D271" s="26">
        <f t="shared" si="30"/>
        <v>41045</v>
      </c>
      <c r="E271" s="13">
        <v>2</v>
      </c>
      <c r="F271" s="14" t="s">
        <v>634</v>
      </c>
      <c r="G271" s="14" t="s">
        <v>699</v>
      </c>
      <c r="H271" s="13">
        <f t="shared" si="31"/>
        <v>67</v>
      </c>
      <c r="I271" s="13">
        <f t="shared" si="32"/>
        <v>6</v>
      </c>
      <c r="J271" s="13">
        <v>3</v>
      </c>
      <c r="K271" s="13" t="s">
        <v>1436</v>
      </c>
      <c r="L271" s="13">
        <v>65</v>
      </c>
      <c r="M271" s="13" t="s">
        <v>1438</v>
      </c>
      <c r="N271" s="13">
        <v>65</v>
      </c>
      <c r="O271" s="13" t="s">
        <v>1440</v>
      </c>
      <c r="P271" s="13">
        <v>65</v>
      </c>
      <c r="Q271" s="13" t="s">
        <v>1442</v>
      </c>
      <c r="R271" s="13">
        <v>65</v>
      </c>
      <c r="S271" s="13" t="s">
        <v>1588</v>
      </c>
      <c r="T271" s="13">
        <v>65</v>
      </c>
      <c r="U271" s="13" t="s">
        <v>1590</v>
      </c>
      <c r="V271" s="13">
        <v>65</v>
      </c>
      <c r="W271" s="13" t="s">
        <v>1592</v>
      </c>
      <c r="X271" s="13">
        <v>65</v>
      </c>
      <c r="Y271" s="13" t="s">
        <v>1595</v>
      </c>
      <c r="Z271" s="13">
        <v>65</v>
      </c>
      <c r="AA271" s="13" t="s">
        <v>386</v>
      </c>
      <c r="AB271" s="36" t="str">
        <f t="shared" si="33"/>
        <v>tw-f-45-shl-loc2</v>
      </c>
      <c r="AC271" s="36">
        <f t="shared" si="34"/>
        <v>3</v>
      </c>
      <c r="AD271" s="13">
        <v>9</v>
      </c>
      <c r="AE271" s="27">
        <v>9</v>
      </c>
      <c r="AG271" s="35">
        <v>268</v>
      </c>
    </row>
    <row r="272" spans="1:33" ht="16.5" x14ac:dyDescent="0.2">
      <c r="A272" s="33" t="s">
        <v>691</v>
      </c>
      <c r="B272" s="33">
        <f t="shared" si="29"/>
        <v>4104530</v>
      </c>
      <c r="C272" s="40">
        <f t="shared" si="28"/>
        <v>45</v>
      </c>
      <c r="D272" s="26">
        <f t="shared" si="30"/>
        <v>41045</v>
      </c>
      <c r="E272" s="13">
        <v>3</v>
      </c>
      <c r="F272" s="14" t="s">
        <v>633</v>
      </c>
      <c r="G272" s="14" t="s">
        <v>700</v>
      </c>
      <c r="H272" s="13">
        <f t="shared" si="31"/>
        <v>67</v>
      </c>
      <c r="I272" s="13">
        <f t="shared" si="32"/>
        <v>6</v>
      </c>
      <c r="J272" s="13">
        <v>3</v>
      </c>
      <c r="K272" s="13" t="s">
        <v>1437</v>
      </c>
      <c r="L272" s="13">
        <v>64</v>
      </c>
      <c r="M272" s="13" t="s">
        <v>1439</v>
      </c>
      <c r="N272" s="13">
        <v>64</v>
      </c>
      <c r="O272" s="13" t="s">
        <v>1441</v>
      </c>
      <c r="P272" s="13">
        <v>64</v>
      </c>
      <c r="Q272" s="13" t="s">
        <v>1587</v>
      </c>
      <c r="R272" s="13">
        <v>64</v>
      </c>
      <c r="S272" s="13" t="s">
        <v>1589</v>
      </c>
      <c r="T272" s="13">
        <v>64</v>
      </c>
      <c r="U272" s="13" t="s">
        <v>1591</v>
      </c>
      <c r="V272" s="13">
        <v>64</v>
      </c>
      <c r="W272" s="13" t="s">
        <v>1593</v>
      </c>
      <c r="X272" s="13">
        <v>64</v>
      </c>
      <c r="Y272" s="13" t="s">
        <v>1594</v>
      </c>
      <c r="Z272" s="13">
        <v>64</v>
      </c>
      <c r="AA272" s="13" t="s">
        <v>353</v>
      </c>
      <c r="AB272" s="37" t="str">
        <f t="shared" si="33"/>
        <v>tw-f-45-jlr-loc3</v>
      </c>
      <c r="AC272" s="37">
        <f t="shared" si="34"/>
        <v>3</v>
      </c>
      <c r="AD272" s="13">
        <v>6</v>
      </c>
      <c r="AE272" s="27">
        <v>6</v>
      </c>
      <c r="AG272" s="35">
        <v>269</v>
      </c>
    </row>
    <row r="273" spans="1:33" ht="17.25" thickBot="1" x14ac:dyDescent="0.25">
      <c r="A273" s="33" t="s">
        <v>691</v>
      </c>
      <c r="B273" s="33">
        <f t="shared" si="29"/>
        <v>4104531</v>
      </c>
      <c r="C273" s="40">
        <f t="shared" si="28"/>
        <v>45</v>
      </c>
      <c r="D273" s="28">
        <f t="shared" si="30"/>
        <v>41045</v>
      </c>
      <c r="E273" s="29">
        <v>3</v>
      </c>
      <c r="F273" s="30" t="s">
        <v>634</v>
      </c>
      <c r="G273" s="30" t="s">
        <v>701</v>
      </c>
      <c r="H273" s="29">
        <f t="shared" si="31"/>
        <v>67</v>
      </c>
      <c r="I273" s="29">
        <f t="shared" si="32"/>
        <v>6</v>
      </c>
      <c r="J273" s="29">
        <v>3</v>
      </c>
      <c r="K273" s="29" t="s">
        <v>1436</v>
      </c>
      <c r="L273" s="29">
        <v>65</v>
      </c>
      <c r="M273" s="29" t="s">
        <v>1438</v>
      </c>
      <c r="N273" s="29">
        <v>65</v>
      </c>
      <c r="O273" s="29" t="s">
        <v>1440</v>
      </c>
      <c r="P273" s="29">
        <v>65</v>
      </c>
      <c r="Q273" s="29" t="s">
        <v>1442</v>
      </c>
      <c r="R273" s="29">
        <v>65</v>
      </c>
      <c r="S273" s="29" t="s">
        <v>1588</v>
      </c>
      <c r="T273" s="29">
        <v>65</v>
      </c>
      <c r="U273" s="29" t="s">
        <v>1590</v>
      </c>
      <c r="V273" s="29">
        <v>65</v>
      </c>
      <c r="W273" s="29" t="s">
        <v>1592</v>
      </c>
      <c r="X273" s="29">
        <v>65</v>
      </c>
      <c r="Y273" s="29" t="s">
        <v>1595</v>
      </c>
      <c r="Z273" s="29">
        <v>65</v>
      </c>
      <c r="AA273" s="29" t="s">
        <v>394</v>
      </c>
      <c r="AB273" s="30" t="str">
        <f t="shared" si="33"/>
        <v>tw-f-45-shl-loc3</v>
      </c>
      <c r="AC273" s="30">
        <f t="shared" si="34"/>
        <v>3</v>
      </c>
      <c r="AD273" s="29">
        <v>9</v>
      </c>
      <c r="AE273" s="31">
        <v>9</v>
      </c>
      <c r="AG273" s="35">
        <v>270</v>
      </c>
    </row>
    <row r="274" spans="1:33" ht="16.5" x14ac:dyDescent="0.2">
      <c r="A274" s="33" t="s">
        <v>691</v>
      </c>
      <c r="B274" s="33">
        <f t="shared" si="29"/>
        <v>4104610</v>
      </c>
      <c r="C274" s="40">
        <f t="shared" si="28"/>
        <v>46</v>
      </c>
      <c r="D274" s="23">
        <f t="shared" si="30"/>
        <v>41046</v>
      </c>
      <c r="E274" s="24">
        <v>1</v>
      </c>
      <c r="F274" s="32" t="s">
        <v>633</v>
      </c>
      <c r="G274" s="32" t="s">
        <v>696</v>
      </c>
      <c r="H274" s="24">
        <f t="shared" si="31"/>
        <v>68</v>
      </c>
      <c r="I274" s="24">
        <f t="shared" si="32"/>
        <v>6</v>
      </c>
      <c r="J274" s="24">
        <v>3</v>
      </c>
      <c r="K274" s="24" t="s">
        <v>1437</v>
      </c>
      <c r="L274" s="24">
        <v>66</v>
      </c>
      <c r="M274" s="24" t="s">
        <v>1439</v>
      </c>
      <c r="N274" s="24">
        <v>66</v>
      </c>
      <c r="O274" s="24" t="s">
        <v>1441</v>
      </c>
      <c r="P274" s="24">
        <v>66</v>
      </c>
      <c r="Q274" s="24" t="s">
        <v>1443</v>
      </c>
      <c r="R274" s="24">
        <v>66</v>
      </c>
      <c r="S274" s="24" t="s">
        <v>1589</v>
      </c>
      <c r="T274" s="24">
        <v>66</v>
      </c>
      <c r="U274" s="24" t="s">
        <v>1591</v>
      </c>
      <c r="V274" s="24">
        <v>66</v>
      </c>
      <c r="W274" s="24" t="s">
        <v>1593</v>
      </c>
      <c r="X274" s="24">
        <v>66</v>
      </c>
      <c r="Y274" s="24" t="s">
        <v>1594</v>
      </c>
      <c r="Z274" s="24">
        <v>66</v>
      </c>
      <c r="AA274" s="24" t="s">
        <v>351</v>
      </c>
      <c r="AB274" s="24" t="str">
        <f t="shared" si="33"/>
        <v>tw-f-46-jlr-loc1</v>
      </c>
      <c r="AC274" s="24">
        <f t="shared" si="34"/>
        <v>3</v>
      </c>
      <c r="AD274" s="24">
        <v>6</v>
      </c>
      <c r="AE274" s="25">
        <v>6</v>
      </c>
      <c r="AG274" s="35">
        <v>271</v>
      </c>
    </row>
    <row r="275" spans="1:33" ht="16.5" x14ac:dyDescent="0.2">
      <c r="A275" s="33" t="s">
        <v>691</v>
      </c>
      <c r="B275" s="33">
        <f t="shared" si="29"/>
        <v>4104611</v>
      </c>
      <c r="C275" s="40">
        <f t="shared" si="28"/>
        <v>46</v>
      </c>
      <c r="D275" s="26">
        <f t="shared" si="30"/>
        <v>41046</v>
      </c>
      <c r="E275" s="13">
        <v>1</v>
      </c>
      <c r="F275" s="14" t="s">
        <v>634</v>
      </c>
      <c r="G275" s="14" t="s">
        <v>697</v>
      </c>
      <c r="H275" s="13">
        <f t="shared" si="31"/>
        <v>68</v>
      </c>
      <c r="I275" s="13">
        <f t="shared" si="32"/>
        <v>6</v>
      </c>
      <c r="J275" s="13">
        <v>3</v>
      </c>
      <c r="K275" s="13" t="s">
        <v>1436</v>
      </c>
      <c r="L275" s="13">
        <v>65</v>
      </c>
      <c r="M275" s="13" t="s">
        <v>1438</v>
      </c>
      <c r="N275" s="13">
        <v>65</v>
      </c>
      <c r="O275" s="13" t="s">
        <v>1440</v>
      </c>
      <c r="P275" s="13">
        <v>65</v>
      </c>
      <c r="Q275" s="13" t="s">
        <v>1442</v>
      </c>
      <c r="R275" s="13">
        <v>65</v>
      </c>
      <c r="S275" s="13" t="s">
        <v>1588</v>
      </c>
      <c r="T275" s="13">
        <v>65</v>
      </c>
      <c r="U275" s="13" t="s">
        <v>1590</v>
      </c>
      <c r="V275" s="13">
        <v>65</v>
      </c>
      <c r="W275" s="13" t="s">
        <v>1592</v>
      </c>
      <c r="X275" s="13">
        <v>65</v>
      </c>
      <c r="Y275" s="13" t="s">
        <v>1595</v>
      </c>
      <c r="Z275" s="13">
        <v>65</v>
      </c>
      <c r="AA275" s="13" t="s">
        <v>391</v>
      </c>
      <c r="AB275" s="13" t="str">
        <f t="shared" si="33"/>
        <v>tw-f-46-shl-loc1</v>
      </c>
      <c r="AC275" s="13">
        <f t="shared" si="34"/>
        <v>3</v>
      </c>
      <c r="AD275" s="13">
        <v>9</v>
      </c>
      <c r="AE275" s="27">
        <v>9</v>
      </c>
      <c r="AG275" s="35">
        <v>272</v>
      </c>
    </row>
    <row r="276" spans="1:33" ht="16.5" x14ac:dyDescent="0.2">
      <c r="A276" s="33" t="s">
        <v>691</v>
      </c>
      <c r="B276" s="33">
        <f t="shared" si="29"/>
        <v>4104620</v>
      </c>
      <c r="C276" s="40">
        <f t="shared" si="28"/>
        <v>46</v>
      </c>
      <c r="D276" s="26">
        <f t="shared" si="30"/>
        <v>41046</v>
      </c>
      <c r="E276" s="13">
        <v>2</v>
      </c>
      <c r="F276" s="14" t="s">
        <v>633</v>
      </c>
      <c r="G276" s="14" t="s">
        <v>698</v>
      </c>
      <c r="H276" s="13">
        <f t="shared" si="31"/>
        <v>68</v>
      </c>
      <c r="I276" s="13">
        <f t="shared" si="32"/>
        <v>6</v>
      </c>
      <c r="J276" s="13">
        <v>3</v>
      </c>
      <c r="K276" s="13" t="s">
        <v>1437</v>
      </c>
      <c r="L276" s="13">
        <v>66</v>
      </c>
      <c r="M276" s="13" t="s">
        <v>1439</v>
      </c>
      <c r="N276" s="13">
        <v>66</v>
      </c>
      <c r="O276" s="13" t="s">
        <v>1441</v>
      </c>
      <c r="P276" s="13">
        <v>66</v>
      </c>
      <c r="Q276" s="13" t="s">
        <v>1443</v>
      </c>
      <c r="R276" s="13">
        <v>66</v>
      </c>
      <c r="S276" s="13" t="s">
        <v>1589</v>
      </c>
      <c r="T276" s="13">
        <v>66</v>
      </c>
      <c r="U276" s="13" t="s">
        <v>1591</v>
      </c>
      <c r="V276" s="13">
        <v>66</v>
      </c>
      <c r="W276" s="13" t="s">
        <v>1593</v>
      </c>
      <c r="X276" s="13">
        <v>66</v>
      </c>
      <c r="Y276" s="13" t="s">
        <v>1594</v>
      </c>
      <c r="Z276" s="13">
        <v>66</v>
      </c>
      <c r="AA276" s="13" t="s">
        <v>748</v>
      </c>
      <c r="AB276" s="36" t="str">
        <f t="shared" si="33"/>
        <v>tw-f-46-jlr-loc2</v>
      </c>
      <c r="AC276" s="36">
        <f t="shared" si="34"/>
        <v>3</v>
      </c>
      <c r="AD276" s="13">
        <v>6</v>
      </c>
      <c r="AE276" s="27">
        <v>6</v>
      </c>
      <c r="AG276" s="35">
        <v>273</v>
      </c>
    </row>
    <row r="277" spans="1:33" ht="16.5" x14ac:dyDescent="0.2">
      <c r="A277" s="33" t="s">
        <v>691</v>
      </c>
      <c r="B277" s="33">
        <f t="shared" si="29"/>
        <v>4104621</v>
      </c>
      <c r="C277" s="40">
        <f t="shared" si="28"/>
        <v>46</v>
      </c>
      <c r="D277" s="26">
        <f t="shared" si="30"/>
        <v>41046</v>
      </c>
      <c r="E277" s="13">
        <v>2</v>
      </c>
      <c r="F277" s="14" t="s">
        <v>634</v>
      </c>
      <c r="G277" s="14" t="s">
        <v>699</v>
      </c>
      <c r="H277" s="13">
        <f t="shared" si="31"/>
        <v>68</v>
      </c>
      <c r="I277" s="13">
        <f t="shared" si="32"/>
        <v>6</v>
      </c>
      <c r="J277" s="13">
        <v>3</v>
      </c>
      <c r="K277" s="13" t="s">
        <v>1436</v>
      </c>
      <c r="L277" s="13">
        <v>65</v>
      </c>
      <c r="M277" s="13" t="s">
        <v>1438</v>
      </c>
      <c r="N277" s="13">
        <v>65</v>
      </c>
      <c r="O277" s="13" t="s">
        <v>1440</v>
      </c>
      <c r="P277" s="13">
        <v>65</v>
      </c>
      <c r="Q277" s="13" t="s">
        <v>1442</v>
      </c>
      <c r="R277" s="13">
        <v>65</v>
      </c>
      <c r="S277" s="13" t="s">
        <v>1588</v>
      </c>
      <c r="T277" s="13">
        <v>65</v>
      </c>
      <c r="U277" s="13" t="s">
        <v>1590</v>
      </c>
      <c r="V277" s="13">
        <v>65</v>
      </c>
      <c r="W277" s="13" t="s">
        <v>1592</v>
      </c>
      <c r="X277" s="13">
        <v>65</v>
      </c>
      <c r="Y277" s="13" t="s">
        <v>1595</v>
      </c>
      <c r="Z277" s="13">
        <v>65</v>
      </c>
      <c r="AA277" s="13" t="s">
        <v>390</v>
      </c>
      <c r="AB277" s="36" t="str">
        <f t="shared" si="33"/>
        <v>tw-f-46-shl-loc2</v>
      </c>
      <c r="AC277" s="36">
        <f t="shared" si="34"/>
        <v>3</v>
      </c>
      <c r="AD277" s="13">
        <v>9</v>
      </c>
      <c r="AE277" s="27">
        <v>9</v>
      </c>
      <c r="AG277" s="35">
        <v>274</v>
      </c>
    </row>
    <row r="278" spans="1:33" ht="16.5" x14ac:dyDescent="0.2">
      <c r="A278" s="33" t="s">
        <v>691</v>
      </c>
      <c r="B278" s="33">
        <f t="shared" si="29"/>
        <v>4104630</v>
      </c>
      <c r="C278" s="40">
        <f t="shared" si="28"/>
        <v>46</v>
      </c>
      <c r="D278" s="26">
        <f t="shared" si="30"/>
        <v>41046</v>
      </c>
      <c r="E278" s="13">
        <v>3</v>
      </c>
      <c r="F278" s="14" t="s">
        <v>633</v>
      </c>
      <c r="G278" s="14" t="s">
        <v>700</v>
      </c>
      <c r="H278" s="13">
        <f t="shared" si="31"/>
        <v>68</v>
      </c>
      <c r="I278" s="13">
        <f t="shared" si="32"/>
        <v>6</v>
      </c>
      <c r="J278" s="13">
        <v>3</v>
      </c>
      <c r="K278" s="13" t="s">
        <v>1437</v>
      </c>
      <c r="L278" s="13">
        <v>66</v>
      </c>
      <c r="M278" s="13" t="s">
        <v>1439</v>
      </c>
      <c r="N278" s="13">
        <v>66</v>
      </c>
      <c r="O278" s="13" t="s">
        <v>1441</v>
      </c>
      <c r="P278" s="13">
        <v>66</v>
      </c>
      <c r="Q278" s="13" t="s">
        <v>1443</v>
      </c>
      <c r="R278" s="13">
        <v>66</v>
      </c>
      <c r="S278" s="13" t="s">
        <v>1589</v>
      </c>
      <c r="T278" s="13">
        <v>66</v>
      </c>
      <c r="U278" s="13" t="s">
        <v>1591</v>
      </c>
      <c r="V278" s="13">
        <v>66</v>
      </c>
      <c r="W278" s="13" t="s">
        <v>1593</v>
      </c>
      <c r="X278" s="13">
        <v>66</v>
      </c>
      <c r="Y278" s="13" t="s">
        <v>1594</v>
      </c>
      <c r="Z278" s="13">
        <v>66</v>
      </c>
      <c r="AA278" s="13" t="s">
        <v>354</v>
      </c>
      <c r="AB278" s="37" t="str">
        <f t="shared" si="33"/>
        <v>tw-f-46-jlr-loc3</v>
      </c>
      <c r="AC278" s="37">
        <f t="shared" si="34"/>
        <v>3</v>
      </c>
      <c r="AD278" s="13">
        <v>6</v>
      </c>
      <c r="AE278" s="27">
        <v>6</v>
      </c>
      <c r="AG278" s="35">
        <v>275</v>
      </c>
    </row>
    <row r="279" spans="1:33" ht="17.25" thickBot="1" x14ac:dyDescent="0.25">
      <c r="A279" s="33" t="s">
        <v>691</v>
      </c>
      <c r="B279" s="33">
        <f t="shared" si="29"/>
        <v>4104631</v>
      </c>
      <c r="C279" s="40">
        <f t="shared" si="28"/>
        <v>46</v>
      </c>
      <c r="D279" s="28">
        <f t="shared" si="30"/>
        <v>41046</v>
      </c>
      <c r="E279" s="29">
        <v>3</v>
      </c>
      <c r="F279" s="30" t="s">
        <v>634</v>
      </c>
      <c r="G279" s="30" t="s">
        <v>701</v>
      </c>
      <c r="H279" s="29">
        <f t="shared" si="31"/>
        <v>68</v>
      </c>
      <c r="I279" s="29">
        <f t="shared" si="32"/>
        <v>6</v>
      </c>
      <c r="J279" s="29">
        <v>3</v>
      </c>
      <c r="K279" s="29" t="s">
        <v>1436</v>
      </c>
      <c r="L279" s="29">
        <v>65</v>
      </c>
      <c r="M279" s="29" t="s">
        <v>1438</v>
      </c>
      <c r="N279" s="29">
        <v>65</v>
      </c>
      <c r="O279" s="29" t="s">
        <v>1440</v>
      </c>
      <c r="P279" s="29">
        <v>65</v>
      </c>
      <c r="Q279" s="29" t="s">
        <v>1442</v>
      </c>
      <c r="R279" s="29">
        <v>65</v>
      </c>
      <c r="S279" s="29" t="s">
        <v>1588</v>
      </c>
      <c r="T279" s="29">
        <v>65</v>
      </c>
      <c r="U279" s="29" t="s">
        <v>1590</v>
      </c>
      <c r="V279" s="29">
        <v>65</v>
      </c>
      <c r="W279" s="29" t="s">
        <v>1592</v>
      </c>
      <c r="X279" s="29">
        <v>65</v>
      </c>
      <c r="Y279" s="29" t="s">
        <v>1595</v>
      </c>
      <c r="Z279" s="29">
        <v>65</v>
      </c>
      <c r="AA279" s="29" t="s">
        <v>395</v>
      </c>
      <c r="AB279" s="30" t="str">
        <f t="shared" si="33"/>
        <v>tw-f-46-shl-loc3</v>
      </c>
      <c r="AC279" s="30">
        <f t="shared" si="34"/>
        <v>3</v>
      </c>
      <c r="AD279" s="29">
        <v>9</v>
      </c>
      <c r="AE279" s="31">
        <v>9</v>
      </c>
      <c r="AG279" s="35">
        <v>276</v>
      </c>
    </row>
    <row r="280" spans="1:33" ht="16.5" x14ac:dyDescent="0.2">
      <c r="A280" s="33" t="s">
        <v>691</v>
      </c>
      <c r="B280" s="33">
        <f t="shared" si="29"/>
        <v>4104710</v>
      </c>
      <c r="C280" s="40">
        <f t="shared" si="28"/>
        <v>47</v>
      </c>
      <c r="D280" s="23">
        <f t="shared" si="30"/>
        <v>41047</v>
      </c>
      <c r="E280" s="24">
        <v>1</v>
      </c>
      <c r="F280" s="32" t="s">
        <v>633</v>
      </c>
      <c r="G280" s="32" t="s">
        <v>696</v>
      </c>
      <c r="H280" s="24">
        <f t="shared" si="31"/>
        <v>69</v>
      </c>
      <c r="I280" s="24">
        <f t="shared" si="32"/>
        <v>6</v>
      </c>
      <c r="J280" s="24">
        <v>3</v>
      </c>
      <c r="K280" s="24" t="s">
        <v>1437</v>
      </c>
      <c r="L280" s="24">
        <v>67</v>
      </c>
      <c r="M280" s="24" t="s">
        <v>1439</v>
      </c>
      <c r="N280" s="24">
        <v>67</v>
      </c>
      <c r="O280" s="24" t="s">
        <v>1441</v>
      </c>
      <c r="P280" s="24">
        <v>67</v>
      </c>
      <c r="Q280" s="24" t="s">
        <v>1443</v>
      </c>
      <c r="R280" s="24">
        <v>67</v>
      </c>
      <c r="S280" s="24" t="s">
        <v>1445</v>
      </c>
      <c r="T280" s="24">
        <v>67</v>
      </c>
      <c r="U280" s="24" t="s">
        <v>1591</v>
      </c>
      <c r="V280" s="24">
        <v>67</v>
      </c>
      <c r="W280" s="24" t="s">
        <v>1593</v>
      </c>
      <c r="X280" s="24">
        <v>67</v>
      </c>
      <c r="Y280" s="24" t="s">
        <v>1594</v>
      </c>
      <c r="Z280" s="24">
        <v>67</v>
      </c>
      <c r="AA280" s="24" t="s">
        <v>30</v>
      </c>
      <c r="AB280" s="24" t="str">
        <f t="shared" si="33"/>
        <v>tw-f-47-jlr-loc1</v>
      </c>
      <c r="AC280" s="24">
        <f t="shared" si="34"/>
        <v>3</v>
      </c>
      <c r="AD280" s="24">
        <v>6</v>
      </c>
      <c r="AE280" s="25">
        <v>6</v>
      </c>
      <c r="AG280" s="35">
        <v>277</v>
      </c>
    </row>
    <row r="281" spans="1:33" ht="16.5" x14ac:dyDescent="0.2">
      <c r="A281" s="33" t="s">
        <v>691</v>
      </c>
      <c r="B281" s="33">
        <f t="shared" si="29"/>
        <v>4104711</v>
      </c>
      <c r="C281" s="40">
        <f t="shared" si="28"/>
        <v>47</v>
      </c>
      <c r="D281" s="26">
        <f t="shared" si="30"/>
        <v>41047</v>
      </c>
      <c r="E281" s="13">
        <v>1</v>
      </c>
      <c r="F281" s="14" t="s">
        <v>634</v>
      </c>
      <c r="G281" s="14" t="s">
        <v>697</v>
      </c>
      <c r="H281" s="13">
        <f t="shared" si="31"/>
        <v>69</v>
      </c>
      <c r="I281" s="13">
        <f t="shared" si="32"/>
        <v>6</v>
      </c>
      <c r="J281" s="13">
        <v>3</v>
      </c>
      <c r="K281" s="13" t="s">
        <v>1436</v>
      </c>
      <c r="L281" s="13">
        <v>67</v>
      </c>
      <c r="M281" s="13" t="s">
        <v>1438</v>
      </c>
      <c r="N281" s="13">
        <v>67</v>
      </c>
      <c r="O281" s="13" t="s">
        <v>1440</v>
      </c>
      <c r="P281" s="13">
        <v>67</v>
      </c>
      <c r="Q281" s="13" t="s">
        <v>1442</v>
      </c>
      <c r="R281" s="13">
        <v>67</v>
      </c>
      <c r="S281" s="13" t="s">
        <v>1444</v>
      </c>
      <c r="T281" s="13">
        <v>67</v>
      </c>
      <c r="U281" s="13" t="s">
        <v>1590</v>
      </c>
      <c r="V281" s="13">
        <v>67</v>
      </c>
      <c r="W281" s="13" t="s">
        <v>1592</v>
      </c>
      <c r="X281" s="13">
        <v>67</v>
      </c>
      <c r="Y281" s="13" t="s">
        <v>1595</v>
      </c>
      <c r="Z281" s="13">
        <v>67</v>
      </c>
      <c r="AA281" s="13" t="s">
        <v>386</v>
      </c>
      <c r="AB281" s="13" t="str">
        <f t="shared" si="33"/>
        <v>tw-f-47-shl-loc1</v>
      </c>
      <c r="AC281" s="13">
        <f t="shared" si="34"/>
        <v>3</v>
      </c>
      <c r="AD281" s="13">
        <v>9</v>
      </c>
      <c r="AE281" s="27">
        <v>9</v>
      </c>
      <c r="AG281" s="35">
        <v>278</v>
      </c>
    </row>
    <row r="282" spans="1:33" ht="16.5" x14ac:dyDescent="0.2">
      <c r="A282" s="33" t="s">
        <v>691</v>
      </c>
      <c r="B282" s="33">
        <f t="shared" si="29"/>
        <v>4104720</v>
      </c>
      <c r="C282" s="40">
        <f t="shared" si="28"/>
        <v>47</v>
      </c>
      <c r="D282" s="26">
        <f t="shared" si="30"/>
        <v>41047</v>
      </c>
      <c r="E282" s="13">
        <v>2</v>
      </c>
      <c r="F282" s="14" t="s">
        <v>633</v>
      </c>
      <c r="G282" s="14" t="s">
        <v>698</v>
      </c>
      <c r="H282" s="13">
        <f t="shared" si="31"/>
        <v>69</v>
      </c>
      <c r="I282" s="13">
        <f t="shared" si="32"/>
        <v>6</v>
      </c>
      <c r="J282" s="13">
        <v>3</v>
      </c>
      <c r="K282" s="13" t="s">
        <v>1437</v>
      </c>
      <c r="L282" s="13">
        <v>67</v>
      </c>
      <c r="M282" s="13" t="s">
        <v>1439</v>
      </c>
      <c r="N282" s="13">
        <v>67</v>
      </c>
      <c r="O282" s="13" t="s">
        <v>1441</v>
      </c>
      <c r="P282" s="13">
        <v>67</v>
      </c>
      <c r="Q282" s="13" t="s">
        <v>1443</v>
      </c>
      <c r="R282" s="13">
        <v>67</v>
      </c>
      <c r="S282" s="13" t="s">
        <v>1445</v>
      </c>
      <c r="T282" s="13">
        <v>67</v>
      </c>
      <c r="U282" s="13" t="s">
        <v>1591</v>
      </c>
      <c r="V282" s="13">
        <v>67</v>
      </c>
      <c r="W282" s="13" t="s">
        <v>1593</v>
      </c>
      <c r="X282" s="13">
        <v>67</v>
      </c>
      <c r="Y282" s="13" t="s">
        <v>1594</v>
      </c>
      <c r="Z282" s="13">
        <v>67</v>
      </c>
      <c r="AA282" s="13" t="s">
        <v>30</v>
      </c>
      <c r="AB282" s="36" t="str">
        <f t="shared" si="33"/>
        <v>tw-f-47-jlr-loc2</v>
      </c>
      <c r="AC282" s="36">
        <f t="shared" si="34"/>
        <v>3</v>
      </c>
      <c r="AD282" s="13">
        <v>6</v>
      </c>
      <c r="AE282" s="27">
        <v>6</v>
      </c>
      <c r="AG282" s="35">
        <v>279</v>
      </c>
    </row>
    <row r="283" spans="1:33" ht="16.5" x14ac:dyDescent="0.2">
      <c r="A283" s="33" t="s">
        <v>691</v>
      </c>
      <c r="B283" s="33">
        <f t="shared" si="29"/>
        <v>4104721</v>
      </c>
      <c r="C283" s="40">
        <f t="shared" si="28"/>
        <v>47</v>
      </c>
      <c r="D283" s="26">
        <f t="shared" si="30"/>
        <v>41047</v>
      </c>
      <c r="E283" s="13">
        <v>2</v>
      </c>
      <c r="F283" s="14" t="s">
        <v>634</v>
      </c>
      <c r="G283" s="14" t="s">
        <v>699</v>
      </c>
      <c r="H283" s="13">
        <f t="shared" si="31"/>
        <v>69</v>
      </c>
      <c r="I283" s="13">
        <f t="shared" si="32"/>
        <v>6</v>
      </c>
      <c r="J283" s="13">
        <v>3</v>
      </c>
      <c r="K283" s="13" t="s">
        <v>1436</v>
      </c>
      <c r="L283" s="13">
        <v>67</v>
      </c>
      <c r="M283" s="13" t="s">
        <v>1438</v>
      </c>
      <c r="N283" s="13">
        <v>67</v>
      </c>
      <c r="O283" s="13" t="s">
        <v>1440</v>
      </c>
      <c r="P283" s="13">
        <v>67</v>
      </c>
      <c r="Q283" s="13" t="s">
        <v>1442</v>
      </c>
      <c r="R283" s="13">
        <v>67</v>
      </c>
      <c r="S283" s="13" t="s">
        <v>1444</v>
      </c>
      <c r="T283" s="13">
        <v>67</v>
      </c>
      <c r="U283" s="13" t="s">
        <v>1590</v>
      </c>
      <c r="V283" s="13">
        <v>67</v>
      </c>
      <c r="W283" s="13" t="s">
        <v>1592</v>
      </c>
      <c r="X283" s="13">
        <v>67</v>
      </c>
      <c r="Y283" s="13" t="s">
        <v>1595</v>
      </c>
      <c r="Z283" s="13">
        <v>67</v>
      </c>
      <c r="AA283" s="13" t="s">
        <v>380</v>
      </c>
      <c r="AB283" s="36" t="str">
        <f t="shared" si="33"/>
        <v>tw-f-47-shl-loc2</v>
      </c>
      <c r="AC283" s="36">
        <f t="shared" si="34"/>
        <v>3</v>
      </c>
      <c r="AD283" s="13">
        <v>9</v>
      </c>
      <c r="AE283" s="27">
        <v>9</v>
      </c>
      <c r="AG283" s="35">
        <v>280</v>
      </c>
    </row>
    <row r="284" spans="1:33" ht="16.5" x14ac:dyDescent="0.2">
      <c r="A284" s="33" t="s">
        <v>691</v>
      </c>
      <c r="B284" s="33">
        <f t="shared" si="29"/>
        <v>4104730</v>
      </c>
      <c r="C284" s="40">
        <f t="shared" si="28"/>
        <v>47</v>
      </c>
      <c r="D284" s="26">
        <f t="shared" si="30"/>
        <v>41047</v>
      </c>
      <c r="E284" s="13">
        <v>3</v>
      </c>
      <c r="F284" s="14" t="s">
        <v>633</v>
      </c>
      <c r="G284" s="14" t="s">
        <v>700</v>
      </c>
      <c r="H284" s="13">
        <f t="shared" si="31"/>
        <v>69</v>
      </c>
      <c r="I284" s="13">
        <f t="shared" si="32"/>
        <v>6</v>
      </c>
      <c r="J284" s="13">
        <v>3</v>
      </c>
      <c r="K284" s="13" t="s">
        <v>1437</v>
      </c>
      <c r="L284" s="13">
        <v>67</v>
      </c>
      <c r="M284" s="13" t="s">
        <v>1439</v>
      </c>
      <c r="N284" s="13">
        <v>67</v>
      </c>
      <c r="O284" s="13" t="s">
        <v>1441</v>
      </c>
      <c r="P284" s="13">
        <v>67</v>
      </c>
      <c r="Q284" s="13" t="s">
        <v>1443</v>
      </c>
      <c r="R284" s="13">
        <v>67</v>
      </c>
      <c r="S284" s="13" t="s">
        <v>1445</v>
      </c>
      <c r="T284" s="13">
        <v>67</v>
      </c>
      <c r="U284" s="13" t="s">
        <v>1591</v>
      </c>
      <c r="V284" s="13">
        <v>67</v>
      </c>
      <c r="W284" s="13" t="s">
        <v>1593</v>
      </c>
      <c r="X284" s="13">
        <v>67</v>
      </c>
      <c r="Y284" s="13" t="s">
        <v>1594</v>
      </c>
      <c r="Z284" s="13">
        <v>67</v>
      </c>
      <c r="AA284" s="13" t="s">
        <v>353</v>
      </c>
      <c r="AB284" s="37" t="str">
        <f t="shared" si="33"/>
        <v>tw-f-47-jlr-loc3</v>
      </c>
      <c r="AC284" s="37">
        <f t="shared" si="34"/>
        <v>3</v>
      </c>
      <c r="AD284" s="13">
        <v>6</v>
      </c>
      <c r="AE284" s="27">
        <v>6</v>
      </c>
      <c r="AG284" s="35">
        <v>281</v>
      </c>
    </row>
    <row r="285" spans="1:33" ht="17.25" thickBot="1" x14ac:dyDescent="0.25">
      <c r="A285" s="33" t="s">
        <v>691</v>
      </c>
      <c r="B285" s="33">
        <f t="shared" si="29"/>
        <v>4104731</v>
      </c>
      <c r="C285" s="40">
        <f t="shared" si="28"/>
        <v>47</v>
      </c>
      <c r="D285" s="28">
        <f t="shared" si="30"/>
        <v>41047</v>
      </c>
      <c r="E285" s="29">
        <v>3</v>
      </c>
      <c r="F285" s="30" t="s">
        <v>634</v>
      </c>
      <c r="G285" s="30" t="s">
        <v>701</v>
      </c>
      <c r="H285" s="29">
        <f t="shared" si="31"/>
        <v>69</v>
      </c>
      <c r="I285" s="29">
        <f t="shared" si="32"/>
        <v>6</v>
      </c>
      <c r="J285" s="29">
        <v>3</v>
      </c>
      <c r="K285" s="29" t="s">
        <v>1436</v>
      </c>
      <c r="L285" s="29">
        <v>67</v>
      </c>
      <c r="M285" s="29" t="s">
        <v>1438</v>
      </c>
      <c r="N285" s="29">
        <v>67</v>
      </c>
      <c r="O285" s="29" t="s">
        <v>1440</v>
      </c>
      <c r="P285" s="29">
        <v>67</v>
      </c>
      <c r="Q285" s="29" t="s">
        <v>1442</v>
      </c>
      <c r="R285" s="29">
        <v>67</v>
      </c>
      <c r="S285" s="29" t="s">
        <v>1444</v>
      </c>
      <c r="T285" s="29">
        <v>67</v>
      </c>
      <c r="U285" s="29" t="s">
        <v>1590</v>
      </c>
      <c r="V285" s="29">
        <v>67</v>
      </c>
      <c r="W285" s="29" t="s">
        <v>1592</v>
      </c>
      <c r="X285" s="29">
        <v>67</v>
      </c>
      <c r="Y285" s="29" t="s">
        <v>1595</v>
      </c>
      <c r="Z285" s="29">
        <v>67</v>
      </c>
      <c r="AA285" s="29" t="s">
        <v>394</v>
      </c>
      <c r="AB285" s="30" t="str">
        <f t="shared" si="33"/>
        <v>tw-f-47-shl-loc3</v>
      </c>
      <c r="AC285" s="30">
        <f t="shared" si="34"/>
        <v>3</v>
      </c>
      <c r="AD285" s="29">
        <v>9</v>
      </c>
      <c r="AE285" s="31">
        <v>9</v>
      </c>
      <c r="AG285" s="35">
        <v>282</v>
      </c>
    </row>
    <row r="286" spans="1:33" ht="16.5" x14ac:dyDescent="0.2">
      <c r="A286" s="33" t="s">
        <v>691</v>
      </c>
      <c r="B286" s="33">
        <f t="shared" si="29"/>
        <v>4104810</v>
      </c>
      <c r="C286" s="40">
        <f t="shared" si="28"/>
        <v>48</v>
      </c>
      <c r="D286" s="23">
        <f t="shared" si="30"/>
        <v>41048</v>
      </c>
      <c r="E286" s="24">
        <v>1</v>
      </c>
      <c r="F286" s="32" t="s">
        <v>633</v>
      </c>
      <c r="G286" s="32" t="s">
        <v>696</v>
      </c>
      <c r="H286" s="24">
        <f t="shared" si="31"/>
        <v>70</v>
      </c>
      <c r="I286" s="24">
        <f t="shared" si="32"/>
        <v>7</v>
      </c>
      <c r="J286" s="24">
        <v>3</v>
      </c>
      <c r="K286" s="24" t="s">
        <v>1437</v>
      </c>
      <c r="L286" s="24">
        <v>68</v>
      </c>
      <c r="M286" s="24" t="s">
        <v>1439</v>
      </c>
      <c r="N286" s="24">
        <v>68</v>
      </c>
      <c r="O286" s="24" t="s">
        <v>1441</v>
      </c>
      <c r="P286" s="24">
        <v>68</v>
      </c>
      <c r="Q286" s="24" t="s">
        <v>1443</v>
      </c>
      <c r="R286" s="24">
        <v>68</v>
      </c>
      <c r="S286" s="24" t="s">
        <v>1445</v>
      </c>
      <c r="T286" s="24">
        <v>68</v>
      </c>
      <c r="U286" s="24" t="s">
        <v>1447</v>
      </c>
      <c r="V286" s="24">
        <v>68</v>
      </c>
      <c r="W286" s="24" t="s">
        <v>1593</v>
      </c>
      <c r="X286" s="24">
        <v>68</v>
      </c>
      <c r="Y286" s="24" t="s">
        <v>1594</v>
      </c>
      <c r="Z286" s="24">
        <v>68</v>
      </c>
      <c r="AA286" s="24" t="s">
        <v>350</v>
      </c>
      <c r="AB286" s="24" t="str">
        <f t="shared" si="33"/>
        <v>tw-f-48-jlr-loc1</v>
      </c>
      <c r="AC286" s="24">
        <f t="shared" si="34"/>
        <v>3</v>
      </c>
      <c r="AD286" s="24">
        <v>6</v>
      </c>
      <c r="AE286" s="25">
        <v>6</v>
      </c>
      <c r="AG286" s="35">
        <v>283</v>
      </c>
    </row>
    <row r="287" spans="1:33" ht="16.5" x14ac:dyDescent="0.2">
      <c r="A287" s="33" t="s">
        <v>691</v>
      </c>
      <c r="B287" s="33">
        <f t="shared" si="29"/>
        <v>4104811</v>
      </c>
      <c r="C287" s="40">
        <f t="shared" si="28"/>
        <v>48</v>
      </c>
      <c r="D287" s="26">
        <f t="shared" si="30"/>
        <v>41048</v>
      </c>
      <c r="E287" s="13">
        <v>1</v>
      </c>
      <c r="F287" s="14" t="s">
        <v>634</v>
      </c>
      <c r="G287" s="14" t="s">
        <v>697</v>
      </c>
      <c r="H287" s="13">
        <f t="shared" si="31"/>
        <v>70</v>
      </c>
      <c r="I287" s="13">
        <f t="shared" si="32"/>
        <v>7</v>
      </c>
      <c r="J287" s="13">
        <v>3</v>
      </c>
      <c r="K287" s="13" t="s">
        <v>1436</v>
      </c>
      <c r="L287" s="13">
        <v>68</v>
      </c>
      <c r="M287" s="13" t="s">
        <v>1438</v>
      </c>
      <c r="N287" s="13">
        <v>68</v>
      </c>
      <c r="O287" s="13" t="s">
        <v>1440</v>
      </c>
      <c r="P287" s="13">
        <v>68</v>
      </c>
      <c r="Q287" s="13" t="s">
        <v>1442</v>
      </c>
      <c r="R287" s="13">
        <v>68</v>
      </c>
      <c r="S287" s="13" t="s">
        <v>1444</v>
      </c>
      <c r="T287" s="13">
        <v>68</v>
      </c>
      <c r="U287" s="13" t="s">
        <v>1446</v>
      </c>
      <c r="V287" s="13">
        <v>68</v>
      </c>
      <c r="W287" s="13" t="s">
        <v>1592</v>
      </c>
      <c r="X287" s="13">
        <v>68</v>
      </c>
      <c r="Y287" s="13" t="s">
        <v>1595</v>
      </c>
      <c r="Z287" s="13">
        <v>68</v>
      </c>
      <c r="AA287" s="13" t="s">
        <v>378</v>
      </c>
      <c r="AB287" s="13" t="str">
        <f t="shared" si="33"/>
        <v>tw-f-48-shl-loc1</v>
      </c>
      <c r="AC287" s="13">
        <f t="shared" si="34"/>
        <v>3</v>
      </c>
      <c r="AD287" s="13">
        <v>9</v>
      </c>
      <c r="AE287" s="27">
        <v>9</v>
      </c>
      <c r="AG287" s="35">
        <v>284</v>
      </c>
    </row>
    <row r="288" spans="1:33" ht="16.5" x14ac:dyDescent="0.2">
      <c r="A288" s="33" t="s">
        <v>691</v>
      </c>
      <c r="B288" s="33">
        <f t="shared" si="29"/>
        <v>4104820</v>
      </c>
      <c r="C288" s="40">
        <f t="shared" si="28"/>
        <v>48</v>
      </c>
      <c r="D288" s="26">
        <f t="shared" si="30"/>
        <v>41048</v>
      </c>
      <c r="E288" s="13">
        <v>2</v>
      </c>
      <c r="F288" s="14" t="s">
        <v>633</v>
      </c>
      <c r="G288" s="14" t="s">
        <v>698</v>
      </c>
      <c r="H288" s="13">
        <f t="shared" si="31"/>
        <v>70</v>
      </c>
      <c r="I288" s="13">
        <f t="shared" si="32"/>
        <v>6</v>
      </c>
      <c r="J288" s="13">
        <v>3</v>
      </c>
      <c r="K288" s="13" t="s">
        <v>1437</v>
      </c>
      <c r="L288" s="13">
        <v>68</v>
      </c>
      <c r="M288" s="13" t="s">
        <v>1439</v>
      </c>
      <c r="N288" s="13">
        <v>68</v>
      </c>
      <c r="O288" s="13" t="s">
        <v>1441</v>
      </c>
      <c r="P288" s="13">
        <v>68</v>
      </c>
      <c r="Q288" s="13" t="s">
        <v>1443</v>
      </c>
      <c r="R288" s="13">
        <v>68</v>
      </c>
      <c r="S288" s="13" t="s">
        <v>1445</v>
      </c>
      <c r="T288" s="13">
        <v>68</v>
      </c>
      <c r="U288" s="13" t="s">
        <v>1447</v>
      </c>
      <c r="V288" s="13">
        <v>68</v>
      </c>
      <c r="W288" s="13" t="s">
        <v>1593</v>
      </c>
      <c r="X288" s="13">
        <v>68</v>
      </c>
      <c r="Y288" s="13" t="s">
        <v>1594</v>
      </c>
      <c r="Z288" s="13">
        <v>68</v>
      </c>
      <c r="AA288" s="13" t="s">
        <v>349</v>
      </c>
      <c r="AB288" s="36" t="str">
        <f t="shared" si="33"/>
        <v>tw-f-48-jlr-loc2</v>
      </c>
      <c r="AC288" s="36">
        <f t="shared" si="34"/>
        <v>3</v>
      </c>
      <c r="AD288" s="13">
        <v>6</v>
      </c>
      <c r="AE288" s="27">
        <v>6</v>
      </c>
      <c r="AG288" s="35">
        <v>285</v>
      </c>
    </row>
    <row r="289" spans="1:33" ht="16.5" x14ac:dyDescent="0.2">
      <c r="A289" s="33" t="s">
        <v>691</v>
      </c>
      <c r="B289" s="33">
        <f t="shared" si="29"/>
        <v>4104821</v>
      </c>
      <c r="C289" s="40">
        <f t="shared" si="28"/>
        <v>48</v>
      </c>
      <c r="D289" s="26">
        <f t="shared" si="30"/>
        <v>41048</v>
      </c>
      <c r="E289" s="13">
        <v>2</v>
      </c>
      <c r="F289" s="14" t="s">
        <v>634</v>
      </c>
      <c r="G289" s="14" t="s">
        <v>699</v>
      </c>
      <c r="H289" s="13">
        <f t="shared" si="31"/>
        <v>70</v>
      </c>
      <c r="I289" s="13">
        <f t="shared" si="32"/>
        <v>6</v>
      </c>
      <c r="J289" s="13">
        <v>3</v>
      </c>
      <c r="K289" s="13" t="s">
        <v>1436</v>
      </c>
      <c r="L289" s="13">
        <v>68</v>
      </c>
      <c r="M289" s="13" t="s">
        <v>1438</v>
      </c>
      <c r="N289" s="13">
        <v>68</v>
      </c>
      <c r="O289" s="13" t="s">
        <v>1440</v>
      </c>
      <c r="P289" s="13">
        <v>68</v>
      </c>
      <c r="Q289" s="13" t="s">
        <v>1442</v>
      </c>
      <c r="R289" s="13">
        <v>68</v>
      </c>
      <c r="S289" s="13" t="s">
        <v>1444</v>
      </c>
      <c r="T289" s="13">
        <v>68</v>
      </c>
      <c r="U289" s="13" t="s">
        <v>1446</v>
      </c>
      <c r="V289" s="13">
        <v>68</v>
      </c>
      <c r="W289" s="13" t="s">
        <v>1592</v>
      </c>
      <c r="X289" s="13">
        <v>68</v>
      </c>
      <c r="Y289" s="13" t="s">
        <v>1595</v>
      </c>
      <c r="Z289" s="13">
        <v>68</v>
      </c>
      <c r="AA289" s="13" t="s">
        <v>383</v>
      </c>
      <c r="AB289" s="36" t="str">
        <f t="shared" si="33"/>
        <v>tw-f-48-shl-loc2</v>
      </c>
      <c r="AC289" s="36">
        <f t="shared" si="34"/>
        <v>3</v>
      </c>
      <c r="AD289" s="13">
        <v>9</v>
      </c>
      <c r="AE289" s="27">
        <v>9</v>
      </c>
      <c r="AG289" s="35">
        <v>286</v>
      </c>
    </row>
    <row r="290" spans="1:33" ht="16.5" x14ac:dyDescent="0.2">
      <c r="A290" s="33" t="s">
        <v>691</v>
      </c>
      <c r="B290" s="33">
        <f t="shared" si="29"/>
        <v>4104830</v>
      </c>
      <c r="C290" s="40">
        <f t="shared" si="28"/>
        <v>48</v>
      </c>
      <c r="D290" s="26">
        <f t="shared" si="30"/>
        <v>41048</v>
      </c>
      <c r="E290" s="13">
        <v>3</v>
      </c>
      <c r="F290" s="14" t="s">
        <v>633</v>
      </c>
      <c r="G290" s="14" t="s">
        <v>700</v>
      </c>
      <c r="H290" s="13">
        <f t="shared" si="31"/>
        <v>70</v>
      </c>
      <c r="I290" s="13">
        <f t="shared" si="32"/>
        <v>6</v>
      </c>
      <c r="J290" s="13">
        <v>3</v>
      </c>
      <c r="K290" s="13" t="s">
        <v>1437</v>
      </c>
      <c r="L290" s="13">
        <v>68</v>
      </c>
      <c r="M290" s="13" t="s">
        <v>1439</v>
      </c>
      <c r="N290" s="13">
        <v>68</v>
      </c>
      <c r="O290" s="13" t="s">
        <v>1441</v>
      </c>
      <c r="P290" s="13">
        <v>68</v>
      </c>
      <c r="Q290" s="13" t="s">
        <v>1443</v>
      </c>
      <c r="R290" s="13">
        <v>68</v>
      </c>
      <c r="S290" s="13" t="s">
        <v>1445</v>
      </c>
      <c r="T290" s="13">
        <v>68</v>
      </c>
      <c r="U290" s="13" t="s">
        <v>1447</v>
      </c>
      <c r="V290" s="13">
        <v>68</v>
      </c>
      <c r="W290" s="13" t="s">
        <v>1593</v>
      </c>
      <c r="X290" s="13">
        <v>68</v>
      </c>
      <c r="Y290" s="13" t="s">
        <v>1594</v>
      </c>
      <c r="Z290" s="13">
        <v>68</v>
      </c>
      <c r="AA290" s="13" t="s">
        <v>30</v>
      </c>
      <c r="AB290" s="37" t="str">
        <f t="shared" si="33"/>
        <v>tw-f-48-jlr-loc3</v>
      </c>
      <c r="AC290" s="37">
        <f t="shared" si="34"/>
        <v>3</v>
      </c>
      <c r="AD290" s="13">
        <v>6</v>
      </c>
      <c r="AE290" s="27">
        <v>6</v>
      </c>
      <c r="AG290" s="35">
        <v>287</v>
      </c>
    </row>
    <row r="291" spans="1:33" ht="17.25" thickBot="1" x14ac:dyDescent="0.25">
      <c r="A291" s="33" t="s">
        <v>691</v>
      </c>
      <c r="B291" s="33">
        <f t="shared" si="29"/>
        <v>4104831</v>
      </c>
      <c r="C291" s="40">
        <f t="shared" si="28"/>
        <v>48</v>
      </c>
      <c r="D291" s="28">
        <f t="shared" si="30"/>
        <v>41048</v>
      </c>
      <c r="E291" s="29">
        <v>3</v>
      </c>
      <c r="F291" s="30" t="s">
        <v>634</v>
      </c>
      <c r="G291" s="30" t="s">
        <v>701</v>
      </c>
      <c r="H291" s="29">
        <f t="shared" si="31"/>
        <v>70</v>
      </c>
      <c r="I291" s="29">
        <f t="shared" si="32"/>
        <v>6</v>
      </c>
      <c r="J291" s="29">
        <v>3</v>
      </c>
      <c r="K291" s="29" t="s">
        <v>1436</v>
      </c>
      <c r="L291" s="29">
        <v>68</v>
      </c>
      <c r="M291" s="29" t="s">
        <v>1438</v>
      </c>
      <c r="N291" s="29">
        <v>68</v>
      </c>
      <c r="O291" s="29" t="s">
        <v>1440</v>
      </c>
      <c r="P291" s="29">
        <v>68</v>
      </c>
      <c r="Q291" s="29" t="s">
        <v>1442</v>
      </c>
      <c r="R291" s="29">
        <v>68</v>
      </c>
      <c r="S291" s="29" t="s">
        <v>1444</v>
      </c>
      <c r="T291" s="29">
        <v>68</v>
      </c>
      <c r="U291" s="29" t="s">
        <v>1446</v>
      </c>
      <c r="V291" s="29">
        <v>68</v>
      </c>
      <c r="W291" s="29" t="s">
        <v>1592</v>
      </c>
      <c r="X291" s="29">
        <v>68</v>
      </c>
      <c r="Y291" s="29" t="s">
        <v>1595</v>
      </c>
      <c r="Z291" s="29">
        <v>68</v>
      </c>
      <c r="AA291" s="29" t="s">
        <v>387</v>
      </c>
      <c r="AB291" s="30" t="str">
        <f t="shared" si="33"/>
        <v>tw-f-48-shl-loc3</v>
      </c>
      <c r="AC291" s="30">
        <f t="shared" si="34"/>
        <v>3</v>
      </c>
      <c r="AD291" s="29">
        <v>9</v>
      </c>
      <c r="AE291" s="31">
        <v>9</v>
      </c>
      <c r="AG291" s="35">
        <v>288</v>
      </c>
    </row>
    <row r="292" spans="1:33" ht="16.5" x14ac:dyDescent="0.2">
      <c r="A292" s="33" t="s">
        <v>691</v>
      </c>
      <c r="B292" s="33">
        <f t="shared" si="29"/>
        <v>4104910</v>
      </c>
      <c r="C292" s="40">
        <f t="shared" si="28"/>
        <v>49</v>
      </c>
      <c r="D292" s="23">
        <f t="shared" si="30"/>
        <v>41049</v>
      </c>
      <c r="E292" s="24">
        <v>1</v>
      </c>
      <c r="F292" s="32" t="s">
        <v>633</v>
      </c>
      <c r="G292" s="32" t="s">
        <v>696</v>
      </c>
      <c r="H292" s="24">
        <f t="shared" si="31"/>
        <v>70</v>
      </c>
      <c r="I292" s="24">
        <f t="shared" si="32"/>
        <v>7</v>
      </c>
      <c r="J292" s="24">
        <v>3</v>
      </c>
      <c r="K292" s="24" t="s">
        <v>1437</v>
      </c>
      <c r="L292" s="24">
        <v>69</v>
      </c>
      <c r="M292" s="24" t="s">
        <v>1439</v>
      </c>
      <c r="N292" s="24">
        <v>69</v>
      </c>
      <c r="O292" s="24" t="s">
        <v>1441</v>
      </c>
      <c r="P292" s="24">
        <v>69</v>
      </c>
      <c r="Q292" s="24" t="s">
        <v>1443</v>
      </c>
      <c r="R292" s="24">
        <v>69</v>
      </c>
      <c r="S292" s="24" t="s">
        <v>1445</v>
      </c>
      <c r="T292" s="24">
        <v>69</v>
      </c>
      <c r="U292" s="24" t="s">
        <v>1447</v>
      </c>
      <c r="V292" s="24">
        <v>69</v>
      </c>
      <c r="W292" s="24" t="s">
        <v>1449</v>
      </c>
      <c r="X292" s="24">
        <v>69</v>
      </c>
      <c r="Y292" s="24" t="s">
        <v>1594</v>
      </c>
      <c r="Z292" s="24">
        <v>69</v>
      </c>
      <c r="AA292" s="24" t="s">
        <v>354</v>
      </c>
      <c r="AB292" s="24" t="str">
        <f t="shared" si="33"/>
        <v>tw-f-49-jlr-loc1</v>
      </c>
      <c r="AC292" s="24">
        <f t="shared" si="34"/>
        <v>3</v>
      </c>
      <c r="AD292" s="24">
        <v>6</v>
      </c>
      <c r="AE292" s="25">
        <v>6</v>
      </c>
      <c r="AG292" s="35">
        <v>289</v>
      </c>
    </row>
    <row r="293" spans="1:33" ht="16.5" x14ac:dyDescent="0.2">
      <c r="A293" s="33" t="s">
        <v>691</v>
      </c>
      <c r="B293" s="33">
        <f t="shared" si="29"/>
        <v>4104911</v>
      </c>
      <c r="C293" s="40">
        <f t="shared" si="28"/>
        <v>49</v>
      </c>
      <c r="D293" s="26">
        <f t="shared" si="30"/>
        <v>41049</v>
      </c>
      <c r="E293" s="13">
        <v>1</v>
      </c>
      <c r="F293" s="14" t="s">
        <v>634</v>
      </c>
      <c r="G293" s="14" t="s">
        <v>697</v>
      </c>
      <c r="H293" s="13">
        <f t="shared" si="31"/>
        <v>70</v>
      </c>
      <c r="I293" s="13">
        <f t="shared" si="32"/>
        <v>7</v>
      </c>
      <c r="J293" s="13">
        <v>3</v>
      </c>
      <c r="K293" s="13" t="s">
        <v>1436</v>
      </c>
      <c r="L293" s="13">
        <v>69</v>
      </c>
      <c r="M293" s="13" t="s">
        <v>1438</v>
      </c>
      <c r="N293" s="13">
        <v>69</v>
      </c>
      <c r="O293" s="13" t="s">
        <v>1440</v>
      </c>
      <c r="P293" s="13">
        <v>69</v>
      </c>
      <c r="Q293" s="13" t="s">
        <v>1442</v>
      </c>
      <c r="R293" s="13">
        <v>69</v>
      </c>
      <c r="S293" s="13" t="s">
        <v>1444</v>
      </c>
      <c r="T293" s="13">
        <v>69</v>
      </c>
      <c r="U293" s="13" t="s">
        <v>1446</v>
      </c>
      <c r="V293" s="13">
        <v>69</v>
      </c>
      <c r="W293" s="13" t="s">
        <v>1448</v>
      </c>
      <c r="X293" s="13">
        <v>69</v>
      </c>
      <c r="Y293" s="13" t="s">
        <v>1595</v>
      </c>
      <c r="Z293" s="13">
        <v>69</v>
      </c>
      <c r="AA293" s="13" t="s">
        <v>395</v>
      </c>
      <c r="AB293" s="13" t="str">
        <f t="shared" si="33"/>
        <v>tw-f-49-shl-loc1</v>
      </c>
      <c r="AC293" s="13">
        <f t="shared" si="34"/>
        <v>3</v>
      </c>
      <c r="AD293" s="13">
        <v>9</v>
      </c>
      <c r="AE293" s="27">
        <v>9</v>
      </c>
      <c r="AG293" s="35">
        <v>290</v>
      </c>
    </row>
    <row r="294" spans="1:33" ht="16.5" x14ac:dyDescent="0.2">
      <c r="A294" s="33" t="s">
        <v>691</v>
      </c>
      <c r="B294" s="33">
        <f t="shared" si="29"/>
        <v>4104920</v>
      </c>
      <c r="C294" s="40">
        <f t="shared" si="28"/>
        <v>49</v>
      </c>
      <c r="D294" s="26">
        <f t="shared" si="30"/>
        <v>41049</v>
      </c>
      <c r="E294" s="13">
        <v>2</v>
      </c>
      <c r="F294" s="14" t="s">
        <v>633</v>
      </c>
      <c r="G294" s="14" t="s">
        <v>698</v>
      </c>
      <c r="H294" s="13">
        <f t="shared" si="31"/>
        <v>70</v>
      </c>
      <c r="I294" s="13">
        <f t="shared" si="32"/>
        <v>7</v>
      </c>
      <c r="J294" s="13">
        <v>3</v>
      </c>
      <c r="K294" s="13" t="s">
        <v>1437</v>
      </c>
      <c r="L294" s="13">
        <v>69</v>
      </c>
      <c r="M294" s="13" t="s">
        <v>1439</v>
      </c>
      <c r="N294" s="13">
        <v>69</v>
      </c>
      <c r="O294" s="13" t="s">
        <v>1441</v>
      </c>
      <c r="P294" s="13">
        <v>69</v>
      </c>
      <c r="Q294" s="13" t="s">
        <v>1443</v>
      </c>
      <c r="R294" s="13">
        <v>69</v>
      </c>
      <c r="S294" s="13" t="s">
        <v>1445</v>
      </c>
      <c r="T294" s="13">
        <v>69</v>
      </c>
      <c r="U294" s="13" t="s">
        <v>1447</v>
      </c>
      <c r="V294" s="13">
        <v>69</v>
      </c>
      <c r="W294" s="13" t="s">
        <v>1449</v>
      </c>
      <c r="X294" s="13">
        <v>69</v>
      </c>
      <c r="Y294" s="13" t="s">
        <v>1594</v>
      </c>
      <c r="Z294" s="13">
        <v>69</v>
      </c>
      <c r="AA294" s="13" t="s">
        <v>748</v>
      </c>
      <c r="AB294" s="36" t="str">
        <f t="shared" si="33"/>
        <v>tw-f-49-jlr-loc2</v>
      </c>
      <c r="AC294" s="36">
        <f t="shared" si="34"/>
        <v>3</v>
      </c>
      <c r="AD294" s="13">
        <v>6</v>
      </c>
      <c r="AE294" s="27">
        <v>6</v>
      </c>
      <c r="AG294" s="35">
        <v>291</v>
      </c>
    </row>
    <row r="295" spans="1:33" ht="16.5" x14ac:dyDescent="0.2">
      <c r="A295" s="33" t="s">
        <v>691</v>
      </c>
      <c r="B295" s="33">
        <f t="shared" si="29"/>
        <v>4104921</v>
      </c>
      <c r="C295" s="40">
        <f t="shared" si="28"/>
        <v>49</v>
      </c>
      <c r="D295" s="26">
        <f t="shared" si="30"/>
        <v>41049</v>
      </c>
      <c r="E295" s="13">
        <v>2</v>
      </c>
      <c r="F295" s="14" t="s">
        <v>634</v>
      </c>
      <c r="G295" s="14" t="s">
        <v>699</v>
      </c>
      <c r="H295" s="13">
        <f t="shared" si="31"/>
        <v>70</v>
      </c>
      <c r="I295" s="13">
        <f t="shared" si="32"/>
        <v>7</v>
      </c>
      <c r="J295" s="13">
        <v>3</v>
      </c>
      <c r="K295" s="13" t="s">
        <v>1436</v>
      </c>
      <c r="L295" s="13">
        <v>69</v>
      </c>
      <c r="M295" s="13" t="s">
        <v>1438</v>
      </c>
      <c r="N295" s="13">
        <v>69</v>
      </c>
      <c r="O295" s="13" t="s">
        <v>1440</v>
      </c>
      <c r="P295" s="13">
        <v>69</v>
      </c>
      <c r="Q295" s="13" t="s">
        <v>1442</v>
      </c>
      <c r="R295" s="13">
        <v>69</v>
      </c>
      <c r="S295" s="13" t="s">
        <v>1444</v>
      </c>
      <c r="T295" s="13">
        <v>69</v>
      </c>
      <c r="U295" s="13" t="s">
        <v>1446</v>
      </c>
      <c r="V295" s="13">
        <v>69</v>
      </c>
      <c r="W295" s="13" t="s">
        <v>1448</v>
      </c>
      <c r="X295" s="13">
        <v>69</v>
      </c>
      <c r="Y295" s="13" t="s">
        <v>1595</v>
      </c>
      <c r="Z295" s="13">
        <v>69</v>
      </c>
      <c r="AA295" s="13" t="s">
        <v>390</v>
      </c>
      <c r="AB295" s="36" t="str">
        <f t="shared" si="33"/>
        <v>tw-f-49-shl-loc2</v>
      </c>
      <c r="AC295" s="36">
        <f t="shared" si="34"/>
        <v>3</v>
      </c>
      <c r="AD295" s="13">
        <v>9</v>
      </c>
      <c r="AE295" s="27">
        <v>9</v>
      </c>
      <c r="AG295" s="35">
        <v>292</v>
      </c>
    </row>
    <row r="296" spans="1:33" ht="16.5" x14ac:dyDescent="0.2">
      <c r="A296" s="33" t="s">
        <v>691</v>
      </c>
      <c r="B296" s="33">
        <f t="shared" si="29"/>
        <v>4104930</v>
      </c>
      <c r="C296" s="40">
        <f t="shared" si="28"/>
        <v>49</v>
      </c>
      <c r="D296" s="26">
        <f t="shared" si="30"/>
        <v>41049</v>
      </c>
      <c r="E296" s="13">
        <v>3</v>
      </c>
      <c r="F296" s="14" t="s">
        <v>633</v>
      </c>
      <c r="G296" s="14" t="s">
        <v>700</v>
      </c>
      <c r="H296" s="13">
        <f t="shared" si="31"/>
        <v>70</v>
      </c>
      <c r="I296" s="13">
        <f t="shared" si="32"/>
        <v>6</v>
      </c>
      <c r="J296" s="13">
        <v>3</v>
      </c>
      <c r="K296" s="13" t="s">
        <v>1437</v>
      </c>
      <c r="L296" s="13">
        <v>69</v>
      </c>
      <c r="M296" s="13" t="s">
        <v>1439</v>
      </c>
      <c r="N296" s="13">
        <v>69</v>
      </c>
      <c r="O296" s="13" t="s">
        <v>1441</v>
      </c>
      <c r="P296" s="13">
        <v>69</v>
      </c>
      <c r="Q296" s="13" t="s">
        <v>1443</v>
      </c>
      <c r="R296" s="13">
        <v>69</v>
      </c>
      <c r="S296" s="13" t="s">
        <v>1445</v>
      </c>
      <c r="T296" s="13">
        <v>69</v>
      </c>
      <c r="U296" s="13" t="s">
        <v>1447</v>
      </c>
      <c r="V296" s="13">
        <v>69</v>
      </c>
      <c r="W296" s="13" t="s">
        <v>1449</v>
      </c>
      <c r="X296" s="13">
        <v>69</v>
      </c>
      <c r="Y296" s="13" t="s">
        <v>1594</v>
      </c>
      <c r="Z296" s="13">
        <v>69</v>
      </c>
      <c r="AA296" s="13" t="s">
        <v>351</v>
      </c>
      <c r="AB296" s="37" t="str">
        <f t="shared" si="33"/>
        <v>tw-f-49-jlr-loc3</v>
      </c>
      <c r="AC296" s="37">
        <f t="shared" si="34"/>
        <v>3</v>
      </c>
      <c r="AD296" s="13">
        <v>6</v>
      </c>
      <c r="AE296" s="27">
        <v>6</v>
      </c>
      <c r="AG296" s="35">
        <v>293</v>
      </c>
    </row>
    <row r="297" spans="1:33" ht="17.25" thickBot="1" x14ac:dyDescent="0.25">
      <c r="A297" s="33" t="s">
        <v>691</v>
      </c>
      <c r="B297" s="33">
        <f t="shared" si="29"/>
        <v>4104931</v>
      </c>
      <c r="C297" s="40">
        <f t="shared" si="28"/>
        <v>49</v>
      </c>
      <c r="D297" s="28">
        <f t="shared" si="30"/>
        <v>41049</v>
      </c>
      <c r="E297" s="29">
        <v>3</v>
      </c>
      <c r="F297" s="30" t="s">
        <v>634</v>
      </c>
      <c r="G297" s="30" t="s">
        <v>701</v>
      </c>
      <c r="H297" s="29">
        <f t="shared" si="31"/>
        <v>70</v>
      </c>
      <c r="I297" s="29">
        <f t="shared" si="32"/>
        <v>6</v>
      </c>
      <c r="J297" s="29">
        <v>3</v>
      </c>
      <c r="K297" s="29" t="s">
        <v>1436</v>
      </c>
      <c r="L297" s="29">
        <v>69</v>
      </c>
      <c r="M297" s="29" t="s">
        <v>1438</v>
      </c>
      <c r="N297" s="29">
        <v>69</v>
      </c>
      <c r="O297" s="29" t="s">
        <v>1440</v>
      </c>
      <c r="P297" s="29">
        <v>69</v>
      </c>
      <c r="Q297" s="29" t="s">
        <v>1442</v>
      </c>
      <c r="R297" s="29">
        <v>69</v>
      </c>
      <c r="S297" s="29" t="s">
        <v>1444</v>
      </c>
      <c r="T297" s="29">
        <v>69</v>
      </c>
      <c r="U297" s="29" t="s">
        <v>1446</v>
      </c>
      <c r="V297" s="29">
        <v>69</v>
      </c>
      <c r="W297" s="29" t="s">
        <v>1448</v>
      </c>
      <c r="X297" s="29">
        <v>69</v>
      </c>
      <c r="Y297" s="29" t="s">
        <v>1595</v>
      </c>
      <c r="Z297" s="29">
        <v>69</v>
      </c>
      <c r="AA297" s="29" t="s">
        <v>391</v>
      </c>
      <c r="AB297" s="30" t="str">
        <f t="shared" si="33"/>
        <v>tw-f-49-shl-loc3</v>
      </c>
      <c r="AC297" s="30">
        <f t="shared" si="34"/>
        <v>3</v>
      </c>
      <c r="AD297" s="29">
        <v>9</v>
      </c>
      <c r="AE297" s="31">
        <v>9</v>
      </c>
      <c r="AG297" s="35">
        <v>294</v>
      </c>
    </row>
    <row r="298" spans="1:33" ht="16.5" x14ac:dyDescent="0.2">
      <c r="A298" s="33" t="s">
        <v>691</v>
      </c>
      <c r="B298" s="33">
        <f t="shared" si="29"/>
        <v>4105010</v>
      </c>
      <c r="C298" s="40">
        <f t="shared" si="28"/>
        <v>50</v>
      </c>
      <c r="D298" s="23">
        <f t="shared" si="30"/>
        <v>41050</v>
      </c>
      <c r="E298" s="24">
        <v>1</v>
      </c>
      <c r="F298" s="32" t="s">
        <v>633</v>
      </c>
      <c r="G298" s="32" t="s">
        <v>696</v>
      </c>
      <c r="H298" s="24">
        <f t="shared" si="31"/>
        <v>70</v>
      </c>
      <c r="I298" s="24">
        <f t="shared" si="32"/>
        <v>7</v>
      </c>
      <c r="J298" s="24">
        <v>3</v>
      </c>
      <c r="K298" s="24" t="s">
        <v>1437</v>
      </c>
      <c r="L298" s="24">
        <v>70</v>
      </c>
      <c r="M298" s="24" t="s">
        <v>1439</v>
      </c>
      <c r="N298" s="24">
        <v>70</v>
      </c>
      <c r="O298" s="24" t="s">
        <v>1441</v>
      </c>
      <c r="P298" s="24">
        <v>70</v>
      </c>
      <c r="Q298" s="24" t="s">
        <v>1443</v>
      </c>
      <c r="R298" s="24">
        <v>70</v>
      </c>
      <c r="S298" s="24" t="s">
        <v>1445</v>
      </c>
      <c r="T298" s="24">
        <v>70</v>
      </c>
      <c r="U298" s="24" t="s">
        <v>1447</v>
      </c>
      <c r="V298" s="24">
        <v>70</v>
      </c>
      <c r="W298" s="24" t="s">
        <v>1449</v>
      </c>
      <c r="X298" s="24">
        <v>70</v>
      </c>
      <c r="Y298" s="24" t="s">
        <v>1450</v>
      </c>
      <c r="Z298" s="24">
        <v>70</v>
      </c>
      <c r="AA298" s="24" t="s">
        <v>347</v>
      </c>
      <c r="AB298" s="24" t="str">
        <f t="shared" si="33"/>
        <v>tw-f-50-jlr-loc1</v>
      </c>
      <c r="AC298" s="24">
        <f t="shared" si="34"/>
        <v>4</v>
      </c>
      <c r="AD298" s="24">
        <v>6</v>
      </c>
      <c r="AE298" s="25">
        <v>6</v>
      </c>
      <c r="AG298" s="35">
        <v>295</v>
      </c>
    </row>
    <row r="299" spans="1:33" ht="16.5" x14ac:dyDescent="0.2">
      <c r="A299" s="33" t="s">
        <v>691</v>
      </c>
      <c r="B299" s="33">
        <f t="shared" si="29"/>
        <v>4105011</v>
      </c>
      <c r="C299" s="40">
        <f t="shared" si="28"/>
        <v>50</v>
      </c>
      <c r="D299" s="26">
        <f t="shared" si="30"/>
        <v>41050</v>
      </c>
      <c r="E299" s="13">
        <v>1</v>
      </c>
      <c r="F299" s="14" t="s">
        <v>634</v>
      </c>
      <c r="G299" s="14" t="s">
        <v>697</v>
      </c>
      <c r="H299" s="13">
        <f t="shared" si="31"/>
        <v>70</v>
      </c>
      <c r="I299" s="13">
        <f t="shared" si="32"/>
        <v>7</v>
      </c>
      <c r="J299" s="13">
        <v>3</v>
      </c>
      <c r="K299" s="13" t="s">
        <v>1436</v>
      </c>
      <c r="L299" s="13">
        <v>70</v>
      </c>
      <c r="M299" s="13" t="s">
        <v>1438</v>
      </c>
      <c r="N299" s="13">
        <v>70</v>
      </c>
      <c r="O299" s="13" t="s">
        <v>1440</v>
      </c>
      <c r="P299" s="13">
        <v>70</v>
      </c>
      <c r="Q299" s="13" t="s">
        <v>1442</v>
      </c>
      <c r="R299" s="13">
        <v>70</v>
      </c>
      <c r="S299" s="13" t="s">
        <v>1444</v>
      </c>
      <c r="T299" s="13">
        <v>70</v>
      </c>
      <c r="U299" s="13" t="s">
        <v>1446</v>
      </c>
      <c r="V299" s="13">
        <v>70</v>
      </c>
      <c r="W299" s="13" t="s">
        <v>1448</v>
      </c>
      <c r="X299" s="13">
        <v>70</v>
      </c>
      <c r="Y299" s="13" t="s">
        <v>1451</v>
      </c>
      <c r="Z299" s="13">
        <v>70</v>
      </c>
      <c r="AA299" s="13" t="s">
        <v>379</v>
      </c>
      <c r="AB299" s="13" t="str">
        <f t="shared" si="33"/>
        <v>tw-f-50-shl-loc1</v>
      </c>
      <c r="AC299" s="13">
        <f t="shared" si="34"/>
        <v>4</v>
      </c>
      <c r="AD299" s="13">
        <v>9</v>
      </c>
      <c r="AE299" s="27">
        <v>9</v>
      </c>
      <c r="AG299" s="35">
        <v>296</v>
      </c>
    </row>
    <row r="300" spans="1:33" ht="16.5" x14ac:dyDescent="0.2">
      <c r="A300" s="33" t="s">
        <v>691</v>
      </c>
      <c r="B300" s="33">
        <f t="shared" si="29"/>
        <v>4105020</v>
      </c>
      <c r="C300" s="40">
        <f t="shared" si="28"/>
        <v>50</v>
      </c>
      <c r="D300" s="26">
        <f t="shared" si="30"/>
        <v>41050</v>
      </c>
      <c r="E300" s="13">
        <v>2</v>
      </c>
      <c r="F300" s="14" t="s">
        <v>633</v>
      </c>
      <c r="G300" s="14" t="s">
        <v>698</v>
      </c>
      <c r="H300" s="13">
        <f t="shared" si="31"/>
        <v>70</v>
      </c>
      <c r="I300" s="13">
        <f t="shared" si="32"/>
        <v>7</v>
      </c>
      <c r="J300" s="13">
        <v>3</v>
      </c>
      <c r="K300" s="13" t="s">
        <v>1437</v>
      </c>
      <c r="L300" s="13">
        <v>70</v>
      </c>
      <c r="M300" s="13" t="s">
        <v>1439</v>
      </c>
      <c r="N300" s="13">
        <v>70</v>
      </c>
      <c r="O300" s="13" t="s">
        <v>1441</v>
      </c>
      <c r="P300" s="13">
        <v>70</v>
      </c>
      <c r="Q300" s="13" t="s">
        <v>1443</v>
      </c>
      <c r="R300" s="13">
        <v>70</v>
      </c>
      <c r="S300" s="13" t="s">
        <v>1445</v>
      </c>
      <c r="T300" s="13">
        <v>70</v>
      </c>
      <c r="U300" s="13" t="s">
        <v>1447</v>
      </c>
      <c r="V300" s="13">
        <v>70</v>
      </c>
      <c r="W300" s="13" t="s">
        <v>1449</v>
      </c>
      <c r="X300" s="13">
        <v>70</v>
      </c>
      <c r="Y300" s="13" t="s">
        <v>1450</v>
      </c>
      <c r="Z300" s="13">
        <v>70</v>
      </c>
      <c r="AA300" s="13" t="s">
        <v>749</v>
      </c>
      <c r="AB300" s="36" t="str">
        <f t="shared" si="33"/>
        <v>tw-f-50-jlr-loc2</v>
      </c>
      <c r="AC300" s="36">
        <f t="shared" si="34"/>
        <v>4</v>
      </c>
      <c r="AD300" s="13">
        <v>6</v>
      </c>
      <c r="AE300" s="27">
        <v>6</v>
      </c>
      <c r="AG300" s="35">
        <v>297</v>
      </c>
    </row>
    <row r="301" spans="1:33" ht="16.5" x14ac:dyDescent="0.2">
      <c r="A301" s="33" t="s">
        <v>691</v>
      </c>
      <c r="B301" s="33">
        <f t="shared" si="29"/>
        <v>4105021</v>
      </c>
      <c r="C301" s="40">
        <f t="shared" si="28"/>
        <v>50</v>
      </c>
      <c r="D301" s="26">
        <f t="shared" si="30"/>
        <v>41050</v>
      </c>
      <c r="E301" s="13">
        <v>2</v>
      </c>
      <c r="F301" s="14" t="s">
        <v>634</v>
      </c>
      <c r="G301" s="14" t="s">
        <v>699</v>
      </c>
      <c r="H301" s="13">
        <f t="shared" si="31"/>
        <v>70</v>
      </c>
      <c r="I301" s="13">
        <f t="shared" si="32"/>
        <v>7</v>
      </c>
      <c r="J301" s="13">
        <v>3</v>
      </c>
      <c r="K301" s="13" t="s">
        <v>1436</v>
      </c>
      <c r="L301" s="13">
        <v>70</v>
      </c>
      <c r="M301" s="13" t="s">
        <v>1438</v>
      </c>
      <c r="N301" s="13">
        <v>70</v>
      </c>
      <c r="O301" s="13" t="s">
        <v>1440</v>
      </c>
      <c r="P301" s="13">
        <v>70</v>
      </c>
      <c r="Q301" s="13" t="s">
        <v>1442</v>
      </c>
      <c r="R301" s="13">
        <v>70</v>
      </c>
      <c r="S301" s="13" t="s">
        <v>1444</v>
      </c>
      <c r="T301" s="13">
        <v>70</v>
      </c>
      <c r="U301" s="13" t="s">
        <v>1446</v>
      </c>
      <c r="V301" s="13">
        <v>70</v>
      </c>
      <c r="W301" s="13" t="s">
        <v>1448</v>
      </c>
      <c r="X301" s="13">
        <v>70</v>
      </c>
      <c r="Y301" s="13" t="s">
        <v>1451</v>
      </c>
      <c r="Z301" s="13">
        <v>70</v>
      </c>
      <c r="AA301" s="13" t="s">
        <v>382</v>
      </c>
      <c r="AB301" s="36" t="str">
        <f t="shared" si="33"/>
        <v>tw-f-50-shl-loc2</v>
      </c>
      <c r="AC301" s="36">
        <f t="shared" si="34"/>
        <v>4</v>
      </c>
      <c r="AD301" s="13">
        <v>9</v>
      </c>
      <c r="AE301" s="27">
        <v>9</v>
      </c>
      <c r="AG301" s="35">
        <v>298</v>
      </c>
    </row>
    <row r="302" spans="1:33" ht="16.5" x14ac:dyDescent="0.2">
      <c r="A302" s="33" t="s">
        <v>691</v>
      </c>
      <c r="B302" s="33">
        <f t="shared" si="29"/>
        <v>4105030</v>
      </c>
      <c r="C302" s="40">
        <f t="shared" si="28"/>
        <v>50</v>
      </c>
      <c r="D302" s="26">
        <f t="shared" si="30"/>
        <v>41050</v>
      </c>
      <c r="E302" s="13">
        <v>3</v>
      </c>
      <c r="F302" s="14" t="s">
        <v>633</v>
      </c>
      <c r="G302" s="14" t="s">
        <v>700</v>
      </c>
      <c r="H302" s="13">
        <f t="shared" si="31"/>
        <v>70</v>
      </c>
      <c r="I302" s="13">
        <f t="shared" si="32"/>
        <v>7</v>
      </c>
      <c r="J302" s="13">
        <v>3</v>
      </c>
      <c r="K302" s="13" t="s">
        <v>1437</v>
      </c>
      <c r="L302" s="13">
        <v>70</v>
      </c>
      <c r="M302" s="13" t="s">
        <v>1439</v>
      </c>
      <c r="N302" s="13">
        <v>70</v>
      </c>
      <c r="O302" s="13" t="s">
        <v>1441</v>
      </c>
      <c r="P302" s="13">
        <v>70</v>
      </c>
      <c r="Q302" s="13" t="s">
        <v>1443</v>
      </c>
      <c r="R302" s="13">
        <v>70</v>
      </c>
      <c r="S302" s="13" t="s">
        <v>1445</v>
      </c>
      <c r="T302" s="13">
        <v>70</v>
      </c>
      <c r="U302" s="13" t="s">
        <v>1447</v>
      </c>
      <c r="V302" s="13">
        <v>70</v>
      </c>
      <c r="W302" s="13" t="s">
        <v>1449</v>
      </c>
      <c r="X302" s="13">
        <v>70</v>
      </c>
      <c r="Y302" s="13" t="s">
        <v>1450</v>
      </c>
      <c r="Z302" s="13">
        <v>70</v>
      </c>
      <c r="AA302" s="13" t="s">
        <v>356</v>
      </c>
      <c r="AB302" s="37" t="str">
        <f t="shared" si="33"/>
        <v>tw-f-50-jlr-loc3</v>
      </c>
      <c r="AC302" s="37">
        <f t="shared" si="34"/>
        <v>4</v>
      </c>
      <c r="AD302" s="13">
        <v>6</v>
      </c>
      <c r="AE302" s="27">
        <v>6</v>
      </c>
      <c r="AG302" s="35">
        <v>299</v>
      </c>
    </row>
    <row r="303" spans="1:33" ht="17.25" thickBot="1" x14ac:dyDescent="0.25">
      <c r="A303" s="33" t="s">
        <v>691</v>
      </c>
      <c r="B303" s="33">
        <f t="shared" si="29"/>
        <v>4105031</v>
      </c>
      <c r="C303" s="40">
        <f t="shared" si="28"/>
        <v>50</v>
      </c>
      <c r="D303" s="28">
        <f t="shared" si="30"/>
        <v>41050</v>
      </c>
      <c r="E303" s="29">
        <v>3</v>
      </c>
      <c r="F303" s="30" t="s">
        <v>634</v>
      </c>
      <c r="G303" s="30" t="s">
        <v>701</v>
      </c>
      <c r="H303" s="29">
        <f t="shared" si="31"/>
        <v>70</v>
      </c>
      <c r="I303" s="29">
        <f t="shared" si="32"/>
        <v>7</v>
      </c>
      <c r="J303" s="29">
        <v>3</v>
      </c>
      <c r="K303" s="29" t="s">
        <v>1436</v>
      </c>
      <c r="L303" s="29">
        <v>70</v>
      </c>
      <c r="M303" s="29" t="s">
        <v>1438</v>
      </c>
      <c r="N303" s="29">
        <v>70</v>
      </c>
      <c r="O303" s="29" t="s">
        <v>1440</v>
      </c>
      <c r="P303" s="29">
        <v>70</v>
      </c>
      <c r="Q303" s="29" t="s">
        <v>1442</v>
      </c>
      <c r="R303" s="29">
        <v>70</v>
      </c>
      <c r="S303" s="29" t="s">
        <v>1444</v>
      </c>
      <c r="T303" s="29">
        <v>70</v>
      </c>
      <c r="U303" s="29" t="s">
        <v>1446</v>
      </c>
      <c r="V303" s="29">
        <v>70</v>
      </c>
      <c r="W303" s="29" t="s">
        <v>1448</v>
      </c>
      <c r="X303" s="29">
        <v>70</v>
      </c>
      <c r="Y303" s="29" t="s">
        <v>1451</v>
      </c>
      <c r="Z303" s="29">
        <v>70</v>
      </c>
      <c r="AA303" s="29" t="s">
        <v>397</v>
      </c>
      <c r="AB303" s="30" t="str">
        <f t="shared" si="33"/>
        <v>tw-f-50-shl-loc3</v>
      </c>
      <c r="AC303" s="30">
        <f t="shared" si="34"/>
        <v>4</v>
      </c>
      <c r="AD303" s="29">
        <v>9</v>
      </c>
      <c r="AE303" s="31">
        <v>9</v>
      </c>
      <c r="AG303" s="35">
        <v>300</v>
      </c>
    </row>
    <row r="304" spans="1:33" ht="16.5" x14ac:dyDescent="0.2">
      <c r="A304" s="33" t="s">
        <v>691</v>
      </c>
      <c r="B304" s="33">
        <f t="shared" si="29"/>
        <v>4105110</v>
      </c>
      <c r="C304" s="40">
        <f t="shared" si="28"/>
        <v>51</v>
      </c>
      <c r="D304" s="23">
        <f t="shared" si="30"/>
        <v>41051</v>
      </c>
      <c r="E304" s="24">
        <v>1</v>
      </c>
      <c r="F304" s="32" t="s">
        <v>633</v>
      </c>
      <c r="G304" s="32" t="s">
        <v>289</v>
      </c>
      <c r="H304" s="24">
        <f t="shared" si="31"/>
        <v>71</v>
      </c>
      <c r="I304" s="24">
        <f t="shared" si="32"/>
        <v>7</v>
      </c>
      <c r="J304" s="24">
        <v>3</v>
      </c>
      <c r="K304" s="24" t="s">
        <v>1437</v>
      </c>
      <c r="L304" s="24">
        <v>70</v>
      </c>
      <c r="M304" s="24" t="s">
        <v>1439</v>
      </c>
      <c r="N304" s="24">
        <v>70</v>
      </c>
      <c r="O304" s="24" t="s">
        <v>1441</v>
      </c>
      <c r="P304" s="24">
        <v>70</v>
      </c>
      <c r="Q304" s="24" t="s">
        <v>1443</v>
      </c>
      <c r="R304" s="24">
        <v>70</v>
      </c>
      <c r="S304" s="24" t="s">
        <v>1445</v>
      </c>
      <c r="T304" s="24">
        <v>70</v>
      </c>
      <c r="U304" s="24" t="s">
        <v>1447</v>
      </c>
      <c r="V304" s="24">
        <v>70</v>
      </c>
      <c r="W304" s="24" t="s">
        <v>1449</v>
      </c>
      <c r="X304" s="24">
        <v>70</v>
      </c>
      <c r="Y304" s="24" t="s">
        <v>1450</v>
      </c>
      <c r="Z304" s="24">
        <v>70</v>
      </c>
      <c r="AA304" s="24" t="s">
        <v>354</v>
      </c>
      <c r="AB304" s="24" t="str">
        <f t="shared" si="33"/>
        <v>tw-f-51-jlr-loc1</v>
      </c>
      <c r="AC304" s="24">
        <f t="shared" si="34"/>
        <v>4</v>
      </c>
      <c r="AD304" s="24">
        <v>6</v>
      </c>
      <c r="AE304" s="25">
        <v>6</v>
      </c>
      <c r="AG304" s="35">
        <v>301</v>
      </c>
    </row>
    <row r="305" spans="1:33" ht="16.5" x14ac:dyDescent="0.2">
      <c r="A305" s="33" t="s">
        <v>691</v>
      </c>
      <c r="B305" s="33">
        <f t="shared" si="29"/>
        <v>4105111</v>
      </c>
      <c r="C305" s="40">
        <f t="shared" si="28"/>
        <v>51</v>
      </c>
      <c r="D305" s="26">
        <f t="shared" si="30"/>
        <v>41051</v>
      </c>
      <c r="E305" s="13">
        <v>1</v>
      </c>
      <c r="F305" s="14" t="s">
        <v>634</v>
      </c>
      <c r="G305" s="14" t="s">
        <v>702</v>
      </c>
      <c r="H305" s="13">
        <f t="shared" si="31"/>
        <v>71</v>
      </c>
      <c r="I305" s="13">
        <f t="shared" si="32"/>
        <v>7</v>
      </c>
      <c r="J305" s="13">
        <v>3</v>
      </c>
      <c r="K305" s="13" t="s">
        <v>1667</v>
      </c>
      <c r="L305" s="13">
        <v>71</v>
      </c>
      <c r="M305" s="13" t="s">
        <v>1438</v>
      </c>
      <c r="N305" s="13">
        <v>71</v>
      </c>
      <c r="O305" s="13" t="s">
        <v>1440</v>
      </c>
      <c r="P305" s="13">
        <v>71</v>
      </c>
      <c r="Q305" s="13" t="s">
        <v>1442</v>
      </c>
      <c r="R305" s="13">
        <v>71</v>
      </c>
      <c r="S305" s="13" t="s">
        <v>1444</v>
      </c>
      <c r="T305" s="13">
        <v>71</v>
      </c>
      <c r="U305" s="13" t="s">
        <v>1446</v>
      </c>
      <c r="V305" s="13">
        <v>71</v>
      </c>
      <c r="W305" s="13" t="s">
        <v>1448</v>
      </c>
      <c r="X305" s="13">
        <v>71</v>
      </c>
      <c r="Y305" s="13" t="s">
        <v>1451</v>
      </c>
      <c r="Z305" s="13">
        <v>71</v>
      </c>
      <c r="AA305" s="13" t="s">
        <v>395</v>
      </c>
      <c r="AB305" s="13" t="str">
        <f t="shared" si="33"/>
        <v>tw-f-51-shl-loc1</v>
      </c>
      <c r="AC305" s="13">
        <f t="shared" si="34"/>
        <v>4</v>
      </c>
      <c r="AD305" s="13">
        <v>9</v>
      </c>
      <c r="AE305" s="27">
        <v>9</v>
      </c>
      <c r="AG305" s="35">
        <v>302</v>
      </c>
    </row>
    <row r="306" spans="1:33" ht="16.5" x14ac:dyDescent="0.2">
      <c r="A306" s="33" t="s">
        <v>691</v>
      </c>
      <c r="B306" s="33">
        <f t="shared" si="29"/>
        <v>4105120</v>
      </c>
      <c r="C306" s="40">
        <f t="shared" si="28"/>
        <v>51</v>
      </c>
      <c r="D306" s="26">
        <f t="shared" si="30"/>
        <v>41051</v>
      </c>
      <c r="E306" s="13">
        <v>2</v>
      </c>
      <c r="F306" s="14" t="s">
        <v>633</v>
      </c>
      <c r="G306" s="14" t="s">
        <v>703</v>
      </c>
      <c r="H306" s="13">
        <f t="shared" si="31"/>
        <v>71</v>
      </c>
      <c r="I306" s="13">
        <f t="shared" si="32"/>
        <v>7</v>
      </c>
      <c r="J306" s="13">
        <v>3</v>
      </c>
      <c r="K306" s="13" t="s">
        <v>1437</v>
      </c>
      <c r="L306" s="13">
        <v>70</v>
      </c>
      <c r="M306" s="13" t="s">
        <v>1439</v>
      </c>
      <c r="N306" s="13">
        <v>70</v>
      </c>
      <c r="O306" s="13" t="s">
        <v>1441</v>
      </c>
      <c r="P306" s="13">
        <v>70</v>
      </c>
      <c r="Q306" s="13" t="s">
        <v>1443</v>
      </c>
      <c r="R306" s="13">
        <v>70</v>
      </c>
      <c r="S306" s="13" t="s">
        <v>1445</v>
      </c>
      <c r="T306" s="13">
        <v>70</v>
      </c>
      <c r="U306" s="13" t="s">
        <v>1447</v>
      </c>
      <c r="V306" s="13">
        <v>70</v>
      </c>
      <c r="W306" s="13" t="s">
        <v>1449</v>
      </c>
      <c r="X306" s="13">
        <v>70</v>
      </c>
      <c r="Y306" s="13" t="s">
        <v>1450</v>
      </c>
      <c r="Z306" s="13">
        <v>70</v>
      </c>
      <c r="AA306" s="13" t="s">
        <v>748</v>
      </c>
      <c r="AB306" s="36" t="str">
        <f t="shared" si="33"/>
        <v>tw-f-51-jlr-loc2</v>
      </c>
      <c r="AC306" s="36">
        <f t="shared" si="34"/>
        <v>4</v>
      </c>
      <c r="AD306" s="13">
        <v>6</v>
      </c>
      <c r="AE306" s="27">
        <v>6</v>
      </c>
      <c r="AG306" s="35">
        <v>303</v>
      </c>
    </row>
    <row r="307" spans="1:33" ht="16.5" x14ac:dyDescent="0.2">
      <c r="A307" s="33" t="s">
        <v>691</v>
      </c>
      <c r="B307" s="33">
        <f t="shared" si="29"/>
        <v>4105121</v>
      </c>
      <c r="C307" s="40">
        <f t="shared" si="28"/>
        <v>51</v>
      </c>
      <c r="D307" s="26">
        <f t="shared" si="30"/>
        <v>41051</v>
      </c>
      <c r="E307" s="13">
        <v>2</v>
      </c>
      <c r="F307" s="14" t="s">
        <v>634</v>
      </c>
      <c r="G307" s="14" t="s">
        <v>590</v>
      </c>
      <c r="H307" s="13">
        <f t="shared" si="31"/>
        <v>71</v>
      </c>
      <c r="I307" s="13">
        <f t="shared" si="32"/>
        <v>7</v>
      </c>
      <c r="J307" s="13">
        <v>3</v>
      </c>
      <c r="K307" s="13" t="s">
        <v>1667</v>
      </c>
      <c r="L307" s="13">
        <v>71</v>
      </c>
      <c r="M307" s="13" t="s">
        <v>1438</v>
      </c>
      <c r="N307" s="13">
        <v>71</v>
      </c>
      <c r="O307" s="13" t="s">
        <v>1440</v>
      </c>
      <c r="P307" s="13">
        <v>71</v>
      </c>
      <c r="Q307" s="13" t="s">
        <v>1442</v>
      </c>
      <c r="R307" s="13">
        <v>71</v>
      </c>
      <c r="S307" s="13" t="s">
        <v>1444</v>
      </c>
      <c r="T307" s="13">
        <v>71</v>
      </c>
      <c r="U307" s="13" t="s">
        <v>1446</v>
      </c>
      <c r="V307" s="13">
        <v>71</v>
      </c>
      <c r="W307" s="13" t="s">
        <v>1448</v>
      </c>
      <c r="X307" s="13">
        <v>71</v>
      </c>
      <c r="Y307" s="13" t="s">
        <v>1451</v>
      </c>
      <c r="Z307" s="13">
        <v>71</v>
      </c>
      <c r="AA307" s="13" t="s">
        <v>390</v>
      </c>
      <c r="AB307" s="36" t="str">
        <f t="shared" si="33"/>
        <v>tw-f-51-shl-loc2</v>
      </c>
      <c r="AC307" s="36">
        <f t="shared" si="34"/>
        <v>4</v>
      </c>
      <c r="AD307" s="13">
        <v>9</v>
      </c>
      <c r="AE307" s="27">
        <v>9</v>
      </c>
      <c r="AG307" s="35">
        <v>304</v>
      </c>
    </row>
    <row r="308" spans="1:33" ht="16.5" x14ac:dyDescent="0.2">
      <c r="A308" s="33" t="s">
        <v>691</v>
      </c>
      <c r="B308" s="33">
        <f t="shared" si="29"/>
        <v>4105130</v>
      </c>
      <c r="C308" s="40">
        <f t="shared" si="28"/>
        <v>51</v>
      </c>
      <c r="D308" s="26">
        <f t="shared" si="30"/>
        <v>41051</v>
      </c>
      <c r="E308" s="13">
        <v>3</v>
      </c>
      <c r="F308" s="14" t="s">
        <v>633</v>
      </c>
      <c r="G308" s="14" t="s">
        <v>704</v>
      </c>
      <c r="H308" s="13">
        <f t="shared" si="31"/>
        <v>71</v>
      </c>
      <c r="I308" s="13">
        <f t="shared" si="32"/>
        <v>7</v>
      </c>
      <c r="J308" s="13">
        <v>3</v>
      </c>
      <c r="K308" s="13" t="s">
        <v>1437</v>
      </c>
      <c r="L308" s="13">
        <v>70</v>
      </c>
      <c r="M308" s="13" t="s">
        <v>1439</v>
      </c>
      <c r="N308" s="13">
        <v>70</v>
      </c>
      <c r="O308" s="13" t="s">
        <v>1441</v>
      </c>
      <c r="P308" s="13">
        <v>70</v>
      </c>
      <c r="Q308" s="13" t="s">
        <v>1443</v>
      </c>
      <c r="R308" s="13">
        <v>70</v>
      </c>
      <c r="S308" s="13" t="s">
        <v>1445</v>
      </c>
      <c r="T308" s="13">
        <v>70</v>
      </c>
      <c r="U308" s="13" t="s">
        <v>1447</v>
      </c>
      <c r="V308" s="13">
        <v>70</v>
      </c>
      <c r="W308" s="13" t="s">
        <v>1449</v>
      </c>
      <c r="X308" s="13">
        <v>70</v>
      </c>
      <c r="Y308" s="13" t="s">
        <v>1450</v>
      </c>
      <c r="Z308" s="13">
        <v>70</v>
      </c>
      <c r="AA308" s="13" t="s">
        <v>351</v>
      </c>
      <c r="AB308" s="37" t="str">
        <f t="shared" si="33"/>
        <v>tw-f-51-jlr-loc3</v>
      </c>
      <c r="AC308" s="37">
        <f t="shared" si="34"/>
        <v>4</v>
      </c>
      <c r="AD308" s="13">
        <v>6</v>
      </c>
      <c r="AE308" s="27">
        <v>6</v>
      </c>
      <c r="AG308" s="35">
        <v>305</v>
      </c>
    </row>
    <row r="309" spans="1:33" ht="17.25" thickBot="1" x14ac:dyDescent="0.25">
      <c r="A309" s="33" t="s">
        <v>691</v>
      </c>
      <c r="B309" s="33">
        <f t="shared" si="29"/>
        <v>4105131</v>
      </c>
      <c r="C309" s="40">
        <f t="shared" si="28"/>
        <v>51</v>
      </c>
      <c r="D309" s="28">
        <f t="shared" si="30"/>
        <v>41051</v>
      </c>
      <c r="E309" s="29">
        <v>3</v>
      </c>
      <c r="F309" s="30" t="s">
        <v>634</v>
      </c>
      <c r="G309" s="30" t="s">
        <v>588</v>
      </c>
      <c r="H309" s="29">
        <f t="shared" si="31"/>
        <v>71</v>
      </c>
      <c r="I309" s="29">
        <f t="shared" si="32"/>
        <v>7</v>
      </c>
      <c r="J309" s="29">
        <v>3</v>
      </c>
      <c r="K309" s="29" t="s">
        <v>1667</v>
      </c>
      <c r="L309" s="29">
        <v>71</v>
      </c>
      <c r="M309" s="29" t="s">
        <v>1438</v>
      </c>
      <c r="N309" s="29">
        <v>71</v>
      </c>
      <c r="O309" s="29" t="s">
        <v>1440</v>
      </c>
      <c r="P309" s="29">
        <v>71</v>
      </c>
      <c r="Q309" s="29" t="s">
        <v>1442</v>
      </c>
      <c r="R309" s="29">
        <v>71</v>
      </c>
      <c r="S309" s="29" t="s">
        <v>1444</v>
      </c>
      <c r="T309" s="29">
        <v>71</v>
      </c>
      <c r="U309" s="29" t="s">
        <v>1446</v>
      </c>
      <c r="V309" s="29">
        <v>71</v>
      </c>
      <c r="W309" s="29" t="s">
        <v>1448</v>
      </c>
      <c r="X309" s="29">
        <v>71</v>
      </c>
      <c r="Y309" s="29" t="s">
        <v>1451</v>
      </c>
      <c r="Z309" s="29">
        <v>71</v>
      </c>
      <c r="AA309" s="29" t="s">
        <v>391</v>
      </c>
      <c r="AB309" s="30" t="str">
        <f t="shared" si="33"/>
        <v>tw-f-51-shl-loc3</v>
      </c>
      <c r="AC309" s="30">
        <f t="shared" si="34"/>
        <v>4</v>
      </c>
      <c r="AD309" s="29">
        <v>9</v>
      </c>
      <c r="AE309" s="31">
        <v>9</v>
      </c>
      <c r="AG309" s="35">
        <v>306</v>
      </c>
    </row>
    <row r="310" spans="1:33" ht="16.5" x14ac:dyDescent="0.2">
      <c r="A310" s="33" t="s">
        <v>691</v>
      </c>
      <c r="B310" s="33">
        <f t="shared" si="29"/>
        <v>4105210</v>
      </c>
      <c r="C310" s="40">
        <f t="shared" si="28"/>
        <v>52</v>
      </c>
      <c r="D310" s="23">
        <f t="shared" si="30"/>
        <v>41052</v>
      </c>
      <c r="E310" s="24">
        <v>1</v>
      </c>
      <c r="F310" s="32" t="s">
        <v>633</v>
      </c>
      <c r="G310" s="32" t="s">
        <v>30</v>
      </c>
      <c r="H310" s="24">
        <f t="shared" si="31"/>
        <v>72</v>
      </c>
      <c r="I310" s="24">
        <f t="shared" si="32"/>
        <v>7</v>
      </c>
      <c r="J310" s="24">
        <v>3</v>
      </c>
      <c r="K310" s="24" t="s">
        <v>1668</v>
      </c>
      <c r="L310" s="24">
        <v>72</v>
      </c>
      <c r="M310" s="24" t="s">
        <v>1439</v>
      </c>
      <c r="N310" s="24">
        <v>72</v>
      </c>
      <c r="O310" s="24" t="s">
        <v>1441</v>
      </c>
      <c r="P310" s="24">
        <v>72</v>
      </c>
      <c r="Q310" s="24" t="s">
        <v>1443</v>
      </c>
      <c r="R310" s="24">
        <v>72</v>
      </c>
      <c r="S310" s="24" t="s">
        <v>1445</v>
      </c>
      <c r="T310" s="24">
        <v>72</v>
      </c>
      <c r="U310" s="24" t="s">
        <v>1447</v>
      </c>
      <c r="V310" s="24">
        <v>72</v>
      </c>
      <c r="W310" s="24" t="s">
        <v>1449</v>
      </c>
      <c r="X310" s="24">
        <v>72</v>
      </c>
      <c r="Y310" s="24" t="s">
        <v>1450</v>
      </c>
      <c r="Z310" s="24">
        <v>72</v>
      </c>
      <c r="AA310" s="24" t="s">
        <v>357</v>
      </c>
      <c r="AB310" s="24" t="str">
        <f t="shared" si="33"/>
        <v>tw-f-52-jlr-loc1</v>
      </c>
      <c r="AC310" s="24">
        <f t="shared" si="34"/>
        <v>4</v>
      </c>
      <c r="AD310" s="24">
        <v>6</v>
      </c>
      <c r="AE310" s="25">
        <v>6</v>
      </c>
      <c r="AG310" s="35">
        <v>307</v>
      </c>
    </row>
    <row r="311" spans="1:33" ht="16.5" x14ac:dyDescent="0.2">
      <c r="A311" s="33" t="s">
        <v>691</v>
      </c>
      <c r="B311" s="33">
        <f t="shared" si="29"/>
        <v>4105211</v>
      </c>
      <c r="C311" s="40">
        <f t="shared" si="28"/>
        <v>52</v>
      </c>
      <c r="D311" s="26">
        <f t="shared" si="30"/>
        <v>41052</v>
      </c>
      <c r="E311" s="13">
        <v>1</v>
      </c>
      <c r="F311" s="14" t="s">
        <v>634</v>
      </c>
      <c r="G311" s="14" t="s">
        <v>368</v>
      </c>
      <c r="H311" s="13">
        <f t="shared" si="31"/>
        <v>72</v>
      </c>
      <c r="I311" s="13">
        <f t="shared" si="32"/>
        <v>7</v>
      </c>
      <c r="J311" s="13">
        <v>3</v>
      </c>
      <c r="K311" s="13" t="s">
        <v>1667</v>
      </c>
      <c r="L311" s="13">
        <v>71</v>
      </c>
      <c r="M311" s="13" t="s">
        <v>1438</v>
      </c>
      <c r="N311" s="13">
        <v>71</v>
      </c>
      <c r="O311" s="13" t="s">
        <v>1440</v>
      </c>
      <c r="P311" s="13">
        <v>71</v>
      </c>
      <c r="Q311" s="13" t="s">
        <v>1442</v>
      </c>
      <c r="R311" s="13">
        <v>71</v>
      </c>
      <c r="S311" s="13" t="s">
        <v>1444</v>
      </c>
      <c r="T311" s="13">
        <v>71</v>
      </c>
      <c r="U311" s="13" t="s">
        <v>1446</v>
      </c>
      <c r="V311" s="13">
        <v>71</v>
      </c>
      <c r="W311" s="13" t="s">
        <v>1448</v>
      </c>
      <c r="X311" s="13">
        <v>71</v>
      </c>
      <c r="Y311" s="13" t="s">
        <v>1451</v>
      </c>
      <c r="Z311" s="13">
        <v>71</v>
      </c>
      <c r="AA311" s="14" t="s">
        <v>398</v>
      </c>
      <c r="AB311" s="13" t="str">
        <f t="shared" si="33"/>
        <v>tw-f-52-shl-loc1</v>
      </c>
      <c r="AC311" s="13">
        <f t="shared" si="34"/>
        <v>4</v>
      </c>
      <c r="AD311" s="13">
        <v>9</v>
      </c>
      <c r="AE311" s="27">
        <v>9</v>
      </c>
      <c r="AG311" s="35">
        <v>308</v>
      </c>
    </row>
    <row r="312" spans="1:33" ht="16.5" x14ac:dyDescent="0.2">
      <c r="A312" s="33" t="s">
        <v>691</v>
      </c>
      <c r="B312" s="33">
        <f t="shared" si="29"/>
        <v>4105220</v>
      </c>
      <c r="C312" s="40">
        <f t="shared" si="28"/>
        <v>52</v>
      </c>
      <c r="D312" s="26">
        <f t="shared" si="30"/>
        <v>41052</v>
      </c>
      <c r="E312" s="13">
        <v>2</v>
      </c>
      <c r="F312" s="14" t="s">
        <v>633</v>
      </c>
      <c r="G312" s="14" t="s">
        <v>350</v>
      </c>
      <c r="H312" s="13">
        <f t="shared" si="31"/>
        <v>72</v>
      </c>
      <c r="I312" s="13">
        <f t="shared" si="32"/>
        <v>7</v>
      </c>
      <c r="J312" s="13">
        <v>3</v>
      </c>
      <c r="K312" s="13" t="s">
        <v>1668</v>
      </c>
      <c r="L312" s="13">
        <v>72</v>
      </c>
      <c r="M312" s="13" t="s">
        <v>1439</v>
      </c>
      <c r="N312" s="13">
        <v>72</v>
      </c>
      <c r="O312" s="13" t="s">
        <v>1441</v>
      </c>
      <c r="P312" s="13">
        <v>72</v>
      </c>
      <c r="Q312" s="13" t="s">
        <v>1443</v>
      </c>
      <c r="R312" s="13">
        <v>72</v>
      </c>
      <c r="S312" s="13" t="s">
        <v>1445</v>
      </c>
      <c r="T312" s="13">
        <v>72</v>
      </c>
      <c r="U312" s="13" t="s">
        <v>1447</v>
      </c>
      <c r="V312" s="13">
        <v>72</v>
      </c>
      <c r="W312" s="13" t="s">
        <v>1449</v>
      </c>
      <c r="X312" s="13">
        <v>72</v>
      </c>
      <c r="Y312" s="13" t="s">
        <v>1450</v>
      </c>
      <c r="Z312" s="13">
        <v>72</v>
      </c>
      <c r="AA312" s="13" t="s">
        <v>347</v>
      </c>
      <c r="AB312" s="36" t="str">
        <f t="shared" si="33"/>
        <v>tw-f-52-jlr-loc2</v>
      </c>
      <c r="AC312" s="36">
        <f t="shared" si="34"/>
        <v>4</v>
      </c>
      <c r="AD312" s="13">
        <v>6</v>
      </c>
      <c r="AE312" s="27">
        <v>6</v>
      </c>
      <c r="AG312" s="35">
        <v>309</v>
      </c>
    </row>
    <row r="313" spans="1:33" ht="16.5" x14ac:dyDescent="0.2">
      <c r="A313" s="33" t="s">
        <v>691</v>
      </c>
      <c r="B313" s="33">
        <f t="shared" si="29"/>
        <v>4105221</v>
      </c>
      <c r="C313" s="40">
        <f t="shared" si="28"/>
        <v>52</v>
      </c>
      <c r="D313" s="26">
        <f t="shared" si="30"/>
        <v>41052</v>
      </c>
      <c r="E313" s="13">
        <v>2</v>
      </c>
      <c r="F313" s="14" t="s">
        <v>634</v>
      </c>
      <c r="G313" s="14" t="s">
        <v>367</v>
      </c>
      <c r="H313" s="13">
        <f t="shared" si="31"/>
        <v>72</v>
      </c>
      <c r="I313" s="13">
        <f t="shared" si="32"/>
        <v>7</v>
      </c>
      <c r="J313" s="13">
        <v>3</v>
      </c>
      <c r="K313" s="13" t="s">
        <v>1667</v>
      </c>
      <c r="L313" s="13">
        <v>71</v>
      </c>
      <c r="M313" s="13" t="s">
        <v>1438</v>
      </c>
      <c r="N313" s="13">
        <v>71</v>
      </c>
      <c r="O313" s="13" t="s">
        <v>1440</v>
      </c>
      <c r="P313" s="13">
        <v>71</v>
      </c>
      <c r="Q313" s="13" t="s">
        <v>1442</v>
      </c>
      <c r="R313" s="13">
        <v>71</v>
      </c>
      <c r="S313" s="13" t="s">
        <v>1444</v>
      </c>
      <c r="T313" s="13">
        <v>71</v>
      </c>
      <c r="U313" s="13" t="s">
        <v>1446</v>
      </c>
      <c r="V313" s="13">
        <v>71</v>
      </c>
      <c r="W313" s="13" t="s">
        <v>1448</v>
      </c>
      <c r="X313" s="13">
        <v>71</v>
      </c>
      <c r="Y313" s="13" t="s">
        <v>1451</v>
      </c>
      <c r="Z313" s="13">
        <v>71</v>
      </c>
      <c r="AA313" s="13" t="s">
        <v>386</v>
      </c>
      <c r="AB313" s="36" t="str">
        <f t="shared" si="33"/>
        <v>tw-f-52-shl-loc2</v>
      </c>
      <c r="AC313" s="36">
        <f t="shared" si="34"/>
        <v>4</v>
      </c>
      <c r="AD313" s="13">
        <v>9</v>
      </c>
      <c r="AE313" s="27">
        <v>9</v>
      </c>
      <c r="AG313" s="35">
        <v>310</v>
      </c>
    </row>
    <row r="314" spans="1:33" ht="16.5" x14ac:dyDescent="0.2">
      <c r="A314" s="33" t="s">
        <v>691</v>
      </c>
      <c r="B314" s="33">
        <f t="shared" si="29"/>
        <v>4105230</v>
      </c>
      <c r="C314" s="40">
        <f t="shared" si="28"/>
        <v>52</v>
      </c>
      <c r="D314" s="26">
        <f t="shared" si="30"/>
        <v>41052</v>
      </c>
      <c r="E314" s="13">
        <v>3</v>
      </c>
      <c r="F314" s="14" t="s">
        <v>633</v>
      </c>
      <c r="G314" s="14" t="s">
        <v>352</v>
      </c>
      <c r="H314" s="13">
        <f t="shared" si="31"/>
        <v>72</v>
      </c>
      <c r="I314" s="13">
        <f t="shared" si="32"/>
        <v>7</v>
      </c>
      <c r="J314" s="13">
        <v>3</v>
      </c>
      <c r="K314" s="13" t="s">
        <v>1668</v>
      </c>
      <c r="L314" s="13">
        <v>72</v>
      </c>
      <c r="M314" s="13" t="s">
        <v>1439</v>
      </c>
      <c r="N314" s="13">
        <v>72</v>
      </c>
      <c r="O314" s="13" t="s">
        <v>1441</v>
      </c>
      <c r="P314" s="13">
        <v>72</v>
      </c>
      <c r="Q314" s="13" t="s">
        <v>1443</v>
      </c>
      <c r="R314" s="13">
        <v>72</v>
      </c>
      <c r="S314" s="13" t="s">
        <v>1445</v>
      </c>
      <c r="T314" s="13">
        <v>72</v>
      </c>
      <c r="U314" s="13" t="s">
        <v>1447</v>
      </c>
      <c r="V314" s="13">
        <v>72</v>
      </c>
      <c r="W314" s="13" t="s">
        <v>1449</v>
      </c>
      <c r="X314" s="13">
        <v>72</v>
      </c>
      <c r="Y314" s="13" t="s">
        <v>1450</v>
      </c>
      <c r="Z314" s="13">
        <v>72</v>
      </c>
      <c r="AA314" s="13" t="s">
        <v>353</v>
      </c>
      <c r="AB314" s="37" t="str">
        <f t="shared" si="33"/>
        <v>tw-f-52-jlr-loc3</v>
      </c>
      <c r="AC314" s="37">
        <f t="shared" si="34"/>
        <v>4</v>
      </c>
      <c r="AD314" s="13">
        <v>6</v>
      </c>
      <c r="AE314" s="27">
        <v>6</v>
      </c>
      <c r="AG314" s="35">
        <v>311</v>
      </c>
    </row>
    <row r="315" spans="1:33" ht="17.25" thickBot="1" x14ac:dyDescent="0.25">
      <c r="A315" s="33" t="s">
        <v>691</v>
      </c>
      <c r="B315" s="33">
        <f t="shared" si="29"/>
        <v>4105231</v>
      </c>
      <c r="C315" s="40">
        <f t="shared" si="28"/>
        <v>52</v>
      </c>
      <c r="D315" s="28">
        <f t="shared" si="30"/>
        <v>41052</v>
      </c>
      <c r="E315" s="29">
        <v>3</v>
      </c>
      <c r="F315" s="30" t="s">
        <v>634</v>
      </c>
      <c r="G315" s="30" t="s">
        <v>372</v>
      </c>
      <c r="H315" s="29">
        <f t="shared" si="31"/>
        <v>72</v>
      </c>
      <c r="I315" s="29">
        <f t="shared" si="32"/>
        <v>7</v>
      </c>
      <c r="J315" s="29">
        <v>3</v>
      </c>
      <c r="K315" s="29" t="s">
        <v>1667</v>
      </c>
      <c r="L315" s="29">
        <v>71</v>
      </c>
      <c r="M315" s="29" t="s">
        <v>1438</v>
      </c>
      <c r="N315" s="29">
        <v>71</v>
      </c>
      <c r="O315" s="29" t="s">
        <v>1440</v>
      </c>
      <c r="P315" s="29">
        <v>71</v>
      </c>
      <c r="Q315" s="29" t="s">
        <v>1442</v>
      </c>
      <c r="R315" s="29">
        <v>71</v>
      </c>
      <c r="S315" s="29" t="s">
        <v>1444</v>
      </c>
      <c r="T315" s="29">
        <v>71</v>
      </c>
      <c r="U315" s="29" t="s">
        <v>1446</v>
      </c>
      <c r="V315" s="29">
        <v>71</v>
      </c>
      <c r="W315" s="29" t="s">
        <v>1448</v>
      </c>
      <c r="X315" s="29">
        <v>71</v>
      </c>
      <c r="Y315" s="29" t="s">
        <v>1451</v>
      </c>
      <c r="Z315" s="29">
        <v>71</v>
      </c>
      <c r="AA315" s="29" t="s">
        <v>394</v>
      </c>
      <c r="AB315" s="30" t="str">
        <f t="shared" si="33"/>
        <v>tw-f-52-shl-loc3</v>
      </c>
      <c r="AC315" s="30">
        <f t="shared" si="34"/>
        <v>4</v>
      </c>
      <c r="AD315" s="29">
        <v>9</v>
      </c>
      <c r="AE315" s="31">
        <v>9</v>
      </c>
      <c r="AG315" s="35">
        <v>312</v>
      </c>
    </row>
    <row r="316" spans="1:33" ht="16.5" x14ac:dyDescent="0.2">
      <c r="A316" s="33" t="s">
        <v>691</v>
      </c>
      <c r="B316" s="33">
        <f t="shared" si="29"/>
        <v>4105310</v>
      </c>
      <c r="C316" s="40">
        <f t="shared" si="28"/>
        <v>53</v>
      </c>
      <c r="D316" s="23">
        <f t="shared" si="30"/>
        <v>41053</v>
      </c>
      <c r="E316" s="24">
        <v>1</v>
      </c>
      <c r="F316" s="32" t="s">
        <v>633</v>
      </c>
      <c r="G316" s="32" t="s">
        <v>30</v>
      </c>
      <c r="H316" s="24">
        <f t="shared" si="31"/>
        <v>72</v>
      </c>
      <c r="I316" s="24">
        <f t="shared" si="32"/>
        <v>7</v>
      </c>
      <c r="J316" s="24">
        <v>3</v>
      </c>
      <c r="K316" s="24" t="s">
        <v>1668</v>
      </c>
      <c r="L316" s="24">
        <v>73</v>
      </c>
      <c r="M316" s="24" t="s">
        <v>1597</v>
      </c>
      <c r="N316" s="24">
        <v>73</v>
      </c>
      <c r="O316" s="24" t="s">
        <v>1441</v>
      </c>
      <c r="P316" s="24">
        <v>73</v>
      </c>
      <c r="Q316" s="24" t="s">
        <v>1443</v>
      </c>
      <c r="R316" s="24">
        <v>73</v>
      </c>
      <c r="S316" s="24" t="s">
        <v>1445</v>
      </c>
      <c r="T316" s="24">
        <v>73</v>
      </c>
      <c r="U316" s="24" t="s">
        <v>1447</v>
      </c>
      <c r="V316" s="24">
        <v>73</v>
      </c>
      <c r="W316" s="24" t="s">
        <v>1449</v>
      </c>
      <c r="X316" s="24">
        <v>73</v>
      </c>
      <c r="Y316" s="24" t="s">
        <v>1450</v>
      </c>
      <c r="Z316" s="24">
        <v>73</v>
      </c>
      <c r="AA316" s="24" t="s">
        <v>747</v>
      </c>
      <c r="AB316" s="24" t="str">
        <f t="shared" si="33"/>
        <v>tw-f-53-jlr-loc1</v>
      </c>
      <c r="AC316" s="24">
        <f t="shared" si="34"/>
        <v>4</v>
      </c>
      <c r="AD316" s="24">
        <v>6</v>
      </c>
      <c r="AE316" s="25">
        <v>6</v>
      </c>
      <c r="AG316" s="35">
        <v>313</v>
      </c>
    </row>
    <row r="317" spans="1:33" ht="16.5" x14ac:dyDescent="0.2">
      <c r="A317" s="33" t="s">
        <v>691</v>
      </c>
      <c r="B317" s="33">
        <f t="shared" si="29"/>
        <v>4105311</v>
      </c>
      <c r="C317" s="40">
        <f t="shared" si="28"/>
        <v>53</v>
      </c>
      <c r="D317" s="26">
        <f t="shared" si="30"/>
        <v>41053</v>
      </c>
      <c r="E317" s="13">
        <v>1</v>
      </c>
      <c r="F317" s="14" t="s">
        <v>634</v>
      </c>
      <c r="G317" s="14" t="s">
        <v>368</v>
      </c>
      <c r="H317" s="13">
        <f t="shared" si="31"/>
        <v>72</v>
      </c>
      <c r="I317" s="13">
        <f t="shared" si="32"/>
        <v>7</v>
      </c>
      <c r="J317" s="13">
        <v>3</v>
      </c>
      <c r="K317" s="13" t="s">
        <v>1667</v>
      </c>
      <c r="L317" s="13">
        <v>73</v>
      </c>
      <c r="M317" s="13" t="s">
        <v>1596</v>
      </c>
      <c r="N317" s="13">
        <v>73</v>
      </c>
      <c r="O317" s="13" t="s">
        <v>1440</v>
      </c>
      <c r="P317" s="13">
        <v>73</v>
      </c>
      <c r="Q317" s="13" t="s">
        <v>1442</v>
      </c>
      <c r="R317" s="13">
        <v>73</v>
      </c>
      <c r="S317" s="13" t="s">
        <v>1444</v>
      </c>
      <c r="T317" s="13">
        <v>73</v>
      </c>
      <c r="U317" s="13" t="s">
        <v>1446</v>
      </c>
      <c r="V317" s="13">
        <v>73</v>
      </c>
      <c r="W317" s="13" t="s">
        <v>1448</v>
      </c>
      <c r="X317" s="13">
        <v>73</v>
      </c>
      <c r="Y317" s="13" t="s">
        <v>1451</v>
      </c>
      <c r="Z317" s="13">
        <v>73</v>
      </c>
      <c r="AA317" s="13" t="s">
        <v>384</v>
      </c>
      <c r="AB317" s="13" t="str">
        <f t="shared" si="33"/>
        <v>tw-f-53-shl-loc1</v>
      </c>
      <c r="AC317" s="13">
        <f t="shared" si="34"/>
        <v>4</v>
      </c>
      <c r="AD317" s="13">
        <v>9</v>
      </c>
      <c r="AE317" s="27">
        <v>9</v>
      </c>
      <c r="AG317" s="35">
        <v>314</v>
      </c>
    </row>
    <row r="318" spans="1:33" ht="16.5" x14ac:dyDescent="0.2">
      <c r="A318" s="33" t="s">
        <v>691</v>
      </c>
      <c r="B318" s="33">
        <f t="shared" si="29"/>
        <v>4105320</v>
      </c>
      <c r="C318" s="40">
        <f t="shared" si="28"/>
        <v>53</v>
      </c>
      <c r="D318" s="26">
        <f t="shared" si="30"/>
        <v>41053</v>
      </c>
      <c r="E318" s="13">
        <v>2</v>
      </c>
      <c r="F318" s="14" t="s">
        <v>633</v>
      </c>
      <c r="G318" s="14" t="s">
        <v>350</v>
      </c>
      <c r="H318" s="13">
        <f t="shared" si="31"/>
        <v>72</v>
      </c>
      <c r="I318" s="13">
        <f t="shared" si="32"/>
        <v>7</v>
      </c>
      <c r="J318" s="13">
        <v>3</v>
      </c>
      <c r="K318" s="13" t="s">
        <v>1668</v>
      </c>
      <c r="L318" s="13">
        <v>73</v>
      </c>
      <c r="M318" s="13" t="s">
        <v>1597</v>
      </c>
      <c r="N318" s="13">
        <v>73</v>
      </c>
      <c r="O318" s="13" t="s">
        <v>1441</v>
      </c>
      <c r="P318" s="13">
        <v>73</v>
      </c>
      <c r="Q318" s="13" t="s">
        <v>1443</v>
      </c>
      <c r="R318" s="13">
        <v>73</v>
      </c>
      <c r="S318" s="13" t="s">
        <v>1445</v>
      </c>
      <c r="T318" s="13">
        <v>73</v>
      </c>
      <c r="U318" s="13" t="s">
        <v>1447</v>
      </c>
      <c r="V318" s="13">
        <v>73</v>
      </c>
      <c r="W318" s="13" t="s">
        <v>1449</v>
      </c>
      <c r="X318" s="13">
        <v>73</v>
      </c>
      <c r="Y318" s="13" t="s">
        <v>1450</v>
      </c>
      <c r="Z318" s="13">
        <v>73</v>
      </c>
      <c r="AA318" s="13" t="s">
        <v>749</v>
      </c>
      <c r="AB318" s="36" t="str">
        <f t="shared" si="33"/>
        <v>tw-f-53-jlr-loc2</v>
      </c>
      <c r="AC318" s="36">
        <f t="shared" si="34"/>
        <v>4</v>
      </c>
      <c r="AD318" s="13">
        <v>6</v>
      </c>
      <c r="AE318" s="27">
        <v>6</v>
      </c>
      <c r="AG318" s="35">
        <v>315</v>
      </c>
    </row>
    <row r="319" spans="1:33" ht="16.5" x14ac:dyDescent="0.2">
      <c r="A319" s="33" t="s">
        <v>691</v>
      </c>
      <c r="B319" s="33">
        <f t="shared" si="29"/>
        <v>4105321</v>
      </c>
      <c r="C319" s="40">
        <f t="shared" si="28"/>
        <v>53</v>
      </c>
      <c r="D319" s="26">
        <f t="shared" si="30"/>
        <v>41053</v>
      </c>
      <c r="E319" s="13">
        <v>2</v>
      </c>
      <c r="F319" s="14" t="s">
        <v>634</v>
      </c>
      <c r="G319" s="14" t="s">
        <v>367</v>
      </c>
      <c r="H319" s="13">
        <f t="shared" si="31"/>
        <v>72</v>
      </c>
      <c r="I319" s="13">
        <f t="shared" si="32"/>
        <v>7</v>
      </c>
      <c r="J319" s="13">
        <v>3</v>
      </c>
      <c r="K319" s="13" t="s">
        <v>1667</v>
      </c>
      <c r="L319" s="13">
        <v>73</v>
      </c>
      <c r="M319" s="13" t="s">
        <v>1596</v>
      </c>
      <c r="N319" s="13">
        <v>73</v>
      </c>
      <c r="O319" s="13" t="s">
        <v>1440</v>
      </c>
      <c r="P319" s="13">
        <v>73</v>
      </c>
      <c r="Q319" s="13" t="s">
        <v>1442</v>
      </c>
      <c r="R319" s="13">
        <v>73</v>
      </c>
      <c r="S319" s="13" t="s">
        <v>1444</v>
      </c>
      <c r="T319" s="13">
        <v>73</v>
      </c>
      <c r="U319" s="13" t="s">
        <v>1446</v>
      </c>
      <c r="V319" s="13">
        <v>73</v>
      </c>
      <c r="W319" s="13" t="s">
        <v>1448</v>
      </c>
      <c r="X319" s="13">
        <v>73</v>
      </c>
      <c r="Y319" s="13" t="s">
        <v>1451</v>
      </c>
      <c r="Z319" s="13">
        <v>73</v>
      </c>
      <c r="AA319" s="13" t="s">
        <v>382</v>
      </c>
      <c r="AB319" s="36" t="str">
        <f t="shared" si="33"/>
        <v>tw-f-53-shl-loc2</v>
      </c>
      <c r="AC319" s="36">
        <f t="shared" si="34"/>
        <v>4</v>
      </c>
      <c r="AD319" s="13">
        <v>9</v>
      </c>
      <c r="AE319" s="27">
        <v>9</v>
      </c>
      <c r="AG319" s="35">
        <v>316</v>
      </c>
    </row>
    <row r="320" spans="1:33" ht="16.5" x14ac:dyDescent="0.2">
      <c r="A320" s="33" t="s">
        <v>691</v>
      </c>
      <c r="B320" s="33">
        <f t="shared" si="29"/>
        <v>4105330</v>
      </c>
      <c r="C320" s="40">
        <f t="shared" si="28"/>
        <v>53</v>
      </c>
      <c r="D320" s="26">
        <f t="shared" si="30"/>
        <v>41053</v>
      </c>
      <c r="E320" s="13">
        <v>3</v>
      </c>
      <c r="F320" s="14" t="s">
        <v>633</v>
      </c>
      <c r="G320" s="14" t="s">
        <v>352</v>
      </c>
      <c r="H320" s="13">
        <f t="shared" si="31"/>
        <v>72</v>
      </c>
      <c r="I320" s="13">
        <f t="shared" si="32"/>
        <v>7</v>
      </c>
      <c r="J320" s="13">
        <v>3</v>
      </c>
      <c r="K320" s="13" t="s">
        <v>1668</v>
      </c>
      <c r="L320" s="13">
        <v>73</v>
      </c>
      <c r="M320" s="13" t="s">
        <v>1597</v>
      </c>
      <c r="N320" s="13">
        <v>73</v>
      </c>
      <c r="O320" s="13" t="s">
        <v>1441</v>
      </c>
      <c r="P320" s="13">
        <v>73</v>
      </c>
      <c r="Q320" s="13" t="s">
        <v>1443</v>
      </c>
      <c r="R320" s="13">
        <v>73</v>
      </c>
      <c r="S320" s="13" t="s">
        <v>1445</v>
      </c>
      <c r="T320" s="13">
        <v>73</v>
      </c>
      <c r="U320" s="13" t="s">
        <v>1447</v>
      </c>
      <c r="V320" s="13">
        <v>73</v>
      </c>
      <c r="W320" s="13" t="s">
        <v>1449</v>
      </c>
      <c r="X320" s="13">
        <v>73</v>
      </c>
      <c r="Y320" s="13" t="s">
        <v>1450</v>
      </c>
      <c r="Z320" s="13">
        <v>73</v>
      </c>
      <c r="AA320" s="13" t="s">
        <v>354</v>
      </c>
      <c r="AB320" s="37" t="str">
        <f t="shared" si="33"/>
        <v>tw-f-53-jlr-loc3</v>
      </c>
      <c r="AC320" s="37">
        <f t="shared" si="34"/>
        <v>4</v>
      </c>
      <c r="AD320" s="13">
        <v>6</v>
      </c>
      <c r="AE320" s="27">
        <v>6</v>
      </c>
      <c r="AG320" s="35">
        <v>317</v>
      </c>
    </row>
    <row r="321" spans="1:33" ht="17.25" thickBot="1" x14ac:dyDescent="0.25">
      <c r="A321" s="33" t="s">
        <v>691</v>
      </c>
      <c r="B321" s="33">
        <f t="shared" si="29"/>
        <v>4105331</v>
      </c>
      <c r="C321" s="40">
        <f t="shared" ref="C321:C384" si="35">MOD(D321,100)</f>
        <v>53</v>
      </c>
      <c r="D321" s="28">
        <f t="shared" si="30"/>
        <v>41053</v>
      </c>
      <c r="E321" s="29">
        <v>3</v>
      </c>
      <c r="F321" s="30" t="s">
        <v>634</v>
      </c>
      <c r="G321" s="30" t="s">
        <v>372</v>
      </c>
      <c r="H321" s="29">
        <f t="shared" si="31"/>
        <v>72</v>
      </c>
      <c r="I321" s="29">
        <f t="shared" si="32"/>
        <v>7</v>
      </c>
      <c r="J321" s="29">
        <v>3</v>
      </c>
      <c r="K321" s="29" t="s">
        <v>1667</v>
      </c>
      <c r="L321" s="29">
        <v>73</v>
      </c>
      <c r="M321" s="29" t="s">
        <v>1596</v>
      </c>
      <c r="N321" s="29">
        <v>73</v>
      </c>
      <c r="O321" s="29" t="s">
        <v>1440</v>
      </c>
      <c r="P321" s="29">
        <v>73</v>
      </c>
      <c r="Q321" s="29" t="s">
        <v>1442</v>
      </c>
      <c r="R321" s="29">
        <v>73</v>
      </c>
      <c r="S321" s="29" t="s">
        <v>1444</v>
      </c>
      <c r="T321" s="29">
        <v>73</v>
      </c>
      <c r="U321" s="29" t="s">
        <v>1446</v>
      </c>
      <c r="V321" s="29">
        <v>73</v>
      </c>
      <c r="W321" s="29" t="s">
        <v>1448</v>
      </c>
      <c r="X321" s="29">
        <v>73</v>
      </c>
      <c r="Y321" s="29" t="s">
        <v>1451</v>
      </c>
      <c r="Z321" s="29">
        <v>73</v>
      </c>
      <c r="AA321" s="29" t="s">
        <v>395</v>
      </c>
      <c r="AB321" s="30" t="str">
        <f t="shared" si="33"/>
        <v>tw-f-53-shl-loc3</v>
      </c>
      <c r="AC321" s="30">
        <f t="shared" si="34"/>
        <v>4</v>
      </c>
      <c r="AD321" s="29">
        <v>9</v>
      </c>
      <c r="AE321" s="31">
        <v>9</v>
      </c>
      <c r="AG321" s="35">
        <v>318</v>
      </c>
    </row>
    <row r="322" spans="1:33" ht="16.5" x14ac:dyDescent="0.2">
      <c r="A322" s="33" t="s">
        <v>691</v>
      </c>
      <c r="B322" s="33">
        <f t="shared" si="29"/>
        <v>4105410</v>
      </c>
      <c r="C322" s="40">
        <f t="shared" si="35"/>
        <v>54</v>
      </c>
      <c r="D322" s="23">
        <f t="shared" si="30"/>
        <v>41054</v>
      </c>
      <c r="E322" s="24">
        <v>1</v>
      </c>
      <c r="F322" s="32" t="s">
        <v>633</v>
      </c>
      <c r="G322" s="32" t="s">
        <v>30</v>
      </c>
      <c r="H322" s="24">
        <f t="shared" si="31"/>
        <v>73</v>
      </c>
      <c r="I322" s="24">
        <f t="shared" si="32"/>
        <v>7</v>
      </c>
      <c r="J322" s="24">
        <v>3</v>
      </c>
      <c r="K322" s="24" t="s">
        <v>1668</v>
      </c>
      <c r="L322" s="24">
        <v>74</v>
      </c>
      <c r="M322" s="24" t="s">
        <v>1597</v>
      </c>
      <c r="N322" s="24">
        <v>74</v>
      </c>
      <c r="O322" s="24" t="s">
        <v>1599</v>
      </c>
      <c r="P322" s="24">
        <v>74</v>
      </c>
      <c r="Q322" s="24" t="s">
        <v>1443</v>
      </c>
      <c r="R322" s="24">
        <v>74</v>
      </c>
      <c r="S322" s="24" t="s">
        <v>1445</v>
      </c>
      <c r="T322" s="24">
        <v>74</v>
      </c>
      <c r="U322" s="24" t="s">
        <v>1447</v>
      </c>
      <c r="V322" s="24">
        <v>74</v>
      </c>
      <c r="W322" s="24" t="s">
        <v>1449</v>
      </c>
      <c r="X322" s="24">
        <v>74</v>
      </c>
      <c r="Y322" s="24" t="s">
        <v>1450</v>
      </c>
      <c r="Z322" s="24">
        <v>74</v>
      </c>
      <c r="AA322" s="24" t="s">
        <v>351</v>
      </c>
      <c r="AB322" s="24" t="str">
        <f t="shared" si="33"/>
        <v>tw-f-54-jlr-loc1</v>
      </c>
      <c r="AC322" s="24">
        <f t="shared" si="34"/>
        <v>4</v>
      </c>
      <c r="AD322" s="24">
        <v>6</v>
      </c>
      <c r="AE322" s="25">
        <v>6</v>
      </c>
      <c r="AG322" s="35">
        <v>319</v>
      </c>
    </row>
    <row r="323" spans="1:33" ht="16.5" x14ac:dyDescent="0.2">
      <c r="A323" s="33" t="s">
        <v>691</v>
      </c>
      <c r="B323" s="33">
        <f t="shared" si="29"/>
        <v>4105411</v>
      </c>
      <c r="C323" s="40">
        <f t="shared" si="35"/>
        <v>54</v>
      </c>
      <c r="D323" s="26">
        <f t="shared" si="30"/>
        <v>41054</v>
      </c>
      <c r="E323" s="13">
        <v>1</v>
      </c>
      <c r="F323" s="14" t="s">
        <v>634</v>
      </c>
      <c r="G323" s="14" t="s">
        <v>368</v>
      </c>
      <c r="H323" s="13">
        <f t="shared" si="31"/>
        <v>73</v>
      </c>
      <c r="I323" s="13">
        <f t="shared" si="32"/>
        <v>7</v>
      </c>
      <c r="J323" s="13">
        <v>3</v>
      </c>
      <c r="K323" s="13" t="s">
        <v>1667</v>
      </c>
      <c r="L323" s="13">
        <v>74</v>
      </c>
      <c r="M323" s="13" t="s">
        <v>1596</v>
      </c>
      <c r="N323" s="13">
        <v>74</v>
      </c>
      <c r="O323" s="13" t="s">
        <v>1598</v>
      </c>
      <c r="P323" s="13">
        <v>74</v>
      </c>
      <c r="Q323" s="13" t="s">
        <v>1442</v>
      </c>
      <c r="R323" s="13">
        <v>74</v>
      </c>
      <c r="S323" s="13" t="s">
        <v>1444</v>
      </c>
      <c r="T323" s="13">
        <v>74</v>
      </c>
      <c r="U323" s="13" t="s">
        <v>1446</v>
      </c>
      <c r="V323" s="13">
        <v>74</v>
      </c>
      <c r="W323" s="13" t="s">
        <v>1448</v>
      </c>
      <c r="X323" s="13">
        <v>74</v>
      </c>
      <c r="Y323" s="13" t="s">
        <v>1451</v>
      </c>
      <c r="Z323" s="13">
        <v>74</v>
      </c>
      <c r="AA323" s="13" t="s">
        <v>391</v>
      </c>
      <c r="AB323" s="13" t="str">
        <f t="shared" si="33"/>
        <v>tw-f-54-shl-loc1</v>
      </c>
      <c r="AC323" s="13">
        <f t="shared" si="34"/>
        <v>4</v>
      </c>
      <c r="AD323" s="13">
        <v>9</v>
      </c>
      <c r="AE323" s="27">
        <v>9</v>
      </c>
      <c r="AG323" s="35">
        <v>320</v>
      </c>
    </row>
    <row r="324" spans="1:33" ht="16.5" x14ac:dyDescent="0.2">
      <c r="A324" s="33" t="s">
        <v>691</v>
      </c>
      <c r="B324" s="33">
        <f t="shared" si="29"/>
        <v>4105420</v>
      </c>
      <c r="C324" s="40">
        <f t="shared" si="35"/>
        <v>54</v>
      </c>
      <c r="D324" s="26">
        <f t="shared" si="30"/>
        <v>41054</v>
      </c>
      <c r="E324" s="13">
        <v>2</v>
      </c>
      <c r="F324" s="14" t="s">
        <v>633</v>
      </c>
      <c r="G324" s="14" t="s">
        <v>350</v>
      </c>
      <c r="H324" s="13">
        <f t="shared" si="31"/>
        <v>73</v>
      </c>
      <c r="I324" s="13">
        <f t="shared" si="32"/>
        <v>7</v>
      </c>
      <c r="J324" s="13">
        <v>3</v>
      </c>
      <c r="K324" s="13" t="s">
        <v>1668</v>
      </c>
      <c r="L324" s="13">
        <v>74</v>
      </c>
      <c r="M324" s="13" t="s">
        <v>1597</v>
      </c>
      <c r="N324" s="13">
        <v>74</v>
      </c>
      <c r="O324" s="13" t="s">
        <v>1599</v>
      </c>
      <c r="P324" s="13">
        <v>74</v>
      </c>
      <c r="Q324" s="13" t="s">
        <v>1443</v>
      </c>
      <c r="R324" s="13">
        <v>74</v>
      </c>
      <c r="S324" s="13" t="s">
        <v>1445</v>
      </c>
      <c r="T324" s="13">
        <v>74</v>
      </c>
      <c r="U324" s="13" t="s">
        <v>1447</v>
      </c>
      <c r="V324" s="13">
        <v>74</v>
      </c>
      <c r="W324" s="13" t="s">
        <v>1449</v>
      </c>
      <c r="X324" s="13">
        <v>74</v>
      </c>
      <c r="Y324" s="13" t="s">
        <v>1450</v>
      </c>
      <c r="Z324" s="13">
        <v>74</v>
      </c>
      <c r="AA324" s="13" t="s">
        <v>748</v>
      </c>
      <c r="AB324" s="36" t="str">
        <f t="shared" si="33"/>
        <v>tw-f-54-jlr-loc2</v>
      </c>
      <c r="AC324" s="36">
        <f t="shared" si="34"/>
        <v>4</v>
      </c>
      <c r="AD324" s="13">
        <v>6</v>
      </c>
      <c r="AE324" s="27">
        <v>6</v>
      </c>
      <c r="AG324" s="35">
        <v>321</v>
      </c>
    </row>
    <row r="325" spans="1:33" ht="16.5" x14ac:dyDescent="0.2">
      <c r="A325" s="33" t="s">
        <v>691</v>
      </c>
      <c r="B325" s="33">
        <f t="shared" ref="B325:B388" si="36">D325*100+E325*10+IF(F325="jlr",0,1)</f>
        <v>4105421</v>
      </c>
      <c r="C325" s="40">
        <f t="shared" si="35"/>
        <v>54</v>
      </c>
      <c r="D325" s="26">
        <f t="shared" ref="D325:D388" si="37">INT((AG325-1)/6)+41001</f>
        <v>41054</v>
      </c>
      <c r="E325" s="13">
        <v>2</v>
      </c>
      <c r="F325" s="14" t="s">
        <v>634</v>
      </c>
      <c r="G325" s="14" t="s">
        <v>367</v>
      </c>
      <c r="H325" s="13">
        <f t="shared" ref="H325:H388" si="38">INDEX($AO$4:$AO$103,C325)</f>
        <v>73</v>
      </c>
      <c r="I325" s="13">
        <f t="shared" ref="I325:I388" si="39">INDEX($AP$4:$AR$103,C325,E325)</f>
        <v>7</v>
      </c>
      <c r="J325" s="13">
        <v>3</v>
      </c>
      <c r="K325" s="13" t="s">
        <v>1667</v>
      </c>
      <c r="L325" s="13">
        <v>74</v>
      </c>
      <c r="M325" s="13" t="s">
        <v>1596</v>
      </c>
      <c r="N325" s="13">
        <v>74</v>
      </c>
      <c r="O325" s="13" t="s">
        <v>1598</v>
      </c>
      <c r="P325" s="13">
        <v>74</v>
      </c>
      <c r="Q325" s="13" t="s">
        <v>1442</v>
      </c>
      <c r="R325" s="13">
        <v>74</v>
      </c>
      <c r="S325" s="13" t="s">
        <v>1444</v>
      </c>
      <c r="T325" s="13">
        <v>74</v>
      </c>
      <c r="U325" s="13" t="s">
        <v>1446</v>
      </c>
      <c r="V325" s="13">
        <v>74</v>
      </c>
      <c r="W325" s="13" t="s">
        <v>1448</v>
      </c>
      <c r="X325" s="13">
        <v>74</v>
      </c>
      <c r="Y325" s="13" t="s">
        <v>1451</v>
      </c>
      <c r="Z325" s="13">
        <v>74</v>
      </c>
      <c r="AA325" s="13" t="s">
        <v>390</v>
      </c>
      <c r="AB325" s="36" t="str">
        <f t="shared" ref="AB325:AB388" si="40">A325&amp;"-"&amp;C325&amp;"-"&amp;F325&amp;"-loc"&amp;E325</f>
        <v>tw-f-54-shl-loc2</v>
      </c>
      <c r="AC325" s="36">
        <f t="shared" ref="AC325:AC388" si="41">INDEX($AT$4:$AT$103,C325)</f>
        <v>4</v>
      </c>
      <c r="AD325" s="13">
        <v>9</v>
      </c>
      <c r="AE325" s="27">
        <v>9</v>
      </c>
      <c r="AG325" s="35">
        <v>322</v>
      </c>
    </row>
    <row r="326" spans="1:33" ht="16.5" x14ac:dyDescent="0.2">
      <c r="A326" s="33" t="s">
        <v>691</v>
      </c>
      <c r="B326" s="33">
        <f t="shared" si="36"/>
        <v>4105430</v>
      </c>
      <c r="C326" s="40">
        <f t="shared" si="35"/>
        <v>54</v>
      </c>
      <c r="D326" s="26">
        <f t="shared" si="37"/>
        <v>41054</v>
      </c>
      <c r="E326" s="13">
        <v>3</v>
      </c>
      <c r="F326" s="14" t="s">
        <v>633</v>
      </c>
      <c r="G326" s="14" t="s">
        <v>352</v>
      </c>
      <c r="H326" s="13">
        <f t="shared" si="38"/>
        <v>73</v>
      </c>
      <c r="I326" s="13">
        <f t="shared" si="39"/>
        <v>7</v>
      </c>
      <c r="J326" s="13">
        <v>3</v>
      </c>
      <c r="K326" s="13" t="s">
        <v>1668</v>
      </c>
      <c r="L326" s="13">
        <v>74</v>
      </c>
      <c r="M326" s="13" t="s">
        <v>1597</v>
      </c>
      <c r="N326" s="13">
        <v>74</v>
      </c>
      <c r="O326" s="13" t="s">
        <v>1599</v>
      </c>
      <c r="P326" s="13">
        <v>74</v>
      </c>
      <c r="Q326" s="13" t="s">
        <v>1443</v>
      </c>
      <c r="R326" s="13">
        <v>74</v>
      </c>
      <c r="S326" s="13" t="s">
        <v>1445</v>
      </c>
      <c r="T326" s="13">
        <v>74</v>
      </c>
      <c r="U326" s="13" t="s">
        <v>1447</v>
      </c>
      <c r="V326" s="13">
        <v>74</v>
      </c>
      <c r="W326" s="13" t="s">
        <v>1449</v>
      </c>
      <c r="X326" s="13">
        <v>74</v>
      </c>
      <c r="Y326" s="13" t="s">
        <v>1450</v>
      </c>
      <c r="Z326" s="13">
        <v>74</v>
      </c>
      <c r="AA326" s="13" t="s">
        <v>354</v>
      </c>
      <c r="AB326" s="37" t="str">
        <f t="shared" si="40"/>
        <v>tw-f-54-jlr-loc3</v>
      </c>
      <c r="AC326" s="37">
        <f t="shared" si="41"/>
        <v>4</v>
      </c>
      <c r="AD326" s="13">
        <v>6</v>
      </c>
      <c r="AE326" s="27">
        <v>6</v>
      </c>
      <c r="AG326" s="35">
        <v>323</v>
      </c>
    </row>
    <row r="327" spans="1:33" ht="17.25" thickBot="1" x14ac:dyDescent="0.25">
      <c r="A327" s="33" t="s">
        <v>691</v>
      </c>
      <c r="B327" s="33">
        <f t="shared" si="36"/>
        <v>4105431</v>
      </c>
      <c r="C327" s="40">
        <f t="shared" si="35"/>
        <v>54</v>
      </c>
      <c r="D327" s="28">
        <f t="shared" si="37"/>
        <v>41054</v>
      </c>
      <c r="E327" s="29">
        <v>3</v>
      </c>
      <c r="F327" s="30" t="s">
        <v>634</v>
      </c>
      <c r="G327" s="30" t="s">
        <v>372</v>
      </c>
      <c r="H327" s="29">
        <f t="shared" si="38"/>
        <v>73</v>
      </c>
      <c r="I327" s="29">
        <f t="shared" si="39"/>
        <v>7</v>
      </c>
      <c r="J327" s="29">
        <v>3</v>
      </c>
      <c r="K327" s="29" t="s">
        <v>1667</v>
      </c>
      <c r="L327" s="29">
        <v>74</v>
      </c>
      <c r="M327" s="29" t="s">
        <v>1596</v>
      </c>
      <c r="N327" s="29">
        <v>74</v>
      </c>
      <c r="O327" s="29" t="s">
        <v>1598</v>
      </c>
      <c r="P327" s="29">
        <v>74</v>
      </c>
      <c r="Q327" s="29" t="s">
        <v>1442</v>
      </c>
      <c r="R327" s="29">
        <v>74</v>
      </c>
      <c r="S327" s="29" t="s">
        <v>1444</v>
      </c>
      <c r="T327" s="29">
        <v>74</v>
      </c>
      <c r="U327" s="29" t="s">
        <v>1446</v>
      </c>
      <c r="V327" s="29">
        <v>74</v>
      </c>
      <c r="W327" s="29" t="s">
        <v>1448</v>
      </c>
      <c r="X327" s="29">
        <v>74</v>
      </c>
      <c r="Y327" s="29" t="s">
        <v>1451</v>
      </c>
      <c r="Z327" s="29">
        <v>74</v>
      </c>
      <c r="AA327" s="29" t="s">
        <v>395</v>
      </c>
      <c r="AB327" s="30" t="str">
        <f t="shared" si="40"/>
        <v>tw-f-54-shl-loc3</v>
      </c>
      <c r="AC327" s="30">
        <f t="shared" si="41"/>
        <v>4</v>
      </c>
      <c r="AD327" s="29">
        <v>9</v>
      </c>
      <c r="AE327" s="31">
        <v>9</v>
      </c>
      <c r="AG327" s="35">
        <v>324</v>
      </c>
    </row>
    <row r="328" spans="1:33" ht="16.5" x14ac:dyDescent="0.2">
      <c r="A328" s="33" t="s">
        <v>691</v>
      </c>
      <c r="B328" s="33">
        <f t="shared" si="36"/>
        <v>4105510</v>
      </c>
      <c r="C328" s="40">
        <f t="shared" si="35"/>
        <v>55</v>
      </c>
      <c r="D328" s="23">
        <f t="shared" si="37"/>
        <v>41055</v>
      </c>
      <c r="E328" s="24">
        <v>1</v>
      </c>
      <c r="F328" s="32" t="s">
        <v>633</v>
      </c>
      <c r="G328" s="32" t="s">
        <v>30</v>
      </c>
      <c r="H328" s="24">
        <f t="shared" si="38"/>
        <v>74</v>
      </c>
      <c r="I328" s="24">
        <f t="shared" si="39"/>
        <v>7</v>
      </c>
      <c r="J328" s="24">
        <v>3</v>
      </c>
      <c r="K328" s="24" t="s">
        <v>1668</v>
      </c>
      <c r="L328" s="24">
        <v>74</v>
      </c>
      <c r="M328" s="24" t="s">
        <v>1597</v>
      </c>
      <c r="N328" s="24">
        <v>74</v>
      </c>
      <c r="O328" s="24" t="s">
        <v>1599</v>
      </c>
      <c r="P328" s="24">
        <v>74</v>
      </c>
      <c r="Q328" s="24" t="s">
        <v>1443</v>
      </c>
      <c r="R328" s="24">
        <v>74</v>
      </c>
      <c r="S328" s="24" t="s">
        <v>1445</v>
      </c>
      <c r="T328" s="24">
        <v>74</v>
      </c>
      <c r="U328" s="24" t="s">
        <v>1447</v>
      </c>
      <c r="V328" s="24">
        <v>74</v>
      </c>
      <c r="W328" s="24" t="s">
        <v>1449</v>
      </c>
      <c r="X328" s="24">
        <v>74</v>
      </c>
      <c r="Y328" s="24" t="s">
        <v>1450</v>
      </c>
      <c r="Z328" s="24">
        <v>74</v>
      </c>
      <c r="AA328" s="24" t="s">
        <v>355</v>
      </c>
      <c r="AB328" s="24" t="str">
        <f t="shared" si="40"/>
        <v>tw-f-55-jlr-loc1</v>
      </c>
      <c r="AC328" s="24">
        <f t="shared" si="41"/>
        <v>4</v>
      </c>
      <c r="AD328" s="24">
        <v>6</v>
      </c>
      <c r="AE328" s="25">
        <v>6</v>
      </c>
      <c r="AG328" s="35">
        <v>325</v>
      </c>
    </row>
    <row r="329" spans="1:33" ht="16.5" x14ac:dyDescent="0.2">
      <c r="A329" s="33" t="s">
        <v>691</v>
      </c>
      <c r="B329" s="33">
        <f t="shared" si="36"/>
        <v>4105511</v>
      </c>
      <c r="C329" s="40">
        <f t="shared" si="35"/>
        <v>55</v>
      </c>
      <c r="D329" s="26">
        <f t="shared" si="37"/>
        <v>41055</v>
      </c>
      <c r="E329" s="13">
        <v>1</v>
      </c>
      <c r="F329" s="14" t="s">
        <v>634</v>
      </c>
      <c r="G329" s="14" t="s">
        <v>368</v>
      </c>
      <c r="H329" s="13">
        <f t="shared" si="38"/>
        <v>74</v>
      </c>
      <c r="I329" s="13">
        <f t="shared" si="39"/>
        <v>7</v>
      </c>
      <c r="J329" s="13">
        <v>3</v>
      </c>
      <c r="K329" s="13" t="s">
        <v>1667</v>
      </c>
      <c r="L329" s="13">
        <v>75</v>
      </c>
      <c r="M329" s="13" t="s">
        <v>1596</v>
      </c>
      <c r="N329" s="13">
        <v>75</v>
      </c>
      <c r="O329" s="13" t="s">
        <v>1598</v>
      </c>
      <c r="P329" s="13">
        <v>75</v>
      </c>
      <c r="Q329" s="13" t="s">
        <v>1600</v>
      </c>
      <c r="R329" s="13">
        <v>75</v>
      </c>
      <c r="S329" s="13" t="s">
        <v>1444</v>
      </c>
      <c r="T329" s="13">
        <v>75</v>
      </c>
      <c r="U329" s="13" t="s">
        <v>1446</v>
      </c>
      <c r="V329" s="13">
        <v>75</v>
      </c>
      <c r="W329" s="13" t="s">
        <v>1448</v>
      </c>
      <c r="X329" s="13">
        <v>75</v>
      </c>
      <c r="Y329" s="13" t="s">
        <v>1451</v>
      </c>
      <c r="Z329" s="13">
        <v>75</v>
      </c>
      <c r="AA329" s="13" t="s">
        <v>396</v>
      </c>
      <c r="AB329" s="13" t="str">
        <f t="shared" si="40"/>
        <v>tw-f-55-shl-loc1</v>
      </c>
      <c r="AC329" s="13">
        <f t="shared" si="41"/>
        <v>4</v>
      </c>
      <c r="AD329" s="13">
        <v>9</v>
      </c>
      <c r="AE329" s="27">
        <v>9</v>
      </c>
      <c r="AG329" s="35">
        <v>326</v>
      </c>
    </row>
    <row r="330" spans="1:33" ht="16.5" x14ac:dyDescent="0.2">
      <c r="A330" s="33" t="s">
        <v>691</v>
      </c>
      <c r="B330" s="33">
        <f t="shared" si="36"/>
        <v>4105520</v>
      </c>
      <c r="C330" s="40">
        <f t="shared" si="35"/>
        <v>55</v>
      </c>
      <c r="D330" s="26">
        <f t="shared" si="37"/>
        <v>41055</v>
      </c>
      <c r="E330" s="13">
        <v>2</v>
      </c>
      <c r="F330" s="14" t="s">
        <v>633</v>
      </c>
      <c r="G330" s="14" t="s">
        <v>350</v>
      </c>
      <c r="H330" s="13">
        <f t="shared" si="38"/>
        <v>74</v>
      </c>
      <c r="I330" s="13">
        <f t="shared" si="39"/>
        <v>7</v>
      </c>
      <c r="J330" s="13">
        <v>3</v>
      </c>
      <c r="K330" s="13" t="s">
        <v>1668</v>
      </c>
      <c r="L330" s="13">
        <v>74</v>
      </c>
      <c r="M330" s="13" t="s">
        <v>1597</v>
      </c>
      <c r="N330" s="13">
        <v>74</v>
      </c>
      <c r="O330" s="13" t="s">
        <v>1599</v>
      </c>
      <c r="P330" s="13">
        <v>74</v>
      </c>
      <c r="Q330" s="13" t="s">
        <v>1443</v>
      </c>
      <c r="R330" s="13">
        <v>74</v>
      </c>
      <c r="S330" s="13" t="s">
        <v>1445</v>
      </c>
      <c r="T330" s="13">
        <v>74</v>
      </c>
      <c r="U330" s="13" t="s">
        <v>1447</v>
      </c>
      <c r="V330" s="13">
        <v>74</v>
      </c>
      <c r="W330" s="13" t="s">
        <v>1449</v>
      </c>
      <c r="X330" s="13">
        <v>74</v>
      </c>
      <c r="Y330" s="13" t="s">
        <v>1450</v>
      </c>
      <c r="Z330" s="13">
        <v>74</v>
      </c>
      <c r="AA330" s="13" t="s">
        <v>30</v>
      </c>
      <c r="AB330" s="36" t="str">
        <f t="shared" si="40"/>
        <v>tw-f-55-jlr-loc2</v>
      </c>
      <c r="AC330" s="36">
        <f t="shared" si="41"/>
        <v>4</v>
      </c>
      <c r="AD330" s="13">
        <v>6</v>
      </c>
      <c r="AE330" s="27">
        <v>6</v>
      </c>
      <c r="AG330" s="35">
        <v>327</v>
      </c>
    </row>
    <row r="331" spans="1:33" ht="16.5" x14ac:dyDescent="0.2">
      <c r="A331" s="33" t="s">
        <v>691</v>
      </c>
      <c r="B331" s="33">
        <f t="shared" si="36"/>
        <v>4105521</v>
      </c>
      <c r="C331" s="40">
        <f t="shared" si="35"/>
        <v>55</v>
      </c>
      <c r="D331" s="26">
        <f t="shared" si="37"/>
        <v>41055</v>
      </c>
      <c r="E331" s="13">
        <v>2</v>
      </c>
      <c r="F331" s="14" t="s">
        <v>634</v>
      </c>
      <c r="G331" s="14" t="s">
        <v>367</v>
      </c>
      <c r="H331" s="13">
        <f t="shared" si="38"/>
        <v>74</v>
      </c>
      <c r="I331" s="13">
        <f t="shared" si="39"/>
        <v>7</v>
      </c>
      <c r="J331" s="13">
        <v>3</v>
      </c>
      <c r="K331" s="13" t="s">
        <v>1667</v>
      </c>
      <c r="L331" s="13">
        <v>75</v>
      </c>
      <c r="M331" s="13" t="s">
        <v>1596</v>
      </c>
      <c r="N331" s="13">
        <v>75</v>
      </c>
      <c r="O331" s="13" t="s">
        <v>1598</v>
      </c>
      <c r="P331" s="13">
        <v>75</v>
      </c>
      <c r="Q331" s="13" t="s">
        <v>1600</v>
      </c>
      <c r="R331" s="13">
        <v>75</v>
      </c>
      <c r="S331" s="13" t="s">
        <v>1444</v>
      </c>
      <c r="T331" s="13">
        <v>75</v>
      </c>
      <c r="U331" s="13" t="s">
        <v>1446</v>
      </c>
      <c r="V331" s="13">
        <v>75</v>
      </c>
      <c r="W331" s="13" t="s">
        <v>1448</v>
      </c>
      <c r="X331" s="13">
        <v>75</v>
      </c>
      <c r="Y331" s="13" t="s">
        <v>1451</v>
      </c>
      <c r="Z331" s="13">
        <v>75</v>
      </c>
      <c r="AA331" s="13" t="s">
        <v>380</v>
      </c>
      <c r="AB331" s="36" t="str">
        <f t="shared" si="40"/>
        <v>tw-f-55-shl-loc2</v>
      </c>
      <c r="AC331" s="36">
        <f t="shared" si="41"/>
        <v>4</v>
      </c>
      <c r="AD331" s="13">
        <v>9</v>
      </c>
      <c r="AE331" s="27">
        <v>9</v>
      </c>
      <c r="AG331" s="35">
        <v>328</v>
      </c>
    </row>
    <row r="332" spans="1:33" ht="16.5" x14ac:dyDescent="0.2">
      <c r="A332" s="33" t="s">
        <v>691</v>
      </c>
      <c r="B332" s="33">
        <f t="shared" si="36"/>
        <v>4105530</v>
      </c>
      <c r="C332" s="40">
        <f t="shared" si="35"/>
        <v>55</v>
      </c>
      <c r="D332" s="26">
        <f t="shared" si="37"/>
        <v>41055</v>
      </c>
      <c r="E332" s="13">
        <v>3</v>
      </c>
      <c r="F332" s="14" t="s">
        <v>633</v>
      </c>
      <c r="G332" s="14" t="s">
        <v>352</v>
      </c>
      <c r="H332" s="13">
        <f t="shared" si="38"/>
        <v>74</v>
      </c>
      <c r="I332" s="13">
        <f t="shared" si="39"/>
        <v>7</v>
      </c>
      <c r="J332" s="13">
        <v>3</v>
      </c>
      <c r="K332" s="13" t="s">
        <v>1668</v>
      </c>
      <c r="L332" s="13">
        <v>74</v>
      </c>
      <c r="M332" s="13" t="s">
        <v>1597</v>
      </c>
      <c r="N332" s="13">
        <v>74</v>
      </c>
      <c r="O332" s="13" t="s">
        <v>1599</v>
      </c>
      <c r="P332" s="13">
        <v>74</v>
      </c>
      <c r="Q332" s="13" t="s">
        <v>1443</v>
      </c>
      <c r="R332" s="13">
        <v>74</v>
      </c>
      <c r="S332" s="13" t="s">
        <v>1445</v>
      </c>
      <c r="T332" s="13">
        <v>74</v>
      </c>
      <c r="U332" s="13" t="s">
        <v>1447</v>
      </c>
      <c r="V332" s="13">
        <v>74</v>
      </c>
      <c r="W332" s="13" t="s">
        <v>1449</v>
      </c>
      <c r="X332" s="13">
        <v>74</v>
      </c>
      <c r="Y332" s="13" t="s">
        <v>1450</v>
      </c>
      <c r="Z332" s="13">
        <v>74</v>
      </c>
      <c r="AA332" s="13" t="s">
        <v>353</v>
      </c>
      <c r="AB332" s="37" t="str">
        <f t="shared" si="40"/>
        <v>tw-f-55-jlr-loc3</v>
      </c>
      <c r="AC332" s="37">
        <f t="shared" si="41"/>
        <v>4</v>
      </c>
      <c r="AD332" s="13">
        <v>6</v>
      </c>
      <c r="AE332" s="27">
        <v>6</v>
      </c>
      <c r="AG332" s="35">
        <v>329</v>
      </c>
    </row>
    <row r="333" spans="1:33" ht="17.25" thickBot="1" x14ac:dyDescent="0.25">
      <c r="A333" s="33" t="s">
        <v>691</v>
      </c>
      <c r="B333" s="33">
        <f t="shared" si="36"/>
        <v>4105531</v>
      </c>
      <c r="C333" s="40">
        <f t="shared" si="35"/>
        <v>55</v>
      </c>
      <c r="D333" s="28">
        <f t="shared" si="37"/>
        <v>41055</v>
      </c>
      <c r="E333" s="29">
        <v>3</v>
      </c>
      <c r="F333" s="30" t="s">
        <v>634</v>
      </c>
      <c r="G333" s="30" t="s">
        <v>372</v>
      </c>
      <c r="H333" s="29">
        <f t="shared" si="38"/>
        <v>74</v>
      </c>
      <c r="I333" s="29">
        <f t="shared" si="39"/>
        <v>7</v>
      </c>
      <c r="J333" s="29">
        <v>3</v>
      </c>
      <c r="K333" s="29" t="s">
        <v>1667</v>
      </c>
      <c r="L333" s="29">
        <v>75</v>
      </c>
      <c r="M333" s="29" t="s">
        <v>1596</v>
      </c>
      <c r="N333" s="29">
        <v>75</v>
      </c>
      <c r="O333" s="29" t="s">
        <v>1598</v>
      </c>
      <c r="P333" s="29">
        <v>75</v>
      </c>
      <c r="Q333" s="29" t="s">
        <v>1600</v>
      </c>
      <c r="R333" s="29">
        <v>75</v>
      </c>
      <c r="S333" s="29" t="s">
        <v>1444</v>
      </c>
      <c r="T333" s="29">
        <v>75</v>
      </c>
      <c r="U333" s="29" t="s">
        <v>1446</v>
      </c>
      <c r="V333" s="29">
        <v>75</v>
      </c>
      <c r="W333" s="29" t="s">
        <v>1448</v>
      </c>
      <c r="X333" s="29">
        <v>75</v>
      </c>
      <c r="Y333" s="29" t="s">
        <v>1451</v>
      </c>
      <c r="Z333" s="29">
        <v>75</v>
      </c>
      <c r="AA333" s="29" t="s">
        <v>394</v>
      </c>
      <c r="AB333" s="30" t="str">
        <f t="shared" si="40"/>
        <v>tw-f-55-shl-loc3</v>
      </c>
      <c r="AC333" s="30">
        <f t="shared" si="41"/>
        <v>4</v>
      </c>
      <c r="AD333" s="29">
        <v>9</v>
      </c>
      <c r="AE333" s="31">
        <v>9</v>
      </c>
      <c r="AG333" s="35">
        <v>330</v>
      </c>
    </row>
    <row r="334" spans="1:33" ht="16.5" x14ac:dyDescent="0.2">
      <c r="A334" s="33" t="s">
        <v>691</v>
      </c>
      <c r="B334" s="33">
        <f t="shared" si="36"/>
        <v>4105610</v>
      </c>
      <c r="C334" s="40">
        <f t="shared" si="35"/>
        <v>56</v>
      </c>
      <c r="D334" s="23">
        <f t="shared" si="37"/>
        <v>41056</v>
      </c>
      <c r="E334" s="24">
        <v>1</v>
      </c>
      <c r="F334" s="32" t="s">
        <v>633</v>
      </c>
      <c r="G334" s="32" t="s">
        <v>30</v>
      </c>
      <c r="H334" s="24">
        <f t="shared" si="38"/>
        <v>75</v>
      </c>
      <c r="I334" s="24">
        <f t="shared" si="39"/>
        <v>7</v>
      </c>
      <c r="J334" s="24">
        <v>3</v>
      </c>
      <c r="K334" s="24" t="s">
        <v>1668</v>
      </c>
      <c r="L334" s="24">
        <v>76</v>
      </c>
      <c r="M334" s="24" t="s">
        <v>1597</v>
      </c>
      <c r="N334" s="24">
        <v>76</v>
      </c>
      <c r="O334" s="24" t="s">
        <v>1599</v>
      </c>
      <c r="P334" s="24">
        <v>76</v>
      </c>
      <c r="Q334" s="24" t="s">
        <v>1601</v>
      </c>
      <c r="R334" s="24">
        <v>76</v>
      </c>
      <c r="S334" s="24" t="s">
        <v>1445</v>
      </c>
      <c r="T334" s="24">
        <v>76</v>
      </c>
      <c r="U334" s="24" t="s">
        <v>1447</v>
      </c>
      <c r="V334" s="24">
        <v>76</v>
      </c>
      <c r="W334" s="24" t="s">
        <v>1449</v>
      </c>
      <c r="X334" s="24">
        <v>76</v>
      </c>
      <c r="Y334" s="24" t="s">
        <v>1450</v>
      </c>
      <c r="Z334" s="24">
        <v>76</v>
      </c>
      <c r="AA334" s="24" t="s">
        <v>747</v>
      </c>
      <c r="AB334" s="24" t="str">
        <f t="shared" si="40"/>
        <v>tw-f-56-jlr-loc1</v>
      </c>
      <c r="AC334" s="24">
        <f t="shared" si="41"/>
        <v>4</v>
      </c>
      <c r="AD334" s="24">
        <v>6</v>
      </c>
      <c r="AE334" s="25">
        <v>6</v>
      </c>
      <c r="AG334" s="35">
        <v>331</v>
      </c>
    </row>
    <row r="335" spans="1:33" ht="16.5" x14ac:dyDescent="0.2">
      <c r="A335" s="33" t="s">
        <v>691</v>
      </c>
      <c r="B335" s="33">
        <f t="shared" si="36"/>
        <v>4105611</v>
      </c>
      <c r="C335" s="40">
        <f t="shared" si="35"/>
        <v>56</v>
      </c>
      <c r="D335" s="26">
        <f t="shared" si="37"/>
        <v>41056</v>
      </c>
      <c r="E335" s="13">
        <v>1</v>
      </c>
      <c r="F335" s="14" t="s">
        <v>634</v>
      </c>
      <c r="G335" s="14" t="s">
        <v>368</v>
      </c>
      <c r="H335" s="13">
        <f t="shared" si="38"/>
        <v>75</v>
      </c>
      <c r="I335" s="13">
        <f t="shared" si="39"/>
        <v>7</v>
      </c>
      <c r="J335" s="13">
        <v>3</v>
      </c>
      <c r="K335" s="13" t="s">
        <v>1667</v>
      </c>
      <c r="L335" s="13">
        <v>75</v>
      </c>
      <c r="M335" s="13" t="s">
        <v>1596</v>
      </c>
      <c r="N335" s="13">
        <v>75</v>
      </c>
      <c r="O335" s="13" t="s">
        <v>1598</v>
      </c>
      <c r="P335" s="13">
        <v>75</v>
      </c>
      <c r="Q335" s="13" t="s">
        <v>1600</v>
      </c>
      <c r="R335" s="13">
        <v>75</v>
      </c>
      <c r="S335" s="13" t="s">
        <v>1444</v>
      </c>
      <c r="T335" s="13">
        <v>75</v>
      </c>
      <c r="U335" s="13" t="s">
        <v>1446</v>
      </c>
      <c r="V335" s="13">
        <v>75</v>
      </c>
      <c r="W335" s="13" t="s">
        <v>1448</v>
      </c>
      <c r="X335" s="13">
        <v>75</v>
      </c>
      <c r="Y335" s="13" t="s">
        <v>1451</v>
      </c>
      <c r="Z335" s="13">
        <v>75</v>
      </c>
      <c r="AA335" s="13" t="s">
        <v>384</v>
      </c>
      <c r="AB335" s="13" t="str">
        <f t="shared" si="40"/>
        <v>tw-f-56-shl-loc1</v>
      </c>
      <c r="AC335" s="13">
        <f t="shared" si="41"/>
        <v>4</v>
      </c>
      <c r="AD335" s="13">
        <v>9</v>
      </c>
      <c r="AE335" s="27">
        <v>9</v>
      </c>
      <c r="AG335" s="35">
        <v>332</v>
      </c>
    </row>
    <row r="336" spans="1:33" ht="16.5" x14ac:dyDescent="0.2">
      <c r="A336" s="33" t="s">
        <v>691</v>
      </c>
      <c r="B336" s="33">
        <f t="shared" si="36"/>
        <v>4105620</v>
      </c>
      <c r="C336" s="40">
        <f t="shared" si="35"/>
        <v>56</v>
      </c>
      <c r="D336" s="26">
        <f t="shared" si="37"/>
        <v>41056</v>
      </c>
      <c r="E336" s="13">
        <v>2</v>
      </c>
      <c r="F336" s="14" t="s">
        <v>633</v>
      </c>
      <c r="G336" s="14" t="s">
        <v>350</v>
      </c>
      <c r="H336" s="13">
        <f t="shared" si="38"/>
        <v>75</v>
      </c>
      <c r="I336" s="13">
        <f t="shared" si="39"/>
        <v>7</v>
      </c>
      <c r="J336" s="13">
        <v>3</v>
      </c>
      <c r="K336" s="13" t="s">
        <v>1668</v>
      </c>
      <c r="L336" s="13">
        <v>76</v>
      </c>
      <c r="M336" s="13" t="s">
        <v>1597</v>
      </c>
      <c r="N336" s="13">
        <v>76</v>
      </c>
      <c r="O336" s="13" t="s">
        <v>1599</v>
      </c>
      <c r="P336" s="13">
        <v>76</v>
      </c>
      <c r="Q336" s="13" t="s">
        <v>1601</v>
      </c>
      <c r="R336" s="13">
        <v>76</v>
      </c>
      <c r="S336" s="13" t="s">
        <v>1445</v>
      </c>
      <c r="T336" s="13">
        <v>76</v>
      </c>
      <c r="U336" s="13" t="s">
        <v>1447</v>
      </c>
      <c r="V336" s="13">
        <v>76</v>
      </c>
      <c r="W336" s="13" t="s">
        <v>1449</v>
      </c>
      <c r="X336" s="13">
        <v>76</v>
      </c>
      <c r="Y336" s="13" t="s">
        <v>1450</v>
      </c>
      <c r="Z336" s="13">
        <v>76</v>
      </c>
      <c r="AA336" s="13" t="s">
        <v>350</v>
      </c>
      <c r="AB336" s="36" t="str">
        <f t="shared" si="40"/>
        <v>tw-f-56-jlr-loc2</v>
      </c>
      <c r="AC336" s="36">
        <f t="shared" si="41"/>
        <v>4</v>
      </c>
      <c r="AD336" s="13">
        <v>6</v>
      </c>
      <c r="AE336" s="27">
        <v>6</v>
      </c>
      <c r="AG336" s="35">
        <v>333</v>
      </c>
    </row>
    <row r="337" spans="1:33" ht="16.5" x14ac:dyDescent="0.2">
      <c r="A337" s="33" t="s">
        <v>691</v>
      </c>
      <c r="B337" s="33">
        <f t="shared" si="36"/>
        <v>4105621</v>
      </c>
      <c r="C337" s="40">
        <f t="shared" si="35"/>
        <v>56</v>
      </c>
      <c r="D337" s="26">
        <f t="shared" si="37"/>
        <v>41056</v>
      </c>
      <c r="E337" s="13">
        <v>2</v>
      </c>
      <c r="F337" s="14" t="s">
        <v>634</v>
      </c>
      <c r="G337" s="14" t="s">
        <v>367</v>
      </c>
      <c r="H337" s="13">
        <f t="shared" si="38"/>
        <v>75</v>
      </c>
      <c r="I337" s="13">
        <f t="shared" si="39"/>
        <v>7</v>
      </c>
      <c r="J337" s="13">
        <v>3</v>
      </c>
      <c r="K337" s="13" t="s">
        <v>1667</v>
      </c>
      <c r="L337" s="13">
        <v>75</v>
      </c>
      <c r="M337" s="13" t="s">
        <v>1596</v>
      </c>
      <c r="N337" s="13">
        <v>75</v>
      </c>
      <c r="O337" s="13" t="s">
        <v>1598</v>
      </c>
      <c r="P337" s="13">
        <v>75</v>
      </c>
      <c r="Q337" s="13" t="s">
        <v>1600</v>
      </c>
      <c r="R337" s="13">
        <v>75</v>
      </c>
      <c r="S337" s="13" t="s">
        <v>1444</v>
      </c>
      <c r="T337" s="13">
        <v>75</v>
      </c>
      <c r="U337" s="13" t="s">
        <v>1446</v>
      </c>
      <c r="V337" s="13">
        <v>75</v>
      </c>
      <c r="W337" s="13" t="s">
        <v>1448</v>
      </c>
      <c r="X337" s="13">
        <v>75</v>
      </c>
      <c r="Y337" s="13" t="s">
        <v>1451</v>
      </c>
      <c r="Z337" s="13">
        <v>75</v>
      </c>
      <c r="AA337" s="13" t="s">
        <v>388</v>
      </c>
      <c r="AB337" s="36" t="str">
        <f t="shared" si="40"/>
        <v>tw-f-56-shl-loc2</v>
      </c>
      <c r="AC337" s="36">
        <f t="shared" si="41"/>
        <v>4</v>
      </c>
      <c r="AD337" s="13">
        <v>9</v>
      </c>
      <c r="AE337" s="27">
        <v>9</v>
      </c>
      <c r="AG337" s="35">
        <v>334</v>
      </c>
    </row>
    <row r="338" spans="1:33" ht="16.5" x14ac:dyDescent="0.2">
      <c r="A338" s="33" t="s">
        <v>691</v>
      </c>
      <c r="B338" s="33">
        <f t="shared" si="36"/>
        <v>4105630</v>
      </c>
      <c r="C338" s="40">
        <f t="shared" si="35"/>
        <v>56</v>
      </c>
      <c r="D338" s="26">
        <f t="shared" si="37"/>
        <v>41056</v>
      </c>
      <c r="E338" s="13">
        <v>3</v>
      </c>
      <c r="F338" s="14" t="s">
        <v>633</v>
      </c>
      <c r="G338" s="14" t="s">
        <v>352</v>
      </c>
      <c r="H338" s="13">
        <f t="shared" si="38"/>
        <v>75</v>
      </c>
      <c r="I338" s="13">
        <f t="shared" si="39"/>
        <v>7</v>
      </c>
      <c r="J338" s="13">
        <v>3</v>
      </c>
      <c r="K338" s="13" t="s">
        <v>1668</v>
      </c>
      <c r="L338" s="13">
        <v>76</v>
      </c>
      <c r="M338" s="13" t="s">
        <v>1597</v>
      </c>
      <c r="N338" s="13">
        <v>76</v>
      </c>
      <c r="O338" s="13" t="s">
        <v>1599</v>
      </c>
      <c r="P338" s="13">
        <v>76</v>
      </c>
      <c r="Q338" s="13" t="s">
        <v>1601</v>
      </c>
      <c r="R338" s="13">
        <v>76</v>
      </c>
      <c r="S338" s="13" t="s">
        <v>1445</v>
      </c>
      <c r="T338" s="13">
        <v>76</v>
      </c>
      <c r="U338" s="13" t="s">
        <v>1447</v>
      </c>
      <c r="V338" s="13">
        <v>76</v>
      </c>
      <c r="W338" s="13" t="s">
        <v>1449</v>
      </c>
      <c r="X338" s="13">
        <v>76</v>
      </c>
      <c r="Y338" s="13" t="s">
        <v>1450</v>
      </c>
      <c r="Z338" s="13">
        <v>76</v>
      </c>
      <c r="AA338" s="13" t="s">
        <v>30</v>
      </c>
      <c r="AB338" s="37" t="str">
        <f t="shared" si="40"/>
        <v>tw-f-56-jlr-loc3</v>
      </c>
      <c r="AC338" s="37">
        <f t="shared" si="41"/>
        <v>4</v>
      </c>
      <c r="AD338" s="13">
        <v>6</v>
      </c>
      <c r="AE338" s="27">
        <v>6</v>
      </c>
      <c r="AG338" s="35">
        <v>335</v>
      </c>
    </row>
    <row r="339" spans="1:33" ht="17.25" thickBot="1" x14ac:dyDescent="0.25">
      <c r="A339" s="33" t="s">
        <v>691</v>
      </c>
      <c r="B339" s="33">
        <f t="shared" si="36"/>
        <v>4105631</v>
      </c>
      <c r="C339" s="40">
        <f t="shared" si="35"/>
        <v>56</v>
      </c>
      <c r="D339" s="28">
        <f t="shared" si="37"/>
        <v>41056</v>
      </c>
      <c r="E339" s="29">
        <v>3</v>
      </c>
      <c r="F339" s="30" t="s">
        <v>634</v>
      </c>
      <c r="G339" s="30" t="s">
        <v>372</v>
      </c>
      <c r="H339" s="29">
        <f t="shared" si="38"/>
        <v>75</v>
      </c>
      <c r="I339" s="29">
        <f t="shared" si="39"/>
        <v>7</v>
      </c>
      <c r="J339" s="29">
        <v>3</v>
      </c>
      <c r="K339" s="29" t="s">
        <v>1667</v>
      </c>
      <c r="L339" s="29">
        <v>75</v>
      </c>
      <c r="M339" s="29" t="s">
        <v>1596</v>
      </c>
      <c r="N339" s="29">
        <v>75</v>
      </c>
      <c r="O339" s="29" t="s">
        <v>1598</v>
      </c>
      <c r="P339" s="29">
        <v>75</v>
      </c>
      <c r="Q339" s="29" t="s">
        <v>1600</v>
      </c>
      <c r="R339" s="29">
        <v>75</v>
      </c>
      <c r="S339" s="29" t="s">
        <v>1444</v>
      </c>
      <c r="T339" s="29">
        <v>75</v>
      </c>
      <c r="U339" s="29" t="s">
        <v>1446</v>
      </c>
      <c r="V339" s="29">
        <v>75</v>
      </c>
      <c r="W339" s="29" t="s">
        <v>1448</v>
      </c>
      <c r="X339" s="29">
        <v>75</v>
      </c>
      <c r="Y339" s="29" t="s">
        <v>1451</v>
      </c>
      <c r="Z339" s="29">
        <v>75</v>
      </c>
      <c r="AA339" s="29" t="s">
        <v>387</v>
      </c>
      <c r="AB339" s="30" t="str">
        <f t="shared" si="40"/>
        <v>tw-f-56-shl-loc3</v>
      </c>
      <c r="AC339" s="30">
        <f t="shared" si="41"/>
        <v>4</v>
      </c>
      <c r="AD339" s="29">
        <v>9</v>
      </c>
      <c r="AE339" s="31">
        <v>9</v>
      </c>
      <c r="AG339" s="35">
        <v>336</v>
      </c>
    </row>
    <row r="340" spans="1:33" ht="16.5" x14ac:dyDescent="0.2">
      <c r="A340" s="33" t="s">
        <v>691</v>
      </c>
      <c r="B340" s="33">
        <f t="shared" si="36"/>
        <v>4105710</v>
      </c>
      <c r="C340" s="40">
        <f t="shared" si="35"/>
        <v>57</v>
      </c>
      <c r="D340" s="23">
        <f t="shared" si="37"/>
        <v>41057</v>
      </c>
      <c r="E340" s="24">
        <v>1</v>
      </c>
      <c r="F340" s="32" t="s">
        <v>633</v>
      </c>
      <c r="G340" s="32" t="s">
        <v>30</v>
      </c>
      <c r="H340" s="24">
        <f t="shared" si="38"/>
        <v>75</v>
      </c>
      <c r="I340" s="24">
        <f t="shared" si="39"/>
        <v>7</v>
      </c>
      <c r="J340" s="24">
        <v>3</v>
      </c>
      <c r="K340" s="24" t="s">
        <v>1668</v>
      </c>
      <c r="L340" s="24">
        <v>77</v>
      </c>
      <c r="M340" s="24" t="s">
        <v>1597</v>
      </c>
      <c r="N340" s="24">
        <v>77</v>
      </c>
      <c r="O340" s="24" t="s">
        <v>1599</v>
      </c>
      <c r="P340" s="24">
        <v>77</v>
      </c>
      <c r="Q340" s="24" t="s">
        <v>1601</v>
      </c>
      <c r="R340" s="24">
        <v>77</v>
      </c>
      <c r="S340" s="24" t="s">
        <v>1670</v>
      </c>
      <c r="T340" s="24">
        <v>77</v>
      </c>
      <c r="U340" s="24" t="s">
        <v>1447</v>
      </c>
      <c r="V340" s="24">
        <v>77</v>
      </c>
      <c r="W340" s="24" t="s">
        <v>1449</v>
      </c>
      <c r="X340" s="24">
        <v>77</v>
      </c>
      <c r="Y340" s="24" t="s">
        <v>1450</v>
      </c>
      <c r="Z340" s="24">
        <v>77</v>
      </c>
      <c r="AA340" s="24" t="s">
        <v>354</v>
      </c>
      <c r="AB340" s="24" t="str">
        <f t="shared" si="40"/>
        <v>tw-f-57-jlr-loc1</v>
      </c>
      <c r="AC340" s="24">
        <f t="shared" si="41"/>
        <v>4</v>
      </c>
      <c r="AD340" s="24">
        <v>6</v>
      </c>
      <c r="AE340" s="25">
        <v>6</v>
      </c>
      <c r="AG340" s="35">
        <v>337</v>
      </c>
    </row>
    <row r="341" spans="1:33" ht="16.5" x14ac:dyDescent="0.2">
      <c r="A341" s="33" t="s">
        <v>691</v>
      </c>
      <c r="B341" s="33">
        <f t="shared" si="36"/>
        <v>4105711</v>
      </c>
      <c r="C341" s="40">
        <f t="shared" si="35"/>
        <v>57</v>
      </c>
      <c r="D341" s="26">
        <f t="shared" si="37"/>
        <v>41057</v>
      </c>
      <c r="E341" s="13">
        <v>1</v>
      </c>
      <c r="F341" s="14" t="s">
        <v>634</v>
      </c>
      <c r="G341" s="14" t="s">
        <v>368</v>
      </c>
      <c r="H341" s="13">
        <f t="shared" si="38"/>
        <v>75</v>
      </c>
      <c r="I341" s="13">
        <f t="shared" si="39"/>
        <v>7</v>
      </c>
      <c r="J341" s="13">
        <v>3</v>
      </c>
      <c r="K341" s="13" t="s">
        <v>1667</v>
      </c>
      <c r="L341" s="13">
        <v>77</v>
      </c>
      <c r="M341" s="13" t="s">
        <v>1596</v>
      </c>
      <c r="N341" s="13">
        <v>77</v>
      </c>
      <c r="O341" s="13" t="s">
        <v>1598</v>
      </c>
      <c r="P341" s="13">
        <v>77</v>
      </c>
      <c r="Q341" s="13" t="s">
        <v>1600</v>
      </c>
      <c r="R341" s="13">
        <v>77</v>
      </c>
      <c r="S341" s="13" t="s">
        <v>1669</v>
      </c>
      <c r="T341" s="13">
        <v>77</v>
      </c>
      <c r="U341" s="13" t="s">
        <v>1446</v>
      </c>
      <c r="V341" s="13">
        <v>77</v>
      </c>
      <c r="W341" s="13" t="s">
        <v>1448</v>
      </c>
      <c r="X341" s="13">
        <v>77</v>
      </c>
      <c r="Y341" s="13" t="s">
        <v>1451</v>
      </c>
      <c r="Z341" s="13">
        <v>77</v>
      </c>
      <c r="AA341" s="13" t="s">
        <v>395</v>
      </c>
      <c r="AB341" s="13" t="str">
        <f t="shared" si="40"/>
        <v>tw-f-57-shl-loc1</v>
      </c>
      <c r="AC341" s="13">
        <f t="shared" si="41"/>
        <v>4</v>
      </c>
      <c r="AD341" s="13">
        <v>9</v>
      </c>
      <c r="AE341" s="27">
        <v>9</v>
      </c>
      <c r="AG341" s="35">
        <v>338</v>
      </c>
    </row>
    <row r="342" spans="1:33" ht="16.5" x14ac:dyDescent="0.2">
      <c r="A342" s="33" t="s">
        <v>691</v>
      </c>
      <c r="B342" s="33">
        <f t="shared" si="36"/>
        <v>4105720</v>
      </c>
      <c r="C342" s="40">
        <f t="shared" si="35"/>
        <v>57</v>
      </c>
      <c r="D342" s="26">
        <f t="shared" si="37"/>
        <v>41057</v>
      </c>
      <c r="E342" s="13">
        <v>2</v>
      </c>
      <c r="F342" s="14" t="s">
        <v>633</v>
      </c>
      <c r="G342" s="14" t="s">
        <v>350</v>
      </c>
      <c r="H342" s="13">
        <f t="shared" si="38"/>
        <v>75</v>
      </c>
      <c r="I342" s="13">
        <f t="shared" si="39"/>
        <v>7</v>
      </c>
      <c r="J342" s="13">
        <v>3</v>
      </c>
      <c r="K342" s="13" t="s">
        <v>1668</v>
      </c>
      <c r="L342" s="13">
        <v>77</v>
      </c>
      <c r="M342" s="13" t="s">
        <v>1597</v>
      </c>
      <c r="N342" s="13">
        <v>77</v>
      </c>
      <c r="O342" s="13" t="s">
        <v>1599</v>
      </c>
      <c r="P342" s="13">
        <v>77</v>
      </c>
      <c r="Q342" s="13" t="s">
        <v>1601</v>
      </c>
      <c r="R342" s="13">
        <v>77</v>
      </c>
      <c r="S342" s="13" t="s">
        <v>1670</v>
      </c>
      <c r="T342" s="13">
        <v>77</v>
      </c>
      <c r="U342" s="13" t="s">
        <v>1447</v>
      </c>
      <c r="V342" s="13">
        <v>77</v>
      </c>
      <c r="W342" s="13" t="s">
        <v>1449</v>
      </c>
      <c r="X342" s="13">
        <v>77</v>
      </c>
      <c r="Y342" s="13" t="s">
        <v>1450</v>
      </c>
      <c r="Z342" s="13">
        <v>77</v>
      </c>
      <c r="AA342" s="13" t="s">
        <v>748</v>
      </c>
      <c r="AB342" s="36" t="str">
        <f t="shared" si="40"/>
        <v>tw-f-57-jlr-loc2</v>
      </c>
      <c r="AC342" s="36">
        <f t="shared" si="41"/>
        <v>4</v>
      </c>
      <c r="AD342" s="13">
        <v>6</v>
      </c>
      <c r="AE342" s="27">
        <v>6</v>
      </c>
      <c r="AG342" s="35">
        <v>339</v>
      </c>
    </row>
    <row r="343" spans="1:33" ht="16.5" x14ac:dyDescent="0.2">
      <c r="A343" s="33" t="s">
        <v>691</v>
      </c>
      <c r="B343" s="33">
        <f t="shared" si="36"/>
        <v>4105721</v>
      </c>
      <c r="C343" s="40">
        <f t="shared" si="35"/>
        <v>57</v>
      </c>
      <c r="D343" s="26">
        <f t="shared" si="37"/>
        <v>41057</v>
      </c>
      <c r="E343" s="13">
        <v>2</v>
      </c>
      <c r="F343" s="14" t="s">
        <v>634</v>
      </c>
      <c r="G343" s="14" t="s">
        <v>367</v>
      </c>
      <c r="H343" s="13">
        <f t="shared" si="38"/>
        <v>75</v>
      </c>
      <c r="I343" s="13">
        <f t="shared" si="39"/>
        <v>7</v>
      </c>
      <c r="J343" s="13">
        <v>3</v>
      </c>
      <c r="K343" s="13" t="s">
        <v>1667</v>
      </c>
      <c r="L343" s="13">
        <v>77</v>
      </c>
      <c r="M343" s="13" t="s">
        <v>1596</v>
      </c>
      <c r="N343" s="13">
        <v>77</v>
      </c>
      <c r="O343" s="13" t="s">
        <v>1598</v>
      </c>
      <c r="P343" s="13">
        <v>77</v>
      </c>
      <c r="Q343" s="13" t="s">
        <v>1600</v>
      </c>
      <c r="R343" s="13">
        <v>77</v>
      </c>
      <c r="S343" s="13" t="s">
        <v>1669</v>
      </c>
      <c r="T343" s="13">
        <v>77</v>
      </c>
      <c r="U343" s="13" t="s">
        <v>1446</v>
      </c>
      <c r="V343" s="13">
        <v>77</v>
      </c>
      <c r="W343" s="13" t="s">
        <v>1448</v>
      </c>
      <c r="X343" s="13">
        <v>77</v>
      </c>
      <c r="Y343" s="13" t="s">
        <v>1451</v>
      </c>
      <c r="Z343" s="13">
        <v>77</v>
      </c>
      <c r="AA343" s="13" t="s">
        <v>390</v>
      </c>
      <c r="AB343" s="36" t="str">
        <f t="shared" si="40"/>
        <v>tw-f-57-shl-loc2</v>
      </c>
      <c r="AC343" s="36">
        <f t="shared" si="41"/>
        <v>4</v>
      </c>
      <c r="AD343" s="13">
        <v>9</v>
      </c>
      <c r="AE343" s="27">
        <v>9</v>
      </c>
      <c r="AG343" s="35">
        <v>340</v>
      </c>
    </row>
    <row r="344" spans="1:33" ht="16.5" x14ac:dyDescent="0.2">
      <c r="A344" s="33" t="s">
        <v>691</v>
      </c>
      <c r="B344" s="33">
        <f t="shared" si="36"/>
        <v>4105730</v>
      </c>
      <c r="C344" s="40">
        <f t="shared" si="35"/>
        <v>57</v>
      </c>
      <c r="D344" s="26">
        <f t="shared" si="37"/>
        <v>41057</v>
      </c>
      <c r="E344" s="13">
        <v>3</v>
      </c>
      <c r="F344" s="14" t="s">
        <v>633</v>
      </c>
      <c r="G344" s="14" t="s">
        <v>352</v>
      </c>
      <c r="H344" s="13">
        <f t="shared" si="38"/>
        <v>75</v>
      </c>
      <c r="I344" s="13">
        <f t="shared" si="39"/>
        <v>7</v>
      </c>
      <c r="J344" s="13">
        <v>3</v>
      </c>
      <c r="K344" s="13" t="s">
        <v>1668</v>
      </c>
      <c r="L344" s="13">
        <v>77</v>
      </c>
      <c r="M344" s="13" t="s">
        <v>1597</v>
      </c>
      <c r="N344" s="13">
        <v>77</v>
      </c>
      <c r="O344" s="13" t="s">
        <v>1599</v>
      </c>
      <c r="P344" s="13">
        <v>77</v>
      </c>
      <c r="Q344" s="13" t="s">
        <v>1601</v>
      </c>
      <c r="R344" s="13">
        <v>77</v>
      </c>
      <c r="S344" s="13" t="s">
        <v>1670</v>
      </c>
      <c r="T344" s="13">
        <v>77</v>
      </c>
      <c r="U344" s="13" t="s">
        <v>1447</v>
      </c>
      <c r="V344" s="13">
        <v>77</v>
      </c>
      <c r="W344" s="13" t="s">
        <v>1449</v>
      </c>
      <c r="X344" s="13">
        <v>77</v>
      </c>
      <c r="Y344" s="13" t="s">
        <v>1450</v>
      </c>
      <c r="Z344" s="13">
        <v>77</v>
      </c>
      <c r="AA344" s="13" t="s">
        <v>351</v>
      </c>
      <c r="AB344" s="37" t="str">
        <f t="shared" si="40"/>
        <v>tw-f-57-jlr-loc3</v>
      </c>
      <c r="AC344" s="37">
        <f t="shared" si="41"/>
        <v>4</v>
      </c>
      <c r="AD344" s="13">
        <v>6</v>
      </c>
      <c r="AE344" s="27">
        <v>6</v>
      </c>
      <c r="AG344" s="35">
        <v>341</v>
      </c>
    </row>
    <row r="345" spans="1:33" ht="17.25" thickBot="1" x14ac:dyDescent="0.25">
      <c r="A345" s="33" t="s">
        <v>691</v>
      </c>
      <c r="B345" s="33">
        <f t="shared" si="36"/>
        <v>4105731</v>
      </c>
      <c r="C345" s="40">
        <f t="shared" si="35"/>
        <v>57</v>
      </c>
      <c r="D345" s="28">
        <f t="shared" si="37"/>
        <v>41057</v>
      </c>
      <c r="E345" s="29">
        <v>3</v>
      </c>
      <c r="F345" s="30" t="s">
        <v>634</v>
      </c>
      <c r="G345" s="30" t="s">
        <v>372</v>
      </c>
      <c r="H345" s="29">
        <f t="shared" si="38"/>
        <v>75</v>
      </c>
      <c r="I345" s="29">
        <f t="shared" si="39"/>
        <v>7</v>
      </c>
      <c r="J345" s="29">
        <v>3</v>
      </c>
      <c r="K345" s="29" t="s">
        <v>1667</v>
      </c>
      <c r="L345" s="29">
        <v>77</v>
      </c>
      <c r="M345" s="29" t="s">
        <v>1596</v>
      </c>
      <c r="N345" s="29">
        <v>77</v>
      </c>
      <c r="O345" s="29" t="s">
        <v>1598</v>
      </c>
      <c r="P345" s="29">
        <v>77</v>
      </c>
      <c r="Q345" s="29" t="s">
        <v>1600</v>
      </c>
      <c r="R345" s="29">
        <v>77</v>
      </c>
      <c r="S345" s="29" t="s">
        <v>1669</v>
      </c>
      <c r="T345" s="29">
        <v>77</v>
      </c>
      <c r="U345" s="29" t="s">
        <v>1446</v>
      </c>
      <c r="V345" s="29">
        <v>77</v>
      </c>
      <c r="W345" s="29" t="s">
        <v>1448</v>
      </c>
      <c r="X345" s="29">
        <v>77</v>
      </c>
      <c r="Y345" s="29" t="s">
        <v>1451</v>
      </c>
      <c r="Z345" s="29">
        <v>77</v>
      </c>
      <c r="AA345" s="29" t="s">
        <v>391</v>
      </c>
      <c r="AB345" s="30" t="str">
        <f t="shared" si="40"/>
        <v>tw-f-57-shl-loc3</v>
      </c>
      <c r="AC345" s="30">
        <f t="shared" si="41"/>
        <v>4</v>
      </c>
      <c r="AD345" s="29">
        <v>9</v>
      </c>
      <c r="AE345" s="31">
        <v>9</v>
      </c>
      <c r="AG345" s="35">
        <v>342</v>
      </c>
    </row>
    <row r="346" spans="1:33" ht="16.5" x14ac:dyDescent="0.2">
      <c r="A346" s="33" t="s">
        <v>691</v>
      </c>
      <c r="B346" s="33">
        <f t="shared" si="36"/>
        <v>4105810</v>
      </c>
      <c r="C346" s="40">
        <f t="shared" si="35"/>
        <v>58</v>
      </c>
      <c r="D346" s="23">
        <f t="shared" si="37"/>
        <v>41058</v>
      </c>
      <c r="E346" s="24">
        <v>1</v>
      </c>
      <c r="F346" s="32" t="s">
        <v>633</v>
      </c>
      <c r="G346" s="32" t="s">
        <v>30</v>
      </c>
      <c r="H346" s="24">
        <f t="shared" si="38"/>
        <v>76</v>
      </c>
      <c r="I346" s="24">
        <f t="shared" si="39"/>
        <v>7</v>
      </c>
      <c r="J346" s="24">
        <v>3</v>
      </c>
      <c r="K346" s="24" t="s">
        <v>1668</v>
      </c>
      <c r="L346" s="24">
        <v>78</v>
      </c>
      <c r="M346" s="24" t="s">
        <v>1597</v>
      </c>
      <c r="N346" s="24">
        <v>78</v>
      </c>
      <c r="O346" s="24" t="s">
        <v>1599</v>
      </c>
      <c r="P346" s="24">
        <v>78</v>
      </c>
      <c r="Q346" s="24" t="s">
        <v>1601</v>
      </c>
      <c r="R346" s="24">
        <v>78</v>
      </c>
      <c r="S346" s="24" t="s">
        <v>1670</v>
      </c>
      <c r="T346" s="24">
        <v>78</v>
      </c>
      <c r="U346" s="24" t="s">
        <v>1672</v>
      </c>
      <c r="V346" s="24">
        <v>78</v>
      </c>
      <c r="W346" s="24" t="s">
        <v>1449</v>
      </c>
      <c r="X346" s="24">
        <v>78</v>
      </c>
      <c r="Y346" s="24" t="s">
        <v>1450</v>
      </c>
      <c r="Z346" s="24">
        <v>78</v>
      </c>
      <c r="AA346" s="24" t="s">
        <v>347</v>
      </c>
      <c r="AB346" s="24" t="str">
        <f t="shared" si="40"/>
        <v>tw-f-58-jlr-loc1</v>
      </c>
      <c r="AC346" s="24">
        <f t="shared" si="41"/>
        <v>4</v>
      </c>
      <c r="AD346" s="24">
        <v>6</v>
      </c>
      <c r="AE346" s="25">
        <v>6</v>
      </c>
      <c r="AG346" s="35">
        <v>343</v>
      </c>
    </row>
    <row r="347" spans="1:33" ht="16.5" x14ac:dyDescent="0.2">
      <c r="A347" s="33" t="s">
        <v>691</v>
      </c>
      <c r="B347" s="33">
        <f t="shared" si="36"/>
        <v>4105811</v>
      </c>
      <c r="C347" s="40">
        <f t="shared" si="35"/>
        <v>58</v>
      </c>
      <c r="D347" s="26">
        <f t="shared" si="37"/>
        <v>41058</v>
      </c>
      <c r="E347" s="13">
        <v>1</v>
      </c>
      <c r="F347" s="14" t="s">
        <v>634</v>
      </c>
      <c r="G347" s="14" t="s">
        <v>368</v>
      </c>
      <c r="H347" s="13">
        <f t="shared" si="38"/>
        <v>76</v>
      </c>
      <c r="I347" s="13">
        <f t="shared" si="39"/>
        <v>7</v>
      </c>
      <c r="J347" s="13">
        <v>3</v>
      </c>
      <c r="K347" s="13" t="s">
        <v>1667</v>
      </c>
      <c r="L347" s="13">
        <v>78</v>
      </c>
      <c r="M347" s="13" t="s">
        <v>1596</v>
      </c>
      <c r="N347" s="13">
        <v>78</v>
      </c>
      <c r="O347" s="13" t="s">
        <v>1598</v>
      </c>
      <c r="P347" s="13">
        <v>78</v>
      </c>
      <c r="Q347" s="13" t="s">
        <v>1600</v>
      </c>
      <c r="R347" s="13">
        <v>78</v>
      </c>
      <c r="S347" s="13" t="s">
        <v>1669</v>
      </c>
      <c r="T347" s="13">
        <v>78</v>
      </c>
      <c r="U347" s="13" t="s">
        <v>1671</v>
      </c>
      <c r="V347" s="13">
        <v>78</v>
      </c>
      <c r="W347" s="13" t="s">
        <v>1448</v>
      </c>
      <c r="X347" s="13">
        <v>78</v>
      </c>
      <c r="Y347" s="13" t="s">
        <v>1451</v>
      </c>
      <c r="Z347" s="13">
        <v>78</v>
      </c>
      <c r="AA347" s="13" t="s">
        <v>379</v>
      </c>
      <c r="AB347" s="13" t="str">
        <f t="shared" si="40"/>
        <v>tw-f-58-shl-loc1</v>
      </c>
      <c r="AC347" s="13">
        <f t="shared" si="41"/>
        <v>4</v>
      </c>
      <c r="AD347" s="13">
        <v>9</v>
      </c>
      <c r="AE347" s="27">
        <v>9</v>
      </c>
      <c r="AG347" s="35">
        <v>344</v>
      </c>
    </row>
    <row r="348" spans="1:33" ht="16.5" x14ac:dyDescent="0.2">
      <c r="A348" s="33" t="s">
        <v>691</v>
      </c>
      <c r="B348" s="33">
        <f t="shared" si="36"/>
        <v>4105820</v>
      </c>
      <c r="C348" s="40">
        <f t="shared" si="35"/>
        <v>58</v>
      </c>
      <c r="D348" s="26">
        <f t="shared" si="37"/>
        <v>41058</v>
      </c>
      <c r="E348" s="13">
        <v>2</v>
      </c>
      <c r="F348" s="14" t="s">
        <v>633</v>
      </c>
      <c r="G348" s="14" t="s">
        <v>350</v>
      </c>
      <c r="H348" s="13">
        <f t="shared" si="38"/>
        <v>76</v>
      </c>
      <c r="I348" s="13">
        <f t="shared" si="39"/>
        <v>7</v>
      </c>
      <c r="J348" s="13">
        <v>3</v>
      </c>
      <c r="K348" s="13" t="s">
        <v>1668</v>
      </c>
      <c r="L348" s="13">
        <v>78</v>
      </c>
      <c r="M348" s="13" t="s">
        <v>1597</v>
      </c>
      <c r="N348" s="13">
        <v>78</v>
      </c>
      <c r="O348" s="13" t="s">
        <v>1599</v>
      </c>
      <c r="P348" s="13">
        <v>78</v>
      </c>
      <c r="Q348" s="13" t="s">
        <v>1601</v>
      </c>
      <c r="R348" s="13">
        <v>78</v>
      </c>
      <c r="S348" s="13" t="s">
        <v>1670</v>
      </c>
      <c r="T348" s="13">
        <v>78</v>
      </c>
      <c r="U348" s="13" t="s">
        <v>1672</v>
      </c>
      <c r="V348" s="13">
        <v>78</v>
      </c>
      <c r="W348" s="13" t="s">
        <v>1449</v>
      </c>
      <c r="X348" s="13">
        <v>78</v>
      </c>
      <c r="Y348" s="13" t="s">
        <v>1450</v>
      </c>
      <c r="Z348" s="13">
        <v>78</v>
      </c>
      <c r="AA348" s="13" t="s">
        <v>749</v>
      </c>
      <c r="AB348" s="36" t="str">
        <f t="shared" si="40"/>
        <v>tw-f-58-jlr-loc2</v>
      </c>
      <c r="AC348" s="36">
        <f t="shared" si="41"/>
        <v>4</v>
      </c>
      <c r="AD348" s="13">
        <v>6</v>
      </c>
      <c r="AE348" s="27">
        <v>6</v>
      </c>
      <c r="AG348" s="35">
        <v>345</v>
      </c>
    </row>
    <row r="349" spans="1:33" ht="16.5" x14ac:dyDescent="0.2">
      <c r="A349" s="33" t="s">
        <v>691</v>
      </c>
      <c r="B349" s="33">
        <f t="shared" si="36"/>
        <v>4105821</v>
      </c>
      <c r="C349" s="40">
        <f t="shared" si="35"/>
        <v>58</v>
      </c>
      <c r="D349" s="26">
        <f t="shared" si="37"/>
        <v>41058</v>
      </c>
      <c r="E349" s="13">
        <v>2</v>
      </c>
      <c r="F349" s="14" t="s">
        <v>634</v>
      </c>
      <c r="G349" s="14" t="s">
        <v>367</v>
      </c>
      <c r="H349" s="13">
        <f t="shared" si="38"/>
        <v>76</v>
      </c>
      <c r="I349" s="13">
        <f t="shared" si="39"/>
        <v>7</v>
      </c>
      <c r="J349" s="13">
        <v>3</v>
      </c>
      <c r="K349" s="13" t="s">
        <v>1667</v>
      </c>
      <c r="L349" s="13">
        <v>78</v>
      </c>
      <c r="M349" s="13" t="s">
        <v>1596</v>
      </c>
      <c r="N349" s="13">
        <v>78</v>
      </c>
      <c r="O349" s="13" t="s">
        <v>1598</v>
      </c>
      <c r="P349" s="13">
        <v>78</v>
      </c>
      <c r="Q349" s="13" t="s">
        <v>1600</v>
      </c>
      <c r="R349" s="13">
        <v>78</v>
      </c>
      <c r="S349" s="13" t="s">
        <v>1669</v>
      </c>
      <c r="T349" s="13">
        <v>78</v>
      </c>
      <c r="U349" s="13" t="s">
        <v>1671</v>
      </c>
      <c r="V349" s="13">
        <v>78</v>
      </c>
      <c r="W349" s="13" t="s">
        <v>1448</v>
      </c>
      <c r="X349" s="13">
        <v>78</v>
      </c>
      <c r="Y349" s="13" t="s">
        <v>1451</v>
      </c>
      <c r="Z349" s="13">
        <v>78</v>
      </c>
      <c r="AA349" s="13" t="s">
        <v>382</v>
      </c>
      <c r="AB349" s="36" t="str">
        <f t="shared" si="40"/>
        <v>tw-f-58-shl-loc2</v>
      </c>
      <c r="AC349" s="36">
        <f t="shared" si="41"/>
        <v>4</v>
      </c>
      <c r="AD349" s="13">
        <v>9</v>
      </c>
      <c r="AE349" s="27">
        <v>9</v>
      </c>
      <c r="AG349" s="35">
        <v>346</v>
      </c>
    </row>
    <row r="350" spans="1:33" ht="16.5" x14ac:dyDescent="0.2">
      <c r="A350" s="33" t="s">
        <v>691</v>
      </c>
      <c r="B350" s="33">
        <f t="shared" si="36"/>
        <v>4105830</v>
      </c>
      <c r="C350" s="40">
        <f t="shared" si="35"/>
        <v>58</v>
      </c>
      <c r="D350" s="26">
        <f t="shared" si="37"/>
        <v>41058</v>
      </c>
      <c r="E350" s="13">
        <v>3</v>
      </c>
      <c r="F350" s="14" t="s">
        <v>633</v>
      </c>
      <c r="G350" s="14" t="s">
        <v>352</v>
      </c>
      <c r="H350" s="13">
        <f t="shared" si="38"/>
        <v>76</v>
      </c>
      <c r="I350" s="13">
        <f t="shared" si="39"/>
        <v>7</v>
      </c>
      <c r="J350" s="13">
        <v>3</v>
      </c>
      <c r="K350" s="13" t="s">
        <v>1668</v>
      </c>
      <c r="L350" s="13">
        <v>78</v>
      </c>
      <c r="M350" s="13" t="s">
        <v>1597</v>
      </c>
      <c r="N350" s="13">
        <v>78</v>
      </c>
      <c r="O350" s="13" t="s">
        <v>1599</v>
      </c>
      <c r="P350" s="13">
        <v>78</v>
      </c>
      <c r="Q350" s="13" t="s">
        <v>1601</v>
      </c>
      <c r="R350" s="13">
        <v>78</v>
      </c>
      <c r="S350" s="13" t="s">
        <v>1670</v>
      </c>
      <c r="T350" s="13">
        <v>78</v>
      </c>
      <c r="U350" s="13" t="s">
        <v>1672</v>
      </c>
      <c r="V350" s="13">
        <v>78</v>
      </c>
      <c r="W350" s="13" t="s">
        <v>1449</v>
      </c>
      <c r="X350" s="13">
        <v>78</v>
      </c>
      <c r="Y350" s="13" t="s">
        <v>1450</v>
      </c>
      <c r="Z350" s="13">
        <v>78</v>
      </c>
      <c r="AA350" s="13" t="s">
        <v>356</v>
      </c>
      <c r="AB350" s="37" t="str">
        <f t="shared" si="40"/>
        <v>tw-f-58-jlr-loc3</v>
      </c>
      <c r="AC350" s="37">
        <f t="shared" si="41"/>
        <v>4</v>
      </c>
      <c r="AD350" s="13">
        <v>6</v>
      </c>
      <c r="AE350" s="27">
        <v>6</v>
      </c>
      <c r="AG350" s="35">
        <v>347</v>
      </c>
    </row>
    <row r="351" spans="1:33" ht="17.25" thickBot="1" x14ac:dyDescent="0.25">
      <c r="A351" s="33" t="s">
        <v>691</v>
      </c>
      <c r="B351" s="33">
        <f t="shared" si="36"/>
        <v>4105831</v>
      </c>
      <c r="C351" s="40">
        <f t="shared" si="35"/>
        <v>58</v>
      </c>
      <c r="D351" s="28">
        <f t="shared" si="37"/>
        <v>41058</v>
      </c>
      <c r="E351" s="29">
        <v>3</v>
      </c>
      <c r="F351" s="30" t="s">
        <v>634</v>
      </c>
      <c r="G351" s="30" t="s">
        <v>372</v>
      </c>
      <c r="H351" s="29">
        <f t="shared" si="38"/>
        <v>76</v>
      </c>
      <c r="I351" s="29">
        <f t="shared" si="39"/>
        <v>7</v>
      </c>
      <c r="J351" s="29">
        <v>3</v>
      </c>
      <c r="K351" s="29" t="s">
        <v>1667</v>
      </c>
      <c r="L351" s="29">
        <v>78</v>
      </c>
      <c r="M351" s="29" t="s">
        <v>1596</v>
      </c>
      <c r="N351" s="29">
        <v>78</v>
      </c>
      <c r="O351" s="29" t="s">
        <v>1598</v>
      </c>
      <c r="P351" s="29">
        <v>78</v>
      </c>
      <c r="Q351" s="29" t="s">
        <v>1600</v>
      </c>
      <c r="R351" s="29">
        <v>78</v>
      </c>
      <c r="S351" s="29" t="s">
        <v>1669</v>
      </c>
      <c r="T351" s="29">
        <v>78</v>
      </c>
      <c r="U351" s="29" t="s">
        <v>1671</v>
      </c>
      <c r="V351" s="29">
        <v>78</v>
      </c>
      <c r="W351" s="29" t="s">
        <v>1448</v>
      </c>
      <c r="X351" s="29">
        <v>78</v>
      </c>
      <c r="Y351" s="29" t="s">
        <v>1451</v>
      </c>
      <c r="Z351" s="29">
        <v>78</v>
      </c>
      <c r="AA351" s="29" t="s">
        <v>397</v>
      </c>
      <c r="AB351" s="30" t="str">
        <f t="shared" si="40"/>
        <v>tw-f-58-shl-loc3</v>
      </c>
      <c r="AC351" s="30">
        <f t="shared" si="41"/>
        <v>4</v>
      </c>
      <c r="AD351" s="29">
        <v>9</v>
      </c>
      <c r="AE351" s="31">
        <v>9</v>
      </c>
      <c r="AG351" s="35">
        <v>348</v>
      </c>
    </row>
    <row r="352" spans="1:33" ht="16.5" x14ac:dyDescent="0.2">
      <c r="A352" s="33" t="s">
        <v>691</v>
      </c>
      <c r="B352" s="33">
        <f t="shared" si="36"/>
        <v>4105910</v>
      </c>
      <c r="C352" s="40">
        <f t="shared" si="35"/>
        <v>59</v>
      </c>
      <c r="D352" s="23">
        <f t="shared" si="37"/>
        <v>41059</v>
      </c>
      <c r="E352" s="24">
        <v>1</v>
      </c>
      <c r="F352" s="32" t="s">
        <v>633</v>
      </c>
      <c r="G352" s="32" t="s">
        <v>30</v>
      </c>
      <c r="H352" s="24">
        <f t="shared" si="38"/>
        <v>77</v>
      </c>
      <c r="I352" s="24">
        <f t="shared" si="39"/>
        <v>7</v>
      </c>
      <c r="J352" s="24">
        <v>3</v>
      </c>
      <c r="K352" s="24" t="s">
        <v>1668</v>
      </c>
      <c r="L352" s="24">
        <v>79</v>
      </c>
      <c r="M352" s="24" t="s">
        <v>1597</v>
      </c>
      <c r="N352" s="24">
        <v>79</v>
      </c>
      <c r="O352" s="24" t="s">
        <v>1599</v>
      </c>
      <c r="P352" s="24">
        <v>79</v>
      </c>
      <c r="Q352" s="24" t="s">
        <v>1601</v>
      </c>
      <c r="R352" s="24">
        <v>79</v>
      </c>
      <c r="S352" s="24" t="s">
        <v>1670</v>
      </c>
      <c r="T352" s="24">
        <v>79</v>
      </c>
      <c r="U352" s="24" t="s">
        <v>1672</v>
      </c>
      <c r="V352" s="24">
        <v>79</v>
      </c>
      <c r="W352" s="24" t="s">
        <v>1674</v>
      </c>
      <c r="X352" s="24">
        <v>79</v>
      </c>
      <c r="Y352" s="24" t="s">
        <v>1450</v>
      </c>
      <c r="Z352" s="24">
        <v>79</v>
      </c>
      <c r="AA352" s="32" t="s">
        <v>354</v>
      </c>
      <c r="AB352" s="24" t="str">
        <f t="shared" si="40"/>
        <v>tw-f-59-jlr-loc1</v>
      </c>
      <c r="AC352" s="24">
        <f t="shared" si="41"/>
        <v>4</v>
      </c>
      <c r="AD352" s="24">
        <v>6</v>
      </c>
      <c r="AE352" s="25">
        <v>6</v>
      </c>
      <c r="AG352" s="35">
        <v>349</v>
      </c>
    </row>
    <row r="353" spans="1:33" ht="16.5" x14ac:dyDescent="0.2">
      <c r="A353" s="33" t="s">
        <v>691</v>
      </c>
      <c r="B353" s="33">
        <f t="shared" si="36"/>
        <v>4105911</v>
      </c>
      <c r="C353" s="40">
        <f t="shared" si="35"/>
        <v>59</v>
      </c>
      <c r="D353" s="26">
        <f t="shared" si="37"/>
        <v>41059</v>
      </c>
      <c r="E353" s="13">
        <v>1</v>
      </c>
      <c r="F353" s="14" t="s">
        <v>634</v>
      </c>
      <c r="G353" s="14" t="s">
        <v>368</v>
      </c>
      <c r="H353" s="13">
        <f t="shared" si="38"/>
        <v>77</v>
      </c>
      <c r="I353" s="13">
        <f t="shared" si="39"/>
        <v>7</v>
      </c>
      <c r="J353" s="13">
        <v>3</v>
      </c>
      <c r="K353" s="13" t="s">
        <v>1667</v>
      </c>
      <c r="L353" s="13">
        <v>79</v>
      </c>
      <c r="M353" s="13" t="s">
        <v>1596</v>
      </c>
      <c r="N353" s="13">
        <v>79</v>
      </c>
      <c r="O353" s="13" t="s">
        <v>1598</v>
      </c>
      <c r="P353" s="13">
        <v>79</v>
      </c>
      <c r="Q353" s="13" t="s">
        <v>1600</v>
      </c>
      <c r="R353" s="13">
        <v>79</v>
      </c>
      <c r="S353" s="13" t="s">
        <v>1669</v>
      </c>
      <c r="T353" s="13">
        <v>79</v>
      </c>
      <c r="U353" s="13" t="s">
        <v>1671</v>
      </c>
      <c r="V353" s="13">
        <v>79</v>
      </c>
      <c r="W353" s="13" t="s">
        <v>1673</v>
      </c>
      <c r="X353" s="13">
        <v>79</v>
      </c>
      <c r="Y353" s="13" t="s">
        <v>1451</v>
      </c>
      <c r="Z353" s="13">
        <v>79</v>
      </c>
      <c r="AA353" s="14" t="s">
        <v>395</v>
      </c>
      <c r="AB353" s="13" t="str">
        <f t="shared" si="40"/>
        <v>tw-f-59-shl-loc1</v>
      </c>
      <c r="AC353" s="13">
        <f t="shared" si="41"/>
        <v>4</v>
      </c>
      <c r="AD353" s="13">
        <v>9</v>
      </c>
      <c r="AE353" s="27">
        <v>9</v>
      </c>
      <c r="AG353" s="35">
        <v>350</v>
      </c>
    </row>
    <row r="354" spans="1:33" ht="16.5" x14ac:dyDescent="0.2">
      <c r="A354" s="33" t="s">
        <v>691</v>
      </c>
      <c r="B354" s="33">
        <f t="shared" si="36"/>
        <v>4105920</v>
      </c>
      <c r="C354" s="40">
        <f t="shared" si="35"/>
        <v>59</v>
      </c>
      <c r="D354" s="26">
        <f t="shared" si="37"/>
        <v>41059</v>
      </c>
      <c r="E354" s="13">
        <v>2</v>
      </c>
      <c r="F354" s="14" t="s">
        <v>633</v>
      </c>
      <c r="G354" s="14" t="s">
        <v>350</v>
      </c>
      <c r="H354" s="13">
        <f t="shared" si="38"/>
        <v>77</v>
      </c>
      <c r="I354" s="13">
        <f t="shared" si="39"/>
        <v>7</v>
      </c>
      <c r="J354" s="13">
        <v>3</v>
      </c>
      <c r="K354" s="13" t="s">
        <v>1668</v>
      </c>
      <c r="L354" s="13">
        <v>79</v>
      </c>
      <c r="M354" s="13" t="s">
        <v>1597</v>
      </c>
      <c r="N354" s="13">
        <v>79</v>
      </c>
      <c r="O354" s="13" t="s">
        <v>1599</v>
      </c>
      <c r="P354" s="13">
        <v>79</v>
      </c>
      <c r="Q354" s="13" t="s">
        <v>1601</v>
      </c>
      <c r="R354" s="13">
        <v>79</v>
      </c>
      <c r="S354" s="13" t="s">
        <v>1670</v>
      </c>
      <c r="T354" s="13">
        <v>79</v>
      </c>
      <c r="U354" s="13" t="s">
        <v>1672</v>
      </c>
      <c r="V354" s="13">
        <v>79</v>
      </c>
      <c r="W354" s="13" t="s">
        <v>1674</v>
      </c>
      <c r="X354" s="13">
        <v>79</v>
      </c>
      <c r="Y354" s="13" t="s">
        <v>1450</v>
      </c>
      <c r="Z354" s="13">
        <v>79</v>
      </c>
      <c r="AA354" s="13" t="s">
        <v>748</v>
      </c>
      <c r="AB354" s="36" t="str">
        <f t="shared" si="40"/>
        <v>tw-f-59-jlr-loc2</v>
      </c>
      <c r="AC354" s="36">
        <f t="shared" si="41"/>
        <v>4</v>
      </c>
      <c r="AD354" s="13">
        <v>6</v>
      </c>
      <c r="AE354" s="27">
        <v>6</v>
      </c>
      <c r="AG354" s="35">
        <v>351</v>
      </c>
    </row>
    <row r="355" spans="1:33" ht="16.5" x14ac:dyDescent="0.2">
      <c r="A355" s="33" t="s">
        <v>691</v>
      </c>
      <c r="B355" s="33">
        <f t="shared" si="36"/>
        <v>4105921</v>
      </c>
      <c r="C355" s="40">
        <f t="shared" si="35"/>
        <v>59</v>
      </c>
      <c r="D355" s="26">
        <f t="shared" si="37"/>
        <v>41059</v>
      </c>
      <c r="E355" s="13">
        <v>2</v>
      </c>
      <c r="F355" s="14" t="s">
        <v>634</v>
      </c>
      <c r="G355" s="14" t="s">
        <v>367</v>
      </c>
      <c r="H355" s="13">
        <f t="shared" si="38"/>
        <v>77</v>
      </c>
      <c r="I355" s="13">
        <f t="shared" si="39"/>
        <v>7</v>
      </c>
      <c r="J355" s="13">
        <v>3</v>
      </c>
      <c r="K355" s="13" t="s">
        <v>1667</v>
      </c>
      <c r="L355" s="13">
        <v>79</v>
      </c>
      <c r="M355" s="13" t="s">
        <v>1596</v>
      </c>
      <c r="N355" s="13">
        <v>79</v>
      </c>
      <c r="O355" s="13" t="s">
        <v>1598</v>
      </c>
      <c r="P355" s="13">
        <v>79</v>
      </c>
      <c r="Q355" s="13" t="s">
        <v>1600</v>
      </c>
      <c r="R355" s="13">
        <v>79</v>
      </c>
      <c r="S355" s="13" t="s">
        <v>1669</v>
      </c>
      <c r="T355" s="13">
        <v>79</v>
      </c>
      <c r="U355" s="13" t="s">
        <v>1671</v>
      </c>
      <c r="V355" s="13">
        <v>79</v>
      </c>
      <c r="W355" s="13" t="s">
        <v>1673</v>
      </c>
      <c r="X355" s="13">
        <v>79</v>
      </c>
      <c r="Y355" s="13" t="s">
        <v>1451</v>
      </c>
      <c r="Z355" s="13">
        <v>79</v>
      </c>
      <c r="AA355" s="13" t="s">
        <v>390</v>
      </c>
      <c r="AB355" s="36" t="str">
        <f t="shared" si="40"/>
        <v>tw-f-59-shl-loc2</v>
      </c>
      <c r="AC355" s="36">
        <f t="shared" si="41"/>
        <v>4</v>
      </c>
      <c r="AD355" s="13">
        <v>9</v>
      </c>
      <c r="AE355" s="27">
        <v>9</v>
      </c>
      <c r="AG355" s="35">
        <v>352</v>
      </c>
    </row>
    <row r="356" spans="1:33" ht="16.5" x14ac:dyDescent="0.2">
      <c r="A356" s="33" t="s">
        <v>691</v>
      </c>
      <c r="B356" s="33">
        <f t="shared" si="36"/>
        <v>4105930</v>
      </c>
      <c r="C356" s="40">
        <f t="shared" si="35"/>
        <v>59</v>
      </c>
      <c r="D356" s="26">
        <f t="shared" si="37"/>
        <v>41059</v>
      </c>
      <c r="E356" s="13">
        <v>3</v>
      </c>
      <c r="F356" s="14" t="s">
        <v>633</v>
      </c>
      <c r="G356" s="14" t="s">
        <v>352</v>
      </c>
      <c r="H356" s="13">
        <f t="shared" si="38"/>
        <v>77</v>
      </c>
      <c r="I356" s="13">
        <f t="shared" si="39"/>
        <v>7</v>
      </c>
      <c r="J356" s="13">
        <v>3</v>
      </c>
      <c r="K356" s="13" t="s">
        <v>1668</v>
      </c>
      <c r="L356" s="13">
        <v>79</v>
      </c>
      <c r="M356" s="13" t="s">
        <v>1597</v>
      </c>
      <c r="N356" s="13">
        <v>79</v>
      </c>
      <c r="O356" s="13" t="s">
        <v>1599</v>
      </c>
      <c r="P356" s="13">
        <v>79</v>
      </c>
      <c r="Q356" s="13" t="s">
        <v>1601</v>
      </c>
      <c r="R356" s="13">
        <v>79</v>
      </c>
      <c r="S356" s="13" t="s">
        <v>1670</v>
      </c>
      <c r="T356" s="13">
        <v>79</v>
      </c>
      <c r="U356" s="13" t="s">
        <v>1672</v>
      </c>
      <c r="V356" s="13">
        <v>79</v>
      </c>
      <c r="W356" s="13" t="s">
        <v>1674</v>
      </c>
      <c r="X356" s="13">
        <v>79</v>
      </c>
      <c r="Y356" s="13" t="s">
        <v>1450</v>
      </c>
      <c r="Z356" s="13">
        <v>79</v>
      </c>
      <c r="AA356" s="13" t="s">
        <v>351</v>
      </c>
      <c r="AB356" s="37" t="str">
        <f t="shared" si="40"/>
        <v>tw-f-59-jlr-loc3</v>
      </c>
      <c r="AC356" s="37">
        <f t="shared" si="41"/>
        <v>4</v>
      </c>
      <c r="AD356" s="13">
        <v>6</v>
      </c>
      <c r="AE356" s="27">
        <v>6</v>
      </c>
      <c r="AG356" s="35">
        <v>353</v>
      </c>
    </row>
    <row r="357" spans="1:33" ht="17.25" thickBot="1" x14ac:dyDescent="0.25">
      <c r="A357" s="33" t="s">
        <v>691</v>
      </c>
      <c r="B357" s="33">
        <f t="shared" si="36"/>
        <v>4105931</v>
      </c>
      <c r="C357" s="40">
        <f t="shared" si="35"/>
        <v>59</v>
      </c>
      <c r="D357" s="28">
        <f t="shared" si="37"/>
        <v>41059</v>
      </c>
      <c r="E357" s="29">
        <v>3</v>
      </c>
      <c r="F357" s="30" t="s">
        <v>634</v>
      </c>
      <c r="G357" s="30" t="s">
        <v>372</v>
      </c>
      <c r="H357" s="29">
        <f t="shared" si="38"/>
        <v>77</v>
      </c>
      <c r="I357" s="29">
        <f t="shared" si="39"/>
        <v>7</v>
      </c>
      <c r="J357" s="29">
        <v>3</v>
      </c>
      <c r="K357" s="29" t="s">
        <v>1667</v>
      </c>
      <c r="L357" s="29">
        <v>79</v>
      </c>
      <c r="M357" s="29" t="s">
        <v>1596</v>
      </c>
      <c r="N357" s="29">
        <v>79</v>
      </c>
      <c r="O357" s="29" t="s">
        <v>1598</v>
      </c>
      <c r="P357" s="29">
        <v>79</v>
      </c>
      <c r="Q357" s="29" t="s">
        <v>1600</v>
      </c>
      <c r="R357" s="29">
        <v>79</v>
      </c>
      <c r="S357" s="29" t="s">
        <v>1669</v>
      </c>
      <c r="T357" s="29">
        <v>79</v>
      </c>
      <c r="U357" s="29" t="s">
        <v>1671</v>
      </c>
      <c r="V357" s="29">
        <v>79</v>
      </c>
      <c r="W357" s="29" t="s">
        <v>1673</v>
      </c>
      <c r="X357" s="29">
        <v>79</v>
      </c>
      <c r="Y357" s="29" t="s">
        <v>1451</v>
      </c>
      <c r="Z357" s="29">
        <v>79</v>
      </c>
      <c r="AA357" s="29" t="s">
        <v>391</v>
      </c>
      <c r="AB357" s="30" t="str">
        <f t="shared" si="40"/>
        <v>tw-f-59-shl-loc3</v>
      </c>
      <c r="AC357" s="30">
        <f t="shared" si="41"/>
        <v>4</v>
      </c>
      <c r="AD357" s="29">
        <v>9</v>
      </c>
      <c r="AE357" s="31">
        <v>9</v>
      </c>
      <c r="AG357" s="35">
        <v>354</v>
      </c>
    </row>
    <row r="358" spans="1:33" ht="16.5" x14ac:dyDescent="0.2">
      <c r="A358" s="33" t="s">
        <v>691</v>
      </c>
      <c r="B358" s="33">
        <f t="shared" si="36"/>
        <v>4106010</v>
      </c>
      <c r="C358" s="40">
        <f t="shared" si="35"/>
        <v>60</v>
      </c>
      <c r="D358" s="23">
        <f t="shared" si="37"/>
        <v>41060</v>
      </c>
      <c r="E358" s="24">
        <v>1</v>
      </c>
      <c r="F358" s="32" t="s">
        <v>633</v>
      </c>
      <c r="G358" s="32" t="s">
        <v>30</v>
      </c>
      <c r="H358" s="24">
        <f t="shared" si="38"/>
        <v>77</v>
      </c>
      <c r="I358" s="24">
        <f t="shared" si="39"/>
        <v>7</v>
      </c>
      <c r="J358" s="24">
        <v>3</v>
      </c>
      <c r="K358" s="24" t="s">
        <v>1668</v>
      </c>
      <c r="L358" s="24">
        <v>80</v>
      </c>
      <c r="M358" s="24" t="s">
        <v>1597</v>
      </c>
      <c r="N358" s="24">
        <v>80</v>
      </c>
      <c r="O358" s="24" t="s">
        <v>1599</v>
      </c>
      <c r="P358" s="24">
        <v>80</v>
      </c>
      <c r="Q358" s="24" t="s">
        <v>1601</v>
      </c>
      <c r="R358" s="24">
        <v>80</v>
      </c>
      <c r="S358" s="24" t="s">
        <v>1670</v>
      </c>
      <c r="T358" s="24">
        <v>80</v>
      </c>
      <c r="U358" s="24" t="s">
        <v>1672</v>
      </c>
      <c r="V358" s="24">
        <v>80</v>
      </c>
      <c r="W358" s="24" t="s">
        <v>1674</v>
      </c>
      <c r="X358" s="24">
        <v>80</v>
      </c>
      <c r="Y358" s="24" t="s">
        <v>1675</v>
      </c>
      <c r="Z358" s="24">
        <v>80</v>
      </c>
      <c r="AA358" s="24" t="s">
        <v>357</v>
      </c>
      <c r="AB358" s="24" t="str">
        <f t="shared" si="40"/>
        <v>tw-f-60-jlr-loc1</v>
      </c>
      <c r="AC358" s="24">
        <f t="shared" si="41"/>
        <v>4</v>
      </c>
      <c r="AD358" s="24">
        <v>6</v>
      </c>
      <c r="AE358" s="25">
        <v>6</v>
      </c>
      <c r="AG358" s="35">
        <v>355</v>
      </c>
    </row>
    <row r="359" spans="1:33" ht="16.5" x14ac:dyDescent="0.2">
      <c r="A359" s="33" t="s">
        <v>691</v>
      </c>
      <c r="B359" s="33">
        <f t="shared" si="36"/>
        <v>4106011</v>
      </c>
      <c r="C359" s="40">
        <f t="shared" si="35"/>
        <v>60</v>
      </c>
      <c r="D359" s="26">
        <f t="shared" si="37"/>
        <v>41060</v>
      </c>
      <c r="E359" s="13">
        <v>1</v>
      </c>
      <c r="F359" s="14" t="s">
        <v>634</v>
      </c>
      <c r="G359" s="14" t="s">
        <v>368</v>
      </c>
      <c r="H359" s="13">
        <f t="shared" si="38"/>
        <v>77</v>
      </c>
      <c r="I359" s="13">
        <f t="shared" si="39"/>
        <v>7</v>
      </c>
      <c r="J359" s="13">
        <v>3</v>
      </c>
      <c r="K359" s="13" t="s">
        <v>1667</v>
      </c>
      <c r="L359" s="13">
        <v>80</v>
      </c>
      <c r="M359" s="13" t="s">
        <v>1596</v>
      </c>
      <c r="N359" s="13">
        <v>80</v>
      </c>
      <c r="O359" s="13" t="s">
        <v>1598</v>
      </c>
      <c r="P359" s="13">
        <v>80</v>
      </c>
      <c r="Q359" s="13" t="s">
        <v>1600</v>
      </c>
      <c r="R359" s="13">
        <v>80</v>
      </c>
      <c r="S359" s="13" t="s">
        <v>1669</v>
      </c>
      <c r="T359" s="13">
        <v>80</v>
      </c>
      <c r="U359" s="13" t="s">
        <v>1671</v>
      </c>
      <c r="V359" s="13">
        <v>80</v>
      </c>
      <c r="W359" s="13" t="s">
        <v>1673</v>
      </c>
      <c r="X359" s="13">
        <v>80</v>
      </c>
      <c r="Y359" s="13" t="s">
        <v>1676</v>
      </c>
      <c r="Z359" s="13">
        <v>80</v>
      </c>
      <c r="AA359" s="13" t="s">
        <v>398</v>
      </c>
      <c r="AB359" s="13" t="str">
        <f t="shared" si="40"/>
        <v>tw-f-60-shl-loc1</v>
      </c>
      <c r="AC359" s="13">
        <f t="shared" si="41"/>
        <v>4</v>
      </c>
      <c r="AD359" s="13">
        <v>9</v>
      </c>
      <c r="AE359" s="27">
        <v>9</v>
      </c>
      <c r="AG359" s="35">
        <v>356</v>
      </c>
    </row>
    <row r="360" spans="1:33" ht="16.5" x14ac:dyDescent="0.2">
      <c r="A360" s="33" t="s">
        <v>691</v>
      </c>
      <c r="B360" s="33">
        <f t="shared" si="36"/>
        <v>4106020</v>
      </c>
      <c r="C360" s="40">
        <f t="shared" si="35"/>
        <v>60</v>
      </c>
      <c r="D360" s="26">
        <f t="shared" si="37"/>
        <v>41060</v>
      </c>
      <c r="E360" s="13">
        <v>2</v>
      </c>
      <c r="F360" s="14" t="s">
        <v>633</v>
      </c>
      <c r="G360" s="14" t="s">
        <v>350</v>
      </c>
      <c r="H360" s="13">
        <f t="shared" si="38"/>
        <v>77</v>
      </c>
      <c r="I360" s="13">
        <f t="shared" si="39"/>
        <v>7</v>
      </c>
      <c r="J360" s="13">
        <v>3</v>
      </c>
      <c r="K360" s="13" t="s">
        <v>1668</v>
      </c>
      <c r="L360" s="13">
        <v>80</v>
      </c>
      <c r="M360" s="13" t="s">
        <v>1597</v>
      </c>
      <c r="N360" s="13">
        <v>80</v>
      </c>
      <c r="O360" s="13" t="s">
        <v>1599</v>
      </c>
      <c r="P360" s="13">
        <v>80</v>
      </c>
      <c r="Q360" s="13" t="s">
        <v>1601</v>
      </c>
      <c r="R360" s="13">
        <v>80</v>
      </c>
      <c r="S360" s="13" t="s">
        <v>1670</v>
      </c>
      <c r="T360" s="13">
        <v>80</v>
      </c>
      <c r="U360" s="13" t="s">
        <v>1672</v>
      </c>
      <c r="V360" s="13">
        <v>80</v>
      </c>
      <c r="W360" s="13" t="s">
        <v>1674</v>
      </c>
      <c r="X360" s="13">
        <v>80</v>
      </c>
      <c r="Y360" s="13" t="s">
        <v>1675</v>
      </c>
      <c r="Z360" s="13">
        <v>80</v>
      </c>
      <c r="AA360" s="13" t="s">
        <v>347</v>
      </c>
      <c r="AB360" s="36" t="str">
        <f t="shared" si="40"/>
        <v>tw-f-60-jlr-loc2</v>
      </c>
      <c r="AC360" s="36">
        <f t="shared" si="41"/>
        <v>4</v>
      </c>
      <c r="AD360" s="13">
        <v>6</v>
      </c>
      <c r="AE360" s="27">
        <v>6</v>
      </c>
      <c r="AG360" s="35">
        <v>357</v>
      </c>
    </row>
    <row r="361" spans="1:33" ht="16.5" x14ac:dyDescent="0.2">
      <c r="A361" s="33" t="s">
        <v>691</v>
      </c>
      <c r="B361" s="33">
        <f t="shared" si="36"/>
        <v>4106021</v>
      </c>
      <c r="C361" s="40">
        <f t="shared" si="35"/>
        <v>60</v>
      </c>
      <c r="D361" s="26">
        <f t="shared" si="37"/>
        <v>41060</v>
      </c>
      <c r="E361" s="13">
        <v>2</v>
      </c>
      <c r="F361" s="14" t="s">
        <v>634</v>
      </c>
      <c r="G361" s="14" t="s">
        <v>367</v>
      </c>
      <c r="H361" s="13">
        <f t="shared" si="38"/>
        <v>77</v>
      </c>
      <c r="I361" s="13">
        <f t="shared" si="39"/>
        <v>7</v>
      </c>
      <c r="J361" s="13">
        <v>3</v>
      </c>
      <c r="K361" s="13" t="s">
        <v>1667</v>
      </c>
      <c r="L361" s="13">
        <v>80</v>
      </c>
      <c r="M361" s="13" t="s">
        <v>1596</v>
      </c>
      <c r="N361" s="13">
        <v>80</v>
      </c>
      <c r="O361" s="13" t="s">
        <v>1598</v>
      </c>
      <c r="P361" s="13">
        <v>80</v>
      </c>
      <c r="Q361" s="13" t="s">
        <v>1600</v>
      </c>
      <c r="R361" s="13">
        <v>80</v>
      </c>
      <c r="S361" s="13" t="s">
        <v>1669</v>
      </c>
      <c r="T361" s="13">
        <v>80</v>
      </c>
      <c r="U361" s="13" t="s">
        <v>1671</v>
      </c>
      <c r="V361" s="13">
        <v>80</v>
      </c>
      <c r="W361" s="13" t="s">
        <v>1673</v>
      </c>
      <c r="X361" s="13">
        <v>80</v>
      </c>
      <c r="Y361" s="13" t="s">
        <v>1676</v>
      </c>
      <c r="Z361" s="13">
        <v>80</v>
      </c>
      <c r="AA361" s="13" t="s">
        <v>386</v>
      </c>
      <c r="AB361" s="36" t="str">
        <f t="shared" si="40"/>
        <v>tw-f-60-shl-loc2</v>
      </c>
      <c r="AC361" s="36">
        <f t="shared" si="41"/>
        <v>4</v>
      </c>
      <c r="AD361" s="13">
        <v>9</v>
      </c>
      <c r="AE361" s="27">
        <v>9</v>
      </c>
      <c r="AG361" s="35">
        <v>358</v>
      </c>
    </row>
    <row r="362" spans="1:33" ht="16.5" x14ac:dyDescent="0.2">
      <c r="A362" s="33" t="s">
        <v>691</v>
      </c>
      <c r="B362" s="33">
        <f t="shared" si="36"/>
        <v>4106030</v>
      </c>
      <c r="C362" s="40">
        <f t="shared" si="35"/>
        <v>60</v>
      </c>
      <c r="D362" s="26">
        <f t="shared" si="37"/>
        <v>41060</v>
      </c>
      <c r="E362" s="13">
        <v>3</v>
      </c>
      <c r="F362" s="14" t="s">
        <v>633</v>
      </c>
      <c r="G362" s="14" t="s">
        <v>352</v>
      </c>
      <c r="H362" s="13">
        <f t="shared" si="38"/>
        <v>77</v>
      </c>
      <c r="I362" s="13">
        <f t="shared" si="39"/>
        <v>7</v>
      </c>
      <c r="J362" s="13">
        <v>3</v>
      </c>
      <c r="K362" s="13" t="s">
        <v>1668</v>
      </c>
      <c r="L362" s="13">
        <v>80</v>
      </c>
      <c r="M362" s="13" t="s">
        <v>1597</v>
      </c>
      <c r="N362" s="13">
        <v>80</v>
      </c>
      <c r="O362" s="13" t="s">
        <v>1599</v>
      </c>
      <c r="P362" s="13">
        <v>80</v>
      </c>
      <c r="Q362" s="13" t="s">
        <v>1601</v>
      </c>
      <c r="R362" s="13">
        <v>80</v>
      </c>
      <c r="S362" s="13" t="s">
        <v>1670</v>
      </c>
      <c r="T362" s="13">
        <v>80</v>
      </c>
      <c r="U362" s="13" t="s">
        <v>1672</v>
      </c>
      <c r="V362" s="13">
        <v>80</v>
      </c>
      <c r="W362" s="13" t="s">
        <v>1674</v>
      </c>
      <c r="X362" s="13">
        <v>80</v>
      </c>
      <c r="Y362" s="13" t="s">
        <v>1675</v>
      </c>
      <c r="Z362" s="13">
        <v>80</v>
      </c>
      <c r="AA362" s="13" t="s">
        <v>353</v>
      </c>
      <c r="AB362" s="37" t="str">
        <f t="shared" si="40"/>
        <v>tw-f-60-jlr-loc3</v>
      </c>
      <c r="AC362" s="37">
        <f t="shared" si="41"/>
        <v>4</v>
      </c>
      <c r="AD362" s="13">
        <v>6</v>
      </c>
      <c r="AE362" s="27">
        <v>6</v>
      </c>
      <c r="AG362" s="35">
        <v>359</v>
      </c>
    </row>
    <row r="363" spans="1:33" ht="17.25" thickBot="1" x14ac:dyDescent="0.25">
      <c r="A363" s="33" t="s">
        <v>691</v>
      </c>
      <c r="B363" s="33">
        <f t="shared" si="36"/>
        <v>4106031</v>
      </c>
      <c r="C363" s="40">
        <f t="shared" si="35"/>
        <v>60</v>
      </c>
      <c r="D363" s="28">
        <f t="shared" si="37"/>
        <v>41060</v>
      </c>
      <c r="E363" s="29">
        <v>3</v>
      </c>
      <c r="F363" s="30" t="s">
        <v>634</v>
      </c>
      <c r="G363" s="30" t="s">
        <v>372</v>
      </c>
      <c r="H363" s="29">
        <f t="shared" si="38"/>
        <v>77</v>
      </c>
      <c r="I363" s="29">
        <f t="shared" si="39"/>
        <v>7</v>
      </c>
      <c r="J363" s="29">
        <v>3</v>
      </c>
      <c r="K363" s="29" t="s">
        <v>1667</v>
      </c>
      <c r="L363" s="29">
        <v>80</v>
      </c>
      <c r="M363" s="29" t="s">
        <v>1596</v>
      </c>
      <c r="N363" s="29">
        <v>80</v>
      </c>
      <c r="O363" s="29" t="s">
        <v>1598</v>
      </c>
      <c r="P363" s="29">
        <v>80</v>
      </c>
      <c r="Q363" s="29" t="s">
        <v>1600</v>
      </c>
      <c r="R363" s="29">
        <v>80</v>
      </c>
      <c r="S363" s="29" t="s">
        <v>1669</v>
      </c>
      <c r="T363" s="29">
        <v>80</v>
      </c>
      <c r="U363" s="29" t="s">
        <v>1671</v>
      </c>
      <c r="V363" s="29">
        <v>80</v>
      </c>
      <c r="W363" s="29" t="s">
        <v>1673</v>
      </c>
      <c r="X363" s="29">
        <v>80</v>
      </c>
      <c r="Y363" s="29" t="s">
        <v>1676</v>
      </c>
      <c r="Z363" s="29">
        <v>80</v>
      </c>
      <c r="AA363" s="29" t="s">
        <v>394</v>
      </c>
      <c r="AB363" s="30" t="str">
        <f t="shared" si="40"/>
        <v>tw-f-60-shl-loc3</v>
      </c>
      <c r="AC363" s="30">
        <f t="shared" si="41"/>
        <v>4</v>
      </c>
      <c r="AD363" s="29">
        <v>9</v>
      </c>
      <c r="AE363" s="31">
        <v>9</v>
      </c>
      <c r="AG363" s="35">
        <v>360</v>
      </c>
    </row>
    <row r="364" spans="1:33" ht="16.5" x14ac:dyDescent="0.2">
      <c r="A364" s="33" t="s">
        <v>691</v>
      </c>
      <c r="B364" s="33">
        <f t="shared" si="36"/>
        <v>4106110</v>
      </c>
      <c r="C364" s="40">
        <f t="shared" si="35"/>
        <v>61</v>
      </c>
      <c r="D364" s="23">
        <f t="shared" si="37"/>
        <v>41061</v>
      </c>
      <c r="E364" s="24">
        <v>1</v>
      </c>
      <c r="F364" s="32" t="s">
        <v>633</v>
      </c>
      <c r="G364" s="32" t="s">
        <v>30</v>
      </c>
      <c r="H364" s="24">
        <f t="shared" si="38"/>
        <v>78</v>
      </c>
      <c r="I364" s="24">
        <f t="shared" si="39"/>
        <v>7</v>
      </c>
      <c r="J364" s="24">
        <v>4</v>
      </c>
      <c r="K364" s="24" t="s">
        <v>1668</v>
      </c>
      <c r="L364" s="24">
        <v>80</v>
      </c>
      <c r="M364" s="24" t="s">
        <v>1597</v>
      </c>
      <c r="N364" s="24">
        <v>80</v>
      </c>
      <c r="O364" s="24" t="s">
        <v>1599</v>
      </c>
      <c r="P364" s="24">
        <v>80</v>
      </c>
      <c r="Q364" s="24" t="s">
        <v>1601</v>
      </c>
      <c r="R364" s="24">
        <v>80</v>
      </c>
      <c r="S364" s="24" t="s">
        <v>1670</v>
      </c>
      <c r="T364" s="24">
        <v>80</v>
      </c>
      <c r="U364" s="24" t="s">
        <v>1672</v>
      </c>
      <c r="V364" s="24">
        <v>80</v>
      </c>
      <c r="W364" s="24" t="s">
        <v>1674</v>
      </c>
      <c r="X364" s="24">
        <v>80</v>
      </c>
      <c r="Y364" s="24" t="s">
        <v>1675</v>
      </c>
      <c r="Z364" s="24">
        <v>80</v>
      </c>
      <c r="AA364" s="24" t="s">
        <v>351</v>
      </c>
      <c r="AB364" s="24" t="str">
        <f t="shared" si="40"/>
        <v>tw-f-61-jlr-loc1</v>
      </c>
      <c r="AC364" s="24">
        <f t="shared" si="41"/>
        <v>4</v>
      </c>
      <c r="AD364" s="24">
        <v>6</v>
      </c>
      <c r="AE364" s="25">
        <v>6</v>
      </c>
      <c r="AG364" s="35">
        <v>361</v>
      </c>
    </row>
    <row r="365" spans="1:33" ht="16.5" x14ac:dyDescent="0.2">
      <c r="A365" s="33" t="s">
        <v>691</v>
      </c>
      <c r="B365" s="33">
        <f t="shared" si="36"/>
        <v>4106111</v>
      </c>
      <c r="C365" s="40">
        <f t="shared" si="35"/>
        <v>61</v>
      </c>
      <c r="D365" s="26">
        <f t="shared" si="37"/>
        <v>41061</v>
      </c>
      <c r="E365" s="13">
        <v>1</v>
      </c>
      <c r="F365" s="14" t="s">
        <v>634</v>
      </c>
      <c r="G365" s="14" t="s">
        <v>368</v>
      </c>
      <c r="H365" s="13">
        <f t="shared" si="38"/>
        <v>78</v>
      </c>
      <c r="I365" s="13">
        <f t="shared" si="39"/>
        <v>7</v>
      </c>
      <c r="J365" s="13">
        <v>4</v>
      </c>
      <c r="K365" s="13" t="s">
        <v>1468</v>
      </c>
      <c r="L365" s="13">
        <v>80</v>
      </c>
      <c r="M365" s="13" t="s">
        <v>1596</v>
      </c>
      <c r="N365" s="13">
        <v>80</v>
      </c>
      <c r="O365" s="13" t="s">
        <v>1598</v>
      </c>
      <c r="P365" s="13">
        <v>80</v>
      </c>
      <c r="Q365" s="13" t="s">
        <v>1600</v>
      </c>
      <c r="R365" s="13">
        <v>80</v>
      </c>
      <c r="S365" s="13" t="s">
        <v>1669</v>
      </c>
      <c r="T365" s="13">
        <v>80</v>
      </c>
      <c r="U365" s="13" t="s">
        <v>1671</v>
      </c>
      <c r="V365" s="13">
        <v>80</v>
      </c>
      <c r="W365" s="13" t="s">
        <v>1673</v>
      </c>
      <c r="X365" s="13">
        <v>80</v>
      </c>
      <c r="Y365" s="13" t="s">
        <v>1676</v>
      </c>
      <c r="Z365" s="13">
        <v>80</v>
      </c>
      <c r="AA365" s="13" t="s">
        <v>391</v>
      </c>
      <c r="AB365" s="13" t="str">
        <f t="shared" si="40"/>
        <v>tw-f-61-shl-loc1</v>
      </c>
      <c r="AC365" s="13">
        <f t="shared" si="41"/>
        <v>4</v>
      </c>
      <c r="AD365" s="13">
        <v>9</v>
      </c>
      <c r="AE365" s="27">
        <v>9</v>
      </c>
      <c r="AG365" s="35">
        <v>362</v>
      </c>
    </row>
    <row r="366" spans="1:33" ht="16.5" x14ac:dyDescent="0.2">
      <c r="A366" s="33" t="s">
        <v>691</v>
      </c>
      <c r="B366" s="33">
        <f t="shared" si="36"/>
        <v>4106120</v>
      </c>
      <c r="C366" s="40">
        <f t="shared" si="35"/>
        <v>61</v>
      </c>
      <c r="D366" s="26">
        <f t="shared" si="37"/>
        <v>41061</v>
      </c>
      <c r="E366" s="13">
        <v>2</v>
      </c>
      <c r="F366" s="14" t="s">
        <v>633</v>
      </c>
      <c r="G366" s="14" t="s">
        <v>350</v>
      </c>
      <c r="H366" s="13">
        <f t="shared" si="38"/>
        <v>78</v>
      </c>
      <c r="I366" s="13">
        <f t="shared" si="39"/>
        <v>7</v>
      </c>
      <c r="J366" s="13">
        <v>4</v>
      </c>
      <c r="K366" s="13" t="s">
        <v>1668</v>
      </c>
      <c r="L366" s="13">
        <v>80</v>
      </c>
      <c r="M366" s="13" t="s">
        <v>1597</v>
      </c>
      <c r="N366" s="13">
        <v>80</v>
      </c>
      <c r="O366" s="13" t="s">
        <v>1599</v>
      </c>
      <c r="P366" s="13">
        <v>80</v>
      </c>
      <c r="Q366" s="13" t="s">
        <v>1601</v>
      </c>
      <c r="R366" s="13">
        <v>80</v>
      </c>
      <c r="S366" s="13" t="s">
        <v>1670</v>
      </c>
      <c r="T366" s="13">
        <v>80</v>
      </c>
      <c r="U366" s="13" t="s">
        <v>1672</v>
      </c>
      <c r="V366" s="13">
        <v>80</v>
      </c>
      <c r="W366" s="13" t="s">
        <v>1674</v>
      </c>
      <c r="X366" s="13">
        <v>80</v>
      </c>
      <c r="Y366" s="13" t="s">
        <v>1675</v>
      </c>
      <c r="Z366" s="13">
        <v>80</v>
      </c>
      <c r="AA366" s="13" t="s">
        <v>748</v>
      </c>
      <c r="AB366" s="36" t="str">
        <f t="shared" si="40"/>
        <v>tw-f-61-jlr-loc2</v>
      </c>
      <c r="AC366" s="36">
        <f t="shared" si="41"/>
        <v>4</v>
      </c>
      <c r="AD366" s="13">
        <v>6</v>
      </c>
      <c r="AE366" s="27">
        <v>6</v>
      </c>
      <c r="AG366" s="35">
        <v>363</v>
      </c>
    </row>
    <row r="367" spans="1:33" ht="16.5" x14ac:dyDescent="0.2">
      <c r="A367" s="33" t="s">
        <v>691</v>
      </c>
      <c r="B367" s="33">
        <f t="shared" si="36"/>
        <v>4106121</v>
      </c>
      <c r="C367" s="40">
        <f t="shared" si="35"/>
        <v>61</v>
      </c>
      <c r="D367" s="26">
        <f t="shared" si="37"/>
        <v>41061</v>
      </c>
      <c r="E367" s="13">
        <v>2</v>
      </c>
      <c r="F367" s="14" t="s">
        <v>634</v>
      </c>
      <c r="G367" s="14" t="s">
        <v>367</v>
      </c>
      <c r="H367" s="13">
        <f t="shared" si="38"/>
        <v>78</v>
      </c>
      <c r="I367" s="13">
        <f t="shared" si="39"/>
        <v>7</v>
      </c>
      <c r="J367" s="13">
        <v>4</v>
      </c>
      <c r="K367" s="13" t="s">
        <v>1468</v>
      </c>
      <c r="L367" s="13">
        <v>80</v>
      </c>
      <c r="M367" s="13" t="s">
        <v>1596</v>
      </c>
      <c r="N367" s="13">
        <v>80</v>
      </c>
      <c r="O367" s="13" t="s">
        <v>1598</v>
      </c>
      <c r="P367" s="13">
        <v>80</v>
      </c>
      <c r="Q367" s="13" t="s">
        <v>1600</v>
      </c>
      <c r="R367" s="13">
        <v>80</v>
      </c>
      <c r="S367" s="13" t="s">
        <v>1669</v>
      </c>
      <c r="T367" s="13">
        <v>80</v>
      </c>
      <c r="U367" s="13" t="s">
        <v>1671</v>
      </c>
      <c r="V367" s="13">
        <v>80</v>
      </c>
      <c r="W367" s="13" t="s">
        <v>1673</v>
      </c>
      <c r="X367" s="13">
        <v>80</v>
      </c>
      <c r="Y367" s="13" t="s">
        <v>1676</v>
      </c>
      <c r="Z367" s="13">
        <v>80</v>
      </c>
      <c r="AA367" s="13" t="s">
        <v>390</v>
      </c>
      <c r="AB367" s="36" t="str">
        <f t="shared" si="40"/>
        <v>tw-f-61-shl-loc2</v>
      </c>
      <c r="AC367" s="36">
        <f t="shared" si="41"/>
        <v>4</v>
      </c>
      <c r="AD367" s="13">
        <v>9</v>
      </c>
      <c r="AE367" s="27">
        <v>9</v>
      </c>
      <c r="AG367" s="35">
        <v>364</v>
      </c>
    </row>
    <row r="368" spans="1:33" ht="16.5" x14ac:dyDescent="0.2">
      <c r="A368" s="33" t="s">
        <v>691</v>
      </c>
      <c r="B368" s="33">
        <f t="shared" si="36"/>
        <v>4106130</v>
      </c>
      <c r="C368" s="40">
        <f t="shared" si="35"/>
        <v>61</v>
      </c>
      <c r="D368" s="26">
        <f t="shared" si="37"/>
        <v>41061</v>
      </c>
      <c r="E368" s="13">
        <v>3</v>
      </c>
      <c r="F368" s="14" t="s">
        <v>633</v>
      </c>
      <c r="G368" s="14" t="s">
        <v>352</v>
      </c>
      <c r="H368" s="13">
        <f t="shared" si="38"/>
        <v>78</v>
      </c>
      <c r="I368" s="13">
        <f t="shared" si="39"/>
        <v>7</v>
      </c>
      <c r="J368" s="13">
        <v>4</v>
      </c>
      <c r="K368" s="13" t="s">
        <v>1668</v>
      </c>
      <c r="L368" s="13">
        <v>80</v>
      </c>
      <c r="M368" s="13" t="s">
        <v>1597</v>
      </c>
      <c r="N368" s="13">
        <v>80</v>
      </c>
      <c r="O368" s="13" t="s">
        <v>1599</v>
      </c>
      <c r="P368" s="13">
        <v>80</v>
      </c>
      <c r="Q368" s="13" t="s">
        <v>1601</v>
      </c>
      <c r="R368" s="13">
        <v>80</v>
      </c>
      <c r="S368" s="13" t="s">
        <v>1670</v>
      </c>
      <c r="T368" s="13">
        <v>80</v>
      </c>
      <c r="U368" s="13" t="s">
        <v>1672</v>
      </c>
      <c r="V368" s="13">
        <v>80</v>
      </c>
      <c r="W368" s="13" t="s">
        <v>1674</v>
      </c>
      <c r="X368" s="13">
        <v>80</v>
      </c>
      <c r="Y368" s="13" t="s">
        <v>1675</v>
      </c>
      <c r="Z368" s="13">
        <v>80</v>
      </c>
      <c r="AA368" s="13" t="s">
        <v>354</v>
      </c>
      <c r="AB368" s="37" t="str">
        <f t="shared" si="40"/>
        <v>tw-f-61-jlr-loc3</v>
      </c>
      <c r="AC368" s="37">
        <f t="shared" si="41"/>
        <v>4</v>
      </c>
      <c r="AD368" s="13">
        <v>6</v>
      </c>
      <c r="AE368" s="27">
        <v>6</v>
      </c>
      <c r="AG368" s="35">
        <v>365</v>
      </c>
    </row>
    <row r="369" spans="1:33" ht="17.25" thickBot="1" x14ac:dyDescent="0.25">
      <c r="A369" s="33" t="s">
        <v>691</v>
      </c>
      <c r="B369" s="33">
        <f t="shared" si="36"/>
        <v>4106131</v>
      </c>
      <c r="C369" s="40">
        <f t="shared" si="35"/>
        <v>61</v>
      </c>
      <c r="D369" s="28">
        <f t="shared" si="37"/>
        <v>41061</v>
      </c>
      <c r="E369" s="29">
        <v>3</v>
      </c>
      <c r="F369" s="30" t="s">
        <v>634</v>
      </c>
      <c r="G369" s="30" t="s">
        <v>372</v>
      </c>
      <c r="H369" s="29">
        <f t="shared" si="38"/>
        <v>78</v>
      </c>
      <c r="I369" s="29">
        <f t="shared" si="39"/>
        <v>7</v>
      </c>
      <c r="J369" s="29">
        <v>4</v>
      </c>
      <c r="K369" s="29" t="s">
        <v>1468</v>
      </c>
      <c r="L369" s="29">
        <v>80</v>
      </c>
      <c r="M369" s="29" t="s">
        <v>1596</v>
      </c>
      <c r="N369" s="29">
        <v>80</v>
      </c>
      <c r="O369" s="29" t="s">
        <v>1598</v>
      </c>
      <c r="P369" s="29">
        <v>80</v>
      </c>
      <c r="Q369" s="29" t="s">
        <v>1600</v>
      </c>
      <c r="R369" s="29">
        <v>80</v>
      </c>
      <c r="S369" s="29" t="s">
        <v>1669</v>
      </c>
      <c r="T369" s="29">
        <v>80</v>
      </c>
      <c r="U369" s="29" t="s">
        <v>1671</v>
      </c>
      <c r="V369" s="29">
        <v>80</v>
      </c>
      <c r="W369" s="29" t="s">
        <v>1673</v>
      </c>
      <c r="X369" s="29">
        <v>80</v>
      </c>
      <c r="Y369" s="29" t="s">
        <v>1676</v>
      </c>
      <c r="Z369" s="29">
        <v>80</v>
      </c>
      <c r="AA369" s="29" t="s">
        <v>395</v>
      </c>
      <c r="AB369" s="30" t="str">
        <f t="shared" si="40"/>
        <v>tw-f-61-shl-loc3</v>
      </c>
      <c r="AC369" s="30">
        <f t="shared" si="41"/>
        <v>4</v>
      </c>
      <c r="AD369" s="29">
        <v>9</v>
      </c>
      <c r="AE369" s="31">
        <v>9</v>
      </c>
      <c r="AG369" s="35">
        <v>366</v>
      </c>
    </row>
    <row r="370" spans="1:33" ht="16.5" x14ac:dyDescent="0.2">
      <c r="A370" s="33" t="s">
        <v>691</v>
      </c>
      <c r="B370" s="33">
        <f t="shared" si="36"/>
        <v>4106210</v>
      </c>
      <c r="C370" s="40">
        <f t="shared" si="35"/>
        <v>62</v>
      </c>
      <c r="D370" s="23">
        <f t="shared" si="37"/>
        <v>41062</v>
      </c>
      <c r="E370" s="24">
        <v>1</v>
      </c>
      <c r="F370" s="32" t="s">
        <v>633</v>
      </c>
      <c r="G370" s="32" t="s">
        <v>30</v>
      </c>
      <c r="H370" s="24">
        <f t="shared" si="38"/>
        <v>79</v>
      </c>
      <c r="I370" s="24">
        <f t="shared" si="39"/>
        <v>7</v>
      </c>
      <c r="J370" s="24">
        <v>4</v>
      </c>
      <c r="K370" s="24" t="s">
        <v>1469</v>
      </c>
      <c r="L370" s="24">
        <v>81</v>
      </c>
      <c r="M370" s="24" t="s">
        <v>1597</v>
      </c>
      <c r="N370" s="24">
        <v>81</v>
      </c>
      <c r="O370" s="24" t="s">
        <v>1599</v>
      </c>
      <c r="P370" s="24">
        <v>81</v>
      </c>
      <c r="Q370" s="24" t="s">
        <v>1601</v>
      </c>
      <c r="R370" s="24">
        <v>81</v>
      </c>
      <c r="S370" s="24" t="s">
        <v>1670</v>
      </c>
      <c r="T370" s="24">
        <v>81</v>
      </c>
      <c r="U370" s="24" t="s">
        <v>1672</v>
      </c>
      <c r="V370" s="24">
        <v>81</v>
      </c>
      <c r="W370" s="24" t="s">
        <v>1674</v>
      </c>
      <c r="X370" s="24">
        <v>81</v>
      </c>
      <c r="Y370" s="24" t="s">
        <v>1675</v>
      </c>
      <c r="Z370" s="24">
        <v>81</v>
      </c>
      <c r="AA370" s="24" t="s">
        <v>30</v>
      </c>
      <c r="AB370" s="24" t="str">
        <f t="shared" si="40"/>
        <v>tw-f-62-jlr-loc1</v>
      </c>
      <c r="AC370" s="24">
        <f t="shared" si="41"/>
        <v>4</v>
      </c>
      <c r="AD370" s="24">
        <v>6</v>
      </c>
      <c r="AE370" s="25">
        <v>6</v>
      </c>
      <c r="AG370" s="35">
        <v>367</v>
      </c>
    </row>
    <row r="371" spans="1:33" ht="16.5" x14ac:dyDescent="0.2">
      <c r="A371" s="33" t="s">
        <v>691</v>
      </c>
      <c r="B371" s="33">
        <f t="shared" si="36"/>
        <v>4106211</v>
      </c>
      <c r="C371" s="40">
        <f t="shared" si="35"/>
        <v>62</v>
      </c>
      <c r="D371" s="26">
        <f t="shared" si="37"/>
        <v>41062</v>
      </c>
      <c r="E371" s="13">
        <v>1</v>
      </c>
      <c r="F371" s="14" t="s">
        <v>634</v>
      </c>
      <c r="G371" s="14" t="s">
        <v>368</v>
      </c>
      <c r="H371" s="13">
        <f t="shared" si="38"/>
        <v>79</v>
      </c>
      <c r="I371" s="13">
        <f t="shared" si="39"/>
        <v>7</v>
      </c>
      <c r="J371" s="13">
        <v>4</v>
      </c>
      <c r="K371" s="13" t="s">
        <v>1468</v>
      </c>
      <c r="L371" s="13">
        <v>80</v>
      </c>
      <c r="M371" s="13" t="s">
        <v>1596</v>
      </c>
      <c r="N371" s="13">
        <v>80</v>
      </c>
      <c r="O371" s="13" t="s">
        <v>1598</v>
      </c>
      <c r="P371" s="13">
        <v>80</v>
      </c>
      <c r="Q371" s="13" t="s">
        <v>1600</v>
      </c>
      <c r="R371" s="13">
        <v>80</v>
      </c>
      <c r="S371" s="13" t="s">
        <v>1669</v>
      </c>
      <c r="T371" s="13">
        <v>80</v>
      </c>
      <c r="U371" s="13" t="s">
        <v>1671</v>
      </c>
      <c r="V371" s="13">
        <v>80</v>
      </c>
      <c r="W371" s="13" t="s">
        <v>1673</v>
      </c>
      <c r="X371" s="13">
        <v>80</v>
      </c>
      <c r="Y371" s="13" t="s">
        <v>1676</v>
      </c>
      <c r="Z371" s="13">
        <v>80</v>
      </c>
      <c r="AA371" s="13" t="s">
        <v>386</v>
      </c>
      <c r="AB371" s="13" t="str">
        <f t="shared" si="40"/>
        <v>tw-f-62-shl-loc1</v>
      </c>
      <c r="AC371" s="13">
        <f t="shared" si="41"/>
        <v>4</v>
      </c>
      <c r="AD371" s="13">
        <v>9</v>
      </c>
      <c r="AE371" s="27">
        <v>9</v>
      </c>
      <c r="AG371" s="35">
        <v>368</v>
      </c>
    </row>
    <row r="372" spans="1:33" ht="16.5" x14ac:dyDescent="0.2">
      <c r="A372" s="33" t="s">
        <v>691</v>
      </c>
      <c r="B372" s="33">
        <f t="shared" si="36"/>
        <v>4106220</v>
      </c>
      <c r="C372" s="40">
        <f t="shared" si="35"/>
        <v>62</v>
      </c>
      <c r="D372" s="26">
        <f t="shared" si="37"/>
        <v>41062</v>
      </c>
      <c r="E372" s="13">
        <v>2</v>
      </c>
      <c r="F372" s="14" t="s">
        <v>633</v>
      </c>
      <c r="G372" s="14" t="s">
        <v>350</v>
      </c>
      <c r="H372" s="13">
        <f t="shared" si="38"/>
        <v>79</v>
      </c>
      <c r="I372" s="13">
        <f t="shared" si="39"/>
        <v>7</v>
      </c>
      <c r="J372" s="13">
        <v>4</v>
      </c>
      <c r="K372" s="13" t="s">
        <v>1469</v>
      </c>
      <c r="L372" s="13">
        <v>81</v>
      </c>
      <c r="M372" s="13" t="s">
        <v>1597</v>
      </c>
      <c r="N372" s="13">
        <v>81</v>
      </c>
      <c r="O372" s="13" t="s">
        <v>1599</v>
      </c>
      <c r="P372" s="13">
        <v>81</v>
      </c>
      <c r="Q372" s="13" t="s">
        <v>1601</v>
      </c>
      <c r="R372" s="13">
        <v>81</v>
      </c>
      <c r="S372" s="13" t="s">
        <v>1670</v>
      </c>
      <c r="T372" s="13">
        <v>81</v>
      </c>
      <c r="U372" s="13" t="s">
        <v>1672</v>
      </c>
      <c r="V372" s="13">
        <v>81</v>
      </c>
      <c r="W372" s="13" t="s">
        <v>1674</v>
      </c>
      <c r="X372" s="13">
        <v>81</v>
      </c>
      <c r="Y372" s="13" t="s">
        <v>1675</v>
      </c>
      <c r="Z372" s="13">
        <v>81</v>
      </c>
      <c r="AA372" s="13" t="s">
        <v>30</v>
      </c>
      <c r="AB372" s="36" t="str">
        <f t="shared" si="40"/>
        <v>tw-f-62-jlr-loc2</v>
      </c>
      <c r="AC372" s="36">
        <f t="shared" si="41"/>
        <v>4</v>
      </c>
      <c r="AD372" s="13">
        <v>6</v>
      </c>
      <c r="AE372" s="27">
        <v>6</v>
      </c>
      <c r="AG372" s="35">
        <v>369</v>
      </c>
    </row>
    <row r="373" spans="1:33" ht="16.5" x14ac:dyDescent="0.2">
      <c r="A373" s="33" t="s">
        <v>691</v>
      </c>
      <c r="B373" s="33">
        <f t="shared" si="36"/>
        <v>4106221</v>
      </c>
      <c r="C373" s="40">
        <f t="shared" si="35"/>
        <v>62</v>
      </c>
      <c r="D373" s="26">
        <f t="shared" si="37"/>
        <v>41062</v>
      </c>
      <c r="E373" s="13">
        <v>2</v>
      </c>
      <c r="F373" s="14" t="s">
        <v>634</v>
      </c>
      <c r="G373" s="14" t="s">
        <v>367</v>
      </c>
      <c r="H373" s="13">
        <f t="shared" si="38"/>
        <v>79</v>
      </c>
      <c r="I373" s="13">
        <f t="shared" si="39"/>
        <v>7</v>
      </c>
      <c r="J373" s="13">
        <v>4</v>
      </c>
      <c r="K373" s="13" t="s">
        <v>1468</v>
      </c>
      <c r="L373" s="13">
        <v>80</v>
      </c>
      <c r="M373" s="13" t="s">
        <v>1596</v>
      </c>
      <c r="N373" s="13">
        <v>80</v>
      </c>
      <c r="O373" s="13" t="s">
        <v>1598</v>
      </c>
      <c r="P373" s="13">
        <v>80</v>
      </c>
      <c r="Q373" s="13" t="s">
        <v>1600</v>
      </c>
      <c r="R373" s="13">
        <v>80</v>
      </c>
      <c r="S373" s="13" t="s">
        <v>1669</v>
      </c>
      <c r="T373" s="13">
        <v>80</v>
      </c>
      <c r="U373" s="13" t="s">
        <v>1671</v>
      </c>
      <c r="V373" s="13">
        <v>80</v>
      </c>
      <c r="W373" s="13" t="s">
        <v>1673</v>
      </c>
      <c r="X373" s="13">
        <v>80</v>
      </c>
      <c r="Y373" s="13" t="s">
        <v>1676</v>
      </c>
      <c r="Z373" s="13">
        <v>80</v>
      </c>
      <c r="AA373" s="13" t="s">
        <v>380</v>
      </c>
      <c r="AB373" s="36" t="str">
        <f t="shared" si="40"/>
        <v>tw-f-62-shl-loc2</v>
      </c>
      <c r="AC373" s="36">
        <f t="shared" si="41"/>
        <v>4</v>
      </c>
      <c r="AD373" s="13">
        <v>9</v>
      </c>
      <c r="AE373" s="27">
        <v>9</v>
      </c>
      <c r="AG373" s="35">
        <v>370</v>
      </c>
    </row>
    <row r="374" spans="1:33" ht="16.5" x14ac:dyDescent="0.2">
      <c r="A374" s="33" t="s">
        <v>691</v>
      </c>
      <c r="B374" s="33">
        <f t="shared" si="36"/>
        <v>4106230</v>
      </c>
      <c r="C374" s="40">
        <f t="shared" si="35"/>
        <v>62</v>
      </c>
      <c r="D374" s="26">
        <f t="shared" si="37"/>
        <v>41062</v>
      </c>
      <c r="E374" s="13">
        <v>3</v>
      </c>
      <c r="F374" s="14" t="s">
        <v>633</v>
      </c>
      <c r="G374" s="14" t="s">
        <v>352</v>
      </c>
      <c r="H374" s="13">
        <f t="shared" si="38"/>
        <v>79</v>
      </c>
      <c r="I374" s="13">
        <f t="shared" si="39"/>
        <v>7</v>
      </c>
      <c r="J374" s="13">
        <v>4</v>
      </c>
      <c r="K374" s="13" t="s">
        <v>1469</v>
      </c>
      <c r="L374" s="13">
        <v>81</v>
      </c>
      <c r="M374" s="13" t="s">
        <v>1597</v>
      </c>
      <c r="N374" s="13">
        <v>81</v>
      </c>
      <c r="O374" s="13" t="s">
        <v>1599</v>
      </c>
      <c r="P374" s="13">
        <v>81</v>
      </c>
      <c r="Q374" s="13" t="s">
        <v>1601</v>
      </c>
      <c r="R374" s="13">
        <v>81</v>
      </c>
      <c r="S374" s="13" t="s">
        <v>1670</v>
      </c>
      <c r="T374" s="13">
        <v>81</v>
      </c>
      <c r="U374" s="13" t="s">
        <v>1672</v>
      </c>
      <c r="V374" s="13">
        <v>81</v>
      </c>
      <c r="W374" s="13" t="s">
        <v>1674</v>
      </c>
      <c r="X374" s="13">
        <v>81</v>
      </c>
      <c r="Y374" s="13" t="s">
        <v>1675</v>
      </c>
      <c r="Z374" s="13">
        <v>81</v>
      </c>
      <c r="AA374" s="13" t="s">
        <v>353</v>
      </c>
      <c r="AB374" s="37" t="str">
        <f t="shared" si="40"/>
        <v>tw-f-62-jlr-loc3</v>
      </c>
      <c r="AC374" s="37">
        <f t="shared" si="41"/>
        <v>4</v>
      </c>
      <c r="AD374" s="13">
        <v>6</v>
      </c>
      <c r="AE374" s="27">
        <v>6</v>
      </c>
      <c r="AG374" s="35">
        <v>371</v>
      </c>
    </row>
    <row r="375" spans="1:33" ht="17.25" thickBot="1" x14ac:dyDescent="0.25">
      <c r="A375" s="33" t="s">
        <v>691</v>
      </c>
      <c r="B375" s="33">
        <f t="shared" si="36"/>
        <v>4106231</v>
      </c>
      <c r="C375" s="40">
        <f t="shared" si="35"/>
        <v>62</v>
      </c>
      <c r="D375" s="28">
        <f t="shared" si="37"/>
        <v>41062</v>
      </c>
      <c r="E375" s="29">
        <v>3</v>
      </c>
      <c r="F375" s="30" t="s">
        <v>634</v>
      </c>
      <c r="G375" s="30" t="s">
        <v>372</v>
      </c>
      <c r="H375" s="29">
        <f t="shared" si="38"/>
        <v>79</v>
      </c>
      <c r="I375" s="29">
        <f t="shared" si="39"/>
        <v>7</v>
      </c>
      <c r="J375" s="29">
        <v>4</v>
      </c>
      <c r="K375" s="29" t="s">
        <v>1468</v>
      </c>
      <c r="L375" s="29">
        <v>80</v>
      </c>
      <c r="M375" s="29" t="s">
        <v>1596</v>
      </c>
      <c r="N375" s="29">
        <v>80</v>
      </c>
      <c r="O375" s="29" t="s">
        <v>1598</v>
      </c>
      <c r="P375" s="29">
        <v>80</v>
      </c>
      <c r="Q375" s="29" t="s">
        <v>1600</v>
      </c>
      <c r="R375" s="29">
        <v>80</v>
      </c>
      <c r="S375" s="29" t="s">
        <v>1669</v>
      </c>
      <c r="T375" s="29">
        <v>80</v>
      </c>
      <c r="U375" s="29" t="s">
        <v>1671</v>
      </c>
      <c r="V375" s="29">
        <v>80</v>
      </c>
      <c r="W375" s="29" t="s">
        <v>1673</v>
      </c>
      <c r="X375" s="29">
        <v>80</v>
      </c>
      <c r="Y375" s="29" t="s">
        <v>1676</v>
      </c>
      <c r="Z375" s="29">
        <v>80</v>
      </c>
      <c r="AA375" s="29" t="s">
        <v>394</v>
      </c>
      <c r="AB375" s="30" t="str">
        <f t="shared" si="40"/>
        <v>tw-f-62-shl-loc3</v>
      </c>
      <c r="AC375" s="30">
        <f t="shared" si="41"/>
        <v>4</v>
      </c>
      <c r="AD375" s="29">
        <v>9</v>
      </c>
      <c r="AE375" s="31">
        <v>9</v>
      </c>
      <c r="AG375" s="35">
        <v>372</v>
      </c>
    </row>
    <row r="376" spans="1:33" ht="16.5" x14ac:dyDescent="0.2">
      <c r="A376" s="33" t="s">
        <v>691</v>
      </c>
      <c r="B376" s="33">
        <f t="shared" si="36"/>
        <v>4106310</v>
      </c>
      <c r="C376" s="40">
        <f t="shared" si="35"/>
        <v>63</v>
      </c>
      <c r="D376" s="23">
        <f t="shared" si="37"/>
        <v>41063</v>
      </c>
      <c r="E376" s="24">
        <v>1</v>
      </c>
      <c r="F376" s="32" t="s">
        <v>633</v>
      </c>
      <c r="G376" s="32" t="s">
        <v>30</v>
      </c>
      <c r="H376" s="24">
        <f t="shared" si="38"/>
        <v>80</v>
      </c>
      <c r="I376" s="24">
        <f t="shared" si="39"/>
        <v>8</v>
      </c>
      <c r="J376" s="24">
        <v>4</v>
      </c>
      <c r="K376" s="24" t="s">
        <v>1469</v>
      </c>
      <c r="L376" s="24">
        <v>81</v>
      </c>
      <c r="M376" s="24" t="s">
        <v>1471</v>
      </c>
      <c r="N376" s="24">
        <v>81</v>
      </c>
      <c r="O376" s="24" t="s">
        <v>1599</v>
      </c>
      <c r="P376" s="24">
        <v>81</v>
      </c>
      <c r="Q376" s="24" t="s">
        <v>1601</v>
      </c>
      <c r="R376" s="24">
        <v>81</v>
      </c>
      <c r="S376" s="24" t="s">
        <v>1670</v>
      </c>
      <c r="T376" s="24">
        <v>81</v>
      </c>
      <c r="U376" s="24" t="s">
        <v>1672</v>
      </c>
      <c r="V376" s="24">
        <v>81</v>
      </c>
      <c r="W376" s="24" t="s">
        <v>1674</v>
      </c>
      <c r="X376" s="24">
        <v>81</v>
      </c>
      <c r="Y376" s="24" t="s">
        <v>1675</v>
      </c>
      <c r="Z376" s="24">
        <v>81</v>
      </c>
      <c r="AA376" s="24" t="s">
        <v>350</v>
      </c>
      <c r="AB376" s="24" t="str">
        <f t="shared" si="40"/>
        <v>tw-f-63-jlr-loc1</v>
      </c>
      <c r="AC376" s="24">
        <f t="shared" si="41"/>
        <v>4</v>
      </c>
      <c r="AD376" s="24">
        <v>6</v>
      </c>
      <c r="AE376" s="25">
        <v>6</v>
      </c>
      <c r="AG376" s="35">
        <v>373</v>
      </c>
    </row>
    <row r="377" spans="1:33" ht="16.5" x14ac:dyDescent="0.2">
      <c r="A377" s="33" t="s">
        <v>691</v>
      </c>
      <c r="B377" s="33">
        <f t="shared" si="36"/>
        <v>4106311</v>
      </c>
      <c r="C377" s="40">
        <f t="shared" si="35"/>
        <v>63</v>
      </c>
      <c r="D377" s="26">
        <f t="shared" si="37"/>
        <v>41063</v>
      </c>
      <c r="E377" s="13">
        <v>1</v>
      </c>
      <c r="F377" s="14" t="s">
        <v>634</v>
      </c>
      <c r="G377" s="14" t="s">
        <v>368</v>
      </c>
      <c r="H377" s="13">
        <f t="shared" si="38"/>
        <v>80</v>
      </c>
      <c r="I377" s="13">
        <f t="shared" si="39"/>
        <v>8</v>
      </c>
      <c r="J377" s="13">
        <v>4</v>
      </c>
      <c r="K377" s="13" t="s">
        <v>1468</v>
      </c>
      <c r="L377" s="13">
        <v>81</v>
      </c>
      <c r="M377" s="13" t="s">
        <v>1470</v>
      </c>
      <c r="N377" s="13">
        <v>81</v>
      </c>
      <c r="O377" s="13" t="s">
        <v>1598</v>
      </c>
      <c r="P377" s="13">
        <v>81</v>
      </c>
      <c r="Q377" s="13" t="s">
        <v>1600</v>
      </c>
      <c r="R377" s="13">
        <v>81</v>
      </c>
      <c r="S377" s="13" t="s">
        <v>1669</v>
      </c>
      <c r="T377" s="13">
        <v>81</v>
      </c>
      <c r="U377" s="13" t="s">
        <v>1671</v>
      </c>
      <c r="V377" s="13">
        <v>81</v>
      </c>
      <c r="W377" s="13" t="s">
        <v>1673</v>
      </c>
      <c r="X377" s="13">
        <v>81</v>
      </c>
      <c r="Y377" s="13" t="s">
        <v>1676</v>
      </c>
      <c r="Z377" s="13">
        <v>81</v>
      </c>
      <c r="AA377" s="13" t="s">
        <v>378</v>
      </c>
      <c r="AB377" s="13" t="str">
        <f t="shared" si="40"/>
        <v>tw-f-63-shl-loc1</v>
      </c>
      <c r="AC377" s="13">
        <f t="shared" si="41"/>
        <v>4</v>
      </c>
      <c r="AD377" s="13">
        <v>9</v>
      </c>
      <c r="AE377" s="27">
        <v>9</v>
      </c>
      <c r="AG377" s="35">
        <v>374</v>
      </c>
    </row>
    <row r="378" spans="1:33" ht="16.5" x14ac:dyDescent="0.2">
      <c r="A378" s="33" t="s">
        <v>691</v>
      </c>
      <c r="B378" s="33">
        <f t="shared" si="36"/>
        <v>4106320</v>
      </c>
      <c r="C378" s="40">
        <f t="shared" si="35"/>
        <v>63</v>
      </c>
      <c r="D378" s="26">
        <f t="shared" si="37"/>
        <v>41063</v>
      </c>
      <c r="E378" s="13">
        <v>2</v>
      </c>
      <c r="F378" s="14" t="s">
        <v>633</v>
      </c>
      <c r="G378" s="14" t="s">
        <v>350</v>
      </c>
      <c r="H378" s="13">
        <f t="shared" si="38"/>
        <v>80</v>
      </c>
      <c r="I378" s="13">
        <f t="shared" si="39"/>
        <v>7</v>
      </c>
      <c r="J378" s="13">
        <v>4</v>
      </c>
      <c r="K378" s="13" t="s">
        <v>1469</v>
      </c>
      <c r="L378" s="13">
        <v>81</v>
      </c>
      <c r="M378" s="13" t="s">
        <v>1471</v>
      </c>
      <c r="N378" s="13">
        <v>81</v>
      </c>
      <c r="O378" s="13" t="s">
        <v>1599</v>
      </c>
      <c r="P378" s="13">
        <v>81</v>
      </c>
      <c r="Q378" s="13" t="s">
        <v>1601</v>
      </c>
      <c r="R378" s="13">
        <v>81</v>
      </c>
      <c r="S378" s="13" t="s">
        <v>1670</v>
      </c>
      <c r="T378" s="13">
        <v>81</v>
      </c>
      <c r="U378" s="13" t="s">
        <v>1672</v>
      </c>
      <c r="V378" s="13">
        <v>81</v>
      </c>
      <c r="W378" s="13" t="s">
        <v>1674</v>
      </c>
      <c r="X378" s="13">
        <v>81</v>
      </c>
      <c r="Y378" s="13" t="s">
        <v>1675</v>
      </c>
      <c r="Z378" s="13">
        <v>81</v>
      </c>
      <c r="AA378" s="13" t="s">
        <v>349</v>
      </c>
      <c r="AB378" s="36" t="str">
        <f t="shared" si="40"/>
        <v>tw-f-63-jlr-loc2</v>
      </c>
      <c r="AC378" s="36">
        <f t="shared" si="41"/>
        <v>4</v>
      </c>
      <c r="AD378" s="13">
        <v>6</v>
      </c>
      <c r="AE378" s="27">
        <v>6</v>
      </c>
      <c r="AG378" s="35">
        <v>375</v>
      </c>
    </row>
    <row r="379" spans="1:33" ht="16.5" x14ac:dyDescent="0.2">
      <c r="A379" s="33" t="s">
        <v>691</v>
      </c>
      <c r="B379" s="33">
        <f t="shared" si="36"/>
        <v>4106321</v>
      </c>
      <c r="C379" s="40">
        <f t="shared" si="35"/>
        <v>63</v>
      </c>
      <c r="D379" s="26">
        <f t="shared" si="37"/>
        <v>41063</v>
      </c>
      <c r="E379" s="13">
        <v>2</v>
      </c>
      <c r="F379" s="14" t="s">
        <v>634</v>
      </c>
      <c r="G379" s="14" t="s">
        <v>367</v>
      </c>
      <c r="H379" s="13">
        <f t="shared" si="38"/>
        <v>80</v>
      </c>
      <c r="I379" s="13">
        <f t="shared" si="39"/>
        <v>7</v>
      </c>
      <c r="J379" s="13">
        <v>4</v>
      </c>
      <c r="K379" s="13" t="s">
        <v>1468</v>
      </c>
      <c r="L379" s="13">
        <v>81</v>
      </c>
      <c r="M379" s="13" t="s">
        <v>1470</v>
      </c>
      <c r="N379" s="13">
        <v>81</v>
      </c>
      <c r="O379" s="13" t="s">
        <v>1598</v>
      </c>
      <c r="P379" s="13">
        <v>81</v>
      </c>
      <c r="Q379" s="13" t="s">
        <v>1600</v>
      </c>
      <c r="R379" s="13">
        <v>81</v>
      </c>
      <c r="S379" s="13" t="s">
        <v>1669</v>
      </c>
      <c r="T379" s="13">
        <v>81</v>
      </c>
      <c r="U379" s="13" t="s">
        <v>1671</v>
      </c>
      <c r="V379" s="13">
        <v>81</v>
      </c>
      <c r="W379" s="13" t="s">
        <v>1673</v>
      </c>
      <c r="X379" s="13">
        <v>81</v>
      </c>
      <c r="Y379" s="13" t="s">
        <v>1676</v>
      </c>
      <c r="Z379" s="13">
        <v>81</v>
      </c>
      <c r="AA379" s="13" t="s">
        <v>383</v>
      </c>
      <c r="AB379" s="36" t="str">
        <f t="shared" si="40"/>
        <v>tw-f-63-shl-loc2</v>
      </c>
      <c r="AC379" s="36">
        <f t="shared" si="41"/>
        <v>4</v>
      </c>
      <c r="AD379" s="13">
        <v>9</v>
      </c>
      <c r="AE379" s="27">
        <v>9</v>
      </c>
      <c r="AG379" s="35">
        <v>376</v>
      </c>
    </row>
    <row r="380" spans="1:33" ht="16.5" x14ac:dyDescent="0.2">
      <c r="A380" s="33" t="s">
        <v>691</v>
      </c>
      <c r="B380" s="33">
        <f t="shared" si="36"/>
        <v>4106330</v>
      </c>
      <c r="C380" s="40">
        <f t="shared" si="35"/>
        <v>63</v>
      </c>
      <c r="D380" s="26">
        <f t="shared" si="37"/>
        <v>41063</v>
      </c>
      <c r="E380" s="13">
        <v>3</v>
      </c>
      <c r="F380" s="14" t="s">
        <v>633</v>
      </c>
      <c r="G380" s="14" t="s">
        <v>352</v>
      </c>
      <c r="H380" s="13">
        <f t="shared" si="38"/>
        <v>80</v>
      </c>
      <c r="I380" s="13">
        <f t="shared" si="39"/>
        <v>7</v>
      </c>
      <c r="J380" s="13">
        <v>4</v>
      </c>
      <c r="K380" s="13" t="s">
        <v>1469</v>
      </c>
      <c r="L380" s="13">
        <v>81</v>
      </c>
      <c r="M380" s="13" t="s">
        <v>1471</v>
      </c>
      <c r="N380" s="13">
        <v>81</v>
      </c>
      <c r="O380" s="13" t="s">
        <v>1599</v>
      </c>
      <c r="P380" s="13">
        <v>81</v>
      </c>
      <c r="Q380" s="13" t="s">
        <v>1601</v>
      </c>
      <c r="R380" s="13">
        <v>81</v>
      </c>
      <c r="S380" s="13" t="s">
        <v>1670</v>
      </c>
      <c r="T380" s="13">
        <v>81</v>
      </c>
      <c r="U380" s="13" t="s">
        <v>1672</v>
      </c>
      <c r="V380" s="13">
        <v>81</v>
      </c>
      <c r="W380" s="13" t="s">
        <v>1674</v>
      </c>
      <c r="X380" s="13">
        <v>81</v>
      </c>
      <c r="Y380" s="13" t="s">
        <v>1675</v>
      </c>
      <c r="Z380" s="13">
        <v>81</v>
      </c>
      <c r="AA380" s="13" t="s">
        <v>30</v>
      </c>
      <c r="AB380" s="37" t="str">
        <f t="shared" si="40"/>
        <v>tw-f-63-jlr-loc3</v>
      </c>
      <c r="AC380" s="37">
        <f t="shared" si="41"/>
        <v>4</v>
      </c>
      <c r="AD380" s="13">
        <v>6</v>
      </c>
      <c r="AE380" s="27">
        <v>6</v>
      </c>
      <c r="AG380" s="35">
        <v>377</v>
      </c>
    </row>
    <row r="381" spans="1:33" ht="17.25" thickBot="1" x14ac:dyDescent="0.25">
      <c r="A381" s="33" t="s">
        <v>691</v>
      </c>
      <c r="B381" s="33">
        <f t="shared" si="36"/>
        <v>4106331</v>
      </c>
      <c r="C381" s="40">
        <f t="shared" si="35"/>
        <v>63</v>
      </c>
      <c r="D381" s="28">
        <f t="shared" si="37"/>
        <v>41063</v>
      </c>
      <c r="E381" s="29">
        <v>3</v>
      </c>
      <c r="F381" s="30" t="s">
        <v>634</v>
      </c>
      <c r="G381" s="30" t="s">
        <v>372</v>
      </c>
      <c r="H381" s="29">
        <f t="shared" si="38"/>
        <v>80</v>
      </c>
      <c r="I381" s="29">
        <f t="shared" si="39"/>
        <v>7</v>
      </c>
      <c r="J381" s="29">
        <v>4</v>
      </c>
      <c r="K381" s="29" t="s">
        <v>1468</v>
      </c>
      <c r="L381" s="29">
        <v>81</v>
      </c>
      <c r="M381" s="29" t="s">
        <v>1470</v>
      </c>
      <c r="N381" s="29">
        <v>81</v>
      </c>
      <c r="O381" s="29" t="s">
        <v>1598</v>
      </c>
      <c r="P381" s="29">
        <v>81</v>
      </c>
      <c r="Q381" s="29" t="s">
        <v>1600</v>
      </c>
      <c r="R381" s="29">
        <v>81</v>
      </c>
      <c r="S381" s="29" t="s">
        <v>1669</v>
      </c>
      <c r="T381" s="29">
        <v>81</v>
      </c>
      <c r="U381" s="29" t="s">
        <v>1671</v>
      </c>
      <c r="V381" s="29">
        <v>81</v>
      </c>
      <c r="W381" s="29" t="s">
        <v>1673</v>
      </c>
      <c r="X381" s="29">
        <v>81</v>
      </c>
      <c r="Y381" s="29" t="s">
        <v>1676</v>
      </c>
      <c r="Z381" s="29">
        <v>81</v>
      </c>
      <c r="AA381" s="29" t="s">
        <v>387</v>
      </c>
      <c r="AB381" s="30" t="str">
        <f t="shared" si="40"/>
        <v>tw-f-63-shl-loc3</v>
      </c>
      <c r="AC381" s="30">
        <f t="shared" si="41"/>
        <v>4</v>
      </c>
      <c r="AD381" s="29">
        <v>9</v>
      </c>
      <c r="AE381" s="31">
        <v>9</v>
      </c>
      <c r="AG381" s="35">
        <v>378</v>
      </c>
    </row>
    <row r="382" spans="1:33" ht="16.5" x14ac:dyDescent="0.2">
      <c r="A382" s="33" t="s">
        <v>691</v>
      </c>
      <c r="B382" s="33">
        <f t="shared" si="36"/>
        <v>4106410</v>
      </c>
      <c r="C382" s="40">
        <f t="shared" si="35"/>
        <v>64</v>
      </c>
      <c r="D382" s="23">
        <f t="shared" si="37"/>
        <v>41064</v>
      </c>
      <c r="E382" s="24">
        <v>1</v>
      </c>
      <c r="F382" s="32" t="s">
        <v>633</v>
      </c>
      <c r="G382" s="32" t="s">
        <v>30</v>
      </c>
      <c r="H382" s="24">
        <f t="shared" si="38"/>
        <v>80</v>
      </c>
      <c r="I382" s="24">
        <f t="shared" si="39"/>
        <v>8</v>
      </c>
      <c r="J382" s="24">
        <v>4</v>
      </c>
      <c r="K382" s="24" t="s">
        <v>1469</v>
      </c>
      <c r="L382" s="24">
        <v>82</v>
      </c>
      <c r="M382" s="24" t="s">
        <v>1471</v>
      </c>
      <c r="N382" s="24">
        <v>82</v>
      </c>
      <c r="O382" s="24" t="s">
        <v>1473</v>
      </c>
      <c r="P382" s="24">
        <v>82</v>
      </c>
      <c r="Q382" s="24" t="s">
        <v>1601</v>
      </c>
      <c r="R382" s="24">
        <v>82</v>
      </c>
      <c r="S382" s="24" t="s">
        <v>1670</v>
      </c>
      <c r="T382" s="24">
        <v>82</v>
      </c>
      <c r="U382" s="24" t="s">
        <v>1672</v>
      </c>
      <c r="V382" s="24">
        <v>82</v>
      </c>
      <c r="W382" s="24" t="s">
        <v>1674</v>
      </c>
      <c r="X382" s="24">
        <v>82</v>
      </c>
      <c r="Y382" s="24" t="s">
        <v>1675</v>
      </c>
      <c r="Z382" s="24">
        <v>82</v>
      </c>
      <c r="AA382" s="24" t="s">
        <v>354</v>
      </c>
      <c r="AB382" s="24" t="str">
        <f t="shared" si="40"/>
        <v>tw-f-64-jlr-loc1</v>
      </c>
      <c r="AC382" s="24">
        <f t="shared" si="41"/>
        <v>4</v>
      </c>
      <c r="AD382" s="24">
        <v>6</v>
      </c>
      <c r="AE382" s="25">
        <v>6</v>
      </c>
      <c r="AG382" s="35">
        <v>379</v>
      </c>
    </row>
    <row r="383" spans="1:33" ht="16.5" x14ac:dyDescent="0.2">
      <c r="A383" s="33" t="s">
        <v>691</v>
      </c>
      <c r="B383" s="33">
        <f t="shared" si="36"/>
        <v>4106411</v>
      </c>
      <c r="C383" s="40">
        <f t="shared" si="35"/>
        <v>64</v>
      </c>
      <c r="D383" s="26">
        <f t="shared" si="37"/>
        <v>41064</v>
      </c>
      <c r="E383" s="13">
        <v>1</v>
      </c>
      <c r="F383" s="14" t="s">
        <v>634</v>
      </c>
      <c r="G383" s="14" t="s">
        <v>368</v>
      </c>
      <c r="H383" s="13">
        <f t="shared" si="38"/>
        <v>80</v>
      </c>
      <c r="I383" s="13">
        <f t="shared" si="39"/>
        <v>8</v>
      </c>
      <c r="J383" s="13">
        <v>4</v>
      </c>
      <c r="K383" s="13" t="s">
        <v>1468</v>
      </c>
      <c r="L383" s="13">
        <v>82</v>
      </c>
      <c r="M383" s="13" t="s">
        <v>1470</v>
      </c>
      <c r="N383" s="13">
        <v>82</v>
      </c>
      <c r="O383" s="13" t="s">
        <v>1472</v>
      </c>
      <c r="P383" s="13">
        <v>82</v>
      </c>
      <c r="Q383" s="13" t="s">
        <v>1600</v>
      </c>
      <c r="R383" s="13">
        <v>82</v>
      </c>
      <c r="S383" s="13" t="s">
        <v>1669</v>
      </c>
      <c r="T383" s="13">
        <v>82</v>
      </c>
      <c r="U383" s="13" t="s">
        <v>1671</v>
      </c>
      <c r="V383" s="13">
        <v>82</v>
      </c>
      <c r="W383" s="13" t="s">
        <v>1673</v>
      </c>
      <c r="X383" s="13">
        <v>82</v>
      </c>
      <c r="Y383" s="13" t="s">
        <v>1676</v>
      </c>
      <c r="Z383" s="13">
        <v>82</v>
      </c>
      <c r="AA383" s="13" t="s">
        <v>395</v>
      </c>
      <c r="AB383" s="13" t="str">
        <f t="shared" si="40"/>
        <v>tw-f-64-shl-loc1</v>
      </c>
      <c r="AC383" s="13">
        <f t="shared" si="41"/>
        <v>4</v>
      </c>
      <c r="AD383" s="13">
        <v>9</v>
      </c>
      <c r="AE383" s="27">
        <v>9</v>
      </c>
      <c r="AG383" s="35">
        <v>380</v>
      </c>
    </row>
    <row r="384" spans="1:33" ht="16.5" x14ac:dyDescent="0.2">
      <c r="A384" s="33" t="s">
        <v>691</v>
      </c>
      <c r="B384" s="33">
        <f t="shared" si="36"/>
        <v>4106420</v>
      </c>
      <c r="C384" s="40">
        <f t="shared" si="35"/>
        <v>64</v>
      </c>
      <c r="D384" s="26">
        <f t="shared" si="37"/>
        <v>41064</v>
      </c>
      <c r="E384" s="13">
        <v>2</v>
      </c>
      <c r="F384" s="14" t="s">
        <v>633</v>
      </c>
      <c r="G384" s="14" t="s">
        <v>350</v>
      </c>
      <c r="H384" s="13">
        <f t="shared" si="38"/>
        <v>80</v>
      </c>
      <c r="I384" s="13">
        <f t="shared" si="39"/>
        <v>8</v>
      </c>
      <c r="J384" s="13">
        <v>4</v>
      </c>
      <c r="K384" s="13" t="s">
        <v>1469</v>
      </c>
      <c r="L384" s="13">
        <v>82</v>
      </c>
      <c r="M384" s="13" t="s">
        <v>1471</v>
      </c>
      <c r="N384" s="13">
        <v>82</v>
      </c>
      <c r="O384" s="13" t="s">
        <v>1473</v>
      </c>
      <c r="P384" s="13">
        <v>82</v>
      </c>
      <c r="Q384" s="13" t="s">
        <v>1601</v>
      </c>
      <c r="R384" s="13">
        <v>82</v>
      </c>
      <c r="S384" s="13" t="s">
        <v>1670</v>
      </c>
      <c r="T384" s="13">
        <v>82</v>
      </c>
      <c r="U384" s="13" t="s">
        <v>1672</v>
      </c>
      <c r="V384" s="13">
        <v>82</v>
      </c>
      <c r="W384" s="13" t="s">
        <v>1674</v>
      </c>
      <c r="X384" s="13">
        <v>82</v>
      </c>
      <c r="Y384" s="13" t="s">
        <v>1675</v>
      </c>
      <c r="Z384" s="13">
        <v>82</v>
      </c>
      <c r="AA384" s="13" t="s">
        <v>748</v>
      </c>
      <c r="AB384" s="36" t="str">
        <f t="shared" si="40"/>
        <v>tw-f-64-jlr-loc2</v>
      </c>
      <c r="AC384" s="36">
        <f t="shared" si="41"/>
        <v>4</v>
      </c>
      <c r="AD384" s="13">
        <v>6</v>
      </c>
      <c r="AE384" s="27">
        <v>6</v>
      </c>
      <c r="AG384" s="35">
        <v>381</v>
      </c>
    </row>
    <row r="385" spans="1:33" ht="16.5" x14ac:dyDescent="0.2">
      <c r="A385" s="33" t="s">
        <v>691</v>
      </c>
      <c r="B385" s="33">
        <f t="shared" si="36"/>
        <v>4106421</v>
      </c>
      <c r="C385" s="40">
        <f t="shared" ref="C385:C448" si="42">MOD(D385,100)</f>
        <v>64</v>
      </c>
      <c r="D385" s="26">
        <f t="shared" si="37"/>
        <v>41064</v>
      </c>
      <c r="E385" s="13">
        <v>2</v>
      </c>
      <c r="F385" s="14" t="s">
        <v>634</v>
      </c>
      <c r="G385" s="14" t="s">
        <v>367</v>
      </c>
      <c r="H385" s="13">
        <f t="shared" si="38"/>
        <v>80</v>
      </c>
      <c r="I385" s="13">
        <f t="shared" si="39"/>
        <v>8</v>
      </c>
      <c r="J385" s="13">
        <v>4</v>
      </c>
      <c r="K385" s="13" t="s">
        <v>1468</v>
      </c>
      <c r="L385" s="13">
        <v>82</v>
      </c>
      <c r="M385" s="13" t="s">
        <v>1470</v>
      </c>
      <c r="N385" s="13">
        <v>82</v>
      </c>
      <c r="O385" s="13" t="s">
        <v>1472</v>
      </c>
      <c r="P385" s="13">
        <v>82</v>
      </c>
      <c r="Q385" s="13" t="s">
        <v>1600</v>
      </c>
      <c r="R385" s="13">
        <v>82</v>
      </c>
      <c r="S385" s="13" t="s">
        <v>1669</v>
      </c>
      <c r="T385" s="13">
        <v>82</v>
      </c>
      <c r="U385" s="13" t="s">
        <v>1671</v>
      </c>
      <c r="V385" s="13">
        <v>82</v>
      </c>
      <c r="W385" s="13" t="s">
        <v>1673</v>
      </c>
      <c r="X385" s="13">
        <v>82</v>
      </c>
      <c r="Y385" s="13" t="s">
        <v>1676</v>
      </c>
      <c r="Z385" s="13">
        <v>82</v>
      </c>
      <c r="AA385" s="13" t="s">
        <v>390</v>
      </c>
      <c r="AB385" s="36" t="str">
        <f t="shared" si="40"/>
        <v>tw-f-64-shl-loc2</v>
      </c>
      <c r="AC385" s="36">
        <f t="shared" si="41"/>
        <v>4</v>
      </c>
      <c r="AD385" s="13">
        <v>9</v>
      </c>
      <c r="AE385" s="27">
        <v>9</v>
      </c>
      <c r="AG385" s="35">
        <v>382</v>
      </c>
    </row>
    <row r="386" spans="1:33" ht="16.5" x14ac:dyDescent="0.2">
      <c r="A386" s="33" t="s">
        <v>691</v>
      </c>
      <c r="B386" s="33">
        <f t="shared" si="36"/>
        <v>4106430</v>
      </c>
      <c r="C386" s="40">
        <f t="shared" si="42"/>
        <v>64</v>
      </c>
      <c r="D386" s="26">
        <f t="shared" si="37"/>
        <v>41064</v>
      </c>
      <c r="E386" s="13">
        <v>3</v>
      </c>
      <c r="F386" s="14" t="s">
        <v>633</v>
      </c>
      <c r="G386" s="14" t="s">
        <v>352</v>
      </c>
      <c r="H386" s="13">
        <f t="shared" si="38"/>
        <v>80</v>
      </c>
      <c r="I386" s="13">
        <f t="shared" si="39"/>
        <v>7</v>
      </c>
      <c r="J386" s="13">
        <v>4</v>
      </c>
      <c r="K386" s="13" t="s">
        <v>1469</v>
      </c>
      <c r="L386" s="13">
        <v>82</v>
      </c>
      <c r="M386" s="13" t="s">
        <v>1471</v>
      </c>
      <c r="N386" s="13">
        <v>82</v>
      </c>
      <c r="O386" s="13" t="s">
        <v>1473</v>
      </c>
      <c r="P386" s="13">
        <v>82</v>
      </c>
      <c r="Q386" s="13" t="s">
        <v>1601</v>
      </c>
      <c r="R386" s="13">
        <v>82</v>
      </c>
      <c r="S386" s="13" t="s">
        <v>1670</v>
      </c>
      <c r="T386" s="13">
        <v>82</v>
      </c>
      <c r="U386" s="13" t="s">
        <v>1672</v>
      </c>
      <c r="V386" s="13">
        <v>82</v>
      </c>
      <c r="W386" s="13" t="s">
        <v>1674</v>
      </c>
      <c r="X386" s="13">
        <v>82</v>
      </c>
      <c r="Y386" s="13" t="s">
        <v>1675</v>
      </c>
      <c r="Z386" s="13">
        <v>82</v>
      </c>
      <c r="AA386" s="13" t="s">
        <v>355</v>
      </c>
      <c r="AB386" s="37" t="str">
        <f t="shared" si="40"/>
        <v>tw-f-64-jlr-loc3</v>
      </c>
      <c r="AC386" s="37">
        <f t="shared" si="41"/>
        <v>4</v>
      </c>
      <c r="AD386" s="13">
        <v>6</v>
      </c>
      <c r="AE386" s="27">
        <v>6</v>
      </c>
      <c r="AG386" s="35">
        <v>383</v>
      </c>
    </row>
    <row r="387" spans="1:33" ht="17.25" thickBot="1" x14ac:dyDescent="0.25">
      <c r="A387" s="33" t="s">
        <v>691</v>
      </c>
      <c r="B387" s="33">
        <f t="shared" si="36"/>
        <v>4106431</v>
      </c>
      <c r="C387" s="40">
        <f t="shared" si="42"/>
        <v>64</v>
      </c>
      <c r="D387" s="28">
        <f t="shared" si="37"/>
        <v>41064</v>
      </c>
      <c r="E387" s="29">
        <v>3</v>
      </c>
      <c r="F387" s="30" t="s">
        <v>634</v>
      </c>
      <c r="G387" s="30" t="s">
        <v>372</v>
      </c>
      <c r="H387" s="29">
        <f t="shared" si="38"/>
        <v>80</v>
      </c>
      <c r="I387" s="29">
        <f t="shared" si="39"/>
        <v>7</v>
      </c>
      <c r="J387" s="29">
        <v>4</v>
      </c>
      <c r="K387" s="29" t="s">
        <v>1468</v>
      </c>
      <c r="L387" s="29">
        <v>82</v>
      </c>
      <c r="M387" s="29" t="s">
        <v>1470</v>
      </c>
      <c r="N387" s="29">
        <v>82</v>
      </c>
      <c r="O387" s="29" t="s">
        <v>1472</v>
      </c>
      <c r="P387" s="29">
        <v>82</v>
      </c>
      <c r="Q387" s="29" t="s">
        <v>1600</v>
      </c>
      <c r="R387" s="29">
        <v>82</v>
      </c>
      <c r="S387" s="29" t="s">
        <v>1669</v>
      </c>
      <c r="T387" s="29">
        <v>82</v>
      </c>
      <c r="U387" s="29" t="s">
        <v>1671</v>
      </c>
      <c r="V387" s="29">
        <v>82</v>
      </c>
      <c r="W387" s="29" t="s">
        <v>1673</v>
      </c>
      <c r="X387" s="29">
        <v>82</v>
      </c>
      <c r="Y387" s="29" t="s">
        <v>1676</v>
      </c>
      <c r="Z387" s="29">
        <v>82</v>
      </c>
      <c r="AA387" s="29" t="s">
        <v>396</v>
      </c>
      <c r="AB387" s="30" t="str">
        <f t="shared" si="40"/>
        <v>tw-f-64-shl-loc3</v>
      </c>
      <c r="AC387" s="30">
        <f t="shared" si="41"/>
        <v>4</v>
      </c>
      <c r="AD387" s="29">
        <v>9</v>
      </c>
      <c r="AE387" s="31">
        <v>9</v>
      </c>
      <c r="AG387" s="35">
        <v>384</v>
      </c>
    </row>
    <row r="388" spans="1:33" ht="16.5" x14ac:dyDescent="0.2">
      <c r="A388" s="33" t="s">
        <v>691</v>
      </c>
      <c r="B388" s="33">
        <f t="shared" si="36"/>
        <v>4106510</v>
      </c>
      <c r="C388" s="40">
        <f t="shared" si="42"/>
        <v>65</v>
      </c>
      <c r="D388" s="23">
        <f t="shared" si="37"/>
        <v>41065</v>
      </c>
      <c r="E388" s="24">
        <v>1</v>
      </c>
      <c r="F388" s="32" t="s">
        <v>633</v>
      </c>
      <c r="G388" s="32" t="s">
        <v>30</v>
      </c>
      <c r="H388" s="24">
        <f t="shared" si="38"/>
        <v>80</v>
      </c>
      <c r="I388" s="24">
        <f t="shared" si="39"/>
        <v>8</v>
      </c>
      <c r="J388" s="24">
        <v>4</v>
      </c>
      <c r="K388" s="24" t="s">
        <v>1469</v>
      </c>
      <c r="L388" s="24">
        <v>82</v>
      </c>
      <c r="M388" s="24" t="s">
        <v>1471</v>
      </c>
      <c r="N388" s="24">
        <v>82</v>
      </c>
      <c r="O388" s="24" t="s">
        <v>1473</v>
      </c>
      <c r="P388" s="24">
        <v>82</v>
      </c>
      <c r="Q388" s="24" t="s">
        <v>1601</v>
      </c>
      <c r="R388" s="24">
        <v>82</v>
      </c>
      <c r="S388" s="24" t="s">
        <v>1670</v>
      </c>
      <c r="T388" s="24">
        <v>82</v>
      </c>
      <c r="U388" s="24" t="s">
        <v>1672</v>
      </c>
      <c r="V388" s="24">
        <v>82</v>
      </c>
      <c r="W388" s="24" t="s">
        <v>1674</v>
      </c>
      <c r="X388" s="24">
        <v>82</v>
      </c>
      <c r="Y388" s="24" t="s">
        <v>1675</v>
      </c>
      <c r="Z388" s="24">
        <v>82</v>
      </c>
      <c r="AA388" s="24" t="s">
        <v>347</v>
      </c>
      <c r="AB388" s="24" t="str">
        <f t="shared" si="40"/>
        <v>tw-f-65-jlr-loc1</v>
      </c>
      <c r="AC388" s="24">
        <f t="shared" si="41"/>
        <v>4</v>
      </c>
      <c r="AD388" s="24">
        <v>6</v>
      </c>
      <c r="AE388" s="25">
        <v>6</v>
      </c>
      <c r="AG388" s="35">
        <v>385</v>
      </c>
    </row>
    <row r="389" spans="1:33" ht="16.5" x14ac:dyDescent="0.2">
      <c r="A389" s="33" t="s">
        <v>691</v>
      </c>
      <c r="B389" s="33">
        <f t="shared" ref="B389:B452" si="43">D389*100+E389*10+IF(F389="jlr",0,1)</f>
        <v>4106511</v>
      </c>
      <c r="C389" s="40">
        <f t="shared" si="42"/>
        <v>65</v>
      </c>
      <c r="D389" s="26">
        <f t="shared" ref="D389:D452" si="44">INT((AG389-1)/6)+41001</f>
        <v>41065</v>
      </c>
      <c r="E389" s="13">
        <v>1</v>
      </c>
      <c r="F389" s="14" t="s">
        <v>634</v>
      </c>
      <c r="G389" s="14" t="s">
        <v>368</v>
      </c>
      <c r="H389" s="13">
        <f t="shared" ref="H389:H452" si="45">INDEX($AO$4:$AO$103,C389)</f>
        <v>80</v>
      </c>
      <c r="I389" s="13">
        <f t="shared" ref="I389:I452" si="46">INDEX($AP$4:$AR$103,C389,E389)</f>
        <v>8</v>
      </c>
      <c r="J389" s="13">
        <v>4</v>
      </c>
      <c r="K389" s="13" t="s">
        <v>1468</v>
      </c>
      <c r="L389" s="13">
        <v>82</v>
      </c>
      <c r="M389" s="13" t="s">
        <v>1470</v>
      </c>
      <c r="N389" s="13">
        <v>82</v>
      </c>
      <c r="O389" s="13" t="s">
        <v>1472</v>
      </c>
      <c r="P389" s="13">
        <v>82</v>
      </c>
      <c r="Q389" s="13" t="s">
        <v>1474</v>
      </c>
      <c r="R389" s="13">
        <v>82</v>
      </c>
      <c r="S389" s="13" t="s">
        <v>1669</v>
      </c>
      <c r="T389" s="13">
        <v>82</v>
      </c>
      <c r="U389" s="13" t="s">
        <v>1671</v>
      </c>
      <c r="V389" s="13">
        <v>82</v>
      </c>
      <c r="W389" s="13" t="s">
        <v>1673</v>
      </c>
      <c r="X389" s="13">
        <v>82</v>
      </c>
      <c r="Y389" s="13" t="s">
        <v>1676</v>
      </c>
      <c r="Z389" s="13">
        <v>82</v>
      </c>
      <c r="AA389" s="13" t="s">
        <v>379</v>
      </c>
      <c r="AB389" s="13" t="str">
        <f t="shared" ref="AB389:AB452" si="47">A389&amp;"-"&amp;C389&amp;"-"&amp;F389&amp;"-loc"&amp;E389</f>
        <v>tw-f-65-shl-loc1</v>
      </c>
      <c r="AC389" s="13">
        <f t="shared" ref="AC389:AC452" si="48">INDEX($AT$4:$AT$103,C389)</f>
        <v>4</v>
      </c>
      <c r="AD389" s="13">
        <v>9</v>
      </c>
      <c r="AE389" s="27">
        <v>9</v>
      </c>
      <c r="AG389" s="35">
        <v>386</v>
      </c>
    </row>
    <row r="390" spans="1:33" ht="16.5" x14ac:dyDescent="0.2">
      <c r="A390" s="33" t="s">
        <v>691</v>
      </c>
      <c r="B390" s="33">
        <f t="shared" si="43"/>
        <v>4106520</v>
      </c>
      <c r="C390" s="40">
        <f t="shared" si="42"/>
        <v>65</v>
      </c>
      <c r="D390" s="26">
        <f t="shared" si="44"/>
        <v>41065</v>
      </c>
      <c r="E390" s="13">
        <v>2</v>
      </c>
      <c r="F390" s="14" t="s">
        <v>633</v>
      </c>
      <c r="G390" s="14" t="s">
        <v>350</v>
      </c>
      <c r="H390" s="13">
        <f t="shared" si="45"/>
        <v>80</v>
      </c>
      <c r="I390" s="13">
        <f t="shared" si="46"/>
        <v>8</v>
      </c>
      <c r="J390" s="13">
        <v>4</v>
      </c>
      <c r="K390" s="13" t="s">
        <v>1469</v>
      </c>
      <c r="L390" s="13">
        <v>82</v>
      </c>
      <c r="M390" s="13" t="s">
        <v>1471</v>
      </c>
      <c r="N390" s="13">
        <v>82</v>
      </c>
      <c r="O390" s="13" t="s">
        <v>1473</v>
      </c>
      <c r="P390" s="13">
        <v>82</v>
      </c>
      <c r="Q390" s="13" t="s">
        <v>1601</v>
      </c>
      <c r="R390" s="13">
        <v>82</v>
      </c>
      <c r="S390" s="13" t="s">
        <v>1670</v>
      </c>
      <c r="T390" s="13">
        <v>82</v>
      </c>
      <c r="U390" s="13" t="s">
        <v>1672</v>
      </c>
      <c r="V390" s="13">
        <v>82</v>
      </c>
      <c r="W390" s="13" t="s">
        <v>1674</v>
      </c>
      <c r="X390" s="13">
        <v>82</v>
      </c>
      <c r="Y390" s="13" t="s">
        <v>1675</v>
      </c>
      <c r="Z390" s="13">
        <v>82</v>
      </c>
      <c r="AA390" s="13" t="s">
        <v>749</v>
      </c>
      <c r="AB390" s="36" t="str">
        <f t="shared" si="47"/>
        <v>tw-f-65-jlr-loc2</v>
      </c>
      <c r="AC390" s="36">
        <f t="shared" si="48"/>
        <v>4</v>
      </c>
      <c r="AD390" s="13">
        <v>6</v>
      </c>
      <c r="AE390" s="27">
        <v>6</v>
      </c>
      <c r="AG390" s="35">
        <v>387</v>
      </c>
    </row>
    <row r="391" spans="1:33" ht="16.5" x14ac:dyDescent="0.2">
      <c r="A391" s="33" t="s">
        <v>691</v>
      </c>
      <c r="B391" s="33">
        <f t="shared" si="43"/>
        <v>4106521</v>
      </c>
      <c r="C391" s="40">
        <f t="shared" si="42"/>
        <v>65</v>
      </c>
      <c r="D391" s="26">
        <f t="shared" si="44"/>
        <v>41065</v>
      </c>
      <c r="E391" s="13">
        <v>2</v>
      </c>
      <c r="F391" s="14" t="s">
        <v>634</v>
      </c>
      <c r="G391" s="14" t="s">
        <v>367</v>
      </c>
      <c r="H391" s="13">
        <f t="shared" si="45"/>
        <v>80</v>
      </c>
      <c r="I391" s="13">
        <f t="shared" si="46"/>
        <v>8</v>
      </c>
      <c r="J391" s="13">
        <v>4</v>
      </c>
      <c r="K391" s="13" t="s">
        <v>1468</v>
      </c>
      <c r="L391" s="13">
        <v>82</v>
      </c>
      <c r="M391" s="13" t="s">
        <v>1470</v>
      </c>
      <c r="N391" s="13">
        <v>82</v>
      </c>
      <c r="O391" s="13" t="s">
        <v>1472</v>
      </c>
      <c r="P391" s="13">
        <v>82</v>
      </c>
      <c r="Q391" s="13" t="s">
        <v>1474</v>
      </c>
      <c r="R391" s="13">
        <v>82</v>
      </c>
      <c r="S391" s="13" t="s">
        <v>1669</v>
      </c>
      <c r="T391" s="13">
        <v>82</v>
      </c>
      <c r="U391" s="13" t="s">
        <v>1671</v>
      </c>
      <c r="V391" s="13">
        <v>82</v>
      </c>
      <c r="W391" s="13" t="s">
        <v>1673</v>
      </c>
      <c r="X391" s="13">
        <v>82</v>
      </c>
      <c r="Y391" s="13" t="s">
        <v>1676</v>
      </c>
      <c r="Z391" s="13">
        <v>82</v>
      </c>
      <c r="AA391" s="13" t="s">
        <v>382</v>
      </c>
      <c r="AB391" s="36" t="str">
        <f t="shared" si="47"/>
        <v>tw-f-65-shl-loc2</v>
      </c>
      <c r="AC391" s="36">
        <f t="shared" si="48"/>
        <v>4</v>
      </c>
      <c r="AD391" s="13">
        <v>9</v>
      </c>
      <c r="AE391" s="27">
        <v>9</v>
      </c>
      <c r="AG391" s="35">
        <v>388</v>
      </c>
    </row>
    <row r="392" spans="1:33" ht="16.5" x14ac:dyDescent="0.2">
      <c r="A392" s="33" t="s">
        <v>691</v>
      </c>
      <c r="B392" s="33">
        <f t="shared" si="43"/>
        <v>4106530</v>
      </c>
      <c r="C392" s="40">
        <f t="shared" si="42"/>
        <v>65</v>
      </c>
      <c r="D392" s="26">
        <f t="shared" si="44"/>
        <v>41065</v>
      </c>
      <c r="E392" s="13">
        <v>3</v>
      </c>
      <c r="F392" s="14" t="s">
        <v>633</v>
      </c>
      <c r="G392" s="14" t="s">
        <v>352</v>
      </c>
      <c r="H392" s="13">
        <f t="shared" si="45"/>
        <v>80</v>
      </c>
      <c r="I392" s="13">
        <f t="shared" si="46"/>
        <v>8</v>
      </c>
      <c r="J392" s="13">
        <v>4</v>
      </c>
      <c r="K392" s="13" t="s">
        <v>1469</v>
      </c>
      <c r="L392" s="13">
        <v>82</v>
      </c>
      <c r="M392" s="13" t="s">
        <v>1471</v>
      </c>
      <c r="N392" s="13">
        <v>82</v>
      </c>
      <c r="O392" s="13" t="s">
        <v>1473</v>
      </c>
      <c r="P392" s="13">
        <v>82</v>
      </c>
      <c r="Q392" s="13" t="s">
        <v>1601</v>
      </c>
      <c r="R392" s="13">
        <v>82</v>
      </c>
      <c r="S392" s="13" t="s">
        <v>1670</v>
      </c>
      <c r="T392" s="13">
        <v>82</v>
      </c>
      <c r="U392" s="13" t="s">
        <v>1672</v>
      </c>
      <c r="V392" s="13">
        <v>82</v>
      </c>
      <c r="W392" s="13" t="s">
        <v>1674</v>
      </c>
      <c r="X392" s="13">
        <v>82</v>
      </c>
      <c r="Y392" s="13" t="s">
        <v>1675</v>
      </c>
      <c r="Z392" s="13">
        <v>82</v>
      </c>
      <c r="AA392" s="13" t="s">
        <v>356</v>
      </c>
      <c r="AB392" s="37" t="str">
        <f t="shared" si="47"/>
        <v>tw-f-65-jlr-loc3</v>
      </c>
      <c r="AC392" s="37">
        <f t="shared" si="48"/>
        <v>4</v>
      </c>
      <c r="AD392" s="13">
        <v>6</v>
      </c>
      <c r="AE392" s="27">
        <v>6</v>
      </c>
      <c r="AG392" s="35">
        <v>389</v>
      </c>
    </row>
    <row r="393" spans="1:33" ht="17.25" thickBot="1" x14ac:dyDescent="0.25">
      <c r="A393" s="33" t="s">
        <v>691</v>
      </c>
      <c r="B393" s="33">
        <f t="shared" si="43"/>
        <v>4106531</v>
      </c>
      <c r="C393" s="40">
        <f t="shared" si="42"/>
        <v>65</v>
      </c>
      <c r="D393" s="28">
        <f t="shared" si="44"/>
        <v>41065</v>
      </c>
      <c r="E393" s="29">
        <v>3</v>
      </c>
      <c r="F393" s="30" t="s">
        <v>634</v>
      </c>
      <c r="G393" s="30" t="s">
        <v>372</v>
      </c>
      <c r="H393" s="29">
        <f t="shared" si="45"/>
        <v>80</v>
      </c>
      <c r="I393" s="29">
        <f t="shared" si="46"/>
        <v>8</v>
      </c>
      <c r="J393" s="29">
        <v>4</v>
      </c>
      <c r="K393" s="29" t="s">
        <v>1468</v>
      </c>
      <c r="L393" s="29">
        <v>82</v>
      </c>
      <c r="M393" s="29" t="s">
        <v>1470</v>
      </c>
      <c r="N393" s="29">
        <v>82</v>
      </c>
      <c r="O393" s="29" t="s">
        <v>1472</v>
      </c>
      <c r="P393" s="29">
        <v>82</v>
      </c>
      <c r="Q393" s="29" t="s">
        <v>1474</v>
      </c>
      <c r="R393" s="29">
        <v>82</v>
      </c>
      <c r="S393" s="29" t="s">
        <v>1669</v>
      </c>
      <c r="T393" s="29">
        <v>82</v>
      </c>
      <c r="U393" s="29" t="s">
        <v>1671</v>
      </c>
      <c r="V393" s="29">
        <v>82</v>
      </c>
      <c r="W393" s="29" t="s">
        <v>1673</v>
      </c>
      <c r="X393" s="29">
        <v>82</v>
      </c>
      <c r="Y393" s="29" t="s">
        <v>1676</v>
      </c>
      <c r="Z393" s="29">
        <v>82</v>
      </c>
      <c r="AA393" s="29" t="s">
        <v>397</v>
      </c>
      <c r="AB393" s="30" t="str">
        <f t="shared" si="47"/>
        <v>tw-f-65-shl-loc3</v>
      </c>
      <c r="AC393" s="30">
        <f t="shared" si="48"/>
        <v>4</v>
      </c>
      <c r="AD393" s="29">
        <v>9</v>
      </c>
      <c r="AE393" s="31">
        <v>9</v>
      </c>
      <c r="AG393" s="35">
        <v>390</v>
      </c>
    </row>
    <row r="394" spans="1:33" ht="16.5" x14ac:dyDescent="0.2">
      <c r="A394" s="33" t="s">
        <v>691</v>
      </c>
      <c r="B394" s="33">
        <f t="shared" si="43"/>
        <v>4106610</v>
      </c>
      <c r="C394" s="40">
        <f t="shared" si="42"/>
        <v>66</v>
      </c>
      <c r="D394" s="23">
        <f t="shared" si="44"/>
        <v>41066</v>
      </c>
      <c r="E394" s="24">
        <v>1</v>
      </c>
      <c r="F394" s="32" t="s">
        <v>633</v>
      </c>
      <c r="G394" s="32" t="s">
        <v>30</v>
      </c>
      <c r="H394" s="24">
        <f t="shared" si="45"/>
        <v>81</v>
      </c>
      <c r="I394" s="24">
        <f t="shared" si="46"/>
        <v>8</v>
      </c>
      <c r="J394" s="24">
        <v>4</v>
      </c>
      <c r="K394" s="24" t="s">
        <v>1469</v>
      </c>
      <c r="L394" s="24">
        <v>83</v>
      </c>
      <c r="M394" s="24" t="s">
        <v>1471</v>
      </c>
      <c r="N394" s="24">
        <v>83</v>
      </c>
      <c r="O394" s="24" t="s">
        <v>1473</v>
      </c>
      <c r="P394" s="24">
        <v>83</v>
      </c>
      <c r="Q394" s="24" t="s">
        <v>1475</v>
      </c>
      <c r="R394" s="24">
        <v>83</v>
      </c>
      <c r="S394" s="24" t="s">
        <v>1670</v>
      </c>
      <c r="T394" s="24">
        <v>83</v>
      </c>
      <c r="U394" s="24" t="s">
        <v>1672</v>
      </c>
      <c r="V394" s="24">
        <v>83</v>
      </c>
      <c r="W394" s="24" t="s">
        <v>1674</v>
      </c>
      <c r="X394" s="24">
        <v>83</v>
      </c>
      <c r="Y394" s="24" t="s">
        <v>1675</v>
      </c>
      <c r="Z394" s="24">
        <v>83</v>
      </c>
      <c r="AA394" s="24" t="s">
        <v>354</v>
      </c>
      <c r="AB394" s="24" t="str">
        <f t="shared" si="47"/>
        <v>tw-f-66-jlr-loc1</v>
      </c>
      <c r="AC394" s="24">
        <f t="shared" si="48"/>
        <v>4</v>
      </c>
      <c r="AD394" s="24">
        <v>6</v>
      </c>
      <c r="AE394" s="25">
        <v>6</v>
      </c>
      <c r="AG394" s="35">
        <v>391</v>
      </c>
    </row>
    <row r="395" spans="1:33" ht="16.5" x14ac:dyDescent="0.2">
      <c r="A395" s="33" t="s">
        <v>691</v>
      </c>
      <c r="B395" s="33">
        <f t="shared" si="43"/>
        <v>4106611</v>
      </c>
      <c r="C395" s="40">
        <f t="shared" si="42"/>
        <v>66</v>
      </c>
      <c r="D395" s="26">
        <f t="shared" si="44"/>
        <v>41066</v>
      </c>
      <c r="E395" s="13">
        <v>1</v>
      </c>
      <c r="F395" s="14" t="s">
        <v>634</v>
      </c>
      <c r="G395" s="14" t="s">
        <v>368</v>
      </c>
      <c r="H395" s="13">
        <f t="shared" si="45"/>
        <v>81</v>
      </c>
      <c r="I395" s="13">
        <f t="shared" si="46"/>
        <v>8</v>
      </c>
      <c r="J395" s="13">
        <v>4</v>
      </c>
      <c r="K395" s="13" t="s">
        <v>1468</v>
      </c>
      <c r="L395" s="13">
        <v>82</v>
      </c>
      <c r="M395" s="13" t="s">
        <v>1470</v>
      </c>
      <c r="N395" s="13">
        <v>82</v>
      </c>
      <c r="O395" s="13" t="s">
        <v>1472</v>
      </c>
      <c r="P395" s="13">
        <v>82</v>
      </c>
      <c r="Q395" s="13" t="s">
        <v>1474</v>
      </c>
      <c r="R395" s="13">
        <v>82</v>
      </c>
      <c r="S395" s="13" t="s">
        <v>1669</v>
      </c>
      <c r="T395" s="13">
        <v>82</v>
      </c>
      <c r="U395" s="13" t="s">
        <v>1671</v>
      </c>
      <c r="V395" s="13">
        <v>82</v>
      </c>
      <c r="W395" s="13" t="s">
        <v>1673</v>
      </c>
      <c r="X395" s="13">
        <v>82</v>
      </c>
      <c r="Y395" s="13" t="s">
        <v>1676</v>
      </c>
      <c r="Z395" s="13">
        <v>82</v>
      </c>
      <c r="AA395" s="13" t="s">
        <v>395</v>
      </c>
      <c r="AB395" s="13" t="str">
        <f t="shared" si="47"/>
        <v>tw-f-66-shl-loc1</v>
      </c>
      <c r="AC395" s="13">
        <f t="shared" si="48"/>
        <v>4</v>
      </c>
      <c r="AD395" s="13">
        <v>9</v>
      </c>
      <c r="AE395" s="27">
        <v>9</v>
      </c>
      <c r="AG395" s="35">
        <v>392</v>
      </c>
    </row>
    <row r="396" spans="1:33" ht="16.5" x14ac:dyDescent="0.2">
      <c r="A396" s="33" t="s">
        <v>691</v>
      </c>
      <c r="B396" s="33">
        <f t="shared" si="43"/>
        <v>4106620</v>
      </c>
      <c r="C396" s="40">
        <f t="shared" si="42"/>
        <v>66</v>
      </c>
      <c r="D396" s="26">
        <f t="shared" si="44"/>
        <v>41066</v>
      </c>
      <c r="E396" s="13">
        <v>2</v>
      </c>
      <c r="F396" s="14" t="s">
        <v>633</v>
      </c>
      <c r="G396" s="14" t="s">
        <v>350</v>
      </c>
      <c r="H396" s="13">
        <f t="shared" si="45"/>
        <v>81</v>
      </c>
      <c r="I396" s="13">
        <f t="shared" si="46"/>
        <v>8</v>
      </c>
      <c r="J396" s="13">
        <v>4</v>
      </c>
      <c r="K396" s="13" t="s">
        <v>1469</v>
      </c>
      <c r="L396" s="13">
        <v>83</v>
      </c>
      <c r="M396" s="13" t="s">
        <v>1471</v>
      </c>
      <c r="N396" s="13">
        <v>83</v>
      </c>
      <c r="O396" s="13" t="s">
        <v>1473</v>
      </c>
      <c r="P396" s="13">
        <v>83</v>
      </c>
      <c r="Q396" s="13" t="s">
        <v>1475</v>
      </c>
      <c r="R396" s="13">
        <v>83</v>
      </c>
      <c r="S396" s="13" t="s">
        <v>1670</v>
      </c>
      <c r="T396" s="13">
        <v>83</v>
      </c>
      <c r="U396" s="13" t="s">
        <v>1672</v>
      </c>
      <c r="V396" s="13">
        <v>83</v>
      </c>
      <c r="W396" s="13" t="s">
        <v>1674</v>
      </c>
      <c r="X396" s="13">
        <v>83</v>
      </c>
      <c r="Y396" s="13" t="s">
        <v>1675</v>
      </c>
      <c r="Z396" s="13">
        <v>83</v>
      </c>
      <c r="AA396" s="13" t="s">
        <v>748</v>
      </c>
      <c r="AB396" s="36" t="str">
        <f t="shared" si="47"/>
        <v>tw-f-66-jlr-loc2</v>
      </c>
      <c r="AC396" s="36">
        <f t="shared" si="48"/>
        <v>4</v>
      </c>
      <c r="AD396" s="13">
        <v>6</v>
      </c>
      <c r="AE396" s="27">
        <v>6</v>
      </c>
      <c r="AG396" s="35">
        <v>393</v>
      </c>
    </row>
    <row r="397" spans="1:33" ht="16.5" x14ac:dyDescent="0.2">
      <c r="A397" s="33" t="s">
        <v>691</v>
      </c>
      <c r="B397" s="33">
        <f t="shared" si="43"/>
        <v>4106621</v>
      </c>
      <c r="C397" s="40">
        <f t="shared" si="42"/>
        <v>66</v>
      </c>
      <c r="D397" s="26">
        <f t="shared" si="44"/>
        <v>41066</v>
      </c>
      <c r="E397" s="13">
        <v>2</v>
      </c>
      <c r="F397" s="14" t="s">
        <v>634</v>
      </c>
      <c r="G397" s="14" t="s">
        <v>367</v>
      </c>
      <c r="H397" s="13">
        <f t="shared" si="45"/>
        <v>81</v>
      </c>
      <c r="I397" s="13">
        <f t="shared" si="46"/>
        <v>8</v>
      </c>
      <c r="J397" s="13">
        <v>4</v>
      </c>
      <c r="K397" s="13" t="s">
        <v>1468</v>
      </c>
      <c r="L397" s="13">
        <v>82</v>
      </c>
      <c r="M397" s="13" t="s">
        <v>1470</v>
      </c>
      <c r="N397" s="13">
        <v>82</v>
      </c>
      <c r="O397" s="13" t="s">
        <v>1472</v>
      </c>
      <c r="P397" s="13">
        <v>82</v>
      </c>
      <c r="Q397" s="13" t="s">
        <v>1474</v>
      </c>
      <c r="R397" s="13">
        <v>82</v>
      </c>
      <c r="S397" s="13" t="s">
        <v>1669</v>
      </c>
      <c r="T397" s="13">
        <v>82</v>
      </c>
      <c r="U397" s="13" t="s">
        <v>1671</v>
      </c>
      <c r="V397" s="13">
        <v>82</v>
      </c>
      <c r="W397" s="13" t="s">
        <v>1673</v>
      </c>
      <c r="X397" s="13">
        <v>82</v>
      </c>
      <c r="Y397" s="13" t="s">
        <v>1676</v>
      </c>
      <c r="Z397" s="13">
        <v>82</v>
      </c>
      <c r="AA397" s="13" t="s">
        <v>390</v>
      </c>
      <c r="AB397" s="36" t="str">
        <f t="shared" si="47"/>
        <v>tw-f-66-shl-loc2</v>
      </c>
      <c r="AC397" s="36">
        <f t="shared" si="48"/>
        <v>4</v>
      </c>
      <c r="AD397" s="13">
        <v>9</v>
      </c>
      <c r="AE397" s="27">
        <v>9</v>
      </c>
      <c r="AG397" s="35">
        <v>394</v>
      </c>
    </row>
    <row r="398" spans="1:33" ht="16.5" x14ac:dyDescent="0.2">
      <c r="A398" s="33" t="s">
        <v>691</v>
      </c>
      <c r="B398" s="33">
        <f t="shared" si="43"/>
        <v>4106630</v>
      </c>
      <c r="C398" s="40">
        <f t="shared" si="42"/>
        <v>66</v>
      </c>
      <c r="D398" s="26">
        <f t="shared" si="44"/>
        <v>41066</v>
      </c>
      <c r="E398" s="13">
        <v>3</v>
      </c>
      <c r="F398" s="14" t="s">
        <v>633</v>
      </c>
      <c r="G398" s="14" t="s">
        <v>352</v>
      </c>
      <c r="H398" s="13">
        <f t="shared" si="45"/>
        <v>81</v>
      </c>
      <c r="I398" s="13">
        <f t="shared" si="46"/>
        <v>8</v>
      </c>
      <c r="J398" s="13">
        <v>4</v>
      </c>
      <c r="K398" s="13" t="s">
        <v>1469</v>
      </c>
      <c r="L398" s="13">
        <v>83</v>
      </c>
      <c r="M398" s="13" t="s">
        <v>1471</v>
      </c>
      <c r="N398" s="13">
        <v>83</v>
      </c>
      <c r="O398" s="13" t="s">
        <v>1473</v>
      </c>
      <c r="P398" s="13">
        <v>83</v>
      </c>
      <c r="Q398" s="13" t="s">
        <v>1475</v>
      </c>
      <c r="R398" s="13">
        <v>83</v>
      </c>
      <c r="S398" s="13" t="s">
        <v>1670</v>
      </c>
      <c r="T398" s="13">
        <v>83</v>
      </c>
      <c r="U398" s="13" t="s">
        <v>1672</v>
      </c>
      <c r="V398" s="13">
        <v>83</v>
      </c>
      <c r="W398" s="13" t="s">
        <v>1674</v>
      </c>
      <c r="X398" s="13">
        <v>83</v>
      </c>
      <c r="Y398" s="13" t="s">
        <v>1675</v>
      </c>
      <c r="Z398" s="13">
        <v>83</v>
      </c>
      <c r="AA398" s="13" t="s">
        <v>351</v>
      </c>
      <c r="AB398" s="37" t="str">
        <f t="shared" si="47"/>
        <v>tw-f-66-jlr-loc3</v>
      </c>
      <c r="AC398" s="37">
        <f t="shared" si="48"/>
        <v>4</v>
      </c>
      <c r="AD398" s="13">
        <v>6</v>
      </c>
      <c r="AE398" s="27">
        <v>6</v>
      </c>
      <c r="AG398" s="35">
        <v>395</v>
      </c>
    </row>
    <row r="399" spans="1:33" ht="17.25" thickBot="1" x14ac:dyDescent="0.25">
      <c r="A399" s="33" t="s">
        <v>691</v>
      </c>
      <c r="B399" s="33">
        <f t="shared" si="43"/>
        <v>4106631</v>
      </c>
      <c r="C399" s="40">
        <f t="shared" si="42"/>
        <v>66</v>
      </c>
      <c r="D399" s="28">
        <f t="shared" si="44"/>
        <v>41066</v>
      </c>
      <c r="E399" s="29">
        <v>3</v>
      </c>
      <c r="F399" s="30" t="s">
        <v>634</v>
      </c>
      <c r="G399" s="30" t="s">
        <v>372</v>
      </c>
      <c r="H399" s="29">
        <f t="shared" si="45"/>
        <v>81</v>
      </c>
      <c r="I399" s="29">
        <f t="shared" si="46"/>
        <v>8</v>
      </c>
      <c r="J399" s="29">
        <v>4</v>
      </c>
      <c r="K399" s="29" t="s">
        <v>1468</v>
      </c>
      <c r="L399" s="29">
        <v>82</v>
      </c>
      <c r="M399" s="29" t="s">
        <v>1470</v>
      </c>
      <c r="N399" s="29">
        <v>82</v>
      </c>
      <c r="O399" s="29" t="s">
        <v>1472</v>
      </c>
      <c r="P399" s="29">
        <v>82</v>
      </c>
      <c r="Q399" s="29" t="s">
        <v>1474</v>
      </c>
      <c r="R399" s="29">
        <v>82</v>
      </c>
      <c r="S399" s="29" t="s">
        <v>1669</v>
      </c>
      <c r="T399" s="29">
        <v>82</v>
      </c>
      <c r="U399" s="29" t="s">
        <v>1671</v>
      </c>
      <c r="V399" s="29">
        <v>82</v>
      </c>
      <c r="W399" s="29" t="s">
        <v>1673</v>
      </c>
      <c r="X399" s="29">
        <v>82</v>
      </c>
      <c r="Y399" s="29" t="s">
        <v>1676</v>
      </c>
      <c r="Z399" s="29">
        <v>82</v>
      </c>
      <c r="AA399" s="29" t="s">
        <v>391</v>
      </c>
      <c r="AB399" s="30" t="str">
        <f t="shared" si="47"/>
        <v>tw-f-66-shl-loc3</v>
      </c>
      <c r="AC399" s="30">
        <f t="shared" si="48"/>
        <v>4</v>
      </c>
      <c r="AD399" s="29">
        <v>9</v>
      </c>
      <c r="AE399" s="31">
        <v>9</v>
      </c>
      <c r="AG399" s="35">
        <v>396</v>
      </c>
    </row>
    <row r="400" spans="1:33" ht="16.5" x14ac:dyDescent="0.2">
      <c r="A400" s="33" t="s">
        <v>691</v>
      </c>
      <c r="B400" s="33">
        <f t="shared" si="43"/>
        <v>4106710</v>
      </c>
      <c r="C400" s="40">
        <f t="shared" si="42"/>
        <v>67</v>
      </c>
      <c r="D400" s="23">
        <f t="shared" si="44"/>
        <v>41067</v>
      </c>
      <c r="E400" s="24">
        <v>1</v>
      </c>
      <c r="F400" s="32" t="s">
        <v>633</v>
      </c>
      <c r="G400" s="32" t="s">
        <v>30</v>
      </c>
      <c r="H400" s="24">
        <f t="shared" si="45"/>
        <v>82</v>
      </c>
      <c r="I400" s="24">
        <f t="shared" si="46"/>
        <v>8</v>
      </c>
      <c r="J400" s="24">
        <v>4</v>
      </c>
      <c r="K400" s="24" t="s">
        <v>1469</v>
      </c>
      <c r="L400" s="24">
        <v>83</v>
      </c>
      <c r="M400" s="24" t="s">
        <v>1471</v>
      </c>
      <c r="N400" s="24">
        <v>83</v>
      </c>
      <c r="O400" s="24" t="s">
        <v>1473</v>
      </c>
      <c r="P400" s="24">
        <v>83</v>
      </c>
      <c r="Q400" s="24" t="s">
        <v>1475</v>
      </c>
      <c r="R400" s="24">
        <v>83</v>
      </c>
      <c r="S400" s="24" t="s">
        <v>1477</v>
      </c>
      <c r="T400" s="24">
        <v>83</v>
      </c>
      <c r="U400" s="24" t="s">
        <v>1672</v>
      </c>
      <c r="V400" s="24">
        <v>83</v>
      </c>
      <c r="W400" s="24" t="s">
        <v>1674</v>
      </c>
      <c r="X400" s="24">
        <v>83</v>
      </c>
      <c r="Y400" s="24" t="s">
        <v>1675</v>
      </c>
      <c r="Z400" s="24">
        <v>83</v>
      </c>
      <c r="AA400" s="24" t="s">
        <v>357</v>
      </c>
      <c r="AB400" s="24" t="str">
        <f t="shared" si="47"/>
        <v>tw-f-67-jlr-loc1</v>
      </c>
      <c r="AC400" s="24">
        <f t="shared" si="48"/>
        <v>4</v>
      </c>
      <c r="AD400" s="24">
        <v>6</v>
      </c>
      <c r="AE400" s="25">
        <v>6</v>
      </c>
      <c r="AG400" s="35">
        <v>397</v>
      </c>
    </row>
    <row r="401" spans="1:33" ht="16.5" x14ac:dyDescent="0.2">
      <c r="A401" s="33" t="s">
        <v>691</v>
      </c>
      <c r="B401" s="33">
        <f t="shared" si="43"/>
        <v>4106711</v>
      </c>
      <c r="C401" s="40">
        <f t="shared" si="42"/>
        <v>67</v>
      </c>
      <c r="D401" s="26">
        <f t="shared" si="44"/>
        <v>41067</v>
      </c>
      <c r="E401" s="13">
        <v>1</v>
      </c>
      <c r="F401" s="14" t="s">
        <v>634</v>
      </c>
      <c r="G401" s="14" t="s">
        <v>368</v>
      </c>
      <c r="H401" s="13">
        <f t="shared" si="45"/>
        <v>82</v>
      </c>
      <c r="I401" s="13">
        <f t="shared" si="46"/>
        <v>8</v>
      </c>
      <c r="J401" s="13">
        <v>4</v>
      </c>
      <c r="K401" s="13" t="s">
        <v>1468</v>
      </c>
      <c r="L401" s="13">
        <v>83</v>
      </c>
      <c r="M401" s="13" t="s">
        <v>1470</v>
      </c>
      <c r="N401" s="13">
        <v>83</v>
      </c>
      <c r="O401" s="13" t="s">
        <v>1472</v>
      </c>
      <c r="P401" s="13">
        <v>83</v>
      </c>
      <c r="Q401" s="13" t="s">
        <v>1474</v>
      </c>
      <c r="R401" s="13">
        <v>83</v>
      </c>
      <c r="S401" s="13" t="s">
        <v>1476</v>
      </c>
      <c r="T401" s="13">
        <v>83</v>
      </c>
      <c r="U401" s="13" t="s">
        <v>1671</v>
      </c>
      <c r="V401" s="13">
        <v>83</v>
      </c>
      <c r="W401" s="13" t="s">
        <v>1673</v>
      </c>
      <c r="X401" s="13">
        <v>83</v>
      </c>
      <c r="Y401" s="13" t="s">
        <v>1676</v>
      </c>
      <c r="Z401" s="13">
        <v>83</v>
      </c>
      <c r="AA401" s="13" t="s">
        <v>398</v>
      </c>
      <c r="AB401" s="13" t="str">
        <f t="shared" si="47"/>
        <v>tw-f-67-shl-loc1</v>
      </c>
      <c r="AC401" s="13">
        <f t="shared" si="48"/>
        <v>4</v>
      </c>
      <c r="AD401" s="13">
        <v>9</v>
      </c>
      <c r="AE401" s="27">
        <v>9</v>
      </c>
      <c r="AG401" s="35">
        <v>398</v>
      </c>
    </row>
    <row r="402" spans="1:33" ht="16.5" x14ac:dyDescent="0.2">
      <c r="A402" s="33" t="s">
        <v>691</v>
      </c>
      <c r="B402" s="33">
        <f t="shared" si="43"/>
        <v>4106720</v>
      </c>
      <c r="C402" s="40">
        <f t="shared" si="42"/>
        <v>67</v>
      </c>
      <c r="D402" s="26">
        <f t="shared" si="44"/>
        <v>41067</v>
      </c>
      <c r="E402" s="13">
        <v>2</v>
      </c>
      <c r="F402" s="14" t="s">
        <v>633</v>
      </c>
      <c r="G402" s="14" t="s">
        <v>350</v>
      </c>
      <c r="H402" s="13">
        <f t="shared" si="45"/>
        <v>82</v>
      </c>
      <c r="I402" s="13">
        <f t="shared" si="46"/>
        <v>8</v>
      </c>
      <c r="J402" s="13">
        <v>4</v>
      </c>
      <c r="K402" s="13" t="s">
        <v>1469</v>
      </c>
      <c r="L402" s="13">
        <v>83</v>
      </c>
      <c r="M402" s="13" t="s">
        <v>1471</v>
      </c>
      <c r="N402" s="13">
        <v>83</v>
      </c>
      <c r="O402" s="13" t="s">
        <v>1473</v>
      </c>
      <c r="P402" s="13">
        <v>83</v>
      </c>
      <c r="Q402" s="13" t="s">
        <v>1475</v>
      </c>
      <c r="R402" s="13">
        <v>83</v>
      </c>
      <c r="S402" s="13" t="s">
        <v>1477</v>
      </c>
      <c r="T402" s="13">
        <v>83</v>
      </c>
      <c r="U402" s="13" t="s">
        <v>1672</v>
      </c>
      <c r="V402" s="13">
        <v>83</v>
      </c>
      <c r="W402" s="13" t="s">
        <v>1674</v>
      </c>
      <c r="X402" s="13">
        <v>83</v>
      </c>
      <c r="Y402" s="13" t="s">
        <v>1675</v>
      </c>
      <c r="Z402" s="13">
        <v>83</v>
      </c>
      <c r="AA402" s="13" t="s">
        <v>347</v>
      </c>
      <c r="AB402" s="36" t="str">
        <f t="shared" si="47"/>
        <v>tw-f-67-jlr-loc2</v>
      </c>
      <c r="AC402" s="36">
        <f t="shared" si="48"/>
        <v>4</v>
      </c>
      <c r="AD402" s="13">
        <v>6</v>
      </c>
      <c r="AE402" s="27">
        <v>6</v>
      </c>
      <c r="AG402" s="35">
        <v>399</v>
      </c>
    </row>
    <row r="403" spans="1:33" ht="16.5" x14ac:dyDescent="0.2">
      <c r="A403" s="33" t="s">
        <v>691</v>
      </c>
      <c r="B403" s="33">
        <f t="shared" si="43"/>
        <v>4106721</v>
      </c>
      <c r="C403" s="40">
        <f t="shared" si="42"/>
        <v>67</v>
      </c>
      <c r="D403" s="26">
        <f t="shared" si="44"/>
        <v>41067</v>
      </c>
      <c r="E403" s="13">
        <v>2</v>
      </c>
      <c r="F403" s="14" t="s">
        <v>634</v>
      </c>
      <c r="G403" s="14" t="s">
        <v>367</v>
      </c>
      <c r="H403" s="13">
        <f t="shared" si="45"/>
        <v>82</v>
      </c>
      <c r="I403" s="13">
        <f t="shared" si="46"/>
        <v>8</v>
      </c>
      <c r="J403" s="13">
        <v>4</v>
      </c>
      <c r="K403" s="13" t="s">
        <v>1468</v>
      </c>
      <c r="L403" s="13">
        <v>83</v>
      </c>
      <c r="M403" s="13" t="s">
        <v>1470</v>
      </c>
      <c r="N403" s="13">
        <v>83</v>
      </c>
      <c r="O403" s="13" t="s">
        <v>1472</v>
      </c>
      <c r="P403" s="13">
        <v>83</v>
      </c>
      <c r="Q403" s="13" t="s">
        <v>1474</v>
      </c>
      <c r="R403" s="13">
        <v>83</v>
      </c>
      <c r="S403" s="13" t="s">
        <v>1476</v>
      </c>
      <c r="T403" s="13">
        <v>83</v>
      </c>
      <c r="U403" s="13" t="s">
        <v>1671</v>
      </c>
      <c r="V403" s="13">
        <v>83</v>
      </c>
      <c r="W403" s="13" t="s">
        <v>1673</v>
      </c>
      <c r="X403" s="13">
        <v>83</v>
      </c>
      <c r="Y403" s="13" t="s">
        <v>1676</v>
      </c>
      <c r="Z403" s="13">
        <v>83</v>
      </c>
      <c r="AA403" s="13" t="s">
        <v>386</v>
      </c>
      <c r="AB403" s="36" t="str">
        <f t="shared" si="47"/>
        <v>tw-f-67-shl-loc2</v>
      </c>
      <c r="AC403" s="36">
        <f t="shared" si="48"/>
        <v>4</v>
      </c>
      <c r="AD403" s="13">
        <v>9</v>
      </c>
      <c r="AE403" s="27">
        <v>9</v>
      </c>
      <c r="AG403" s="35">
        <v>400</v>
      </c>
    </row>
    <row r="404" spans="1:33" ht="16.5" x14ac:dyDescent="0.2">
      <c r="A404" s="33" t="s">
        <v>691</v>
      </c>
      <c r="B404" s="33">
        <f t="shared" si="43"/>
        <v>4106730</v>
      </c>
      <c r="C404" s="40">
        <f t="shared" si="42"/>
        <v>67</v>
      </c>
      <c r="D404" s="26">
        <f t="shared" si="44"/>
        <v>41067</v>
      </c>
      <c r="E404" s="13">
        <v>3</v>
      </c>
      <c r="F404" s="14" t="s">
        <v>633</v>
      </c>
      <c r="G404" s="14" t="s">
        <v>352</v>
      </c>
      <c r="H404" s="13">
        <f t="shared" si="45"/>
        <v>82</v>
      </c>
      <c r="I404" s="13">
        <f t="shared" si="46"/>
        <v>8</v>
      </c>
      <c r="J404" s="13">
        <v>4</v>
      </c>
      <c r="K404" s="13" t="s">
        <v>1469</v>
      </c>
      <c r="L404" s="13">
        <v>83</v>
      </c>
      <c r="M404" s="13" t="s">
        <v>1471</v>
      </c>
      <c r="N404" s="13">
        <v>83</v>
      </c>
      <c r="O404" s="13" t="s">
        <v>1473</v>
      </c>
      <c r="P404" s="13">
        <v>83</v>
      </c>
      <c r="Q404" s="13" t="s">
        <v>1475</v>
      </c>
      <c r="R404" s="13">
        <v>83</v>
      </c>
      <c r="S404" s="13" t="s">
        <v>1477</v>
      </c>
      <c r="T404" s="13">
        <v>83</v>
      </c>
      <c r="U404" s="13" t="s">
        <v>1672</v>
      </c>
      <c r="V404" s="13">
        <v>83</v>
      </c>
      <c r="W404" s="13" t="s">
        <v>1674</v>
      </c>
      <c r="X404" s="13">
        <v>83</v>
      </c>
      <c r="Y404" s="13" t="s">
        <v>1675</v>
      </c>
      <c r="Z404" s="13">
        <v>83</v>
      </c>
      <c r="AA404" s="13" t="s">
        <v>353</v>
      </c>
      <c r="AB404" s="37" t="str">
        <f t="shared" si="47"/>
        <v>tw-f-67-jlr-loc3</v>
      </c>
      <c r="AC404" s="37">
        <f t="shared" si="48"/>
        <v>4</v>
      </c>
      <c r="AD404" s="13">
        <v>6</v>
      </c>
      <c r="AE404" s="27">
        <v>6</v>
      </c>
      <c r="AG404" s="35">
        <v>401</v>
      </c>
    </row>
    <row r="405" spans="1:33" ht="17.25" thickBot="1" x14ac:dyDescent="0.25">
      <c r="A405" s="33" t="s">
        <v>691</v>
      </c>
      <c r="B405" s="33">
        <f t="shared" si="43"/>
        <v>4106731</v>
      </c>
      <c r="C405" s="40">
        <f t="shared" si="42"/>
        <v>67</v>
      </c>
      <c r="D405" s="28">
        <f t="shared" si="44"/>
        <v>41067</v>
      </c>
      <c r="E405" s="29">
        <v>3</v>
      </c>
      <c r="F405" s="30" t="s">
        <v>634</v>
      </c>
      <c r="G405" s="30" t="s">
        <v>372</v>
      </c>
      <c r="H405" s="29">
        <f t="shared" si="45"/>
        <v>82</v>
      </c>
      <c r="I405" s="29">
        <f t="shared" si="46"/>
        <v>8</v>
      </c>
      <c r="J405" s="29">
        <v>4</v>
      </c>
      <c r="K405" s="29" t="s">
        <v>1468</v>
      </c>
      <c r="L405" s="29">
        <v>83</v>
      </c>
      <c r="M405" s="29" t="s">
        <v>1470</v>
      </c>
      <c r="N405" s="29">
        <v>83</v>
      </c>
      <c r="O405" s="29" t="s">
        <v>1472</v>
      </c>
      <c r="P405" s="29">
        <v>83</v>
      </c>
      <c r="Q405" s="29" t="s">
        <v>1474</v>
      </c>
      <c r="R405" s="29">
        <v>83</v>
      </c>
      <c r="S405" s="29" t="s">
        <v>1476</v>
      </c>
      <c r="T405" s="29">
        <v>83</v>
      </c>
      <c r="U405" s="29" t="s">
        <v>1671</v>
      </c>
      <c r="V405" s="29">
        <v>83</v>
      </c>
      <c r="W405" s="29" t="s">
        <v>1673</v>
      </c>
      <c r="X405" s="29">
        <v>83</v>
      </c>
      <c r="Y405" s="29" t="s">
        <v>1676</v>
      </c>
      <c r="Z405" s="29">
        <v>83</v>
      </c>
      <c r="AA405" s="29" t="s">
        <v>394</v>
      </c>
      <c r="AB405" s="30" t="str">
        <f t="shared" si="47"/>
        <v>tw-f-67-shl-loc3</v>
      </c>
      <c r="AC405" s="30">
        <f t="shared" si="48"/>
        <v>4</v>
      </c>
      <c r="AD405" s="29">
        <v>9</v>
      </c>
      <c r="AE405" s="31">
        <v>9</v>
      </c>
      <c r="AG405" s="35">
        <v>402</v>
      </c>
    </row>
    <row r="406" spans="1:33" ht="16.5" x14ac:dyDescent="0.2">
      <c r="A406" s="33" t="s">
        <v>691</v>
      </c>
      <c r="B406" s="33">
        <f t="shared" si="43"/>
        <v>4106810</v>
      </c>
      <c r="C406" s="40">
        <f t="shared" si="42"/>
        <v>68</v>
      </c>
      <c r="D406" s="23">
        <f t="shared" si="44"/>
        <v>41068</v>
      </c>
      <c r="E406" s="24">
        <v>1</v>
      </c>
      <c r="F406" s="32" t="s">
        <v>633</v>
      </c>
      <c r="G406" s="32" t="s">
        <v>30</v>
      </c>
      <c r="H406" s="24">
        <f t="shared" si="45"/>
        <v>82</v>
      </c>
      <c r="I406" s="24">
        <f t="shared" si="46"/>
        <v>8</v>
      </c>
      <c r="J406" s="24">
        <v>4</v>
      </c>
      <c r="K406" s="24" t="s">
        <v>1469</v>
      </c>
      <c r="L406" s="24">
        <v>84</v>
      </c>
      <c r="M406" s="24" t="s">
        <v>1471</v>
      </c>
      <c r="N406" s="24">
        <v>84</v>
      </c>
      <c r="O406" s="24" t="s">
        <v>1473</v>
      </c>
      <c r="P406" s="24">
        <v>84</v>
      </c>
      <c r="Q406" s="24" t="s">
        <v>1475</v>
      </c>
      <c r="R406" s="24">
        <v>84</v>
      </c>
      <c r="S406" s="24" t="s">
        <v>1477</v>
      </c>
      <c r="T406" s="24">
        <v>84</v>
      </c>
      <c r="U406" s="24" t="s">
        <v>1479</v>
      </c>
      <c r="V406" s="24">
        <v>84</v>
      </c>
      <c r="W406" s="24" t="s">
        <v>1674</v>
      </c>
      <c r="X406" s="24">
        <v>84</v>
      </c>
      <c r="Y406" s="24" t="s">
        <v>1675</v>
      </c>
      <c r="Z406" s="24">
        <v>84</v>
      </c>
      <c r="AA406" s="24" t="s">
        <v>747</v>
      </c>
      <c r="AB406" s="24" t="str">
        <f t="shared" si="47"/>
        <v>tw-f-68-jlr-loc1</v>
      </c>
      <c r="AC406" s="24">
        <f t="shared" si="48"/>
        <v>4</v>
      </c>
      <c r="AD406" s="24">
        <v>6</v>
      </c>
      <c r="AE406" s="25">
        <v>6</v>
      </c>
      <c r="AG406" s="35">
        <v>403</v>
      </c>
    </row>
    <row r="407" spans="1:33" ht="16.5" x14ac:dyDescent="0.2">
      <c r="A407" s="33" t="s">
        <v>691</v>
      </c>
      <c r="B407" s="33">
        <f t="shared" si="43"/>
        <v>4106811</v>
      </c>
      <c r="C407" s="40">
        <f t="shared" si="42"/>
        <v>68</v>
      </c>
      <c r="D407" s="26">
        <f t="shared" si="44"/>
        <v>41068</v>
      </c>
      <c r="E407" s="13">
        <v>1</v>
      </c>
      <c r="F407" s="14" t="s">
        <v>634</v>
      </c>
      <c r="G407" s="14" t="s">
        <v>368</v>
      </c>
      <c r="H407" s="13">
        <f t="shared" si="45"/>
        <v>82</v>
      </c>
      <c r="I407" s="13">
        <f t="shared" si="46"/>
        <v>8</v>
      </c>
      <c r="J407" s="13">
        <v>4</v>
      </c>
      <c r="K407" s="13" t="s">
        <v>1468</v>
      </c>
      <c r="L407" s="13">
        <v>84</v>
      </c>
      <c r="M407" s="13" t="s">
        <v>1470</v>
      </c>
      <c r="N407" s="13">
        <v>84</v>
      </c>
      <c r="O407" s="13" t="s">
        <v>1472</v>
      </c>
      <c r="P407" s="13">
        <v>84</v>
      </c>
      <c r="Q407" s="13" t="s">
        <v>1474</v>
      </c>
      <c r="R407" s="13">
        <v>84</v>
      </c>
      <c r="S407" s="13" t="s">
        <v>1476</v>
      </c>
      <c r="T407" s="13">
        <v>84</v>
      </c>
      <c r="U407" s="13" t="s">
        <v>1478</v>
      </c>
      <c r="V407" s="13">
        <v>84</v>
      </c>
      <c r="W407" s="13" t="s">
        <v>1673</v>
      </c>
      <c r="X407" s="13">
        <v>84</v>
      </c>
      <c r="Y407" s="13" t="s">
        <v>1676</v>
      </c>
      <c r="Z407" s="13">
        <v>84</v>
      </c>
      <c r="AA407" s="13" t="s">
        <v>384</v>
      </c>
      <c r="AB407" s="13" t="str">
        <f t="shared" si="47"/>
        <v>tw-f-68-shl-loc1</v>
      </c>
      <c r="AC407" s="13">
        <f t="shared" si="48"/>
        <v>4</v>
      </c>
      <c r="AD407" s="13">
        <v>9</v>
      </c>
      <c r="AE407" s="27">
        <v>9</v>
      </c>
      <c r="AG407" s="35">
        <v>404</v>
      </c>
    </row>
    <row r="408" spans="1:33" ht="16.5" x14ac:dyDescent="0.2">
      <c r="A408" s="33" t="s">
        <v>691</v>
      </c>
      <c r="B408" s="33">
        <f t="shared" si="43"/>
        <v>4106820</v>
      </c>
      <c r="C408" s="40">
        <f t="shared" si="42"/>
        <v>68</v>
      </c>
      <c r="D408" s="26">
        <f t="shared" si="44"/>
        <v>41068</v>
      </c>
      <c r="E408" s="13">
        <v>2</v>
      </c>
      <c r="F408" s="14" t="s">
        <v>633</v>
      </c>
      <c r="G408" s="14" t="s">
        <v>350</v>
      </c>
      <c r="H408" s="13">
        <f t="shared" si="45"/>
        <v>82</v>
      </c>
      <c r="I408" s="13">
        <f t="shared" si="46"/>
        <v>8</v>
      </c>
      <c r="J408" s="13">
        <v>4</v>
      </c>
      <c r="K408" s="13" t="s">
        <v>1469</v>
      </c>
      <c r="L408" s="13">
        <v>84</v>
      </c>
      <c r="M408" s="13" t="s">
        <v>1471</v>
      </c>
      <c r="N408" s="13">
        <v>84</v>
      </c>
      <c r="O408" s="13" t="s">
        <v>1473</v>
      </c>
      <c r="P408" s="13">
        <v>84</v>
      </c>
      <c r="Q408" s="13" t="s">
        <v>1475</v>
      </c>
      <c r="R408" s="13">
        <v>84</v>
      </c>
      <c r="S408" s="13" t="s">
        <v>1477</v>
      </c>
      <c r="T408" s="13">
        <v>84</v>
      </c>
      <c r="U408" s="13" t="s">
        <v>1479</v>
      </c>
      <c r="V408" s="13">
        <v>84</v>
      </c>
      <c r="W408" s="13" t="s">
        <v>1674</v>
      </c>
      <c r="X408" s="13">
        <v>84</v>
      </c>
      <c r="Y408" s="13" t="s">
        <v>1675</v>
      </c>
      <c r="Z408" s="13">
        <v>84</v>
      </c>
      <c r="AA408" s="13" t="s">
        <v>749</v>
      </c>
      <c r="AB408" s="36" t="str">
        <f t="shared" si="47"/>
        <v>tw-f-68-jlr-loc2</v>
      </c>
      <c r="AC408" s="36">
        <f t="shared" si="48"/>
        <v>4</v>
      </c>
      <c r="AD408" s="13">
        <v>6</v>
      </c>
      <c r="AE408" s="27">
        <v>6</v>
      </c>
      <c r="AG408" s="35">
        <v>405</v>
      </c>
    </row>
    <row r="409" spans="1:33" ht="16.5" x14ac:dyDescent="0.2">
      <c r="A409" s="33" t="s">
        <v>691</v>
      </c>
      <c r="B409" s="33">
        <f t="shared" si="43"/>
        <v>4106821</v>
      </c>
      <c r="C409" s="40">
        <f t="shared" si="42"/>
        <v>68</v>
      </c>
      <c r="D409" s="26">
        <f t="shared" si="44"/>
        <v>41068</v>
      </c>
      <c r="E409" s="13">
        <v>2</v>
      </c>
      <c r="F409" s="14" t="s">
        <v>634</v>
      </c>
      <c r="G409" s="14" t="s">
        <v>367</v>
      </c>
      <c r="H409" s="13">
        <f t="shared" si="45"/>
        <v>82</v>
      </c>
      <c r="I409" s="13">
        <f t="shared" si="46"/>
        <v>8</v>
      </c>
      <c r="J409" s="13">
        <v>4</v>
      </c>
      <c r="K409" s="13" t="s">
        <v>1468</v>
      </c>
      <c r="L409" s="13">
        <v>84</v>
      </c>
      <c r="M409" s="13" t="s">
        <v>1470</v>
      </c>
      <c r="N409" s="13">
        <v>84</v>
      </c>
      <c r="O409" s="13" t="s">
        <v>1472</v>
      </c>
      <c r="P409" s="13">
        <v>84</v>
      </c>
      <c r="Q409" s="13" t="s">
        <v>1474</v>
      </c>
      <c r="R409" s="13">
        <v>84</v>
      </c>
      <c r="S409" s="13" t="s">
        <v>1476</v>
      </c>
      <c r="T409" s="13">
        <v>84</v>
      </c>
      <c r="U409" s="13" t="s">
        <v>1478</v>
      </c>
      <c r="V409" s="13">
        <v>84</v>
      </c>
      <c r="W409" s="13" t="s">
        <v>1673</v>
      </c>
      <c r="X409" s="13">
        <v>84</v>
      </c>
      <c r="Y409" s="13" t="s">
        <v>1676</v>
      </c>
      <c r="Z409" s="13">
        <v>84</v>
      </c>
      <c r="AA409" s="13" t="s">
        <v>382</v>
      </c>
      <c r="AB409" s="36" t="str">
        <f t="shared" si="47"/>
        <v>tw-f-68-shl-loc2</v>
      </c>
      <c r="AC409" s="36">
        <f t="shared" si="48"/>
        <v>4</v>
      </c>
      <c r="AD409" s="13">
        <v>9</v>
      </c>
      <c r="AE409" s="27">
        <v>9</v>
      </c>
      <c r="AG409" s="35">
        <v>406</v>
      </c>
    </row>
    <row r="410" spans="1:33" ht="16.5" x14ac:dyDescent="0.2">
      <c r="A410" s="33" t="s">
        <v>691</v>
      </c>
      <c r="B410" s="33">
        <f t="shared" si="43"/>
        <v>4106830</v>
      </c>
      <c r="C410" s="40">
        <f t="shared" si="42"/>
        <v>68</v>
      </c>
      <c r="D410" s="26">
        <f t="shared" si="44"/>
        <v>41068</v>
      </c>
      <c r="E410" s="13">
        <v>3</v>
      </c>
      <c r="F410" s="14" t="s">
        <v>633</v>
      </c>
      <c r="G410" s="14" t="s">
        <v>352</v>
      </c>
      <c r="H410" s="13">
        <f t="shared" si="45"/>
        <v>82</v>
      </c>
      <c r="I410" s="13">
        <f t="shared" si="46"/>
        <v>8</v>
      </c>
      <c r="J410" s="13">
        <v>4</v>
      </c>
      <c r="K410" s="13" t="s">
        <v>1469</v>
      </c>
      <c r="L410" s="13">
        <v>84</v>
      </c>
      <c r="M410" s="13" t="s">
        <v>1471</v>
      </c>
      <c r="N410" s="13">
        <v>84</v>
      </c>
      <c r="O410" s="13" t="s">
        <v>1473</v>
      </c>
      <c r="P410" s="13">
        <v>84</v>
      </c>
      <c r="Q410" s="13" t="s">
        <v>1475</v>
      </c>
      <c r="R410" s="13">
        <v>84</v>
      </c>
      <c r="S410" s="13" t="s">
        <v>1477</v>
      </c>
      <c r="T410" s="13">
        <v>84</v>
      </c>
      <c r="U410" s="13" t="s">
        <v>1479</v>
      </c>
      <c r="V410" s="13">
        <v>84</v>
      </c>
      <c r="W410" s="13" t="s">
        <v>1674</v>
      </c>
      <c r="X410" s="13">
        <v>84</v>
      </c>
      <c r="Y410" s="13" t="s">
        <v>1675</v>
      </c>
      <c r="Z410" s="13">
        <v>84</v>
      </c>
      <c r="AA410" s="13" t="s">
        <v>354</v>
      </c>
      <c r="AB410" s="37" t="str">
        <f t="shared" si="47"/>
        <v>tw-f-68-jlr-loc3</v>
      </c>
      <c r="AC410" s="37">
        <f t="shared" si="48"/>
        <v>4</v>
      </c>
      <c r="AD410" s="13">
        <v>6</v>
      </c>
      <c r="AE410" s="27">
        <v>6</v>
      </c>
      <c r="AG410" s="35">
        <v>407</v>
      </c>
    </row>
    <row r="411" spans="1:33" ht="17.25" thickBot="1" x14ac:dyDescent="0.25">
      <c r="A411" s="33" t="s">
        <v>691</v>
      </c>
      <c r="B411" s="33">
        <f t="shared" si="43"/>
        <v>4106831</v>
      </c>
      <c r="C411" s="40">
        <f t="shared" si="42"/>
        <v>68</v>
      </c>
      <c r="D411" s="28">
        <f t="shared" si="44"/>
        <v>41068</v>
      </c>
      <c r="E411" s="29">
        <v>3</v>
      </c>
      <c r="F411" s="30" t="s">
        <v>634</v>
      </c>
      <c r="G411" s="30" t="s">
        <v>372</v>
      </c>
      <c r="H411" s="29">
        <f t="shared" si="45"/>
        <v>82</v>
      </c>
      <c r="I411" s="29">
        <f t="shared" si="46"/>
        <v>8</v>
      </c>
      <c r="J411" s="29">
        <v>4</v>
      </c>
      <c r="K411" s="29" t="s">
        <v>1468</v>
      </c>
      <c r="L411" s="29">
        <v>84</v>
      </c>
      <c r="M411" s="29" t="s">
        <v>1470</v>
      </c>
      <c r="N411" s="29">
        <v>84</v>
      </c>
      <c r="O411" s="29" t="s">
        <v>1472</v>
      </c>
      <c r="P411" s="29">
        <v>84</v>
      </c>
      <c r="Q411" s="29" t="s">
        <v>1474</v>
      </c>
      <c r="R411" s="29">
        <v>84</v>
      </c>
      <c r="S411" s="29" t="s">
        <v>1476</v>
      </c>
      <c r="T411" s="29">
        <v>84</v>
      </c>
      <c r="U411" s="29" t="s">
        <v>1478</v>
      </c>
      <c r="V411" s="29">
        <v>84</v>
      </c>
      <c r="W411" s="29" t="s">
        <v>1673</v>
      </c>
      <c r="X411" s="29">
        <v>84</v>
      </c>
      <c r="Y411" s="29" t="s">
        <v>1676</v>
      </c>
      <c r="Z411" s="29">
        <v>84</v>
      </c>
      <c r="AA411" s="29" t="s">
        <v>395</v>
      </c>
      <c r="AB411" s="30" t="str">
        <f t="shared" si="47"/>
        <v>tw-f-68-shl-loc3</v>
      </c>
      <c r="AC411" s="30">
        <f t="shared" si="48"/>
        <v>4</v>
      </c>
      <c r="AD411" s="29">
        <v>9</v>
      </c>
      <c r="AE411" s="31">
        <v>9</v>
      </c>
      <c r="AG411" s="35">
        <v>408</v>
      </c>
    </row>
    <row r="412" spans="1:33" ht="16.5" x14ac:dyDescent="0.2">
      <c r="A412" s="33" t="s">
        <v>691</v>
      </c>
      <c r="B412" s="33">
        <f t="shared" si="43"/>
        <v>4106910</v>
      </c>
      <c r="C412" s="40">
        <f t="shared" si="42"/>
        <v>69</v>
      </c>
      <c r="D412" s="23">
        <f t="shared" si="44"/>
        <v>41069</v>
      </c>
      <c r="E412" s="24">
        <v>1</v>
      </c>
      <c r="F412" s="32" t="s">
        <v>633</v>
      </c>
      <c r="G412" s="32" t="s">
        <v>30</v>
      </c>
      <c r="H412" s="24">
        <f t="shared" si="45"/>
        <v>83</v>
      </c>
      <c r="I412" s="24">
        <f t="shared" si="46"/>
        <v>8</v>
      </c>
      <c r="J412" s="24">
        <v>4</v>
      </c>
      <c r="K412" s="24" t="s">
        <v>1469</v>
      </c>
      <c r="L412" s="24">
        <v>84</v>
      </c>
      <c r="M412" s="24" t="s">
        <v>1471</v>
      </c>
      <c r="N412" s="24">
        <v>84</v>
      </c>
      <c r="O412" s="24" t="s">
        <v>1473</v>
      </c>
      <c r="P412" s="24">
        <v>84</v>
      </c>
      <c r="Q412" s="24" t="s">
        <v>1475</v>
      </c>
      <c r="R412" s="24">
        <v>84</v>
      </c>
      <c r="S412" s="24" t="s">
        <v>1477</v>
      </c>
      <c r="T412" s="24">
        <v>84</v>
      </c>
      <c r="U412" s="24" t="s">
        <v>1479</v>
      </c>
      <c r="V412" s="24">
        <v>84</v>
      </c>
      <c r="W412" s="24" t="s">
        <v>1481</v>
      </c>
      <c r="X412" s="24">
        <v>84</v>
      </c>
      <c r="Y412" s="24" t="s">
        <v>1675</v>
      </c>
      <c r="Z412" s="24">
        <v>84</v>
      </c>
      <c r="AA412" s="24" t="s">
        <v>351</v>
      </c>
      <c r="AB412" s="24" t="str">
        <f t="shared" si="47"/>
        <v>tw-f-69-jlr-loc1</v>
      </c>
      <c r="AC412" s="24">
        <f t="shared" si="48"/>
        <v>4</v>
      </c>
      <c r="AD412" s="24">
        <v>6</v>
      </c>
      <c r="AE412" s="25">
        <v>6</v>
      </c>
      <c r="AG412" s="35">
        <v>409</v>
      </c>
    </row>
    <row r="413" spans="1:33" ht="16.5" x14ac:dyDescent="0.2">
      <c r="A413" s="33" t="s">
        <v>691</v>
      </c>
      <c r="B413" s="33">
        <f t="shared" si="43"/>
        <v>4106911</v>
      </c>
      <c r="C413" s="40">
        <f t="shared" si="42"/>
        <v>69</v>
      </c>
      <c r="D413" s="26">
        <f t="shared" si="44"/>
        <v>41069</v>
      </c>
      <c r="E413" s="13">
        <v>1</v>
      </c>
      <c r="F413" s="14" t="s">
        <v>634</v>
      </c>
      <c r="G413" s="14" t="s">
        <v>368</v>
      </c>
      <c r="H413" s="13">
        <f t="shared" si="45"/>
        <v>83</v>
      </c>
      <c r="I413" s="13">
        <f t="shared" si="46"/>
        <v>8</v>
      </c>
      <c r="J413" s="13">
        <v>4</v>
      </c>
      <c r="K413" s="13" t="s">
        <v>1468</v>
      </c>
      <c r="L413" s="13">
        <v>84</v>
      </c>
      <c r="M413" s="13" t="s">
        <v>1470</v>
      </c>
      <c r="N413" s="13">
        <v>84</v>
      </c>
      <c r="O413" s="13" t="s">
        <v>1472</v>
      </c>
      <c r="P413" s="13">
        <v>84</v>
      </c>
      <c r="Q413" s="13" t="s">
        <v>1474</v>
      </c>
      <c r="R413" s="13">
        <v>84</v>
      </c>
      <c r="S413" s="13" t="s">
        <v>1476</v>
      </c>
      <c r="T413" s="13">
        <v>84</v>
      </c>
      <c r="U413" s="13" t="s">
        <v>1478</v>
      </c>
      <c r="V413" s="13">
        <v>84</v>
      </c>
      <c r="W413" s="13" t="s">
        <v>1480</v>
      </c>
      <c r="X413" s="13">
        <v>84</v>
      </c>
      <c r="Y413" s="13" t="s">
        <v>1676</v>
      </c>
      <c r="Z413" s="13">
        <v>84</v>
      </c>
      <c r="AA413" s="13" t="s">
        <v>391</v>
      </c>
      <c r="AB413" s="13" t="str">
        <f t="shared" si="47"/>
        <v>tw-f-69-shl-loc1</v>
      </c>
      <c r="AC413" s="13">
        <f t="shared" si="48"/>
        <v>4</v>
      </c>
      <c r="AD413" s="13">
        <v>9</v>
      </c>
      <c r="AE413" s="27">
        <v>9</v>
      </c>
      <c r="AG413" s="35">
        <v>410</v>
      </c>
    </row>
    <row r="414" spans="1:33" ht="16.5" x14ac:dyDescent="0.2">
      <c r="A414" s="33" t="s">
        <v>691</v>
      </c>
      <c r="B414" s="33">
        <f t="shared" si="43"/>
        <v>4106920</v>
      </c>
      <c r="C414" s="40">
        <f t="shared" si="42"/>
        <v>69</v>
      </c>
      <c r="D414" s="26">
        <f t="shared" si="44"/>
        <v>41069</v>
      </c>
      <c r="E414" s="13">
        <v>2</v>
      </c>
      <c r="F414" s="14" t="s">
        <v>633</v>
      </c>
      <c r="G414" s="14" t="s">
        <v>350</v>
      </c>
      <c r="H414" s="13">
        <f t="shared" si="45"/>
        <v>83</v>
      </c>
      <c r="I414" s="13">
        <f t="shared" si="46"/>
        <v>8</v>
      </c>
      <c r="J414" s="13">
        <v>4</v>
      </c>
      <c r="K414" s="13" t="s">
        <v>1469</v>
      </c>
      <c r="L414" s="13">
        <v>84</v>
      </c>
      <c r="M414" s="13" t="s">
        <v>1471</v>
      </c>
      <c r="N414" s="13">
        <v>84</v>
      </c>
      <c r="O414" s="13" t="s">
        <v>1473</v>
      </c>
      <c r="P414" s="13">
        <v>84</v>
      </c>
      <c r="Q414" s="13" t="s">
        <v>1475</v>
      </c>
      <c r="R414" s="13">
        <v>84</v>
      </c>
      <c r="S414" s="13" t="s">
        <v>1477</v>
      </c>
      <c r="T414" s="13">
        <v>84</v>
      </c>
      <c r="U414" s="13" t="s">
        <v>1479</v>
      </c>
      <c r="V414" s="13">
        <v>84</v>
      </c>
      <c r="W414" s="13" t="s">
        <v>1481</v>
      </c>
      <c r="X414" s="13">
        <v>84</v>
      </c>
      <c r="Y414" s="13" t="s">
        <v>1675</v>
      </c>
      <c r="Z414" s="13">
        <v>84</v>
      </c>
      <c r="AA414" s="13" t="s">
        <v>748</v>
      </c>
      <c r="AB414" s="36" t="str">
        <f t="shared" si="47"/>
        <v>tw-f-69-jlr-loc2</v>
      </c>
      <c r="AC414" s="36">
        <f t="shared" si="48"/>
        <v>4</v>
      </c>
      <c r="AD414" s="13">
        <v>6</v>
      </c>
      <c r="AE414" s="27">
        <v>6</v>
      </c>
      <c r="AG414" s="35">
        <v>411</v>
      </c>
    </row>
    <row r="415" spans="1:33" ht="16.5" x14ac:dyDescent="0.2">
      <c r="A415" s="33" t="s">
        <v>691</v>
      </c>
      <c r="B415" s="33">
        <f t="shared" si="43"/>
        <v>4106921</v>
      </c>
      <c r="C415" s="40">
        <f t="shared" si="42"/>
        <v>69</v>
      </c>
      <c r="D415" s="26">
        <f t="shared" si="44"/>
        <v>41069</v>
      </c>
      <c r="E415" s="13">
        <v>2</v>
      </c>
      <c r="F415" s="14" t="s">
        <v>634</v>
      </c>
      <c r="G415" s="14" t="s">
        <v>367</v>
      </c>
      <c r="H415" s="13">
        <f t="shared" si="45"/>
        <v>83</v>
      </c>
      <c r="I415" s="13">
        <f t="shared" si="46"/>
        <v>8</v>
      </c>
      <c r="J415" s="13">
        <v>4</v>
      </c>
      <c r="K415" s="13" t="s">
        <v>1468</v>
      </c>
      <c r="L415" s="13">
        <v>84</v>
      </c>
      <c r="M415" s="13" t="s">
        <v>1470</v>
      </c>
      <c r="N415" s="13">
        <v>84</v>
      </c>
      <c r="O415" s="13" t="s">
        <v>1472</v>
      </c>
      <c r="P415" s="13">
        <v>84</v>
      </c>
      <c r="Q415" s="13" t="s">
        <v>1474</v>
      </c>
      <c r="R415" s="13">
        <v>84</v>
      </c>
      <c r="S415" s="13" t="s">
        <v>1476</v>
      </c>
      <c r="T415" s="13">
        <v>84</v>
      </c>
      <c r="U415" s="13" t="s">
        <v>1478</v>
      </c>
      <c r="V415" s="13">
        <v>84</v>
      </c>
      <c r="W415" s="13" t="s">
        <v>1480</v>
      </c>
      <c r="X415" s="13">
        <v>84</v>
      </c>
      <c r="Y415" s="13" t="s">
        <v>1676</v>
      </c>
      <c r="Z415" s="13">
        <v>84</v>
      </c>
      <c r="AA415" s="13" t="s">
        <v>390</v>
      </c>
      <c r="AB415" s="36" t="str">
        <f t="shared" si="47"/>
        <v>tw-f-69-shl-loc2</v>
      </c>
      <c r="AC415" s="36">
        <f t="shared" si="48"/>
        <v>4</v>
      </c>
      <c r="AD415" s="13">
        <v>9</v>
      </c>
      <c r="AE415" s="27">
        <v>9</v>
      </c>
      <c r="AG415" s="35">
        <v>412</v>
      </c>
    </row>
    <row r="416" spans="1:33" ht="16.5" x14ac:dyDescent="0.2">
      <c r="A416" s="33" t="s">
        <v>691</v>
      </c>
      <c r="B416" s="33">
        <f t="shared" si="43"/>
        <v>4106930</v>
      </c>
      <c r="C416" s="40">
        <f t="shared" si="42"/>
        <v>69</v>
      </c>
      <c r="D416" s="26">
        <f t="shared" si="44"/>
        <v>41069</v>
      </c>
      <c r="E416" s="13">
        <v>3</v>
      </c>
      <c r="F416" s="14" t="s">
        <v>633</v>
      </c>
      <c r="G416" s="14" t="s">
        <v>352</v>
      </c>
      <c r="H416" s="13">
        <f t="shared" si="45"/>
        <v>83</v>
      </c>
      <c r="I416" s="13">
        <f t="shared" si="46"/>
        <v>8</v>
      </c>
      <c r="J416" s="13">
        <v>4</v>
      </c>
      <c r="K416" s="13" t="s">
        <v>1469</v>
      </c>
      <c r="L416" s="13">
        <v>84</v>
      </c>
      <c r="M416" s="13" t="s">
        <v>1471</v>
      </c>
      <c r="N416" s="13">
        <v>84</v>
      </c>
      <c r="O416" s="13" t="s">
        <v>1473</v>
      </c>
      <c r="P416" s="13">
        <v>84</v>
      </c>
      <c r="Q416" s="13" t="s">
        <v>1475</v>
      </c>
      <c r="R416" s="13">
        <v>84</v>
      </c>
      <c r="S416" s="13" t="s">
        <v>1477</v>
      </c>
      <c r="T416" s="13">
        <v>84</v>
      </c>
      <c r="U416" s="13" t="s">
        <v>1479</v>
      </c>
      <c r="V416" s="13">
        <v>84</v>
      </c>
      <c r="W416" s="13" t="s">
        <v>1481</v>
      </c>
      <c r="X416" s="13">
        <v>84</v>
      </c>
      <c r="Y416" s="13" t="s">
        <v>1675</v>
      </c>
      <c r="Z416" s="13">
        <v>84</v>
      </c>
      <c r="AA416" s="13" t="s">
        <v>354</v>
      </c>
      <c r="AB416" s="37" t="str">
        <f t="shared" si="47"/>
        <v>tw-f-69-jlr-loc3</v>
      </c>
      <c r="AC416" s="37">
        <f t="shared" si="48"/>
        <v>4</v>
      </c>
      <c r="AD416" s="13">
        <v>6</v>
      </c>
      <c r="AE416" s="27">
        <v>6</v>
      </c>
      <c r="AG416" s="35">
        <v>413</v>
      </c>
    </row>
    <row r="417" spans="1:33" ht="17.25" thickBot="1" x14ac:dyDescent="0.25">
      <c r="A417" s="33" t="s">
        <v>691</v>
      </c>
      <c r="B417" s="33">
        <f t="shared" si="43"/>
        <v>4106931</v>
      </c>
      <c r="C417" s="40">
        <f t="shared" si="42"/>
        <v>69</v>
      </c>
      <c r="D417" s="28">
        <f t="shared" si="44"/>
        <v>41069</v>
      </c>
      <c r="E417" s="29">
        <v>3</v>
      </c>
      <c r="F417" s="30" t="s">
        <v>634</v>
      </c>
      <c r="G417" s="30" t="s">
        <v>372</v>
      </c>
      <c r="H417" s="29">
        <f t="shared" si="45"/>
        <v>83</v>
      </c>
      <c r="I417" s="29">
        <f t="shared" si="46"/>
        <v>8</v>
      </c>
      <c r="J417" s="29">
        <v>4</v>
      </c>
      <c r="K417" s="29" t="s">
        <v>1468</v>
      </c>
      <c r="L417" s="29">
        <v>84</v>
      </c>
      <c r="M417" s="29" t="s">
        <v>1470</v>
      </c>
      <c r="N417" s="29">
        <v>84</v>
      </c>
      <c r="O417" s="29" t="s">
        <v>1472</v>
      </c>
      <c r="P417" s="29">
        <v>84</v>
      </c>
      <c r="Q417" s="29" t="s">
        <v>1474</v>
      </c>
      <c r="R417" s="29">
        <v>84</v>
      </c>
      <c r="S417" s="29" t="s">
        <v>1476</v>
      </c>
      <c r="T417" s="29">
        <v>84</v>
      </c>
      <c r="U417" s="29" t="s">
        <v>1478</v>
      </c>
      <c r="V417" s="29">
        <v>84</v>
      </c>
      <c r="W417" s="29" t="s">
        <v>1480</v>
      </c>
      <c r="X417" s="29">
        <v>84</v>
      </c>
      <c r="Y417" s="29" t="s">
        <v>1676</v>
      </c>
      <c r="Z417" s="29">
        <v>84</v>
      </c>
      <c r="AA417" s="29" t="s">
        <v>395</v>
      </c>
      <c r="AB417" s="30" t="str">
        <f t="shared" si="47"/>
        <v>tw-f-69-shl-loc3</v>
      </c>
      <c r="AC417" s="30">
        <f t="shared" si="48"/>
        <v>4</v>
      </c>
      <c r="AD417" s="29">
        <v>9</v>
      </c>
      <c r="AE417" s="31">
        <v>9</v>
      </c>
      <c r="AG417" s="35">
        <v>414</v>
      </c>
    </row>
    <row r="418" spans="1:33" ht="16.5" x14ac:dyDescent="0.2">
      <c r="A418" s="33" t="s">
        <v>691</v>
      </c>
      <c r="B418" s="33">
        <f t="shared" si="43"/>
        <v>4107010</v>
      </c>
      <c r="C418" s="40">
        <f t="shared" si="42"/>
        <v>70</v>
      </c>
      <c r="D418" s="23">
        <f t="shared" si="44"/>
        <v>41070</v>
      </c>
      <c r="E418" s="24">
        <v>1</v>
      </c>
      <c r="F418" s="32" t="s">
        <v>633</v>
      </c>
      <c r="G418" s="32" t="s">
        <v>30</v>
      </c>
      <c r="H418" s="24">
        <f t="shared" si="45"/>
        <v>85</v>
      </c>
      <c r="I418" s="24">
        <f t="shared" si="46"/>
        <v>9</v>
      </c>
      <c r="J418" s="24">
        <v>4</v>
      </c>
      <c r="K418" s="24" t="s">
        <v>1469</v>
      </c>
      <c r="L418" s="24">
        <v>85</v>
      </c>
      <c r="M418" s="24" t="s">
        <v>1471</v>
      </c>
      <c r="N418" s="24">
        <v>85</v>
      </c>
      <c r="O418" s="24" t="s">
        <v>1473</v>
      </c>
      <c r="P418" s="24">
        <v>85</v>
      </c>
      <c r="Q418" s="24" t="s">
        <v>1475</v>
      </c>
      <c r="R418" s="24">
        <v>85</v>
      </c>
      <c r="S418" s="24" t="s">
        <v>1477</v>
      </c>
      <c r="T418" s="24">
        <v>85</v>
      </c>
      <c r="U418" s="24" t="s">
        <v>1479</v>
      </c>
      <c r="V418" s="24">
        <v>85</v>
      </c>
      <c r="W418" s="24" t="s">
        <v>1481</v>
      </c>
      <c r="X418" s="24">
        <v>85</v>
      </c>
      <c r="Y418" s="24" t="s">
        <v>1482</v>
      </c>
      <c r="Z418" s="24">
        <v>85</v>
      </c>
      <c r="AA418" s="24" t="s">
        <v>30</v>
      </c>
      <c r="AB418" s="24" t="str">
        <f t="shared" si="47"/>
        <v>tw-f-70-jlr-loc1</v>
      </c>
      <c r="AC418" s="24">
        <f t="shared" si="48"/>
        <v>5</v>
      </c>
      <c r="AD418" s="24">
        <v>6</v>
      </c>
      <c r="AE418" s="25">
        <v>6</v>
      </c>
      <c r="AG418" s="35">
        <v>415</v>
      </c>
    </row>
    <row r="419" spans="1:33" ht="16.5" x14ac:dyDescent="0.2">
      <c r="A419" s="33" t="s">
        <v>691</v>
      </c>
      <c r="B419" s="33">
        <f t="shared" si="43"/>
        <v>4107011</v>
      </c>
      <c r="C419" s="40">
        <f t="shared" si="42"/>
        <v>70</v>
      </c>
      <c r="D419" s="26">
        <f t="shared" si="44"/>
        <v>41070</v>
      </c>
      <c r="E419" s="13">
        <v>1</v>
      </c>
      <c r="F419" s="14" t="s">
        <v>634</v>
      </c>
      <c r="G419" s="14" t="s">
        <v>368</v>
      </c>
      <c r="H419" s="13">
        <f t="shared" si="45"/>
        <v>85</v>
      </c>
      <c r="I419" s="13">
        <f t="shared" si="46"/>
        <v>9</v>
      </c>
      <c r="J419" s="13">
        <v>4</v>
      </c>
      <c r="K419" s="13" t="s">
        <v>1468</v>
      </c>
      <c r="L419" s="13">
        <v>85</v>
      </c>
      <c r="M419" s="13" t="s">
        <v>1470</v>
      </c>
      <c r="N419" s="13">
        <v>85</v>
      </c>
      <c r="O419" s="13" t="s">
        <v>1472</v>
      </c>
      <c r="P419" s="13">
        <v>85</v>
      </c>
      <c r="Q419" s="13" t="s">
        <v>1474</v>
      </c>
      <c r="R419" s="13">
        <v>85</v>
      </c>
      <c r="S419" s="13" t="s">
        <v>1476</v>
      </c>
      <c r="T419" s="13">
        <v>85</v>
      </c>
      <c r="U419" s="13" t="s">
        <v>1478</v>
      </c>
      <c r="V419" s="13">
        <v>85</v>
      </c>
      <c r="W419" s="13" t="s">
        <v>1480</v>
      </c>
      <c r="X419" s="13">
        <v>85</v>
      </c>
      <c r="Y419" s="13" t="s">
        <v>1483</v>
      </c>
      <c r="Z419" s="13">
        <v>85</v>
      </c>
      <c r="AA419" s="13" t="s">
        <v>386</v>
      </c>
      <c r="AB419" s="13" t="str">
        <f t="shared" si="47"/>
        <v>tw-f-70-shl-loc1</v>
      </c>
      <c r="AC419" s="13">
        <f t="shared" si="48"/>
        <v>5</v>
      </c>
      <c r="AD419" s="13">
        <v>9</v>
      </c>
      <c r="AE419" s="27">
        <v>9</v>
      </c>
      <c r="AG419" s="35">
        <v>416</v>
      </c>
    </row>
    <row r="420" spans="1:33" ht="16.5" x14ac:dyDescent="0.2">
      <c r="A420" s="33" t="s">
        <v>691</v>
      </c>
      <c r="B420" s="33">
        <f t="shared" si="43"/>
        <v>4107020</v>
      </c>
      <c r="C420" s="40">
        <f t="shared" si="42"/>
        <v>70</v>
      </c>
      <c r="D420" s="26">
        <f t="shared" si="44"/>
        <v>41070</v>
      </c>
      <c r="E420" s="13">
        <v>2</v>
      </c>
      <c r="F420" s="14" t="s">
        <v>633</v>
      </c>
      <c r="G420" s="14" t="s">
        <v>350</v>
      </c>
      <c r="H420" s="13">
        <f t="shared" si="45"/>
        <v>85</v>
      </c>
      <c r="I420" s="13">
        <f t="shared" si="46"/>
        <v>8</v>
      </c>
      <c r="J420" s="13">
        <v>4</v>
      </c>
      <c r="K420" s="13" t="s">
        <v>1469</v>
      </c>
      <c r="L420" s="13">
        <v>85</v>
      </c>
      <c r="M420" s="13" t="s">
        <v>1471</v>
      </c>
      <c r="N420" s="13">
        <v>85</v>
      </c>
      <c r="O420" s="13" t="s">
        <v>1473</v>
      </c>
      <c r="P420" s="13">
        <v>85</v>
      </c>
      <c r="Q420" s="13" t="s">
        <v>1475</v>
      </c>
      <c r="R420" s="13">
        <v>85</v>
      </c>
      <c r="S420" s="13" t="s">
        <v>1477</v>
      </c>
      <c r="T420" s="13">
        <v>85</v>
      </c>
      <c r="U420" s="13" t="s">
        <v>1479</v>
      </c>
      <c r="V420" s="13">
        <v>85</v>
      </c>
      <c r="W420" s="13" t="s">
        <v>1481</v>
      </c>
      <c r="X420" s="13">
        <v>85</v>
      </c>
      <c r="Y420" s="13" t="s">
        <v>1482</v>
      </c>
      <c r="Z420" s="13">
        <v>85</v>
      </c>
      <c r="AA420" s="13" t="s">
        <v>30</v>
      </c>
      <c r="AB420" s="36" t="str">
        <f t="shared" si="47"/>
        <v>tw-f-70-jlr-loc2</v>
      </c>
      <c r="AC420" s="36">
        <f t="shared" si="48"/>
        <v>5</v>
      </c>
      <c r="AD420" s="13">
        <v>6</v>
      </c>
      <c r="AE420" s="27">
        <v>6</v>
      </c>
      <c r="AG420" s="35">
        <v>417</v>
      </c>
    </row>
    <row r="421" spans="1:33" ht="16.5" x14ac:dyDescent="0.2">
      <c r="A421" s="33" t="s">
        <v>691</v>
      </c>
      <c r="B421" s="33">
        <f t="shared" si="43"/>
        <v>4107021</v>
      </c>
      <c r="C421" s="40">
        <f t="shared" si="42"/>
        <v>70</v>
      </c>
      <c r="D421" s="26">
        <f t="shared" si="44"/>
        <v>41070</v>
      </c>
      <c r="E421" s="13">
        <v>2</v>
      </c>
      <c r="F421" s="14" t="s">
        <v>634</v>
      </c>
      <c r="G421" s="14" t="s">
        <v>367</v>
      </c>
      <c r="H421" s="13">
        <f t="shared" si="45"/>
        <v>85</v>
      </c>
      <c r="I421" s="13">
        <f t="shared" si="46"/>
        <v>8</v>
      </c>
      <c r="J421" s="13">
        <v>4</v>
      </c>
      <c r="K421" s="13" t="s">
        <v>1468</v>
      </c>
      <c r="L421" s="13">
        <v>85</v>
      </c>
      <c r="M421" s="13" t="s">
        <v>1470</v>
      </c>
      <c r="N421" s="13">
        <v>85</v>
      </c>
      <c r="O421" s="13" t="s">
        <v>1472</v>
      </c>
      <c r="P421" s="13">
        <v>85</v>
      </c>
      <c r="Q421" s="13" t="s">
        <v>1474</v>
      </c>
      <c r="R421" s="13">
        <v>85</v>
      </c>
      <c r="S421" s="13" t="s">
        <v>1476</v>
      </c>
      <c r="T421" s="13">
        <v>85</v>
      </c>
      <c r="U421" s="13" t="s">
        <v>1478</v>
      </c>
      <c r="V421" s="13">
        <v>85</v>
      </c>
      <c r="W421" s="13" t="s">
        <v>1480</v>
      </c>
      <c r="X421" s="13">
        <v>85</v>
      </c>
      <c r="Y421" s="13" t="s">
        <v>1483</v>
      </c>
      <c r="Z421" s="13">
        <v>85</v>
      </c>
      <c r="AA421" s="13" t="s">
        <v>380</v>
      </c>
      <c r="AB421" s="36" t="str">
        <f t="shared" si="47"/>
        <v>tw-f-70-shl-loc2</v>
      </c>
      <c r="AC421" s="36">
        <f t="shared" si="48"/>
        <v>5</v>
      </c>
      <c r="AD421" s="13">
        <v>9</v>
      </c>
      <c r="AE421" s="27">
        <v>9</v>
      </c>
      <c r="AG421" s="35">
        <v>418</v>
      </c>
    </row>
    <row r="422" spans="1:33" ht="16.5" x14ac:dyDescent="0.2">
      <c r="A422" s="33" t="s">
        <v>691</v>
      </c>
      <c r="B422" s="33">
        <f t="shared" si="43"/>
        <v>4107030</v>
      </c>
      <c r="C422" s="40">
        <f t="shared" si="42"/>
        <v>70</v>
      </c>
      <c r="D422" s="26">
        <f t="shared" si="44"/>
        <v>41070</v>
      </c>
      <c r="E422" s="13">
        <v>3</v>
      </c>
      <c r="F422" s="14" t="s">
        <v>633</v>
      </c>
      <c r="G422" s="14" t="s">
        <v>352</v>
      </c>
      <c r="H422" s="13">
        <f t="shared" si="45"/>
        <v>85</v>
      </c>
      <c r="I422" s="13">
        <f t="shared" si="46"/>
        <v>8</v>
      </c>
      <c r="J422" s="13">
        <v>4</v>
      </c>
      <c r="K422" s="13" t="s">
        <v>1469</v>
      </c>
      <c r="L422" s="13">
        <v>85</v>
      </c>
      <c r="M422" s="13" t="s">
        <v>1471</v>
      </c>
      <c r="N422" s="13">
        <v>85</v>
      </c>
      <c r="O422" s="13" t="s">
        <v>1473</v>
      </c>
      <c r="P422" s="13">
        <v>85</v>
      </c>
      <c r="Q422" s="13" t="s">
        <v>1475</v>
      </c>
      <c r="R422" s="13">
        <v>85</v>
      </c>
      <c r="S422" s="13" t="s">
        <v>1477</v>
      </c>
      <c r="T422" s="13">
        <v>85</v>
      </c>
      <c r="U422" s="13" t="s">
        <v>1479</v>
      </c>
      <c r="V422" s="13">
        <v>85</v>
      </c>
      <c r="W422" s="13" t="s">
        <v>1481</v>
      </c>
      <c r="X422" s="13">
        <v>85</v>
      </c>
      <c r="Y422" s="13" t="s">
        <v>1482</v>
      </c>
      <c r="Z422" s="13">
        <v>85</v>
      </c>
      <c r="AA422" s="13" t="s">
        <v>353</v>
      </c>
      <c r="AB422" s="37" t="str">
        <f t="shared" si="47"/>
        <v>tw-f-70-jlr-loc3</v>
      </c>
      <c r="AC422" s="37">
        <f t="shared" si="48"/>
        <v>5</v>
      </c>
      <c r="AD422" s="13">
        <v>6</v>
      </c>
      <c r="AE422" s="27">
        <v>6</v>
      </c>
      <c r="AG422" s="35">
        <v>419</v>
      </c>
    </row>
    <row r="423" spans="1:33" ht="17.25" thickBot="1" x14ac:dyDescent="0.25">
      <c r="A423" s="33" t="s">
        <v>691</v>
      </c>
      <c r="B423" s="33">
        <f t="shared" si="43"/>
        <v>4107031</v>
      </c>
      <c r="C423" s="40">
        <f t="shared" si="42"/>
        <v>70</v>
      </c>
      <c r="D423" s="28">
        <f t="shared" si="44"/>
        <v>41070</v>
      </c>
      <c r="E423" s="29">
        <v>3</v>
      </c>
      <c r="F423" s="30" t="s">
        <v>634</v>
      </c>
      <c r="G423" s="30" t="s">
        <v>372</v>
      </c>
      <c r="H423" s="29">
        <f t="shared" si="45"/>
        <v>85</v>
      </c>
      <c r="I423" s="29">
        <f t="shared" si="46"/>
        <v>8</v>
      </c>
      <c r="J423" s="29">
        <v>4</v>
      </c>
      <c r="K423" s="29" t="s">
        <v>1468</v>
      </c>
      <c r="L423" s="29">
        <v>85</v>
      </c>
      <c r="M423" s="29" t="s">
        <v>1470</v>
      </c>
      <c r="N423" s="29">
        <v>85</v>
      </c>
      <c r="O423" s="29" t="s">
        <v>1472</v>
      </c>
      <c r="P423" s="29">
        <v>85</v>
      </c>
      <c r="Q423" s="29" t="s">
        <v>1474</v>
      </c>
      <c r="R423" s="29">
        <v>85</v>
      </c>
      <c r="S423" s="29" t="s">
        <v>1476</v>
      </c>
      <c r="T423" s="29">
        <v>85</v>
      </c>
      <c r="U423" s="29" t="s">
        <v>1478</v>
      </c>
      <c r="V423" s="29">
        <v>85</v>
      </c>
      <c r="W423" s="29" t="s">
        <v>1480</v>
      </c>
      <c r="X423" s="29">
        <v>85</v>
      </c>
      <c r="Y423" s="29" t="s">
        <v>1483</v>
      </c>
      <c r="Z423" s="29">
        <v>85</v>
      </c>
      <c r="AA423" s="29" t="s">
        <v>394</v>
      </c>
      <c r="AB423" s="30" t="str">
        <f t="shared" si="47"/>
        <v>tw-f-70-shl-loc3</v>
      </c>
      <c r="AC423" s="30">
        <f t="shared" si="48"/>
        <v>5</v>
      </c>
      <c r="AD423" s="29">
        <v>9</v>
      </c>
      <c r="AE423" s="31">
        <v>9</v>
      </c>
      <c r="AG423" s="35">
        <v>420</v>
      </c>
    </row>
    <row r="424" spans="1:33" ht="16.5" x14ac:dyDescent="0.2">
      <c r="A424" s="33" t="s">
        <v>691</v>
      </c>
      <c r="B424" s="33">
        <f t="shared" si="43"/>
        <v>4107110</v>
      </c>
      <c r="C424" s="40">
        <f t="shared" si="42"/>
        <v>71</v>
      </c>
      <c r="D424" s="23">
        <f t="shared" si="44"/>
        <v>41071</v>
      </c>
      <c r="E424" s="24">
        <v>1</v>
      </c>
      <c r="F424" s="32" t="s">
        <v>633</v>
      </c>
      <c r="G424" s="32" t="s">
        <v>30</v>
      </c>
      <c r="H424" s="24">
        <f t="shared" si="45"/>
        <v>85</v>
      </c>
      <c r="I424" s="24">
        <f t="shared" si="46"/>
        <v>9</v>
      </c>
      <c r="J424" s="24">
        <v>4</v>
      </c>
      <c r="K424" s="24" t="s">
        <v>1469</v>
      </c>
      <c r="L424" s="24">
        <v>85</v>
      </c>
      <c r="M424" s="24" t="s">
        <v>1471</v>
      </c>
      <c r="N424" s="24">
        <v>85</v>
      </c>
      <c r="O424" s="24" t="s">
        <v>1473</v>
      </c>
      <c r="P424" s="24">
        <v>85</v>
      </c>
      <c r="Q424" s="24" t="s">
        <v>1475</v>
      </c>
      <c r="R424" s="24">
        <v>85</v>
      </c>
      <c r="S424" s="24" t="s">
        <v>1477</v>
      </c>
      <c r="T424" s="24">
        <v>85</v>
      </c>
      <c r="U424" s="24" t="s">
        <v>1479</v>
      </c>
      <c r="V424" s="24">
        <v>85</v>
      </c>
      <c r="W424" s="24" t="s">
        <v>1481</v>
      </c>
      <c r="X424" s="24">
        <v>85</v>
      </c>
      <c r="Y424" s="24" t="s">
        <v>1482</v>
      </c>
      <c r="Z424" s="24">
        <v>85</v>
      </c>
      <c r="AA424" s="24" t="s">
        <v>30</v>
      </c>
      <c r="AB424" s="24" t="str">
        <f t="shared" si="47"/>
        <v>tw-f-71-jlr-loc1</v>
      </c>
      <c r="AC424" s="24">
        <f t="shared" si="48"/>
        <v>5</v>
      </c>
      <c r="AD424" s="24">
        <v>6</v>
      </c>
      <c r="AE424" s="25">
        <v>6</v>
      </c>
      <c r="AG424" s="35">
        <v>421</v>
      </c>
    </row>
    <row r="425" spans="1:33" ht="16.5" x14ac:dyDescent="0.2">
      <c r="A425" s="33" t="s">
        <v>691</v>
      </c>
      <c r="B425" s="33">
        <f t="shared" si="43"/>
        <v>4107111</v>
      </c>
      <c r="C425" s="40">
        <f t="shared" si="42"/>
        <v>71</v>
      </c>
      <c r="D425" s="26">
        <f t="shared" si="44"/>
        <v>41071</v>
      </c>
      <c r="E425" s="13">
        <v>1</v>
      </c>
      <c r="F425" s="14" t="s">
        <v>634</v>
      </c>
      <c r="G425" s="14" t="s">
        <v>368</v>
      </c>
      <c r="H425" s="13">
        <f t="shared" si="45"/>
        <v>85</v>
      </c>
      <c r="I425" s="13">
        <f t="shared" si="46"/>
        <v>9</v>
      </c>
      <c r="J425" s="13">
        <v>4</v>
      </c>
      <c r="K425" s="13" t="s">
        <v>1677</v>
      </c>
      <c r="L425" s="13">
        <v>85</v>
      </c>
      <c r="M425" s="13" t="s">
        <v>1470</v>
      </c>
      <c r="N425" s="13">
        <v>85</v>
      </c>
      <c r="O425" s="13" t="s">
        <v>1472</v>
      </c>
      <c r="P425" s="13">
        <v>85</v>
      </c>
      <c r="Q425" s="13" t="s">
        <v>1474</v>
      </c>
      <c r="R425" s="13">
        <v>85</v>
      </c>
      <c r="S425" s="13" t="s">
        <v>1476</v>
      </c>
      <c r="T425" s="13">
        <v>85</v>
      </c>
      <c r="U425" s="13" t="s">
        <v>1478</v>
      </c>
      <c r="V425" s="13">
        <v>85</v>
      </c>
      <c r="W425" s="13" t="s">
        <v>1480</v>
      </c>
      <c r="X425" s="13">
        <v>85</v>
      </c>
      <c r="Y425" s="13" t="s">
        <v>1483</v>
      </c>
      <c r="Z425" s="13">
        <v>85</v>
      </c>
      <c r="AA425" s="13" t="s">
        <v>389</v>
      </c>
      <c r="AB425" s="13" t="str">
        <f t="shared" si="47"/>
        <v>tw-f-71-shl-loc1</v>
      </c>
      <c r="AC425" s="13">
        <f t="shared" si="48"/>
        <v>5</v>
      </c>
      <c r="AD425" s="13">
        <v>9</v>
      </c>
      <c r="AE425" s="27">
        <v>9</v>
      </c>
      <c r="AG425" s="35">
        <v>422</v>
      </c>
    </row>
    <row r="426" spans="1:33" ht="16.5" x14ac:dyDescent="0.2">
      <c r="A426" s="33" t="s">
        <v>691</v>
      </c>
      <c r="B426" s="33">
        <f t="shared" si="43"/>
        <v>4107120</v>
      </c>
      <c r="C426" s="40">
        <f t="shared" si="42"/>
        <v>71</v>
      </c>
      <c r="D426" s="26">
        <f t="shared" si="44"/>
        <v>41071</v>
      </c>
      <c r="E426" s="13">
        <v>2</v>
      </c>
      <c r="F426" s="14" t="s">
        <v>633</v>
      </c>
      <c r="G426" s="14" t="s">
        <v>350</v>
      </c>
      <c r="H426" s="13">
        <f t="shared" si="45"/>
        <v>85</v>
      </c>
      <c r="I426" s="13">
        <f t="shared" si="46"/>
        <v>9</v>
      </c>
      <c r="J426" s="13">
        <v>4</v>
      </c>
      <c r="K426" s="13" t="s">
        <v>1469</v>
      </c>
      <c r="L426" s="13">
        <v>85</v>
      </c>
      <c r="M426" s="13" t="s">
        <v>1471</v>
      </c>
      <c r="N426" s="13">
        <v>85</v>
      </c>
      <c r="O426" s="13" t="s">
        <v>1473</v>
      </c>
      <c r="P426" s="13">
        <v>85</v>
      </c>
      <c r="Q426" s="13" t="s">
        <v>1475</v>
      </c>
      <c r="R426" s="13">
        <v>85</v>
      </c>
      <c r="S426" s="13" t="s">
        <v>1477</v>
      </c>
      <c r="T426" s="13">
        <v>85</v>
      </c>
      <c r="U426" s="13" t="s">
        <v>1479</v>
      </c>
      <c r="V426" s="13">
        <v>85</v>
      </c>
      <c r="W426" s="13" t="s">
        <v>1481</v>
      </c>
      <c r="X426" s="13">
        <v>85</v>
      </c>
      <c r="Y426" s="13" t="s">
        <v>1482</v>
      </c>
      <c r="Z426" s="13">
        <v>85</v>
      </c>
      <c r="AA426" s="13" t="s">
        <v>350</v>
      </c>
      <c r="AB426" s="36" t="str">
        <f t="shared" si="47"/>
        <v>tw-f-71-jlr-loc2</v>
      </c>
      <c r="AC426" s="36">
        <f t="shared" si="48"/>
        <v>5</v>
      </c>
      <c r="AD426" s="13">
        <v>6</v>
      </c>
      <c r="AE426" s="27">
        <v>6</v>
      </c>
      <c r="AG426" s="35">
        <v>423</v>
      </c>
    </row>
    <row r="427" spans="1:33" ht="16.5" x14ac:dyDescent="0.2">
      <c r="A427" s="33" t="s">
        <v>691</v>
      </c>
      <c r="B427" s="33">
        <f t="shared" si="43"/>
        <v>4107121</v>
      </c>
      <c r="C427" s="40">
        <f t="shared" si="42"/>
        <v>71</v>
      </c>
      <c r="D427" s="26">
        <f t="shared" si="44"/>
        <v>41071</v>
      </c>
      <c r="E427" s="13">
        <v>2</v>
      </c>
      <c r="F427" s="14" t="s">
        <v>634</v>
      </c>
      <c r="G427" s="14" t="s">
        <v>367</v>
      </c>
      <c r="H427" s="13">
        <f t="shared" si="45"/>
        <v>85</v>
      </c>
      <c r="I427" s="13">
        <f t="shared" si="46"/>
        <v>9</v>
      </c>
      <c r="J427" s="13">
        <v>4</v>
      </c>
      <c r="K427" s="13" t="s">
        <v>1677</v>
      </c>
      <c r="L427" s="13">
        <v>85</v>
      </c>
      <c r="M427" s="13" t="s">
        <v>1470</v>
      </c>
      <c r="N427" s="13">
        <v>85</v>
      </c>
      <c r="O427" s="13" t="s">
        <v>1472</v>
      </c>
      <c r="P427" s="13">
        <v>85</v>
      </c>
      <c r="Q427" s="13" t="s">
        <v>1474</v>
      </c>
      <c r="R427" s="13">
        <v>85</v>
      </c>
      <c r="S427" s="13" t="s">
        <v>1476</v>
      </c>
      <c r="T427" s="13">
        <v>85</v>
      </c>
      <c r="U427" s="13" t="s">
        <v>1478</v>
      </c>
      <c r="V427" s="13">
        <v>85</v>
      </c>
      <c r="W427" s="13" t="s">
        <v>1480</v>
      </c>
      <c r="X427" s="13">
        <v>85</v>
      </c>
      <c r="Y427" s="13" t="s">
        <v>1483</v>
      </c>
      <c r="Z427" s="13">
        <v>85</v>
      </c>
      <c r="AA427" s="13" t="s">
        <v>388</v>
      </c>
      <c r="AB427" s="36" t="str">
        <f t="shared" si="47"/>
        <v>tw-f-71-shl-loc2</v>
      </c>
      <c r="AC427" s="36">
        <f t="shared" si="48"/>
        <v>5</v>
      </c>
      <c r="AD427" s="13">
        <v>9</v>
      </c>
      <c r="AE427" s="27">
        <v>9</v>
      </c>
      <c r="AG427" s="35">
        <v>424</v>
      </c>
    </row>
    <row r="428" spans="1:33" ht="16.5" x14ac:dyDescent="0.2">
      <c r="A428" s="33" t="s">
        <v>691</v>
      </c>
      <c r="B428" s="33">
        <f t="shared" si="43"/>
        <v>4107130</v>
      </c>
      <c r="C428" s="40">
        <f t="shared" si="42"/>
        <v>71</v>
      </c>
      <c r="D428" s="26">
        <f t="shared" si="44"/>
        <v>41071</v>
      </c>
      <c r="E428" s="13">
        <v>3</v>
      </c>
      <c r="F428" s="14" t="s">
        <v>633</v>
      </c>
      <c r="G428" s="14" t="s">
        <v>352</v>
      </c>
      <c r="H428" s="13">
        <f t="shared" si="45"/>
        <v>85</v>
      </c>
      <c r="I428" s="13">
        <f t="shared" si="46"/>
        <v>8</v>
      </c>
      <c r="J428" s="13">
        <v>4</v>
      </c>
      <c r="K428" s="13" t="s">
        <v>1469</v>
      </c>
      <c r="L428" s="13">
        <v>85</v>
      </c>
      <c r="M428" s="13" t="s">
        <v>1471</v>
      </c>
      <c r="N428" s="13">
        <v>85</v>
      </c>
      <c r="O428" s="13" t="s">
        <v>1473</v>
      </c>
      <c r="P428" s="13">
        <v>85</v>
      </c>
      <c r="Q428" s="13" t="s">
        <v>1475</v>
      </c>
      <c r="R428" s="13">
        <v>85</v>
      </c>
      <c r="S428" s="13" t="s">
        <v>1477</v>
      </c>
      <c r="T428" s="13">
        <v>85</v>
      </c>
      <c r="U428" s="13" t="s">
        <v>1479</v>
      </c>
      <c r="V428" s="13">
        <v>85</v>
      </c>
      <c r="W428" s="13" t="s">
        <v>1481</v>
      </c>
      <c r="X428" s="13">
        <v>85</v>
      </c>
      <c r="Y428" s="13" t="s">
        <v>1482</v>
      </c>
      <c r="Z428" s="13">
        <v>85</v>
      </c>
      <c r="AA428" s="13" t="s">
        <v>352</v>
      </c>
      <c r="AB428" s="37" t="str">
        <f t="shared" si="47"/>
        <v>tw-f-71-jlr-loc3</v>
      </c>
      <c r="AC428" s="37">
        <f t="shared" si="48"/>
        <v>5</v>
      </c>
      <c r="AD428" s="13">
        <v>6</v>
      </c>
      <c r="AE428" s="27">
        <v>6</v>
      </c>
      <c r="AG428" s="35">
        <v>425</v>
      </c>
    </row>
    <row r="429" spans="1:33" ht="17.25" thickBot="1" x14ac:dyDescent="0.25">
      <c r="A429" s="33" t="s">
        <v>691</v>
      </c>
      <c r="B429" s="33">
        <f t="shared" si="43"/>
        <v>4107131</v>
      </c>
      <c r="C429" s="40">
        <f t="shared" si="42"/>
        <v>71</v>
      </c>
      <c r="D429" s="28">
        <f t="shared" si="44"/>
        <v>41071</v>
      </c>
      <c r="E429" s="29">
        <v>3</v>
      </c>
      <c r="F429" s="30" t="s">
        <v>634</v>
      </c>
      <c r="G429" s="30" t="s">
        <v>372</v>
      </c>
      <c r="H429" s="29">
        <f t="shared" si="45"/>
        <v>85</v>
      </c>
      <c r="I429" s="29">
        <f t="shared" si="46"/>
        <v>8</v>
      </c>
      <c r="J429" s="29">
        <v>4</v>
      </c>
      <c r="K429" s="29" t="s">
        <v>1677</v>
      </c>
      <c r="L429" s="29">
        <v>85</v>
      </c>
      <c r="M429" s="29" t="s">
        <v>1470</v>
      </c>
      <c r="N429" s="29">
        <v>85</v>
      </c>
      <c r="O429" s="29" t="s">
        <v>1472</v>
      </c>
      <c r="P429" s="29">
        <v>85</v>
      </c>
      <c r="Q429" s="29" t="s">
        <v>1474</v>
      </c>
      <c r="R429" s="29">
        <v>85</v>
      </c>
      <c r="S429" s="29" t="s">
        <v>1476</v>
      </c>
      <c r="T429" s="29">
        <v>85</v>
      </c>
      <c r="U429" s="29" t="s">
        <v>1478</v>
      </c>
      <c r="V429" s="29">
        <v>85</v>
      </c>
      <c r="W429" s="29" t="s">
        <v>1480</v>
      </c>
      <c r="X429" s="29">
        <v>85</v>
      </c>
      <c r="Y429" s="29" t="s">
        <v>1483</v>
      </c>
      <c r="Z429" s="29">
        <v>85</v>
      </c>
      <c r="AA429" s="29" t="s">
        <v>393</v>
      </c>
      <c r="AB429" s="30" t="str">
        <f t="shared" si="47"/>
        <v>tw-f-71-shl-loc3</v>
      </c>
      <c r="AC429" s="30">
        <f t="shared" si="48"/>
        <v>5</v>
      </c>
      <c r="AD429" s="29">
        <v>9</v>
      </c>
      <c r="AE429" s="31">
        <v>9</v>
      </c>
      <c r="AG429" s="35">
        <v>426</v>
      </c>
    </row>
    <row r="430" spans="1:33" ht="16.5" x14ac:dyDescent="0.2">
      <c r="A430" s="33" t="s">
        <v>691</v>
      </c>
      <c r="B430" s="33">
        <f t="shared" si="43"/>
        <v>4107210</v>
      </c>
      <c r="C430" s="40">
        <f t="shared" si="42"/>
        <v>72</v>
      </c>
      <c r="D430" s="23">
        <f t="shared" si="44"/>
        <v>41072</v>
      </c>
      <c r="E430" s="24">
        <v>1</v>
      </c>
      <c r="F430" s="32" t="s">
        <v>633</v>
      </c>
      <c r="G430" s="32" t="s">
        <v>30</v>
      </c>
      <c r="H430" s="24">
        <f t="shared" si="45"/>
        <v>85</v>
      </c>
      <c r="I430" s="24">
        <f t="shared" si="46"/>
        <v>9</v>
      </c>
      <c r="J430" s="24">
        <v>4</v>
      </c>
      <c r="K430" s="24" t="s">
        <v>1678</v>
      </c>
      <c r="L430" s="24">
        <v>86</v>
      </c>
      <c r="M430" s="24" t="s">
        <v>1471</v>
      </c>
      <c r="N430" s="24">
        <v>86</v>
      </c>
      <c r="O430" s="24" t="s">
        <v>1473</v>
      </c>
      <c r="P430" s="24">
        <v>86</v>
      </c>
      <c r="Q430" s="24" t="s">
        <v>1475</v>
      </c>
      <c r="R430" s="24">
        <v>86</v>
      </c>
      <c r="S430" s="24" t="s">
        <v>1477</v>
      </c>
      <c r="T430" s="24">
        <v>86</v>
      </c>
      <c r="U430" s="24" t="s">
        <v>1479</v>
      </c>
      <c r="V430" s="24">
        <v>86</v>
      </c>
      <c r="W430" s="24" t="s">
        <v>1481</v>
      </c>
      <c r="X430" s="24">
        <v>86</v>
      </c>
      <c r="Y430" s="24" t="s">
        <v>1482</v>
      </c>
      <c r="Z430" s="24">
        <v>86</v>
      </c>
      <c r="AA430" s="24" t="s">
        <v>354</v>
      </c>
      <c r="AB430" s="24" t="str">
        <f t="shared" si="47"/>
        <v>tw-f-72-jlr-loc1</v>
      </c>
      <c r="AC430" s="24">
        <f t="shared" si="48"/>
        <v>5</v>
      </c>
      <c r="AD430" s="24">
        <v>6</v>
      </c>
      <c r="AE430" s="25">
        <v>6</v>
      </c>
      <c r="AG430" s="35">
        <v>427</v>
      </c>
    </row>
    <row r="431" spans="1:33" ht="16.5" x14ac:dyDescent="0.2">
      <c r="A431" s="33" t="s">
        <v>691</v>
      </c>
      <c r="B431" s="33">
        <f t="shared" si="43"/>
        <v>4107211</v>
      </c>
      <c r="C431" s="40">
        <f t="shared" si="42"/>
        <v>72</v>
      </c>
      <c r="D431" s="26">
        <f t="shared" si="44"/>
        <v>41072</v>
      </c>
      <c r="E431" s="13">
        <v>1</v>
      </c>
      <c r="F431" s="14" t="s">
        <v>634</v>
      </c>
      <c r="G431" s="14" t="s">
        <v>368</v>
      </c>
      <c r="H431" s="13">
        <f t="shared" si="45"/>
        <v>85</v>
      </c>
      <c r="I431" s="13">
        <f t="shared" si="46"/>
        <v>9</v>
      </c>
      <c r="J431" s="13">
        <v>4</v>
      </c>
      <c r="K431" s="13" t="s">
        <v>1677</v>
      </c>
      <c r="L431" s="13">
        <v>85</v>
      </c>
      <c r="M431" s="13" t="s">
        <v>1470</v>
      </c>
      <c r="N431" s="13">
        <v>85</v>
      </c>
      <c r="O431" s="13" t="s">
        <v>1472</v>
      </c>
      <c r="P431" s="13">
        <v>85</v>
      </c>
      <c r="Q431" s="13" t="s">
        <v>1474</v>
      </c>
      <c r="R431" s="13">
        <v>85</v>
      </c>
      <c r="S431" s="13" t="s">
        <v>1476</v>
      </c>
      <c r="T431" s="13">
        <v>85</v>
      </c>
      <c r="U431" s="13" t="s">
        <v>1478</v>
      </c>
      <c r="V431" s="13">
        <v>85</v>
      </c>
      <c r="W431" s="13" t="s">
        <v>1480</v>
      </c>
      <c r="X431" s="13">
        <v>85</v>
      </c>
      <c r="Y431" s="13" t="s">
        <v>1483</v>
      </c>
      <c r="Z431" s="13">
        <v>85</v>
      </c>
      <c r="AA431" s="13" t="s">
        <v>395</v>
      </c>
      <c r="AB431" s="13" t="str">
        <f t="shared" si="47"/>
        <v>tw-f-72-shl-loc1</v>
      </c>
      <c r="AC431" s="13">
        <f t="shared" si="48"/>
        <v>5</v>
      </c>
      <c r="AD431" s="13">
        <v>9</v>
      </c>
      <c r="AE431" s="27">
        <v>9</v>
      </c>
      <c r="AG431" s="35">
        <v>428</v>
      </c>
    </row>
    <row r="432" spans="1:33" ht="16.5" x14ac:dyDescent="0.2">
      <c r="A432" s="33" t="s">
        <v>691</v>
      </c>
      <c r="B432" s="33">
        <f t="shared" si="43"/>
        <v>4107220</v>
      </c>
      <c r="C432" s="40">
        <f t="shared" si="42"/>
        <v>72</v>
      </c>
      <c r="D432" s="26">
        <f t="shared" si="44"/>
        <v>41072</v>
      </c>
      <c r="E432" s="13">
        <v>2</v>
      </c>
      <c r="F432" s="14" t="s">
        <v>633</v>
      </c>
      <c r="G432" s="14" t="s">
        <v>350</v>
      </c>
      <c r="H432" s="13">
        <f t="shared" si="45"/>
        <v>85</v>
      </c>
      <c r="I432" s="13">
        <f t="shared" si="46"/>
        <v>9</v>
      </c>
      <c r="J432" s="13">
        <v>4</v>
      </c>
      <c r="K432" s="13" t="s">
        <v>1678</v>
      </c>
      <c r="L432" s="13">
        <v>86</v>
      </c>
      <c r="M432" s="13" t="s">
        <v>1471</v>
      </c>
      <c r="N432" s="13">
        <v>86</v>
      </c>
      <c r="O432" s="13" t="s">
        <v>1473</v>
      </c>
      <c r="P432" s="13">
        <v>86</v>
      </c>
      <c r="Q432" s="13" t="s">
        <v>1475</v>
      </c>
      <c r="R432" s="13">
        <v>86</v>
      </c>
      <c r="S432" s="13" t="s">
        <v>1477</v>
      </c>
      <c r="T432" s="13">
        <v>86</v>
      </c>
      <c r="U432" s="13" t="s">
        <v>1479</v>
      </c>
      <c r="V432" s="13">
        <v>86</v>
      </c>
      <c r="W432" s="13" t="s">
        <v>1481</v>
      </c>
      <c r="X432" s="13">
        <v>86</v>
      </c>
      <c r="Y432" s="13" t="s">
        <v>1482</v>
      </c>
      <c r="Z432" s="13">
        <v>86</v>
      </c>
      <c r="AA432" s="13" t="s">
        <v>748</v>
      </c>
      <c r="AB432" s="36" t="str">
        <f t="shared" si="47"/>
        <v>tw-f-72-jlr-loc2</v>
      </c>
      <c r="AC432" s="36">
        <f t="shared" si="48"/>
        <v>5</v>
      </c>
      <c r="AD432" s="13">
        <v>6</v>
      </c>
      <c r="AE432" s="27">
        <v>6</v>
      </c>
      <c r="AG432" s="35">
        <v>429</v>
      </c>
    </row>
    <row r="433" spans="1:33" ht="16.5" x14ac:dyDescent="0.2">
      <c r="A433" s="33" t="s">
        <v>691</v>
      </c>
      <c r="B433" s="33">
        <f t="shared" si="43"/>
        <v>4107221</v>
      </c>
      <c r="C433" s="40">
        <f t="shared" si="42"/>
        <v>72</v>
      </c>
      <c r="D433" s="26">
        <f t="shared" si="44"/>
        <v>41072</v>
      </c>
      <c r="E433" s="13">
        <v>2</v>
      </c>
      <c r="F433" s="14" t="s">
        <v>634</v>
      </c>
      <c r="G433" s="14" t="s">
        <v>367</v>
      </c>
      <c r="H433" s="13">
        <f t="shared" si="45"/>
        <v>85</v>
      </c>
      <c r="I433" s="13">
        <f t="shared" si="46"/>
        <v>9</v>
      </c>
      <c r="J433" s="13">
        <v>4</v>
      </c>
      <c r="K433" s="13" t="s">
        <v>1677</v>
      </c>
      <c r="L433" s="13">
        <v>85</v>
      </c>
      <c r="M433" s="13" t="s">
        <v>1470</v>
      </c>
      <c r="N433" s="13">
        <v>85</v>
      </c>
      <c r="O433" s="13" t="s">
        <v>1472</v>
      </c>
      <c r="P433" s="13">
        <v>85</v>
      </c>
      <c r="Q433" s="13" t="s">
        <v>1474</v>
      </c>
      <c r="R433" s="13">
        <v>85</v>
      </c>
      <c r="S433" s="13" t="s">
        <v>1476</v>
      </c>
      <c r="T433" s="13">
        <v>85</v>
      </c>
      <c r="U433" s="13" t="s">
        <v>1478</v>
      </c>
      <c r="V433" s="13">
        <v>85</v>
      </c>
      <c r="W433" s="13" t="s">
        <v>1480</v>
      </c>
      <c r="X433" s="13">
        <v>85</v>
      </c>
      <c r="Y433" s="13" t="s">
        <v>1483</v>
      </c>
      <c r="Z433" s="13">
        <v>85</v>
      </c>
      <c r="AA433" s="13" t="s">
        <v>390</v>
      </c>
      <c r="AB433" s="36" t="str">
        <f t="shared" si="47"/>
        <v>tw-f-72-shl-loc2</v>
      </c>
      <c r="AC433" s="36">
        <f t="shared" si="48"/>
        <v>5</v>
      </c>
      <c r="AD433" s="13">
        <v>9</v>
      </c>
      <c r="AE433" s="27">
        <v>9</v>
      </c>
      <c r="AG433" s="35">
        <v>430</v>
      </c>
    </row>
    <row r="434" spans="1:33" ht="16.5" x14ac:dyDescent="0.2">
      <c r="A434" s="33" t="s">
        <v>691</v>
      </c>
      <c r="B434" s="33">
        <f t="shared" si="43"/>
        <v>4107230</v>
      </c>
      <c r="C434" s="40">
        <f t="shared" si="42"/>
        <v>72</v>
      </c>
      <c r="D434" s="26">
        <f t="shared" si="44"/>
        <v>41072</v>
      </c>
      <c r="E434" s="13">
        <v>3</v>
      </c>
      <c r="F434" s="14" t="s">
        <v>633</v>
      </c>
      <c r="G434" s="14" t="s">
        <v>352</v>
      </c>
      <c r="H434" s="13">
        <f t="shared" si="45"/>
        <v>85</v>
      </c>
      <c r="I434" s="13">
        <f t="shared" si="46"/>
        <v>9</v>
      </c>
      <c r="J434" s="13">
        <v>4</v>
      </c>
      <c r="K434" s="13" t="s">
        <v>1678</v>
      </c>
      <c r="L434" s="13">
        <v>86</v>
      </c>
      <c r="M434" s="13" t="s">
        <v>1471</v>
      </c>
      <c r="N434" s="13">
        <v>86</v>
      </c>
      <c r="O434" s="13" t="s">
        <v>1473</v>
      </c>
      <c r="P434" s="13">
        <v>86</v>
      </c>
      <c r="Q434" s="13" t="s">
        <v>1475</v>
      </c>
      <c r="R434" s="13">
        <v>86</v>
      </c>
      <c r="S434" s="13" t="s">
        <v>1477</v>
      </c>
      <c r="T434" s="13">
        <v>86</v>
      </c>
      <c r="U434" s="13" t="s">
        <v>1479</v>
      </c>
      <c r="V434" s="13">
        <v>86</v>
      </c>
      <c r="W434" s="13" t="s">
        <v>1481</v>
      </c>
      <c r="X434" s="13">
        <v>86</v>
      </c>
      <c r="Y434" s="13" t="s">
        <v>1482</v>
      </c>
      <c r="Z434" s="13">
        <v>86</v>
      </c>
      <c r="AA434" s="13" t="s">
        <v>351</v>
      </c>
      <c r="AB434" s="37" t="str">
        <f t="shared" si="47"/>
        <v>tw-f-72-jlr-loc3</v>
      </c>
      <c r="AC434" s="37">
        <f t="shared" si="48"/>
        <v>5</v>
      </c>
      <c r="AD434" s="13">
        <v>6</v>
      </c>
      <c r="AE434" s="27">
        <v>6</v>
      </c>
      <c r="AG434" s="35">
        <v>431</v>
      </c>
    </row>
    <row r="435" spans="1:33" ht="17.25" thickBot="1" x14ac:dyDescent="0.25">
      <c r="A435" s="33" t="s">
        <v>691</v>
      </c>
      <c r="B435" s="33">
        <f t="shared" si="43"/>
        <v>4107231</v>
      </c>
      <c r="C435" s="40">
        <f t="shared" si="42"/>
        <v>72</v>
      </c>
      <c r="D435" s="28">
        <f t="shared" si="44"/>
        <v>41072</v>
      </c>
      <c r="E435" s="29">
        <v>3</v>
      </c>
      <c r="F435" s="30" t="s">
        <v>634</v>
      </c>
      <c r="G435" s="30" t="s">
        <v>372</v>
      </c>
      <c r="H435" s="29">
        <f t="shared" si="45"/>
        <v>85</v>
      </c>
      <c r="I435" s="29">
        <f t="shared" si="46"/>
        <v>9</v>
      </c>
      <c r="J435" s="29">
        <v>4</v>
      </c>
      <c r="K435" s="29" t="s">
        <v>1677</v>
      </c>
      <c r="L435" s="29">
        <v>85</v>
      </c>
      <c r="M435" s="29" t="s">
        <v>1470</v>
      </c>
      <c r="N435" s="29">
        <v>85</v>
      </c>
      <c r="O435" s="29" t="s">
        <v>1472</v>
      </c>
      <c r="P435" s="29">
        <v>85</v>
      </c>
      <c r="Q435" s="29" t="s">
        <v>1474</v>
      </c>
      <c r="R435" s="29">
        <v>85</v>
      </c>
      <c r="S435" s="29" t="s">
        <v>1476</v>
      </c>
      <c r="T435" s="29">
        <v>85</v>
      </c>
      <c r="U435" s="29" t="s">
        <v>1478</v>
      </c>
      <c r="V435" s="29">
        <v>85</v>
      </c>
      <c r="W435" s="29" t="s">
        <v>1480</v>
      </c>
      <c r="X435" s="29">
        <v>85</v>
      </c>
      <c r="Y435" s="29" t="s">
        <v>1483</v>
      </c>
      <c r="Z435" s="29">
        <v>85</v>
      </c>
      <c r="AA435" s="29" t="s">
        <v>391</v>
      </c>
      <c r="AB435" s="30" t="str">
        <f t="shared" si="47"/>
        <v>tw-f-72-shl-loc3</v>
      </c>
      <c r="AC435" s="30">
        <f t="shared" si="48"/>
        <v>5</v>
      </c>
      <c r="AD435" s="29">
        <v>9</v>
      </c>
      <c r="AE435" s="31">
        <v>9</v>
      </c>
      <c r="AG435" s="35">
        <v>432</v>
      </c>
    </row>
    <row r="436" spans="1:33" ht="16.5" x14ac:dyDescent="0.2">
      <c r="A436" s="33" t="s">
        <v>691</v>
      </c>
      <c r="B436" s="33">
        <f t="shared" si="43"/>
        <v>4107310</v>
      </c>
      <c r="C436" s="40">
        <f t="shared" si="42"/>
        <v>73</v>
      </c>
      <c r="D436" s="23">
        <f t="shared" si="44"/>
        <v>41073</v>
      </c>
      <c r="E436" s="24">
        <v>1</v>
      </c>
      <c r="F436" s="32" t="s">
        <v>633</v>
      </c>
      <c r="G436" s="32" t="s">
        <v>30</v>
      </c>
      <c r="H436" s="24">
        <f t="shared" si="45"/>
        <v>86</v>
      </c>
      <c r="I436" s="24">
        <f t="shared" si="46"/>
        <v>9</v>
      </c>
      <c r="J436" s="24">
        <v>4</v>
      </c>
      <c r="K436" s="24" t="s">
        <v>1678</v>
      </c>
      <c r="L436" s="24">
        <v>86</v>
      </c>
      <c r="M436" s="24" t="s">
        <v>1679</v>
      </c>
      <c r="N436" s="24">
        <v>86</v>
      </c>
      <c r="O436" s="24" t="s">
        <v>1473</v>
      </c>
      <c r="P436" s="24">
        <v>86</v>
      </c>
      <c r="Q436" s="24" t="s">
        <v>1475</v>
      </c>
      <c r="R436" s="24">
        <v>86</v>
      </c>
      <c r="S436" s="24" t="s">
        <v>1477</v>
      </c>
      <c r="T436" s="24">
        <v>86</v>
      </c>
      <c r="U436" s="24" t="s">
        <v>1479</v>
      </c>
      <c r="V436" s="24">
        <v>86</v>
      </c>
      <c r="W436" s="24" t="s">
        <v>1481</v>
      </c>
      <c r="X436" s="24">
        <v>86</v>
      </c>
      <c r="Y436" s="24" t="s">
        <v>1482</v>
      </c>
      <c r="Z436" s="24">
        <v>86</v>
      </c>
      <c r="AA436" s="24" t="s">
        <v>347</v>
      </c>
      <c r="AB436" s="24" t="str">
        <f t="shared" si="47"/>
        <v>tw-f-73-jlr-loc1</v>
      </c>
      <c r="AC436" s="24">
        <f t="shared" si="48"/>
        <v>5</v>
      </c>
      <c r="AD436" s="24">
        <v>6</v>
      </c>
      <c r="AE436" s="25">
        <v>6</v>
      </c>
      <c r="AG436" s="35">
        <v>433</v>
      </c>
    </row>
    <row r="437" spans="1:33" ht="16.5" x14ac:dyDescent="0.2">
      <c r="A437" s="33" t="s">
        <v>691</v>
      </c>
      <c r="B437" s="33">
        <f t="shared" si="43"/>
        <v>4107311</v>
      </c>
      <c r="C437" s="40">
        <f t="shared" si="42"/>
        <v>73</v>
      </c>
      <c r="D437" s="26">
        <f t="shared" si="44"/>
        <v>41073</v>
      </c>
      <c r="E437" s="13">
        <v>1</v>
      </c>
      <c r="F437" s="14" t="s">
        <v>634</v>
      </c>
      <c r="G437" s="14" t="s">
        <v>368</v>
      </c>
      <c r="H437" s="13">
        <f t="shared" si="45"/>
        <v>86</v>
      </c>
      <c r="I437" s="13">
        <f t="shared" si="46"/>
        <v>9</v>
      </c>
      <c r="J437" s="13">
        <v>4</v>
      </c>
      <c r="K437" s="13" t="s">
        <v>1677</v>
      </c>
      <c r="L437" s="13">
        <v>86</v>
      </c>
      <c r="M437" s="13" t="s">
        <v>1680</v>
      </c>
      <c r="N437" s="13">
        <v>86</v>
      </c>
      <c r="O437" s="13" t="s">
        <v>1472</v>
      </c>
      <c r="P437" s="13">
        <v>86</v>
      </c>
      <c r="Q437" s="13" t="s">
        <v>1474</v>
      </c>
      <c r="R437" s="13">
        <v>86</v>
      </c>
      <c r="S437" s="13" t="s">
        <v>1476</v>
      </c>
      <c r="T437" s="13">
        <v>86</v>
      </c>
      <c r="U437" s="13" t="s">
        <v>1478</v>
      </c>
      <c r="V437" s="13">
        <v>86</v>
      </c>
      <c r="W437" s="13" t="s">
        <v>1480</v>
      </c>
      <c r="X437" s="13">
        <v>86</v>
      </c>
      <c r="Y437" s="13" t="s">
        <v>1483</v>
      </c>
      <c r="Z437" s="13">
        <v>86</v>
      </c>
      <c r="AA437" s="13" t="s">
        <v>379</v>
      </c>
      <c r="AB437" s="13" t="str">
        <f t="shared" si="47"/>
        <v>tw-f-73-shl-loc1</v>
      </c>
      <c r="AC437" s="13">
        <f t="shared" si="48"/>
        <v>5</v>
      </c>
      <c r="AD437" s="13">
        <v>9</v>
      </c>
      <c r="AE437" s="27">
        <v>9</v>
      </c>
      <c r="AG437" s="35">
        <v>434</v>
      </c>
    </row>
    <row r="438" spans="1:33" ht="16.5" x14ac:dyDescent="0.2">
      <c r="A438" s="33" t="s">
        <v>691</v>
      </c>
      <c r="B438" s="33">
        <f t="shared" si="43"/>
        <v>4107320</v>
      </c>
      <c r="C438" s="40">
        <f t="shared" si="42"/>
        <v>73</v>
      </c>
      <c r="D438" s="26">
        <f t="shared" si="44"/>
        <v>41073</v>
      </c>
      <c r="E438" s="13">
        <v>2</v>
      </c>
      <c r="F438" s="14" t="s">
        <v>633</v>
      </c>
      <c r="G438" s="14" t="s">
        <v>350</v>
      </c>
      <c r="H438" s="13">
        <f t="shared" si="45"/>
        <v>86</v>
      </c>
      <c r="I438" s="13">
        <f t="shared" si="46"/>
        <v>9</v>
      </c>
      <c r="J438" s="13">
        <v>4</v>
      </c>
      <c r="K438" s="13" t="s">
        <v>1678</v>
      </c>
      <c r="L438" s="13">
        <v>86</v>
      </c>
      <c r="M438" s="13" t="s">
        <v>1679</v>
      </c>
      <c r="N438" s="13">
        <v>86</v>
      </c>
      <c r="O438" s="13" t="s">
        <v>1473</v>
      </c>
      <c r="P438" s="13">
        <v>86</v>
      </c>
      <c r="Q438" s="13" t="s">
        <v>1475</v>
      </c>
      <c r="R438" s="13">
        <v>86</v>
      </c>
      <c r="S438" s="13" t="s">
        <v>1477</v>
      </c>
      <c r="T438" s="13">
        <v>86</v>
      </c>
      <c r="U438" s="13" t="s">
        <v>1479</v>
      </c>
      <c r="V438" s="13">
        <v>86</v>
      </c>
      <c r="W438" s="13" t="s">
        <v>1481</v>
      </c>
      <c r="X438" s="13">
        <v>86</v>
      </c>
      <c r="Y438" s="13" t="s">
        <v>1482</v>
      </c>
      <c r="Z438" s="13">
        <v>86</v>
      </c>
      <c r="AA438" s="13" t="s">
        <v>749</v>
      </c>
      <c r="AB438" s="36" t="str">
        <f t="shared" si="47"/>
        <v>tw-f-73-jlr-loc2</v>
      </c>
      <c r="AC438" s="36">
        <f t="shared" si="48"/>
        <v>5</v>
      </c>
      <c r="AD438" s="13">
        <v>6</v>
      </c>
      <c r="AE438" s="27">
        <v>6</v>
      </c>
      <c r="AG438" s="35">
        <v>435</v>
      </c>
    </row>
    <row r="439" spans="1:33" ht="16.5" x14ac:dyDescent="0.2">
      <c r="A439" s="33" t="s">
        <v>691</v>
      </c>
      <c r="B439" s="33">
        <f t="shared" si="43"/>
        <v>4107321</v>
      </c>
      <c r="C439" s="40">
        <f t="shared" si="42"/>
        <v>73</v>
      </c>
      <c r="D439" s="26">
        <f t="shared" si="44"/>
        <v>41073</v>
      </c>
      <c r="E439" s="13">
        <v>2</v>
      </c>
      <c r="F439" s="14" t="s">
        <v>634</v>
      </c>
      <c r="G439" s="14" t="s">
        <v>367</v>
      </c>
      <c r="H439" s="13">
        <f t="shared" si="45"/>
        <v>86</v>
      </c>
      <c r="I439" s="13">
        <f t="shared" si="46"/>
        <v>9</v>
      </c>
      <c r="J439" s="13">
        <v>4</v>
      </c>
      <c r="K439" s="13" t="s">
        <v>1677</v>
      </c>
      <c r="L439" s="13">
        <v>86</v>
      </c>
      <c r="M439" s="13" t="s">
        <v>1680</v>
      </c>
      <c r="N439" s="13">
        <v>86</v>
      </c>
      <c r="O439" s="13" t="s">
        <v>1472</v>
      </c>
      <c r="P439" s="13">
        <v>86</v>
      </c>
      <c r="Q439" s="13" t="s">
        <v>1474</v>
      </c>
      <c r="R439" s="13">
        <v>86</v>
      </c>
      <c r="S439" s="13" t="s">
        <v>1476</v>
      </c>
      <c r="T439" s="13">
        <v>86</v>
      </c>
      <c r="U439" s="13" t="s">
        <v>1478</v>
      </c>
      <c r="V439" s="13">
        <v>86</v>
      </c>
      <c r="W439" s="13" t="s">
        <v>1480</v>
      </c>
      <c r="X439" s="13">
        <v>86</v>
      </c>
      <c r="Y439" s="13" t="s">
        <v>1483</v>
      </c>
      <c r="Z439" s="13">
        <v>86</v>
      </c>
      <c r="AA439" s="13" t="s">
        <v>382</v>
      </c>
      <c r="AB439" s="36" t="str">
        <f t="shared" si="47"/>
        <v>tw-f-73-shl-loc2</v>
      </c>
      <c r="AC439" s="36">
        <f t="shared" si="48"/>
        <v>5</v>
      </c>
      <c r="AD439" s="13">
        <v>9</v>
      </c>
      <c r="AE439" s="27">
        <v>9</v>
      </c>
      <c r="AG439" s="35">
        <v>436</v>
      </c>
    </row>
    <row r="440" spans="1:33" ht="16.5" x14ac:dyDescent="0.2">
      <c r="A440" s="33" t="s">
        <v>691</v>
      </c>
      <c r="B440" s="33">
        <f t="shared" si="43"/>
        <v>4107330</v>
      </c>
      <c r="C440" s="40">
        <f t="shared" si="42"/>
        <v>73</v>
      </c>
      <c r="D440" s="26">
        <f t="shared" si="44"/>
        <v>41073</v>
      </c>
      <c r="E440" s="13">
        <v>3</v>
      </c>
      <c r="F440" s="14" t="s">
        <v>633</v>
      </c>
      <c r="G440" s="14" t="s">
        <v>352</v>
      </c>
      <c r="H440" s="13">
        <f t="shared" si="45"/>
        <v>86</v>
      </c>
      <c r="I440" s="13">
        <f t="shared" si="46"/>
        <v>9</v>
      </c>
      <c r="J440" s="13">
        <v>4</v>
      </c>
      <c r="K440" s="13" t="s">
        <v>1678</v>
      </c>
      <c r="L440" s="13">
        <v>86</v>
      </c>
      <c r="M440" s="13" t="s">
        <v>1679</v>
      </c>
      <c r="N440" s="13">
        <v>86</v>
      </c>
      <c r="O440" s="13" t="s">
        <v>1473</v>
      </c>
      <c r="P440" s="13">
        <v>86</v>
      </c>
      <c r="Q440" s="13" t="s">
        <v>1475</v>
      </c>
      <c r="R440" s="13">
        <v>86</v>
      </c>
      <c r="S440" s="13" t="s">
        <v>1477</v>
      </c>
      <c r="T440" s="13">
        <v>86</v>
      </c>
      <c r="U440" s="13" t="s">
        <v>1479</v>
      </c>
      <c r="V440" s="13">
        <v>86</v>
      </c>
      <c r="W440" s="13" t="s">
        <v>1481</v>
      </c>
      <c r="X440" s="13">
        <v>86</v>
      </c>
      <c r="Y440" s="13" t="s">
        <v>1482</v>
      </c>
      <c r="Z440" s="13">
        <v>86</v>
      </c>
      <c r="AA440" s="13" t="s">
        <v>356</v>
      </c>
      <c r="AB440" s="37" t="str">
        <f t="shared" si="47"/>
        <v>tw-f-73-jlr-loc3</v>
      </c>
      <c r="AC440" s="37">
        <f t="shared" si="48"/>
        <v>5</v>
      </c>
      <c r="AD440" s="13">
        <v>6</v>
      </c>
      <c r="AE440" s="27">
        <v>6</v>
      </c>
      <c r="AG440" s="35">
        <v>437</v>
      </c>
    </row>
    <row r="441" spans="1:33" ht="17.25" thickBot="1" x14ac:dyDescent="0.25">
      <c r="A441" s="33" t="s">
        <v>691</v>
      </c>
      <c r="B441" s="33">
        <f t="shared" si="43"/>
        <v>4107331</v>
      </c>
      <c r="C441" s="40">
        <f t="shared" si="42"/>
        <v>73</v>
      </c>
      <c r="D441" s="28">
        <f t="shared" si="44"/>
        <v>41073</v>
      </c>
      <c r="E441" s="29">
        <v>3</v>
      </c>
      <c r="F441" s="30" t="s">
        <v>634</v>
      </c>
      <c r="G441" s="30" t="s">
        <v>372</v>
      </c>
      <c r="H441" s="29">
        <f t="shared" si="45"/>
        <v>86</v>
      </c>
      <c r="I441" s="29">
        <f t="shared" si="46"/>
        <v>9</v>
      </c>
      <c r="J441" s="29">
        <v>4</v>
      </c>
      <c r="K441" s="29" t="s">
        <v>1677</v>
      </c>
      <c r="L441" s="29">
        <v>86</v>
      </c>
      <c r="M441" s="29" t="s">
        <v>1680</v>
      </c>
      <c r="N441" s="29">
        <v>86</v>
      </c>
      <c r="O441" s="29" t="s">
        <v>1472</v>
      </c>
      <c r="P441" s="29">
        <v>86</v>
      </c>
      <c r="Q441" s="29" t="s">
        <v>1474</v>
      </c>
      <c r="R441" s="29">
        <v>86</v>
      </c>
      <c r="S441" s="29" t="s">
        <v>1476</v>
      </c>
      <c r="T441" s="29">
        <v>86</v>
      </c>
      <c r="U441" s="29" t="s">
        <v>1478</v>
      </c>
      <c r="V441" s="29">
        <v>86</v>
      </c>
      <c r="W441" s="29" t="s">
        <v>1480</v>
      </c>
      <c r="X441" s="29">
        <v>86</v>
      </c>
      <c r="Y441" s="29" t="s">
        <v>1483</v>
      </c>
      <c r="Z441" s="29">
        <v>86</v>
      </c>
      <c r="AA441" s="29" t="s">
        <v>397</v>
      </c>
      <c r="AB441" s="30" t="str">
        <f t="shared" si="47"/>
        <v>tw-f-73-shl-loc3</v>
      </c>
      <c r="AC441" s="30">
        <f t="shared" si="48"/>
        <v>5</v>
      </c>
      <c r="AD441" s="29">
        <v>9</v>
      </c>
      <c r="AE441" s="31">
        <v>9</v>
      </c>
      <c r="AG441" s="35">
        <v>438</v>
      </c>
    </row>
    <row r="442" spans="1:33" ht="16.5" x14ac:dyDescent="0.2">
      <c r="A442" s="33" t="s">
        <v>691</v>
      </c>
      <c r="B442" s="33">
        <f t="shared" si="43"/>
        <v>4107410</v>
      </c>
      <c r="C442" s="40">
        <f t="shared" si="42"/>
        <v>74</v>
      </c>
      <c r="D442" s="23">
        <f t="shared" si="44"/>
        <v>41074</v>
      </c>
      <c r="E442" s="24">
        <v>1</v>
      </c>
      <c r="F442" s="32" t="s">
        <v>633</v>
      </c>
      <c r="G442" s="32" t="s">
        <v>30</v>
      </c>
      <c r="H442" s="24">
        <f t="shared" si="45"/>
        <v>87</v>
      </c>
      <c r="I442" s="24">
        <f t="shared" si="46"/>
        <v>9</v>
      </c>
      <c r="J442" s="24">
        <v>4</v>
      </c>
      <c r="K442" s="24" t="s">
        <v>1678</v>
      </c>
      <c r="L442" s="24">
        <v>87</v>
      </c>
      <c r="M442" s="24" t="s">
        <v>1679</v>
      </c>
      <c r="N442" s="24">
        <v>87</v>
      </c>
      <c r="O442" s="24" t="s">
        <v>1681</v>
      </c>
      <c r="P442" s="24">
        <v>87</v>
      </c>
      <c r="Q442" s="24" t="s">
        <v>1475</v>
      </c>
      <c r="R442" s="24">
        <v>87</v>
      </c>
      <c r="S442" s="24" t="s">
        <v>1477</v>
      </c>
      <c r="T442" s="24">
        <v>87</v>
      </c>
      <c r="U442" s="24" t="s">
        <v>1479</v>
      </c>
      <c r="V442" s="24">
        <v>87</v>
      </c>
      <c r="W442" s="24" t="s">
        <v>1481</v>
      </c>
      <c r="X442" s="24">
        <v>87</v>
      </c>
      <c r="Y442" s="24" t="s">
        <v>1482</v>
      </c>
      <c r="Z442" s="24">
        <v>87</v>
      </c>
      <c r="AA442" s="24" t="s">
        <v>354</v>
      </c>
      <c r="AB442" s="24" t="str">
        <f t="shared" si="47"/>
        <v>tw-f-74-jlr-loc1</v>
      </c>
      <c r="AC442" s="24">
        <f t="shared" si="48"/>
        <v>5</v>
      </c>
      <c r="AD442" s="24">
        <v>6</v>
      </c>
      <c r="AE442" s="25">
        <v>6</v>
      </c>
      <c r="AG442" s="35">
        <v>439</v>
      </c>
    </row>
    <row r="443" spans="1:33" ht="16.5" x14ac:dyDescent="0.2">
      <c r="A443" s="33" t="s">
        <v>691</v>
      </c>
      <c r="B443" s="33">
        <f t="shared" si="43"/>
        <v>4107411</v>
      </c>
      <c r="C443" s="40">
        <f t="shared" si="42"/>
        <v>74</v>
      </c>
      <c r="D443" s="26">
        <f t="shared" si="44"/>
        <v>41074</v>
      </c>
      <c r="E443" s="13">
        <v>1</v>
      </c>
      <c r="F443" s="14" t="s">
        <v>634</v>
      </c>
      <c r="G443" s="14" t="s">
        <v>368</v>
      </c>
      <c r="H443" s="13">
        <f t="shared" si="45"/>
        <v>87</v>
      </c>
      <c r="I443" s="13">
        <f t="shared" si="46"/>
        <v>9</v>
      </c>
      <c r="J443" s="13">
        <v>4</v>
      </c>
      <c r="K443" s="13" t="s">
        <v>1677</v>
      </c>
      <c r="L443" s="13">
        <v>87</v>
      </c>
      <c r="M443" s="13" t="s">
        <v>1680</v>
      </c>
      <c r="N443" s="13">
        <v>87</v>
      </c>
      <c r="O443" s="13" t="s">
        <v>1682</v>
      </c>
      <c r="P443" s="13">
        <v>87</v>
      </c>
      <c r="Q443" s="13" t="s">
        <v>1474</v>
      </c>
      <c r="R443" s="13">
        <v>87</v>
      </c>
      <c r="S443" s="13" t="s">
        <v>1476</v>
      </c>
      <c r="T443" s="13">
        <v>87</v>
      </c>
      <c r="U443" s="13" t="s">
        <v>1478</v>
      </c>
      <c r="V443" s="13">
        <v>87</v>
      </c>
      <c r="W443" s="13" t="s">
        <v>1480</v>
      </c>
      <c r="X443" s="13">
        <v>87</v>
      </c>
      <c r="Y443" s="13" t="s">
        <v>1483</v>
      </c>
      <c r="Z443" s="13">
        <v>87</v>
      </c>
      <c r="AA443" s="13" t="s">
        <v>395</v>
      </c>
      <c r="AB443" s="13" t="str">
        <f t="shared" si="47"/>
        <v>tw-f-74-shl-loc1</v>
      </c>
      <c r="AC443" s="13">
        <f t="shared" si="48"/>
        <v>5</v>
      </c>
      <c r="AD443" s="13">
        <v>9</v>
      </c>
      <c r="AE443" s="27">
        <v>9</v>
      </c>
      <c r="AG443" s="35">
        <v>440</v>
      </c>
    </row>
    <row r="444" spans="1:33" ht="16.5" x14ac:dyDescent="0.2">
      <c r="A444" s="33" t="s">
        <v>691</v>
      </c>
      <c r="B444" s="33">
        <f t="shared" si="43"/>
        <v>4107420</v>
      </c>
      <c r="C444" s="40">
        <f t="shared" si="42"/>
        <v>74</v>
      </c>
      <c r="D444" s="26">
        <f t="shared" si="44"/>
        <v>41074</v>
      </c>
      <c r="E444" s="13">
        <v>2</v>
      </c>
      <c r="F444" s="14" t="s">
        <v>633</v>
      </c>
      <c r="G444" s="14" t="s">
        <v>350</v>
      </c>
      <c r="H444" s="13">
        <f t="shared" si="45"/>
        <v>87</v>
      </c>
      <c r="I444" s="13">
        <f t="shared" si="46"/>
        <v>9</v>
      </c>
      <c r="J444" s="13">
        <v>4</v>
      </c>
      <c r="K444" s="13" t="s">
        <v>1678</v>
      </c>
      <c r="L444" s="13">
        <v>87</v>
      </c>
      <c r="M444" s="13" t="s">
        <v>1679</v>
      </c>
      <c r="N444" s="13">
        <v>87</v>
      </c>
      <c r="O444" s="13" t="s">
        <v>1681</v>
      </c>
      <c r="P444" s="13">
        <v>87</v>
      </c>
      <c r="Q444" s="13" t="s">
        <v>1475</v>
      </c>
      <c r="R444" s="13">
        <v>87</v>
      </c>
      <c r="S444" s="13" t="s">
        <v>1477</v>
      </c>
      <c r="T444" s="13">
        <v>87</v>
      </c>
      <c r="U444" s="13" t="s">
        <v>1479</v>
      </c>
      <c r="V444" s="13">
        <v>87</v>
      </c>
      <c r="W444" s="13" t="s">
        <v>1481</v>
      </c>
      <c r="X444" s="13">
        <v>87</v>
      </c>
      <c r="Y444" s="13" t="s">
        <v>1482</v>
      </c>
      <c r="Z444" s="13">
        <v>87</v>
      </c>
      <c r="AA444" s="13" t="s">
        <v>748</v>
      </c>
      <c r="AB444" s="36" t="str">
        <f t="shared" si="47"/>
        <v>tw-f-74-jlr-loc2</v>
      </c>
      <c r="AC444" s="36">
        <f t="shared" si="48"/>
        <v>5</v>
      </c>
      <c r="AD444" s="13">
        <v>6</v>
      </c>
      <c r="AE444" s="27">
        <v>6</v>
      </c>
      <c r="AG444" s="35">
        <v>441</v>
      </c>
    </row>
    <row r="445" spans="1:33" ht="16.5" x14ac:dyDescent="0.2">
      <c r="A445" s="33" t="s">
        <v>691</v>
      </c>
      <c r="B445" s="33">
        <f t="shared" si="43"/>
        <v>4107421</v>
      </c>
      <c r="C445" s="40">
        <f t="shared" si="42"/>
        <v>74</v>
      </c>
      <c r="D445" s="26">
        <f t="shared" si="44"/>
        <v>41074</v>
      </c>
      <c r="E445" s="13">
        <v>2</v>
      </c>
      <c r="F445" s="14" t="s">
        <v>634</v>
      </c>
      <c r="G445" s="14" t="s">
        <v>367</v>
      </c>
      <c r="H445" s="13">
        <f t="shared" si="45"/>
        <v>87</v>
      </c>
      <c r="I445" s="13">
        <f t="shared" si="46"/>
        <v>9</v>
      </c>
      <c r="J445" s="13">
        <v>4</v>
      </c>
      <c r="K445" s="13" t="s">
        <v>1677</v>
      </c>
      <c r="L445" s="13">
        <v>87</v>
      </c>
      <c r="M445" s="13" t="s">
        <v>1680</v>
      </c>
      <c r="N445" s="13">
        <v>87</v>
      </c>
      <c r="O445" s="13" t="s">
        <v>1682</v>
      </c>
      <c r="P445" s="13">
        <v>87</v>
      </c>
      <c r="Q445" s="13" t="s">
        <v>1474</v>
      </c>
      <c r="R445" s="13">
        <v>87</v>
      </c>
      <c r="S445" s="13" t="s">
        <v>1476</v>
      </c>
      <c r="T445" s="13">
        <v>87</v>
      </c>
      <c r="U445" s="13" t="s">
        <v>1478</v>
      </c>
      <c r="V445" s="13">
        <v>87</v>
      </c>
      <c r="W445" s="13" t="s">
        <v>1480</v>
      </c>
      <c r="X445" s="13">
        <v>87</v>
      </c>
      <c r="Y445" s="13" t="s">
        <v>1483</v>
      </c>
      <c r="Z445" s="13">
        <v>87</v>
      </c>
      <c r="AA445" s="13" t="s">
        <v>390</v>
      </c>
      <c r="AB445" s="36" t="str">
        <f t="shared" si="47"/>
        <v>tw-f-74-shl-loc2</v>
      </c>
      <c r="AC445" s="36">
        <f t="shared" si="48"/>
        <v>5</v>
      </c>
      <c r="AD445" s="13">
        <v>9</v>
      </c>
      <c r="AE445" s="27">
        <v>9</v>
      </c>
      <c r="AG445" s="35">
        <v>442</v>
      </c>
    </row>
    <row r="446" spans="1:33" ht="16.5" x14ac:dyDescent="0.2">
      <c r="A446" s="33" t="s">
        <v>691</v>
      </c>
      <c r="B446" s="33">
        <f t="shared" si="43"/>
        <v>4107430</v>
      </c>
      <c r="C446" s="40">
        <f t="shared" si="42"/>
        <v>74</v>
      </c>
      <c r="D446" s="26">
        <f t="shared" si="44"/>
        <v>41074</v>
      </c>
      <c r="E446" s="13">
        <v>3</v>
      </c>
      <c r="F446" s="14" t="s">
        <v>633</v>
      </c>
      <c r="G446" s="14" t="s">
        <v>352</v>
      </c>
      <c r="H446" s="13">
        <f t="shared" si="45"/>
        <v>87</v>
      </c>
      <c r="I446" s="13">
        <f t="shared" si="46"/>
        <v>9</v>
      </c>
      <c r="J446" s="13">
        <v>4</v>
      </c>
      <c r="K446" s="13" t="s">
        <v>1678</v>
      </c>
      <c r="L446" s="13">
        <v>87</v>
      </c>
      <c r="M446" s="13" t="s">
        <v>1679</v>
      </c>
      <c r="N446" s="13">
        <v>87</v>
      </c>
      <c r="O446" s="13" t="s">
        <v>1681</v>
      </c>
      <c r="P446" s="13">
        <v>87</v>
      </c>
      <c r="Q446" s="13" t="s">
        <v>1475</v>
      </c>
      <c r="R446" s="13">
        <v>87</v>
      </c>
      <c r="S446" s="13" t="s">
        <v>1477</v>
      </c>
      <c r="T446" s="13">
        <v>87</v>
      </c>
      <c r="U446" s="13" t="s">
        <v>1479</v>
      </c>
      <c r="V446" s="13">
        <v>87</v>
      </c>
      <c r="W446" s="13" t="s">
        <v>1481</v>
      </c>
      <c r="X446" s="13">
        <v>87</v>
      </c>
      <c r="Y446" s="13" t="s">
        <v>1482</v>
      </c>
      <c r="Z446" s="13">
        <v>87</v>
      </c>
      <c r="AA446" s="13" t="s">
        <v>351</v>
      </c>
      <c r="AB446" s="37" t="str">
        <f t="shared" si="47"/>
        <v>tw-f-74-jlr-loc3</v>
      </c>
      <c r="AC446" s="37">
        <f t="shared" si="48"/>
        <v>5</v>
      </c>
      <c r="AD446" s="13">
        <v>6</v>
      </c>
      <c r="AE446" s="27">
        <v>6</v>
      </c>
      <c r="AG446" s="35">
        <v>443</v>
      </c>
    </row>
    <row r="447" spans="1:33" ht="17.25" thickBot="1" x14ac:dyDescent="0.25">
      <c r="A447" s="33" t="s">
        <v>691</v>
      </c>
      <c r="B447" s="33">
        <f t="shared" si="43"/>
        <v>4107431</v>
      </c>
      <c r="C447" s="40">
        <f t="shared" si="42"/>
        <v>74</v>
      </c>
      <c r="D447" s="28">
        <f t="shared" si="44"/>
        <v>41074</v>
      </c>
      <c r="E447" s="29">
        <v>3</v>
      </c>
      <c r="F447" s="30" t="s">
        <v>634</v>
      </c>
      <c r="G447" s="30" t="s">
        <v>372</v>
      </c>
      <c r="H447" s="29">
        <f t="shared" si="45"/>
        <v>87</v>
      </c>
      <c r="I447" s="29">
        <f t="shared" si="46"/>
        <v>9</v>
      </c>
      <c r="J447" s="29">
        <v>4</v>
      </c>
      <c r="K447" s="29" t="s">
        <v>1677</v>
      </c>
      <c r="L447" s="29">
        <v>87</v>
      </c>
      <c r="M447" s="29" t="s">
        <v>1680</v>
      </c>
      <c r="N447" s="29">
        <v>87</v>
      </c>
      <c r="O447" s="29" t="s">
        <v>1682</v>
      </c>
      <c r="P447" s="29">
        <v>87</v>
      </c>
      <c r="Q447" s="29" t="s">
        <v>1474</v>
      </c>
      <c r="R447" s="29">
        <v>87</v>
      </c>
      <c r="S447" s="29" t="s">
        <v>1476</v>
      </c>
      <c r="T447" s="29">
        <v>87</v>
      </c>
      <c r="U447" s="29" t="s">
        <v>1478</v>
      </c>
      <c r="V447" s="29">
        <v>87</v>
      </c>
      <c r="W447" s="29" t="s">
        <v>1480</v>
      </c>
      <c r="X447" s="29">
        <v>87</v>
      </c>
      <c r="Y447" s="29" t="s">
        <v>1483</v>
      </c>
      <c r="Z447" s="29">
        <v>87</v>
      </c>
      <c r="AA447" s="29" t="s">
        <v>391</v>
      </c>
      <c r="AB447" s="30" t="str">
        <f t="shared" si="47"/>
        <v>tw-f-74-shl-loc3</v>
      </c>
      <c r="AC447" s="30">
        <f t="shared" si="48"/>
        <v>5</v>
      </c>
      <c r="AD447" s="29">
        <v>9</v>
      </c>
      <c r="AE447" s="31">
        <v>9</v>
      </c>
      <c r="AG447" s="35">
        <v>444</v>
      </c>
    </row>
    <row r="448" spans="1:33" ht="16.5" x14ac:dyDescent="0.2">
      <c r="A448" s="33" t="s">
        <v>691</v>
      </c>
      <c r="B448" s="33">
        <f t="shared" si="43"/>
        <v>4107510</v>
      </c>
      <c r="C448" s="40">
        <f t="shared" si="42"/>
        <v>75</v>
      </c>
      <c r="D448" s="23">
        <f t="shared" si="44"/>
        <v>41075</v>
      </c>
      <c r="E448" s="24">
        <v>1</v>
      </c>
      <c r="F448" s="32" t="s">
        <v>633</v>
      </c>
      <c r="G448" s="32" t="s">
        <v>30</v>
      </c>
      <c r="H448" s="24">
        <f t="shared" si="45"/>
        <v>87</v>
      </c>
      <c r="I448" s="24">
        <f t="shared" si="46"/>
        <v>9</v>
      </c>
      <c r="J448" s="24">
        <v>4</v>
      </c>
      <c r="K448" s="24" t="s">
        <v>1678</v>
      </c>
      <c r="L448" s="24">
        <v>87</v>
      </c>
      <c r="M448" s="24" t="s">
        <v>1679</v>
      </c>
      <c r="N448" s="24">
        <v>87</v>
      </c>
      <c r="O448" s="24" t="s">
        <v>1681</v>
      </c>
      <c r="P448" s="24">
        <v>87</v>
      </c>
      <c r="Q448" s="24" t="s">
        <v>1475</v>
      </c>
      <c r="R448" s="24">
        <v>87</v>
      </c>
      <c r="S448" s="24" t="s">
        <v>1477</v>
      </c>
      <c r="T448" s="24">
        <v>87</v>
      </c>
      <c r="U448" s="24" t="s">
        <v>1479</v>
      </c>
      <c r="V448" s="24">
        <v>87</v>
      </c>
      <c r="W448" s="24" t="s">
        <v>1481</v>
      </c>
      <c r="X448" s="24">
        <v>87</v>
      </c>
      <c r="Y448" s="24" t="s">
        <v>1482</v>
      </c>
      <c r="Z448" s="24">
        <v>87</v>
      </c>
      <c r="AA448" s="24" t="s">
        <v>357</v>
      </c>
      <c r="AB448" s="24" t="str">
        <f t="shared" si="47"/>
        <v>tw-f-75-jlr-loc1</v>
      </c>
      <c r="AC448" s="24">
        <f t="shared" si="48"/>
        <v>5</v>
      </c>
      <c r="AD448" s="24">
        <v>6</v>
      </c>
      <c r="AE448" s="25">
        <v>6</v>
      </c>
      <c r="AG448" s="35">
        <v>445</v>
      </c>
    </row>
    <row r="449" spans="1:33" ht="16.5" x14ac:dyDescent="0.2">
      <c r="A449" s="33" t="s">
        <v>691</v>
      </c>
      <c r="B449" s="33">
        <f t="shared" si="43"/>
        <v>4107511</v>
      </c>
      <c r="C449" s="40">
        <f t="shared" ref="C449:C512" si="49">MOD(D449,100)</f>
        <v>75</v>
      </c>
      <c r="D449" s="26">
        <f t="shared" si="44"/>
        <v>41075</v>
      </c>
      <c r="E449" s="13">
        <v>1</v>
      </c>
      <c r="F449" s="14" t="s">
        <v>634</v>
      </c>
      <c r="G449" s="14" t="s">
        <v>368</v>
      </c>
      <c r="H449" s="13">
        <f t="shared" si="45"/>
        <v>87</v>
      </c>
      <c r="I449" s="13">
        <f t="shared" si="46"/>
        <v>9</v>
      </c>
      <c r="J449" s="13">
        <v>4</v>
      </c>
      <c r="K449" s="13" t="s">
        <v>1677</v>
      </c>
      <c r="L449" s="13">
        <v>87</v>
      </c>
      <c r="M449" s="13" t="s">
        <v>1680</v>
      </c>
      <c r="N449" s="13">
        <v>87</v>
      </c>
      <c r="O449" s="13" t="s">
        <v>1682</v>
      </c>
      <c r="P449" s="13">
        <v>87</v>
      </c>
      <c r="Q449" s="13" t="s">
        <v>1683</v>
      </c>
      <c r="R449" s="13">
        <v>87</v>
      </c>
      <c r="S449" s="13" t="s">
        <v>1476</v>
      </c>
      <c r="T449" s="13">
        <v>87</v>
      </c>
      <c r="U449" s="13" t="s">
        <v>1478</v>
      </c>
      <c r="V449" s="13">
        <v>87</v>
      </c>
      <c r="W449" s="13" t="s">
        <v>1480</v>
      </c>
      <c r="X449" s="13">
        <v>87</v>
      </c>
      <c r="Y449" s="13" t="s">
        <v>1483</v>
      </c>
      <c r="Z449" s="13">
        <v>87</v>
      </c>
      <c r="AA449" s="13" t="s">
        <v>398</v>
      </c>
      <c r="AB449" s="13" t="str">
        <f t="shared" si="47"/>
        <v>tw-f-75-shl-loc1</v>
      </c>
      <c r="AC449" s="13">
        <f t="shared" si="48"/>
        <v>5</v>
      </c>
      <c r="AD449" s="13">
        <v>9</v>
      </c>
      <c r="AE449" s="27">
        <v>9</v>
      </c>
      <c r="AG449" s="35">
        <v>446</v>
      </c>
    </row>
    <row r="450" spans="1:33" ht="16.5" x14ac:dyDescent="0.2">
      <c r="A450" s="33" t="s">
        <v>691</v>
      </c>
      <c r="B450" s="33">
        <f t="shared" si="43"/>
        <v>4107520</v>
      </c>
      <c r="C450" s="40">
        <f t="shared" si="49"/>
        <v>75</v>
      </c>
      <c r="D450" s="26">
        <f t="shared" si="44"/>
        <v>41075</v>
      </c>
      <c r="E450" s="13">
        <v>2</v>
      </c>
      <c r="F450" s="14" t="s">
        <v>633</v>
      </c>
      <c r="G450" s="14" t="s">
        <v>350</v>
      </c>
      <c r="H450" s="13">
        <f t="shared" si="45"/>
        <v>87</v>
      </c>
      <c r="I450" s="13">
        <f t="shared" si="46"/>
        <v>9</v>
      </c>
      <c r="J450" s="13">
        <v>4</v>
      </c>
      <c r="K450" s="13" t="s">
        <v>1678</v>
      </c>
      <c r="L450" s="13">
        <v>87</v>
      </c>
      <c r="M450" s="13" t="s">
        <v>1679</v>
      </c>
      <c r="N450" s="13">
        <v>87</v>
      </c>
      <c r="O450" s="13" t="s">
        <v>1681</v>
      </c>
      <c r="P450" s="13">
        <v>87</v>
      </c>
      <c r="Q450" s="13" t="s">
        <v>1475</v>
      </c>
      <c r="R450" s="13">
        <v>87</v>
      </c>
      <c r="S450" s="13" t="s">
        <v>1477</v>
      </c>
      <c r="T450" s="13">
        <v>87</v>
      </c>
      <c r="U450" s="13" t="s">
        <v>1479</v>
      </c>
      <c r="V450" s="13">
        <v>87</v>
      </c>
      <c r="W450" s="13" t="s">
        <v>1481</v>
      </c>
      <c r="X450" s="13">
        <v>87</v>
      </c>
      <c r="Y450" s="13" t="s">
        <v>1482</v>
      </c>
      <c r="Z450" s="13">
        <v>87</v>
      </c>
      <c r="AA450" s="13" t="s">
        <v>347</v>
      </c>
      <c r="AB450" s="36" t="str">
        <f t="shared" si="47"/>
        <v>tw-f-75-jlr-loc2</v>
      </c>
      <c r="AC450" s="36">
        <f t="shared" si="48"/>
        <v>5</v>
      </c>
      <c r="AD450" s="13">
        <v>6</v>
      </c>
      <c r="AE450" s="27">
        <v>6</v>
      </c>
      <c r="AG450" s="35">
        <v>447</v>
      </c>
    </row>
    <row r="451" spans="1:33" ht="16.5" x14ac:dyDescent="0.2">
      <c r="A451" s="33" t="s">
        <v>691</v>
      </c>
      <c r="B451" s="33">
        <f t="shared" si="43"/>
        <v>4107521</v>
      </c>
      <c r="C451" s="40">
        <f t="shared" si="49"/>
        <v>75</v>
      </c>
      <c r="D451" s="26">
        <f t="shared" si="44"/>
        <v>41075</v>
      </c>
      <c r="E451" s="13">
        <v>2</v>
      </c>
      <c r="F451" s="14" t="s">
        <v>634</v>
      </c>
      <c r="G451" s="14" t="s">
        <v>367</v>
      </c>
      <c r="H451" s="13">
        <f t="shared" si="45"/>
        <v>87</v>
      </c>
      <c r="I451" s="13">
        <f t="shared" si="46"/>
        <v>9</v>
      </c>
      <c r="J451" s="13">
        <v>4</v>
      </c>
      <c r="K451" s="13" t="s">
        <v>1677</v>
      </c>
      <c r="L451" s="13">
        <v>87</v>
      </c>
      <c r="M451" s="13" t="s">
        <v>1680</v>
      </c>
      <c r="N451" s="13">
        <v>87</v>
      </c>
      <c r="O451" s="13" t="s">
        <v>1682</v>
      </c>
      <c r="P451" s="13">
        <v>87</v>
      </c>
      <c r="Q451" s="13" t="s">
        <v>1683</v>
      </c>
      <c r="R451" s="13">
        <v>87</v>
      </c>
      <c r="S451" s="13" t="s">
        <v>1476</v>
      </c>
      <c r="T451" s="13">
        <v>87</v>
      </c>
      <c r="U451" s="13" t="s">
        <v>1478</v>
      </c>
      <c r="V451" s="13">
        <v>87</v>
      </c>
      <c r="W451" s="13" t="s">
        <v>1480</v>
      </c>
      <c r="X451" s="13">
        <v>87</v>
      </c>
      <c r="Y451" s="13" t="s">
        <v>1483</v>
      </c>
      <c r="Z451" s="13">
        <v>87</v>
      </c>
      <c r="AA451" s="13" t="s">
        <v>386</v>
      </c>
      <c r="AB451" s="36" t="str">
        <f t="shared" si="47"/>
        <v>tw-f-75-shl-loc2</v>
      </c>
      <c r="AC451" s="36">
        <f t="shared" si="48"/>
        <v>5</v>
      </c>
      <c r="AD451" s="13">
        <v>9</v>
      </c>
      <c r="AE451" s="27">
        <v>9</v>
      </c>
      <c r="AG451" s="35">
        <v>448</v>
      </c>
    </row>
    <row r="452" spans="1:33" ht="16.5" x14ac:dyDescent="0.2">
      <c r="A452" s="33" t="s">
        <v>691</v>
      </c>
      <c r="B452" s="33">
        <f t="shared" si="43"/>
        <v>4107530</v>
      </c>
      <c r="C452" s="40">
        <f t="shared" si="49"/>
        <v>75</v>
      </c>
      <c r="D452" s="26">
        <f t="shared" si="44"/>
        <v>41075</v>
      </c>
      <c r="E452" s="13">
        <v>3</v>
      </c>
      <c r="F452" s="14" t="s">
        <v>633</v>
      </c>
      <c r="G452" s="14" t="s">
        <v>352</v>
      </c>
      <c r="H452" s="13">
        <f t="shared" si="45"/>
        <v>87</v>
      </c>
      <c r="I452" s="13">
        <f t="shared" si="46"/>
        <v>9</v>
      </c>
      <c r="J452" s="13">
        <v>4</v>
      </c>
      <c r="K452" s="13" t="s">
        <v>1678</v>
      </c>
      <c r="L452" s="13">
        <v>87</v>
      </c>
      <c r="M452" s="13" t="s">
        <v>1679</v>
      </c>
      <c r="N452" s="13">
        <v>87</v>
      </c>
      <c r="O452" s="13" t="s">
        <v>1681</v>
      </c>
      <c r="P452" s="13">
        <v>87</v>
      </c>
      <c r="Q452" s="13" t="s">
        <v>1475</v>
      </c>
      <c r="R452" s="13">
        <v>87</v>
      </c>
      <c r="S452" s="13" t="s">
        <v>1477</v>
      </c>
      <c r="T452" s="13">
        <v>87</v>
      </c>
      <c r="U452" s="13" t="s">
        <v>1479</v>
      </c>
      <c r="V452" s="13">
        <v>87</v>
      </c>
      <c r="W452" s="13" t="s">
        <v>1481</v>
      </c>
      <c r="X452" s="13">
        <v>87</v>
      </c>
      <c r="Y452" s="13" t="s">
        <v>1482</v>
      </c>
      <c r="Z452" s="13">
        <v>87</v>
      </c>
      <c r="AA452" s="13" t="s">
        <v>353</v>
      </c>
      <c r="AB452" s="37" t="str">
        <f t="shared" si="47"/>
        <v>tw-f-75-jlr-loc3</v>
      </c>
      <c r="AC452" s="37">
        <f t="shared" si="48"/>
        <v>5</v>
      </c>
      <c r="AD452" s="13">
        <v>6</v>
      </c>
      <c r="AE452" s="27">
        <v>6</v>
      </c>
      <c r="AG452" s="35">
        <v>449</v>
      </c>
    </row>
    <row r="453" spans="1:33" ht="17.25" thickBot="1" x14ac:dyDescent="0.25">
      <c r="A453" s="33" t="s">
        <v>691</v>
      </c>
      <c r="B453" s="33">
        <f t="shared" ref="B453:B516" si="50">D453*100+E453*10+IF(F453="jlr",0,1)</f>
        <v>4107531</v>
      </c>
      <c r="C453" s="40">
        <f t="shared" si="49"/>
        <v>75</v>
      </c>
      <c r="D453" s="28">
        <f t="shared" ref="D453:D516" si="51">INT((AG453-1)/6)+41001</f>
        <v>41075</v>
      </c>
      <c r="E453" s="29">
        <v>3</v>
      </c>
      <c r="F453" s="30" t="s">
        <v>634</v>
      </c>
      <c r="G453" s="30" t="s">
        <v>372</v>
      </c>
      <c r="H453" s="29">
        <f t="shared" ref="H453:H516" si="52">INDEX($AO$4:$AO$103,C453)</f>
        <v>87</v>
      </c>
      <c r="I453" s="29">
        <f t="shared" ref="I453:I516" si="53">INDEX($AP$4:$AR$103,C453,E453)</f>
        <v>9</v>
      </c>
      <c r="J453" s="29">
        <v>4</v>
      </c>
      <c r="K453" s="29" t="s">
        <v>1677</v>
      </c>
      <c r="L453" s="29">
        <v>87</v>
      </c>
      <c r="M453" s="29" t="s">
        <v>1680</v>
      </c>
      <c r="N453" s="29">
        <v>87</v>
      </c>
      <c r="O453" s="29" t="s">
        <v>1682</v>
      </c>
      <c r="P453" s="29">
        <v>87</v>
      </c>
      <c r="Q453" s="29" t="s">
        <v>1683</v>
      </c>
      <c r="R453" s="29">
        <v>87</v>
      </c>
      <c r="S453" s="29" t="s">
        <v>1476</v>
      </c>
      <c r="T453" s="29">
        <v>87</v>
      </c>
      <c r="U453" s="29" t="s">
        <v>1478</v>
      </c>
      <c r="V453" s="29">
        <v>87</v>
      </c>
      <c r="W453" s="29" t="s">
        <v>1480</v>
      </c>
      <c r="X453" s="29">
        <v>87</v>
      </c>
      <c r="Y453" s="29" t="s">
        <v>1483</v>
      </c>
      <c r="Z453" s="29">
        <v>87</v>
      </c>
      <c r="AA453" s="29" t="s">
        <v>394</v>
      </c>
      <c r="AB453" s="30" t="str">
        <f t="shared" ref="AB453:AB516" si="54">A453&amp;"-"&amp;C453&amp;"-"&amp;F453&amp;"-loc"&amp;E453</f>
        <v>tw-f-75-shl-loc3</v>
      </c>
      <c r="AC453" s="30">
        <f t="shared" ref="AC453:AC516" si="55">INDEX($AT$4:$AT$103,C453)</f>
        <v>5</v>
      </c>
      <c r="AD453" s="29">
        <v>9</v>
      </c>
      <c r="AE453" s="31">
        <v>9</v>
      </c>
      <c r="AG453" s="35">
        <v>450</v>
      </c>
    </row>
    <row r="454" spans="1:33" ht="16.5" x14ac:dyDescent="0.2">
      <c r="A454" s="33" t="s">
        <v>691</v>
      </c>
      <c r="B454" s="33">
        <f t="shared" si="50"/>
        <v>4107610</v>
      </c>
      <c r="C454" s="40">
        <f t="shared" si="49"/>
        <v>76</v>
      </c>
      <c r="D454" s="23">
        <f t="shared" si="51"/>
        <v>41076</v>
      </c>
      <c r="E454" s="24">
        <v>1</v>
      </c>
      <c r="F454" s="32" t="s">
        <v>633</v>
      </c>
      <c r="G454" s="32" t="s">
        <v>30</v>
      </c>
      <c r="H454" s="24">
        <f t="shared" si="52"/>
        <v>88</v>
      </c>
      <c r="I454" s="24">
        <f t="shared" si="53"/>
        <v>9</v>
      </c>
      <c r="J454" s="24">
        <v>4</v>
      </c>
      <c r="K454" s="24" t="s">
        <v>1678</v>
      </c>
      <c r="L454" s="24">
        <v>88</v>
      </c>
      <c r="M454" s="24" t="s">
        <v>1679</v>
      </c>
      <c r="N454" s="24">
        <v>88</v>
      </c>
      <c r="O454" s="24" t="s">
        <v>1681</v>
      </c>
      <c r="P454" s="24">
        <v>88</v>
      </c>
      <c r="Q454" s="24" t="s">
        <v>1684</v>
      </c>
      <c r="R454" s="24">
        <v>88</v>
      </c>
      <c r="S454" s="24" t="s">
        <v>1477</v>
      </c>
      <c r="T454" s="24">
        <v>88</v>
      </c>
      <c r="U454" s="24" t="s">
        <v>1479</v>
      </c>
      <c r="V454" s="24">
        <v>88</v>
      </c>
      <c r="W454" s="24" t="s">
        <v>1481</v>
      </c>
      <c r="X454" s="24">
        <v>88</v>
      </c>
      <c r="Y454" s="24" t="s">
        <v>1482</v>
      </c>
      <c r="Z454" s="24">
        <v>88</v>
      </c>
      <c r="AA454" s="24" t="s">
        <v>351</v>
      </c>
      <c r="AB454" s="24" t="str">
        <f t="shared" si="54"/>
        <v>tw-f-76-jlr-loc1</v>
      </c>
      <c r="AC454" s="24">
        <f t="shared" si="55"/>
        <v>5</v>
      </c>
      <c r="AD454" s="24">
        <v>6</v>
      </c>
      <c r="AE454" s="25">
        <v>6</v>
      </c>
      <c r="AG454" s="35">
        <v>451</v>
      </c>
    </row>
    <row r="455" spans="1:33" ht="16.5" x14ac:dyDescent="0.2">
      <c r="A455" s="33" t="s">
        <v>691</v>
      </c>
      <c r="B455" s="33">
        <f t="shared" si="50"/>
        <v>4107611</v>
      </c>
      <c r="C455" s="40">
        <f t="shared" si="49"/>
        <v>76</v>
      </c>
      <c r="D455" s="26">
        <f t="shared" si="51"/>
        <v>41076</v>
      </c>
      <c r="E455" s="13">
        <v>1</v>
      </c>
      <c r="F455" s="14" t="s">
        <v>634</v>
      </c>
      <c r="G455" s="14" t="s">
        <v>368</v>
      </c>
      <c r="H455" s="13">
        <f t="shared" si="52"/>
        <v>88</v>
      </c>
      <c r="I455" s="13">
        <f t="shared" si="53"/>
        <v>9</v>
      </c>
      <c r="J455" s="13">
        <v>4</v>
      </c>
      <c r="K455" s="13" t="s">
        <v>1677</v>
      </c>
      <c r="L455" s="13">
        <v>87</v>
      </c>
      <c r="M455" s="13" t="s">
        <v>1680</v>
      </c>
      <c r="N455" s="13">
        <v>87</v>
      </c>
      <c r="O455" s="13" t="s">
        <v>1682</v>
      </c>
      <c r="P455" s="13">
        <v>87</v>
      </c>
      <c r="Q455" s="13" t="s">
        <v>1683</v>
      </c>
      <c r="R455" s="13">
        <v>87</v>
      </c>
      <c r="S455" s="13" t="s">
        <v>1476</v>
      </c>
      <c r="T455" s="13">
        <v>87</v>
      </c>
      <c r="U455" s="13" t="s">
        <v>1478</v>
      </c>
      <c r="V455" s="13">
        <v>87</v>
      </c>
      <c r="W455" s="13" t="s">
        <v>1480</v>
      </c>
      <c r="X455" s="13">
        <v>87</v>
      </c>
      <c r="Y455" s="13" t="s">
        <v>1483</v>
      </c>
      <c r="Z455" s="13">
        <v>87</v>
      </c>
      <c r="AA455" s="13" t="s">
        <v>391</v>
      </c>
      <c r="AB455" s="13" t="str">
        <f t="shared" si="54"/>
        <v>tw-f-76-shl-loc1</v>
      </c>
      <c r="AC455" s="13">
        <f t="shared" si="55"/>
        <v>5</v>
      </c>
      <c r="AD455" s="13">
        <v>9</v>
      </c>
      <c r="AE455" s="27">
        <v>9</v>
      </c>
      <c r="AG455" s="35">
        <v>452</v>
      </c>
    </row>
    <row r="456" spans="1:33" ht="16.5" x14ac:dyDescent="0.2">
      <c r="A456" s="33" t="s">
        <v>691</v>
      </c>
      <c r="B456" s="33">
        <f t="shared" si="50"/>
        <v>4107620</v>
      </c>
      <c r="C456" s="40">
        <f t="shared" si="49"/>
        <v>76</v>
      </c>
      <c r="D456" s="26">
        <f t="shared" si="51"/>
        <v>41076</v>
      </c>
      <c r="E456" s="13">
        <v>2</v>
      </c>
      <c r="F456" s="14" t="s">
        <v>633</v>
      </c>
      <c r="G456" s="14" t="s">
        <v>350</v>
      </c>
      <c r="H456" s="13">
        <f t="shared" si="52"/>
        <v>88</v>
      </c>
      <c r="I456" s="13">
        <f t="shared" si="53"/>
        <v>9</v>
      </c>
      <c r="J456" s="13">
        <v>4</v>
      </c>
      <c r="K456" s="13" t="s">
        <v>1678</v>
      </c>
      <c r="L456" s="13">
        <v>88</v>
      </c>
      <c r="M456" s="13" t="s">
        <v>1679</v>
      </c>
      <c r="N456" s="13">
        <v>88</v>
      </c>
      <c r="O456" s="13" t="s">
        <v>1681</v>
      </c>
      <c r="P456" s="13">
        <v>88</v>
      </c>
      <c r="Q456" s="13" t="s">
        <v>1684</v>
      </c>
      <c r="R456" s="13">
        <v>88</v>
      </c>
      <c r="S456" s="13" t="s">
        <v>1477</v>
      </c>
      <c r="T456" s="13">
        <v>88</v>
      </c>
      <c r="U456" s="13" t="s">
        <v>1479</v>
      </c>
      <c r="V456" s="13">
        <v>88</v>
      </c>
      <c r="W456" s="13" t="s">
        <v>1481</v>
      </c>
      <c r="X456" s="13">
        <v>88</v>
      </c>
      <c r="Y456" s="13" t="s">
        <v>1482</v>
      </c>
      <c r="Z456" s="13">
        <v>88</v>
      </c>
      <c r="AA456" s="13" t="s">
        <v>748</v>
      </c>
      <c r="AB456" s="36" t="str">
        <f t="shared" si="54"/>
        <v>tw-f-76-jlr-loc2</v>
      </c>
      <c r="AC456" s="36">
        <f t="shared" si="55"/>
        <v>5</v>
      </c>
      <c r="AD456" s="13">
        <v>6</v>
      </c>
      <c r="AE456" s="27">
        <v>6</v>
      </c>
      <c r="AG456" s="35">
        <v>453</v>
      </c>
    </row>
    <row r="457" spans="1:33" ht="16.5" x14ac:dyDescent="0.2">
      <c r="A457" s="33" t="s">
        <v>691</v>
      </c>
      <c r="B457" s="33">
        <f t="shared" si="50"/>
        <v>4107621</v>
      </c>
      <c r="C457" s="40">
        <f t="shared" si="49"/>
        <v>76</v>
      </c>
      <c r="D457" s="26">
        <f t="shared" si="51"/>
        <v>41076</v>
      </c>
      <c r="E457" s="13">
        <v>2</v>
      </c>
      <c r="F457" s="14" t="s">
        <v>634</v>
      </c>
      <c r="G457" s="14" t="s">
        <v>367</v>
      </c>
      <c r="H457" s="13">
        <f t="shared" si="52"/>
        <v>88</v>
      </c>
      <c r="I457" s="13">
        <f t="shared" si="53"/>
        <v>9</v>
      </c>
      <c r="J457" s="13">
        <v>4</v>
      </c>
      <c r="K457" s="13" t="s">
        <v>1677</v>
      </c>
      <c r="L457" s="13">
        <v>87</v>
      </c>
      <c r="M457" s="13" t="s">
        <v>1680</v>
      </c>
      <c r="N457" s="13">
        <v>87</v>
      </c>
      <c r="O457" s="13" t="s">
        <v>1682</v>
      </c>
      <c r="P457" s="13">
        <v>87</v>
      </c>
      <c r="Q457" s="13" t="s">
        <v>1683</v>
      </c>
      <c r="R457" s="13">
        <v>87</v>
      </c>
      <c r="S457" s="13" t="s">
        <v>1476</v>
      </c>
      <c r="T457" s="13">
        <v>87</v>
      </c>
      <c r="U457" s="13" t="s">
        <v>1478</v>
      </c>
      <c r="V457" s="13">
        <v>87</v>
      </c>
      <c r="W457" s="13" t="s">
        <v>1480</v>
      </c>
      <c r="X457" s="13">
        <v>87</v>
      </c>
      <c r="Y457" s="13" t="s">
        <v>1483</v>
      </c>
      <c r="Z457" s="13">
        <v>87</v>
      </c>
      <c r="AA457" s="13" t="s">
        <v>390</v>
      </c>
      <c r="AB457" s="36" t="str">
        <f t="shared" si="54"/>
        <v>tw-f-76-shl-loc2</v>
      </c>
      <c r="AC457" s="36">
        <f t="shared" si="55"/>
        <v>5</v>
      </c>
      <c r="AD457" s="13">
        <v>9</v>
      </c>
      <c r="AE457" s="27">
        <v>9</v>
      </c>
      <c r="AG457" s="35">
        <v>454</v>
      </c>
    </row>
    <row r="458" spans="1:33" ht="16.5" x14ac:dyDescent="0.2">
      <c r="A458" s="33" t="s">
        <v>691</v>
      </c>
      <c r="B458" s="33">
        <f t="shared" si="50"/>
        <v>4107630</v>
      </c>
      <c r="C458" s="40">
        <f t="shared" si="49"/>
        <v>76</v>
      </c>
      <c r="D458" s="26">
        <f t="shared" si="51"/>
        <v>41076</v>
      </c>
      <c r="E458" s="13">
        <v>3</v>
      </c>
      <c r="F458" s="14" t="s">
        <v>633</v>
      </c>
      <c r="G458" s="14" t="s">
        <v>352</v>
      </c>
      <c r="H458" s="13">
        <f t="shared" si="52"/>
        <v>88</v>
      </c>
      <c r="I458" s="13">
        <f t="shared" si="53"/>
        <v>9</v>
      </c>
      <c r="J458" s="13">
        <v>4</v>
      </c>
      <c r="K458" s="13" t="s">
        <v>1678</v>
      </c>
      <c r="L458" s="13">
        <v>88</v>
      </c>
      <c r="M458" s="13" t="s">
        <v>1679</v>
      </c>
      <c r="N458" s="13">
        <v>88</v>
      </c>
      <c r="O458" s="13" t="s">
        <v>1681</v>
      </c>
      <c r="P458" s="13">
        <v>88</v>
      </c>
      <c r="Q458" s="13" t="s">
        <v>1684</v>
      </c>
      <c r="R458" s="13">
        <v>88</v>
      </c>
      <c r="S458" s="13" t="s">
        <v>1477</v>
      </c>
      <c r="T458" s="13">
        <v>88</v>
      </c>
      <c r="U458" s="13" t="s">
        <v>1479</v>
      </c>
      <c r="V458" s="13">
        <v>88</v>
      </c>
      <c r="W458" s="13" t="s">
        <v>1481</v>
      </c>
      <c r="X458" s="13">
        <v>88</v>
      </c>
      <c r="Y458" s="13" t="s">
        <v>1482</v>
      </c>
      <c r="Z458" s="13">
        <v>88</v>
      </c>
      <c r="AA458" s="13" t="s">
        <v>354</v>
      </c>
      <c r="AB458" s="37" t="str">
        <f t="shared" si="54"/>
        <v>tw-f-76-jlr-loc3</v>
      </c>
      <c r="AC458" s="37">
        <f t="shared" si="55"/>
        <v>5</v>
      </c>
      <c r="AD458" s="13">
        <v>6</v>
      </c>
      <c r="AE458" s="27">
        <v>6</v>
      </c>
      <c r="AG458" s="35">
        <v>455</v>
      </c>
    </row>
    <row r="459" spans="1:33" ht="17.25" thickBot="1" x14ac:dyDescent="0.25">
      <c r="A459" s="33" t="s">
        <v>691</v>
      </c>
      <c r="B459" s="33">
        <f t="shared" si="50"/>
        <v>4107631</v>
      </c>
      <c r="C459" s="40">
        <f t="shared" si="49"/>
        <v>76</v>
      </c>
      <c r="D459" s="28">
        <f t="shared" si="51"/>
        <v>41076</v>
      </c>
      <c r="E459" s="29">
        <v>3</v>
      </c>
      <c r="F459" s="30" t="s">
        <v>634</v>
      </c>
      <c r="G459" s="30" t="s">
        <v>372</v>
      </c>
      <c r="H459" s="29">
        <f t="shared" si="52"/>
        <v>88</v>
      </c>
      <c r="I459" s="29">
        <f t="shared" si="53"/>
        <v>9</v>
      </c>
      <c r="J459" s="29">
        <v>4</v>
      </c>
      <c r="K459" s="29" t="s">
        <v>1677</v>
      </c>
      <c r="L459" s="29">
        <v>87</v>
      </c>
      <c r="M459" s="29" t="s">
        <v>1680</v>
      </c>
      <c r="N459" s="29">
        <v>87</v>
      </c>
      <c r="O459" s="29" t="s">
        <v>1682</v>
      </c>
      <c r="P459" s="29">
        <v>87</v>
      </c>
      <c r="Q459" s="29" t="s">
        <v>1683</v>
      </c>
      <c r="R459" s="29">
        <v>87</v>
      </c>
      <c r="S459" s="29" t="s">
        <v>1476</v>
      </c>
      <c r="T459" s="29">
        <v>87</v>
      </c>
      <c r="U459" s="29" t="s">
        <v>1478</v>
      </c>
      <c r="V459" s="29">
        <v>87</v>
      </c>
      <c r="W459" s="29" t="s">
        <v>1480</v>
      </c>
      <c r="X459" s="29">
        <v>87</v>
      </c>
      <c r="Y459" s="29" t="s">
        <v>1483</v>
      </c>
      <c r="Z459" s="29">
        <v>87</v>
      </c>
      <c r="AA459" s="29" t="s">
        <v>395</v>
      </c>
      <c r="AB459" s="30" t="str">
        <f t="shared" si="54"/>
        <v>tw-f-76-shl-loc3</v>
      </c>
      <c r="AC459" s="30">
        <f t="shared" si="55"/>
        <v>5</v>
      </c>
      <c r="AD459" s="29">
        <v>9</v>
      </c>
      <c r="AE459" s="31">
        <v>9</v>
      </c>
      <c r="AG459" s="35">
        <v>456</v>
      </c>
    </row>
    <row r="460" spans="1:33" ht="16.5" x14ac:dyDescent="0.2">
      <c r="A460" s="33" t="s">
        <v>691</v>
      </c>
      <c r="B460" s="33">
        <f t="shared" si="50"/>
        <v>4107710</v>
      </c>
      <c r="C460" s="40">
        <f t="shared" si="49"/>
        <v>77</v>
      </c>
      <c r="D460" s="23">
        <f t="shared" si="51"/>
        <v>41077</v>
      </c>
      <c r="E460" s="24">
        <v>1</v>
      </c>
      <c r="F460" s="32" t="s">
        <v>633</v>
      </c>
      <c r="G460" s="32" t="s">
        <v>30</v>
      </c>
      <c r="H460" s="24">
        <f t="shared" si="52"/>
        <v>89</v>
      </c>
      <c r="I460" s="24">
        <f t="shared" si="53"/>
        <v>9</v>
      </c>
      <c r="J460" s="24">
        <v>4</v>
      </c>
      <c r="K460" s="24" t="s">
        <v>1678</v>
      </c>
      <c r="L460" s="24">
        <v>88</v>
      </c>
      <c r="M460" s="24" t="s">
        <v>1679</v>
      </c>
      <c r="N460" s="24">
        <v>88</v>
      </c>
      <c r="O460" s="24" t="s">
        <v>1681</v>
      </c>
      <c r="P460" s="24">
        <v>88</v>
      </c>
      <c r="Q460" s="24" t="s">
        <v>1684</v>
      </c>
      <c r="R460" s="24">
        <v>88</v>
      </c>
      <c r="S460" s="24" t="s">
        <v>1611</v>
      </c>
      <c r="T460" s="24">
        <v>88</v>
      </c>
      <c r="U460" s="24" t="s">
        <v>1479</v>
      </c>
      <c r="V460" s="24">
        <v>88</v>
      </c>
      <c r="W460" s="24" t="s">
        <v>1481</v>
      </c>
      <c r="X460" s="24">
        <v>88</v>
      </c>
      <c r="Y460" s="24" t="s">
        <v>1482</v>
      </c>
      <c r="Z460" s="24">
        <v>88</v>
      </c>
      <c r="AA460" s="32" t="s">
        <v>30</v>
      </c>
      <c r="AB460" s="24" t="str">
        <f t="shared" si="54"/>
        <v>tw-f-77-jlr-loc1</v>
      </c>
      <c r="AC460" s="24">
        <f t="shared" si="55"/>
        <v>5</v>
      </c>
      <c r="AD460" s="24">
        <v>6</v>
      </c>
      <c r="AE460" s="25">
        <v>6</v>
      </c>
      <c r="AG460" s="35">
        <v>457</v>
      </c>
    </row>
    <row r="461" spans="1:33" ht="16.5" x14ac:dyDescent="0.2">
      <c r="A461" s="33" t="s">
        <v>691</v>
      </c>
      <c r="B461" s="33">
        <f t="shared" si="50"/>
        <v>4107711</v>
      </c>
      <c r="C461" s="40">
        <f t="shared" si="49"/>
        <v>77</v>
      </c>
      <c r="D461" s="26">
        <f t="shared" si="51"/>
        <v>41077</v>
      </c>
      <c r="E461" s="13">
        <v>1</v>
      </c>
      <c r="F461" s="14" t="s">
        <v>634</v>
      </c>
      <c r="G461" s="14" t="s">
        <v>368</v>
      </c>
      <c r="H461" s="13">
        <f t="shared" si="52"/>
        <v>89</v>
      </c>
      <c r="I461" s="13">
        <f t="shared" si="53"/>
        <v>9</v>
      </c>
      <c r="J461" s="13">
        <v>4</v>
      </c>
      <c r="K461" s="13" t="s">
        <v>1677</v>
      </c>
      <c r="L461" s="13">
        <v>88</v>
      </c>
      <c r="M461" s="13" t="s">
        <v>1680</v>
      </c>
      <c r="N461" s="13">
        <v>88</v>
      </c>
      <c r="O461" s="13" t="s">
        <v>1682</v>
      </c>
      <c r="P461" s="13">
        <v>88</v>
      </c>
      <c r="Q461" s="13" t="s">
        <v>1683</v>
      </c>
      <c r="R461" s="13">
        <v>88</v>
      </c>
      <c r="S461" s="13" t="s">
        <v>1610</v>
      </c>
      <c r="T461" s="13">
        <v>88</v>
      </c>
      <c r="U461" s="13" t="s">
        <v>1478</v>
      </c>
      <c r="V461" s="13">
        <v>88</v>
      </c>
      <c r="W461" s="13" t="s">
        <v>1480</v>
      </c>
      <c r="X461" s="13">
        <v>88</v>
      </c>
      <c r="Y461" s="13" t="s">
        <v>1483</v>
      </c>
      <c r="Z461" s="13">
        <v>88</v>
      </c>
      <c r="AA461" s="14" t="s">
        <v>386</v>
      </c>
      <c r="AB461" s="13" t="str">
        <f t="shared" si="54"/>
        <v>tw-f-77-shl-loc1</v>
      </c>
      <c r="AC461" s="13">
        <f t="shared" si="55"/>
        <v>5</v>
      </c>
      <c r="AD461" s="13">
        <v>9</v>
      </c>
      <c r="AE461" s="27">
        <v>9</v>
      </c>
      <c r="AG461" s="35">
        <v>458</v>
      </c>
    </row>
    <row r="462" spans="1:33" ht="16.5" x14ac:dyDescent="0.2">
      <c r="A462" s="33" t="s">
        <v>691</v>
      </c>
      <c r="B462" s="33">
        <f t="shared" si="50"/>
        <v>4107720</v>
      </c>
      <c r="C462" s="40">
        <f t="shared" si="49"/>
        <v>77</v>
      </c>
      <c r="D462" s="26">
        <f t="shared" si="51"/>
        <v>41077</v>
      </c>
      <c r="E462" s="13">
        <v>2</v>
      </c>
      <c r="F462" s="14" t="s">
        <v>633</v>
      </c>
      <c r="G462" s="14" t="s">
        <v>350</v>
      </c>
      <c r="H462" s="13">
        <f t="shared" si="52"/>
        <v>89</v>
      </c>
      <c r="I462" s="13">
        <f t="shared" si="53"/>
        <v>9</v>
      </c>
      <c r="J462" s="13">
        <v>4</v>
      </c>
      <c r="K462" s="13" t="s">
        <v>1678</v>
      </c>
      <c r="L462" s="13">
        <v>88</v>
      </c>
      <c r="M462" s="13" t="s">
        <v>1679</v>
      </c>
      <c r="N462" s="13">
        <v>88</v>
      </c>
      <c r="O462" s="13" t="s">
        <v>1681</v>
      </c>
      <c r="P462" s="13">
        <v>88</v>
      </c>
      <c r="Q462" s="13" t="s">
        <v>1684</v>
      </c>
      <c r="R462" s="13">
        <v>88</v>
      </c>
      <c r="S462" s="13" t="s">
        <v>1611</v>
      </c>
      <c r="T462" s="13">
        <v>88</v>
      </c>
      <c r="U462" s="13" t="s">
        <v>1479</v>
      </c>
      <c r="V462" s="13">
        <v>88</v>
      </c>
      <c r="W462" s="13" t="s">
        <v>1481</v>
      </c>
      <c r="X462" s="13">
        <v>88</v>
      </c>
      <c r="Y462" s="13" t="s">
        <v>1482</v>
      </c>
      <c r="Z462" s="13">
        <v>88</v>
      </c>
      <c r="AA462" s="14" t="s">
        <v>30</v>
      </c>
      <c r="AB462" s="36" t="str">
        <f t="shared" si="54"/>
        <v>tw-f-77-jlr-loc2</v>
      </c>
      <c r="AC462" s="36">
        <f t="shared" si="55"/>
        <v>5</v>
      </c>
      <c r="AD462" s="13">
        <v>6</v>
      </c>
      <c r="AE462" s="27">
        <v>6</v>
      </c>
      <c r="AG462" s="35">
        <v>459</v>
      </c>
    </row>
    <row r="463" spans="1:33" ht="16.5" x14ac:dyDescent="0.2">
      <c r="A463" s="33" t="s">
        <v>691</v>
      </c>
      <c r="B463" s="33">
        <f t="shared" si="50"/>
        <v>4107721</v>
      </c>
      <c r="C463" s="40">
        <f t="shared" si="49"/>
        <v>77</v>
      </c>
      <c r="D463" s="26">
        <f t="shared" si="51"/>
        <v>41077</v>
      </c>
      <c r="E463" s="13">
        <v>2</v>
      </c>
      <c r="F463" s="14" t="s">
        <v>634</v>
      </c>
      <c r="G463" s="14" t="s">
        <v>367</v>
      </c>
      <c r="H463" s="13">
        <f t="shared" si="52"/>
        <v>89</v>
      </c>
      <c r="I463" s="13">
        <f t="shared" si="53"/>
        <v>9</v>
      </c>
      <c r="J463" s="13">
        <v>4</v>
      </c>
      <c r="K463" s="13" t="s">
        <v>1677</v>
      </c>
      <c r="L463" s="13">
        <v>88</v>
      </c>
      <c r="M463" s="13" t="s">
        <v>1680</v>
      </c>
      <c r="N463" s="13">
        <v>88</v>
      </c>
      <c r="O463" s="13" t="s">
        <v>1682</v>
      </c>
      <c r="P463" s="13">
        <v>88</v>
      </c>
      <c r="Q463" s="13" t="s">
        <v>1683</v>
      </c>
      <c r="R463" s="13">
        <v>88</v>
      </c>
      <c r="S463" s="13" t="s">
        <v>1610</v>
      </c>
      <c r="T463" s="13">
        <v>88</v>
      </c>
      <c r="U463" s="13" t="s">
        <v>1478</v>
      </c>
      <c r="V463" s="13">
        <v>88</v>
      </c>
      <c r="W463" s="13" t="s">
        <v>1480</v>
      </c>
      <c r="X463" s="13">
        <v>88</v>
      </c>
      <c r="Y463" s="13" t="s">
        <v>1483</v>
      </c>
      <c r="Z463" s="13">
        <v>88</v>
      </c>
      <c r="AA463" s="14" t="s">
        <v>380</v>
      </c>
      <c r="AB463" s="36" t="str">
        <f t="shared" si="54"/>
        <v>tw-f-77-shl-loc2</v>
      </c>
      <c r="AC463" s="36">
        <f t="shared" si="55"/>
        <v>5</v>
      </c>
      <c r="AD463" s="13">
        <v>9</v>
      </c>
      <c r="AE463" s="27">
        <v>9</v>
      </c>
      <c r="AG463" s="35">
        <v>460</v>
      </c>
    </row>
    <row r="464" spans="1:33" ht="16.5" x14ac:dyDescent="0.2">
      <c r="A464" s="33" t="s">
        <v>691</v>
      </c>
      <c r="B464" s="33">
        <f t="shared" si="50"/>
        <v>4107730</v>
      </c>
      <c r="C464" s="40">
        <f t="shared" si="49"/>
        <v>77</v>
      </c>
      <c r="D464" s="26">
        <f t="shared" si="51"/>
        <v>41077</v>
      </c>
      <c r="E464" s="13">
        <v>3</v>
      </c>
      <c r="F464" s="14" t="s">
        <v>633</v>
      </c>
      <c r="G464" s="14" t="s">
        <v>352</v>
      </c>
      <c r="H464" s="13">
        <f t="shared" si="52"/>
        <v>89</v>
      </c>
      <c r="I464" s="13">
        <f t="shared" si="53"/>
        <v>9</v>
      </c>
      <c r="J464" s="13">
        <v>4</v>
      </c>
      <c r="K464" s="13" t="s">
        <v>1678</v>
      </c>
      <c r="L464" s="13">
        <v>88</v>
      </c>
      <c r="M464" s="13" t="s">
        <v>1679</v>
      </c>
      <c r="N464" s="13">
        <v>88</v>
      </c>
      <c r="O464" s="13" t="s">
        <v>1681</v>
      </c>
      <c r="P464" s="13">
        <v>88</v>
      </c>
      <c r="Q464" s="13" t="s">
        <v>1684</v>
      </c>
      <c r="R464" s="13">
        <v>88</v>
      </c>
      <c r="S464" s="13" t="s">
        <v>1611</v>
      </c>
      <c r="T464" s="13">
        <v>88</v>
      </c>
      <c r="U464" s="13" t="s">
        <v>1479</v>
      </c>
      <c r="V464" s="13">
        <v>88</v>
      </c>
      <c r="W464" s="13" t="s">
        <v>1481</v>
      </c>
      <c r="X464" s="13">
        <v>88</v>
      </c>
      <c r="Y464" s="13" t="s">
        <v>1482</v>
      </c>
      <c r="Z464" s="13">
        <v>88</v>
      </c>
      <c r="AA464" s="14" t="s">
        <v>353</v>
      </c>
      <c r="AB464" s="37" t="str">
        <f t="shared" si="54"/>
        <v>tw-f-77-jlr-loc3</v>
      </c>
      <c r="AC464" s="37">
        <f t="shared" si="55"/>
        <v>5</v>
      </c>
      <c r="AD464" s="13">
        <v>6</v>
      </c>
      <c r="AE464" s="27">
        <v>6</v>
      </c>
      <c r="AG464" s="35">
        <v>461</v>
      </c>
    </row>
    <row r="465" spans="1:33" ht="17.25" thickBot="1" x14ac:dyDescent="0.25">
      <c r="A465" s="33" t="s">
        <v>691</v>
      </c>
      <c r="B465" s="33">
        <f t="shared" si="50"/>
        <v>4107731</v>
      </c>
      <c r="C465" s="40">
        <f t="shared" si="49"/>
        <v>77</v>
      </c>
      <c r="D465" s="28">
        <f t="shared" si="51"/>
        <v>41077</v>
      </c>
      <c r="E465" s="29">
        <v>3</v>
      </c>
      <c r="F465" s="30" t="s">
        <v>634</v>
      </c>
      <c r="G465" s="30" t="s">
        <v>372</v>
      </c>
      <c r="H465" s="29">
        <f t="shared" si="52"/>
        <v>89</v>
      </c>
      <c r="I465" s="29">
        <f t="shared" si="53"/>
        <v>9</v>
      </c>
      <c r="J465" s="29">
        <v>4</v>
      </c>
      <c r="K465" s="29" t="s">
        <v>1677</v>
      </c>
      <c r="L465" s="29">
        <v>88</v>
      </c>
      <c r="M465" s="29" t="s">
        <v>1680</v>
      </c>
      <c r="N465" s="29">
        <v>88</v>
      </c>
      <c r="O465" s="29" t="s">
        <v>1682</v>
      </c>
      <c r="P465" s="29">
        <v>88</v>
      </c>
      <c r="Q465" s="29" t="s">
        <v>1683</v>
      </c>
      <c r="R465" s="29">
        <v>88</v>
      </c>
      <c r="S465" s="29" t="s">
        <v>1610</v>
      </c>
      <c r="T465" s="29">
        <v>88</v>
      </c>
      <c r="U465" s="29" t="s">
        <v>1478</v>
      </c>
      <c r="V465" s="29">
        <v>88</v>
      </c>
      <c r="W465" s="29" t="s">
        <v>1480</v>
      </c>
      <c r="X465" s="29">
        <v>88</v>
      </c>
      <c r="Y465" s="29" t="s">
        <v>1483</v>
      </c>
      <c r="Z465" s="29">
        <v>88</v>
      </c>
      <c r="AA465" s="30" t="s">
        <v>394</v>
      </c>
      <c r="AB465" s="30" t="str">
        <f t="shared" si="54"/>
        <v>tw-f-77-shl-loc3</v>
      </c>
      <c r="AC465" s="30">
        <f t="shared" si="55"/>
        <v>5</v>
      </c>
      <c r="AD465" s="29">
        <v>9</v>
      </c>
      <c r="AE465" s="31">
        <v>9</v>
      </c>
      <c r="AG465" s="35">
        <v>462</v>
      </c>
    </row>
    <row r="466" spans="1:33" ht="16.5" x14ac:dyDescent="0.2">
      <c r="A466" s="33" t="s">
        <v>691</v>
      </c>
      <c r="B466" s="33">
        <f t="shared" si="50"/>
        <v>4107810</v>
      </c>
      <c r="C466" s="40">
        <f t="shared" si="49"/>
        <v>78</v>
      </c>
      <c r="D466" s="23">
        <f t="shared" si="51"/>
        <v>41078</v>
      </c>
      <c r="E466" s="24">
        <v>1</v>
      </c>
      <c r="F466" s="32" t="s">
        <v>633</v>
      </c>
      <c r="G466" s="32" t="s">
        <v>30</v>
      </c>
      <c r="H466" s="24">
        <f t="shared" si="52"/>
        <v>90</v>
      </c>
      <c r="I466" s="24">
        <f t="shared" si="53"/>
        <v>10</v>
      </c>
      <c r="J466" s="24">
        <v>4</v>
      </c>
      <c r="K466" s="24" t="s">
        <v>1678</v>
      </c>
      <c r="L466" s="24">
        <v>89</v>
      </c>
      <c r="M466" s="24" t="s">
        <v>1679</v>
      </c>
      <c r="N466" s="24">
        <v>89</v>
      </c>
      <c r="O466" s="24" t="s">
        <v>1681</v>
      </c>
      <c r="P466" s="24">
        <v>89</v>
      </c>
      <c r="Q466" s="24" t="s">
        <v>1684</v>
      </c>
      <c r="R466" s="24">
        <v>89</v>
      </c>
      <c r="S466" s="24" t="s">
        <v>1611</v>
      </c>
      <c r="T466" s="24">
        <v>89</v>
      </c>
      <c r="U466" s="24" t="s">
        <v>1613</v>
      </c>
      <c r="V466" s="24">
        <v>89</v>
      </c>
      <c r="W466" s="24" t="s">
        <v>1481</v>
      </c>
      <c r="X466" s="24">
        <v>89</v>
      </c>
      <c r="Y466" s="24" t="s">
        <v>1482</v>
      </c>
      <c r="Z466" s="24">
        <v>89</v>
      </c>
      <c r="AA466" s="32" t="s">
        <v>350</v>
      </c>
      <c r="AB466" s="24" t="str">
        <f t="shared" si="54"/>
        <v>tw-f-78-jlr-loc1</v>
      </c>
      <c r="AC466" s="24">
        <f t="shared" si="55"/>
        <v>5</v>
      </c>
      <c r="AD466" s="24">
        <v>6</v>
      </c>
      <c r="AE466" s="25">
        <v>6</v>
      </c>
      <c r="AG466" s="35">
        <v>463</v>
      </c>
    </row>
    <row r="467" spans="1:33" ht="16.5" x14ac:dyDescent="0.2">
      <c r="A467" s="33" t="s">
        <v>691</v>
      </c>
      <c r="B467" s="33">
        <f t="shared" si="50"/>
        <v>4107811</v>
      </c>
      <c r="C467" s="40">
        <f t="shared" si="49"/>
        <v>78</v>
      </c>
      <c r="D467" s="26">
        <f t="shared" si="51"/>
        <v>41078</v>
      </c>
      <c r="E467" s="13">
        <v>1</v>
      </c>
      <c r="F467" s="14" t="s">
        <v>634</v>
      </c>
      <c r="G467" s="14" t="s">
        <v>368</v>
      </c>
      <c r="H467" s="13">
        <f t="shared" si="52"/>
        <v>90</v>
      </c>
      <c r="I467" s="13">
        <f t="shared" si="53"/>
        <v>10</v>
      </c>
      <c r="J467" s="13">
        <v>4</v>
      </c>
      <c r="K467" s="13" t="s">
        <v>1677</v>
      </c>
      <c r="L467" s="13">
        <v>89</v>
      </c>
      <c r="M467" s="13" t="s">
        <v>1680</v>
      </c>
      <c r="N467" s="13">
        <v>89</v>
      </c>
      <c r="O467" s="13" t="s">
        <v>1682</v>
      </c>
      <c r="P467" s="13">
        <v>89</v>
      </c>
      <c r="Q467" s="13" t="s">
        <v>1683</v>
      </c>
      <c r="R467" s="13">
        <v>89</v>
      </c>
      <c r="S467" s="13" t="s">
        <v>1610</v>
      </c>
      <c r="T467" s="13">
        <v>89</v>
      </c>
      <c r="U467" s="13" t="s">
        <v>1612</v>
      </c>
      <c r="V467" s="13">
        <v>89</v>
      </c>
      <c r="W467" s="13" t="s">
        <v>1480</v>
      </c>
      <c r="X467" s="13">
        <v>89</v>
      </c>
      <c r="Y467" s="13" t="s">
        <v>1483</v>
      </c>
      <c r="Z467" s="13">
        <v>89</v>
      </c>
      <c r="AA467" s="13" t="s">
        <v>378</v>
      </c>
      <c r="AB467" s="13" t="str">
        <f t="shared" si="54"/>
        <v>tw-f-78-shl-loc1</v>
      </c>
      <c r="AC467" s="13">
        <f t="shared" si="55"/>
        <v>5</v>
      </c>
      <c r="AD467" s="13">
        <v>9</v>
      </c>
      <c r="AE467" s="27">
        <v>9</v>
      </c>
      <c r="AG467" s="35">
        <v>464</v>
      </c>
    </row>
    <row r="468" spans="1:33" ht="16.5" x14ac:dyDescent="0.2">
      <c r="A468" s="33" t="s">
        <v>691</v>
      </c>
      <c r="B468" s="33">
        <f t="shared" si="50"/>
        <v>4107820</v>
      </c>
      <c r="C468" s="40">
        <f t="shared" si="49"/>
        <v>78</v>
      </c>
      <c r="D468" s="26">
        <f t="shared" si="51"/>
        <v>41078</v>
      </c>
      <c r="E468" s="13">
        <v>2</v>
      </c>
      <c r="F468" s="14" t="s">
        <v>633</v>
      </c>
      <c r="G468" s="14" t="s">
        <v>350</v>
      </c>
      <c r="H468" s="13">
        <f t="shared" si="52"/>
        <v>90</v>
      </c>
      <c r="I468" s="13">
        <f t="shared" si="53"/>
        <v>9</v>
      </c>
      <c r="J468" s="13">
        <v>4</v>
      </c>
      <c r="K468" s="13" t="s">
        <v>1678</v>
      </c>
      <c r="L468" s="13">
        <v>89</v>
      </c>
      <c r="M468" s="13" t="s">
        <v>1679</v>
      </c>
      <c r="N468" s="13">
        <v>89</v>
      </c>
      <c r="O468" s="13" t="s">
        <v>1681</v>
      </c>
      <c r="P468" s="13">
        <v>89</v>
      </c>
      <c r="Q468" s="13" t="s">
        <v>1684</v>
      </c>
      <c r="R468" s="13">
        <v>89</v>
      </c>
      <c r="S468" s="13" t="s">
        <v>1611</v>
      </c>
      <c r="T468" s="13">
        <v>89</v>
      </c>
      <c r="U468" s="13" t="s">
        <v>1613</v>
      </c>
      <c r="V468" s="13">
        <v>89</v>
      </c>
      <c r="W468" s="13" t="s">
        <v>1481</v>
      </c>
      <c r="X468" s="13">
        <v>89</v>
      </c>
      <c r="Y468" s="13" t="s">
        <v>1482</v>
      </c>
      <c r="Z468" s="13">
        <v>89</v>
      </c>
      <c r="AA468" s="13" t="s">
        <v>349</v>
      </c>
      <c r="AB468" s="36" t="str">
        <f t="shared" si="54"/>
        <v>tw-f-78-jlr-loc2</v>
      </c>
      <c r="AC468" s="36">
        <f t="shared" si="55"/>
        <v>5</v>
      </c>
      <c r="AD468" s="13">
        <v>6</v>
      </c>
      <c r="AE468" s="27">
        <v>6</v>
      </c>
      <c r="AG468" s="35">
        <v>465</v>
      </c>
    </row>
    <row r="469" spans="1:33" ht="16.5" x14ac:dyDescent="0.2">
      <c r="A469" s="33" t="s">
        <v>691</v>
      </c>
      <c r="B469" s="33">
        <f t="shared" si="50"/>
        <v>4107821</v>
      </c>
      <c r="C469" s="40">
        <f t="shared" si="49"/>
        <v>78</v>
      </c>
      <c r="D469" s="26">
        <f t="shared" si="51"/>
        <v>41078</v>
      </c>
      <c r="E469" s="13">
        <v>2</v>
      </c>
      <c r="F469" s="14" t="s">
        <v>634</v>
      </c>
      <c r="G469" s="14" t="s">
        <v>367</v>
      </c>
      <c r="H469" s="13">
        <f t="shared" si="52"/>
        <v>90</v>
      </c>
      <c r="I469" s="13">
        <f t="shared" si="53"/>
        <v>9</v>
      </c>
      <c r="J469" s="13">
        <v>4</v>
      </c>
      <c r="K469" s="13" t="s">
        <v>1677</v>
      </c>
      <c r="L469" s="13">
        <v>89</v>
      </c>
      <c r="M469" s="13" t="s">
        <v>1680</v>
      </c>
      <c r="N469" s="13">
        <v>89</v>
      </c>
      <c r="O469" s="13" t="s">
        <v>1682</v>
      </c>
      <c r="P469" s="13">
        <v>89</v>
      </c>
      <c r="Q469" s="13" t="s">
        <v>1683</v>
      </c>
      <c r="R469" s="13">
        <v>89</v>
      </c>
      <c r="S469" s="13" t="s">
        <v>1610</v>
      </c>
      <c r="T469" s="13">
        <v>89</v>
      </c>
      <c r="U469" s="13" t="s">
        <v>1612</v>
      </c>
      <c r="V469" s="13">
        <v>89</v>
      </c>
      <c r="W469" s="13" t="s">
        <v>1480</v>
      </c>
      <c r="X469" s="13">
        <v>89</v>
      </c>
      <c r="Y469" s="13" t="s">
        <v>1483</v>
      </c>
      <c r="Z469" s="13">
        <v>89</v>
      </c>
      <c r="AA469" s="13" t="s">
        <v>383</v>
      </c>
      <c r="AB469" s="36" t="str">
        <f t="shared" si="54"/>
        <v>tw-f-78-shl-loc2</v>
      </c>
      <c r="AC469" s="36">
        <f t="shared" si="55"/>
        <v>5</v>
      </c>
      <c r="AD469" s="13">
        <v>9</v>
      </c>
      <c r="AE469" s="27">
        <v>9</v>
      </c>
      <c r="AG469" s="35">
        <v>466</v>
      </c>
    </row>
    <row r="470" spans="1:33" ht="16.5" x14ac:dyDescent="0.2">
      <c r="A470" s="33" t="s">
        <v>691</v>
      </c>
      <c r="B470" s="33">
        <f t="shared" si="50"/>
        <v>4107830</v>
      </c>
      <c r="C470" s="40">
        <f t="shared" si="49"/>
        <v>78</v>
      </c>
      <c r="D470" s="26">
        <f t="shared" si="51"/>
        <v>41078</v>
      </c>
      <c r="E470" s="13">
        <v>3</v>
      </c>
      <c r="F470" s="14" t="s">
        <v>633</v>
      </c>
      <c r="G470" s="14" t="s">
        <v>352</v>
      </c>
      <c r="H470" s="13">
        <f t="shared" si="52"/>
        <v>90</v>
      </c>
      <c r="I470" s="13">
        <f t="shared" si="53"/>
        <v>9</v>
      </c>
      <c r="J470" s="13">
        <v>4</v>
      </c>
      <c r="K470" s="13" t="s">
        <v>1678</v>
      </c>
      <c r="L470" s="13">
        <v>89</v>
      </c>
      <c r="M470" s="13" t="s">
        <v>1679</v>
      </c>
      <c r="N470" s="13">
        <v>89</v>
      </c>
      <c r="O470" s="13" t="s">
        <v>1681</v>
      </c>
      <c r="P470" s="13">
        <v>89</v>
      </c>
      <c r="Q470" s="13" t="s">
        <v>1684</v>
      </c>
      <c r="R470" s="13">
        <v>89</v>
      </c>
      <c r="S470" s="13" t="s">
        <v>1611</v>
      </c>
      <c r="T470" s="13">
        <v>89</v>
      </c>
      <c r="U470" s="13" t="s">
        <v>1613</v>
      </c>
      <c r="V470" s="13">
        <v>89</v>
      </c>
      <c r="W470" s="13" t="s">
        <v>1481</v>
      </c>
      <c r="X470" s="13">
        <v>89</v>
      </c>
      <c r="Y470" s="13" t="s">
        <v>1482</v>
      </c>
      <c r="Z470" s="13">
        <v>89</v>
      </c>
      <c r="AA470" s="14" t="s">
        <v>30</v>
      </c>
      <c r="AB470" s="37" t="str">
        <f t="shared" si="54"/>
        <v>tw-f-78-jlr-loc3</v>
      </c>
      <c r="AC470" s="37">
        <f t="shared" si="55"/>
        <v>5</v>
      </c>
      <c r="AD470" s="13">
        <v>6</v>
      </c>
      <c r="AE470" s="27">
        <v>6</v>
      </c>
      <c r="AG470" s="35">
        <v>467</v>
      </c>
    </row>
    <row r="471" spans="1:33" ht="17.25" thickBot="1" x14ac:dyDescent="0.25">
      <c r="A471" s="33" t="s">
        <v>691</v>
      </c>
      <c r="B471" s="33">
        <f t="shared" si="50"/>
        <v>4107831</v>
      </c>
      <c r="C471" s="40">
        <f t="shared" si="49"/>
        <v>78</v>
      </c>
      <c r="D471" s="28">
        <f t="shared" si="51"/>
        <v>41078</v>
      </c>
      <c r="E471" s="29">
        <v>3</v>
      </c>
      <c r="F471" s="30" t="s">
        <v>634</v>
      </c>
      <c r="G471" s="30" t="s">
        <v>372</v>
      </c>
      <c r="H471" s="29">
        <f t="shared" si="52"/>
        <v>90</v>
      </c>
      <c r="I471" s="29">
        <f t="shared" si="53"/>
        <v>9</v>
      </c>
      <c r="J471" s="29">
        <v>4</v>
      </c>
      <c r="K471" s="29" t="s">
        <v>1677</v>
      </c>
      <c r="L471" s="29">
        <v>89</v>
      </c>
      <c r="M471" s="29" t="s">
        <v>1680</v>
      </c>
      <c r="N471" s="29">
        <v>89</v>
      </c>
      <c r="O471" s="29" t="s">
        <v>1682</v>
      </c>
      <c r="P471" s="29">
        <v>89</v>
      </c>
      <c r="Q471" s="29" t="s">
        <v>1683</v>
      </c>
      <c r="R471" s="29">
        <v>89</v>
      </c>
      <c r="S471" s="29" t="s">
        <v>1610</v>
      </c>
      <c r="T471" s="29">
        <v>89</v>
      </c>
      <c r="U471" s="29" t="s">
        <v>1612</v>
      </c>
      <c r="V471" s="29">
        <v>89</v>
      </c>
      <c r="W471" s="29" t="s">
        <v>1480</v>
      </c>
      <c r="X471" s="29">
        <v>89</v>
      </c>
      <c r="Y471" s="29" t="s">
        <v>1483</v>
      </c>
      <c r="Z471" s="29">
        <v>89</v>
      </c>
      <c r="AA471" s="29" t="s">
        <v>387</v>
      </c>
      <c r="AB471" s="30" t="str">
        <f t="shared" si="54"/>
        <v>tw-f-78-shl-loc3</v>
      </c>
      <c r="AC471" s="30">
        <f t="shared" si="55"/>
        <v>5</v>
      </c>
      <c r="AD471" s="29">
        <v>9</v>
      </c>
      <c r="AE471" s="31">
        <v>9</v>
      </c>
      <c r="AG471" s="35">
        <v>468</v>
      </c>
    </row>
    <row r="472" spans="1:33" ht="16.5" x14ac:dyDescent="0.2">
      <c r="A472" s="33" t="s">
        <v>691</v>
      </c>
      <c r="B472" s="33">
        <f t="shared" si="50"/>
        <v>4107910</v>
      </c>
      <c r="C472" s="40">
        <f t="shared" si="49"/>
        <v>79</v>
      </c>
      <c r="D472" s="23">
        <f t="shared" si="51"/>
        <v>41079</v>
      </c>
      <c r="E472" s="24">
        <v>1</v>
      </c>
      <c r="F472" s="32" t="s">
        <v>633</v>
      </c>
      <c r="G472" s="32" t="s">
        <v>30</v>
      </c>
      <c r="H472" s="24">
        <f t="shared" si="52"/>
        <v>90</v>
      </c>
      <c r="I472" s="24">
        <f t="shared" si="53"/>
        <v>10</v>
      </c>
      <c r="J472" s="24">
        <v>4</v>
      </c>
      <c r="K472" s="24" t="s">
        <v>1678</v>
      </c>
      <c r="L472" s="24">
        <v>89</v>
      </c>
      <c r="M472" s="24" t="s">
        <v>1679</v>
      </c>
      <c r="N472" s="24">
        <v>89</v>
      </c>
      <c r="O472" s="24" t="s">
        <v>1681</v>
      </c>
      <c r="P472" s="24">
        <v>89</v>
      </c>
      <c r="Q472" s="24" t="s">
        <v>1684</v>
      </c>
      <c r="R472" s="24">
        <v>89</v>
      </c>
      <c r="S472" s="24" t="s">
        <v>1611</v>
      </c>
      <c r="T472" s="24">
        <v>89</v>
      </c>
      <c r="U472" s="24" t="s">
        <v>1613</v>
      </c>
      <c r="V472" s="24">
        <v>89</v>
      </c>
      <c r="W472" s="24" t="s">
        <v>1685</v>
      </c>
      <c r="X472" s="24">
        <v>89</v>
      </c>
      <c r="Y472" s="24" t="s">
        <v>1482</v>
      </c>
      <c r="Z472" s="24">
        <v>89</v>
      </c>
      <c r="AA472" s="32" t="s">
        <v>347</v>
      </c>
      <c r="AB472" s="24" t="str">
        <f t="shared" si="54"/>
        <v>tw-f-79-jlr-loc1</v>
      </c>
      <c r="AC472" s="24">
        <f t="shared" si="55"/>
        <v>5</v>
      </c>
      <c r="AD472" s="24">
        <v>6</v>
      </c>
      <c r="AE472" s="25">
        <v>6</v>
      </c>
      <c r="AG472" s="35">
        <v>469</v>
      </c>
    </row>
    <row r="473" spans="1:33" ht="16.5" x14ac:dyDescent="0.2">
      <c r="A473" s="33" t="s">
        <v>691</v>
      </c>
      <c r="B473" s="33">
        <f t="shared" si="50"/>
        <v>4107911</v>
      </c>
      <c r="C473" s="40">
        <f t="shared" si="49"/>
        <v>79</v>
      </c>
      <c r="D473" s="26">
        <f t="shared" si="51"/>
        <v>41079</v>
      </c>
      <c r="E473" s="13">
        <v>1</v>
      </c>
      <c r="F473" s="14" t="s">
        <v>634</v>
      </c>
      <c r="G473" s="14" t="s">
        <v>368</v>
      </c>
      <c r="H473" s="13">
        <f t="shared" si="52"/>
        <v>90</v>
      </c>
      <c r="I473" s="13">
        <f t="shared" si="53"/>
        <v>10</v>
      </c>
      <c r="J473" s="13">
        <v>4</v>
      </c>
      <c r="K473" s="13" t="s">
        <v>1677</v>
      </c>
      <c r="L473" s="13">
        <v>89</v>
      </c>
      <c r="M473" s="13" t="s">
        <v>1680</v>
      </c>
      <c r="N473" s="13">
        <v>89</v>
      </c>
      <c r="O473" s="13" t="s">
        <v>1682</v>
      </c>
      <c r="P473" s="13">
        <v>89</v>
      </c>
      <c r="Q473" s="13" t="s">
        <v>1683</v>
      </c>
      <c r="R473" s="13">
        <v>89</v>
      </c>
      <c r="S473" s="13" t="s">
        <v>1610</v>
      </c>
      <c r="T473" s="13">
        <v>89</v>
      </c>
      <c r="U473" s="13" t="s">
        <v>1612</v>
      </c>
      <c r="V473" s="13">
        <v>89</v>
      </c>
      <c r="W473" s="13" t="s">
        <v>1686</v>
      </c>
      <c r="X473" s="13">
        <v>89</v>
      </c>
      <c r="Y473" s="13" t="s">
        <v>1483</v>
      </c>
      <c r="Z473" s="13">
        <v>89</v>
      </c>
      <c r="AA473" s="14" t="s">
        <v>379</v>
      </c>
      <c r="AB473" s="13" t="str">
        <f t="shared" si="54"/>
        <v>tw-f-79-shl-loc1</v>
      </c>
      <c r="AC473" s="13">
        <f t="shared" si="55"/>
        <v>5</v>
      </c>
      <c r="AD473" s="13">
        <v>9</v>
      </c>
      <c r="AE473" s="27">
        <v>9</v>
      </c>
      <c r="AG473" s="35">
        <v>470</v>
      </c>
    </row>
    <row r="474" spans="1:33" ht="16.5" x14ac:dyDescent="0.2">
      <c r="A474" s="33" t="s">
        <v>691</v>
      </c>
      <c r="B474" s="33">
        <f t="shared" si="50"/>
        <v>4107920</v>
      </c>
      <c r="C474" s="40">
        <f t="shared" si="49"/>
        <v>79</v>
      </c>
      <c r="D474" s="26">
        <f t="shared" si="51"/>
        <v>41079</v>
      </c>
      <c r="E474" s="13">
        <v>2</v>
      </c>
      <c r="F474" s="14" t="s">
        <v>633</v>
      </c>
      <c r="G474" s="14" t="s">
        <v>350</v>
      </c>
      <c r="H474" s="13">
        <f t="shared" si="52"/>
        <v>90</v>
      </c>
      <c r="I474" s="13">
        <f t="shared" si="53"/>
        <v>10</v>
      </c>
      <c r="J474" s="13">
        <v>4</v>
      </c>
      <c r="K474" s="13" t="s">
        <v>1678</v>
      </c>
      <c r="L474" s="13">
        <v>89</v>
      </c>
      <c r="M474" s="13" t="s">
        <v>1679</v>
      </c>
      <c r="N474" s="13">
        <v>89</v>
      </c>
      <c r="O474" s="13" t="s">
        <v>1681</v>
      </c>
      <c r="P474" s="13">
        <v>89</v>
      </c>
      <c r="Q474" s="13" t="s">
        <v>1684</v>
      </c>
      <c r="R474" s="13">
        <v>89</v>
      </c>
      <c r="S474" s="13" t="s">
        <v>1611</v>
      </c>
      <c r="T474" s="13">
        <v>89</v>
      </c>
      <c r="U474" s="13" t="s">
        <v>1613</v>
      </c>
      <c r="V474" s="13">
        <v>89</v>
      </c>
      <c r="W474" s="13" t="s">
        <v>1685</v>
      </c>
      <c r="X474" s="13">
        <v>89</v>
      </c>
      <c r="Y474" s="13" t="s">
        <v>1482</v>
      </c>
      <c r="Z474" s="13">
        <v>89</v>
      </c>
      <c r="AA474" s="14" t="s">
        <v>749</v>
      </c>
      <c r="AB474" s="36" t="str">
        <f t="shared" si="54"/>
        <v>tw-f-79-jlr-loc2</v>
      </c>
      <c r="AC474" s="36">
        <f t="shared" si="55"/>
        <v>5</v>
      </c>
      <c r="AD474" s="13">
        <v>6</v>
      </c>
      <c r="AE474" s="27">
        <v>6</v>
      </c>
      <c r="AG474" s="35">
        <v>471</v>
      </c>
    </row>
    <row r="475" spans="1:33" ht="16.5" x14ac:dyDescent="0.2">
      <c r="A475" s="33" t="s">
        <v>691</v>
      </c>
      <c r="B475" s="33">
        <f t="shared" si="50"/>
        <v>4107921</v>
      </c>
      <c r="C475" s="40">
        <f t="shared" si="49"/>
        <v>79</v>
      </c>
      <c r="D475" s="26">
        <f t="shared" si="51"/>
        <v>41079</v>
      </c>
      <c r="E475" s="13">
        <v>2</v>
      </c>
      <c r="F475" s="14" t="s">
        <v>634</v>
      </c>
      <c r="G475" s="14" t="s">
        <v>367</v>
      </c>
      <c r="H475" s="13">
        <f t="shared" si="52"/>
        <v>90</v>
      </c>
      <c r="I475" s="13">
        <f t="shared" si="53"/>
        <v>10</v>
      </c>
      <c r="J475" s="13">
        <v>4</v>
      </c>
      <c r="K475" s="13" t="s">
        <v>1677</v>
      </c>
      <c r="L475" s="13">
        <v>89</v>
      </c>
      <c r="M475" s="13" t="s">
        <v>1680</v>
      </c>
      <c r="N475" s="13">
        <v>89</v>
      </c>
      <c r="O475" s="13" t="s">
        <v>1682</v>
      </c>
      <c r="P475" s="13">
        <v>89</v>
      </c>
      <c r="Q475" s="13" t="s">
        <v>1683</v>
      </c>
      <c r="R475" s="13">
        <v>89</v>
      </c>
      <c r="S475" s="13" t="s">
        <v>1610</v>
      </c>
      <c r="T475" s="13">
        <v>89</v>
      </c>
      <c r="U475" s="13" t="s">
        <v>1612</v>
      </c>
      <c r="V475" s="13">
        <v>89</v>
      </c>
      <c r="W475" s="13" t="s">
        <v>1686</v>
      </c>
      <c r="X475" s="13">
        <v>89</v>
      </c>
      <c r="Y475" s="13" t="s">
        <v>1483</v>
      </c>
      <c r="Z475" s="13">
        <v>89</v>
      </c>
      <c r="AA475" s="14" t="s">
        <v>382</v>
      </c>
      <c r="AB475" s="36" t="str">
        <f t="shared" si="54"/>
        <v>tw-f-79-shl-loc2</v>
      </c>
      <c r="AC475" s="36">
        <f t="shared" si="55"/>
        <v>5</v>
      </c>
      <c r="AD475" s="13">
        <v>9</v>
      </c>
      <c r="AE475" s="27">
        <v>9</v>
      </c>
      <c r="AG475" s="35">
        <v>472</v>
      </c>
    </row>
    <row r="476" spans="1:33" ht="16.5" x14ac:dyDescent="0.2">
      <c r="A476" s="33" t="s">
        <v>691</v>
      </c>
      <c r="B476" s="33">
        <f t="shared" si="50"/>
        <v>4107930</v>
      </c>
      <c r="C476" s="40">
        <f t="shared" si="49"/>
        <v>79</v>
      </c>
      <c r="D476" s="26">
        <f t="shared" si="51"/>
        <v>41079</v>
      </c>
      <c r="E476" s="13">
        <v>3</v>
      </c>
      <c r="F476" s="14" t="s">
        <v>633</v>
      </c>
      <c r="G476" s="14" t="s">
        <v>352</v>
      </c>
      <c r="H476" s="13">
        <f t="shared" si="52"/>
        <v>90</v>
      </c>
      <c r="I476" s="13">
        <f t="shared" si="53"/>
        <v>9</v>
      </c>
      <c r="J476" s="13">
        <v>4</v>
      </c>
      <c r="K476" s="13" t="s">
        <v>1678</v>
      </c>
      <c r="L476" s="13">
        <v>89</v>
      </c>
      <c r="M476" s="13" t="s">
        <v>1679</v>
      </c>
      <c r="N476" s="13">
        <v>89</v>
      </c>
      <c r="O476" s="13" t="s">
        <v>1681</v>
      </c>
      <c r="P476" s="13">
        <v>89</v>
      </c>
      <c r="Q476" s="13" t="s">
        <v>1684</v>
      </c>
      <c r="R476" s="13">
        <v>89</v>
      </c>
      <c r="S476" s="13" t="s">
        <v>1611</v>
      </c>
      <c r="T476" s="13">
        <v>89</v>
      </c>
      <c r="U476" s="13" t="s">
        <v>1613</v>
      </c>
      <c r="V476" s="13">
        <v>89</v>
      </c>
      <c r="W476" s="13" t="s">
        <v>1685</v>
      </c>
      <c r="X476" s="13">
        <v>89</v>
      </c>
      <c r="Y476" s="13" t="s">
        <v>1482</v>
      </c>
      <c r="Z476" s="13">
        <v>89</v>
      </c>
      <c r="AA476" s="14" t="s">
        <v>356</v>
      </c>
      <c r="AB476" s="37" t="str">
        <f t="shared" si="54"/>
        <v>tw-f-79-jlr-loc3</v>
      </c>
      <c r="AC476" s="37">
        <f t="shared" si="55"/>
        <v>5</v>
      </c>
      <c r="AD476" s="13">
        <v>6</v>
      </c>
      <c r="AE476" s="27">
        <v>6</v>
      </c>
      <c r="AG476" s="35">
        <v>473</v>
      </c>
    </row>
    <row r="477" spans="1:33" ht="17.25" thickBot="1" x14ac:dyDescent="0.25">
      <c r="A477" s="33" t="s">
        <v>691</v>
      </c>
      <c r="B477" s="33">
        <f t="shared" si="50"/>
        <v>4107931</v>
      </c>
      <c r="C477" s="40">
        <f t="shared" si="49"/>
        <v>79</v>
      </c>
      <c r="D477" s="28">
        <f t="shared" si="51"/>
        <v>41079</v>
      </c>
      <c r="E477" s="29">
        <v>3</v>
      </c>
      <c r="F477" s="30" t="s">
        <v>634</v>
      </c>
      <c r="G477" s="30" t="s">
        <v>372</v>
      </c>
      <c r="H477" s="29">
        <f t="shared" si="52"/>
        <v>90</v>
      </c>
      <c r="I477" s="29">
        <f t="shared" si="53"/>
        <v>9</v>
      </c>
      <c r="J477" s="29">
        <v>4</v>
      </c>
      <c r="K477" s="29" t="s">
        <v>1677</v>
      </c>
      <c r="L477" s="29">
        <v>89</v>
      </c>
      <c r="M477" s="29" t="s">
        <v>1680</v>
      </c>
      <c r="N477" s="29">
        <v>89</v>
      </c>
      <c r="O477" s="29" t="s">
        <v>1682</v>
      </c>
      <c r="P477" s="29">
        <v>89</v>
      </c>
      <c r="Q477" s="29" t="s">
        <v>1683</v>
      </c>
      <c r="R477" s="29">
        <v>89</v>
      </c>
      <c r="S477" s="29" t="s">
        <v>1610</v>
      </c>
      <c r="T477" s="29">
        <v>89</v>
      </c>
      <c r="U477" s="29" t="s">
        <v>1612</v>
      </c>
      <c r="V477" s="29">
        <v>89</v>
      </c>
      <c r="W477" s="29" t="s">
        <v>1686</v>
      </c>
      <c r="X477" s="29">
        <v>89</v>
      </c>
      <c r="Y477" s="29" t="s">
        <v>1483</v>
      </c>
      <c r="Z477" s="29">
        <v>89</v>
      </c>
      <c r="AA477" s="30" t="s">
        <v>397</v>
      </c>
      <c r="AB477" s="30" t="str">
        <f t="shared" si="54"/>
        <v>tw-f-79-shl-loc3</v>
      </c>
      <c r="AC477" s="30">
        <f t="shared" si="55"/>
        <v>5</v>
      </c>
      <c r="AD477" s="29">
        <v>9</v>
      </c>
      <c r="AE477" s="31">
        <v>9</v>
      </c>
      <c r="AG477" s="35">
        <v>474</v>
      </c>
    </row>
    <row r="478" spans="1:33" ht="16.5" x14ac:dyDescent="0.2">
      <c r="A478" s="33" t="s">
        <v>691</v>
      </c>
      <c r="B478" s="33">
        <f t="shared" si="50"/>
        <v>4108010</v>
      </c>
      <c r="C478" s="40">
        <f t="shared" si="49"/>
        <v>80</v>
      </c>
      <c r="D478" s="23">
        <f t="shared" si="51"/>
        <v>41080</v>
      </c>
      <c r="E478" s="24">
        <v>1</v>
      </c>
      <c r="F478" s="32" t="s">
        <v>633</v>
      </c>
      <c r="G478" s="32" t="s">
        <v>30</v>
      </c>
      <c r="H478" s="24">
        <f t="shared" si="52"/>
        <v>90</v>
      </c>
      <c r="I478" s="24">
        <f t="shared" si="53"/>
        <v>10</v>
      </c>
      <c r="J478" s="24">
        <v>5</v>
      </c>
      <c r="K478" s="24" t="s">
        <v>1678</v>
      </c>
      <c r="L478" s="24">
        <v>90</v>
      </c>
      <c r="M478" s="24" t="s">
        <v>1679</v>
      </c>
      <c r="N478" s="24">
        <v>90</v>
      </c>
      <c r="O478" s="24" t="s">
        <v>1681</v>
      </c>
      <c r="P478" s="24">
        <v>90</v>
      </c>
      <c r="Q478" s="24" t="s">
        <v>1684</v>
      </c>
      <c r="R478" s="24">
        <v>90</v>
      </c>
      <c r="S478" s="24" t="s">
        <v>1611</v>
      </c>
      <c r="T478" s="24">
        <v>90</v>
      </c>
      <c r="U478" s="24" t="s">
        <v>1613</v>
      </c>
      <c r="V478" s="24">
        <v>90</v>
      </c>
      <c r="W478" s="24" t="s">
        <v>1685</v>
      </c>
      <c r="X478" s="24">
        <v>90</v>
      </c>
      <c r="Y478" s="24" t="s">
        <v>1687</v>
      </c>
      <c r="Z478" s="24">
        <v>90</v>
      </c>
      <c r="AA478" s="32" t="s">
        <v>354</v>
      </c>
      <c r="AB478" s="24" t="str">
        <f t="shared" si="54"/>
        <v>tw-f-80-jlr-loc1</v>
      </c>
      <c r="AC478" s="24">
        <f t="shared" si="55"/>
        <v>6</v>
      </c>
      <c r="AD478" s="24">
        <v>6</v>
      </c>
      <c r="AE478" s="25">
        <v>6</v>
      </c>
      <c r="AG478" s="35">
        <v>475</v>
      </c>
    </row>
    <row r="479" spans="1:33" ht="16.5" x14ac:dyDescent="0.2">
      <c r="A479" s="33" t="s">
        <v>691</v>
      </c>
      <c r="B479" s="33">
        <f t="shared" si="50"/>
        <v>4108011</v>
      </c>
      <c r="C479" s="40">
        <f t="shared" si="49"/>
        <v>80</v>
      </c>
      <c r="D479" s="26">
        <f t="shared" si="51"/>
        <v>41080</v>
      </c>
      <c r="E479" s="13">
        <v>1</v>
      </c>
      <c r="F479" s="14" t="s">
        <v>634</v>
      </c>
      <c r="G479" s="14" t="s">
        <v>368</v>
      </c>
      <c r="H479" s="13">
        <f t="shared" si="52"/>
        <v>90</v>
      </c>
      <c r="I479" s="13">
        <f t="shared" si="53"/>
        <v>10</v>
      </c>
      <c r="J479" s="13">
        <v>5</v>
      </c>
      <c r="K479" s="13" t="s">
        <v>1677</v>
      </c>
      <c r="L479" s="13">
        <v>90</v>
      </c>
      <c r="M479" s="13" t="s">
        <v>1680</v>
      </c>
      <c r="N479" s="13">
        <v>90</v>
      </c>
      <c r="O479" s="13" t="s">
        <v>1682</v>
      </c>
      <c r="P479" s="13">
        <v>90</v>
      </c>
      <c r="Q479" s="13" t="s">
        <v>1683</v>
      </c>
      <c r="R479" s="13">
        <v>90</v>
      </c>
      <c r="S479" s="13" t="s">
        <v>1610</v>
      </c>
      <c r="T479" s="13">
        <v>90</v>
      </c>
      <c r="U479" s="13" t="s">
        <v>1612</v>
      </c>
      <c r="V479" s="13">
        <v>90</v>
      </c>
      <c r="W479" s="13" t="s">
        <v>1686</v>
      </c>
      <c r="X479" s="13">
        <v>90</v>
      </c>
      <c r="Y479" s="13" t="s">
        <v>1688</v>
      </c>
      <c r="Z479" s="13">
        <v>90</v>
      </c>
      <c r="AA479" s="14" t="s">
        <v>395</v>
      </c>
      <c r="AB479" s="13" t="str">
        <f t="shared" si="54"/>
        <v>tw-f-80-shl-loc1</v>
      </c>
      <c r="AC479" s="13">
        <f t="shared" si="55"/>
        <v>6</v>
      </c>
      <c r="AD479" s="13">
        <v>9</v>
      </c>
      <c r="AE479" s="27">
        <v>9</v>
      </c>
      <c r="AG479" s="35">
        <v>476</v>
      </c>
    </row>
    <row r="480" spans="1:33" ht="16.5" x14ac:dyDescent="0.2">
      <c r="A480" s="33" t="s">
        <v>691</v>
      </c>
      <c r="B480" s="33">
        <f t="shared" si="50"/>
        <v>4108020</v>
      </c>
      <c r="C480" s="40">
        <f t="shared" si="49"/>
        <v>80</v>
      </c>
      <c r="D480" s="26">
        <f t="shared" si="51"/>
        <v>41080</v>
      </c>
      <c r="E480" s="13">
        <v>2</v>
      </c>
      <c r="F480" s="14" t="s">
        <v>633</v>
      </c>
      <c r="G480" s="14" t="s">
        <v>350</v>
      </c>
      <c r="H480" s="13">
        <f t="shared" si="52"/>
        <v>90</v>
      </c>
      <c r="I480" s="13">
        <f t="shared" si="53"/>
        <v>10</v>
      </c>
      <c r="J480" s="13">
        <v>5</v>
      </c>
      <c r="K480" s="13" t="s">
        <v>1678</v>
      </c>
      <c r="L480" s="13">
        <v>90</v>
      </c>
      <c r="M480" s="13" t="s">
        <v>1679</v>
      </c>
      <c r="N480" s="13">
        <v>90</v>
      </c>
      <c r="O480" s="13" t="s">
        <v>1681</v>
      </c>
      <c r="P480" s="13">
        <v>90</v>
      </c>
      <c r="Q480" s="13" t="s">
        <v>1684</v>
      </c>
      <c r="R480" s="13">
        <v>90</v>
      </c>
      <c r="S480" s="13" t="s">
        <v>1611</v>
      </c>
      <c r="T480" s="13">
        <v>90</v>
      </c>
      <c r="U480" s="13" t="s">
        <v>1613</v>
      </c>
      <c r="V480" s="13">
        <v>90</v>
      </c>
      <c r="W480" s="13" t="s">
        <v>1685</v>
      </c>
      <c r="X480" s="13">
        <v>90</v>
      </c>
      <c r="Y480" s="13" t="s">
        <v>1687</v>
      </c>
      <c r="Z480" s="13">
        <v>90</v>
      </c>
      <c r="AA480" s="13" t="s">
        <v>748</v>
      </c>
      <c r="AB480" s="36" t="str">
        <f t="shared" si="54"/>
        <v>tw-f-80-jlr-loc2</v>
      </c>
      <c r="AC480" s="36">
        <f t="shared" si="55"/>
        <v>6</v>
      </c>
      <c r="AD480" s="13">
        <v>6</v>
      </c>
      <c r="AE480" s="27">
        <v>6</v>
      </c>
      <c r="AG480" s="35">
        <v>477</v>
      </c>
    </row>
    <row r="481" spans="1:33" ht="16.5" x14ac:dyDescent="0.2">
      <c r="A481" s="33" t="s">
        <v>691</v>
      </c>
      <c r="B481" s="33">
        <f t="shared" si="50"/>
        <v>4108021</v>
      </c>
      <c r="C481" s="40">
        <f t="shared" si="49"/>
        <v>80</v>
      </c>
      <c r="D481" s="26">
        <f t="shared" si="51"/>
        <v>41080</v>
      </c>
      <c r="E481" s="13">
        <v>2</v>
      </c>
      <c r="F481" s="14" t="s">
        <v>634</v>
      </c>
      <c r="G481" s="14" t="s">
        <v>367</v>
      </c>
      <c r="H481" s="13">
        <f t="shared" si="52"/>
        <v>90</v>
      </c>
      <c r="I481" s="13">
        <f t="shared" si="53"/>
        <v>10</v>
      </c>
      <c r="J481" s="13">
        <v>5</v>
      </c>
      <c r="K481" s="13" t="s">
        <v>1677</v>
      </c>
      <c r="L481" s="13">
        <v>90</v>
      </c>
      <c r="M481" s="13" t="s">
        <v>1680</v>
      </c>
      <c r="N481" s="13">
        <v>90</v>
      </c>
      <c r="O481" s="13" t="s">
        <v>1682</v>
      </c>
      <c r="P481" s="13">
        <v>90</v>
      </c>
      <c r="Q481" s="13" t="s">
        <v>1683</v>
      </c>
      <c r="R481" s="13">
        <v>90</v>
      </c>
      <c r="S481" s="13" t="s">
        <v>1610</v>
      </c>
      <c r="T481" s="13">
        <v>90</v>
      </c>
      <c r="U481" s="13" t="s">
        <v>1612</v>
      </c>
      <c r="V481" s="13">
        <v>90</v>
      </c>
      <c r="W481" s="13" t="s">
        <v>1686</v>
      </c>
      <c r="X481" s="13">
        <v>90</v>
      </c>
      <c r="Y481" s="13" t="s">
        <v>1688</v>
      </c>
      <c r="Z481" s="13">
        <v>90</v>
      </c>
      <c r="AA481" s="13" t="s">
        <v>390</v>
      </c>
      <c r="AB481" s="36" t="str">
        <f t="shared" si="54"/>
        <v>tw-f-80-shl-loc2</v>
      </c>
      <c r="AC481" s="36">
        <f t="shared" si="55"/>
        <v>6</v>
      </c>
      <c r="AD481" s="13">
        <v>9</v>
      </c>
      <c r="AE481" s="27">
        <v>9</v>
      </c>
      <c r="AG481" s="35">
        <v>478</v>
      </c>
    </row>
    <row r="482" spans="1:33" ht="16.5" x14ac:dyDescent="0.2">
      <c r="A482" s="33" t="s">
        <v>691</v>
      </c>
      <c r="B482" s="33">
        <f t="shared" si="50"/>
        <v>4108030</v>
      </c>
      <c r="C482" s="40">
        <f t="shared" si="49"/>
        <v>80</v>
      </c>
      <c r="D482" s="26">
        <f t="shared" si="51"/>
        <v>41080</v>
      </c>
      <c r="E482" s="13">
        <v>3</v>
      </c>
      <c r="F482" s="14" t="s">
        <v>633</v>
      </c>
      <c r="G482" s="14" t="s">
        <v>352</v>
      </c>
      <c r="H482" s="13">
        <f t="shared" si="52"/>
        <v>90</v>
      </c>
      <c r="I482" s="13">
        <f t="shared" si="53"/>
        <v>10</v>
      </c>
      <c r="J482" s="13">
        <v>5</v>
      </c>
      <c r="K482" s="13" t="s">
        <v>1678</v>
      </c>
      <c r="L482" s="13">
        <v>90</v>
      </c>
      <c r="M482" s="13" t="s">
        <v>1679</v>
      </c>
      <c r="N482" s="13">
        <v>90</v>
      </c>
      <c r="O482" s="13" t="s">
        <v>1681</v>
      </c>
      <c r="P482" s="13">
        <v>90</v>
      </c>
      <c r="Q482" s="13" t="s">
        <v>1684</v>
      </c>
      <c r="R482" s="13">
        <v>90</v>
      </c>
      <c r="S482" s="13" t="s">
        <v>1611</v>
      </c>
      <c r="T482" s="13">
        <v>90</v>
      </c>
      <c r="U482" s="13" t="s">
        <v>1613</v>
      </c>
      <c r="V482" s="13">
        <v>90</v>
      </c>
      <c r="W482" s="13" t="s">
        <v>1685</v>
      </c>
      <c r="X482" s="13">
        <v>90</v>
      </c>
      <c r="Y482" s="13" t="s">
        <v>1687</v>
      </c>
      <c r="Z482" s="13">
        <v>90</v>
      </c>
      <c r="AA482" s="14" t="s">
        <v>351</v>
      </c>
      <c r="AB482" s="37" t="str">
        <f t="shared" si="54"/>
        <v>tw-f-80-jlr-loc3</v>
      </c>
      <c r="AC482" s="37">
        <f t="shared" si="55"/>
        <v>6</v>
      </c>
      <c r="AD482" s="13">
        <v>6</v>
      </c>
      <c r="AE482" s="27">
        <v>6</v>
      </c>
      <c r="AG482" s="35">
        <v>479</v>
      </c>
    </row>
    <row r="483" spans="1:33" ht="17.25" thickBot="1" x14ac:dyDescent="0.25">
      <c r="A483" s="33" t="s">
        <v>691</v>
      </c>
      <c r="B483" s="33">
        <f t="shared" si="50"/>
        <v>4108031</v>
      </c>
      <c r="C483" s="40">
        <f t="shared" si="49"/>
        <v>80</v>
      </c>
      <c r="D483" s="28">
        <f t="shared" si="51"/>
        <v>41080</v>
      </c>
      <c r="E483" s="29">
        <v>3</v>
      </c>
      <c r="F483" s="30" t="s">
        <v>634</v>
      </c>
      <c r="G483" s="30" t="s">
        <v>372</v>
      </c>
      <c r="H483" s="29">
        <f t="shared" si="52"/>
        <v>90</v>
      </c>
      <c r="I483" s="29">
        <f t="shared" si="53"/>
        <v>10</v>
      </c>
      <c r="J483" s="29">
        <v>5</v>
      </c>
      <c r="K483" s="29" t="s">
        <v>1677</v>
      </c>
      <c r="L483" s="29">
        <v>90</v>
      </c>
      <c r="M483" s="29" t="s">
        <v>1680</v>
      </c>
      <c r="N483" s="29">
        <v>90</v>
      </c>
      <c r="O483" s="29" t="s">
        <v>1682</v>
      </c>
      <c r="P483" s="29">
        <v>90</v>
      </c>
      <c r="Q483" s="29" t="s">
        <v>1683</v>
      </c>
      <c r="R483" s="29">
        <v>90</v>
      </c>
      <c r="S483" s="29" t="s">
        <v>1610</v>
      </c>
      <c r="T483" s="29">
        <v>90</v>
      </c>
      <c r="U483" s="29" t="s">
        <v>1612</v>
      </c>
      <c r="V483" s="29">
        <v>90</v>
      </c>
      <c r="W483" s="29" t="s">
        <v>1686</v>
      </c>
      <c r="X483" s="29">
        <v>90</v>
      </c>
      <c r="Y483" s="29" t="s">
        <v>1688</v>
      </c>
      <c r="Z483" s="29">
        <v>90</v>
      </c>
      <c r="AA483" s="30" t="s">
        <v>391</v>
      </c>
      <c r="AB483" s="30" t="str">
        <f t="shared" si="54"/>
        <v>tw-f-80-shl-loc3</v>
      </c>
      <c r="AC483" s="30">
        <f t="shared" si="55"/>
        <v>6</v>
      </c>
      <c r="AD483" s="29">
        <v>9</v>
      </c>
      <c r="AE483" s="31">
        <v>9</v>
      </c>
      <c r="AG483" s="35">
        <v>480</v>
      </c>
    </row>
    <row r="484" spans="1:33" ht="16.5" x14ac:dyDescent="0.2">
      <c r="A484" s="33" t="s">
        <v>691</v>
      </c>
      <c r="B484" s="33">
        <f t="shared" si="50"/>
        <v>4108110</v>
      </c>
      <c r="C484" s="40">
        <f t="shared" si="49"/>
        <v>81</v>
      </c>
      <c r="D484" s="23">
        <f t="shared" si="51"/>
        <v>41081</v>
      </c>
      <c r="E484" s="24">
        <v>1</v>
      </c>
      <c r="F484" s="32" t="s">
        <v>633</v>
      </c>
      <c r="G484" s="32" t="s">
        <v>30</v>
      </c>
      <c r="H484" s="24">
        <f t="shared" si="52"/>
        <v>91</v>
      </c>
      <c r="I484" s="24">
        <f t="shared" si="53"/>
        <v>10</v>
      </c>
      <c r="J484" s="24">
        <v>5</v>
      </c>
      <c r="K484" s="24" t="s">
        <v>1678</v>
      </c>
      <c r="L484" s="24">
        <v>90</v>
      </c>
      <c r="M484" s="24" t="s">
        <v>1679</v>
      </c>
      <c r="N484" s="24">
        <v>90</v>
      </c>
      <c r="O484" s="24" t="s">
        <v>1681</v>
      </c>
      <c r="P484" s="24">
        <v>90</v>
      </c>
      <c r="Q484" s="24" t="s">
        <v>1684</v>
      </c>
      <c r="R484" s="24">
        <v>90</v>
      </c>
      <c r="S484" s="24" t="s">
        <v>1611</v>
      </c>
      <c r="T484" s="24">
        <v>90</v>
      </c>
      <c r="U484" s="24" t="s">
        <v>1613</v>
      </c>
      <c r="V484" s="24">
        <v>90</v>
      </c>
      <c r="W484" s="24" t="s">
        <v>1685</v>
      </c>
      <c r="X484" s="24">
        <v>90</v>
      </c>
      <c r="Y484" s="24" t="s">
        <v>1687</v>
      </c>
      <c r="Z484" s="24">
        <v>90</v>
      </c>
      <c r="AA484" s="24" t="s">
        <v>357</v>
      </c>
      <c r="AB484" s="24" t="str">
        <f t="shared" si="54"/>
        <v>tw-f-81-jlr-loc1</v>
      </c>
      <c r="AC484" s="24">
        <f t="shared" si="55"/>
        <v>6</v>
      </c>
      <c r="AD484" s="24">
        <v>6</v>
      </c>
      <c r="AE484" s="25">
        <v>6</v>
      </c>
      <c r="AG484" s="35">
        <v>481</v>
      </c>
    </row>
    <row r="485" spans="1:33" ht="16.5" x14ac:dyDescent="0.2">
      <c r="A485" s="33" t="s">
        <v>691</v>
      </c>
      <c r="B485" s="33">
        <f t="shared" si="50"/>
        <v>4108111</v>
      </c>
      <c r="C485" s="40">
        <f t="shared" si="49"/>
        <v>81</v>
      </c>
      <c r="D485" s="26">
        <f t="shared" si="51"/>
        <v>41081</v>
      </c>
      <c r="E485" s="13">
        <v>1</v>
      </c>
      <c r="F485" s="14" t="s">
        <v>634</v>
      </c>
      <c r="G485" s="14" t="s">
        <v>368</v>
      </c>
      <c r="H485" s="13">
        <f t="shared" si="52"/>
        <v>91</v>
      </c>
      <c r="I485" s="13">
        <f t="shared" si="53"/>
        <v>10</v>
      </c>
      <c r="J485" s="13">
        <v>5</v>
      </c>
      <c r="K485" s="13" t="s">
        <v>1500</v>
      </c>
      <c r="L485" s="13">
        <v>90</v>
      </c>
      <c r="M485" s="13" t="s">
        <v>1680</v>
      </c>
      <c r="N485" s="13">
        <v>90</v>
      </c>
      <c r="O485" s="13" t="s">
        <v>1682</v>
      </c>
      <c r="P485" s="13">
        <v>90</v>
      </c>
      <c r="Q485" s="13" t="s">
        <v>1683</v>
      </c>
      <c r="R485" s="13">
        <v>90</v>
      </c>
      <c r="S485" s="13" t="s">
        <v>1610</v>
      </c>
      <c r="T485" s="13">
        <v>90</v>
      </c>
      <c r="U485" s="13" t="s">
        <v>1612</v>
      </c>
      <c r="V485" s="13">
        <v>90</v>
      </c>
      <c r="W485" s="13" t="s">
        <v>1686</v>
      </c>
      <c r="X485" s="13">
        <v>90</v>
      </c>
      <c r="Y485" s="13" t="s">
        <v>1688</v>
      </c>
      <c r="Z485" s="13">
        <v>90</v>
      </c>
      <c r="AA485" s="13" t="s">
        <v>398</v>
      </c>
      <c r="AB485" s="13" t="str">
        <f t="shared" si="54"/>
        <v>tw-f-81-shl-loc1</v>
      </c>
      <c r="AC485" s="13">
        <f t="shared" si="55"/>
        <v>6</v>
      </c>
      <c r="AD485" s="13">
        <v>9</v>
      </c>
      <c r="AE485" s="27">
        <v>9</v>
      </c>
      <c r="AG485" s="35">
        <v>482</v>
      </c>
    </row>
    <row r="486" spans="1:33" ht="16.5" x14ac:dyDescent="0.2">
      <c r="A486" s="33" t="s">
        <v>691</v>
      </c>
      <c r="B486" s="33">
        <f t="shared" si="50"/>
        <v>4108120</v>
      </c>
      <c r="C486" s="40">
        <f t="shared" si="49"/>
        <v>81</v>
      </c>
      <c r="D486" s="26">
        <f t="shared" si="51"/>
        <v>41081</v>
      </c>
      <c r="E486" s="13">
        <v>2</v>
      </c>
      <c r="F486" s="14" t="s">
        <v>633</v>
      </c>
      <c r="G486" s="14" t="s">
        <v>350</v>
      </c>
      <c r="H486" s="13">
        <f t="shared" si="52"/>
        <v>91</v>
      </c>
      <c r="I486" s="13">
        <f t="shared" si="53"/>
        <v>10</v>
      </c>
      <c r="J486" s="13">
        <v>5</v>
      </c>
      <c r="K486" s="13" t="s">
        <v>1678</v>
      </c>
      <c r="L486" s="13">
        <v>90</v>
      </c>
      <c r="M486" s="13" t="s">
        <v>1679</v>
      </c>
      <c r="N486" s="13">
        <v>90</v>
      </c>
      <c r="O486" s="13" t="s">
        <v>1681</v>
      </c>
      <c r="P486" s="13">
        <v>90</v>
      </c>
      <c r="Q486" s="13" t="s">
        <v>1684</v>
      </c>
      <c r="R486" s="13">
        <v>90</v>
      </c>
      <c r="S486" s="13" t="s">
        <v>1611</v>
      </c>
      <c r="T486" s="13">
        <v>90</v>
      </c>
      <c r="U486" s="13" t="s">
        <v>1613</v>
      </c>
      <c r="V486" s="13">
        <v>90</v>
      </c>
      <c r="W486" s="13" t="s">
        <v>1685</v>
      </c>
      <c r="X486" s="13">
        <v>90</v>
      </c>
      <c r="Y486" s="13" t="s">
        <v>1687</v>
      </c>
      <c r="Z486" s="13">
        <v>90</v>
      </c>
      <c r="AA486" s="13" t="s">
        <v>347</v>
      </c>
      <c r="AB486" s="36" t="str">
        <f t="shared" si="54"/>
        <v>tw-f-81-jlr-loc2</v>
      </c>
      <c r="AC486" s="36">
        <f t="shared" si="55"/>
        <v>6</v>
      </c>
      <c r="AD486" s="13">
        <v>6</v>
      </c>
      <c r="AE486" s="27">
        <v>6</v>
      </c>
      <c r="AG486" s="35">
        <v>483</v>
      </c>
    </row>
    <row r="487" spans="1:33" ht="16.5" x14ac:dyDescent="0.2">
      <c r="A487" s="33" t="s">
        <v>691</v>
      </c>
      <c r="B487" s="33">
        <f t="shared" si="50"/>
        <v>4108121</v>
      </c>
      <c r="C487" s="40">
        <f t="shared" si="49"/>
        <v>81</v>
      </c>
      <c r="D487" s="26">
        <f t="shared" si="51"/>
        <v>41081</v>
      </c>
      <c r="E487" s="13">
        <v>2</v>
      </c>
      <c r="F487" s="14" t="s">
        <v>634</v>
      </c>
      <c r="G487" s="14" t="s">
        <v>367</v>
      </c>
      <c r="H487" s="13">
        <f t="shared" si="52"/>
        <v>91</v>
      </c>
      <c r="I487" s="13">
        <f t="shared" si="53"/>
        <v>10</v>
      </c>
      <c r="J487" s="13">
        <v>5</v>
      </c>
      <c r="K487" s="13" t="s">
        <v>1500</v>
      </c>
      <c r="L487" s="13">
        <v>90</v>
      </c>
      <c r="M487" s="13" t="s">
        <v>1680</v>
      </c>
      <c r="N487" s="13">
        <v>90</v>
      </c>
      <c r="O487" s="13" t="s">
        <v>1682</v>
      </c>
      <c r="P487" s="13">
        <v>90</v>
      </c>
      <c r="Q487" s="13" t="s">
        <v>1683</v>
      </c>
      <c r="R487" s="13">
        <v>90</v>
      </c>
      <c r="S487" s="13" t="s">
        <v>1610</v>
      </c>
      <c r="T487" s="13">
        <v>90</v>
      </c>
      <c r="U487" s="13" t="s">
        <v>1612</v>
      </c>
      <c r="V487" s="13">
        <v>90</v>
      </c>
      <c r="W487" s="13" t="s">
        <v>1686</v>
      </c>
      <c r="X487" s="13">
        <v>90</v>
      </c>
      <c r="Y487" s="13" t="s">
        <v>1688</v>
      </c>
      <c r="Z487" s="13">
        <v>90</v>
      </c>
      <c r="AA487" s="13" t="s">
        <v>386</v>
      </c>
      <c r="AB487" s="36" t="str">
        <f t="shared" si="54"/>
        <v>tw-f-81-shl-loc2</v>
      </c>
      <c r="AC487" s="36">
        <f t="shared" si="55"/>
        <v>6</v>
      </c>
      <c r="AD487" s="13">
        <v>9</v>
      </c>
      <c r="AE487" s="27">
        <v>9</v>
      </c>
      <c r="AG487" s="35">
        <v>484</v>
      </c>
    </row>
    <row r="488" spans="1:33" ht="16.5" x14ac:dyDescent="0.2">
      <c r="A488" s="33" t="s">
        <v>691</v>
      </c>
      <c r="B488" s="33">
        <f t="shared" si="50"/>
        <v>4108130</v>
      </c>
      <c r="C488" s="40">
        <f t="shared" si="49"/>
        <v>81</v>
      </c>
      <c r="D488" s="26">
        <f t="shared" si="51"/>
        <v>41081</v>
      </c>
      <c r="E488" s="13">
        <v>3</v>
      </c>
      <c r="F488" s="14" t="s">
        <v>633</v>
      </c>
      <c r="G488" s="14" t="s">
        <v>352</v>
      </c>
      <c r="H488" s="13">
        <f t="shared" si="52"/>
        <v>91</v>
      </c>
      <c r="I488" s="13">
        <f t="shared" si="53"/>
        <v>10</v>
      </c>
      <c r="J488" s="13">
        <v>5</v>
      </c>
      <c r="K488" s="13" t="s">
        <v>1678</v>
      </c>
      <c r="L488" s="13">
        <v>90</v>
      </c>
      <c r="M488" s="13" t="s">
        <v>1679</v>
      </c>
      <c r="N488" s="13">
        <v>90</v>
      </c>
      <c r="O488" s="13" t="s">
        <v>1681</v>
      </c>
      <c r="P488" s="13">
        <v>90</v>
      </c>
      <c r="Q488" s="13" t="s">
        <v>1684</v>
      </c>
      <c r="R488" s="13">
        <v>90</v>
      </c>
      <c r="S488" s="13" t="s">
        <v>1611</v>
      </c>
      <c r="T488" s="13">
        <v>90</v>
      </c>
      <c r="U488" s="13" t="s">
        <v>1613</v>
      </c>
      <c r="V488" s="13">
        <v>90</v>
      </c>
      <c r="W488" s="13" t="s">
        <v>1685</v>
      </c>
      <c r="X488" s="13">
        <v>90</v>
      </c>
      <c r="Y488" s="13" t="s">
        <v>1687</v>
      </c>
      <c r="Z488" s="13">
        <v>90</v>
      </c>
      <c r="AA488" s="13" t="s">
        <v>353</v>
      </c>
      <c r="AB488" s="37" t="str">
        <f t="shared" si="54"/>
        <v>tw-f-81-jlr-loc3</v>
      </c>
      <c r="AC488" s="37">
        <f t="shared" si="55"/>
        <v>6</v>
      </c>
      <c r="AD488" s="13">
        <v>6</v>
      </c>
      <c r="AE488" s="27">
        <v>6</v>
      </c>
      <c r="AG488" s="35">
        <v>485</v>
      </c>
    </row>
    <row r="489" spans="1:33" ht="17.25" thickBot="1" x14ac:dyDescent="0.25">
      <c r="A489" s="33" t="s">
        <v>691</v>
      </c>
      <c r="B489" s="33">
        <f t="shared" si="50"/>
        <v>4108131</v>
      </c>
      <c r="C489" s="40">
        <f t="shared" si="49"/>
        <v>81</v>
      </c>
      <c r="D489" s="28">
        <f t="shared" si="51"/>
        <v>41081</v>
      </c>
      <c r="E489" s="29">
        <v>3</v>
      </c>
      <c r="F489" s="30" t="s">
        <v>634</v>
      </c>
      <c r="G489" s="30" t="s">
        <v>372</v>
      </c>
      <c r="H489" s="29">
        <f t="shared" si="52"/>
        <v>91</v>
      </c>
      <c r="I489" s="29">
        <f t="shared" si="53"/>
        <v>10</v>
      </c>
      <c r="J489" s="29">
        <v>5</v>
      </c>
      <c r="K489" s="29" t="s">
        <v>1500</v>
      </c>
      <c r="L489" s="29">
        <v>90</v>
      </c>
      <c r="M489" s="29" t="s">
        <v>1680</v>
      </c>
      <c r="N489" s="29">
        <v>90</v>
      </c>
      <c r="O489" s="29" t="s">
        <v>1682</v>
      </c>
      <c r="P489" s="29">
        <v>90</v>
      </c>
      <c r="Q489" s="29" t="s">
        <v>1683</v>
      </c>
      <c r="R489" s="29">
        <v>90</v>
      </c>
      <c r="S489" s="29" t="s">
        <v>1610</v>
      </c>
      <c r="T489" s="29">
        <v>90</v>
      </c>
      <c r="U489" s="29" t="s">
        <v>1612</v>
      </c>
      <c r="V489" s="29">
        <v>90</v>
      </c>
      <c r="W489" s="29" t="s">
        <v>1686</v>
      </c>
      <c r="X489" s="29">
        <v>90</v>
      </c>
      <c r="Y489" s="29" t="s">
        <v>1688</v>
      </c>
      <c r="Z489" s="29">
        <v>90</v>
      </c>
      <c r="AA489" s="29" t="s">
        <v>394</v>
      </c>
      <c r="AB489" s="30" t="str">
        <f t="shared" si="54"/>
        <v>tw-f-81-shl-loc3</v>
      </c>
      <c r="AC489" s="30">
        <f t="shared" si="55"/>
        <v>6</v>
      </c>
      <c r="AD489" s="29">
        <v>9</v>
      </c>
      <c r="AE489" s="31">
        <v>9</v>
      </c>
      <c r="AG489" s="35">
        <v>486</v>
      </c>
    </row>
    <row r="490" spans="1:33" ht="16.5" x14ac:dyDescent="0.2">
      <c r="A490" s="33" t="s">
        <v>691</v>
      </c>
      <c r="B490" s="33">
        <f t="shared" si="50"/>
        <v>4108210</v>
      </c>
      <c r="C490" s="40">
        <f t="shared" si="49"/>
        <v>82</v>
      </c>
      <c r="D490" s="23">
        <f t="shared" si="51"/>
        <v>41082</v>
      </c>
      <c r="E490" s="24">
        <v>1</v>
      </c>
      <c r="F490" s="32" t="s">
        <v>633</v>
      </c>
      <c r="G490" s="32" t="s">
        <v>30</v>
      </c>
      <c r="H490" s="24">
        <f t="shared" si="52"/>
        <v>91</v>
      </c>
      <c r="I490" s="24">
        <f t="shared" si="53"/>
        <v>10</v>
      </c>
      <c r="J490" s="24">
        <v>5</v>
      </c>
      <c r="K490" s="24" t="s">
        <v>1501</v>
      </c>
      <c r="L490" s="24">
        <v>91</v>
      </c>
      <c r="M490" s="24" t="s">
        <v>1679</v>
      </c>
      <c r="N490" s="24">
        <v>91</v>
      </c>
      <c r="O490" s="24" t="s">
        <v>1681</v>
      </c>
      <c r="P490" s="24">
        <v>91</v>
      </c>
      <c r="Q490" s="24" t="s">
        <v>1684</v>
      </c>
      <c r="R490" s="24">
        <v>91</v>
      </c>
      <c r="S490" s="24" t="s">
        <v>1611</v>
      </c>
      <c r="T490" s="24">
        <v>91</v>
      </c>
      <c r="U490" s="24" t="s">
        <v>1613</v>
      </c>
      <c r="V490" s="24">
        <v>91</v>
      </c>
      <c r="W490" s="24" t="s">
        <v>1685</v>
      </c>
      <c r="X490" s="24">
        <v>91</v>
      </c>
      <c r="Y490" s="24" t="s">
        <v>1687</v>
      </c>
      <c r="Z490" s="24">
        <v>91</v>
      </c>
      <c r="AA490" s="32" t="s">
        <v>747</v>
      </c>
      <c r="AB490" s="24" t="str">
        <f t="shared" si="54"/>
        <v>tw-f-82-jlr-loc1</v>
      </c>
      <c r="AC490" s="24">
        <f t="shared" si="55"/>
        <v>6</v>
      </c>
      <c r="AD490" s="24">
        <v>6</v>
      </c>
      <c r="AE490" s="25">
        <v>6</v>
      </c>
      <c r="AG490" s="35">
        <v>487</v>
      </c>
    </row>
    <row r="491" spans="1:33" ht="16.5" x14ac:dyDescent="0.2">
      <c r="A491" s="33" t="s">
        <v>691</v>
      </c>
      <c r="B491" s="33">
        <f t="shared" si="50"/>
        <v>4108211</v>
      </c>
      <c r="C491" s="40">
        <f t="shared" si="49"/>
        <v>82</v>
      </c>
      <c r="D491" s="26">
        <f t="shared" si="51"/>
        <v>41082</v>
      </c>
      <c r="E491" s="13">
        <v>1</v>
      </c>
      <c r="F491" s="14" t="s">
        <v>634</v>
      </c>
      <c r="G491" s="14" t="s">
        <v>368</v>
      </c>
      <c r="H491" s="13">
        <f t="shared" si="52"/>
        <v>91</v>
      </c>
      <c r="I491" s="13">
        <f t="shared" si="53"/>
        <v>10</v>
      </c>
      <c r="J491" s="13">
        <v>5</v>
      </c>
      <c r="K491" s="13" t="s">
        <v>1500</v>
      </c>
      <c r="L491" s="13">
        <v>90</v>
      </c>
      <c r="M491" s="13" t="s">
        <v>1680</v>
      </c>
      <c r="N491" s="13">
        <v>90</v>
      </c>
      <c r="O491" s="13" t="s">
        <v>1682</v>
      </c>
      <c r="P491" s="13">
        <v>90</v>
      </c>
      <c r="Q491" s="13" t="s">
        <v>1683</v>
      </c>
      <c r="R491" s="13">
        <v>90</v>
      </c>
      <c r="S491" s="13" t="s">
        <v>1610</v>
      </c>
      <c r="T491" s="13">
        <v>90</v>
      </c>
      <c r="U491" s="13" t="s">
        <v>1612</v>
      </c>
      <c r="V491" s="13">
        <v>90</v>
      </c>
      <c r="W491" s="13" t="s">
        <v>1686</v>
      </c>
      <c r="X491" s="13">
        <v>90</v>
      </c>
      <c r="Y491" s="13" t="s">
        <v>1688</v>
      </c>
      <c r="Z491" s="13">
        <v>90</v>
      </c>
      <c r="AA491" s="14" t="s">
        <v>384</v>
      </c>
      <c r="AB491" s="13" t="str">
        <f t="shared" si="54"/>
        <v>tw-f-82-shl-loc1</v>
      </c>
      <c r="AC491" s="13">
        <f t="shared" si="55"/>
        <v>6</v>
      </c>
      <c r="AD491" s="13">
        <v>9</v>
      </c>
      <c r="AE491" s="27">
        <v>9</v>
      </c>
      <c r="AG491" s="35">
        <v>488</v>
      </c>
    </row>
    <row r="492" spans="1:33" ht="16.5" x14ac:dyDescent="0.2">
      <c r="A492" s="33" t="s">
        <v>691</v>
      </c>
      <c r="B492" s="33">
        <f t="shared" si="50"/>
        <v>4108220</v>
      </c>
      <c r="C492" s="40">
        <f t="shared" si="49"/>
        <v>82</v>
      </c>
      <c r="D492" s="26">
        <f t="shared" si="51"/>
        <v>41082</v>
      </c>
      <c r="E492" s="13">
        <v>2</v>
      </c>
      <c r="F492" s="14" t="s">
        <v>633</v>
      </c>
      <c r="G492" s="14" t="s">
        <v>350</v>
      </c>
      <c r="H492" s="13">
        <f t="shared" si="52"/>
        <v>91</v>
      </c>
      <c r="I492" s="13">
        <f t="shared" si="53"/>
        <v>10</v>
      </c>
      <c r="J492" s="13">
        <v>5</v>
      </c>
      <c r="K492" s="13" t="s">
        <v>1501</v>
      </c>
      <c r="L492" s="13">
        <v>91</v>
      </c>
      <c r="M492" s="13" t="s">
        <v>1679</v>
      </c>
      <c r="N492" s="13">
        <v>91</v>
      </c>
      <c r="O492" s="13" t="s">
        <v>1681</v>
      </c>
      <c r="P492" s="13">
        <v>91</v>
      </c>
      <c r="Q492" s="13" t="s">
        <v>1684</v>
      </c>
      <c r="R492" s="13">
        <v>91</v>
      </c>
      <c r="S492" s="13" t="s">
        <v>1611</v>
      </c>
      <c r="T492" s="13">
        <v>91</v>
      </c>
      <c r="U492" s="13" t="s">
        <v>1613</v>
      </c>
      <c r="V492" s="13">
        <v>91</v>
      </c>
      <c r="W492" s="13" t="s">
        <v>1685</v>
      </c>
      <c r="X492" s="13">
        <v>91</v>
      </c>
      <c r="Y492" s="13" t="s">
        <v>1687</v>
      </c>
      <c r="Z492" s="13">
        <v>91</v>
      </c>
      <c r="AA492" s="13" t="s">
        <v>749</v>
      </c>
      <c r="AB492" s="36" t="str">
        <f t="shared" si="54"/>
        <v>tw-f-82-jlr-loc2</v>
      </c>
      <c r="AC492" s="36">
        <f t="shared" si="55"/>
        <v>6</v>
      </c>
      <c r="AD492" s="13">
        <v>6</v>
      </c>
      <c r="AE492" s="27">
        <v>6</v>
      </c>
      <c r="AG492" s="35">
        <v>489</v>
      </c>
    </row>
    <row r="493" spans="1:33" ht="16.5" x14ac:dyDescent="0.2">
      <c r="A493" s="33" t="s">
        <v>691</v>
      </c>
      <c r="B493" s="33">
        <f t="shared" si="50"/>
        <v>4108221</v>
      </c>
      <c r="C493" s="40">
        <f t="shared" si="49"/>
        <v>82</v>
      </c>
      <c r="D493" s="26">
        <f t="shared" si="51"/>
        <v>41082</v>
      </c>
      <c r="E493" s="13">
        <v>2</v>
      </c>
      <c r="F493" s="14" t="s">
        <v>634</v>
      </c>
      <c r="G493" s="14" t="s">
        <v>367</v>
      </c>
      <c r="H493" s="13">
        <f t="shared" si="52"/>
        <v>91</v>
      </c>
      <c r="I493" s="13">
        <f t="shared" si="53"/>
        <v>10</v>
      </c>
      <c r="J493" s="13">
        <v>5</v>
      </c>
      <c r="K493" s="13" t="s">
        <v>1500</v>
      </c>
      <c r="L493" s="13">
        <v>90</v>
      </c>
      <c r="M493" s="13" t="s">
        <v>1680</v>
      </c>
      <c r="N493" s="13">
        <v>90</v>
      </c>
      <c r="O493" s="13" t="s">
        <v>1682</v>
      </c>
      <c r="P493" s="13">
        <v>90</v>
      </c>
      <c r="Q493" s="13" t="s">
        <v>1683</v>
      </c>
      <c r="R493" s="13">
        <v>90</v>
      </c>
      <c r="S493" s="13" t="s">
        <v>1610</v>
      </c>
      <c r="T493" s="13">
        <v>90</v>
      </c>
      <c r="U493" s="13" t="s">
        <v>1612</v>
      </c>
      <c r="V493" s="13">
        <v>90</v>
      </c>
      <c r="W493" s="13" t="s">
        <v>1686</v>
      </c>
      <c r="X493" s="13">
        <v>90</v>
      </c>
      <c r="Y493" s="13" t="s">
        <v>1688</v>
      </c>
      <c r="Z493" s="13">
        <v>90</v>
      </c>
      <c r="AA493" s="14" t="s">
        <v>382</v>
      </c>
      <c r="AB493" s="36" t="str">
        <f t="shared" si="54"/>
        <v>tw-f-82-shl-loc2</v>
      </c>
      <c r="AC493" s="36">
        <f t="shared" si="55"/>
        <v>6</v>
      </c>
      <c r="AD493" s="13">
        <v>9</v>
      </c>
      <c r="AE493" s="27">
        <v>9</v>
      </c>
      <c r="AG493" s="35">
        <v>490</v>
      </c>
    </row>
    <row r="494" spans="1:33" ht="16.5" x14ac:dyDescent="0.2">
      <c r="A494" s="33" t="s">
        <v>691</v>
      </c>
      <c r="B494" s="33">
        <f t="shared" si="50"/>
        <v>4108230</v>
      </c>
      <c r="C494" s="40">
        <f t="shared" si="49"/>
        <v>82</v>
      </c>
      <c r="D494" s="26">
        <f t="shared" si="51"/>
        <v>41082</v>
      </c>
      <c r="E494" s="13">
        <v>3</v>
      </c>
      <c r="F494" s="14" t="s">
        <v>633</v>
      </c>
      <c r="G494" s="14" t="s">
        <v>352</v>
      </c>
      <c r="H494" s="13">
        <f t="shared" si="52"/>
        <v>91</v>
      </c>
      <c r="I494" s="13">
        <f t="shared" si="53"/>
        <v>10</v>
      </c>
      <c r="J494" s="13">
        <v>5</v>
      </c>
      <c r="K494" s="13" t="s">
        <v>1501</v>
      </c>
      <c r="L494" s="13">
        <v>91</v>
      </c>
      <c r="M494" s="13" t="s">
        <v>1679</v>
      </c>
      <c r="N494" s="13">
        <v>91</v>
      </c>
      <c r="O494" s="13" t="s">
        <v>1681</v>
      </c>
      <c r="P494" s="13">
        <v>91</v>
      </c>
      <c r="Q494" s="13" t="s">
        <v>1684</v>
      </c>
      <c r="R494" s="13">
        <v>91</v>
      </c>
      <c r="S494" s="13" t="s">
        <v>1611</v>
      </c>
      <c r="T494" s="13">
        <v>91</v>
      </c>
      <c r="U494" s="13" t="s">
        <v>1613</v>
      </c>
      <c r="V494" s="13">
        <v>91</v>
      </c>
      <c r="W494" s="13" t="s">
        <v>1685</v>
      </c>
      <c r="X494" s="13">
        <v>91</v>
      </c>
      <c r="Y494" s="13" t="s">
        <v>1687</v>
      </c>
      <c r="Z494" s="13">
        <v>91</v>
      </c>
      <c r="AA494" s="14" t="s">
        <v>354</v>
      </c>
      <c r="AB494" s="37" t="str">
        <f t="shared" si="54"/>
        <v>tw-f-82-jlr-loc3</v>
      </c>
      <c r="AC494" s="37">
        <f t="shared" si="55"/>
        <v>6</v>
      </c>
      <c r="AD494" s="13">
        <v>6</v>
      </c>
      <c r="AE494" s="27">
        <v>6</v>
      </c>
      <c r="AG494" s="35">
        <v>491</v>
      </c>
    </row>
    <row r="495" spans="1:33" ht="17.25" thickBot="1" x14ac:dyDescent="0.25">
      <c r="A495" s="33" t="s">
        <v>691</v>
      </c>
      <c r="B495" s="33">
        <f t="shared" si="50"/>
        <v>4108231</v>
      </c>
      <c r="C495" s="40">
        <f t="shared" si="49"/>
        <v>82</v>
      </c>
      <c r="D495" s="28">
        <f t="shared" si="51"/>
        <v>41082</v>
      </c>
      <c r="E495" s="29">
        <v>3</v>
      </c>
      <c r="F495" s="30" t="s">
        <v>634</v>
      </c>
      <c r="G495" s="30" t="s">
        <v>372</v>
      </c>
      <c r="H495" s="29">
        <f t="shared" si="52"/>
        <v>91</v>
      </c>
      <c r="I495" s="29">
        <f t="shared" si="53"/>
        <v>10</v>
      </c>
      <c r="J495" s="29">
        <v>5</v>
      </c>
      <c r="K495" s="29" t="s">
        <v>1500</v>
      </c>
      <c r="L495" s="29">
        <v>90</v>
      </c>
      <c r="M495" s="29" t="s">
        <v>1680</v>
      </c>
      <c r="N495" s="29">
        <v>90</v>
      </c>
      <c r="O495" s="29" t="s">
        <v>1682</v>
      </c>
      <c r="P495" s="29">
        <v>90</v>
      </c>
      <c r="Q495" s="29" t="s">
        <v>1683</v>
      </c>
      <c r="R495" s="29">
        <v>90</v>
      </c>
      <c r="S495" s="29" t="s">
        <v>1610</v>
      </c>
      <c r="T495" s="29">
        <v>90</v>
      </c>
      <c r="U495" s="29" t="s">
        <v>1612</v>
      </c>
      <c r="V495" s="29">
        <v>90</v>
      </c>
      <c r="W495" s="29" t="s">
        <v>1686</v>
      </c>
      <c r="X495" s="29">
        <v>90</v>
      </c>
      <c r="Y495" s="29" t="s">
        <v>1688</v>
      </c>
      <c r="Z495" s="29">
        <v>90</v>
      </c>
      <c r="AA495" s="30" t="s">
        <v>395</v>
      </c>
      <c r="AB495" s="30" t="str">
        <f t="shared" si="54"/>
        <v>tw-f-82-shl-loc3</v>
      </c>
      <c r="AC495" s="30">
        <f t="shared" si="55"/>
        <v>6</v>
      </c>
      <c r="AD495" s="29">
        <v>9</v>
      </c>
      <c r="AE495" s="31">
        <v>9</v>
      </c>
      <c r="AG495" s="35">
        <v>492</v>
      </c>
    </row>
    <row r="496" spans="1:33" ht="16.5" x14ac:dyDescent="0.2">
      <c r="A496" s="33" t="s">
        <v>691</v>
      </c>
      <c r="B496" s="33">
        <f t="shared" si="50"/>
        <v>4108310</v>
      </c>
      <c r="C496" s="40">
        <f t="shared" si="49"/>
        <v>83</v>
      </c>
      <c r="D496" s="23">
        <f t="shared" si="51"/>
        <v>41083</v>
      </c>
      <c r="E496" s="24">
        <v>1</v>
      </c>
      <c r="F496" s="32" t="s">
        <v>633</v>
      </c>
      <c r="G496" s="32" t="s">
        <v>30</v>
      </c>
      <c r="H496" s="24">
        <f t="shared" si="52"/>
        <v>92</v>
      </c>
      <c r="I496" s="24">
        <f t="shared" si="53"/>
        <v>10</v>
      </c>
      <c r="J496" s="24">
        <v>5</v>
      </c>
      <c r="K496" s="24" t="s">
        <v>1501</v>
      </c>
      <c r="L496" s="24">
        <v>91</v>
      </c>
      <c r="M496" s="24" t="s">
        <v>1503</v>
      </c>
      <c r="N496" s="24">
        <v>91</v>
      </c>
      <c r="O496" s="24" t="s">
        <v>1681</v>
      </c>
      <c r="P496" s="24">
        <v>91</v>
      </c>
      <c r="Q496" s="24" t="s">
        <v>1684</v>
      </c>
      <c r="R496" s="24">
        <v>91</v>
      </c>
      <c r="S496" s="24" t="s">
        <v>1611</v>
      </c>
      <c r="T496" s="24">
        <v>91</v>
      </c>
      <c r="U496" s="24" t="s">
        <v>1613</v>
      </c>
      <c r="V496" s="24">
        <v>91</v>
      </c>
      <c r="W496" s="24" t="s">
        <v>1685</v>
      </c>
      <c r="X496" s="24">
        <v>91</v>
      </c>
      <c r="Y496" s="24" t="s">
        <v>1687</v>
      </c>
      <c r="Z496" s="24">
        <v>91</v>
      </c>
      <c r="AA496" s="24" t="s">
        <v>351</v>
      </c>
      <c r="AB496" s="24" t="str">
        <f t="shared" si="54"/>
        <v>tw-f-83-jlr-loc1</v>
      </c>
      <c r="AC496" s="24">
        <f t="shared" si="55"/>
        <v>6</v>
      </c>
      <c r="AD496" s="24">
        <v>6</v>
      </c>
      <c r="AE496" s="25">
        <v>6</v>
      </c>
      <c r="AG496" s="35">
        <v>493</v>
      </c>
    </row>
    <row r="497" spans="1:33" ht="16.5" x14ac:dyDescent="0.2">
      <c r="A497" s="33" t="s">
        <v>691</v>
      </c>
      <c r="B497" s="33">
        <f t="shared" si="50"/>
        <v>4108311</v>
      </c>
      <c r="C497" s="40">
        <f t="shared" si="49"/>
        <v>83</v>
      </c>
      <c r="D497" s="26">
        <f t="shared" si="51"/>
        <v>41083</v>
      </c>
      <c r="E497" s="13">
        <v>1</v>
      </c>
      <c r="F497" s="14" t="s">
        <v>634</v>
      </c>
      <c r="G497" s="14" t="s">
        <v>368</v>
      </c>
      <c r="H497" s="13">
        <f t="shared" si="52"/>
        <v>92</v>
      </c>
      <c r="I497" s="13">
        <f t="shared" si="53"/>
        <v>10</v>
      </c>
      <c r="J497" s="13">
        <v>5</v>
      </c>
      <c r="K497" s="13" t="s">
        <v>1500</v>
      </c>
      <c r="L497" s="13">
        <v>91</v>
      </c>
      <c r="M497" s="13" t="s">
        <v>1502</v>
      </c>
      <c r="N497" s="13">
        <v>91</v>
      </c>
      <c r="O497" s="13" t="s">
        <v>1682</v>
      </c>
      <c r="P497" s="13">
        <v>91</v>
      </c>
      <c r="Q497" s="13" t="s">
        <v>1683</v>
      </c>
      <c r="R497" s="13">
        <v>91</v>
      </c>
      <c r="S497" s="13" t="s">
        <v>1610</v>
      </c>
      <c r="T497" s="13">
        <v>91</v>
      </c>
      <c r="U497" s="13" t="s">
        <v>1612</v>
      </c>
      <c r="V497" s="13">
        <v>91</v>
      </c>
      <c r="W497" s="13" t="s">
        <v>1686</v>
      </c>
      <c r="X497" s="13">
        <v>91</v>
      </c>
      <c r="Y497" s="13" t="s">
        <v>1688</v>
      </c>
      <c r="Z497" s="13">
        <v>91</v>
      </c>
      <c r="AA497" s="13" t="s">
        <v>391</v>
      </c>
      <c r="AB497" s="13" t="str">
        <f t="shared" si="54"/>
        <v>tw-f-83-shl-loc1</v>
      </c>
      <c r="AC497" s="13">
        <f t="shared" si="55"/>
        <v>6</v>
      </c>
      <c r="AD497" s="13">
        <v>9</v>
      </c>
      <c r="AE497" s="27">
        <v>9</v>
      </c>
      <c r="AG497" s="35">
        <v>494</v>
      </c>
    </row>
    <row r="498" spans="1:33" ht="16.5" x14ac:dyDescent="0.2">
      <c r="A498" s="33" t="s">
        <v>691</v>
      </c>
      <c r="B498" s="33">
        <f t="shared" si="50"/>
        <v>4108320</v>
      </c>
      <c r="C498" s="40">
        <f t="shared" si="49"/>
        <v>83</v>
      </c>
      <c r="D498" s="26">
        <f t="shared" si="51"/>
        <v>41083</v>
      </c>
      <c r="E498" s="13">
        <v>2</v>
      </c>
      <c r="F498" s="14" t="s">
        <v>633</v>
      </c>
      <c r="G498" s="14" t="s">
        <v>350</v>
      </c>
      <c r="H498" s="13">
        <f t="shared" si="52"/>
        <v>92</v>
      </c>
      <c r="I498" s="13">
        <f t="shared" si="53"/>
        <v>10</v>
      </c>
      <c r="J498" s="13">
        <v>5</v>
      </c>
      <c r="K498" s="13" t="s">
        <v>1501</v>
      </c>
      <c r="L498" s="13">
        <v>91</v>
      </c>
      <c r="M498" s="13" t="s">
        <v>1503</v>
      </c>
      <c r="N498" s="13">
        <v>91</v>
      </c>
      <c r="O498" s="13" t="s">
        <v>1681</v>
      </c>
      <c r="P498" s="13">
        <v>91</v>
      </c>
      <c r="Q498" s="13" t="s">
        <v>1684</v>
      </c>
      <c r="R498" s="13">
        <v>91</v>
      </c>
      <c r="S498" s="13" t="s">
        <v>1611</v>
      </c>
      <c r="T498" s="13">
        <v>91</v>
      </c>
      <c r="U498" s="13" t="s">
        <v>1613</v>
      </c>
      <c r="V498" s="13">
        <v>91</v>
      </c>
      <c r="W498" s="13" t="s">
        <v>1685</v>
      </c>
      <c r="X498" s="13">
        <v>91</v>
      </c>
      <c r="Y498" s="13" t="s">
        <v>1687</v>
      </c>
      <c r="Z498" s="13">
        <v>91</v>
      </c>
      <c r="AA498" s="13" t="s">
        <v>748</v>
      </c>
      <c r="AB498" s="36" t="str">
        <f t="shared" si="54"/>
        <v>tw-f-83-jlr-loc2</v>
      </c>
      <c r="AC498" s="36">
        <f t="shared" si="55"/>
        <v>6</v>
      </c>
      <c r="AD498" s="13">
        <v>6</v>
      </c>
      <c r="AE498" s="27">
        <v>6</v>
      </c>
      <c r="AG498" s="35">
        <v>495</v>
      </c>
    </row>
    <row r="499" spans="1:33" ht="16.5" x14ac:dyDescent="0.2">
      <c r="A499" s="33" t="s">
        <v>691</v>
      </c>
      <c r="B499" s="33">
        <f t="shared" si="50"/>
        <v>4108321</v>
      </c>
      <c r="C499" s="40">
        <f t="shared" si="49"/>
        <v>83</v>
      </c>
      <c r="D499" s="26">
        <f t="shared" si="51"/>
        <v>41083</v>
      </c>
      <c r="E499" s="13">
        <v>2</v>
      </c>
      <c r="F499" s="14" t="s">
        <v>634</v>
      </c>
      <c r="G499" s="14" t="s">
        <v>367</v>
      </c>
      <c r="H499" s="13">
        <f t="shared" si="52"/>
        <v>92</v>
      </c>
      <c r="I499" s="13">
        <f t="shared" si="53"/>
        <v>10</v>
      </c>
      <c r="J499" s="13">
        <v>5</v>
      </c>
      <c r="K499" s="13" t="s">
        <v>1500</v>
      </c>
      <c r="L499" s="13">
        <v>91</v>
      </c>
      <c r="M499" s="13" t="s">
        <v>1502</v>
      </c>
      <c r="N499" s="13">
        <v>91</v>
      </c>
      <c r="O499" s="13" t="s">
        <v>1682</v>
      </c>
      <c r="P499" s="13">
        <v>91</v>
      </c>
      <c r="Q499" s="13" t="s">
        <v>1683</v>
      </c>
      <c r="R499" s="13">
        <v>91</v>
      </c>
      <c r="S499" s="13" t="s">
        <v>1610</v>
      </c>
      <c r="T499" s="13">
        <v>91</v>
      </c>
      <c r="U499" s="13" t="s">
        <v>1612</v>
      </c>
      <c r="V499" s="13">
        <v>91</v>
      </c>
      <c r="W499" s="13" t="s">
        <v>1686</v>
      </c>
      <c r="X499" s="13">
        <v>91</v>
      </c>
      <c r="Y499" s="13" t="s">
        <v>1688</v>
      </c>
      <c r="Z499" s="13">
        <v>91</v>
      </c>
      <c r="AA499" s="13" t="s">
        <v>390</v>
      </c>
      <c r="AB499" s="36" t="str">
        <f t="shared" si="54"/>
        <v>tw-f-83-shl-loc2</v>
      </c>
      <c r="AC499" s="36">
        <f t="shared" si="55"/>
        <v>6</v>
      </c>
      <c r="AD499" s="13">
        <v>9</v>
      </c>
      <c r="AE499" s="27">
        <v>9</v>
      </c>
      <c r="AG499" s="35">
        <v>496</v>
      </c>
    </row>
    <row r="500" spans="1:33" ht="16.5" x14ac:dyDescent="0.2">
      <c r="A500" s="33" t="s">
        <v>691</v>
      </c>
      <c r="B500" s="33">
        <f t="shared" si="50"/>
        <v>4108330</v>
      </c>
      <c r="C500" s="40">
        <f t="shared" si="49"/>
        <v>83</v>
      </c>
      <c r="D500" s="26">
        <f t="shared" si="51"/>
        <v>41083</v>
      </c>
      <c r="E500" s="13">
        <v>3</v>
      </c>
      <c r="F500" s="14" t="s">
        <v>633</v>
      </c>
      <c r="G500" s="14" t="s">
        <v>352</v>
      </c>
      <c r="H500" s="13">
        <f t="shared" si="52"/>
        <v>92</v>
      </c>
      <c r="I500" s="13">
        <f t="shared" si="53"/>
        <v>10</v>
      </c>
      <c r="J500" s="13">
        <v>5</v>
      </c>
      <c r="K500" s="13" t="s">
        <v>1501</v>
      </c>
      <c r="L500" s="13">
        <v>91</v>
      </c>
      <c r="M500" s="13" t="s">
        <v>1503</v>
      </c>
      <c r="N500" s="13">
        <v>91</v>
      </c>
      <c r="O500" s="13" t="s">
        <v>1681</v>
      </c>
      <c r="P500" s="13">
        <v>91</v>
      </c>
      <c r="Q500" s="13" t="s">
        <v>1684</v>
      </c>
      <c r="R500" s="13">
        <v>91</v>
      </c>
      <c r="S500" s="13" t="s">
        <v>1611</v>
      </c>
      <c r="T500" s="13">
        <v>91</v>
      </c>
      <c r="U500" s="13" t="s">
        <v>1613</v>
      </c>
      <c r="V500" s="13">
        <v>91</v>
      </c>
      <c r="W500" s="13" t="s">
        <v>1685</v>
      </c>
      <c r="X500" s="13">
        <v>91</v>
      </c>
      <c r="Y500" s="13" t="s">
        <v>1687</v>
      </c>
      <c r="Z500" s="13">
        <v>91</v>
      </c>
      <c r="AA500" s="13" t="s">
        <v>354</v>
      </c>
      <c r="AB500" s="37" t="str">
        <f t="shared" si="54"/>
        <v>tw-f-83-jlr-loc3</v>
      </c>
      <c r="AC500" s="37">
        <f t="shared" si="55"/>
        <v>6</v>
      </c>
      <c r="AD500" s="13">
        <v>6</v>
      </c>
      <c r="AE500" s="27">
        <v>6</v>
      </c>
      <c r="AG500" s="35">
        <v>497</v>
      </c>
    </row>
    <row r="501" spans="1:33" ht="17.25" thickBot="1" x14ac:dyDescent="0.25">
      <c r="A501" s="33" t="s">
        <v>691</v>
      </c>
      <c r="B501" s="33">
        <f t="shared" si="50"/>
        <v>4108331</v>
      </c>
      <c r="C501" s="40">
        <f t="shared" si="49"/>
        <v>83</v>
      </c>
      <c r="D501" s="28">
        <f t="shared" si="51"/>
        <v>41083</v>
      </c>
      <c r="E501" s="29">
        <v>3</v>
      </c>
      <c r="F501" s="30" t="s">
        <v>634</v>
      </c>
      <c r="G501" s="30" t="s">
        <v>372</v>
      </c>
      <c r="H501" s="29">
        <f t="shared" si="52"/>
        <v>92</v>
      </c>
      <c r="I501" s="29">
        <f t="shared" si="53"/>
        <v>10</v>
      </c>
      <c r="J501" s="29">
        <v>5</v>
      </c>
      <c r="K501" s="29" t="s">
        <v>1500</v>
      </c>
      <c r="L501" s="29">
        <v>91</v>
      </c>
      <c r="M501" s="29" t="s">
        <v>1502</v>
      </c>
      <c r="N501" s="29">
        <v>91</v>
      </c>
      <c r="O501" s="29" t="s">
        <v>1682</v>
      </c>
      <c r="P501" s="29">
        <v>91</v>
      </c>
      <c r="Q501" s="29" t="s">
        <v>1683</v>
      </c>
      <c r="R501" s="29">
        <v>91</v>
      </c>
      <c r="S501" s="29" t="s">
        <v>1610</v>
      </c>
      <c r="T501" s="29">
        <v>91</v>
      </c>
      <c r="U501" s="29" t="s">
        <v>1612</v>
      </c>
      <c r="V501" s="29">
        <v>91</v>
      </c>
      <c r="W501" s="29" t="s">
        <v>1686</v>
      </c>
      <c r="X501" s="29">
        <v>91</v>
      </c>
      <c r="Y501" s="29" t="s">
        <v>1688</v>
      </c>
      <c r="Z501" s="29">
        <v>91</v>
      </c>
      <c r="AA501" s="29" t="s">
        <v>395</v>
      </c>
      <c r="AB501" s="30" t="str">
        <f t="shared" si="54"/>
        <v>tw-f-83-shl-loc3</v>
      </c>
      <c r="AC501" s="30">
        <f t="shared" si="55"/>
        <v>6</v>
      </c>
      <c r="AD501" s="29">
        <v>9</v>
      </c>
      <c r="AE501" s="31">
        <v>9</v>
      </c>
      <c r="AG501" s="35">
        <v>498</v>
      </c>
    </row>
    <row r="502" spans="1:33" ht="16.5" x14ac:dyDescent="0.2">
      <c r="A502" s="33" t="s">
        <v>691</v>
      </c>
      <c r="B502" s="33">
        <f t="shared" si="50"/>
        <v>4108410</v>
      </c>
      <c r="C502" s="40">
        <f t="shared" si="49"/>
        <v>84</v>
      </c>
      <c r="D502" s="23">
        <f t="shared" si="51"/>
        <v>41084</v>
      </c>
      <c r="E502" s="24">
        <v>1</v>
      </c>
      <c r="F502" s="32" t="s">
        <v>633</v>
      </c>
      <c r="G502" s="32" t="s">
        <v>30</v>
      </c>
      <c r="H502" s="24">
        <f t="shared" si="52"/>
        <v>92</v>
      </c>
      <c r="I502" s="24">
        <f t="shared" si="53"/>
        <v>10</v>
      </c>
      <c r="J502" s="24">
        <v>5</v>
      </c>
      <c r="K502" s="24" t="s">
        <v>1501</v>
      </c>
      <c r="L502" s="24">
        <v>92</v>
      </c>
      <c r="M502" s="24" t="s">
        <v>1503</v>
      </c>
      <c r="N502" s="24">
        <v>92</v>
      </c>
      <c r="O502" s="24" t="s">
        <v>1505</v>
      </c>
      <c r="P502" s="24">
        <v>92</v>
      </c>
      <c r="Q502" s="24" t="s">
        <v>1684</v>
      </c>
      <c r="R502" s="24">
        <v>92</v>
      </c>
      <c r="S502" s="24" t="s">
        <v>1611</v>
      </c>
      <c r="T502" s="24">
        <v>92</v>
      </c>
      <c r="U502" s="24" t="s">
        <v>1613</v>
      </c>
      <c r="V502" s="24">
        <v>92</v>
      </c>
      <c r="W502" s="24" t="s">
        <v>1685</v>
      </c>
      <c r="X502" s="24">
        <v>92</v>
      </c>
      <c r="Y502" s="24" t="s">
        <v>1687</v>
      </c>
      <c r="Z502" s="24">
        <v>92</v>
      </c>
      <c r="AA502" s="32" t="s">
        <v>355</v>
      </c>
      <c r="AB502" s="24" t="str">
        <f t="shared" si="54"/>
        <v>tw-f-84-jlr-loc1</v>
      </c>
      <c r="AC502" s="24">
        <f t="shared" si="55"/>
        <v>6</v>
      </c>
      <c r="AD502" s="24">
        <v>6</v>
      </c>
      <c r="AE502" s="25">
        <v>6</v>
      </c>
      <c r="AG502" s="35">
        <v>499</v>
      </c>
    </row>
    <row r="503" spans="1:33" ht="16.5" x14ac:dyDescent="0.2">
      <c r="A503" s="33" t="s">
        <v>691</v>
      </c>
      <c r="B503" s="33">
        <f t="shared" si="50"/>
        <v>4108411</v>
      </c>
      <c r="C503" s="40">
        <f t="shared" si="49"/>
        <v>84</v>
      </c>
      <c r="D503" s="26">
        <f t="shared" si="51"/>
        <v>41084</v>
      </c>
      <c r="E503" s="13">
        <v>1</v>
      </c>
      <c r="F503" s="14" t="s">
        <v>634</v>
      </c>
      <c r="G503" s="14" t="s">
        <v>368</v>
      </c>
      <c r="H503" s="13">
        <f t="shared" si="52"/>
        <v>92</v>
      </c>
      <c r="I503" s="13">
        <f t="shared" si="53"/>
        <v>10</v>
      </c>
      <c r="J503" s="13">
        <v>5</v>
      </c>
      <c r="K503" s="13" t="s">
        <v>1500</v>
      </c>
      <c r="L503" s="13">
        <v>92</v>
      </c>
      <c r="M503" s="13" t="s">
        <v>1502</v>
      </c>
      <c r="N503" s="13">
        <v>92</v>
      </c>
      <c r="O503" s="13" t="s">
        <v>1504</v>
      </c>
      <c r="P503" s="13">
        <v>92</v>
      </c>
      <c r="Q503" s="13" t="s">
        <v>1683</v>
      </c>
      <c r="R503" s="13">
        <v>92</v>
      </c>
      <c r="S503" s="13" t="s">
        <v>1610</v>
      </c>
      <c r="T503" s="13">
        <v>92</v>
      </c>
      <c r="U503" s="13" t="s">
        <v>1612</v>
      </c>
      <c r="V503" s="13">
        <v>92</v>
      </c>
      <c r="W503" s="13" t="s">
        <v>1686</v>
      </c>
      <c r="X503" s="13">
        <v>92</v>
      </c>
      <c r="Y503" s="13" t="s">
        <v>1688</v>
      </c>
      <c r="Z503" s="13">
        <v>92</v>
      </c>
      <c r="AA503" s="14" t="s">
        <v>396</v>
      </c>
      <c r="AB503" s="13" t="str">
        <f t="shared" si="54"/>
        <v>tw-f-84-shl-loc1</v>
      </c>
      <c r="AC503" s="13">
        <f t="shared" si="55"/>
        <v>6</v>
      </c>
      <c r="AD503" s="13">
        <v>9</v>
      </c>
      <c r="AE503" s="27">
        <v>9</v>
      </c>
      <c r="AG503" s="35">
        <v>500</v>
      </c>
    </row>
    <row r="504" spans="1:33" ht="16.5" x14ac:dyDescent="0.2">
      <c r="A504" s="33" t="s">
        <v>691</v>
      </c>
      <c r="B504" s="33">
        <f t="shared" si="50"/>
        <v>4108420</v>
      </c>
      <c r="C504" s="40">
        <f t="shared" si="49"/>
        <v>84</v>
      </c>
      <c r="D504" s="26">
        <f t="shared" si="51"/>
        <v>41084</v>
      </c>
      <c r="E504" s="13">
        <v>2</v>
      </c>
      <c r="F504" s="14" t="s">
        <v>633</v>
      </c>
      <c r="G504" s="14" t="s">
        <v>350</v>
      </c>
      <c r="H504" s="13">
        <f t="shared" si="52"/>
        <v>92</v>
      </c>
      <c r="I504" s="13">
        <f t="shared" si="53"/>
        <v>10</v>
      </c>
      <c r="J504" s="13">
        <v>5</v>
      </c>
      <c r="K504" s="13" t="s">
        <v>1501</v>
      </c>
      <c r="L504" s="13">
        <v>92</v>
      </c>
      <c r="M504" s="13" t="s">
        <v>1503</v>
      </c>
      <c r="N504" s="13">
        <v>92</v>
      </c>
      <c r="O504" s="13" t="s">
        <v>1505</v>
      </c>
      <c r="P504" s="13">
        <v>92</v>
      </c>
      <c r="Q504" s="13" t="s">
        <v>1684</v>
      </c>
      <c r="R504" s="13">
        <v>92</v>
      </c>
      <c r="S504" s="13" t="s">
        <v>1611</v>
      </c>
      <c r="T504" s="13">
        <v>92</v>
      </c>
      <c r="U504" s="13" t="s">
        <v>1613</v>
      </c>
      <c r="V504" s="13">
        <v>92</v>
      </c>
      <c r="W504" s="13" t="s">
        <v>1685</v>
      </c>
      <c r="X504" s="13">
        <v>92</v>
      </c>
      <c r="Y504" s="13" t="s">
        <v>1687</v>
      </c>
      <c r="Z504" s="13">
        <v>92</v>
      </c>
      <c r="AA504" s="14" t="s">
        <v>30</v>
      </c>
      <c r="AB504" s="36" t="str">
        <f t="shared" si="54"/>
        <v>tw-f-84-jlr-loc2</v>
      </c>
      <c r="AC504" s="36">
        <f t="shared" si="55"/>
        <v>6</v>
      </c>
      <c r="AD504" s="13">
        <v>6</v>
      </c>
      <c r="AE504" s="27">
        <v>6</v>
      </c>
      <c r="AG504" s="35">
        <v>501</v>
      </c>
    </row>
    <row r="505" spans="1:33" ht="16.5" x14ac:dyDescent="0.2">
      <c r="A505" s="33" t="s">
        <v>691</v>
      </c>
      <c r="B505" s="33">
        <f t="shared" si="50"/>
        <v>4108421</v>
      </c>
      <c r="C505" s="40">
        <f t="shared" si="49"/>
        <v>84</v>
      </c>
      <c r="D505" s="26">
        <f t="shared" si="51"/>
        <v>41084</v>
      </c>
      <c r="E505" s="13">
        <v>2</v>
      </c>
      <c r="F505" s="14" t="s">
        <v>634</v>
      </c>
      <c r="G505" s="14" t="s">
        <v>367</v>
      </c>
      <c r="H505" s="13">
        <f t="shared" si="52"/>
        <v>92</v>
      </c>
      <c r="I505" s="13">
        <f t="shared" si="53"/>
        <v>10</v>
      </c>
      <c r="J505" s="13">
        <v>5</v>
      </c>
      <c r="K505" s="13" t="s">
        <v>1500</v>
      </c>
      <c r="L505" s="13">
        <v>92</v>
      </c>
      <c r="M505" s="13" t="s">
        <v>1502</v>
      </c>
      <c r="N505" s="13">
        <v>92</v>
      </c>
      <c r="O505" s="13" t="s">
        <v>1504</v>
      </c>
      <c r="P505" s="13">
        <v>92</v>
      </c>
      <c r="Q505" s="13" t="s">
        <v>1683</v>
      </c>
      <c r="R505" s="13">
        <v>92</v>
      </c>
      <c r="S505" s="13" t="s">
        <v>1610</v>
      </c>
      <c r="T505" s="13">
        <v>92</v>
      </c>
      <c r="U505" s="13" t="s">
        <v>1612</v>
      </c>
      <c r="V505" s="13">
        <v>92</v>
      </c>
      <c r="W505" s="13" t="s">
        <v>1686</v>
      </c>
      <c r="X505" s="13">
        <v>92</v>
      </c>
      <c r="Y505" s="13" t="s">
        <v>1688</v>
      </c>
      <c r="Z505" s="13">
        <v>92</v>
      </c>
      <c r="AA505" s="14" t="s">
        <v>380</v>
      </c>
      <c r="AB505" s="36" t="str">
        <f t="shared" si="54"/>
        <v>tw-f-84-shl-loc2</v>
      </c>
      <c r="AC505" s="36">
        <f t="shared" si="55"/>
        <v>6</v>
      </c>
      <c r="AD505" s="13">
        <v>9</v>
      </c>
      <c r="AE505" s="27">
        <v>9</v>
      </c>
      <c r="AG505" s="35">
        <v>502</v>
      </c>
    </row>
    <row r="506" spans="1:33" ht="16.5" x14ac:dyDescent="0.2">
      <c r="A506" s="33" t="s">
        <v>691</v>
      </c>
      <c r="B506" s="33">
        <f t="shared" si="50"/>
        <v>4108430</v>
      </c>
      <c r="C506" s="40">
        <f t="shared" si="49"/>
        <v>84</v>
      </c>
      <c r="D506" s="26">
        <f t="shared" si="51"/>
        <v>41084</v>
      </c>
      <c r="E506" s="13">
        <v>3</v>
      </c>
      <c r="F506" s="14" t="s">
        <v>633</v>
      </c>
      <c r="G506" s="14" t="s">
        <v>352</v>
      </c>
      <c r="H506" s="13">
        <f t="shared" si="52"/>
        <v>92</v>
      </c>
      <c r="I506" s="13">
        <f t="shared" si="53"/>
        <v>10</v>
      </c>
      <c r="J506" s="13">
        <v>5</v>
      </c>
      <c r="K506" s="13" t="s">
        <v>1501</v>
      </c>
      <c r="L506" s="13">
        <v>92</v>
      </c>
      <c r="M506" s="13" t="s">
        <v>1503</v>
      </c>
      <c r="N506" s="13">
        <v>92</v>
      </c>
      <c r="O506" s="13" t="s">
        <v>1505</v>
      </c>
      <c r="P506" s="13">
        <v>92</v>
      </c>
      <c r="Q506" s="13" t="s">
        <v>1684</v>
      </c>
      <c r="R506" s="13">
        <v>92</v>
      </c>
      <c r="S506" s="13" t="s">
        <v>1611</v>
      </c>
      <c r="T506" s="13">
        <v>92</v>
      </c>
      <c r="U506" s="13" t="s">
        <v>1613</v>
      </c>
      <c r="V506" s="13">
        <v>92</v>
      </c>
      <c r="W506" s="13" t="s">
        <v>1685</v>
      </c>
      <c r="X506" s="13">
        <v>92</v>
      </c>
      <c r="Y506" s="13" t="s">
        <v>1687</v>
      </c>
      <c r="Z506" s="13">
        <v>92</v>
      </c>
      <c r="AA506" s="14" t="s">
        <v>353</v>
      </c>
      <c r="AB506" s="37" t="str">
        <f t="shared" si="54"/>
        <v>tw-f-84-jlr-loc3</v>
      </c>
      <c r="AC506" s="37">
        <f t="shared" si="55"/>
        <v>6</v>
      </c>
      <c r="AD506" s="13">
        <v>6</v>
      </c>
      <c r="AE506" s="27">
        <v>6</v>
      </c>
      <c r="AG506" s="35">
        <v>503</v>
      </c>
    </row>
    <row r="507" spans="1:33" ht="17.25" thickBot="1" x14ac:dyDescent="0.25">
      <c r="A507" s="33" t="s">
        <v>691</v>
      </c>
      <c r="B507" s="33">
        <f t="shared" si="50"/>
        <v>4108431</v>
      </c>
      <c r="C507" s="40">
        <f t="shared" si="49"/>
        <v>84</v>
      </c>
      <c r="D507" s="28">
        <f t="shared" si="51"/>
        <v>41084</v>
      </c>
      <c r="E507" s="29">
        <v>3</v>
      </c>
      <c r="F507" s="30" t="s">
        <v>634</v>
      </c>
      <c r="G507" s="30" t="s">
        <v>372</v>
      </c>
      <c r="H507" s="29">
        <f t="shared" si="52"/>
        <v>92</v>
      </c>
      <c r="I507" s="29">
        <f t="shared" si="53"/>
        <v>10</v>
      </c>
      <c r="J507" s="29">
        <v>5</v>
      </c>
      <c r="K507" s="29" t="s">
        <v>1500</v>
      </c>
      <c r="L507" s="29">
        <v>92</v>
      </c>
      <c r="M507" s="29" t="s">
        <v>1502</v>
      </c>
      <c r="N507" s="29">
        <v>92</v>
      </c>
      <c r="O507" s="29" t="s">
        <v>1504</v>
      </c>
      <c r="P507" s="29">
        <v>92</v>
      </c>
      <c r="Q507" s="29" t="s">
        <v>1683</v>
      </c>
      <c r="R507" s="29">
        <v>92</v>
      </c>
      <c r="S507" s="29" t="s">
        <v>1610</v>
      </c>
      <c r="T507" s="29">
        <v>92</v>
      </c>
      <c r="U507" s="29" t="s">
        <v>1612</v>
      </c>
      <c r="V507" s="29">
        <v>92</v>
      </c>
      <c r="W507" s="29" t="s">
        <v>1686</v>
      </c>
      <c r="X507" s="29">
        <v>92</v>
      </c>
      <c r="Y507" s="29" t="s">
        <v>1688</v>
      </c>
      <c r="Z507" s="29">
        <v>92</v>
      </c>
      <c r="AA507" s="30" t="s">
        <v>394</v>
      </c>
      <c r="AB507" s="30" t="str">
        <f t="shared" si="54"/>
        <v>tw-f-84-shl-loc3</v>
      </c>
      <c r="AC507" s="30">
        <f t="shared" si="55"/>
        <v>6</v>
      </c>
      <c r="AD507" s="29">
        <v>9</v>
      </c>
      <c r="AE507" s="31">
        <v>9</v>
      </c>
      <c r="AG507" s="35">
        <v>504</v>
      </c>
    </row>
    <row r="508" spans="1:33" ht="16.5" x14ac:dyDescent="0.2">
      <c r="A508" s="33" t="s">
        <v>691</v>
      </c>
      <c r="B508" s="33">
        <f t="shared" si="50"/>
        <v>4108510</v>
      </c>
      <c r="C508" s="40">
        <f t="shared" si="49"/>
        <v>85</v>
      </c>
      <c r="D508" s="23">
        <f t="shared" si="51"/>
        <v>41085</v>
      </c>
      <c r="E508" s="24">
        <v>1</v>
      </c>
      <c r="F508" s="32" t="s">
        <v>633</v>
      </c>
      <c r="G508" s="32" t="s">
        <v>30</v>
      </c>
      <c r="H508" s="24">
        <f t="shared" si="52"/>
        <v>93</v>
      </c>
      <c r="I508" s="24">
        <f t="shared" si="53"/>
        <v>10</v>
      </c>
      <c r="J508" s="24">
        <v>5</v>
      </c>
      <c r="K508" s="24" t="s">
        <v>1501</v>
      </c>
      <c r="L508" s="24">
        <v>92</v>
      </c>
      <c r="M508" s="24" t="s">
        <v>1503</v>
      </c>
      <c r="N508" s="24">
        <v>92</v>
      </c>
      <c r="O508" s="24" t="s">
        <v>1505</v>
      </c>
      <c r="P508" s="24">
        <v>92</v>
      </c>
      <c r="Q508" s="24" t="s">
        <v>1684</v>
      </c>
      <c r="R508" s="24">
        <v>92</v>
      </c>
      <c r="S508" s="24" t="s">
        <v>1611</v>
      </c>
      <c r="T508" s="24">
        <v>92</v>
      </c>
      <c r="U508" s="24" t="s">
        <v>1613</v>
      </c>
      <c r="V508" s="24">
        <v>92</v>
      </c>
      <c r="W508" s="24" t="s">
        <v>1685</v>
      </c>
      <c r="X508" s="24">
        <v>92</v>
      </c>
      <c r="Y508" s="24" t="s">
        <v>1687</v>
      </c>
      <c r="Z508" s="24">
        <v>92</v>
      </c>
      <c r="AA508" s="24" t="s">
        <v>747</v>
      </c>
      <c r="AB508" s="24" t="str">
        <f t="shared" si="54"/>
        <v>tw-f-85-jlr-loc1</v>
      </c>
      <c r="AC508" s="24">
        <f t="shared" si="55"/>
        <v>6</v>
      </c>
      <c r="AD508" s="24">
        <v>6</v>
      </c>
      <c r="AE508" s="25">
        <v>6</v>
      </c>
      <c r="AG508" s="35">
        <v>505</v>
      </c>
    </row>
    <row r="509" spans="1:33" ht="16.5" x14ac:dyDescent="0.2">
      <c r="A509" s="33" t="s">
        <v>691</v>
      </c>
      <c r="B509" s="33">
        <f t="shared" si="50"/>
        <v>4108511</v>
      </c>
      <c r="C509" s="40">
        <f t="shared" si="49"/>
        <v>85</v>
      </c>
      <c r="D509" s="26">
        <f t="shared" si="51"/>
        <v>41085</v>
      </c>
      <c r="E509" s="13">
        <v>1</v>
      </c>
      <c r="F509" s="14" t="s">
        <v>634</v>
      </c>
      <c r="G509" s="14" t="s">
        <v>368</v>
      </c>
      <c r="H509" s="13">
        <f t="shared" si="52"/>
        <v>93</v>
      </c>
      <c r="I509" s="13">
        <f t="shared" si="53"/>
        <v>10</v>
      </c>
      <c r="J509" s="13">
        <v>5</v>
      </c>
      <c r="K509" s="13" t="s">
        <v>1500</v>
      </c>
      <c r="L509" s="13">
        <v>92</v>
      </c>
      <c r="M509" s="13" t="s">
        <v>1502</v>
      </c>
      <c r="N509" s="13">
        <v>92</v>
      </c>
      <c r="O509" s="13" t="s">
        <v>1504</v>
      </c>
      <c r="P509" s="13">
        <v>92</v>
      </c>
      <c r="Q509" s="13" t="s">
        <v>1506</v>
      </c>
      <c r="R509" s="13">
        <v>92</v>
      </c>
      <c r="S509" s="13" t="s">
        <v>1610</v>
      </c>
      <c r="T509" s="13">
        <v>92</v>
      </c>
      <c r="U509" s="13" t="s">
        <v>1612</v>
      </c>
      <c r="V509" s="13">
        <v>92</v>
      </c>
      <c r="W509" s="13" t="s">
        <v>1686</v>
      </c>
      <c r="X509" s="13">
        <v>92</v>
      </c>
      <c r="Y509" s="13" t="s">
        <v>1688</v>
      </c>
      <c r="Z509" s="13">
        <v>92</v>
      </c>
      <c r="AA509" s="13" t="s">
        <v>384</v>
      </c>
      <c r="AB509" s="13" t="str">
        <f t="shared" si="54"/>
        <v>tw-f-85-shl-loc1</v>
      </c>
      <c r="AC509" s="13">
        <f t="shared" si="55"/>
        <v>6</v>
      </c>
      <c r="AD509" s="13">
        <v>9</v>
      </c>
      <c r="AE509" s="27">
        <v>9</v>
      </c>
      <c r="AG509" s="35">
        <v>506</v>
      </c>
    </row>
    <row r="510" spans="1:33" ht="16.5" x14ac:dyDescent="0.2">
      <c r="A510" s="33" t="s">
        <v>691</v>
      </c>
      <c r="B510" s="33">
        <f t="shared" si="50"/>
        <v>4108520</v>
      </c>
      <c r="C510" s="40">
        <f t="shared" si="49"/>
        <v>85</v>
      </c>
      <c r="D510" s="26">
        <f t="shared" si="51"/>
        <v>41085</v>
      </c>
      <c r="E510" s="13">
        <v>2</v>
      </c>
      <c r="F510" s="14" t="s">
        <v>633</v>
      </c>
      <c r="G510" s="14" t="s">
        <v>350</v>
      </c>
      <c r="H510" s="13">
        <f t="shared" si="52"/>
        <v>93</v>
      </c>
      <c r="I510" s="13">
        <f t="shared" si="53"/>
        <v>10</v>
      </c>
      <c r="J510" s="13">
        <v>5</v>
      </c>
      <c r="K510" s="13" t="s">
        <v>1501</v>
      </c>
      <c r="L510" s="13">
        <v>92</v>
      </c>
      <c r="M510" s="13" t="s">
        <v>1503</v>
      </c>
      <c r="N510" s="13">
        <v>92</v>
      </c>
      <c r="O510" s="13" t="s">
        <v>1505</v>
      </c>
      <c r="P510" s="13">
        <v>92</v>
      </c>
      <c r="Q510" s="13" t="s">
        <v>1684</v>
      </c>
      <c r="R510" s="13">
        <v>92</v>
      </c>
      <c r="S510" s="13" t="s">
        <v>1611</v>
      </c>
      <c r="T510" s="13">
        <v>92</v>
      </c>
      <c r="U510" s="13" t="s">
        <v>1613</v>
      </c>
      <c r="V510" s="13">
        <v>92</v>
      </c>
      <c r="W510" s="13" t="s">
        <v>1685</v>
      </c>
      <c r="X510" s="13">
        <v>92</v>
      </c>
      <c r="Y510" s="13" t="s">
        <v>1687</v>
      </c>
      <c r="Z510" s="13">
        <v>92</v>
      </c>
      <c r="AA510" s="13" t="s">
        <v>350</v>
      </c>
      <c r="AB510" s="36" t="str">
        <f t="shared" si="54"/>
        <v>tw-f-85-jlr-loc2</v>
      </c>
      <c r="AC510" s="36">
        <f t="shared" si="55"/>
        <v>6</v>
      </c>
      <c r="AD510" s="13">
        <v>6</v>
      </c>
      <c r="AE510" s="27">
        <v>6</v>
      </c>
      <c r="AG510" s="35">
        <v>507</v>
      </c>
    </row>
    <row r="511" spans="1:33" ht="16.5" x14ac:dyDescent="0.2">
      <c r="A511" s="33" t="s">
        <v>691</v>
      </c>
      <c r="B511" s="33">
        <f t="shared" si="50"/>
        <v>4108521</v>
      </c>
      <c r="C511" s="40">
        <f t="shared" si="49"/>
        <v>85</v>
      </c>
      <c r="D511" s="26">
        <f t="shared" si="51"/>
        <v>41085</v>
      </c>
      <c r="E511" s="13">
        <v>2</v>
      </c>
      <c r="F511" s="14" t="s">
        <v>634</v>
      </c>
      <c r="G511" s="14" t="s">
        <v>367</v>
      </c>
      <c r="H511" s="13">
        <f t="shared" si="52"/>
        <v>93</v>
      </c>
      <c r="I511" s="13">
        <f t="shared" si="53"/>
        <v>10</v>
      </c>
      <c r="J511" s="13">
        <v>5</v>
      </c>
      <c r="K511" s="13" t="s">
        <v>1500</v>
      </c>
      <c r="L511" s="13">
        <v>92</v>
      </c>
      <c r="M511" s="13" t="s">
        <v>1502</v>
      </c>
      <c r="N511" s="13">
        <v>92</v>
      </c>
      <c r="O511" s="13" t="s">
        <v>1504</v>
      </c>
      <c r="P511" s="13">
        <v>92</v>
      </c>
      <c r="Q511" s="13" t="s">
        <v>1506</v>
      </c>
      <c r="R511" s="13">
        <v>92</v>
      </c>
      <c r="S511" s="13" t="s">
        <v>1610</v>
      </c>
      <c r="T511" s="13">
        <v>92</v>
      </c>
      <c r="U511" s="13" t="s">
        <v>1612</v>
      </c>
      <c r="V511" s="13">
        <v>92</v>
      </c>
      <c r="W511" s="13" t="s">
        <v>1686</v>
      </c>
      <c r="X511" s="13">
        <v>92</v>
      </c>
      <c r="Y511" s="13" t="s">
        <v>1688</v>
      </c>
      <c r="Z511" s="13">
        <v>92</v>
      </c>
      <c r="AA511" s="13" t="s">
        <v>388</v>
      </c>
      <c r="AB511" s="36" t="str">
        <f t="shared" si="54"/>
        <v>tw-f-85-shl-loc2</v>
      </c>
      <c r="AC511" s="36">
        <f t="shared" si="55"/>
        <v>6</v>
      </c>
      <c r="AD511" s="13">
        <v>9</v>
      </c>
      <c r="AE511" s="27">
        <v>9</v>
      </c>
      <c r="AG511" s="35">
        <v>508</v>
      </c>
    </row>
    <row r="512" spans="1:33" ht="16.5" x14ac:dyDescent="0.2">
      <c r="A512" s="33" t="s">
        <v>691</v>
      </c>
      <c r="B512" s="33">
        <f t="shared" si="50"/>
        <v>4108530</v>
      </c>
      <c r="C512" s="40">
        <f t="shared" si="49"/>
        <v>85</v>
      </c>
      <c r="D512" s="26">
        <f t="shared" si="51"/>
        <v>41085</v>
      </c>
      <c r="E512" s="13">
        <v>3</v>
      </c>
      <c r="F512" s="14" t="s">
        <v>633</v>
      </c>
      <c r="G512" s="14" t="s">
        <v>352</v>
      </c>
      <c r="H512" s="13">
        <f t="shared" si="52"/>
        <v>93</v>
      </c>
      <c r="I512" s="13">
        <f t="shared" si="53"/>
        <v>10</v>
      </c>
      <c r="J512" s="13">
        <v>5</v>
      </c>
      <c r="K512" s="13" t="s">
        <v>1501</v>
      </c>
      <c r="L512" s="13">
        <v>92</v>
      </c>
      <c r="M512" s="13" t="s">
        <v>1503</v>
      </c>
      <c r="N512" s="13">
        <v>92</v>
      </c>
      <c r="O512" s="13" t="s">
        <v>1505</v>
      </c>
      <c r="P512" s="13">
        <v>92</v>
      </c>
      <c r="Q512" s="13" t="s">
        <v>1684</v>
      </c>
      <c r="R512" s="13">
        <v>92</v>
      </c>
      <c r="S512" s="13" t="s">
        <v>1611</v>
      </c>
      <c r="T512" s="13">
        <v>92</v>
      </c>
      <c r="U512" s="13" t="s">
        <v>1613</v>
      </c>
      <c r="V512" s="13">
        <v>92</v>
      </c>
      <c r="W512" s="13" t="s">
        <v>1685</v>
      </c>
      <c r="X512" s="13">
        <v>92</v>
      </c>
      <c r="Y512" s="13" t="s">
        <v>1687</v>
      </c>
      <c r="Z512" s="13">
        <v>92</v>
      </c>
      <c r="AA512" s="13" t="s">
        <v>30</v>
      </c>
      <c r="AB512" s="37" t="str">
        <f t="shared" si="54"/>
        <v>tw-f-85-jlr-loc3</v>
      </c>
      <c r="AC512" s="37">
        <f t="shared" si="55"/>
        <v>6</v>
      </c>
      <c r="AD512" s="13">
        <v>6</v>
      </c>
      <c r="AE512" s="27">
        <v>6</v>
      </c>
      <c r="AG512" s="35">
        <v>509</v>
      </c>
    </row>
    <row r="513" spans="1:33" ht="17.25" thickBot="1" x14ac:dyDescent="0.25">
      <c r="A513" s="33" t="s">
        <v>691</v>
      </c>
      <c r="B513" s="33">
        <f t="shared" si="50"/>
        <v>4108531</v>
      </c>
      <c r="C513" s="40">
        <f t="shared" ref="C513:C576" si="56">MOD(D513,100)</f>
        <v>85</v>
      </c>
      <c r="D513" s="28">
        <f t="shared" si="51"/>
        <v>41085</v>
      </c>
      <c r="E513" s="29">
        <v>3</v>
      </c>
      <c r="F513" s="30" t="s">
        <v>634</v>
      </c>
      <c r="G513" s="30" t="s">
        <v>372</v>
      </c>
      <c r="H513" s="29">
        <f t="shared" si="52"/>
        <v>93</v>
      </c>
      <c r="I513" s="29">
        <f t="shared" si="53"/>
        <v>10</v>
      </c>
      <c r="J513" s="29">
        <v>5</v>
      </c>
      <c r="K513" s="29" t="s">
        <v>1500</v>
      </c>
      <c r="L513" s="29">
        <v>92</v>
      </c>
      <c r="M513" s="29" t="s">
        <v>1502</v>
      </c>
      <c r="N513" s="29">
        <v>92</v>
      </c>
      <c r="O513" s="29" t="s">
        <v>1504</v>
      </c>
      <c r="P513" s="29">
        <v>92</v>
      </c>
      <c r="Q513" s="29" t="s">
        <v>1506</v>
      </c>
      <c r="R513" s="29">
        <v>92</v>
      </c>
      <c r="S513" s="29" t="s">
        <v>1610</v>
      </c>
      <c r="T513" s="29">
        <v>92</v>
      </c>
      <c r="U513" s="29" t="s">
        <v>1612</v>
      </c>
      <c r="V513" s="29">
        <v>92</v>
      </c>
      <c r="W513" s="29" t="s">
        <v>1686</v>
      </c>
      <c r="X513" s="29">
        <v>92</v>
      </c>
      <c r="Y513" s="29" t="s">
        <v>1688</v>
      </c>
      <c r="Z513" s="29">
        <v>92</v>
      </c>
      <c r="AA513" s="29" t="s">
        <v>387</v>
      </c>
      <c r="AB513" s="30" t="str">
        <f t="shared" si="54"/>
        <v>tw-f-85-shl-loc3</v>
      </c>
      <c r="AC513" s="30">
        <f t="shared" si="55"/>
        <v>6</v>
      </c>
      <c r="AD513" s="29">
        <v>9</v>
      </c>
      <c r="AE513" s="31">
        <v>9</v>
      </c>
      <c r="AG513" s="35">
        <v>510</v>
      </c>
    </row>
    <row r="514" spans="1:33" ht="16.5" x14ac:dyDescent="0.2">
      <c r="A514" s="33" t="s">
        <v>691</v>
      </c>
      <c r="B514" s="33">
        <f t="shared" si="50"/>
        <v>4108610</v>
      </c>
      <c r="C514" s="40">
        <f t="shared" si="56"/>
        <v>86</v>
      </c>
      <c r="D514" s="23">
        <f t="shared" si="51"/>
        <v>41086</v>
      </c>
      <c r="E514" s="24">
        <v>1</v>
      </c>
      <c r="F514" s="32" t="s">
        <v>633</v>
      </c>
      <c r="G514" s="32" t="s">
        <v>30</v>
      </c>
      <c r="H514" s="24">
        <f t="shared" si="52"/>
        <v>93</v>
      </c>
      <c r="I514" s="24">
        <f t="shared" si="53"/>
        <v>10</v>
      </c>
      <c r="J514" s="24">
        <v>5</v>
      </c>
      <c r="K514" s="24" t="s">
        <v>1501</v>
      </c>
      <c r="L514" s="24">
        <v>93</v>
      </c>
      <c r="M514" s="24" t="s">
        <v>1503</v>
      </c>
      <c r="N514" s="24">
        <v>93</v>
      </c>
      <c r="O514" s="24" t="s">
        <v>1505</v>
      </c>
      <c r="P514" s="24">
        <v>93</v>
      </c>
      <c r="Q514" s="24" t="s">
        <v>1507</v>
      </c>
      <c r="R514" s="24">
        <v>93</v>
      </c>
      <c r="S514" s="24" t="s">
        <v>1611</v>
      </c>
      <c r="T514" s="24">
        <v>93</v>
      </c>
      <c r="U514" s="24" t="s">
        <v>1613</v>
      </c>
      <c r="V514" s="24">
        <v>93</v>
      </c>
      <c r="W514" s="24" t="s">
        <v>1685</v>
      </c>
      <c r="X514" s="24">
        <v>93</v>
      </c>
      <c r="Y514" s="24" t="s">
        <v>1687</v>
      </c>
      <c r="Z514" s="24">
        <v>93</v>
      </c>
      <c r="AA514" s="32" t="s">
        <v>354</v>
      </c>
      <c r="AB514" s="24" t="str">
        <f t="shared" si="54"/>
        <v>tw-f-86-jlr-loc1</v>
      </c>
      <c r="AC514" s="24">
        <f t="shared" si="55"/>
        <v>6</v>
      </c>
      <c r="AD514" s="24">
        <v>6</v>
      </c>
      <c r="AE514" s="25">
        <v>6</v>
      </c>
      <c r="AG514" s="35">
        <v>511</v>
      </c>
    </row>
    <row r="515" spans="1:33" ht="16.5" x14ac:dyDescent="0.2">
      <c r="A515" s="33" t="s">
        <v>691</v>
      </c>
      <c r="B515" s="33">
        <f t="shared" si="50"/>
        <v>4108611</v>
      </c>
      <c r="C515" s="40">
        <f t="shared" si="56"/>
        <v>86</v>
      </c>
      <c r="D515" s="26">
        <f t="shared" si="51"/>
        <v>41086</v>
      </c>
      <c r="E515" s="13">
        <v>1</v>
      </c>
      <c r="F515" s="14" t="s">
        <v>634</v>
      </c>
      <c r="G515" s="14" t="s">
        <v>368</v>
      </c>
      <c r="H515" s="13">
        <f t="shared" si="52"/>
        <v>93</v>
      </c>
      <c r="I515" s="13">
        <f t="shared" si="53"/>
        <v>10</v>
      </c>
      <c r="J515" s="13">
        <v>5</v>
      </c>
      <c r="K515" s="13" t="s">
        <v>1500</v>
      </c>
      <c r="L515" s="13">
        <v>92</v>
      </c>
      <c r="M515" s="13" t="s">
        <v>1502</v>
      </c>
      <c r="N515" s="13">
        <v>92</v>
      </c>
      <c r="O515" s="13" t="s">
        <v>1504</v>
      </c>
      <c r="P515" s="13">
        <v>92</v>
      </c>
      <c r="Q515" s="13" t="s">
        <v>1506</v>
      </c>
      <c r="R515" s="13">
        <v>92</v>
      </c>
      <c r="S515" s="13" t="s">
        <v>1610</v>
      </c>
      <c r="T515" s="13">
        <v>92</v>
      </c>
      <c r="U515" s="13" t="s">
        <v>1612</v>
      </c>
      <c r="V515" s="13">
        <v>92</v>
      </c>
      <c r="W515" s="13" t="s">
        <v>1686</v>
      </c>
      <c r="X515" s="13">
        <v>92</v>
      </c>
      <c r="Y515" s="13" t="s">
        <v>1688</v>
      </c>
      <c r="Z515" s="13">
        <v>92</v>
      </c>
      <c r="AA515" s="14" t="s">
        <v>395</v>
      </c>
      <c r="AB515" s="13" t="str">
        <f t="shared" si="54"/>
        <v>tw-f-86-shl-loc1</v>
      </c>
      <c r="AC515" s="13">
        <f t="shared" si="55"/>
        <v>6</v>
      </c>
      <c r="AD515" s="13">
        <v>9</v>
      </c>
      <c r="AE515" s="27">
        <v>9</v>
      </c>
      <c r="AG515" s="35">
        <v>512</v>
      </c>
    </row>
    <row r="516" spans="1:33" ht="16.5" x14ac:dyDescent="0.2">
      <c r="A516" s="33" t="s">
        <v>691</v>
      </c>
      <c r="B516" s="33">
        <f t="shared" si="50"/>
        <v>4108620</v>
      </c>
      <c r="C516" s="40">
        <f t="shared" si="56"/>
        <v>86</v>
      </c>
      <c r="D516" s="26">
        <f t="shared" si="51"/>
        <v>41086</v>
      </c>
      <c r="E516" s="13">
        <v>2</v>
      </c>
      <c r="F516" s="14" t="s">
        <v>633</v>
      </c>
      <c r="G516" s="14" t="s">
        <v>350</v>
      </c>
      <c r="H516" s="13">
        <f t="shared" si="52"/>
        <v>93</v>
      </c>
      <c r="I516" s="13">
        <f t="shared" si="53"/>
        <v>10</v>
      </c>
      <c r="J516" s="13">
        <v>5</v>
      </c>
      <c r="K516" s="13" t="s">
        <v>1501</v>
      </c>
      <c r="L516" s="13">
        <v>93</v>
      </c>
      <c r="M516" s="13" t="s">
        <v>1503</v>
      </c>
      <c r="N516" s="13">
        <v>93</v>
      </c>
      <c r="O516" s="13" t="s">
        <v>1505</v>
      </c>
      <c r="P516" s="13">
        <v>93</v>
      </c>
      <c r="Q516" s="13" t="s">
        <v>1507</v>
      </c>
      <c r="R516" s="13">
        <v>93</v>
      </c>
      <c r="S516" s="13" t="s">
        <v>1611</v>
      </c>
      <c r="T516" s="13">
        <v>93</v>
      </c>
      <c r="U516" s="13" t="s">
        <v>1613</v>
      </c>
      <c r="V516" s="13">
        <v>93</v>
      </c>
      <c r="W516" s="13" t="s">
        <v>1685</v>
      </c>
      <c r="X516" s="13">
        <v>93</v>
      </c>
      <c r="Y516" s="13" t="s">
        <v>1687</v>
      </c>
      <c r="Z516" s="13">
        <v>93</v>
      </c>
      <c r="AA516" s="14" t="s">
        <v>748</v>
      </c>
      <c r="AB516" s="36" t="str">
        <f t="shared" si="54"/>
        <v>tw-f-86-jlr-loc2</v>
      </c>
      <c r="AC516" s="36">
        <f t="shared" si="55"/>
        <v>6</v>
      </c>
      <c r="AD516" s="13">
        <v>6</v>
      </c>
      <c r="AE516" s="27">
        <v>6</v>
      </c>
      <c r="AG516" s="35">
        <v>513</v>
      </c>
    </row>
    <row r="517" spans="1:33" ht="16.5" x14ac:dyDescent="0.2">
      <c r="A517" s="33" t="s">
        <v>691</v>
      </c>
      <c r="B517" s="33">
        <f t="shared" ref="B517:B580" si="57">D517*100+E517*10+IF(F517="jlr",0,1)</f>
        <v>4108621</v>
      </c>
      <c r="C517" s="40">
        <f t="shared" si="56"/>
        <v>86</v>
      </c>
      <c r="D517" s="26">
        <f t="shared" ref="D517:D580" si="58">INT((AG517-1)/6)+41001</f>
        <v>41086</v>
      </c>
      <c r="E517" s="13">
        <v>2</v>
      </c>
      <c r="F517" s="14" t="s">
        <v>634</v>
      </c>
      <c r="G517" s="14" t="s">
        <v>367</v>
      </c>
      <c r="H517" s="13">
        <f t="shared" ref="H517:H580" si="59">INDEX($AO$4:$AO$103,C517)</f>
        <v>93</v>
      </c>
      <c r="I517" s="13">
        <f t="shared" ref="I517:I580" si="60">INDEX($AP$4:$AR$103,C517,E517)</f>
        <v>10</v>
      </c>
      <c r="J517" s="13">
        <v>5</v>
      </c>
      <c r="K517" s="13" t="s">
        <v>1500</v>
      </c>
      <c r="L517" s="13">
        <v>92</v>
      </c>
      <c r="M517" s="13" t="s">
        <v>1502</v>
      </c>
      <c r="N517" s="13">
        <v>92</v>
      </c>
      <c r="O517" s="13" t="s">
        <v>1504</v>
      </c>
      <c r="P517" s="13">
        <v>92</v>
      </c>
      <c r="Q517" s="13" t="s">
        <v>1506</v>
      </c>
      <c r="R517" s="13">
        <v>92</v>
      </c>
      <c r="S517" s="13" t="s">
        <v>1610</v>
      </c>
      <c r="T517" s="13">
        <v>92</v>
      </c>
      <c r="U517" s="13" t="s">
        <v>1612</v>
      </c>
      <c r="V517" s="13">
        <v>92</v>
      </c>
      <c r="W517" s="13" t="s">
        <v>1686</v>
      </c>
      <c r="X517" s="13">
        <v>92</v>
      </c>
      <c r="Y517" s="13" t="s">
        <v>1688</v>
      </c>
      <c r="Z517" s="13">
        <v>92</v>
      </c>
      <c r="AA517" s="14" t="s">
        <v>390</v>
      </c>
      <c r="AB517" s="36" t="str">
        <f t="shared" ref="AB517:AB580" si="61">A517&amp;"-"&amp;C517&amp;"-"&amp;F517&amp;"-loc"&amp;E517</f>
        <v>tw-f-86-shl-loc2</v>
      </c>
      <c r="AC517" s="36">
        <f t="shared" ref="AC517:AC580" si="62">INDEX($AT$4:$AT$103,C517)</f>
        <v>6</v>
      </c>
      <c r="AD517" s="13">
        <v>9</v>
      </c>
      <c r="AE517" s="27">
        <v>9</v>
      </c>
      <c r="AG517" s="35">
        <v>514</v>
      </c>
    </row>
    <row r="518" spans="1:33" ht="16.5" x14ac:dyDescent="0.2">
      <c r="A518" s="33" t="s">
        <v>691</v>
      </c>
      <c r="B518" s="33">
        <f t="shared" si="57"/>
        <v>4108630</v>
      </c>
      <c r="C518" s="40">
        <f t="shared" si="56"/>
        <v>86</v>
      </c>
      <c r="D518" s="26">
        <f t="shared" si="58"/>
        <v>41086</v>
      </c>
      <c r="E518" s="13">
        <v>3</v>
      </c>
      <c r="F518" s="14" t="s">
        <v>633</v>
      </c>
      <c r="G518" s="14" t="s">
        <v>352</v>
      </c>
      <c r="H518" s="13">
        <f t="shared" si="59"/>
        <v>93</v>
      </c>
      <c r="I518" s="13">
        <f t="shared" si="60"/>
        <v>10</v>
      </c>
      <c r="J518" s="13">
        <v>5</v>
      </c>
      <c r="K518" s="13" t="s">
        <v>1501</v>
      </c>
      <c r="L518" s="13">
        <v>93</v>
      </c>
      <c r="M518" s="13" t="s">
        <v>1503</v>
      </c>
      <c r="N518" s="13">
        <v>93</v>
      </c>
      <c r="O518" s="13" t="s">
        <v>1505</v>
      </c>
      <c r="P518" s="13">
        <v>93</v>
      </c>
      <c r="Q518" s="13" t="s">
        <v>1507</v>
      </c>
      <c r="R518" s="13">
        <v>93</v>
      </c>
      <c r="S518" s="13" t="s">
        <v>1611</v>
      </c>
      <c r="T518" s="13">
        <v>93</v>
      </c>
      <c r="U518" s="13" t="s">
        <v>1613</v>
      </c>
      <c r="V518" s="13">
        <v>93</v>
      </c>
      <c r="W518" s="13" t="s">
        <v>1685</v>
      </c>
      <c r="X518" s="13">
        <v>93</v>
      </c>
      <c r="Y518" s="13" t="s">
        <v>1687</v>
      </c>
      <c r="Z518" s="13">
        <v>93</v>
      </c>
      <c r="AA518" s="14" t="s">
        <v>351</v>
      </c>
      <c r="AB518" s="37" t="str">
        <f t="shared" si="61"/>
        <v>tw-f-86-jlr-loc3</v>
      </c>
      <c r="AC518" s="37">
        <f t="shared" si="62"/>
        <v>6</v>
      </c>
      <c r="AD518" s="13">
        <v>6</v>
      </c>
      <c r="AE518" s="27">
        <v>6</v>
      </c>
      <c r="AG518" s="35">
        <v>515</v>
      </c>
    </row>
    <row r="519" spans="1:33" ht="17.25" thickBot="1" x14ac:dyDescent="0.25">
      <c r="A519" s="33" t="s">
        <v>691</v>
      </c>
      <c r="B519" s="33">
        <f t="shared" si="57"/>
        <v>4108631</v>
      </c>
      <c r="C519" s="40">
        <f t="shared" si="56"/>
        <v>86</v>
      </c>
      <c r="D519" s="28">
        <f t="shared" si="58"/>
        <v>41086</v>
      </c>
      <c r="E519" s="29">
        <v>3</v>
      </c>
      <c r="F519" s="30" t="s">
        <v>634</v>
      </c>
      <c r="G519" s="30" t="s">
        <v>372</v>
      </c>
      <c r="H519" s="29">
        <f t="shared" si="59"/>
        <v>93</v>
      </c>
      <c r="I519" s="29">
        <f t="shared" si="60"/>
        <v>10</v>
      </c>
      <c r="J519" s="29">
        <v>5</v>
      </c>
      <c r="K519" s="29" t="s">
        <v>1500</v>
      </c>
      <c r="L519" s="29">
        <v>92</v>
      </c>
      <c r="M519" s="29" t="s">
        <v>1502</v>
      </c>
      <c r="N519" s="29">
        <v>92</v>
      </c>
      <c r="O519" s="29" t="s">
        <v>1504</v>
      </c>
      <c r="P519" s="29">
        <v>92</v>
      </c>
      <c r="Q519" s="29" t="s">
        <v>1506</v>
      </c>
      <c r="R519" s="29">
        <v>92</v>
      </c>
      <c r="S519" s="29" t="s">
        <v>1610</v>
      </c>
      <c r="T519" s="29">
        <v>92</v>
      </c>
      <c r="U519" s="29" t="s">
        <v>1612</v>
      </c>
      <c r="V519" s="29">
        <v>92</v>
      </c>
      <c r="W519" s="29" t="s">
        <v>1686</v>
      </c>
      <c r="X519" s="29">
        <v>92</v>
      </c>
      <c r="Y519" s="29" t="s">
        <v>1688</v>
      </c>
      <c r="Z519" s="29">
        <v>92</v>
      </c>
      <c r="AA519" s="30" t="s">
        <v>391</v>
      </c>
      <c r="AB519" s="30" t="str">
        <f t="shared" si="61"/>
        <v>tw-f-86-shl-loc3</v>
      </c>
      <c r="AC519" s="30">
        <f t="shared" si="62"/>
        <v>6</v>
      </c>
      <c r="AD519" s="29">
        <v>9</v>
      </c>
      <c r="AE519" s="31">
        <v>9</v>
      </c>
      <c r="AG519" s="35">
        <v>516</v>
      </c>
    </row>
    <row r="520" spans="1:33" ht="16.5" x14ac:dyDescent="0.2">
      <c r="A520" s="33" t="s">
        <v>691</v>
      </c>
      <c r="B520" s="33">
        <f t="shared" si="57"/>
        <v>4108710</v>
      </c>
      <c r="C520" s="40">
        <f t="shared" si="56"/>
        <v>87</v>
      </c>
      <c r="D520" s="23">
        <f t="shared" si="58"/>
        <v>41087</v>
      </c>
      <c r="E520" s="24">
        <v>1</v>
      </c>
      <c r="F520" s="32" t="s">
        <v>633</v>
      </c>
      <c r="G520" s="32" t="s">
        <v>30</v>
      </c>
      <c r="H520" s="24">
        <f t="shared" si="59"/>
        <v>94</v>
      </c>
      <c r="I520" s="24">
        <f t="shared" si="60"/>
        <v>10</v>
      </c>
      <c r="J520" s="24">
        <v>5</v>
      </c>
      <c r="K520" s="24" t="s">
        <v>1501</v>
      </c>
      <c r="L520" s="24">
        <v>93</v>
      </c>
      <c r="M520" s="24" t="s">
        <v>1503</v>
      </c>
      <c r="N520" s="24">
        <v>93</v>
      </c>
      <c r="O520" s="24" t="s">
        <v>1505</v>
      </c>
      <c r="P520" s="24">
        <v>93</v>
      </c>
      <c r="Q520" s="24" t="s">
        <v>1507</v>
      </c>
      <c r="R520" s="24">
        <v>93</v>
      </c>
      <c r="S520" s="24" t="s">
        <v>1509</v>
      </c>
      <c r="T520" s="24">
        <v>93</v>
      </c>
      <c r="U520" s="24" t="s">
        <v>1613</v>
      </c>
      <c r="V520" s="24">
        <v>93</v>
      </c>
      <c r="W520" s="24" t="s">
        <v>1685</v>
      </c>
      <c r="X520" s="24">
        <v>93</v>
      </c>
      <c r="Y520" s="24" t="s">
        <v>1687</v>
      </c>
      <c r="Z520" s="24">
        <v>93</v>
      </c>
      <c r="AA520" s="32" t="s">
        <v>347</v>
      </c>
      <c r="AB520" s="24" t="str">
        <f t="shared" si="61"/>
        <v>tw-f-87-jlr-loc1</v>
      </c>
      <c r="AC520" s="24">
        <f t="shared" si="62"/>
        <v>6</v>
      </c>
      <c r="AD520" s="24">
        <v>6</v>
      </c>
      <c r="AE520" s="25">
        <v>6</v>
      </c>
      <c r="AG520" s="35">
        <v>517</v>
      </c>
    </row>
    <row r="521" spans="1:33" ht="16.5" x14ac:dyDescent="0.2">
      <c r="A521" s="33" t="s">
        <v>691</v>
      </c>
      <c r="B521" s="33">
        <f t="shared" si="57"/>
        <v>4108711</v>
      </c>
      <c r="C521" s="40">
        <f t="shared" si="56"/>
        <v>87</v>
      </c>
      <c r="D521" s="26">
        <f t="shared" si="58"/>
        <v>41087</v>
      </c>
      <c r="E521" s="13">
        <v>1</v>
      </c>
      <c r="F521" s="14" t="s">
        <v>634</v>
      </c>
      <c r="G521" s="14" t="s">
        <v>368</v>
      </c>
      <c r="H521" s="13">
        <f t="shared" si="59"/>
        <v>94</v>
      </c>
      <c r="I521" s="13">
        <f t="shared" si="60"/>
        <v>10</v>
      </c>
      <c r="J521" s="13">
        <v>5</v>
      </c>
      <c r="K521" s="13" t="s">
        <v>1500</v>
      </c>
      <c r="L521" s="13">
        <v>93</v>
      </c>
      <c r="M521" s="13" t="s">
        <v>1502</v>
      </c>
      <c r="N521" s="13">
        <v>93</v>
      </c>
      <c r="O521" s="13" t="s">
        <v>1504</v>
      </c>
      <c r="P521" s="13">
        <v>93</v>
      </c>
      <c r="Q521" s="13" t="s">
        <v>1506</v>
      </c>
      <c r="R521" s="13">
        <v>93</v>
      </c>
      <c r="S521" s="13" t="s">
        <v>1508</v>
      </c>
      <c r="T521" s="13">
        <v>93</v>
      </c>
      <c r="U521" s="13" t="s">
        <v>1612</v>
      </c>
      <c r="V521" s="13">
        <v>93</v>
      </c>
      <c r="W521" s="13" t="s">
        <v>1686</v>
      </c>
      <c r="X521" s="13">
        <v>93</v>
      </c>
      <c r="Y521" s="13" t="s">
        <v>1688</v>
      </c>
      <c r="Z521" s="13">
        <v>93</v>
      </c>
      <c r="AA521" s="13" t="s">
        <v>379</v>
      </c>
      <c r="AB521" s="13" t="str">
        <f t="shared" si="61"/>
        <v>tw-f-87-shl-loc1</v>
      </c>
      <c r="AC521" s="13">
        <f t="shared" si="62"/>
        <v>6</v>
      </c>
      <c r="AD521" s="13">
        <v>9</v>
      </c>
      <c r="AE521" s="27">
        <v>9</v>
      </c>
      <c r="AG521" s="35">
        <v>518</v>
      </c>
    </row>
    <row r="522" spans="1:33" ht="16.5" x14ac:dyDescent="0.2">
      <c r="A522" s="33" t="s">
        <v>691</v>
      </c>
      <c r="B522" s="33">
        <f t="shared" si="57"/>
        <v>4108720</v>
      </c>
      <c r="C522" s="40">
        <f t="shared" si="56"/>
        <v>87</v>
      </c>
      <c r="D522" s="26">
        <f t="shared" si="58"/>
        <v>41087</v>
      </c>
      <c r="E522" s="13">
        <v>2</v>
      </c>
      <c r="F522" s="14" t="s">
        <v>633</v>
      </c>
      <c r="G522" s="14" t="s">
        <v>350</v>
      </c>
      <c r="H522" s="13">
        <f t="shared" si="59"/>
        <v>94</v>
      </c>
      <c r="I522" s="13">
        <f t="shared" si="60"/>
        <v>10</v>
      </c>
      <c r="J522" s="13">
        <v>5</v>
      </c>
      <c r="K522" s="13" t="s">
        <v>1501</v>
      </c>
      <c r="L522" s="13">
        <v>93</v>
      </c>
      <c r="M522" s="13" t="s">
        <v>1503</v>
      </c>
      <c r="N522" s="13">
        <v>93</v>
      </c>
      <c r="O522" s="13" t="s">
        <v>1505</v>
      </c>
      <c r="P522" s="13">
        <v>93</v>
      </c>
      <c r="Q522" s="13" t="s">
        <v>1507</v>
      </c>
      <c r="R522" s="13">
        <v>93</v>
      </c>
      <c r="S522" s="13" t="s">
        <v>1509</v>
      </c>
      <c r="T522" s="13">
        <v>93</v>
      </c>
      <c r="U522" s="13" t="s">
        <v>1613</v>
      </c>
      <c r="V522" s="13">
        <v>93</v>
      </c>
      <c r="W522" s="13" t="s">
        <v>1685</v>
      </c>
      <c r="X522" s="13">
        <v>93</v>
      </c>
      <c r="Y522" s="13" t="s">
        <v>1687</v>
      </c>
      <c r="Z522" s="13">
        <v>93</v>
      </c>
      <c r="AA522" s="13" t="s">
        <v>749</v>
      </c>
      <c r="AB522" s="36" t="str">
        <f t="shared" si="61"/>
        <v>tw-f-87-jlr-loc2</v>
      </c>
      <c r="AC522" s="36">
        <f t="shared" si="62"/>
        <v>6</v>
      </c>
      <c r="AD522" s="13">
        <v>6</v>
      </c>
      <c r="AE522" s="27">
        <v>6</v>
      </c>
      <c r="AG522" s="35">
        <v>519</v>
      </c>
    </row>
    <row r="523" spans="1:33" ht="16.5" x14ac:dyDescent="0.2">
      <c r="A523" s="33" t="s">
        <v>691</v>
      </c>
      <c r="B523" s="33">
        <f t="shared" si="57"/>
        <v>4108721</v>
      </c>
      <c r="C523" s="40">
        <f t="shared" si="56"/>
        <v>87</v>
      </c>
      <c r="D523" s="26">
        <f t="shared" si="58"/>
        <v>41087</v>
      </c>
      <c r="E523" s="13">
        <v>2</v>
      </c>
      <c r="F523" s="14" t="s">
        <v>634</v>
      </c>
      <c r="G523" s="14" t="s">
        <v>367</v>
      </c>
      <c r="H523" s="13">
        <f t="shared" si="59"/>
        <v>94</v>
      </c>
      <c r="I523" s="13">
        <f t="shared" si="60"/>
        <v>10</v>
      </c>
      <c r="J523" s="13">
        <v>5</v>
      </c>
      <c r="K523" s="13" t="s">
        <v>1500</v>
      </c>
      <c r="L523" s="13">
        <v>93</v>
      </c>
      <c r="M523" s="13" t="s">
        <v>1502</v>
      </c>
      <c r="N523" s="13">
        <v>93</v>
      </c>
      <c r="O523" s="13" t="s">
        <v>1504</v>
      </c>
      <c r="P523" s="13">
        <v>93</v>
      </c>
      <c r="Q523" s="13" t="s">
        <v>1506</v>
      </c>
      <c r="R523" s="13">
        <v>93</v>
      </c>
      <c r="S523" s="13" t="s">
        <v>1508</v>
      </c>
      <c r="T523" s="13">
        <v>93</v>
      </c>
      <c r="U523" s="13" t="s">
        <v>1612</v>
      </c>
      <c r="V523" s="13">
        <v>93</v>
      </c>
      <c r="W523" s="13" t="s">
        <v>1686</v>
      </c>
      <c r="X523" s="13">
        <v>93</v>
      </c>
      <c r="Y523" s="13" t="s">
        <v>1688</v>
      </c>
      <c r="Z523" s="13">
        <v>93</v>
      </c>
      <c r="AA523" s="13" t="s">
        <v>382</v>
      </c>
      <c r="AB523" s="36" t="str">
        <f t="shared" si="61"/>
        <v>tw-f-87-shl-loc2</v>
      </c>
      <c r="AC523" s="36">
        <f t="shared" si="62"/>
        <v>6</v>
      </c>
      <c r="AD523" s="13">
        <v>9</v>
      </c>
      <c r="AE523" s="27">
        <v>9</v>
      </c>
      <c r="AG523" s="35">
        <v>520</v>
      </c>
    </row>
    <row r="524" spans="1:33" ht="16.5" x14ac:dyDescent="0.2">
      <c r="A524" s="33" t="s">
        <v>691</v>
      </c>
      <c r="B524" s="33">
        <f t="shared" si="57"/>
        <v>4108730</v>
      </c>
      <c r="C524" s="40">
        <f t="shared" si="56"/>
        <v>87</v>
      </c>
      <c r="D524" s="26">
        <f t="shared" si="58"/>
        <v>41087</v>
      </c>
      <c r="E524" s="13">
        <v>3</v>
      </c>
      <c r="F524" s="14" t="s">
        <v>633</v>
      </c>
      <c r="G524" s="14" t="s">
        <v>352</v>
      </c>
      <c r="H524" s="13">
        <f t="shared" si="59"/>
        <v>94</v>
      </c>
      <c r="I524" s="13">
        <f t="shared" si="60"/>
        <v>10</v>
      </c>
      <c r="J524" s="13">
        <v>5</v>
      </c>
      <c r="K524" s="13" t="s">
        <v>1501</v>
      </c>
      <c r="L524" s="13">
        <v>93</v>
      </c>
      <c r="M524" s="13" t="s">
        <v>1503</v>
      </c>
      <c r="N524" s="13">
        <v>93</v>
      </c>
      <c r="O524" s="13" t="s">
        <v>1505</v>
      </c>
      <c r="P524" s="13">
        <v>93</v>
      </c>
      <c r="Q524" s="13" t="s">
        <v>1507</v>
      </c>
      <c r="R524" s="13">
        <v>93</v>
      </c>
      <c r="S524" s="13" t="s">
        <v>1509</v>
      </c>
      <c r="T524" s="13">
        <v>93</v>
      </c>
      <c r="U524" s="13" t="s">
        <v>1613</v>
      </c>
      <c r="V524" s="13">
        <v>93</v>
      </c>
      <c r="W524" s="13" t="s">
        <v>1685</v>
      </c>
      <c r="X524" s="13">
        <v>93</v>
      </c>
      <c r="Y524" s="13" t="s">
        <v>1687</v>
      </c>
      <c r="Z524" s="13">
        <v>93</v>
      </c>
      <c r="AA524" s="14" t="s">
        <v>356</v>
      </c>
      <c r="AB524" s="37" t="str">
        <f t="shared" si="61"/>
        <v>tw-f-87-jlr-loc3</v>
      </c>
      <c r="AC524" s="37">
        <f t="shared" si="62"/>
        <v>6</v>
      </c>
      <c r="AD524" s="13">
        <v>6</v>
      </c>
      <c r="AE524" s="27">
        <v>6</v>
      </c>
      <c r="AG524" s="35">
        <v>521</v>
      </c>
    </row>
    <row r="525" spans="1:33" ht="17.25" thickBot="1" x14ac:dyDescent="0.25">
      <c r="A525" s="33" t="s">
        <v>691</v>
      </c>
      <c r="B525" s="33">
        <f t="shared" si="57"/>
        <v>4108731</v>
      </c>
      <c r="C525" s="40">
        <f t="shared" si="56"/>
        <v>87</v>
      </c>
      <c r="D525" s="28">
        <f t="shared" si="58"/>
        <v>41087</v>
      </c>
      <c r="E525" s="29">
        <v>3</v>
      </c>
      <c r="F525" s="30" t="s">
        <v>634</v>
      </c>
      <c r="G525" s="30" t="s">
        <v>372</v>
      </c>
      <c r="H525" s="29">
        <f t="shared" si="59"/>
        <v>94</v>
      </c>
      <c r="I525" s="29">
        <f t="shared" si="60"/>
        <v>10</v>
      </c>
      <c r="J525" s="29">
        <v>5</v>
      </c>
      <c r="K525" s="29" t="s">
        <v>1500</v>
      </c>
      <c r="L525" s="29">
        <v>93</v>
      </c>
      <c r="M525" s="29" t="s">
        <v>1502</v>
      </c>
      <c r="N525" s="29">
        <v>93</v>
      </c>
      <c r="O525" s="29" t="s">
        <v>1504</v>
      </c>
      <c r="P525" s="29">
        <v>93</v>
      </c>
      <c r="Q525" s="29" t="s">
        <v>1506</v>
      </c>
      <c r="R525" s="29">
        <v>93</v>
      </c>
      <c r="S525" s="29" t="s">
        <v>1508</v>
      </c>
      <c r="T525" s="29">
        <v>93</v>
      </c>
      <c r="U525" s="29" t="s">
        <v>1612</v>
      </c>
      <c r="V525" s="29">
        <v>93</v>
      </c>
      <c r="W525" s="29" t="s">
        <v>1686</v>
      </c>
      <c r="X525" s="29">
        <v>93</v>
      </c>
      <c r="Y525" s="29" t="s">
        <v>1688</v>
      </c>
      <c r="Z525" s="29">
        <v>93</v>
      </c>
      <c r="AA525" s="29" t="s">
        <v>397</v>
      </c>
      <c r="AB525" s="30" t="str">
        <f t="shared" si="61"/>
        <v>tw-f-87-shl-loc3</v>
      </c>
      <c r="AC525" s="30">
        <f t="shared" si="62"/>
        <v>6</v>
      </c>
      <c r="AD525" s="29">
        <v>9</v>
      </c>
      <c r="AE525" s="31">
        <v>9</v>
      </c>
      <c r="AG525" s="35">
        <v>522</v>
      </c>
    </row>
    <row r="526" spans="1:33" ht="16.5" x14ac:dyDescent="0.2">
      <c r="A526" s="33" t="s">
        <v>691</v>
      </c>
      <c r="B526" s="33">
        <f t="shared" si="57"/>
        <v>4108810</v>
      </c>
      <c r="C526" s="40">
        <f t="shared" si="56"/>
        <v>88</v>
      </c>
      <c r="D526" s="23">
        <f t="shared" si="58"/>
        <v>41088</v>
      </c>
      <c r="E526" s="24">
        <v>1</v>
      </c>
      <c r="F526" s="32" t="s">
        <v>633</v>
      </c>
      <c r="G526" s="32" t="s">
        <v>30</v>
      </c>
      <c r="H526" s="24">
        <f t="shared" si="59"/>
        <v>95</v>
      </c>
      <c r="I526" s="24">
        <f t="shared" si="60"/>
        <v>11</v>
      </c>
      <c r="J526" s="24">
        <v>5</v>
      </c>
      <c r="K526" s="24" t="s">
        <v>1501</v>
      </c>
      <c r="L526" s="24">
        <v>94</v>
      </c>
      <c r="M526" s="24" t="s">
        <v>1503</v>
      </c>
      <c r="N526" s="24">
        <v>94</v>
      </c>
      <c r="O526" s="24" t="s">
        <v>1505</v>
      </c>
      <c r="P526" s="24">
        <v>94</v>
      </c>
      <c r="Q526" s="24" t="s">
        <v>1507</v>
      </c>
      <c r="R526" s="24">
        <v>94</v>
      </c>
      <c r="S526" s="24" t="s">
        <v>1509</v>
      </c>
      <c r="T526" s="24">
        <v>94</v>
      </c>
      <c r="U526" s="24" t="s">
        <v>1511</v>
      </c>
      <c r="V526" s="24">
        <v>94</v>
      </c>
      <c r="W526" s="24" t="s">
        <v>1685</v>
      </c>
      <c r="X526" s="24">
        <v>94</v>
      </c>
      <c r="Y526" s="24" t="s">
        <v>1687</v>
      </c>
      <c r="Z526" s="24">
        <v>94</v>
      </c>
      <c r="AA526" s="32" t="s">
        <v>354</v>
      </c>
      <c r="AB526" s="24" t="str">
        <f t="shared" si="61"/>
        <v>tw-f-88-jlr-loc1</v>
      </c>
      <c r="AC526" s="24">
        <f t="shared" si="62"/>
        <v>6</v>
      </c>
      <c r="AD526" s="24">
        <v>6</v>
      </c>
      <c r="AE526" s="25">
        <v>6</v>
      </c>
      <c r="AG526" s="35">
        <v>523</v>
      </c>
    </row>
    <row r="527" spans="1:33" ht="16.5" x14ac:dyDescent="0.2">
      <c r="A527" s="33" t="s">
        <v>691</v>
      </c>
      <c r="B527" s="33">
        <f t="shared" si="57"/>
        <v>4108811</v>
      </c>
      <c r="C527" s="40">
        <f t="shared" si="56"/>
        <v>88</v>
      </c>
      <c r="D527" s="26">
        <f t="shared" si="58"/>
        <v>41088</v>
      </c>
      <c r="E527" s="13">
        <v>1</v>
      </c>
      <c r="F527" s="14" t="s">
        <v>634</v>
      </c>
      <c r="G527" s="14" t="s">
        <v>368</v>
      </c>
      <c r="H527" s="13">
        <f t="shared" si="59"/>
        <v>95</v>
      </c>
      <c r="I527" s="13">
        <f t="shared" si="60"/>
        <v>11</v>
      </c>
      <c r="J527" s="13">
        <v>5</v>
      </c>
      <c r="K527" s="13" t="s">
        <v>1500</v>
      </c>
      <c r="L527" s="13">
        <v>94</v>
      </c>
      <c r="M527" s="13" t="s">
        <v>1502</v>
      </c>
      <c r="N527" s="13">
        <v>94</v>
      </c>
      <c r="O527" s="13" t="s">
        <v>1504</v>
      </c>
      <c r="P527" s="13">
        <v>94</v>
      </c>
      <c r="Q527" s="13" t="s">
        <v>1506</v>
      </c>
      <c r="R527" s="13">
        <v>94</v>
      </c>
      <c r="S527" s="13" t="s">
        <v>1508</v>
      </c>
      <c r="T527" s="13">
        <v>94</v>
      </c>
      <c r="U527" s="13" t="s">
        <v>1510</v>
      </c>
      <c r="V527" s="13">
        <v>94</v>
      </c>
      <c r="W527" s="13" t="s">
        <v>1686</v>
      </c>
      <c r="X527" s="13">
        <v>94</v>
      </c>
      <c r="Y527" s="13" t="s">
        <v>1688</v>
      </c>
      <c r="Z527" s="13">
        <v>94</v>
      </c>
      <c r="AA527" s="14" t="s">
        <v>395</v>
      </c>
      <c r="AB527" s="13" t="str">
        <f t="shared" si="61"/>
        <v>tw-f-88-shl-loc1</v>
      </c>
      <c r="AC527" s="13">
        <f t="shared" si="62"/>
        <v>6</v>
      </c>
      <c r="AD527" s="13">
        <v>9</v>
      </c>
      <c r="AE527" s="27">
        <v>9</v>
      </c>
      <c r="AG527" s="35">
        <v>524</v>
      </c>
    </row>
    <row r="528" spans="1:33" ht="16.5" x14ac:dyDescent="0.2">
      <c r="A528" s="33" t="s">
        <v>691</v>
      </c>
      <c r="B528" s="33">
        <f t="shared" si="57"/>
        <v>4108820</v>
      </c>
      <c r="C528" s="40">
        <f t="shared" si="56"/>
        <v>88</v>
      </c>
      <c r="D528" s="26">
        <f t="shared" si="58"/>
        <v>41088</v>
      </c>
      <c r="E528" s="13">
        <v>2</v>
      </c>
      <c r="F528" s="14" t="s">
        <v>633</v>
      </c>
      <c r="G528" s="14" t="s">
        <v>350</v>
      </c>
      <c r="H528" s="13">
        <f t="shared" si="59"/>
        <v>95</v>
      </c>
      <c r="I528" s="13">
        <f t="shared" si="60"/>
        <v>10</v>
      </c>
      <c r="J528" s="13">
        <v>5</v>
      </c>
      <c r="K528" s="13" t="s">
        <v>1501</v>
      </c>
      <c r="L528" s="13">
        <v>94</v>
      </c>
      <c r="M528" s="13" t="s">
        <v>1503</v>
      </c>
      <c r="N528" s="13">
        <v>94</v>
      </c>
      <c r="O528" s="13" t="s">
        <v>1505</v>
      </c>
      <c r="P528" s="13">
        <v>94</v>
      </c>
      <c r="Q528" s="13" t="s">
        <v>1507</v>
      </c>
      <c r="R528" s="13">
        <v>94</v>
      </c>
      <c r="S528" s="13" t="s">
        <v>1509</v>
      </c>
      <c r="T528" s="13">
        <v>94</v>
      </c>
      <c r="U528" s="13" t="s">
        <v>1511</v>
      </c>
      <c r="V528" s="13">
        <v>94</v>
      </c>
      <c r="W528" s="13" t="s">
        <v>1685</v>
      </c>
      <c r="X528" s="13">
        <v>94</v>
      </c>
      <c r="Y528" s="13" t="s">
        <v>1687</v>
      </c>
      <c r="Z528" s="13">
        <v>94</v>
      </c>
      <c r="AA528" s="14" t="s">
        <v>748</v>
      </c>
      <c r="AB528" s="36" t="str">
        <f t="shared" si="61"/>
        <v>tw-f-88-jlr-loc2</v>
      </c>
      <c r="AC528" s="36">
        <f t="shared" si="62"/>
        <v>6</v>
      </c>
      <c r="AD528" s="13">
        <v>6</v>
      </c>
      <c r="AE528" s="27">
        <v>6</v>
      </c>
      <c r="AG528" s="35">
        <v>525</v>
      </c>
    </row>
    <row r="529" spans="1:33" ht="16.5" x14ac:dyDescent="0.2">
      <c r="A529" s="33" t="s">
        <v>691</v>
      </c>
      <c r="B529" s="33">
        <f t="shared" si="57"/>
        <v>4108821</v>
      </c>
      <c r="C529" s="40">
        <f t="shared" si="56"/>
        <v>88</v>
      </c>
      <c r="D529" s="26">
        <f t="shared" si="58"/>
        <v>41088</v>
      </c>
      <c r="E529" s="13">
        <v>2</v>
      </c>
      <c r="F529" s="14" t="s">
        <v>634</v>
      </c>
      <c r="G529" s="14" t="s">
        <v>367</v>
      </c>
      <c r="H529" s="13">
        <f t="shared" si="59"/>
        <v>95</v>
      </c>
      <c r="I529" s="13">
        <f t="shared" si="60"/>
        <v>10</v>
      </c>
      <c r="J529" s="13">
        <v>5</v>
      </c>
      <c r="K529" s="13" t="s">
        <v>1500</v>
      </c>
      <c r="L529" s="13">
        <v>94</v>
      </c>
      <c r="M529" s="13" t="s">
        <v>1502</v>
      </c>
      <c r="N529" s="13">
        <v>94</v>
      </c>
      <c r="O529" s="13" t="s">
        <v>1504</v>
      </c>
      <c r="P529" s="13">
        <v>94</v>
      </c>
      <c r="Q529" s="13" t="s">
        <v>1506</v>
      </c>
      <c r="R529" s="13">
        <v>94</v>
      </c>
      <c r="S529" s="13" t="s">
        <v>1508</v>
      </c>
      <c r="T529" s="13">
        <v>94</v>
      </c>
      <c r="U529" s="13" t="s">
        <v>1510</v>
      </c>
      <c r="V529" s="13">
        <v>94</v>
      </c>
      <c r="W529" s="13" t="s">
        <v>1686</v>
      </c>
      <c r="X529" s="13">
        <v>94</v>
      </c>
      <c r="Y529" s="13" t="s">
        <v>1688</v>
      </c>
      <c r="Z529" s="13">
        <v>94</v>
      </c>
      <c r="AA529" s="14" t="s">
        <v>390</v>
      </c>
      <c r="AB529" s="36" t="str">
        <f t="shared" si="61"/>
        <v>tw-f-88-shl-loc2</v>
      </c>
      <c r="AC529" s="36">
        <f t="shared" si="62"/>
        <v>6</v>
      </c>
      <c r="AD529" s="13">
        <v>9</v>
      </c>
      <c r="AE529" s="27">
        <v>9</v>
      </c>
      <c r="AG529" s="35">
        <v>526</v>
      </c>
    </row>
    <row r="530" spans="1:33" ht="16.5" x14ac:dyDescent="0.2">
      <c r="A530" s="33" t="s">
        <v>691</v>
      </c>
      <c r="B530" s="33">
        <f t="shared" si="57"/>
        <v>4108830</v>
      </c>
      <c r="C530" s="40">
        <f t="shared" si="56"/>
        <v>88</v>
      </c>
      <c r="D530" s="26">
        <f t="shared" si="58"/>
        <v>41088</v>
      </c>
      <c r="E530" s="13">
        <v>3</v>
      </c>
      <c r="F530" s="14" t="s">
        <v>633</v>
      </c>
      <c r="G530" s="14" t="s">
        <v>352</v>
      </c>
      <c r="H530" s="13">
        <f t="shared" si="59"/>
        <v>95</v>
      </c>
      <c r="I530" s="13">
        <f t="shared" si="60"/>
        <v>10</v>
      </c>
      <c r="J530" s="13">
        <v>5</v>
      </c>
      <c r="K530" s="13" t="s">
        <v>1501</v>
      </c>
      <c r="L530" s="13">
        <v>94</v>
      </c>
      <c r="M530" s="13" t="s">
        <v>1503</v>
      </c>
      <c r="N530" s="13">
        <v>94</v>
      </c>
      <c r="O530" s="13" t="s">
        <v>1505</v>
      </c>
      <c r="P530" s="13">
        <v>94</v>
      </c>
      <c r="Q530" s="13" t="s">
        <v>1507</v>
      </c>
      <c r="R530" s="13">
        <v>94</v>
      </c>
      <c r="S530" s="13" t="s">
        <v>1509</v>
      </c>
      <c r="T530" s="13">
        <v>94</v>
      </c>
      <c r="U530" s="13" t="s">
        <v>1511</v>
      </c>
      <c r="V530" s="13">
        <v>94</v>
      </c>
      <c r="W530" s="13" t="s">
        <v>1685</v>
      </c>
      <c r="X530" s="13">
        <v>94</v>
      </c>
      <c r="Y530" s="13" t="s">
        <v>1687</v>
      </c>
      <c r="Z530" s="13">
        <v>94</v>
      </c>
      <c r="AA530" s="14" t="s">
        <v>351</v>
      </c>
      <c r="AB530" s="37" t="str">
        <f t="shared" si="61"/>
        <v>tw-f-88-jlr-loc3</v>
      </c>
      <c r="AC530" s="37">
        <f t="shared" si="62"/>
        <v>6</v>
      </c>
      <c r="AD530" s="13">
        <v>6</v>
      </c>
      <c r="AE530" s="27">
        <v>6</v>
      </c>
      <c r="AG530" s="35">
        <v>527</v>
      </c>
    </row>
    <row r="531" spans="1:33" ht="17.25" thickBot="1" x14ac:dyDescent="0.25">
      <c r="A531" s="33" t="s">
        <v>691</v>
      </c>
      <c r="B531" s="33">
        <f t="shared" si="57"/>
        <v>4108831</v>
      </c>
      <c r="C531" s="40">
        <f t="shared" si="56"/>
        <v>88</v>
      </c>
      <c r="D531" s="28">
        <f t="shared" si="58"/>
        <v>41088</v>
      </c>
      <c r="E531" s="29">
        <v>3</v>
      </c>
      <c r="F531" s="30" t="s">
        <v>634</v>
      </c>
      <c r="G531" s="30" t="s">
        <v>372</v>
      </c>
      <c r="H531" s="29">
        <f t="shared" si="59"/>
        <v>95</v>
      </c>
      <c r="I531" s="29">
        <f t="shared" si="60"/>
        <v>10</v>
      </c>
      <c r="J531" s="29">
        <v>5</v>
      </c>
      <c r="K531" s="29" t="s">
        <v>1500</v>
      </c>
      <c r="L531" s="29">
        <v>94</v>
      </c>
      <c r="M531" s="29" t="s">
        <v>1502</v>
      </c>
      <c r="N531" s="29">
        <v>94</v>
      </c>
      <c r="O531" s="29" t="s">
        <v>1504</v>
      </c>
      <c r="P531" s="29">
        <v>94</v>
      </c>
      <c r="Q531" s="29" t="s">
        <v>1506</v>
      </c>
      <c r="R531" s="29">
        <v>94</v>
      </c>
      <c r="S531" s="29" t="s">
        <v>1508</v>
      </c>
      <c r="T531" s="29">
        <v>94</v>
      </c>
      <c r="U531" s="29" t="s">
        <v>1510</v>
      </c>
      <c r="V531" s="29">
        <v>94</v>
      </c>
      <c r="W531" s="29" t="s">
        <v>1686</v>
      </c>
      <c r="X531" s="29">
        <v>94</v>
      </c>
      <c r="Y531" s="29" t="s">
        <v>1688</v>
      </c>
      <c r="Z531" s="29">
        <v>94</v>
      </c>
      <c r="AA531" s="30" t="s">
        <v>391</v>
      </c>
      <c r="AB531" s="30" t="str">
        <f t="shared" si="61"/>
        <v>tw-f-88-shl-loc3</v>
      </c>
      <c r="AC531" s="30">
        <f t="shared" si="62"/>
        <v>6</v>
      </c>
      <c r="AD531" s="29">
        <v>9</v>
      </c>
      <c r="AE531" s="31">
        <v>9</v>
      </c>
      <c r="AG531" s="35">
        <v>528</v>
      </c>
    </row>
    <row r="532" spans="1:33" ht="16.5" x14ac:dyDescent="0.2">
      <c r="A532" s="33" t="s">
        <v>691</v>
      </c>
      <c r="B532" s="33">
        <f t="shared" si="57"/>
        <v>4108910</v>
      </c>
      <c r="C532" s="40">
        <f t="shared" si="56"/>
        <v>89</v>
      </c>
      <c r="D532" s="23">
        <f t="shared" si="58"/>
        <v>41089</v>
      </c>
      <c r="E532" s="24">
        <v>1</v>
      </c>
      <c r="F532" s="32" t="s">
        <v>633</v>
      </c>
      <c r="G532" s="32" t="s">
        <v>30</v>
      </c>
      <c r="H532" s="24">
        <f t="shared" si="59"/>
        <v>95</v>
      </c>
      <c r="I532" s="24">
        <f t="shared" si="60"/>
        <v>11</v>
      </c>
      <c r="J532" s="24">
        <v>5</v>
      </c>
      <c r="K532" s="24" t="s">
        <v>1501</v>
      </c>
      <c r="L532" s="24">
        <v>94</v>
      </c>
      <c r="M532" s="24" t="s">
        <v>1503</v>
      </c>
      <c r="N532" s="24">
        <v>94</v>
      </c>
      <c r="O532" s="24" t="s">
        <v>1505</v>
      </c>
      <c r="P532" s="24">
        <v>94</v>
      </c>
      <c r="Q532" s="24" t="s">
        <v>1507</v>
      </c>
      <c r="R532" s="24">
        <v>94</v>
      </c>
      <c r="S532" s="24" t="s">
        <v>1509</v>
      </c>
      <c r="T532" s="24">
        <v>94</v>
      </c>
      <c r="U532" s="24" t="s">
        <v>1511</v>
      </c>
      <c r="V532" s="24">
        <v>94</v>
      </c>
      <c r="W532" s="24" t="s">
        <v>1513</v>
      </c>
      <c r="X532" s="24">
        <v>94</v>
      </c>
      <c r="Y532" s="24" t="s">
        <v>1687</v>
      </c>
      <c r="Z532" s="24">
        <v>94</v>
      </c>
      <c r="AA532" s="32" t="s">
        <v>357</v>
      </c>
      <c r="AB532" s="24" t="str">
        <f t="shared" si="61"/>
        <v>tw-f-89-jlr-loc1</v>
      </c>
      <c r="AC532" s="24">
        <f t="shared" si="62"/>
        <v>6</v>
      </c>
      <c r="AD532" s="24">
        <v>6</v>
      </c>
      <c r="AE532" s="25">
        <v>6</v>
      </c>
      <c r="AG532" s="35">
        <v>529</v>
      </c>
    </row>
    <row r="533" spans="1:33" ht="16.5" x14ac:dyDescent="0.2">
      <c r="A533" s="33" t="s">
        <v>691</v>
      </c>
      <c r="B533" s="33">
        <f t="shared" si="57"/>
        <v>4108911</v>
      </c>
      <c r="C533" s="40">
        <f t="shared" si="56"/>
        <v>89</v>
      </c>
      <c r="D533" s="26">
        <f t="shared" si="58"/>
        <v>41089</v>
      </c>
      <c r="E533" s="13">
        <v>1</v>
      </c>
      <c r="F533" s="14" t="s">
        <v>634</v>
      </c>
      <c r="G533" s="14" t="s">
        <v>368</v>
      </c>
      <c r="H533" s="13">
        <f t="shared" si="59"/>
        <v>95</v>
      </c>
      <c r="I533" s="13">
        <f t="shared" si="60"/>
        <v>11</v>
      </c>
      <c r="J533" s="13">
        <v>5</v>
      </c>
      <c r="K533" s="13" t="s">
        <v>1500</v>
      </c>
      <c r="L533" s="13">
        <v>94</v>
      </c>
      <c r="M533" s="13" t="s">
        <v>1502</v>
      </c>
      <c r="N533" s="13">
        <v>94</v>
      </c>
      <c r="O533" s="13" t="s">
        <v>1504</v>
      </c>
      <c r="P533" s="13">
        <v>94</v>
      </c>
      <c r="Q533" s="13" t="s">
        <v>1506</v>
      </c>
      <c r="R533" s="13">
        <v>94</v>
      </c>
      <c r="S533" s="13" t="s">
        <v>1508</v>
      </c>
      <c r="T533" s="13">
        <v>94</v>
      </c>
      <c r="U533" s="13" t="s">
        <v>1510</v>
      </c>
      <c r="V533" s="13">
        <v>94</v>
      </c>
      <c r="W533" s="13" t="s">
        <v>1512</v>
      </c>
      <c r="X533" s="13">
        <v>94</v>
      </c>
      <c r="Y533" s="13" t="s">
        <v>1688</v>
      </c>
      <c r="Z533" s="13">
        <v>94</v>
      </c>
      <c r="AA533" s="14" t="s">
        <v>398</v>
      </c>
      <c r="AB533" s="13" t="str">
        <f t="shared" si="61"/>
        <v>tw-f-89-shl-loc1</v>
      </c>
      <c r="AC533" s="13">
        <f t="shared" si="62"/>
        <v>6</v>
      </c>
      <c r="AD533" s="13">
        <v>9</v>
      </c>
      <c r="AE533" s="27">
        <v>9</v>
      </c>
      <c r="AG533" s="35">
        <v>530</v>
      </c>
    </row>
    <row r="534" spans="1:33" ht="16.5" x14ac:dyDescent="0.2">
      <c r="A534" s="33" t="s">
        <v>691</v>
      </c>
      <c r="B534" s="33">
        <f t="shared" si="57"/>
        <v>4108920</v>
      </c>
      <c r="C534" s="40">
        <f t="shared" si="56"/>
        <v>89</v>
      </c>
      <c r="D534" s="26">
        <f t="shared" si="58"/>
        <v>41089</v>
      </c>
      <c r="E534" s="13">
        <v>2</v>
      </c>
      <c r="F534" s="14" t="s">
        <v>633</v>
      </c>
      <c r="G534" s="14" t="s">
        <v>350</v>
      </c>
      <c r="H534" s="13">
        <f t="shared" si="59"/>
        <v>95</v>
      </c>
      <c r="I534" s="13">
        <f t="shared" si="60"/>
        <v>11</v>
      </c>
      <c r="J534" s="13">
        <v>5</v>
      </c>
      <c r="K534" s="13" t="s">
        <v>1501</v>
      </c>
      <c r="L534" s="13">
        <v>94</v>
      </c>
      <c r="M534" s="13" t="s">
        <v>1503</v>
      </c>
      <c r="N534" s="13">
        <v>94</v>
      </c>
      <c r="O534" s="13" t="s">
        <v>1505</v>
      </c>
      <c r="P534" s="13">
        <v>94</v>
      </c>
      <c r="Q534" s="13" t="s">
        <v>1507</v>
      </c>
      <c r="R534" s="13">
        <v>94</v>
      </c>
      <c r="S534" s="13" t="s">
        <v>1509</v>
      </c>
      <c r="T534" s="13">
        <v>94</v>
      </c>
      <c r="U534" s="13" t="s">
        <v>1511</v>
      </c>
      <c r="V534" s="13">
        <v>94</v>
      </c>
      <c r="W534" s="13" t="s">
        <v>1513</v>
      </c>
      <c r="X534" s="13">
        <v>94</v>
      </c>
      <c r="Y534" s="13" t="s">
        <v>1687</v>
      </c>
      <c r="Z534" s="13">
        <v>94</v>
      </c>
      <c r="AA534" s="13" t="s">
        <v>347</v>
      </c>
      <c r="AB534" s="36" t="str">
        <f t="shared" si="61"/>
        <v>tw-f-89-jlr-loc2</v>
      </c>
      <c r="AC534" s="36">
        <f t="shared" si="62"/>
        <v>6</v>
      </c>
      <c r="AD534" s="13">
        <v>6</v>
      </c>
      <c r="AE534" s="27">
        <v>6</v>
      </c>
      <c r="AG534" s="35">
        <v>531</v>
      </c>
    </row>
    <row r="535" spans="1:33" ht="16.5" x14ac:dyDescent="0.2">
      <c r="A535" s="33" t="s">
        <v>691</v>
      </c>
      <c r="B535" s="33">
        <f t="shared" si="57"/>
        <v>4108921</v>
      </c>
      <c r="C535" s="40">
        <f t="shared" si="56"/>
        <v>89</v>
      </c>
      <c r="D535" s="26">
        <f t="shared" si="58"/>
        <v>41089</v>
      </c>
      <c r="E535" s="13">
        <v>2</v>
      </c>
      <c r="F535" s="14" t="s">
        <v>634</v>
      </c>
      <c r="G535" s="14" t="s">
        <v>367</v>
      </c>
      <c r="H535" s="13">
        <f t="shared" si="59"/>
        <v>95</v>
      </c>
      <c r="I535" s="13">
        <f t="shared" si="60"/>
        <v>11</v>
      </c>
      <c r="J535" s="13">
        <v>5</v>
      </c>
      <c r="K535" s="13" t="s">
        <v>1500</v>
      </c>
      <c r="L535" s="13">
        <v>94</v>
      </c>
      <c r="M535" s="13" t="s">
        <v>1502</v>
      </c>
      <c r="N535" s="13">
        <v>94</v>
      </c>
      <c r="O535" s="13" t="s">
        <v>1504</v>
      </c>
      <c r="P535" s="13">
        <v>94</v>
      </c>
      <c r="Q535" s="13" t="s">
        <v>1506</v>
      </c>
      <c r="R535" s="13">
        <v>94</v>
      </c>
      <c r="S535" s="13" t="s">
        <v>1508</v>
      </c>
      <c r="T535" s="13">
        <v>94</v>
      </c>
      <c r="U535" s="13" t="s">
        <v>1510</v>
      </c>
      <c r="V535" s="13">
        <v>94</v>
      </c>
      <c r="W535" s="13" t="s">
        <v>1512</v>
      </c>
      <c r="X535" s="13">
        <v>94</v>
      </c>
      <c r="Y535" s="13" t="s">
        <v>1688</v>
      </c>
      <c r="Z535" s="13">
        <v>94</v>
      </c>
      <c r="AA535" s="13" t="s">
        <v>386</v>
      </c>
      <c r="AB535" s="36" t="str">
        <f t="shared" si="61"/>
        <v>tw-f-89-shl-loc2</v>
      </c>
      <c r="AC535" s="36">
        <f t="shared" si="62"/>
        <v>6</v>
      </c>
      <c r="AD535" s="13">
        <v>9</v>
      </c>
      <c r="AE535" s="27">
        <v>9</v>
      </c>
      <c r="AG535" s="35">
        <v>532</v>
      </c>
    </row>
    <row r="536" spans="1:33" ht="16.5" x14ac:dyDescent="0.2">
      <c r="A536" s="33" t="s">
        <v>691</v>
      </c>
      <c r="B536" s="33">
        <f t="shared" si="57"/>
        <v>4108930</v>
      </c>
      <c r="C536" s="40">
        <f t="shared" si="56"/>
        <v>89</v>
      </c>
      <c r="D536" s="26">
        <f t="shared" si="58"/>
        <v>41089</v>
      </c>
      <c r="E536" s="13">
        <v>3</v>
      </c>
      <c r="F536" s="14" t="s">
        <v>633</v>
      </c>
      <c r="G536" s="14" t="s">
        <v>352</v>
      </c>
      <c r="H536" s="13">
        <f t="shared" si="59"/>
        <v>95</v>
      </c>
      <c r="I536" s="13">
        <f t="shared" si="60"/>
        <v>10</v>
      </c>
      <c r="J536" s="13">
        <v>5</v>
      </c>
      <c r="K536" s="13" t="s">
        <v>1501</v>
      </c>
      <c r="L536" s="13">
        <v>94</v>
      </c>
      <c r="M536" s="13" t="s">
        <v>1503</v>
      </c>
      <c r="N536" s="13">
        <v>94</v>
      </c>
      <c r="O536" s="13" t="s">
        <v>1505</v>
      </c>
      <c r="P536" s="13">
        <v>94</v>
      </c>
      <c r="Q536" s="13" t="s">
        <v>1507</v>
      </c>
      <c r="R536" s="13">
        <v>94</v>
      </c>
      <c r="S536" s="13" t="s">
        <v>1509</v>
      </c>
      <c r="T536" s="13">
        <v>94</v>
      </c>
      <c r="U536" s="13" t="s">
        <v>1511</v>
      </c>
      <c r="V536" s="13">
        <v>94</v>
      </c>
      <c r="W536" s="13" t="s">
        <v>1513</v>
      </c>
      <c r="X536" s="13">
        <v>94</v>
      </c>
      <c r="Y536" s="13" t="s">
        <v>1687</v>
      </c>
      <c r="Z536" s="13">
        <v>94</v>
      </c>
      <c r="AA536" s="14" t="s">
        <v>353</v>
      </c>
      <c r="AB536" s="37" t="str">
        <f t="shared" si="61"/>
        <v>tw-f-89-jlr-loc3</v>
      </c>
      <c r="AC536" s="37">
        <f t="shared" si="62"/>
        <v>6</v>
      </c>
      <c r="AD536" s="13">
        <v>6</v>
      </c>
      <c r="AE536" s="27">
        <v>6</v>
      </c>
      <c r="AG536" s="35">
        <v>533</v>
      </c>
    </row>
    <row r="537" spans="1:33" ht="17.25" thickBot="1" x14ac:dyDescent="0.25">
      <c r="A537" s="33" t="s">
        <v>691</v>
      </c>
      <c r="B537" s="33">
        <f t="shared" si="57"/>
        <v>4108931</v>
      </c>
      <c r="C537" s="40">
        <f t="shared" si="56"/>
        <v>89</v>
      </c>
      <c r="D537" s="28">
        <f t="shared" si="58"/>
        <v>41089</v>
      </c>
      <c r="E537" s="29">
        <v>3</v>
      </c>
      <c r="F537" s="30" t="s">
        <v>634</v>
      </c>
      <c r="G537" s="30" t="s">
        <v>372</v>
      </c>
      <c r="H537" s="29">
        <f t="shared" si="59"/>
        <v>95</v>
      </c>
      <c r="I537" s="29">
        <f t="shared" si="60"/>
        <v>10</v>
      </c>
      <c r="J537" s="29">
        <v>5</v>
      </c>
      <c r="K537" s="29" t="s">
        <v>1500</v>
      </c>
      <c r="L537" s="29">
        <v>94</v>
      </c>
      <c r="M537" s="29" t="s">
        <v>1502</v>
      </c>
      <c r="N537" s="29">
        <v>94</v>
      </c>
      <c r="O537" s="29" t="s">
        <v>1504</v>
      </c>
      <c r="P537" s="29">
        <v>94</v>
      </c>
      <c r="Q537" s="29" t="s">
        <v>1506</v>
      </c>
      <c r="R537" s="29">
        <v>94</v>
      </c>
      <c r="S537" s="29" t="s">
        <v>1508</v>
      </c>
      <c r="T537" s="29">
        <v>94</v>
      </c>
      <c r="U537" s="29" t="s">
        <v>1510</v>
      </c>
      <c r="V537" s="29">
        <v>94</v>
      </c>
      <c r="W537" s="29" t="s">
        <v>1512</v>
      </c>
      <c r="X537" s="29">
        <v>94</v>
      </c>
      <c r="Y537" s="29" t="s">
        <v>1688</v>
      </c>
      <c r="Z537" s="29">
        <v>94</v>
      </c>
      <c r="AA537" s="30" t="s">
        <v>394</v>
      </c>
      <c r="AB537" s="30" t="str">
        <f t="shared" si="61"/>
        <v>tw-f-89-shl-loc3</v>
      </c>
      <c r="AC537" s="30">
        <f t="shared" si="62"/>
        <v>6</v>
      </c>
      <c r="AD537" s="29">
        <v>9</v>
      </c>
      <c r="AE537" s="31">
        <v>9</v>
      </c>
      <c r="AG537" s="35">
        <v>534</v>
      </c>
    </row>
    <row r="538" spans="1:33" ht="16.5" x14ac:dyDescent="0.2">
      <c r="A538" s="33" t="s">
        <v>691</v>
      </c>
      <c r="B538" s="33">
        <f t="shared" si="57"/>
        <v>4109010</v>
      </c>
      <c r="C538" s="40">
        <f t="shared" si="56"/>
        <v>90</v>
      </c>
      <c r="D538" s="23">
        <f t="shared" si="58"/>
        <v>41090</v>
      </c>
      <c r="E538" s="24">
        <v>1</v>
      </c>
      <c r="F538" s="32" t="s">
        <v>633</v>
      </c>
      <c r="G538" s="32" t="s">
        <v>30</v>
      </c>
      <c r="H538" s="24">
        <f t="shared" si="59"/>
        <v>95</v>
      </c>
      <c r="I538" s="24">
        <f t="shared" si="60"/>
        <v>11</v>
      </c>
      <c r="J538" s="24">
        <v>5</v>
      </c>
      <c r="K538" s="24" t="s">
        <v>1501</v>
      </c>
      <c r="L538" s="24">
        <v>95</v>
      </c>
      <c r="M538" s="24" t="s">
        <v>1503</v>
      </c>
      <c r="N538" s="24">
        <v>95</v>
      </c>
      <c r="O538" s="24" t="s">
        <v>1505</v>
      </c>
      <c r="P538" s="24">
        <v>95</v>
      </c>
      <c r="Q538" s="24" t="s">
        <v>1507</v>
      </c>
      <c r="R538" s="24">
        <v>95</v>
      </c>
      <c r="S538" s="24" t="s">
        <v>1509</v>
      </c>
      <c r="T538" s="24">
        <v>95</v>
      </c>
      <c r="U538" s="24" t="s">
        <v>1511</v>
      </c>
      <c r="V538" s="24">
        <v>95</v>
      </c>
      <c r="W538" s="24" t="s">
        <v>1513</v>
      </c>
      <c r="X538" s="24">
        <v>95</v>
      </c>
      <c r="Y538" s="24" t="s">
        <v>1514</v>
      </c>
      <c r="Z538" s="24">
        <v>95</v>
      </c>
      <c r="AA538" s="24" t="s">
        <v>351</v>
      </c>
      <c r="AB538" s="24" t="str">
        <f t="shared" si="61"/>
        <v>tw-f-90-jlr-loc1</v>
      </c>
      <c r="AC538" s="24">
        <f t="shared" si="62"/>
        <v>7</v>
      </c>
      <c r="AD538" s="24">
        <v>6</v>
      </c>
      <c r="AE538" s="25">
        <v>6</v>
      </c>
      <c r="AG538" s="35">
        <v>535</v>
      </c>
    </row>
    <row r="539" spans="1:33" ht="16.5" x14ac:dyDescent="0.2">
      <c r="A539" s="33" t="s">
        <v>691</v>
      </c>
      <c r="B539" s="33">
        <f t="shared" si="57"/>
        <v>4109011</v>
      </c>
      <c r="C539" s="40">
        <f t="shared" si="56"/>
        <v>90</v>
      </c>
      <c r="D539" s="26">
        <f t="shared" si="58"/>
        <v>41090</v>
      </c>
      <c r="E539" s="13">
        <v>1</v>
      </c>
      <c r="F539" s="14" t="s">
        <v>634</v>
      </c>
      <c r="G539" s="14" t="s">
        <v>368</v>
      </c>
      <c r="H539" s="13">
        <f t="shared" si="59"/>
        <v>95</v>
      </c>
      <c r="I539" s="13">
        <f t="shared" si="60"/>
        <v>11</v>
      </c>
      <c r="J539" s="13">
        <v>5</v>
      </c>
      <c r="K539" s="13" t="s">
        <v>1500</v>
      </c>
      <c r="L539" s="13">
        <v>95</v>
      </c>
      <c r="M539" s="13" t="s">
        <v>1502</v>
      </c>
      <c r="N539" s="13">
        <v>95</v>
      </c>
      <c r="O539" s="13" t="s">
        <v>1504</v>
      </c>
      <c r="P539" s="13">
        <v>95</v>
      </c>
      <c r="Q539" s="13" t="s">
        <v>1506</v>
      </c>
      <c r="R539" s="13">
        <v>95</v>
      </c>
      <c r="S539" s="13" t="s">
        <v>1508</v>
      </c>
      <c r="T539" s="13">
        <v>95</v>
      </c>
      <c r="U539" s="13" t="s">
        <v>1510</v>
      </c>
      <c r="V539" s="13">
        <v>95</v>
      </c>
      <c r="W539" s="13" t="s">
        <v>1512</v>
      </c>
      <c r="X539" s="13">
        <v>95</v>
      </c>
      <c r="Y539" s="13" t="s">
        <v>1515</v>
      </c>
      <c r="Z539" s="13">
        <v>95</v>
      </c>
      <c r="AA539" s="13" t="s">
        <v>391</v>
      </c>
      <c r="AB539" s="13" t="str">
        <f t="shared" si="61"/>
        <v>tw-f-90-shl-loc1</v>
      </c>
      <c r="AC539" s="13">
        <f t="shared" si="62"/>
        <v>7</v>
      </c>
      <c r="AD539" s="13">
        <v>9</v>
      </c>
      <c r="AE539" s="27">
        <v>9</v>
      </c>
      <c r="AG539" s="35">
        <v>536</v>
      </c>
    </row>
    <row r="540" spans="1:33" ht="16.5" x14ac:dyDescent="0.2">
      <c r="A540" s="33" t="s">
        <v>691</v>
      </c>
      <c r="B540" s="33">
        <f t="shared" si="57"/>
        <v>4109020</v>
      </c>
      <c r="C540" s="40">
        <f t="shared" si="56"/>
        <v>90</v>
      </c>
      <c r="D540" s="26">
        <f t="shared" si="58"/>
        <v>41090</v>
      </c>
      <c r="E540" s="13">
        <v>2</v>
      </c>
      <c r="F540" s="14" t="s">
        <v>633</v>
      </c>
      <c r="G540" s="14" t="s">
        <v>350</v>
      </c>
      <c r="H540" s="13">
        <f t="shared" si="59"/>
        <v>95</v>
      </c>
      <c r="I540" s="13">
        <f t="shared" si="60"/>
        <v>11</v>
      </c>
      <c r="J540" s="13">
        <v>5</v>
      </c>
      <c r="K540" s="13" t="s">
        <v>1501</v>
      </c>
      <c r="L540" s="13">
        <v>95</v>
      </c>
      <c r="M540" s="13" t="s">
        <v>1503</v>
      </c>
      <c r="N540" s="13">
        <v>95</v>
      </c>
      <c r="O540" s="13" t="s">
        <v>1505</v>
      </c>
      <c r="P540" s="13">
        <v>95</v>
      </c>
      <c r="Q540" s="13" t="s">
        <v>1507</v>
      </c>
      <c r="R540" s="13">
        <v>95</v>
      </c>
      <c r="S540" s="13" t="s">
        <v>1509</v>
      </c>
      <c r="T540" s="13">
        <v>95</v>
      </c>
      <c r="U540" s="13" t="s">
        <v>1511</v>
      </c>
      <c r="V540" s="13">
        <v>95</v>
      </c>
      <c r="W540" s="13" t="s">
        <v>1513</v>
      </c>
      <c r="X540" s="13">
        <v>95</v>
      </c>
      <c r="Y540" s="13" t="s">
        <v>1514</v>
      </c>
      <c r="Z540" s="13">
        <v>95</v>
      </c>
      <c r="AA540" s="13" t="s">
        <v>748</v>
      </c>
      <c r="AB540" s="36" t="str">
        <f t="shared" si="61"/>
        <v>tw-f-90-jlr-loc2</v>
      </c>
      <c r="AC540" s="36">
        <f t="shared" si="62"/>
        <v>7</v>
      </c>
      <c r="AD540" s="13">
        <v>6</v>
      </c>
      <c r="AE540" s="27">
        <v>6</v>
      </c>
      <c r="AG540" s="35">
        <v>537</v>
      </c>
    </row>
    <row r="541" spans="1:33" ht="16.5" x14ac:dyDescent="0.2">
      <c r="A541" s="33" t="s">
        <v>691</v>
      </c>
      <c r="B541" s="33">
        <f t="shared" si="57"/>
        <v>4109021</v>
      </c>
      <c r="C541" s="40">
        <f t="shared" si="56"/>
        <v>90</v>
      </c>
      <c r="D541" s="26">
        <f t="shared" si="58"/>
        <v>41090</v>
      </c>
      <c r="E541" s="13">
        <v>2</v>
      </c>
      <c r="F541" s="14" t="s">
        <v>634</v>
      </c>
      <c r="G541" s="14" t="s">
        <v>367</v>
      </c>
      <c r="H541" s="13">
        <f t="shared" si="59"/>
        <v>95</v>
      </c>
      <c r="I541" s="13">
        <f t="shared" si="60"/>
        <v>11</v>
      </c>
      <c r="J541" s="13">
        <v>5</v>
      </c>
      <c r="K541" s="13" t="s">
        <v>1500</v>
      </c>
      <c r="L541" s="13">
        <v>95</v>
      </c>
      <c r="M541" s="13" t="s">
        <v>1502</v>
      </c>
      <c r="N541" s="13">
        <v>95</v>
      </c>
      <c r="O541" s="13" t="s">
        <v>1504</v>
      </c>
      <c r="P541" s="13">
        <v>95</v>
      </c>
      <c r="Q541" s="13" t="s">
        <v>1506</v>
      </c>
      <c r="R541" s="13">
        <v>95</v>
      </c>
      <c r="S541" s="13" t="s">
        <v>1508</v>
      </c>
      <c r="T541" s="13">
        <v>95</v>
      </c>
      <c r="U541" s="13" t="s">
        <v>1510</v>
      </c>
      <c r="V541" s="13">
        <v>95</v>
      </c>
      <c r="W541" s="13" t="s">
        <v>1512</v>
      </c>
      <c r="X541" s="13">
        <v>95</v>
      </c>
      <c r="Y541" s="13" t="s">
        <v>1515</v>
      </c>
      <c r="Z541" s="13">
        <v>95</v>
      </c>
      <c r="AA541" s="13" t="s">
        <v>390</v>
      </c>
      <c r="AB541" s="36" t="str">
        <f t="shared" si="61"/>
        <v>tw-f-90-shl-loc2</v>
      </c>
      <c r="AC541" s="36">
        <f t="shared" si="62"/>
        <v>7</v>
      </c>
      <c r="AD541" s="13">
        <v>9</v>
      </c>
      <c r="AE541" s="27">
        <v>9</v>
      </c>
      <c r="AG541" s="35">
        <v>538</v>
      </c>
    </row>
    <row r="542" spans="1:33" ht="16.5" x14ac:dyDescent="0.2">
      <c r="A542" s="33" t="s">
        <v>691</v>
      </c>
      <c r="B542" s="33">
        <f t="shared" si="57"/>
        <v>4109030</v>
      </c>
      <c r="C542" s="40">
        <f t="shared" si="56"/>
        <v>90</v>
      </c>
      <c r="D542" s="26">
        <f t="shared" si="58"/>
        <v>41090</v>
      </c>
      <c r="E542" s="13">
        <v>3</v>
      </c>
      <c r="F542" s="14" t="s">
        <v>633</v>
      </c>
      <c r="G542" s="14" t="s">
        <v>352</v>
      </c>
      <c r="H542" s="13">
        <f t="shared" si="59"/>
        <v>95</v>
      </c>
      <c r="I542" s="13">
        <f t="shared" si="60"/>
        <v>11</v>
      </c>
      <c r="J542" s="13">
        <v>5</v>
      </c>
      <c r="K542" s="13" t="s">
        <v>1501</v>
      </c>
      <c r="L542" s="13">
        <v>95</v>
      </c>
      <c r="M542" s="13" t="s">
        <v>1503</v>
      </c>
      <c r="N542" s="13">
        <v>95</v>
      </c>
      <c r="O542" s="13" t="s">
        <v>1505</v>
      </c>
      <c r="P542" s="13">
        <v>95</v>
      </c>
      <c r="Q542" s="13" t="s">
        <v>1507</v>
      </c>
      <c r="R542" s="13">
        <v>95</v>
      </c>
      <c r="S542" s="13" t="s">
        <v>1509</v>
      </c>
      <c r="T542" s="13">
        <v>95</v>
      </c>
      <c r="U542" s="13" t="s">
        <v>1511</v>
      </c>
      <c r="V542" s="13">
        <v>95</v>
      </c>
      <c r="W542" s="13" t="s">
        <v>1513</v>
      </c>
      <c r="X542" s="13">
        <v>95</v>
      </c>
      <c r="Y542" s="13" t="s">
        <v>1514</v>
      </c>
      <c r="Z542" s="13">
        <v>95</v>
      </c>
      <c r="AA542" s="13" t="s">
        <v>354</v>
      </c>
      <c r="AB542" s="37" t="str">
        <f t="shared" si="61"/>
        <v>tw-f-90-jlr-loc3</v>
      </c>
      <c r="AC542" s="37">
        <f t="shared" si="62"/>
        <v>7</v>
      </c>
      <c r="AD542" s="13">
        <v>6</v>
      </c>
      <c r="AE542" s="27">
        <v>6</v>
      </c>
      <c r="AG542" s="35">
        <v>539</v>
      </c>
    </row>
    <row r="543" spans="1:33" ht="17.25" thickBot="1" x14ac:dyDescent="0.25">
      <c r="A543" s="33" t="s">
        <v>691</v>
      </c>
      <c r="B543" s="33">
        <f t="shared" si="57"/>
        <v>4109031</v>
      </c>
      <c r="C543" s="40">
        <f t="shared" si="56"/>
        <v>90</v>
      </c>
      <c r="D543" s="28">
        <f t="shared" si="58"/>
        <v>41090</v>
      </c>
      <c r="E543" s="29">
        <v>3</v>
      </c>
      <c r="F543" s="30" t="s">
        <v>634</v>
      </c>
      <c r="G543" s="30" t="s">
        <v>372</v>
      </c>
      <c r="H543" s="29">
        <f t="shared" si="59"/>
        <v>95</v>
      </c>
      <c r="I543" s="29">
        <f t="shared" si="60"/>
        <v>11</v>
      </c>
      <c r="J543" s="29">
        <v>5</v>
      </c>
      <c r="K543" s="29" t="s">
        <v>1500</v>
      </c>
      <c r="L543" s="29">
        <v>95</v>
      </c>
      <c r="M543" s="29" t="s">
        <v>1502</v>
      </c>
      <c r="N543" s="29">
        <v>95</v>
      </c>
      <c r="O543" s="29" t="s">
        <v>1504</v>
      </c>
      <c r="P543" s="29">
        <v>95</v>
      </c>
      <c r="Q543" s="29" t="s">
        <v>1506</v>
      </c>
      <c r="R543" s="29">
        <v>95</v>
      </c>
      <c r="S543" s="29" t="s">
        <v>1508</v>
      </c>
      <c r="T543" s="29">
        <v>95</v>
      </c>
      <c r="U543" s="29" t="s">
        <v>1510</v>
      </c>
      <c r="V543" s="29">
        <v>95</v>
      </c>
      <c r="W543" s="29" t="s">
        <v>1512</v>
      </c>
      <c r="X543" s="29">
        <v>95</v>
      </c>
      <c r="Y543" s="29" t="s">
        <v>1515</v>
      </c>
      <c r="Z543" s="29">
        <v>95</v>
      </c>
      <c r="AA543" s="29" t="s">
        <v>395</v>
      </c>
      <c r="AB543" s="30" t="str">
        <f t="shared" si="61"/>
        <v>tw-f-90-shl-loc3</v>
      </c>
      <c r="AC543" s="30">
        <f t="shared" si="62"/>
        <v>7</v>
      </c>
      <c r="AD543" s="29">
        <v>9</v>
      </c>
      <c r="AE543" s="31">
        <v>9</v>
      </c>
      <c r="AG543" s="35">
        <v>540</v>
      </c>
    </row>
    <row r="544" spans="1:33" ht="16.5" x14ac:dyDescent="0.2">
      <c r="A544" s="33" t="s">
        <v>691</v>
      </c>
      <c r="B544" s="33">
        <f t="shared" si="57"/>
        <v>4109110</v>
      </c>
      <c r="C544" s="40">
        <f t="shared" si="56"/>
        <v>91</v>
      </c>
      <c r="D544" s="23">
        <f t="shared" si="58"/>
        <v>41091</v>
      </c>
      <c r="E544" s="24">
        <v>1</v>
      </c>
      <c r="F544" s="32" t="s">
        <v>633</v>
      </c>
      <c r="G544" s="32" t="s">
        <v>30</v>
      </c>
      <c r="H544" s="24">
        <f t="shared" si="59"/>
        <v>96</v>
      </c>
      <c r="I544" s="24">
        <f t="shared" si="60"/>
        <v>11</v>
      </c>
      <c r="J544" s="24">
        <v>5</v>
      </c>
      <c r="K544" s="24" t="s">
        <v>1501</v>
      </c>
      <c r="L544" s="24">
        <v>95</v>
      </c>
      <c r="M544" s="24" t="s">
        <v>1503</v>
      </c>
      <c r="N544" s="24">
        <v>95</v>
      </c>
      <c r="O544" s="24" t="s">
        <v>1505</v>
      </c>
      <c r="P544" s="24">
        <v>95</v>
      </c>
      <c r="Q544" s="24" t="s">
        <v>1507</v>
      </c>
      <c r="R544" s="24">
        <v>95</v>
      </c>
      <c r="S544" s="24" t="s">
        <v>1509</v>
      </c>
      <c r="T544" s="24">
        <v>95</v>
      </c>
      <c r="U544" s="24" t="s">
        <v>1511</v>
      </c>
      <c r="V544" s="24">
        <v>95</v>
      </c>
      <c r="W544" s="24" t="s">
        <v>1513</v>
      </c>
      <c r="X544" s="24">
        <v>95</v>
      </c>
      <c r="Y544" s="24" t="s">
        <v>1514</v>
      </c>
      <c r="Z544" s="24">
        <v>95</v>
      </c>
      <c r="AA544" s="32" t="s">
        <v>30</v>
      </c>
      <c r="AB544" s="24" t="str">
        <f t="shared" si="61"/>
        <v>tw-f-91-jlr-loc1</v>
      </c>
      <c r="AC544" s="24">
        <f t="shared" si="62"/>
        <v>7</v>
      </c>
      <c r="AD544" s="24">
        <v>6</v>
      </c>
      <c r="AE544" s="25">
        <v>6</v>
      </c>
      <c r="AG544" s="35">
        <v>541</v>
      </c>
    </row>
    <row r="545" spans="1:33" ht="16.5" x14ac:dyDescent="0.2">
      <c r="A545" s="33" t="s">
        <v>691</v>
      </c>
      <c r="B545" s="33">
        <f t="shared" si="57"/>
        <v>4109111</v>
      </c>
      <c r="C545" s="40">
        <f t="shared" si="56"/>
        <v>91</v>
      </c>
      <c r="D545" s="26">
        <f t="shared" si="58"/>
        <v>41091</v>
      </c>
      <c r="E545" s="13">
        <v>1</v>
      </c>
      <c r="F545" s="14" t="s">
        <v>634</v>
      </c>
      <c r="G545" s="14" t="s">
        <v>368</v>
      </c>
      <c r="H545" s="13">
        <f t="shared" si="59"/>
        <v>96</v>
      </c>
      <c r="I545" s="13">
        <f t="shared" si="60"/>
        <v>11</v>
      </c>
      <c r="J545" s="13">
        <v>5</v>
      </c>
      <c r="K545" s="13" t="s">
        <v>1689</v>
      </c>
      <c r="L545" s="13">
        <v>95</v>
      </c>
      <c r="M545" s="13" t="s">
        <v>1502</v>
      </c>
      <c r="N545" s="13">
        <v>95</v>
      </c>
      <c r="O545" s="13" t="s">
        <v>1504</v>
      </c>
      <c r="P545" s="13">
        <v>95</v>
      </c>
      <c r="Q545" s="13" t="s">
        <v>1506</v>
      </c>
      <c r="R545" s="13">
        <v>95</v>
      </c>
      <c r="S545" s="13" t="s">
        <v>1508</v>
      </c>
      <c r="T545" s="13">
        <v>95</v>
      </c>
      <c r="U545" s="13" t="s">
        <v>1510</v>
      </c>
      <c r="V545" s="13">
        <v>95</v>
      </c>
      <c r="W545" s="13" t="s">
        <v>1512</v>
      </c>
      <c r="X545" s="13">
        <v>95</v>
      </c>
      <c r="Y545" s="13" t="s">
        <v>1515</v>
      </c>
      <c r="Z545" s="13">
        <v>95</v>
      </c>
      <c r="AA545" s="14" t="s">
        <v>386</v>
      </c>
      <c r="AB545" s="13" t="str">
        <f t="shared" si="61"/>
        <v>tw-f-91-shl-loc1</v>
      </c>
      <c r="AC545" s="13">
        <f t="shared" si="62"/>
        <v>7</v>
      </c>
      <c r="AD545" s="13">
        <v>9</v>
      </c>
      <c r="AE545" s="27">
        <v>9</v>
      </c>
      <c r="AG545" s="35">
        <v>542</v>
      </c>
    </row>
    <row r="546" spans="1:33" ht="16.5" x14ac:dyDescent="0.2">
      <c r="A546" s="33" t="s">
        <v>691</v>
      </c>
      <c r="B546" s="33">
        <f t="shared" si="57"/>
        <v>4109120</v>
      </c>
      <c r="C546" s="40">
        <f t="shared" si="56"/>
        <v>91</v>
      </c>
      <c r="D546" s="26">
        <f t="shared" si="58"/>
        <v>41091</v>
      </c>
      <c r="E546" s="13">
        <v>2</v>
      </c>
      <c r="F546" s="14" t="s">
        <v>633</v>
      </c>
      <c r="G546" s="14" t="s">
        <v>350</v>
      </c>
      <c r="H546" s="13">
        <f t="shared" si="59"/>
        <v>96</v>
      </c>
      <c r="I546" s="13">
        <f t="shared" si="60"/>
        <v>11</v>
      </c>
      <c r="J546" s="13">
        <v>5</v>
      </c>
      <c r="K546" s="13" t="s">
        <v>1501</v>
      </c>
      <c r="L546" s="13">
        <v>95</v>
      </c>
      <c r="M546" s="13" t="s">
        <v>1503</v>
      </c>
      <c r="N546" s="13">
        <v>95</v>
      </c>
      <c r="O546" s="13" t="s">
        <v>1505</v>
      </c>
      <c r="P546" s="13">
        <v>95</v>
      </c>
      <c r="Q546" s="13" t="s">
        <v>1507</v>
      </c>
      <c r="R546" s="13">
        <v>95</v>
      </c>
      <c r="S546" s="13" t="s">
        <v>1509</v>
      </c>
      <c r="T546" s="13">
        <v>95</v>
      </c>
      <c r="U546" s="13" t="s">
        <v>1511</v>
      </c>
      <c r="V546" s="13">
        <v>95</v>
      </c>
      <c r="W546" s="13" t="s">
        <v>1513</v>
      </c>
      <c r="X546" s="13">
        <v>95</v>
      </c>
      <c r="Y546" s="13" t="s">
        <v>1514</v>
      </c>
      <c r="Z546" s="13">
        <v>95</v>
      </c>
      <c r="AA546" s="13" t="s">
        <v>30</v>
      </c>
      <c r="AB546" s="36" t="str">
        <f t="shared" si="61"/>
        <v>tw-f-91-jlr-loc2</v>
      </c>
      <c r="AC546" s="36">
        <f t="shared" si="62"/>
        <v>7</v>
      </c>
      <c r="AD546" s="13">
        <v>6</v>
      </c>
      <c r="AE546" s="27">
        <v>6</v>
      </c>
      <c r="AG546" s="35">
        <v>543</v>
      </c>
    </row>
    <row r="547" spans="1:33" ht="16.5" x14ac:dyDescent="0.2">
      <c r="A547" s="33" t="s">
        <v>691</v>
      </c>
      <c r="B547" s="33">
        <f t="shared" si="57"/>
        <v>4109121</v>
      </c>
      <c r="C547" s="40">
        <f t="shared" si="56"/>
        <v>91</v>
      </c>
      <c r="D547" s="26">
        <f t="shared" si="58"/>
        <v>41091</v>
      </c>
      <c r="E547" s="13">
        <v>2</v>
      </c>
      <c r="F547" s="14" t="s">
        <v>634</v>
      </c>
      <c r="G547" s="14" t="s">
        <v>367</v>
      </c>
      <c r="H547" s="13">
        <f t="shared" si="59"/>
        <v>96</v>
      </c>
      <c r="I547" s="13">
        <f t="shared" si="60"/>
        <v>11</v>
      </c>
      <c r="J547" s="13">
        <v>5</v>
      </c>
      <c r="K547" s="13" t="s">
        <v>1689</v>
      </c>
      <c r="L547" s="13">
        <v>95</v>
      </c>
      <c r="M547" s="13" t="s">
        <v>1502</v>
      </c>
      <c r="N547" s="13">
        <v>95</v>
      </c>
      <c r="O547" s="13" t="s">
        <v>1504</v>
      </c>
      <c r="P547" s="13">
        <v>95</v>
      </c>
      <c r="Q547" s="13" t="s">
        <v>1506</v>
      </c>
      <c r="R547" s="13">
        <v>95</v>
      </c>
      <c r="S547" s="13" t="s">
        <v>1508</v>
      </c>
      <c r="T547" s="13">
        <v>95</v>
      </c>
      <c r="U547" s="13" t="s">
        <v>1510</v>
      </c>
      <c r="V547" s="13">
        <v>95</v>
      </c>
      <c r="W547" s="13" t="s">
        <v>1512</v>
      </c>
      <c r="X547" s="13">
        <v>95</v>
      </c>
      <c r="Y547" s="13" t="s">
        <v>1515</v>
      </c>
      <c r="Z547" s="13">
        <v>95</v>
      </c>
      <c r="AA547" s="14" t="s">
        <v>380</v>
      </c>
      <c r="AB547" s="36" t="str">
        <f t="shared" si="61"/>
        <v>tw-f-91-shl-loc2</v>
      </c>
      <c r="AC547" s="36">
        <f t="shared" si="62"/>
        <v>7</v>
      </c>
      <c r="AD547" s="13">
        <v>9</v>
      </c>
      <c r="AE547" s="27">
        <v>9</v>
      </c>
      <c r="AG547" s="35">
        <v>544</v>
      </c>
    </row>
    <row r="548" spans="1:33" ht="16.5" x14ac:dyDescent="0.2">
      <c r="A548" s="33" t="s">
        <v>691</v>
      </c>
      <c r="B548" s="33">
        <f t="shared" si="57"/>
        <v>4109130</v>
      </c>
      <c r="C548" s="40">
        <f t="shared" si="56"/>
        <v>91</v>
      </c>
      <c r="D548" s="26">
        <f t="shared" si="58"/>
        <v>41091</v>
      </c>
      <c r="E548" s="13">
        <v>3</v>
      </c>
      <c r="F548" s="14" t="s">
        <v>633</v>
      </c>
      <c r="G548" s="14" t="s">
        <v>352</v>
      </c>
      <c r="H548" s="13">
        <f t="shared" si="59"/>
        <v>96</v>
      </c>
      <c r="I548" s="13">
        <f t="shared" si="60"/>
        <v>11</v>
      </c>
      <c r="J548" s="13">
        <v>5</v>
      </c>
      <c r="K548" s="13" t="s">
        <v>1501</v>
      </c>
      <c r="L548" s="13">
        <v>95</v>
      </c>
      <c r="M548" s="13" t="s">
        <v>1503</v>
      </c>
      <c r="N548" s="13">
        <v>95</v>
      </c>
      <c r="O548" s="13" t="s">
        <v>1505</v>
      </c>
      <c r="P548" s="13">
        <v>95</v>
      </c>
      <c r="Q548" s="13" t="s">
        <v>1507</v>
      </c>
      <c r="R548" s="13">
        <v>95</v>
      </c>
      <c r="S548" s="13" t="s">
        <v>1509</v>
      </c>
      <c r="T548" s="13">
        <v>95</v>
      </c>
      <c r="U548" s="13" t="s">
        <v>1511</v>
      </c>
      <c r="V548" s="13">
        <v>95</v>
      </c>
      <c r="W548" s="13" t="s">
        <v>1513</v>
      </c>
      <c r="X548" s="13">
        <v>95</v>
      </c>
      <c r="Y548" s="13" t="s">
        <v>1514</v>
      </c>
      <c r="Z548" s="13">
        <v>95</v>
      </c>
      <c r="AA548" s="14" t="s">
        <v>353</v>
      </c>
      <c r="AB548" s="37" t="str">
        <f t="shared" si="61"/>
        <v>tw-f-91-jlr-loc3</v>
      </c>
      <c r="AC548" s="37">
        <f t="shared" si="62"/>
        <v>7</v>
      </c>
      <c r="AD548" s="13">
        <v>6</v>
      </c>
      <c r="AE548" s="27">
        <v>6</v>
      </c>
      <c r="AG548" s="35">
        <v>545</v>
      </c>
    </row>
    <row r="549" spans="1:33" ht="17.25" thickBot="1" x14ac:dyDescent="0.25">
      <c r="A549" s="33" t="s">
        <v>691</v>
      </c>
      <c r="B549" s="33">
        <f t="shared" si="57"/>
        <v>4109131</v>
      </c>
      <c r="C549" s="40">
        <f t="shared" si="56"/>
        <v>91</v>
      </c>
      <c r="D549" s="28">
        <f t="shared" si="58"/>
        <v>41091</v>
      </c>
      <c r="E549" s="29">
        <v>3</v>
      </c>
      <c r="F549" s="30" t="s">
        <v>634</v>
      </c>
      <c r="G549" s="30" t="s">
        <v>372</v>
      </c>
      <c r="H549" s="29">
        <f t="shared" si="59"/>
        <v>96</v>
      </c>
      <c r="I549" s="29">
        <f t="shared" si="60"/>
        <v>11</v>
      </c>
      <c r="J549" s="29">
        <v>5</v>
      </c>
      <c r="K549" s="29" t="s">
        <v>1689</v>
      </c>
      <c r="L549" s="29">
        <v>95</v>
      </c>
      <c r="M549" s="29" t="s">
        <v>1502</v>
      </c>
      <c r="N549" s="29">
        <v>95</v>
      </c>
      <c r="O549" s="29" t="s">
        <v>1504</v>
      </c>
      <c r="P549" s="29">
        <v>95</v>
      </c>
      <c r="Q549" s="29" t="s">
        <v>1506</v>
      </c>
      <c r="R549" s="29">
        <v>95</v>
      </c>
      <c r="S549" s="29" t="s">
        <v>1508</v>
      </c>
      <c r="T549" s="29">
        <v>95</v>
      </c>
      <c r="U549" s="29" t="s">
        <v>1510</v>
      </c>
      <c r="V549" s="29">
        <v>95</v>
      </c>
      <c r="W549" s="29" t="s">
        <v>1512</v>
      </c>
      <c r="X549" s="29">
        <v>95</v>
      </c>
      <c r="Y549" s="29" t="s">
        <v>1515</v>
      </c>
      <c r="Z549" s="29">
        <v>95</v>
      </c>
      <c r="AA549" s="30" t="s">
        <v>394</v>
      </c>
      <c r="AB549" s="30" t="str">
        <f t="shared" si="61"/>
        <v>tw-f-91-shl-loc3</v>
      </c>
      <c r="AC549" s="30">
        <f t="shared" si="62"/>
        <v>7</v>
      </c>
      <c r="AD549" s="29">
        <v>9</v>
      </c>
      <c r="AE549" s="31">
        <v>9</v>
      </c>
      <c r="AG549" s="35">
        <v>546</v>
      </c>
    </row>
    <row r="550" spans="1:33" ht="16.5" x14ac:dyDescent="0.2">
      <c r="A550" s="33" t="s">
        <v>691</v>
      </c>
      <c r="B550" s="33">
        <f t="shared" si="57"/>
        <v>4109210</v>
      </c>
      <c r="C550" s="40">
        <f t="shared" si="56"/>
        <v>92</v>
      </c>
      <c r="D550" s="23">
        <f t="shared" si="58"/>
        <v>41092</v>
      </c>
      <c r="E550" s="24">
        <v>1</v>
      </c>
      <c r="F550" s="32" t="s">
        <v>633</v>
      </c>
      <c r="G550" s="32" t="s">
        <v>30</v>
      </c>
      <c r="H550" s="24">
        <f t="shared" si="59"/>
        <v>97</v>
      </c>
      <c r="I550" s="24">
        <f t="shared" si="60"/>
        <v>11</v>
      </c>
      <c r="J550" s="24">
        <v>5</v>
      </c>
      <c r="K550" s="24" t="s">
        <v>1690</v>
      </c>
      <c r="L550" s="24">
        <v>96</v>
      </c>
      <c r="M550" s="24" t="s">
        <v>1503</v>
      </c>
      <c r="N550" s="24">
        <v>96</v>
      </c>
      <c r="O550" s="24" t="s">
        <v>1505</v>
      </c>
      <c r="P550" s="24">
        <v>96</v>
      </c>
      <c r="Q550" s="24" t="s">
        <v>1507</v>
      </c>
      <c r="R550" s="24">
        <v>96</v>
      </c>
      <c r="S550" s="24" t="s">
        <v>1509</v>
      </c>
      <c r="T550" s="24">
        <v>96</v>
      </c>
      <c r="U550" s="24" t="s">
        <v>1511</v>
      </c>
      <c r="V550" s="24">
        <v>96</v>
      </c>
      <c r="W550" s="24" t="s">
        <v>1513</v>
      </c>
      <c r="X550" s="24">
        <v>96</v>
      </c>
      <c r="Y550" s="24" t="s">
        <v>1514</v>
      </c>
      <c r="Z550" s="24">
        <v>96</v>
      </c>
      <c r="AA550" s="24" t="s">
        <v>350</v>
      </c>
      <c r="AB550" s="24" t="str">
        <f t="shared" si="61"/>
        <v>tw-f-92-jlr-loc1</v>
      </c>
      <c r="AC550" s="24">
        <f t="shared" si="62"/>
        <v>7</v>
      </c>
      <c r="AD550" s="24">
        <v>6</v>
      </c>
      <c r="AE550" s="25">
        <v>6</v>
      </c>
      <c r="AG550" s="35">
        <v>547</v>
      </c>
    </row>
    <row r="551" spans="1:33" ht="16.5" x14ac:dyDescent="0.2">
      <c r="A551" s="33" t="s">
        <v>691</v>
      </c>
      <c r="B551" s="33">
        <f t="shared" si="57"/>
        <v>4109211</v>
      </c>
      <c r="C551" s="40">
        <f t="shared" si="56"/>
        <v>92</v>
      </c>
      <c r="D551" s="26">
        <f t="shared" si="58"/>
        <v>41092</v>
      </c>
      <c r="E551" s="13">
        <v>1</v>
      </c>
      <c r="F551" s="14" t="s">
        <v>634</v>
      </c>
      <c r="G551" s="14" t="s">
        <v>368</v>
      </c>
      <c r="H551" s="13">
        <f t="shared" si="59"/>
        <v>97</v>
      </c>
      <c r="I551" s="13">
        <f t="shared" si="60"/>
        <v>11</v>
      </c>
      <c r="J551" s="13">
        <v>5</v>
      </c>
      <c r="K551" s="13" t="s">
        <v>1689</v>
      </c>
      <c r="L551" s="13">
        <v>95</v>
      </c>
      <c r="M551" s="13" t="s">
        <v>1502</v>
      </c>
      <c r="N551" s="13">
        <v>95</v>
      </c>
      <c r="O551" s="13" t="s">
        <v>1504</v>
      </c>
      <c r="P551" s="13">
        <v>95</v>
      </c>
      <c r="Q551" s="13" t="s">
        <v>1506</v>
      </c>
      <c r="R551" s="13">
        <v>95</v>
      </c>
      <c r="S551" s="13" t="s">
        <v>1508</v>
      </c>
      <c r="T551" s="13">
        <v>95</v>
      </c>
      <c r="U551" s="13" t="s">
        <v>1510</v>
      </c>
      <c r="V551" s="13">
        <v>95</v>
      </c>
      <c r="W551" s="13" t="s">
        <v>1512</v>
      </c>
      <c r="X551" s="13">
        <v>95</v>
      </c>
      <c r="Y551" s="13" t="s">
        <v>1515</v>
      </c>
      <c r="Z551" s="13">
        <v>95</v>
      </c>
      <c r="AA551" s="13" t="s">
        <v>378</v>
      </c>
      <c r="AB551" s="13" t="str">
        <f t="shared" si="61"/>
        <v>tw-f-92-shl-loc1</v>
      </c>
      <c r="AC551" s="13">
        <f t="shared" si="62"/>
        <v>7</v>
      </c>
      <c r="AD551" s="13">
        <v>9</v>
      </c>
      <c r="AE551" s="27">
        <v>9</v>
      </c>
      <c r="AG551" s="35">
        <v>548</v>
      </c>
    </row>
    <row r="552" spans="1:33" ht="16.5" x14ac:dyDescent="0.2">
      <c r="A552" s="33" t="s">
        <v>691</v>
      </c>
      <c r="B552" s="33">
        <f t="shared" si="57"/>
        <v>4109220</v>
      </c>
      <c r="C552" s="40">
        <f t="shared" si="56"/>
        <v>92</v>
      </c>
      <c r="D552" s="26">
        <f t="shared" si="58"/>
        <v>41092</v>
      </c>
      <c r="E552" s="13">
        <v>2</v>
      </c>
      <c r="F552" s="14" t="s">
        <v>633</v>
      </c>
      <c r="G552" s="14" t="s">
        <v>350</v>
      </c>
      <c r="H552" s="13">
        <f t="shared" si="59"/>
        <v>97</v>
      </c>
      <c r="I552" s="13">
        <f t="shared" si="60"/>
        <v>11</v>
      </c>
      <c r="J552" s="13">
        <v>5</v>
      </c>
      <c r="K552" s="13" t="s">
        <v>1690</v>
      </c>
      <c r="L552" s="13">
        <v>96</v>
      </c>
      <c r="M552" s="13" t="s">
        <v>1503</v>
      </c>
      <c r="N552" s="13">
        <v>96</v>
      </c>
      <c r="O552" s="13" t="s">
        <v>1505</v>
      </c>
      <c r="P552" s="13">
        <v>96</v>
      </c>
      <c r="Q552" s="13" t="s">
        <v>1507</v>
      </c>
      <c r="R552" s="13">
        <v>96</v>
      </c>
      <c r="S552" s="13" t="s">
        <v>1509</v>
      </c>
      <c r="T552" s="13">
        <v>96</v>
      </c>
      <c r="U552" s="13" t="s">
        <v>1511</v>
      </c>
      <c r="V552" s="13">
        <v>96</v>
      </c>
      <c r="W552" s="13" t="s">
        <v>1513</v>
      </c>
      <c r="X552" s="13">
        <v>96</v>
      </c>
      <c r="Y552" s="13" t="s">
        <v>1514</v>
      </c>
      <c r="Z552" s="13">
        <v>96</v>
      </c>
      <c r="AA552" s="13" t="s">
        <v>349</v>
      </c>
      <c r="AB552" s="36" t="str">
        <f t="shared" si="61"/>
        <v>tw-f-92-jlr-loc2</v>
      </c>
      <c r="AC552" s="36">
        <f t="shared" si="62"/>
        <v>7</v>
      </c>
      <c r="AD552" s="13">
        <v>6</v>
      </c>
      <c r="AE552" s="27">
        <v>6</v>
      </c>
      <c r="AG552" s="35">
        <v>549</v>
      </c>
    </row>
    <row r="553" spans="1:33" ht="16.5" x14ac:dyDescent="0.2">
      <c r="A553" s="33" t="s">
        <v>691</v>
      </c>
      <c r="B553" s="33">
        <f t="shared" si="57"/>
        <v>4109221</v>
      </c>
      <c r="C553" s="40">
        <f t="shared" si="56"/>
        <v>92</v>
      </c>
      <c r="D553" s="26">
        <f t="shared" si="58"/>
        <v>41092</v>
      </c>
      <c r="E553" s="13">
        <v>2</v>
      </c>
      <c r="F553" s="14" t="s">
        <v>634</v>
      </c>
      <c r="G553" s="14" t="s">
        <v>367</v>
      </c>
      <c r="H553" s="13">
        <f t="shared" si="59"/>
        <v>97</v>
      </c>
      <c r="I553" s="13">
        <f t="shared" si="60"/>
        <v>11</v>
      </c>
      <c r="J553" s="13">
        <v>5</v>
      </c>
      <c r="K553" s="13" t="s">
        <v>1689</v>
      </c>
      <c r="L553" s="13">
        <v>95</v>
      </c>
      <c r="M553" s="13" t="s">
        <v>1502</v>
      </c>
      <c r="N553" s="13">
        <v>95</v>
      </c>
      <c r="O553" s="13" t="s">
        <v>1504</v>
      </c>
      <c r="P553" s="13">
        <v>95</v>
      </c>
      <c r="Q553" s="13" t="s">
        <v>1506</v>
      </c>
      <c r="R553" s="13">
        <v>95</v>
      </c>
      <c r="S553" s="13" t="s">
        <v>1508</v>
      </c>
      <c r="T553" s="13">
        <v>95</v>
      </c>
      <c r="U553" s="13" t="s">
        <v>1510</v>
      </c>
      <c r="V553" s="13">
        <v>95</v>
      </c>
      <c r="W553" s="13" t="s">
        <v>1512</v>
      </c>
      <c r="X553" s="13">
        <v>95</v>
      </c>
      <c r="Y553" s="13" t="s">
        <v>1515</v>
      </c>
      <c r="Z553" s="13">
        <v>95</v>
      </c>
      <c r="AA553" s="13" t="s">
        <v>383</v>
      </c>
      <c r="AB553" s="36" t="str">
        <f t="shared" si="61"/>
        <v>tw-f-92-shl-loc2</v>
      </c>
      <c r="AC553" s="36">
        <f t="shared" si="62"/>
        <v>7</v>
      </c>
      <c r="AD553" s="13">
        <v>9</v>
      </c>
      <c r="AE553" s="27">
        <v>9</v>
      </c>
      <c r="AG553" s="35">
        <v>550</v>
      </c>
    </row>
    <row r="554" spans="1:33" ht="16.5" x14ac:dyDescent="0.2">
      <c r="A554" s="33" t="s">
        <v>691</v>
      </c>
      <c r="B554" s="33">
        <f t="shared" si="57"/>
        <v>4109230</v>
      </c>
      <c r="C554" s="40">
        <f t="shared" si="56"/>
        <v>92</v>
      </c>
      <c r="D554" s="26">
        <f t="shared" si="58"/>
        <v>41092</v>
      </c>
      <c r="E554" s="13">
        <v>3</v>
      </c>
      <c r="F554" s="14" t="s">
        <v>633</v>
      </c>
      <c r="G554" s="14" t="s">
        <v>352</v>
      </c>
      <c r="H554" s="13">
        <f t="shared" si="59"/>
        <v>97</v>
      </c>
      <c r="I554" s="13">
        <f t="shared" si="60"/>
        <v>11</v>
      </c>
      <c r="J554" s="13">
        <v>5</v>
      </c>
      <c r="K554" s="13" t="s">
        <v>1690</v>
      </c>
      <c r="L554" s="13">
        <v>96</v>
      </c>
      <c r="M554" s="13" t="s">
        <v>1503</v>
      </c>
      <c r="N554" s="13">
        <v>96</v>
      </c>
      <c r="O554" s="13" t="s">
        <v>1505</v>
      </c>
      <c r="P554" s="13">
        <v>96</v>
      </c>
      <c r="Q554" s="13" t="s">
        <v>1507</v>
      </c>
      <c r="R554" s="13">
        <v>96</v>
      </c>
      <c r="S554" s="13" t="s">
        <v>1509</v>
      </c>
      <c r="T554" s="13">
        <v>96</v>
      </c>
      <c r="U554" s="13" t="s">
        <v>1511</v>
      </c>
      <c r="V554" s="13">
        <v>96</v>
      </c>
      <c r="W554" s="13" t="s">
        <v>1513</v>
      </c>
      <c r="X554" s="13">
        <v>96</v>
      </c>
      <c r="Y554" s="13" t="s">
        <v>1514</v>
      </c>
      <c r="Z554" s="13">
        <v>96</v>
      </c>
      <c r="AA554" s="13" t="s">
        <v>30</v>
      </c>
      <c r="AB554" s="37" t="str">
        <f t="shared" si="61"/>
        <v>tw-f-92-jlr-loc3</v>
      </c>
      <c r="AC554" s="37">
        <f t="shared" si="62"/>
        <v>7</v>
      </c>
      <c r="AD554" s="13">
        <v>6</v>
      </c>
      <c r="AE554" s="27">
        <v>6</v>
      </c>
      <c r="AG554" s="35">
        <v>551</v>
      </c>
    </row>
    <row r="555" spans="1:33" ht="17.25" thickBot="1" x14ac:dyDescent="0.25">
      <c r="A555" s="33" t="s">
        <v>691</v>
      </c>
      <c r="B555" s="33">
        <f t="shared" si="57"/>
        <v>4109231</v>
      </c>
      <c r="C555" s="40">
        <f t="shared" si="56"/>
        <v>92</v>
      </c>
      <c r="D555" s="28">
        <f t="shared" si="58"/>
        <v>41092</v>
      </c>
      <c r="E555" s="29">
        <v>3</v>
      </c>
      <c r="F555" s="30" t="s">
        <v>634</v>
      </c>
      <c r="G555" s="30" t="s">
        <v>372</v>
      </c>
      <c r="H555" s="29">
        <f t="shared" si="59"/>
        <v>97</v>
      </c>
      <c r="I555" s="29">
        <f t="shared" si="60"/>
        <v>11</v>
      </c>
      <c r="J555" s="29">
        <v>5</v>
      </c>
      <c r="K555" s="29" t="s">
        <v>1689</v>
      </c>
      <c r="L555" s="29">
        <v>95</v>
      </c>
      <c r="M555" s="29" t="s">
        <v>1502</v>
      </c>
      <c r="N555" s="29">
        <v>95</v>
      </c>
      <c r="O555" s="29" t="s">
        <v>1504</v>
      </c>
      <c r="P555" s="29">
        <v>95</v>
      </c>
      <c r="Q555" s="29" t="s">
        <v>1506</v>
      </c>
      <c r="R555" s="29">
        <v>95</v>
      </c>
      <c r="S555" s="29" t="s">
        <v>1508</v>
      </c>
      <c r="T555" s="29">
        <v>95</v>
      </c>
      <c r="U555" s="29" t="s">
        <v>1510</v>
      </c>
      <c r="V555" s="29">
        <v>95</v>
      </c>
      <c r="W555" s="29" t="s">
        <v>1512</v>
      </c>
      <c r="X555" s="29">
        <v>95</v>
      </c>
      <c r="Y555" s="29" t="s">
        <v>1515</v>
      </c>
      <c r="Z555" s="29">
        <v>95</v>
      </c>
      <c r="AA555" s="29" t="s">
        <v>387</v>
      </c>
      <c r="AB555" s="30" t="str">
        <f t="shared" si="61"/>
        <v>tw-f-92-shl-loc3</v>
      </c>
      <c r="AC555" s="30">
        <f t="shared" si="62"/>
        <v>7</v>
      </c>
      <c r="AD555" s="29">
        <v>9</v>
      </c>
      <c r="AE555" s="31">
        <v>9</v>
      </c>
      <c r="AG555" s="35">
        <v>552</v>
      </c>
    </row>
    <row r="556" spans="1:33" ht="16.5" x14ac:dyDescent="0.2">
      <c r="A556" s="33" t="s">
        <v>691</v>
      </c>
      <c r="B556" s="33">
        <f t="shared" si="57"/>
        <v>4109310</v>
      </c>
      <c r="C556" s="40">
        <f t="shared" si="56"/>
        <v>93</v>
      </c>
      <c r="D556" s="23">
        <f t="shared" si="58"/>
        <v>41093</v>
      </c>
      <c r="E556" s="24">
        <v>1</v>
      </c>
      <c r="F556" s="32" t="s">
        <v>633</v>
      </c>
      <c r="G556" s="32" t="s">
        <v>30</v>
      </c>
      <c r="H556" s="24">
        <f t="shared" si="59"/>
        <v>97</v>
      </c>
      <c r="I556" s="24">
        <f t="shared" si="60"/>
        <v>11</v>
      </c>
      <c r="J556" s="24">
        <v>5</v>
      </c>
      <c r="K556" s="24" t="s">
        <v>1690</v>
      </c>
      <c r="L556" s="24">
        <v>96</v>
      </c>
      <c r="M556" s="24" t="s">
        <v>1691</v>
      </c>
      <c r="N556" s="24">
        <v>96</v>
      </c>
      <c r="O556" s="24" t="s">
        <v>1505</v>
      </c>
      <c r="P556" s="24">
        <v>96</v>
      </c>
      <c r="Q556" s="24" t="s">
        <v>1507</v>
      </c>
      <c r="R556" s="24">
        <v>96</v>
      </c>
      <c r="S556" s="24" t="s">
        <v>1509</v>
      </c>
      <c r="T556" s="24">
        <v>96</v>
      </c>
      <c r="U556" s="24" t="s">
        <v>1511</v>
      </c>
      <c r="V556" s="24">
        <v>96</v>
      </c>
      <c r="W556" s="24" t="s">
        <v>1513</v>
      </c>
      <c r="X556" s="24">
        <v>96</v>
      </c>
      <c r="Y556" s="24" t="s">
        <v>1514</v>
      </c>
      <c r="Z556" s="24">
        <v>96</v>
      </c>
      <c r="AA556" s="32" t="s">
        <v>354</v>
      </c>
      <c r="AB556" s="24" t="str">
        <f t="shared" si="61"/>
        <v>tw-f-93-jlr-loc1</v>
      </c>
      <c r="AC556" s="24">
        <f t="shared" si="62"/>
        <v>7</v>
      </c>
      <c r="AD556" s="24">
        <v>6</v>
      </c>
      <c r="AE556" s="25">
        <v>6</v>
      </c>
      <c r="AG556" s="35">
        <v>553</v>
      </c>
    </row>
    <row r="557" spans="1:33" ht="16.5" x14ac:dyDescent="0.2">
      <c r="A557" s="33" t="s">
        <v>691</v>
      </c>
      <c r="B557" s="33">
        <f t="shared" si="57"/>
        <v>4109311</v>
      </c>
      <c r="C557" s="40">
        <f t="shared" si="56"/>
        <v>93</v>
      </c>
      <c r="D557" s="26">
        <f t="shared" si="58"/>
        <v>41093</v>
      </c>
      <c r="E557" s="13">
        <v>1</v>
      </c>
      <c r="F557" s="14" t="s">
        <v>634</v>
      </c>
      <c r="G557" s="14" t="s">
        <v>368</v>
      </c>
      <c r="H557" s="13">
        <f t="shared" si="59"/>
        <v>97</v>
      </c>
      <c r="I557" s="13">
        <f t="shared" si="60"/>
        <v>11</v>
      </c>
      <c r="J557" s="13">
        <v>5</v>
      </c>
      <c r="K557" s="13" t="s">
        <v>1689</v>
      </c>
      <c r="L557" s="13">
        <v>96</v>
      </c>
      <c r="M557" s="13" t="s">
        <v>1692</v>
      </c>
      <c r="N557" s="13">
        <v>96</v>
      </c>
      <c r="O557" s="13" t="s">
        <v>1504</v>
      </c>
      <c r="P557" s="13">
        <v>96</v>
      </c>
      <c r="Q557" s="13" t="s">
        <v>1506</v>
      </c>
      <c r="R557" s="13">
        <v>96</v>
      </c>
      <c r="S557" s="13" t="s">
        <v>1508</v>
      </c>
      <c r="T557" s="13">
        <v>96</v>
      </c>
      <c r="U557" s="13" t="s">
        <v>1510</v>
      </c>
      <c r="V557" s="13">
        <v>96</v>
      </c>
      <c r="W557" s="13" t="s">
        <v>1512</v>
      </c>
      <c r="X557" s="13">
        <v>96</v>
      </c>
      <c r="Y557" s="13" t="s">
        <v>1515</v>
      </c>
      <c r="Z557" s="13">
        <v>96</v>
      </c>
      <c r="AA557" s="14" t="s">
        <v>395</v>
      </c>
      <c r="AB557" s="13" t="str">
        <f t="shared" si="61"/>
        <v>tw-f-93-shl-loc1</v>
      </c>
      <c r="AC557" s="13">
        <f t="shared" si="62"/>
        <v>7</v>
      </c>
      <c r="AD557" s="13">
        <v>9</v>
      </c>
      <c r="AE557" s="27">
        <v>9</v>
      </c>
      <c r="AG557" s="35">
        <v>554</v>
      </c>
    </row>
    <row r="558" spans="1:33" ht="16.5" x14ac:dyDescent="0.2">
      <c r="A558" s="33" t="s">
        <v>691</v>
      </c>
      <c r="B558" s="33">
        <f t="shared" si="57"/>
        <v>4109320</v>
      </c>
      <c r="C558" s="40">
        <f t="shared" si="56"/>
        <v>93</v>
      </c>
      <c r="D558" s="26">
        <f t="shared" si="58"/>
        <v>41093</v>
      </c>
      <c r="E558" s="13">
        <v>2</v>
      </c>
      <c r="F558" s="14" t="s">
        <v>633</v>
      </c>
      <c r="G558" s="14" t="s">
        <v>350</v>
      </c>
      <c r="H558" s="13">
        <f t="shared" si="59"/>
        <v>97</v>
      </c>
      <c r="I558" s="13">
        <f t="shared" si="60"/>
        <v>11</v>
      </c>
      <c r="J558" s="13">
        <v>5</v>
      </c>
      <c r="K558" s="13" t="s">
        <v>1690</v>
      </c>
      <c r="L558" s="13">
        <v>96</v>
      </c>
      <c r="M558" s="13" t="s">
        <v>1691</v>
      </c>
      <c r="N558" s="13">
        <v>96</v>
      </c>
      <c r="O558" s="13" t="s">
        <v>1505</v>
      </c>
      <c r="P558" s="13">
        <v>96</v>
      </c>
      <c r="Q558" s="13" t="s">
        <v>1507</v>
      </c>
      <c r="R558" s="13">
        <v>96</v>
      </c>
      <c r="S558" s="13" t="s">
        <v>1509</v>
      </c>
      <c r="T558" s="13">
        <v>96</v>
      </c>
      <c r="U558" s="13" t="s">
        <v>1511</v>
      </c>
      <c r="V558" s="13">
        <v>96</v>
      </c>
      <c r="W558" s="13" t="s">
        <v>1513</v>
      </c>
      <c r="X558" s="13">
        <v>96</v>
      </c>
      <c r="Y558" s="13" t="s">
        <v>1514</v>
      </c>
      <c r="Z558" s="13">
        <v>96</v>
      </c>
      <c r="AA558" s="14" t="s">
        <v>748</v>
      </c>
      <c r="AB558" s="36" t="str">
        <f t="shared" si="61"/>
        <v>tw-f-93-jlr-loc2</v>
      </c>
      <c r="AC558" s="36">
        <f t="shared" si="62"/>
        <v>7</v>
      </c>
      <c r="AD558" s="13">
        <v>6</v>
      </c>
      <c r="AE558" s="27">
        <v>6</v>
      </c>
      <c r="AG558" s="35">
        <v>555</v>
      </c>
    </row>
    <row r="559" spans="1:33" ht="16.5" x14ac:dyDescent="0.2">
      <c r="A559" s="33" t="s">
        <v>691</v>
      </c>
      <c r="B559" s="33">
        <f t="shared" si="57"/>
        <v>4109321</v>
      </c>
      <c r="C559" s="40">
        <f t="shared" si="56"/>
        <v>93</v>
      </c>
      <c r="D559" s="26">
        <f t="shared" si="58"/>
        <v>41093</v>
      </c>
      <c r="E559" s="13">
        <v>2</v>
      </c>
      <c r="F559" s="14" t="s">
        <v>634</v>
      </c>
      <c r="G559" s="14" t="s">
        <v>367</v>
      </c>
      <c r="H559" s="13">
        <f t="shared" si="59"/>
        <v>97</v>
      </c>
      <c r="I559" s="13">
        <f t="shared" si="60"/>
        <v>11</v>
      </c>
      <c r="J559" s="13">
        <v>5</v>
      </c>
      <c r="K559" s="13" t="s">
        <v>1689</v>
      </c>
      <c r="L559" s="13">
        <v>96</v>
      </c>
      <c r="M559" s="13" t="s">
        <v>1692</v>
      </c>
      <c r="N559" s="13">
        <v>96</v>
      </c>
      <c r="O559" s="13" t="s">
        <v>1504</v>
      </c>
      <c r="P559" s="13">
        <v>96</v>
      </c>
      <c r="Q559" s="13" t="s">
        <v>1506</v>
      </c>
      <c r="R559" s="13">
        <v>96</v>
      </c>
      <c r="S559" s="13" t="s">
        <v>1508</v>
      </c>
      <c r="T559" s="13">
        <v>96</v>
      </c>
      <c r="U559" s="13" t="s">
        <v>1510</v>
      </c>
      <c r="V559" s="13">
        <v>96</v>
      </c>
      <c r="W559" s="13" t="s">
        <v>1512</v>
      </c>
      <c r="X559" s="13">
        <v>96</v>
      </c>
      <c r="Y559" s="13" t="s">
        <v>1515</v>
      </c>
      <c r="Z559" s="13">
        <v>96</v>
      </c>
      <c r="AA559" s="14" t="s">
        <v>390</v>
      </c>
      <c r="AB559" s="36" t="str">
        <f t="shared" si="61"/>
        <v>tw-f-93-shl-loc2</v>
      </c>
      <c r="AC559" s="36">
        <f t="shared" si="62"/>
        <v>7</v>
      </c>
      <c r="AD559" s="13">
        <v>9</v>
      </c>
      <c r="AE559" s="27">
        <v>9</v>
      </c>
      <c r="AG559" s="35">
        <v>556</v>
      </c>
    </row>
    <row r="560" spans="1:33" ht="16.5" x14ac:dyDescent="0.2">
      <c r="A560" s="33" t="s">
        <v>691</v>
      </c>
      <c r="B560" s="33">
        <f t="shared" si="57"/>
        <v>4109330</v>
      </c>
      <c r="C560" s="40">
        <f t="shared" si="56"/>
        <v>93</v>
      </c>
      <c r="D560" s="26">
        <f t="shared" si="58"/>
        <v>41093</v>
      </c>
      <c r="E560" s="13">
        <v>3</v>
      </c>
      <c r="F560" s="14" t="s">
        <v>633</v>
      </c>
      <c r="G560" s="14" t="s">
        <v>352</v>
      </c>
      <c r="H560" s="13">
        <f t="shared" si="59"/>
        <v>97</v>
      </c>
      <c r="I560" s="13">
        <f t="shared" si="60"/>
        <v>11</v>
      </c>
      <c r="J560" s="13">
        <v>5</v>
      </c>
      <c r="K560" s="13" t="s">
        <v>1690</v>
      </c>
      <c r="L560" s="13">
        <v>96</v>
      </c>
      <c r="M560" s="13" t="s">
        <v>1691</v>
      </c>
      <c r="N560" s="13">
        <v>96</v>
      </c>
      <c r="O560" s="13" t="s">
        <v>1505</v>
      </c>
      <c r="P560" s="13">
        <v>96</v>
      </c>
      <c r="Q560" s="13" t="s">
        <v>1507</v>
      </c>
      <c r="R560" s="13">
        <v>96</v>
      </c>
      <c r="S560" s="13" t="s">
        <v>1509</v>
      </c>
      <c r="T560" s="13">
        <v>96</v>
      </c>
      <c r="U560" s="13" t="s">
        <v>1511</v>
      </c>
      <c r="V560" s="13">
        <v>96</v>
      </c>
      <c r="W560" s="13" t="s">
        <v>1513</v>
      </c>
      <c r="X560" s="13">
        <v>96</v>
      </c>
      <c r="Y560" s="13" t="s">
        <v>1514</v>
      </c>
      <c r="Z560" s="13">
        <v>96</v>
      </c>
      <c r="AA560" s="14" t="s">
        <v>355</v>
      </c>
      <c r="AB560" s="37" t="str">
        <f t="shared" si="61"/>
        <v>tw-f-93-jlr-loc3</v>
      </c>
      <c r="AC560" s="37">
        <f t="shared" si="62"/>
        <v>7</v>
      </c>
      <c r="AD560" s="13">
        <v>6</v>
      </c>
      <c r="AE560" s="27">
        <v>6</v>
      </c>
      <c r="AG560" s="35">
        <v>557</v>
      </c>
    </row>
    <row r="561" spans="1:33" ht="17.25" thickBot="1" x14ac:dyDescent="0.25">
      <c r="A561" s="33" t="s">
        <v>691</v>
      </c>
      <c r="B561" s="33">
        <f t="shared" si="57"/>
        <v>4109331</v>
      </c>
      <c r="C561" s="40">
        <f t="shared" si="56"/>
        <v>93</v>
      </c>
      <c r="D561" s="28">
        <f t="shared" si="58"/>
        <v>41093</v>
      </c>
      <c r="E561" s="29">
        <v>3</v>
      </c>
      <c r="F561" s="30" t="s">
        <v>634</v>
      </c>
      <c r="G561" s="30" t="s">
        <v>372</v>
      </c>
      <c r="H561" s="29">
        <f t="shared" si="59"/>
        <v>97</v>
      </c>
      <c r="I561" s="29">
        <f t="shared" si="60"/>
        <v>11</v>
      </c>
      <c r="J561" s="29">
        <v>5</v>
      </c>
      <c r="K561" s="29" t="s">
        <v>1689</v>
      </c>
      <c r="L561" s="29">
        <v>96</v>
      </c>
      <c r="M561" s="29" t="s">
        <v>1692</v>
      </c>
      <c r="N561" s="29">
        <v>96</v>
      </c>
      <c r="O561" s="29" t="s">
        <v>1504</v>
      </c>
      <c r="P561" s="29">
        <v>96</v>
      </c>
      <c r="Q561" s="29" t="s">
        <v>1506</v>
      </c>
      <c r="R561" s="29">
        <v>96</v>
      </c>
      <c r="S561" s="29" t="s">
        <v>1508</v>
      </c>
      <c r="T561" s="29">
        <v>96</v>
      </c>
      <c r="U561" s="29" t="s">
        <v>1510</v>
      </c>
      <c r="V561" s="29">
        <v>96</v>
      </c>
      <c r="W561" s="29" t="s">
        <v>1512</v>
      </c>
      <c r="X561" s="29">
        <v>96</v>
      </c>
      <c r="Y561" s="29" t="s">
        <v>1515</v>
      </c>
      <c r="Z561" s="29">
        <v>96</v>
      </c>
      <c r="AA561" s="30" t="s">
        <v>396</v>
      </c>
      <c r="AB561" s="30" t="str">
        <f t="shared" si="61"/>
        <v>tw-f-93-shl-loc3</v>
      </c>
      <c r="AC561" s="30">
        <f t="shared" si="62"/>
        <v>7</v>
      </c>
      <c r="AD561" s="29">
        <v>9</v>
      </c>
      <c r="AE561" s="31">
        <v>9</v>
      </c>
      <c r="AG561" s="35">
        <v>558</v>
      </c>
    </row>
    <row r="562" spans="1:33" ht="16.5" x14ac:dyDescent="0.2">
      <c r="A562" s="33" t="s">
        <v>691</v>
      </c>
      <c r="B562" s="33">
        <f t="shared" si="57"/>
        <v>4109410</v>
      </c>
      <c r="C562" s="40">
        <f t="shared" si="56"/>
        <v>94</v>
      </c>
      <c r="D562" s="23">
        <f t="shared" si="58"/>
        <v>41094</v>
      </c>
      <c r="E562" s="24">
        <v>1</v>
      </c>
      <c r="F562" s="32" t="s">
        <v>633</v>
      </c>
      <c r="G562" s="32" t="s">
        <v>30</v>
      </c>
      <c r="H562" s="24">
        <f t="shared" si="59"/>
        <v>98</v>
      </c>
      <c r="I562" s="24">
        <f t="shared" si="60"/>
        <v>11</v>
      </c>
      <c r="J562" s="24">
        <v>5</v>
      </c>
      <c r="K562" s="24" t="s">
        <v>1690</v>
      </c>
      <c r="L562" s="24">
        <v>97</v>
      </c>
      <c r="M562" s="24" t="s">
        <v>1691</v>
      </c>
      <c r="N562" s="24">
        <v>97</v>
      </c>
      <c r="O562" s="24" t="s">
        <v>1693</v>
      </c>
      <c r="P562" s="24">
        <v>97</v>
      </c>
      <c r="Q562" s="24" t="s">
        <v>1507</v>
      </c>
      <c r="R562" s="24">
        <v>97</v>
      </c>
      <c r="S562" s="24" t="s">
        <v>1509</v>
      </c>
      <c r="T562" s="24">
        <v>97</v>
      </c>
      <c r="U562" s="24" t="s">
        <v>1511</v>
      </c>
      <c r="V562" s="24">
        <v>97</v>
      </c>
      <c r="W562" s="24" t="s">
        <v>1513</v>
      </c>
      <c r="X562" s="24">
        <v>97</v>
      </c>
      <c r="Y562" s="24" t="s">
        <v>1514</v>
      </c>
      <c r="Z562" s="24">
        <v>97</v>
      </c>
      <c r="AA562" s="24" t="s">
        <v>347</v>
      </c>
      <c r="AB562" s="24" t="str">
        <f t="shared" si="61"/>
        <v>tw-f-94-jlr-loc1</v>
      </c>
      <c r="AC562" s="24">
        <f t="shared" si="62"/>
        <v>7</v>
      </c>
      <c r="AD562" s="24">
        <v>6</v>
      </c>
      <c r="AE562" s="25">
        <v>6</v>
      </c>
      <c r="AG562" s="35">
        <v>559</v>
      </c>
    </row>
    <row r="563" spans="1:33" ht="16.5" x14ac:dyDescent="0.2">
      <c r="A563" s="33" t="s">
        <v>691</v>
      </c>
      <c r="B563" s="33">
        <f t="shared" si="57"/>
        <v>4109411</v>
      </c>
      <c r="C563" s="40">
        <f t="shared" si="56"/>
        <v>94</v>
      </c>
      <c r="D563" s="26">
        <f t="shared" si="58"/>
        <v>41094</v>
      </c>
      <c r="E563" s="13">
        <v>1</v>
      </c>
      <c r="F563" s="14" t="s">
        <v>634</v>
      </c>
      <c r="G563" s="14" t="s">
        <v>368</v>
      </c>
      <c r="H563" s="13">
        <f t="shared" si="59"/>
        <v>98</v>
      </c>
      <c r="I563" s="13">
        <f t="shared" si="60"/>
        <v>11</v>
      </c>
      <c r="J563" s="13">
        <v>5</v>
      </c>
      <c r="K563" s="13" t="s">
        <v>1689</v>
      </c>
      <c r="L563" s="13">
        <v>97</v>
      </c>
      <c r="M563" s="13" t="s">
        <v>1692</v>
      </c>
      <c r="N563" s="13">
        <v>97</v>
      </c>
      <c r="O563" s="13" t="s">
        <v>1694</v>
      </c>
      <c r="P563" s="13">
        <v>97</v>
      </c>
      <c r="Q563" s="13" t="s">
        <v>1506</v>
      </c>
      <c r="R563" s="13">
        <v>97</v>
      </c>
      <c r="S563" s="13" t="s">
        <v>1508</v>
      </c>
      <c r="T563" s="13">
        <v>97</v>
      </c>
      <c r="U563" s="13" t="s">
        <v>1510</v>
      </c>
      <c r="V563" s="13">
        <v>97</v>
      </c>
      <c r="W563" s="13" t="s">
        <v>1512</v>
      </c>
      <c r="X563" s="13">
        <v>97</v>
      </c>
      <c r="Y563" s="13" t="s">
        <v>1515</v>
      </c>
      <c r="Z563" s="13">
        <v>97</v>
      </c>
      <c r="AA563" s="13" t="s">
        <v>379</v>
      </c>
      <c r="AB563" s="13" t="str">
        <f t="shared" si="61"/>
        <v>tw-f-94-shl-loc1</v>
      </c>
      <c r="AC563" s="13">
        <f t="shared" si="62"/>
        <v>7</v>
      </c>
      <c r="AD563" s="13">
        <v>9</v>
      </c>
      <c r="AE563" s="27">
        <v>9</v>
      </c>
      <c r="AG563" s="35">
        <v>560</v>
      </c>
    </row>
    <row r="564" spans="1:33" ht="16.5" x14ac:dyDescent="0.2">
      <c r="A564" s="33" t="s">
        <v>691</v>
      </c>
      <c r="B564" s="33">
        <f t="shared" si="57"/>
        <v>4109420</v>
      </c>
      <c r="C564" s="40">
        <f t="shared" si="56"/>
        <v>94</v>
      </c>
      <c r="D564" s="26">
        <f t="shared" si="58"/>
        <v>41094</v>
      </c>
      <c r="E564" s="13">
        <v>2</v>
      </c>
      <c r="F564" s="14" t="s">
        <v>633</v>
      </c>
      <c r="G564" s="14" t="s">
        <v>350</v>
      </c>
      <c r="H564" s="13">
        <f t="shared" si="59"/>
        <v>98</v>
      </c>
      <c r="I564" s="13">
        <f t="shared" si="60"/>
        <v>11</v>
      </c>
      <c r="J564" s="13">
        <v>5</v>
      </c>
      <c r="K564" s="13" t="s">
        <v>1690</v>
      </c>
      <c r="L564" s="13">
        <v>97</v>
      </c>
      <c r="M564" s="13" t="s">
        <v>1691</v>
      </c>
      <c r="N564" s="13">
        <v>97</v>
      </c>
      <c r="O564" s="13" t="s">
        <v>1693</v>
      </c>
      <c r="P564" s="13">
        <v>97</v>
      </c>
      <c r="Q564" s="13" t="s">
        <v>1507</v>
      </c>
      <c r="R564" s="13">
        <v>97</v>
      </c>
      <c r="S564" s="13" t="s">
        <v>1509</v>
      </c>
      <c r="T564" s="13">
        <v>97</v>
      </c>
      <c r="U564" s="13" t="s">
        <v>1511</v>
      </c>
      <c r="V564" s="13">
        <v>97</v>
      </c>
      <c r="W564" s="13" t="s">
        <v>1513</v>
      </c>
      <c r="X564" s="13">
        <v>97</v>
      </c>
      <c r="Y564" s="13" t="s">
        <v>1514</v>
      </c>
      <c r="Z564" s="13">
        <v>97</v>
      </c>
      <c r="AA564" s="13" t="s">
        <v>749</v>
      </c>
      <c r="AB564" s="36" t="str">
        <f t="shared" si="61"/>
        <v>tw-f-94-jlr-loc2</v>
      </c>
      <c r="AC564" s="36">
        <f t="shared" si="62"/>
        <v>7</v>
      </c>
      <c r="AD564" s="13">
        <v>6</v>
      </c>
      <c r="AE564" s="27">
        <v>6</v>
      </c>
      <c r="AG564" s="35">
        <v>561</v>
      </c>
    </row>
    <row r="565" spans="1:33" ht="16.5" x14ac:dyDescent="0.2">
      <c r="A565" s="33" t="s">
        <v>691</v>
      </c>
      <c r="B565" s="33">
        <f t="shared" si="57"/>
        <v>4109421</v>
      </c>
      <c r="C565" s="40">
        <f t="shared" si="56"/>
        <v>94</v>
      </c>
      <c r="D565" s="26">
        <f t="shared" si="58"/>
        <v>41094</v>
      </c>
      <c r="E565" s="13">
        <v>2</v>
      </c>
      <c r="F565" s="14" t="s">
        <v>634</v>
      </c>
      <c r="G565" s="14" t="s">
        <v>367</v>
      </c>
      <c r="H565" s="13">
        <f t="shared" si="59"/>
        <v>98</v>
      </c>
      <c r="I565" s="13">
        <f t="shared" si="60"/>
        <v>11</v>
      </c>
      <c r="J565" s="13">
        <v>5</v>
      </c>
      <c r="K565" s="13" t="s">
        <v>1689</v>
      </c>
      <c r="L565" s="13">
        <v>97</v>
      </c>
      <c r="M565" s="13" t="s">
        <v>1692</v>
      </c>
      <c r="N565" s="13">
        <v>97</v>
      </c>
      <c r="O565" s="13" t="s">
        <v>1694</v>
      </c>
      <c r="P565" s="13">
        <v>97</v>
      </c>
      <c r="Q565" s="13" t="s">
        <v>1506</v>
      </c>
      <c r="R565" s="13">
        <v>97</v>
      </c>
      <c r="S565" s="13" t="s">
        <v>1508</v>
      </c>
      <c r="T565" s="13">
        <v>97</v>
      </c>
      <c r="U565" s="13" t="s">
        <v>1510</v>
      </c>
      <c r="V565" s="13">
        <v>97</v>
      </c>
      <c r="W565" s="13" t="s">
        <v>1512</v>
      </c>
      <c r="X565" s="13">
        <v>97</v>
      </c>
      <c r="Y565" s="13" t="s">
        <v>1515</v>
      </c>
      <c r="Z565" s="13">
        <v>97</v>
      </c>
      <c r="AA565" s="13" t="s">
        <v>382</v>
      </c>
      <c r="AB565" s="36" t="str">
        <f t="shared" si="61"/>
        <v>tw-f-94-shl-loc2</v>
      </c>
      <c r="AC565" s="36">
        <f t="shared" si="62"/>
        <v>7</v>
      </c>
      <c r="AD565" s="13">
        <v>9</v>
      </c>
      <c r="AE565" s="27">
        <v>9</v>
      </c>
      <c r="AG565" s="35">
        <v>562</v>
      </c>
    </row>
    <row r="566" spans="1:33" ht="16.5" x14ac:dyDescent="0.2">
      <c r="A566" s="33" t="s">
        <v>691</v>
      </c>
      <c r="B566" s="33">
        <f t="shared" si="57"/>
        <v>4109430</v>
      </c>
      <c r="C566" s="40">
        <f t="shared" si="56"/>
        <v>94</v>
      </c>
      <c r="D566" s="26">
        <f t="shared" si="58"/>
        <v>41094</v>
      </c>
      <c r="E566" s="13">
        <v>3</v>
      </c>
      <c r="F566" s="14" t="s">
        <v>633</v>
      </c>
      <c r="G566" s="14" t="s">
        <v>352</v>
      </c>
      <c r="H566" s="13">
        <f t="shared" si="59"/>
        <v>98</v>
      </c>
      <c r="I566" s="13">
        <f t="shared" si="60"/>
        <v>11</v>
      </c>
      <c r="J566" s="13">
        <v>5</v>
      </c>
      <c r="K566" s="13" t="s">
        <v>1690</v>
      </c>
      <c r="L566" s="13">
        <v>97</v>
      </c>
      <c r="M566" s="13" t="s">
        <v>1691</v>
      </c>
      <c r="N566" s="13">
        <v>97</v>
      </c>
      <c r="O566" s="13" t="s">
        <v>1693</v>
      </c>
      <c r="P566" s="13">
        <v>97</v>
      </c>
      <c r="Q566" s="13" t="s">
        <v>1507</v>
      </c>
      <c r="R566" s="13">
        <v>97</v>
      </c>
      <c r="S566" s="13" t="s">
        <v>1509</v>
      </c>
      <c r="T566" s="13">
        <v>97</v>
      </c>
      <c r="U566" s="13" t="s">
        <v>1511</v>
      </c>
      <c r="V566" s="13">
        <v>97</v>
      </c>
      <c r="W566" s="13" t="s">
        <v>1513</v>
      </c>
      <c r="X566" s="13">
        <v>97</v>
      </c>
      <c r="Y566" s="13" t="s">
        <v>1514</v>
      </c>
      <c r="Z566" s="13">
        <v>97</v>
      </c>
      <c r="AA566" s="13" t="s">
        <v>356</v>
      </c>
      <c r="AB566" s="37" t="str">
        <f t="shared" si="61"/>
        <v>tw-f-94-jlr-loc3</v>
      </c>
      <c r="AC566" s="37">
        <f t="shared" si="62"/>
        <v>7</v>
      </c>
      <c r="AD566" s="13">
        <v>6</v>
      </c>
      <c r="AE566" s="27">
        <v>6</v>
      </c>
      <c r="AG566" s="35">
        <v>563</v>
      </c>
    </row>
    <row r="567" spans="1:33" ht="17.25" thickBot="1" x14ac:dyDescent="0.25">
      <c r="A567" s="33" t="s">
        <v>691</v>
      </c>
      <c r="B567" s="33">
        <f t="shared" si="57"/>
        <v>4109431</v>
      </c>
      <c r="C567" s="40">
        <f t="shared" si="56"/>
        <v>94</v>
      </c>
      <c r="D567" s="28">
        <f t="shared" si="58"/>
        <v>41094</v>
      </c>
      <c r="E567" s="29">
        <v>3</v>
      </c>
      <c r="F567" s="30" t="s">
        <v>634</v>
      </c>
      <c r="G567" s="30" t="s">
        <v>372</v>
      </c>
      <c r="H567" s="29">
        <f t="shared" si="59"/>
        <v>98</v>
      </c>
      <c r="I567" s="29">
        <f t="shared" si="60"/>
        <v>11</v>
      </c>
      <c r="J567" s="29">
        <v>5</v>
      </c>
      <c r="K567" s="29" t="s">
        <v>1689</v>
      </c>
      <c r="L567" s="29">
        <v>97</v>
      </c>
      <c r="M567" s="29" t="s">
        <v>1692</v>
      </c>
      <c r="N567" s="29">
        <v>97</v>
      </c>
      <c r="O567" s="29" t="s">
        <v>1694</v>
      </c>
      <c r="P567" s="29">
        <v>97</v>
      </c>
      <c r="Q567" s="29" t="s">
        <v>1506</v>
      </c>
      <c r="R567" s="29">
        <v>97</v>
      </c>
      <c r="S567" s="29" t="s">
        <v>1508</v>
      </c>
      <c r="T567" s="29">
        <v>97</v>
      </c>
      <c r="U567" s="29" t="s">
        <v>1510</v>
      </c>
      <c r="V567" s="29">
        <v>97</v>
      </c>
      <c r="W567" s="29" t="s">
        <v>1512</v>
      </c>
      <c r="X567" s="29">
        <v>97</v>
      </c>
      <c r="Y567" s="29" t="s">
        <v>1515</v>
      </c>
      <c r="Z567" s="29">
        <v>97</v>
      </c>
      <c r="AA567" s="29" t="s">
        <v>397</v>
      </c>
      <c r="AB567" s="30" t="str">
        <f t="shared" si="61"/>
        <v>tw-f-94-shl-loc3</v>
      </c>
      <c r="AC567" s="30">
        <f t="shared" si="62"/>
        <v>7</v>
      </c>
      <c r="AD567" s="29">
        <v>9</v>
      </c>
      <c r="AE567" s="31">
        <v>9</v>
      </c>
      <c r="AG567" s="35">
        <v>564</v>
      </c>
    </row>
    <row r="568" spans="1:33" ht="16.5" x14ac:dyDescent="0.2">
      <c r="A568" s="33" t="s">
        <v>691</v>
      </c>
      <c r="B568" s="33">
        <f t="shared" si="57"/>
        <v>4109510</v>
      </c>
      <c r="C568" s="40">
        <f t="shared" si="56"/>
        <v>95</v>
      </c>
      <c r="D568" s="23">
        <f t="shared" si="58"/>
        <v>41095</v>
      </c>
      <c r="E568" s="24">
        <v>1</v>
      </c>
      <c r="F568" s="32" t="s">
        <v>633</v>
      </c>
      <c r="G568" s="32" t="s">
        <v>30</v>
      </c>
      <c r="H568" s="24">
        <f t="shared" si="59"/>
        <v>98</v>
      </c>
      <c r="I568" s="24">
        <f t="shared" si="60"/>
        <v>11</v>
      </c>
      <c r="J568" s="24">
        <v>5</v>
      </c>
      <c r="K568" s="24" t="s">
        <v>1690</v>
      </c>
      <c r="L568" s="24">
        <v>97</v>
      </c>
      <c r="M568" s="24" t="s">
        <v>1691</v>
      </c>
      <c r="N568" s="24">
        <v>97</v>
      </c>
      <c r="O568" s="24" t="s">
        <v>1693</v>
      </c>
      <c r="P568" s="24">
        <v>97</v>
      </c>
      <c r="Q568" s="24" t="s">
        <v>1507</v>
      </c>
      <c r="R568" s="24">
        <v>97</v>
      </c>
      <c r="S568" s="24" t="s">
        <v>1509</v>
      </c>
      <c r="T568" s="24">
        <v>97</v>
      </c>
      <c r="U568" s="24" t="s">
        <v>1511</v>
      </c>
      <c r="V568" s="24">
        <v>97</v>
      </c>
      <c r="W568" s="24" t="s">
        <v>1513</v>
      </c>
      <c r="X568" s="24">
        <v>97</v>
      </c>
      <c r="Y568" s="24" t="s">
        <v>1514</v>
      </c>
      <c r="Z568" s="24">
        <v>97</v>
      </c>
      <c r="AA568" s="24" t="s">
        <v>354</v>
      </c>
      <c r="AB568" s="24" t="str">
        <f t="shared" si="61"/>
        <v>tw-f-95-jlr-loc1</v>
      </c>
      <c r="AC568" s="24">
        <f t="shared" si="62"/>
        <v>7</v>
      </c>
      <c r="AD568" s="24">
        <v>6</v>
      </c>
      <c r="AE568" s="25">
        <v>6</v>
      </c>
      <c r="AG568" s="35">
        <v>565</v>
      </c>
    </row>
    <row r="569" spans="1:33" ht="16.5" x14ac:dyDescent="0.2">
      <c r="A569" s="33" t="s">
        <v>691</v>
      </c>
      <c r="B569" s="33">
        <f t="shared" si="57"/>
        <v>4109511</v>
      </c>
      <c r="C569" s="40">
        <f t="shared" si="56"/>
        <v>95</v>
      </c>
      <c r="D569" s="26">
        <f t="shared" si="58"/>
        <v>41095</v>
      </c>
      <c r="E569" s="13">
        <v>1</v>
      </c>
      <c r="F569" s="14" t="s">
        <v>634</v>
      </c>
      <c r="G569" s="14" t="s">
        <v>368</v>
      </c>
      <c r="H569" s="13">
        <f t="shared" si="59"/>
        <v>98</v>
      </c>
      <c r="I569" s="13">
        <f t="shared" si="60"/>
        <v>11</v>
      </c>
      <c r="J569" s="13">
        <v>5</v>
      </c>
      <c r="K569" s="13" t="s">
        <v>1689</v>
      </c>
      <c r="L569" s="13">
        <v>97</v>
      </c>
      <c r="M569" s="13" t="s">
        <v>1692</v>
      </c>
      <c r="N569" s="13">
        <v>97</v>
      </c>
      <c r="O569" s="13" t="s">
        <v>1694</v>
      </c>
      <c r="P569" s="13">
        <v>97</v>
      </c>
      <c r="Q569" s="13" t="s">
        <v>1695</v>
      </c>
      <c r="R569" s="13">
        <v>97</v>
      </c>
      <c r="S569" s="13" t="s">
        <v>1508</v>
      </c>
      <c r="T569" s="13">
        <v>97</v>
      </c>
      <c r="U569" s="13" t="s">
        <v>1510</v>
      </c>
      <c r="V569" s="13">
        <v>97</v>
      </c>
      <c r="W569" s="13" t="s">
        <v>1512</v>
      </c>
      <c r="X569" s="13">
        <v>97</v>
      </c>
      <c r="Y569" s="13" t="s">
        <v>1515</v>
      </c>
      <c r="Z569" s="13">
        <v>97</v>
      </c>
      <c r="AA569" s="13" t="s">
        <v>395</v>
      </c>
      <c r="AB569" s="13" t="str">
        <f t="shared" si="61"/>
        <v>tw-f-95-shl-loc1</v>
      </c>
      <c r="AC569" s="13">
        <f t="shared" si="62"/>
        <v>7</v>
      </c>
      <c r="AD569" s="13">
        <v>9</v>
      </c>
      <c r="AE569" s="27">
        <v>9</v>
      </c>
      <c r="AG569" s="35">
        <v>566</v>
      </c>
    </row>
    <row r="570" spans="1:33" ht="16.5" x14ac:dyDescent="0.2">
      <c r="A570" s="33" t="s">
        <v>691</v>
      </c>
      <c r="B570" s="33">
        <f t="shared" si="57"/>
        <v>4109520</v>
      </c>
      <c r="C570" s="40">
        <f t="shared" si="56"/>
        <v>95</v>
      </c>
      <c r="D570" s="26">
        <f t="shared" si="58"/>
        <v>41095</v>
      </c>
      <c r="E570" s="13">
        <v>2</v>
      </c>
      <c r="F570" s="14" t="s">
        <v>633</v>
      </c>
      <c r="G570" s="14" t="s">
        <v>350</v>
      </c>
      <c r="H570" s="13">
        <f t="shared" si="59"/>
        <v>98</v>
      </c>
      <c r="I570" s="13">
        <f t="shared" si="60"/>
        <v>11</v>
      </c>
      <c r="J570" s="13">
        <v>5</v>
      </c>
      <c r="K570" s="13" t="s">
        <v>1690</v>
      </c>
      <c r="L570" s="13">
        <v>97</v>
      </c>
      <c r="M570" s="13" t="s">
        <v>1691</v>
      </c>
      <c r="N570" s="13">
        <v>97</v>
      </c>
      <c r="O570" s="13" t="s">
        <v>1693</v>
      </c>
      <c r="P570" s="13">
        <v>97</v>
      </c>
      <c r="Q570" s="13" t="s">
        <v>1507</v>
      </c>
      <c r="R570" s="13">
        <v>97</v>
      </c>
      <c r="S570" s="13" t="s">
        <v>1509</v>
      </c>
      <c r="T570" s="13">
        <v>97</v>
      </c>
      <c r="U570" s="13" t="s">
        <v>1511</v>
      </c>
      <c r="V570" s="13">
        <v>97</v>
      </c>
      <c r="W570" s="13" t="s">
        <v>1513</v>
      </c>
      <c r="X570" s="13">
        <v>97</v>
      </c>
      <c r="Y570" s="13" t="s">
        <v>1514</v>
      </c>
      <c r="Z570" s="13">
        <v>97</v>
      </c>
      <c r="AA570" s="13" t="s">
        <v>748</v>
      </c>
      <c r="AB570" s="36" t="str">
        <f t="shared" si="61"/>
        <v>tw-f-95-jlr-loc2</v>
      </c>
      <c r="AC570" s="36">
        <f t="shared" si="62"/>
        <v>7</v>
      </c>
      <c r="AD570" s="13">
        <v>6</v>
      </c>
      <c r="AE570" s="27">
        <v>6</v>
      </c>
      <c r="AG570" s="35">
        <v>567</v>
      </c>
    </row>
    <row r="571" spans="1:33" ht="16.5" x14ac:dyDescent="0.2">
      <c r="A571" s="33" t="s">
        <v>691</v>
      </c>
      <c r="B571" s="33">
        <f t="shared" si="57"/>
        <v>4109521</v>
      </c>
      <c r="C571" s="40">
        <f t="shared" si="56"/>
        <v>95</v>
      </c>
      <c r="D571" s="26">
        <f t="shared" si="58"/>
        <v>41095</v>
      </c>
      <c r="E571" s="13">
        <v>2</v>
      </c>
      <c r="F571" s="14" t="s">
        <v>634</v>
      </c>
      <c r="G571" s="14" t="s">
        <v>367</v>
      </c>
      <c r="H571" s="13">
        <f t="shared" si="59"/>
        <v>98</v>
      </c>
      <c r="I571" s="13">
        <f t="shared" si="60"/>
        <v>11</v>
      </c>
      <c r="J571" s="13">
        <v>5</v>
      </c>
      <c r="K571" s="13" t="s">
        <v>1689</v>
      </c>
      <c r="L571" s="13">
        <v>97</v>
      </c>
      <c r="M571" s="13" t="s">
        <v>1692</v>
      </c>
      <c r="N571" s="13">
        <v>97</v>
      </c>
      <c r="O571" s="13" t="s">
        <v>1694</v>
      </c>
      <c r="P571" s="13">
        <v>97</v>
      </c>
      <c r="Q571" s="13" t="s">
        <v>1695</v>
      </c>
      <c r="R571" s="13">
        <v>97</v>
      </c>
      <c r="S571" s="13" t="s">
        <v>1508</v>
      </c>
      <c r="T571" s="13">
        <v>97</v>
      </c>
      <c r="U571" s="13" t="s">
        <v>1510</v>
      </c>
      <c r="V571" s="13">
        <v>97</v>
      </c>
      <c r="W571" s="13" t="s">
        <v>1512</v>
      </c>
      <c r="X571" s="13">
        <v>97</v>
      </c>
      <c r="Y571" s="13" t="s">
        <v>1515</v>
      </c>
      <c r="Z571" s="13">
        <v>97</v>
      </c>
      <c r="AA571" s="13" t="s">
        <v>390</v>
      </c>
      <c r="AB571" s="36" t="str">
        <f t="shared" si="61"/>
        <v>tw-f-95-shl-loc2</v>
      </c>
      <c r="AC571" s="36">
        <f t="shared" si="62"/>
        <v>7</v>
      </c>
      <c r="AD571" s="13">
        <v>9</v>
      </c>
      <c r="AE571" s="27">
        <v>9</v>
      </c>
      <c r="AG571" s="35">
        <v>568</v>
      </c>
    </row>
    <row r="572" spans="1:33" ht="16.5" x14ac:dyDescent="0.2">
      <c r="A572" s="33" t="s">
        <v>691</v>
      </c>
      <c r="B572" s="33">
        <f t="shared" si="57"/>
        <v>4109530</v>
      </c>
      <c r="C572" s="40">
        <f t="shared" si="56"/>
        <v>95</v>
      </c>
      <c r="D572" s="26">
        <f t="shared" si="58"/>
        <v>41095</v>
      </c>
      <c r="E572" s="13">
        <v>3</v>
      </c>
      <c r="F572" s="14" t="s">
        <v>633</v>
      </c>
      <c r="G572" s="14" t="s">
        <v>352</v>
      </c>
      <c r="H572" s="13">
        <f t="shared" si="59"/>
        <v>98</v>
      </c>
      <c r="I572" s="13">
        <f t="shared" si="60"/>
        <v>11</v>
      </c>
      <c r="J572" s="13">
        <v>5</v>
      </c>
      <c r="K572" s="13" t="s">
        <v>1690</v>
      </c>
      <c r="L572" s="13">
        <v>97</v>
      </c>
      <c r="M572" s="13" t="s">
        <v>1691</v>
      </c>
      <c r="N572" s="13">
        <v>97</v>
      </c>
      <c r="O572" s="13" t="s">
        <v>1693</v>
      </c>
      <c r="P572" s="13">
        <v>97</v>
      </c>
      <c r="Q572" s="13" t="s">
        <v>1507</v>
      </c>
      <c r="R572" s="13">
        <v>97</v>
      </c>
      <c r="S572" s="13" t="s">
        <v>1509</v>
      </c>
      <c r="T572" s="13">
        <v>97</v>
      </c>
      <c r="U572" s="13" t="s">
        <v>1511</v>
      </c>
      <c r="V572" s="13">
        <v>97</v>
      </c>
      <c r="W572" s="13" t="s">
        <v>1513</v>
      </c>
      <c r="X572" s="13">
        <v>97</v>
      </c>
      <c r="Y572" s="13" t="s">
        <v>1514</v>
      </c>
      <c r="Z572" s="13">
        <v>97</v>
      </c>
      <c r="AA572" s="13" t="s">
        <v>351</v>
      </c>
      <c r="AB572" s="37" t="str">
        <f t="shared" si="61"/>
        <v>tw-f-95-jlr-loc3</v>
      </c>
      <c r="AC572" s="37">
        <f t="shared" si="62"/>
        <v>7</v>
      </c>
      <c r="AD572" s="13">
        <v>6</v>
      </c>
      <c r="AE572" s="27">
        <v>6</v>
      </c>
      <c r="AG572" s="35">
        <v>569</v>
      </c>
    </row>
    <row r="573" spans="1:33" ht="17.25" thickBot="1" x14ac:dyDescent="0.25">
      <c r="A573" s="33" t="s">
        <v>691</v>
      </c>
      <c r="B573" s="33">
        <f t="shared" si="57"/>
        <v>4109531</v>
      </c>
      <c r="C573" s="40">
        <f t="shared" si="56"/>
        <v>95</v>
      </c>
      <c r="D573" s="28">
        <f t="shared" si="58"/>
        <v>41095</v>
      </c>
      <c r="E573" s="29">
        <v>3</v>
      </c>
      <c r="F573" s="30" t="s">
        <v>634</v>
      </c>
      <c r="G573" s="30" t="s">
        <v>372</v>
      </c>
      <c r="H573" s="29">
        <f t="shared" si="59"/>
        <v>98</v>
      </c>
      <c r="I573" s="29">
        <f t="shared" si="60"/>
        <v>11</v>
      </c>
      <c r="J573" s="29">
        <v>5</v>
      </c>
      <c r="K573" s="29" t="s">
        <v>1689</v>
      </c>
      <c r="L573" s="29">
        <v>97</v>
      </c>
      <c r="M573" s="29" t="s">
        <v>1692</v>
      </c>
      <c r="N573" s="29">
        <v>97</v>
      </c>
      <c r="O573" s="29" t="s">
        <v>1694</v>
      </c>
      <c r="P573" s="29">
        <v>97</v>
      </c>
      <c r="Q573" s="29" t="s">
        <v>1695</v>
      </c>
      <c r="R573" s="29">
        <v>97</v>
      </c>
      <c r="S573" s="29" t="s">
        <v>1508</v>
      </c>
      <c r="T573" s="29">
        <v>97</v>
      </c>
      <c r="U573" s="29" t="s">
        <v>1510</v>
      </c>
      <c r="V573" s="29">
        <v>97</v>
      </c>
      <c r="W573" s="29" t="s">
        <v>1512</v>
      </c>
      <c r="X573" s="29">
        <v>97</v>
      </c>
      <c r="Y573" s="29" t="s">
        <v>1515</v>
      </c>
      <c r="Z573" s="29">
        <v>97</v>
      </c>
      <c r="AA573" s="29" t="s">
        <v>391</v>
      </c>
      <c r="AB573" s="30" t="str">
        <f t="shared" si="61"/>
        <v>tw-f-95-shl-loc3</v>
      </c>
      <c r="AC573" s="30">
        <f t="shared" si="62"/>
        <v>7</v>
      </c>
      <c r="AD573" s="29">
        <v>9</v>
      </c>
      <c r="AE573" s="31">
        <v>9</v>
      </c>
      <c r="AG573" s="35">
        <v>570</v>
      </c>
    </row>
    <row r="574" spans="1:33" ht="16.5" x14ac:dyDescent="0.2">
      <c r="A574" s="33" t="s">
        <v>691</v>
      </c>
      <c r="B574" s="33">
        <f t="shared" si="57"/>
        <v>4109610</v>
      </c>
      <c r="C574" s="40">
        <f t="shared" si="56"/>
        <v>96</v>
      </c>
      <c r="D574" s="23">
        <f t="shared" si="58"/>
        <v>41096</v>
      </c>
      <c r="E574" s="24">
        <v>1</v>
      </c>
      <c r="F574" s="32" t="s">
        <v>633</v>
      </c>
      <c r="G574" s="32" t="s">
        <v>30</v>
      </c>
      <c r="H574" s="24">
        <f t="shared" si="59"/>
        <v>99</v>
      </c>
      <c r="I574" s="24">
        <f t="shared" si="60"/>
        <v>11</v>
      </c>
      <c r="J574" s="24">
        <v>5</v>
      </c>
      <c r="K574" s="24" t="s">
        <v>1690</v>
      </c>
      <c r="L574" s="24">
        <v>98</v>
      </c>
      <c r="M574" s="24" t="s">
        <v>1691</v>
      </c>
      <c r="N574" s="24">
        <v>98</v>
      </c>
      <c r="O574" s="24" t="s">
        <v>1693</v>
      </c>
      <c r="P574" s="24">
        <v>98</v>
      </c>
      <c r="Q574" s="24" t="s">
        <v>1696</v>
      </c>
      <c r="R574" s="24">
        <v>98</v>
      </c>
      <c r="S574" s="24" t="s">
        <v>1509</v>
      </c>
      <c r="T574" s="24">
        <v>98</v>
      </c>
      <c r="U574" s="24" t="s">
        <v>1511</v>
      </c>
      <c r="V574" s="24">
        <v>98</v>
      </c>
      <c r="W574" s="24" t="s">
        <v>1513</v>
      </c>
      <c r="X574" s="24">
        <v>98</v>
      </c>
      <c r="Y574" s="24" t="s">
        <v>1514</v>
      </c>
      <c r="Z574" s="24">
        <v>98</v>
      </c>
      <c r="AA574" s="24" t="s">
        <v>357</v>
      </c>
      <c r="AB574" s="24" t="str">
        <f t="shared" si="61"/>
        <v>tw-f-96-jlr-loc1</v>
      </c>
      <c r="AC574" s="24">
        <f t="shared" si="62"/>
        <v>7</v>
      </c>
      <c r="AD574" s="24">
        <v>6</v>
      </c>
      <c r="AE574" s="25">
        <v>6</v>
      </c>
      <c r="AG574" s="35">
        <v>571</v>
      </c>
    </row>
    <row r="575" spans="1:33" ht="16.5" x14ac:dyDescent="0.2">
      <c r="A575" s="33" t="s">
        <v>691</v>
      </c>
      <c r="B575" s="33">
        <f t="shared" si="57"/>
        <v>4109611</v>
      </c>
      <c r="C575" s="40">
        <f t="shared" si="56"/>
        <v>96</v>
      </c>
      <c r="D575" s="26">
        <f t="shared" si="58"/>
        <v>41096</v>
      </c>
      <c r="E575" s="13">
        <v>1</v>
      </c>
      <c r="F575" s="14" t="s">
        <v>634</v>
      </c>
      <c r="G575" s="14" t="s">
        <v>368</v>
      </c>
      <c r="H575" s="13">
        <f t="shared" si="59"/>
        <v>99</v>
      </c>
      <c r="I575" s="13">
        <f t="shared" si="60"/>
        <v>11</v>
      </c>
      <c r="J575" s="13">
        <v>5</v>
      </c>
      <c r="K575" s="13" t="s">
        <v>1689</v>
      </c>
      <c r="L575" s="13">
        <v>97</v>
      </c>
      <c r="M575" s="13" t="s">
        <v>1692</v>
      </c>
      <c r="N575" s="13">
        <v>97</v>
      </c>
      <c r="O575" s="13" t="s">
        <v>1694</v>
      </c>
      <c r="P575" s="13">
        <v>97</v>
      </c>
      <c r="Q575" s="13" t="s">
        <v>1695</v>
      </c>
      <c r="R575" s="13">
        <v>97</v>
      </c>
      <c r="S575" s="13" t="s">
        <v>1508</v>
      </c>
      <c r="T575" s="13">
        <v>97</v>
      </c>
      <c r="U575" s="13" t="s">
        <v>1510</v>
      </c>
      <c r="V575" s="13">
        <v>97</v>
      </c>
      <c r="W575" s="13" t="s">
        <v>1512</v>
      </c>
      <c r="X575" s="13">
        <v>97</v>
      </c>
      <c r="Y575" s="13" t="s">
        <v>1515</v>
      </c>
      <c r="Z575" s="13">
        <v>97</v>
      </c>
      <c r="AA575" s="14" t="s">
        <v>398</v>
      </c>
      <c r="AB575" s="13" t="str">
        <f t="shared" si="61"/>
        <v>tw-f-96-shl-loc1</v>
      </c>
      <c r="AC575" s="13">
        <f t="shared" si="62"/>
        <v>7</v>
      </c>
      <c r="AD575" s="13">
        <v>9</v>
      </c>
      <c r="AE575" s="27">
        <v>9</v>
      </c>
      <c r="AG575" s="35">
        <v>572</v>
      </c>
    </row>
    <row r="576" spans="1:33" ht="16.5" x14ac:dyDescent="0.2">
      <c r="A576" s="33" t="s">
        <v>691</v>
      </c>
      <c r="B576" s="33">
        <f t="shared" si="57"/>
        <v>4109620</v>
      </c>
      <c r="C576" s="40">
        <f t="shared" si="56"/>
        <v>96</v>
      </c>
      <c r="D576" s="26">
        <f t="shared" si="58"/>
        <v>41096</v>
      </c>
      <c r="E576" s="13">
        <v>2</v>
      </c>
      <c r="F576" s="14" t="s">
        <v>633</v>
      </c>
      <c r="G576" s="14" t="s">
        <v>350</v>
      </c>
      <c r="H576" s="13">
        <f t="shared" si="59"/>
        <v>99</v>
      </c>
      <c r="I576" s="13">
        <f t="shared" si="60"/>
        <v>11</v>
      </c>
      <c r="J576" s="13">
        <v>5</v>
      </c>
      <c r="K576" s="13" t="s">
        <v>1690</v>
      </c>
      <c r="L576" s="13">
        <v>98</v>
      </c>
      <c r="M576" s="13" t="s">
        <v>1691</v>
      </c>
      <c r="N576" s="13">
        <v>98</v>
      </c>
      <c r="O576" s="13" t="s">
        <v>1693</v>
      </c>
      <c r="P576" s="13">
        <v>98</v>
      </c>
      <c r="Q576" s="13" t="s">
        <v>1696</v>
      </c>
      <c r="R576" s="13">
        <v>98</v>
      </c>
      <c r="S576" s="13" t="s">
        <v>1509</v>
      </c>
      <c r="T576" s="13">
        <v>98</v>
      </c>
      <c r="U576" s="13" t="s">
        <v>1511</v>
      </c>
      <c r="V576" s="13">
        <v>98</v>
      </c>
      <c r="W576" s="13" t="s">
        <v>1513</v>
      </c>
      <c r="X576" s="13">
        <v>98</v>
      </c>
      <c r="Y576" s="13" t="s">
        <v>1514</v>
      </c>
      <c r="Z576" s="13">
        <v>98</v>
      </c>
      <c r="AA576" s="13" t="s">
        <v>347</v>
      </c>
      <c r="AB576" s="36" t="str">
        <f t="shared" si="61"/>
        <v>tw-f-96-jlr-loc2</v>
      </c>
      <c r="AC576" s="36">
        <f t="shared" si="62"/>
        <v>7</v>
      </c>
      <c r="AD576" s="13">
        <v>6</v>
      </c>
      <c r="AE576" s="27">
        <v>6</v>
      </c>
      <c r="AG576" s="35">
        <v>573</v>
      </c>
    </row>
    <row r="577" spans="1:33" ht="16.5" x14ac:dyDescent="0.2">
      <c r="A577" s="33" t="s">
        <v>691</v>
      </c>
      <c r="B577" s="33">
        <f t="shared" si="57"/>
        <v>4109621</v>
      </c>
      <c r="C577" s="40">
        <f t="shared" ref="C577:C597" si="63">MOD(D577,100)</f>
        <v>96</v>
      </c>
      <c r="D577" s="26">
        <f t="shared" si="58"/>
        <v>41096</v>
      </c>
      <c r="E577" s="13">
        <v>2</v>
      </c>
      <c r="F577" s="14" t="s">
        <v>634</v>
      </c>
      <c r="G577" s="14" t="s">
        <v>367</v>
      </c>
      <c r="H577" s="13">
        <f t="shared" si="59"/>
        <v>99</v>
      </c>
      <c r="I577" s="13">
        <f t="shared" si="60"/>
        <v>11</v>
      </c>
      <c r="J577" s="13">
        <v>5</v>
      </c>
      <c r="K577" s="13" t="s">
        <v>1689</v>
      </c>
      <c r="L577" s="13">
        <v>97</v>
      </c>
      <c r="M577" s="13" t="s">
        <v>1692</v>
      </c>
      <c r="N577" s="13">
        <v>97</v>
      </c>
      <c r="O577" s="13" t="s">
        <v>1694</v>
      </c>
      <c r="P577" s="13">
        <v>97</v>
      </c>
      <c r="Q577" s="13" t="s">
        <v>1695</v>
      </c>
      <c r="R577" s="13">
        <v>97</v>
      </c>
      <c r="S577" s="13" t="s">
        <v>1508</v>
      </c>
      <c r="T577" s="13">
        <v>97</v>
      </c>
      <c r="U577" s="13" t="s">
        <v>1510</v>
      </c>
      <c r="V577" s="13">
        <v>97</v>
      </c>
      <c r="W577" s="13" t="s">
        <v>1512</v>
      </c>
      <c r="X577" s="13">
        <v>97</v>
      </c>
      <c r="Y577" s="13" t="s">
        <v>1515</v>
      </c>
      <c r="Z577" s="13">
        <v>97</v>
      </c>
      <c r="AA577" s="13" t="s">
        <v>386</v>
      </c>
      <c r="AB577" s="36" t="str">
        <f t="shared" si="61"/>
        <v>tw-f-96-shl-loc2</v>
      </c>
      <c r="AC577" s="36">
        <f t="shared" si="62"/>
        <v>7</v>
      </c>
      <c r="AD577" s="13">
        <v>9</v>
      </c>
      <c r="AE577" s="27">
        <v>9</v>
      </c>
      <c r="AG577" s="35">
        <v>574</v>
      </c>
    </row>
    <row r="578" spans="1:33" ht="16.5" x14ac:dyDescent="0.2">
      <c r="A578" s="33" t="s">
        <v>691</v>
      </c>
      <c r="B578" s="33">
        <f t="shared" si="57"/>
        <v>4109630</v>
      </c>
      <c r="C578" s="40">
        <f t="shared" si="63"/>
        <v>96</v>
      </c>
      <c r="D578" s="26">
        <f t="shared" si="58"/>
        <v>41096</v>
      </c>
      <c r="E578" s="13">
        <v>3</v>
      </c>
      <c r="F578" s="14" t="s">
        <v>633</v>
      </c>
      <c r="G578" s="14" t="s">
        <v>352</v>
      </c>
      <c r="H578" s="13">
        <f t="shared" si="59"/>
        <v>99</v>
      </c>
      <c r="I578" s="13">
        <f t="shared" si="60"/>
        <v>11</v>
      </c>
      <c r="J578" s="13">
        <v>5</v>
      </c>
      <c r="K578" s="13" t="s">
        <v>1690</v>
      </c>
      <c r="L578" s="13">
        <v>98</v>
      </c>
      <c r="M578" s="13" t="s">
        <v>1691</v>
      </c>
      <c r="N578" s="13">
        <v>98</v>
      </c>
      <c r="O578" s="13" t="s">
        <v>1693</v>
      </c>
      <c r="P578" s="13">
        <v>98</v>
      </c>
      <c r="Q578" s="13" t="s">
        <v>1696</v>
      </c>
      <c r="R578" s="13">
        <v>98</v>
      </c>
      <c r="S578" s="13" t="s">
        <v>1509</v>
      </c>
      <c r="T578" s="13">
        <v>98</v>
      </c>
      <c r="U578" s="13" t="s">
        <v>1511</v>
      </c>
      <c r="V578" s="13">
        <v>98</v>
      </c>
      <c r="W578" s="13" t="s">
        <v>1513</v>
      </c>
      <c r="X578" s="13">
        <v>98</v>
      </c>
      <c r="Y578" s="13" t="s">
        <v>1514</v>
      </c>
      <c r="Z578" s="13">
        <v>98</v>
      </c>
      <c r="AA578" s="13" t="s">
        <v>353</v>
      </c>
      <c r="AB578" s="37" t="str">
        <f t="shared" si="61"/>
        <v>tw-f-96-jlr-loc3</v>
      </c>
      <c r="AC578" s="37">
        <f t="shared" si="62"/>
        <v>7</v>
      </c>
      <c r="AD578" s="13">
        <v>6</v>
      </c>
      <c r="AE578" s="27">
        <v>6</v>
      </c>
      <c r="AG578" s="35">
        <v>575</v>
      </c>
    </row>
    <row r="579" spans="1:33" ht="17.25" thickBot="1" x14ac:dyDescent="0.25">
      <c r="A579" s="33" t="s">
        <v>691</v>
      </c>
      <c r="B579" s="33">
        <f t="shared" si="57"/>
        <v>4109631</v>
      </c>
      <c r="C579" s="40">
        <f t="shared" si="63"/>
        <v>96</v>
      </c>
      <c r="D579" s="28">
        <f t="shared" si="58"/>
        <v>41096</v>
      </c>
      <c r="E579" s="29">
        <v>3</v>
      </c>
      <c r="F579" s="30" t="s">
        <v>634</v>
      </c>
      <c r="G579" s="30" t="s">
        <v>372</v>
      </c>
      <c r="H579" s="29">
        <f t="shared" si="59"/>
        <v>99</v>
      </c>
      <c r="I579" s="29">
        <f t="shared" si="60"/>
        <v>11</v>
      </c>
      <c r="J579" s="29">
        <v>5</v>
      </c>
      <c r="K579" s="29" t="s">
        <v>1689</v>
      </c>
      <c r="L579" s="29">
        <v>97</v>
      </c>
      <c r="M579" s="29" t="s">
        <v>1692</v>
      </c>
      <c r="N579" s="29">
        <v>97</v>
      </c>
      <c r="O579" s="29" t="s">
        <v>1694</v>
      </c>
      <c r="P579" s="29">
        <v>97</v>
      </c>
      <c r="Q579" s="29" t="s">
        <v>1695</v>
      </c>
      <c r="R579" s="29">
        <v>97</v>
      </c>
      <c r="S579" s="29" t="s">
        <v>1508</v>
      </c>
      <c r="T579" s="29">
        <v>97</v>
      </c>
      <c r="U579" s="29" t="s">
        <v>1510</v>
      </c>
      <c r="V579" s="29">
        <v>97</v>
      </c>
      <c r="W579" s="29" t="s">
        <v>1512</v>
      </c>
      <c r="X579" s="29">
        <v>97</v>
      </c>
      <c r="Y579" s="29" t="s">
        <v>1515</v>
      </c>
      <c r="Z579" s="29">
        <v>97</v>
      </c>
      <c r="AA579" s="29" t="s">
        <v>394</v>
      </c>
      <c r="AB579" s="30" t="str">
        <f t="shared" si="61"/>
        <v>tw-f-96-shl-loc3</v>
      </c>
      <c r="AC579" s="30">
        <f t="shared" si="62"/>
        <v>7</v>
      </c>
      <c r="AD579" s="29">
        <v>9</v>
      </c>
      <c r="AE579" s="31">
        <v>9</v>
      </c>
      <c r="AG579" s="35">
        <v>576</v>
      </c>
    </row>
    <row r="580" spans="1:33" ht="16.5" x14ac:dyDescent="0.2">
      <c r="A580" s="33" t="s">
        <v>691</v>
      </c>
      <c r="B580" s="33">
        <f t="shared" si="57"/>
        <v>4109710</v>
      </c>
      <c r="C580" s="40">
        <f t="shared" si="63"/>
        <v>97</v>
      </c>
      <c r="D580" s="23">
        <f t="shared" si="58"/>
        <v>41097</v>
      </c>
      <c r="E580" s="24">
        <v>1</v>
      </c>
      <c r="F580" s="32" t="s">
        <v>633</v>
      </c>
      <c r="G580" s="32" t="s">
        <v>30</v>
      </c>
      <c r="H580" s="24">
        <f t="shared" si="59"/>
        <v>99</v>
      </c>
      <c r="I580" s="24">
        <f t="shared" si="60"/>
        <v>11</v>
      </c>
      <c r="J580" s="24">
        <v>5</v>
      </c>
      <c r="K580" s="24" t="s">
        <v>1690</v>
      </c>
      <c r="L580" s="24">
        <v>98</v>
      </c>
      <c r="M580" s="24" t="s">
        <v>1691</v>
      </c>
      <c r="N580" s="24">
        <v>98</v>
      </c>
      <c r="O580" s="24" t="s">
        <v>1693</v>
      </c>
      <c r="P580" s="24">
        <v>98</v>
      </c>
      <c r="Q580" s="24" t="s">
        <v>1696</v>
      </c>
      <c r="R580" s="24">
        <v>98</v>
      </c>
      <c r="S580" s="24" t="s">
        <v>1627</v>
      </c>
      <c r="T580" s="24">
        <v>98</v>
      </c>
      <c r="U580" s="24" t="s">
        <v>1511</v>
      </c>
      <c r="V580" s="24">
        <v>98</v>
      </c>
      <c r="W580" s="24" t="s">
        <v>1513</v>
      </c>
      <c r="X580" s="24">
        <v>98</v>
      </c>
      <c r="Y580" s="24" t="s">
        <v>1514</v>
      </c>
      <c r="Z580" s="24">
        <v>98</v>
      </c>
      <c r="AA580" s="24" t="s">
        <v>747</v>
      </c>
      <c r="AB580" s="24" t="str">
        <f t="shared" si="61"/>
        <v>tw-f-97-jlr-loc1</v>
      </c>
      <c r="AC580" s="24">
        <f t="shared" si="62"/>
        <v>7</v>
      </c>
      <c r="AD580" s="24">
        <v>6</v>
      </c>
      <c r="AE580" s="25">
        <v>6</v>
      </c>
      <c r="AG580" s="35">
        <v>577</v>
      </c>
    </row>
    <row r="581" spans="1:33" ht="16.5" x14ac:dyDescent="0.2">
      <c r="A581" s="33" t="s">
        <v>691</v>
      </c>
      <c r="B581" s="33">
        <f t="shared" ref="B581:B644" si="64">D581*100+E581*10+IF(F581="jlr",0,1)</f>
        <v>4109711</v>
      </c>
      <c r="C581" s="40">
        <f t="shared" si="63"/>
        <v>97</v>
      </c>
      <c r="D581" s="26">
        <f t="shared" ref="D581:D603" si="65">INT((AG581-1)/6)+41001</f>
        <v>41097</v>
      </c>
      <c r="E581" s="13">
        <v>1</v>
      </c>
      <c r="F581" s="14" t="s">
        <v>634</v>
      </c>
      <c r="G581" s="14" t="s">
        <v>368</v>
      </c>
      <c r="H581" s="13">
        <f t="shared" ref="H581:H603" si="66">INDEX($AO$4:$AO$103,C581)</f>
        <v>99</v>
      </c>
      <c r="I581" s="13">
        <f t="shared" ref="I581:I603" si="67">INDEX($AP$4:$AR$103,C581,E581)</f>
        <v>11</v>
      </c>
      <c r="J581" s="13">
        <v>5</v>
      </c>
      <c r="K581" s="13" t="s">
        <v>1689</v>
      </c>
      <c r="L581" s="13">
        <v>98</v>
      </c>
      <c r="M581" s="13" t="s">
        <v>1692</v>
      </c>
      <c r="N581" s="13">
        <v>98</v>
      </c>
      <c r="O581" s="13" t="s">
        <v>1694</v>
      </c>
      <c r="P581" s="13">
        <v>98</v>
      </c>
      <c r="Q581" s="13" t="s">
        <v>1695</v>
      </c>
      <c r="R581" s="13">
        <v>98</v>
      </c>
      <c r="S581" s="13" t="s">
        <v>1626</v>
      </c>
      <c r="T581" s="13">
        <v>98</v>
      </c>
      <c r="U581" s="13" t="s">
        <v>1510</v>
      </c>
      <c r="V581" s="13">
        <v>98</v>
      </c>
      <c r="W581" s="13" t="s">
        <v>1512</v>
      </c>
      <c r="X581" s="13">
        <v>98</v>
      </c>
      <c r="Y581" s="13" t="s">
        <v>1515</v>
      </c>
      <c r="Z581" s="13">
        <v>98</v>
      </c>
      <c r="AA581" s="13" t="s">
        <v>384</v>
      </c>
      <c r="AB581" s="13" t="str">
        <f t="shared" ref="AB581:AB603" si="68">A581&amp;"-"&amp;C581&amp;"-"&amp;F581&amp;"-loc"&amp;E581</f>
        <v>tw-f-97-shl-loc1</v>
      </c>
      <c r="AC581" s="13">
        <f t="shared" ref="AC581:AC603" si="69">INDEX($AT$4:$AT$103,C581)</f>
        <v>7</v>
      </c>
      <c r="AD581" s="13">
        <v>9</v>
      </c>
      <c r="AE581" s="27">
        <v>9</v>
      </c>
      <c r="AG581" s="35">
        <v>578</v>
      </c>
    </row>
    <row r="582" spans="1:33" ht="16.5" x14ac:dyDescent="0.2">
      <c r="A582" s="33" t="s">
        <v>691</v>
      </c>
      <c r="B582" s="33">
        <f t="shared" si="64"/>
        <v>4109720</v>
      </c>
      <c r="C582" s="40">
        <f t="shared" si="63"/>
        <v>97</v>
      </c>
      <c r="D582" s="26">
        <f t="shared" si="65"/>
        <v>41097</v>
      </c>
      <c r="E582" s="13">
        <v>2</v>
      </c>
      <c r="F582" s="14" t="s">
        <v>633</v>
      </c>
      <c r="G582" s="14" t="s">
        <v>350</v>
      </c>
      <c r="H582" s="13">
        <f t="shared" si="66"/>
        <v>99</v>
      </c>
      <c r="I582" s="13">
        <f t="shared" si="67"/>
        <v>11</v>
      </c>
      <c r="J582" s="13">
        <v>5</v>
      </c>
      <c r="K582" s="13" t="s">
        <v>1690</v>
      </c>
      <c r="L582" s="13">
        <v>98</v>
      </c>
      <c r="M582" s="13" t="s">
        <v>1691</v>
      </c>
      <c r="N582" s="13">
        <v>98</v>
      </c>
      <c r="O582" s="13" t="s">
        <v>1693</v>
      </c>
      <c r="P582" s="13">
        <v>98</v>
      </c>
      <c r="Q582" s="13" t="s">
        <v>1696</v>
      </c>
      <c r="R582" s="13">
        <v>98</v>
      </c>
      <c r="S582" s="13" t="s">
        <v>1627</v>
      </c>
      <c r="T582" s="13">
        <v>98</v>
      </c>
      <c r="U582" s="13" t="s">
        <v>1511</v>
      </c>
      <c r="V582" s="13">
        <v>98</v>
      </c>
      <c r="W582" s="13" t="s">
        <v>1513</v>
      </c>
      <c r="X582" s="13">
        <v>98</v>
      </c>
      <c r="Y582" s="13" t="s">
        <v>1514</v>
      </c>
      <c r="Z582" s="13">
        <v>98</v>
      </c>
      <c r="AA582" s="13" t="s">
        <v>749</v>
      </c>
      <c r="AB582" s="36" t="str">
        <f t="shared" si="68"/>
        <v>tw-f-97-jlr-loc2</v>
      </c>
      <c r="AC582" s="36">
        <f t="shared" si="69"/>
        <v>7</v>
      </c>
      <c r="AD582" s="13">
        <v>6</v>
      </c>
      <c r="AE582" s="27">
        <v>6</v>
      </c>
      <c r="AG582" s="35">
        <v>579</v>
      </c>
    </row>
    <row r="583" spans="1:33" ht="16.5" x14ac:dyDescent="0.2">
      <c r="A583" s="33" t="s">
        <v>691</v>
      </c>
      <c r="B583" s="33">
        <f t="shared" si="64"/>
        <v>4109721</v>
      </c>
      <c r="C583" s="40">
        <f t="shared" si="63"/>
        <v>97</v>
      </c>
      <c r="D583" s="26">
        <f t="shared" si="65"/>
        <v>41097</v>
      </c>
      <c r="E583" s="13">
        <v>2</v>
      </c>
      <c r="F583" s="14" t="s">
        <v>634</v>
      </c>
      <c r="G583" s="14" t="s">
        <v>367</v>
      </c>
      <c r="H583" s="13">
        <f t="shared" si="66"/>
        <v>99</v>
      </c>
      <c r="I583" s="13">
        <f t="shared" si="67"/>
        <v>11</v>
      </c>
      <c r="J583" s="13">
        <v>5</v>
      </c>
      <c r="K583" s="13" t="s">
        <v>1689</v>
      </c>
      <c r="L583" s="13">
        <v>98</v>
      </c>
      <c r="M583" s="13" t="s">
        <v>1692</v>
      </c>
      <c r="N583" s="13">
        <v>98</v>
      </c>
      <c r="O583" s="13" t="s">
        <v>1694</v>
      </c>
      <c r="P583" s="13">
        <v>98</v>
      </c>
      <c r="Q583" s="13" t="s">
        <v>1695</v>
      </c>
      <c r="R583" s="13">
        <v>98</v>
      </c>
      <c r="S583" s="13" t="s">
        <v>1626</v>
      </c>
      <c r="T583" s="13">
        <v>98</v>
      </c>
      <c r="U583" s="13" t="s">
        <v>1510</v>
      </c>
      <c r="V583" s="13">
        <v>98</v>
      </c>
      <c r="W583" s="13" t="s">
        <v>1512</v>
      </c>
      <c r="X583" s="13">
        <v>98</v>
      </c>
      <c r="Y583" s="13" t="s">
        <v>1515</v>
      </c>
      <c r="Z583" s="13">
        <v>98</v>
      </c>
      <c r="AA583" s="13" t="s">
        <v>382</v>
      </c>
      <c r="AB583" s="36" t="str">
        <f t="shared" si="68"/>
        <v>tw-f-97-shl-loc2</v>
      </c>
      <c r="AC583" s="36">
        <f t="shared" si="69"/>
        <v>7</v>
      </c>
      <c r="AD583" s="13">
        <v>9</v>
      </c>
      <c r="AE583" s="27">
        <v>9</v>
      </c>
      <c r="AG583" s="35">
        <v>580</v>
      </c>
    </row>
    <row r="584" spans="1:33" ht="16.5" x14ac:dyDescent="0.2">
      <c r="A584" s="33" t="s">
        <v>691</v>
      </c>
      <c r="B584" s="33">
        <f t="shared" si="64"/>
        <v>4109730</v>
      </c>
      <c r="C584" s="40">
        <f t="shared" si="63"/>
        <v>97</v>
      </c>
      <c r="D584" s="26">
        <f t="shared" si="65"/>
        <v>41097</v>
      </c>
      <c r="E584" s="13">
        <v>3</v>
      </c>
      <c r="F584" s="14" t="s">
        <v>633</v>
      </c>
      <c r="G584" s="14" t="s">
        <v>352</v>
      </c>
      <c r="H584" s="13">
        <f t="shared" si="66"/>
        <v>99</v>
      </c>
      <c r="I584" s="13">
        <f t="shared" si="67"/>
        <v>11</v>
      </c>
      <c r="J584" s="13">
        <v>5</v>
      </c>
      <c r="K584" s="13" t="s">
        <v>1690</v>
      </c>
      <c r="L584" s="13">
        <v>98</v>
      </c>
      <c r="M584" s="13" t="s">
        <v>1691</v>
      </c>
      <c r="N584" s="13">
        <v>98</v>
      </c>
      <c r="O584" s="13" t="s">
        <v>1693</v>
      </c>
      <c r="P584" s="13">
        <v>98</v>
      </c>
      <c r="Q584" s="13" t="s">
        <v>1696</v>
      </c>
      <c r="R584" s="13">
        <v>98</v>
      </c>
      <c r="S584" s="13" t="s">
        <v>1627</v>
      </c>
      <c r="T584" s="13">
        <v>98</v>
      </c>
      <c r="U584" s="13" t="s">
        <v>1511</v>
      </c>
      <c r="V584" s="13">
        <v>98</v>
      </c>
      <c r="W584" s="13" t="s">
        <v>1513</v>
      </c>
      <c r="X584" s="13">
        <v>98</v>
      </c>
      <c r="Y584" s="13" t="s">
        <v>1514</v>
      </c>
      <c r="Z584" s="13">
        <v>98</v>
      </c>
      <c r="AA584" s="13" t="s">
        <v>354</v>
      </c>
      <c r="AB584" s="37" t="str">
        <f t="shared" si="68"/>
        <v>tw-f-97-jlr-loc3</v>
      </c>
      <c r="AC584" s="37">
        <f t="shared" si="69"/>
        <v>7</v>
      </c>
      <c r="AD584" s="13">
        <v>6</v>
      </c>
      <c r="AE584" s="27">
        <v>6</v>
      </c>
      <c r="AG584" s="35">
        <v>581</v>
      </c>
    </row>
    <row r="585" spans="1:33" ht="17.25" thickBot="1" x14ac:dyDescent="0.25">
      <c r="A585" s="33" t="s">
        <v>691</v>
      </c>
      <c r="B585" s="33">
        <f t="shared" si="64"/>
        <v>4109731</v>
      </c>
      <c r="C585" s="40">
        <f t="shared" si="63"/>
        <v>97</v>
      </c>
      <c r="D585" s="28">
        <f t="shared" si="65"/>
        <v>41097</v>
      </c>
      <c r="E585" s="29">
        <v>3</v>
      </c>
      <c r="F585" s="30" t="s">
        <v>634</v>
      </c>
      <c r="G585" s="30" t="s">
        <v>372</v>
      </c>
      <c r="H585" s="29">
        <f t="shared" si="66"/>
        <v>99</v>
      </c>
      <c r="I585" s="29">
        <f t="shared" si="67"/>
        <v>11</v>
      </c>
      <c r="J585" s="29">
        <v>5</v>
      </c>
      <c r="K585" s="29" t="s">
        <v>1689</v>
      </c>
      <c r="L585" s="29">
        <v>98</v>
      </c>
      <c r="M585" s="29" t="s">
        <v>1692</v>
      </c>
      <c r="N585" s="29">
        <v>98</v>
      </c>
      <c r="O585" s="29" t="s">
        <v>1694</v>
      </c>
      <c r="P585" s="29">
        <v>98</v>
      </c>
      <c r="Q585" s="29" t="s">
        <v>1695</v>
      </c>
      <c r="R585" s="29">
        <v>98</v>
      </c>
      <c r="S585" s="29" t="s">
        <v>1626</v>
      </c>
      <c r="T585" s="29">
        <v>98</v>
      </c>
      <c r="U585" s="29" t="s">
        <v>1510</v>
      </c>
      <c r="V585" s="29">
        <v>98</v>
      </c>
      <c r="W585" s="29" t="s">
        <v>1512</v>
      </c>
      <c r="X585" s="29">
        <v>98</v>
      </c>
      <c r="Y585" s="29" t="s">
        <v>1515</v>
      </c>
      <c r="Z585" s="29">
        <v>98</v>
      </c>
      <c r="AA585" s="29" t="s">
        <v>395</v>
      </c>
      <c r="AB585" s="30" t="str">
        <f t="shared" si="68"/>
        <v>tw-f-97-shl-loc3</v>
      </c>
      <c r="AC585" s="30">
        <f t="shared" si="69"/>
        <v>7</v>
      </c>
      <c r="AD585" s="29">
        <v>9</v>
      </c>
      <c r="AE585" s="31">
        <v>9</v>
      </c>
      <c r="AG585" s="35">
        <v>582</v>
      </c>
    </row>
    <row r="586" spans="1:33" ht="16.5" x14ac:dyDescent="0.2">
      <c r="A586" s="33" t="s">
        <v>691</v>
      </c>
      <c r="B586" s="33">
        <f t="shared" si="64"/>
        <v>4109810</v>
      </c>
      <c r="C586" s="40">
        <f t="shared" si="63"/>
        <v>98</v>
      </c>
      <c r="D586" s="23">
        <f t="shared" si="65"/>
        <v>41098</v>
      </c>
      <c r="E586" s="24">
        <v>1</v>
      </c>
      <c r="F586" s="32" t="s">
        <v>633</v>
      </c>
      <c r="G586" s="32" t="s">
        <v>30</v>
      </c>
      <c r="H586" s="24">
        <f t="shared" si="66"/>
        <v>100</v>
      </c>
      <c r="I586" s="24">
        <f t="shared" si="67"/>
        <v>12</v>
      </c>
      <c r="J586" s="24">
        <v>5</v>
      </c>
      <c r="K586" s="24" t="s">
        <v>1690</v>
      </c>
      <c r="L586" s="24">
        <v>99</v>
      </c>
      <c r="M586" s="24" t="s">
        <v>1691</v>
      </c>
      <c r="N586" s="24">
        <v>99</v>
      </c>
      <c r="O586" s="24" t="s">
        <v>1693</v>
      </c>
      <c r="P586" s="24">
        <v>99</v>
      </c>
      <c r="Q586" s="24" t="s">
        <v>1696</v>
      </c>
      <c r="R586" s="24">
        <v>99</v>
      </c>
      <c r="S586" s="24" t="s">
        <v>1627</v>
      </c>
      <c r="T586" s="24">
        <v>99</v>
      </c>
      <c r="U586" s="24" t="s">
        <v>1629</v>
      </c>
      <c r="V586" s="24">
        <v>99</v>
      </c>
      <c r="W586" s="24" t="s">
        <v>1513</v>
      </c>
      <c r="X586" s="24">
        <v>99</v>
      </c>
      <c r="Y586" s="24" t="s">
        <v>1514</v>
      </c>
      <c r="Z586" s="24">
        <v>99</v>
      </c>
      <c r="AA586" s="24" t="s">
        <v>351</v>
      </c>
      <c r="AB586" s="24" t="str">
        <f t="shared" si="68"/>
        <v>tw-f-98-jlr-loc1</v>
      </c>
      <c r="AC586" s="24">
        <f t="shared" si="69"/>
        <v>7</v>
      </c>
      <c r="AD586" s="24">
        <v>6</v>
      </c>
      <c r="AE586" s="25">
        <v>6</v>
      </c>
      <c r="AG586" s="35">
        <v>583</v>
      </c>
    </row>
    <row r="587" spans="1:33" ht="16.5" x14ac:dyDescent="0.2">
      <c r="A587" s="33" t="s">
        <v>691</v>
      </c>
      <c r="B587" s="33">
        <f t="shared" si="64"/>
        <v>4109811</v>
      </c>
      <c r="C587" s="40">
        <f t="shared" si="63"/>
        <v>98</v>
      </c>
      <c r="D587" s="26">
        <f t="shared" si="65"/>
        <v>41098</v>
      </c>
      <c r="E587" s="13">
        <v>1</v>
      </c>
      <c r="F587" s="14" t="s">
        <v>634</v>
      </c>
      <c r="G587" s="14" t="s">
        <v>368</v>
      </c>
      <c r="H587" s="13">
        <f t="shared" si="66"/>
        <v>100</v>
      </c>
      <c r="I587" s="13">
        <f t="shared" si="67"/>
        <v>12</v>
      </c>
      <c r="J587" s="13">
        <v>5</v>
      </c>
      <c r="K587" s="13" t="s">
        <v>1689</v>
      </c>
      <c r="L587" s="13">
        <v>99</v>
      </c>
      <c r="M587" s="13" t="s">
        <v>1692</v>
      </c>
      <c r="N587" s="13">
        <v>99</v>
      </c>
      <c r="O587" s="13" t="s">
        <v>1694</v>
      </c>
      <c r="P587" s="13">
        <v>99</v>
      </c>
      <c r="Q587" s="13" t="s">
        <v>1695</v>
      </c>
      <c r="R587" s="13">
        <v>99</v>
      </c>
      <c r="S587" s="13" t="s">
        <v>1626</v>
      </c>
      <c r="T587" s="13">
        <v>99</v>
      </c>
      <c r="U587" s="13" t="s">
        <v>1628</v>
      </c>
      <c r="V587" s="13">
        <v>99</v>
      </c>
      <c r="W587" s="13" t="s">
        <v>1512</v>
      </c>
      <c r="X587" s="13">
        <v>99</v>
      </c>
      <c r="Y587" s="13" t="s">
        <v>1515</v>
      </c>
      <c r="Z587" s="13">
        <v>99</v>
      </c>
      <c r="AA587" s="13" t="s">
        <v>391</v>
      </c>
      <c r="AB587" s="13" t="str">
        <f t="shared" si="68"/>
        <v>tw-f-98-shl-loc1</v>
      </c>
      <c r="AC587" s="13">
        <f t="shared" si="69"/>
        <v>7</v>
      </c>
      <c r="AD587" s="13">
        <v>9</v>
      </c>
      <c r="AE587" s="27">
        <v>9</v>
      </c>
      <c r="AG587" s="35">
        <v>584</v>
      </c>
    </row>
    <row r="588" spans="1:33" ht="16.5" x14ac:dyDescent="0.2">
      <c r="A588" s="33" t="s">
        <v>691</v>
      </c>
      <c r="B588" s="33">
        <f t="shared" si="64"/>
        <v>4109820</v>
      </c>
      <c r="C588" s="40">
        <f t="shared" si="63"/>
        <v>98</v>
      </c>
      <c r="D588" s="26">
        <f t="shared" si="65"/>
        <v>41098</v>
      </c>
      <c r="E588" s="13">
        <v>2</v>
      </c>
      <c r="F588" s="14" t="s">
        <v>633</v>
      </c>
      <c r="G588" s="14" t="s">
        <v>350</v>
      </c>
      <c r="H588" s="13">
        <f t="shared" si="66"/>
        <v>100</v>
      </c>
      <c r="I588" s="13">
        <f t="shared" si="67"/>
        <v>11</v>
      </c>
      <c r="J588" s="13">
        <v>5</v>
      </c>
      <c r="K588" s="13" t="s">
        <v>1690</v>
      </c>
      <c r="L588" s="13">
        <v>99</v>
      </c>
      <c r="M588" s="13" t="s">
        <v>1691</v>
      </c>
      <c r="N588" s="13">
        <v>99</v>
      </c>
      <c r="O588" s="13" t="s">
        <v>1693</v>
      </c>
      <c r="P588" s="13">
        <v>99</v>
      </c>
      <c r="Q588" s="13" t="s">
        <v>1696</v>
      </c>
      <c r="R588" s="13">
        <v>99</v>
      </c>
      <c r="S588" s="13" t="s">
        <v>1627</v>
      </c>
      <c r="T588" s="13">
        <v>99</v>
      </c>
      <c r="U588" s="13" t="s">
        <v>1629</v>
      </c>
      <c r="V588" s="13">
        <v>99</v>
      </c>
      <c r="W588" s="13" t="s">
        <v>1513</v>
      </c>
      <c r="X588" s="13">
        <v>99</v>
      </c>
      <c r="Y588" s="13" t="s">
        <v>1514</v>
      </c>
      <c r="Z588" s="13">
        <v>99</v>
      </c>
      <c r="AA588" s="13" t="s">
        <v>748</v>
      </c>
      <c r="AB588" s="36" t="str">
        <f t="shared" si="68"/>
        <v>tw-f-98-jlr-loc2</v>
      </c>
      <c r="AC588" s="36">
        <f t="shared" si="69"/>
        <v>7</v>
      </c>
      <c r="AD588" s="13">
        <v>6</v>
      </c>
      <c r="AE588" s="27">
        <v>6</v>
      </c>
      <c r="AG588" s="35">
        <v>585</v>
      </c>
    </row>
    <row r="589" spans="1:33" ht="16.5" x14ac:dyDescent="0.2">
      <c r="A589" s="33" t="s">
        <v>691</v>
      </c>
      <c r="B589" s="33">
        <f t="shared" si="64"/>
        <v>4109821</v>
      </c>
      <c r="C589" s="40">
        <f t="shared" si="63"/>
        <v>98</v>
      </c>
      <c r="D589" s="26">
        <f t="shared" si="65"/>
        <v>41098</v>
      </c>
      <c r="E589" s="13">
        <v>2</v>
      </c>
      <c r="F589" s="14" t="s">
        <v>634</v>
      </c>
      <c r="G589" s="14" t="s">
        <v>367</v>
      </c>
      <c r="H589" s="13">
        <f t="shared" si="66"/>
        <v>100</v>
      </c>
      <c r="I589" s="13">
        <f t="shared" si="67"/>
        <v>11</v>
      </c>
      <c r="J589" s="13">
        <v>5</v>
      </c>
      <c r="K589" s="13" t="s">
        <v>1689</v>
      </c>
      <c r="L589" s="13">
        <v>99</v>
      </c>
      <c r="M589" s="13" t="s">
        <v>1692</v>
      </c>
      <c r="N589" s="13">
        <v>99</v>
      </c>
      <c r="O589" s="13" t="s">
        <v>1694</v>
      </c>
      <c r="P589" s="13">
        <v>99</v>
      </c>
      <c r="Q589" s="13" t="s">
        <v>1695</v>
      </c>
      <c r="R589" s="13">
        <v>99</v>
      </c>
      <c r="S589" s="13" t="s">
        <v>1626</v>
      </c>
      <c r="T589" s="13">
        <v>99</v>
      </c>
      <c r="U589" s="13" t="s">
        <v>1628</v>
      </c>
      <c r="V589" s="13">
        <v>99</v>
      </c>
      <c r="W589" s="13" t="s">
        <v>1512</v>
      </c>
      <c r="X589" s="13">
        <v>99</v>
      </c>
      <c r="Y589" s="13" t="s">
        <v>1515</v>
      </c>
      <c r="Z589" s="13">
        <v>99</v>
      </c>
      <c r="AA589" s="13" t="s">
        <v>390</v>
      </c>
      <c r="AB589" s="36" t="str">
        <f t="shared" si="68"/>
        <v>tw-f-98-shl-loc2</v>
      </c>
      <c r="AC589" s="36">
        <f t="shared" si="69"/>
        <v>7</v>
      </c>
      <c r="AD589" s="13">
        <v>9</v>
      </c>
      <c r="AE589" s="27">
        <v>9</v>
      </c>
      <c r="AG589" s="35">
        <v>586</v>
      </c>
    </row>
    <row r="590" spans="1:33" ht="16.5" x14ac:dyDescent="0.2">
      <c r="A590" s="33" t="s">
        <v>691</v>
      </c>
      <c r="B590" s="33">
        <f t="shared" si="64"/>
        <v>4109830</v>
      </c>
      <c r="C590" s="40">
        <f t="shared" si="63"/>
        <v>98</v>
      </c>
      <c r="D590" s="26">
        <f t="shared" si="65"/>
        <v>41098</v>
      </c>
      <c r="E590" s="13">
        <v>3</v>
      </c>
      <c r="F590" s="14" t="s">
        <v>633</v>
      </c>
      <c r="G590" s="14" t="s">
        <v>352</v>
      </c>
      <c r="H590" s="13">
        <f t="shared" si="66"/>
        <v>100</v>
      </c>
      <c r="I590" s="13">
        <f t="shared" si="67"/>
        <v>11</v>
      </c>
      <c r="J590" s="13">
        <v>5</v>
      </c>
      <c r="K590" s="13" t="s">
        <v>1690</v>
      </c>
      <c r="L590" s="13">
        <v>99</v>
      </c>
      <c r="M590" s="13" t="s">
        <v>1691</v>
      </c>
      <c r="N590" s="13">
        <v>99</v>
      </c>
      <c r="O590" s="13" t="s">
        <v>1693</v>
      </c>
      <c r="P590" s="13">
        <v>99</v>
      </c>
      <c r="Q590" s="13" t="s">
        <v>1696</v>
      </c>
      <c r="R590" s="13">
        <v>99</v>
      </c>
      <c r="S590" s="13" t="s">
        <v>1627</v>
      </c>
      <c r="T590" s="13">
        <v>99</v>
      </c>
      <c r="U590" s="13" t="s">
        <v>1629</v>
      </c>
      <c r="V590" s="13">
        <v>99</v>
      </c>
      <c r="W590" s="13" t="s">
        <v>1513</v>
      </c>
      <c r="X590" s="13">
        <v>99</v>
      </c>
      <c r="Y590" s="13" t="s">
        <v>1514</v>
      </c>
      <c r="Z590" s="13">
        <v>99</v>
      </c>
      <c r="AA590" s="13" t="s">
        <v>354</v>
      </c>
      <c r="AB590" s="37" t="str">
        <f t="shared" si="68"/>
        <v>tw-f-98-jlr-loc3</v>
      </c>
      <c r="AC590" s="37">
        <f t="shared" si="69"/>
        <v>7</v>
      </c>
      <c r="AD590" s="13">
        <v>6</v>
      </c>
      <c r="AE590" s="27">
        <v>6</v>
      </c>
      <c r="AG590" s="35">
        <v>587</v>
      </c>
    </row>
    <row r="591" spans="1:33" ht="17.25" thickBot="1" x14ac:dyDescent="0.25">
      <c r="A591" s="33" t="s">
        <v>691</v>
      </c>
      <c r="B591" s="33">
        <f t="shared" si="64"/>
        <v>4109831</v>
      </c>
      <c r="C591" s="40">
        <f t="shared" si="63"/>
        <v>98</v>
      </c>
      <c r="D591" s="28">
        <f t="shared" si="65"/>
        <v>41098</v>
      </c>
      <c r="E591" s="29">
        <v>3</v>
      </c>
      <c r="F591" s="30" t="s">
        <v>634</v>
      </c>
      <c r="G591" s="30" t="s">
        <v>372</v>
      </c>
      <c r="H591" s="29">
        <f t="shared" si="66"/>
        <v>100</v>
      </c>
      <c r="I591" s="29">
        <f t="shared" si="67"/>
        <v>11</v>
      </c>
      <c r="J591" s="29">
        <v>5</v>
      </c>
      <c r="K591" s="29" t="s">
        <v>1689</v>
      </c>
      <c r="L591" s="29">
        <v>99</v>
      </c>
      <c r="M591" s="29" t="s">
        <v>1692</v>
      </c>
      <c r="N591" s="29">
        <v>99</v>
      </c>
      <c r="O591" s="29" t="s">
        <v>1694</v>
      </c>
      <c r="P591" s="29">
        <v>99</v>
      </c>
      <c r="Q591" s="29" t="s">
        <v>1695</v>
      </c>
      <c r="R591" s="29">
        <v>99</v>
      </c>
      <c r="S591" s="29" t="s">
        <v>1626</v>
      </c>
      <c r="T591" s="29">
        <v>99</v>
      </c>
      <c r="U591" s="29" t="s">
        <v>1628</v>
      </c>
      <c r="V591" s="29">
        <v>99</v>
      </c>
      <c r="W591" s="29" t="s">
        <v>1512</v>
      </c>
      <c r="X591" s="29">
        <v>99</v>
      </c>
      <c r="Y591" s="29" t="s">
        <v>1515</v>
      </c>
      <c r="Z591" s="29">
        <v>99</v>
      </c>
      <c r="AA591" s="29" t="s">
        <v>395</v>
      </c>
      <c r="AB591" s="30" t="str">
        <f t="shared" si="68"/>
        <v>tw-f-98-shl-loc3</v>
      </c>
      <c r="AC591" s="30">
        <f t="shared" si="69"/>
        <v>7</v>
      </c>
      <c r="AD591" s="29">
        <v>9</v>
      </c>
      <c r="AE591" s="31">
        <v>9</v>
      </c>
      <c r="AG591" s="35">
        <v>588</v>
      </c>
    </row>
    <row r="592" spans="1:33" ht="16.5" x14ac:dyDescent="0.2">
      <c r="A592" s="33" t="s">
        <v>691</v>
      </c>
      <c r="B592" s="33">
        <f t="shared" si="64"/>
        <v>4109910</v>
      </c>
      <c r="C592" s="40">
        <f t="shared" si="63"/>
        <v>99</v>
      </c>
      <c r="D592" s="23">
        <f t="shared" si="65"/>
        <v>41099</v>
      </c>
      <c r="E592" s="24">
        <v>1</v>
      </c>
      <c r="F592" s="32" t="s">
        <v>633</v>
      </c>
      <c r="G592" s="32" t="s">
        <v>30</v>
      </c>
      <c r="H592" s="24">
        <f t="shared" si="66"/>
        <v>100</v>
      </c>
      <c r="I592" s="24">
        <f t="shared" si="67"/>
        <v>12</v>
      </c>
      <c r="J592" s="24">
        <v>5</v>
      </c>
      <c r="K592" s="24" t="s">
        <v>1690</v>
      </c>
      <c r="L592" s="24">
        <v>99</v>
      </c>
      <c r="M592" s="24" t="s">
        <v>1691</v>
      </c>
      <c r="N592" s="24">
        <v>99</v>
      </c>
      <c r="O592" s="24" t="s">
        <v>1693</v>
      </c>
      <c r="P592" s="24">
        <v>99</v>
      </c>
      <c r="Q592" s="24" t="s">
        <v>1696</v>
      </c>
      <c r="R592" s="24">
        <v>99</v>
      </c>
      <c r="S592" s="24" t="s">
        <v>1627</v>
      </c>
      <c r="T592" s="24">
        <v>99</v>
      </c>
      <c r="U592" s="24" t="s">
        <v>1629</v>
      </c>
      <c r="V592" s="24">
        <v>99</v>
      </c>
      <c r="W592" s="24" t="s">
        <v>1697</v>
      </c>
      <c r="X592" s="24">
        <v>99</v>
      </c>
      <c r="Y592" s="24" t="s">
        <v>1514</v>
      </c>
      <c r="Z592" s="24">
        <v>99</v>
      </c>
      <c r="AA592" s="24" t="s">
        <v>30</v>
      </c>
      <c r="AB592" s="24" t="str">
        <f t="shared" si="68"/>
        <v>tw-f-99-jlr-loc1</v>
      </c>
      <c r="AC592" s="24">
        <f t="shared" si="69"/>
        <v>7</v>
      </c>
      <c r="AD592" s="24">
        <v>6</v>
      </c>
      <c r="AE592" s="25">
        <v>6</v>
      </c>
      <c r="AG592" s="35">
        <v>589</v>
      </c>
    </row>
    <row r="593" spans="1:33" ht="16.5" x14ac:dyDescent="0.2">
      <c r="A593" s="33" t="s">
        <v>691</v>
      </c>
      <c r="B593" s="33">
        <f t="shared" si="64"/>
        <v>4109911</v>
      </c>
      <c r="C593" s="40">
        <f t="shared" si="63"/>
        <v>99</v>
      </c>
      <c r="D593" s="26">
        <f t="shared" si="65"/>
        <v>41099</v>
      </c>
      <c r="E593" s="13">
        <v>1</v>
      </c>
      <c r="F593" s="14" t="s">
        <v>634</v>
      </c>
      <c r="G593" s="14" t="s">
        <v>368</v>
      </c>
      <c r="H593" s="13">
        <f t="shared" si="66"/>
        <v>100</v>
      </c>
      <c r="I593" s="13">
        <f t="shared" si="67"/>
        <v>12</v>
      </c>
      <c r="J593" s="13">
        <v>5</v>
      </c>
      <c r="K593" s="13" t="s">
        <v>1689</v>
      </c>
      <c r="L593" s="13">
        <v>99</v>
      </c>
      <c r="M593" s="13" t="s">
        <v>1692</v>
      </c>
      <c r="N593" s="13">
        <v>99</v>
      </c>
      <c r="O593" s="13" t="s">
        <v>1694</v>
      </c>
      <c r="P593" s="13">
        <v>99</v>
      </c>
      <c r="Q593" s="13" t="s">
        <v>1695</v>
      </c>
      <c r="R593" s="13">
        <v>99</v>
      </c>
      <c r="S593" s="13" t="s">
        <v>1626</v>
      </c>
      <c r="T593" s="13">
        <v>99</v>
      </c>
      <c r="U593" s="13" t="s">
        <v>1628</v>
      </c>
      <c r="V593" s="13">
        <v>99</v>
      </c>
      <c r="W593" s="13" t="s">
        <v>1698</v>
      </c>
      <c r="X593" s="13">
        <v>99</v>
      </c>
      <c r="Y593" s="13" t="s">
        <v>1515</v>
      </c>
      <c r="Z593" s="13">
        <v>99</v>
      </c>
      <c r="AA593" s="13" t="s">
        <v>386</v>
      </c>
      <c r="AB593" s="13" t="str">
        <f t="shared" si="68"/>
        <v>tw-f-99-shl-loc1</v>
      </c>
      <c r="AC593" s="13">
        <f t="shared" si="69"/>
        <v>7</v>
      </c>
      <c r="AD593" s="13">
        <v>9</v>
      </c>
      <c r="AE593" s="27">
        <v>9</v>
      </c>
      <c r="AG593" s="35">
        <v>590</v>
      </c>
    </row>
    <row r="594" spans="1:33" ht="16.5" x14ac:dyDescent="0.2">
      <c r="A594" s="33" t="s">
        <v>691</v>
      </c>
      <c r="B594" s="33">
        <f t="shared" si="64"/>
        <v>4109920</v>
      </c>
      <c r="C594" s="40">
        <f t="shared" si="63"/>
        <v>99</v>
      </c>
      <c r="D594" s="26">
        <f t="shared" si="65"/>
        <v>41099</v>
      </c>
      <c r="E594" s="13">
        <v>2</v>
      </c>
      <c r="F594" s="14" t="s">
        <v>633</v>
      </c>
      <c r="G594" s="14" t="s">
        <v>350</v>
      </c>
      <c r="H594" s="13">
        <f t="shared" si="66"/>
        <v>100</v>
      </c>
      <c r="I594" s="13">
        <f t="shared" si="67"/>
        <v>12</v>
      </c>
      <c r="J594" s="13">
        <v>5</v>
      </c>
      <c r="K594" s="13" t="s">
        <v>1690</v>
      </c>
      <c r="L594" s="13">
        <v>99</v>
      </c>
      <c r="M594" s="13" t="s">
        <v>1691</v>
      </c>
      <c r="N594" s="13">
        <v>99</v>
      </c>
      <c r="O594" s="13" t="s">
        <v>1693</v>
      </c>
      <c r="P594" s="13">
        <v>99</v>
      </c>
      <c r="Q594" s="13" t="s">
        <v>1696</v>
      </c>
      <c r="R594" s="13">
        <v>99</v>
      </c>
      <c r="S594" s="13" t="s">
        <v>1627</v>
      </c>
      <c r="T594" s="13">
        <v>99</v>
      </c>
      <c r="U594" s="13" t="s">
        <v>1629</v>
      </c>
      <c r="V594" s="13">
        <v>99</v>
      </c>
      <c r="W594" s="13" t="s">
        <v>1697</v>
      </c>
      <c r="X594" s="13">
        <v>99</v>
      </c>
      <c r="Y594" s="13" t="s">
        <v>1514</v>
      </c>
      <c r="Z594" s="13">
        <v>99</v>
      </c>
      <c r="AA594" s="13" t="s">
        <v>30</v>
      </c>
      <c r="AB594" s="36" t="str">
        <f t="shared" si="68"/>
        <v>tw-f-99-jlr-loc2</v>
      </c>
      <c r="AC594" s="36">
        <f t="shared" si="69"/>
        <v>7</v>
      </c>
      <c r="AD594" s="13">
        <v>6</v>
      </c>
      <c r="AE594" s="27">
        <v>6</v>
      </c>
      <c r="AG594" s="35">
        <v>591</v>
      </c>
    </row>
    <row r="595" spans="1:33" ht="16.5" x14ac:dyDescent="0.2">
      <c r="A595" s="33" t="s">
        <v>691</v>
      </c>
      <c r="B595" s="33">
        <f t="shared" si="64"/>
        <v>4109921</v>
      </c>
      <c r="C595" s="40">
        <f t="shared" si="63"/>
        <v>99</v>
      </c>
      <c r="D595" s="26">
        <f t="shared" si="65"/>
        <v>41099</v>
      </c>
      <c r="E595" s="13">
        <v>2</v>
      </c>
      <c r="F595" s="14" t="s">
        <v>634</v>
      </c>
      <c r="G595" s="14" t="s">
        <v>367</v>
      </c>
      <c r="H595" s="13">
        <f t="shared" si="66"/>
        <v>100</v>
      </c>
      <c r="I595" s="13">
        <f t="shared" si="67"/>
        <v>12</v>
      </c>
      <c r="J595" s="13">
        <v>5</v>
      </c>
      <c r="K595" s="13" t="s">
        <v>1689</v>
      </c>
      <c r="L595" s="13">
        <v>99</v>
      </c>
      <c r="M595" s="13" t="s">
        <v>1692</v>
      </c>
      <c r="N595" s="13">
        <v>99</v>
      </c>
      <c r="O595" s="13" t="s">
        <v>1694</v>
      </c>
      <c r="P595" s="13">
        <v>99</v>
      </c>
      <c r="Q595" s="13" t="s">
        <v>1695</v>
      </c>
      <c r="R595" s="13">
        <v>99</v>
      </c>
      <c r="S595" s="13" t="s">
        <v>1626</v>
      </c>
      <c r="T595" s="13">
        <v>99</v>
      </c>
      <c r="U595" s="13" t="s">
        <v>1628</v>
      </c>
      <c r="V595" s="13">
        <v>99</v>
      </c>
      <c r="W595" s="13" t="s">
        <v>1698</v>
      </c>
      <c r="X595" s="13">
        <v>99</v>
      </c>
      <c r="Y595" s="13" t="s">
        <v>1515</v>
      </c>
      <c r="Z595" s="13">
        <v>99</v>
      </c>
      <c r="AA595" s="13" t="s">
        <v>380</v>
      </c>
      <c r="AB595" s="36" t="str">
        <f t="shared" si="68"/>
        <v>tw-f-99-shl-loc2</v>
      </c>
      <c r="AC595" s="36">
        <f t="shared" si="69"/>
        <v>7</v>
      </c>
      <c r="AD595" s="13">
        <v>9</v>
      </c>
      <c r="AE595" s="27">
        <v>9</v>
      </c>
      <c r="AG595" s="35">
        <v>592</v>
      </c>
    </row>
    <row r="596" spans="1:33" ht="16.5" x14ac:dyDescent="0.2">
      <c r="A596" s="33" t="s">
        <v>691</v>
      </c>
      <c r="B596" s="33">
        <f t="shared" si="64"/>
        <v>4109930</v>
      </c>
      <c r="C596" s="40">
        <f t="shared" si="63"/>
        <v>99</v>
      </c>
      <c r="D596" s="26">
        <f t="shared" si="65"/>
        <v>41099</v>
      </c>
      <c r="E596" s="13">
        <v>3</v>
      </c>
      <c r="F596" s="14" t="s">
        <v>633</v>
      </c>
      <c r="G596" s="14" t="s">
        <v>352</v>
      </c>
      <c r="H596" s="13">
        <f t="shared" si="66"/>
        <v>100</v>
      </c>
      <c r="I596" s="13">
        <f t="shared" si="67"/>
        <v>11</v>
      </c>
      <c r="J596" s="13">
        <v>5</v>
      </c>
      <c r="K596" s="13" t="s">
        <v>1690</v>
      </c>
      <c r="L596" s="13">
        <v>99</v>
      </c>
      <c r="M596" s="13" t="s">
        <v>1691</v>
      </c>
      <c r="N596" s="13">
        <v>99</v>
      </c>
      <c r="O596" s="13" t="s">
        <v>1693</v>
      </c>
      <c r="P596" s="13">
        <v>99</v>
      </c>
      <c r="Q596" s="13" t="s">
        <v>1696</v>
      </c>
      <c r="R596" s="13">
        <v>99</v>
      </c>
      <c r="S596" s="13" t="s">
        <v>1627</v>
      </c>
      <c r="T596" s="13">
        <v>99</v>
      </c>
      <c r="U596" s="13" t="s">
        <v>1629</v>
      </c>
      <c r="V596" s="13">
        <v>99</v>
      </c>
      <c r="W596" s="13" t="s">
        <v>1697</v>
      </c>
      <c r="X596" s="13">
        <v>99</v>
      </c>
      <c r="Y596" s="13" t="s">
        <v>1514</v>
      </c>
      <c r="Z596" s="13">
        <v>99</v>
      </c>
      <c r="AA596" s="13" t="s">
        <v>353</v>
      </c>
      <c r="AB596" s="37" t="str">
        <f t="shared" si="68"/>
        <v>tw-f-99-jlr-loc3</v>
      </c>
      <c r="AC596" s="37">
        <f t="shared" si="69"/>
        <v>7</v>
      </c>
      <c r="AD596" s="13">
        <v>6</v>
      </c>
      <c r="AE596" s="27">
        <v>6</v>
      </c>
      <c r="AG596" s="35">
        <v>593</v>
      </c>
    </row>
    <row r="597" spans="1:33" ht="17.25" thickBot="1" x14ac:dyDescent="0.25">
      <c r="A597" s="33" t="s">
        <v>691</v>
      </c>
      <c r="B597" s="33">
        <f t="shared" si="64"/>
        <v>4109931</v>
      </c>
      <c r="C597" s="40">
        <f t="shared" si="63"/>
        <v>99</v>
      </c>
      <c r="D597" s="28">
        <f t="shared" si="65"/>
        <v>41099</v>
      </c>
      <c r="E597" s="29">
        <v>3</v>
      </c>
      <c r="F597" s="30" t="s">
        <v>634</v>
      </c>
      <c r="G597" s="30" t="s">
        <v>372</v>
      </c>
      <c r="H597" s="29">
        <f t="shared" si="66"/>
        <v>100</v>
      </c>
      <c r="I597" s="29">
        <f t="shared" si="67"/>
        <v>11</v>
      </c>
      <c r="J597" s="29">
        <v>5</v>
      </c>
      <c r="K597" s="29" t="s">
        <v>1689</v>
      </c>
      <c r="L597" s="29">
        <v>99</v>
      </c>
      <c r="M597" s="29" t="s">
        <v>1692</v>
      </c>
      <c r="N597" s="29">
        <v>99</v>
      </c>
      <c r="O597" s="29" t="s">
        <v>1694</v>
      </c>
      <c r="P597" s="29">
        <v>99</v>
      </c>
      <c r="Q597" s="29" t="s">
        <v>1695</v>
      </c>
      <c r="R597" s="29">
        <v>99</v>
      </c>
      <c r="S597" s="29" t="s">
        <v>1626</v>
      </c>
      <c r="T597" s="29">
        <v>99</v>
      </c>
      <c r="U597" s="29" t="s">
        <v>1628</v>
      </c>
      <c r="V597" s="29">
        <v>99</v>
      </c>
      <c r="W597" s="29" t="s">
        <v>1698</v>
      </c>
      <c r="X597" s="29">
        <v>99</v>
      </c>
      <c r="Y597" s="29" t="s">
        <v>1515</v>
      </c>
      <c r="Z597" s="29">
        <v>99</v>
      </c>
      <c r="AA597" s="29" t="s">
        <v>394</v>
      </c>
      <c r="AB597" s="30" t="str">
        <f t="shared" si="68"/>
        <v>tw-f-99-shl-loc3</v>
      </c>
      <c r="AC597" s="30">
        <f t="shared" si="69"/>
        <v>7</v>
      </c>
      <c r="AD597" s="29">
        <v>9</v>
      </c>
      <c r="AE597" s="31">
        <v>9</v>
      </c>
      <c r="AG597" s="35">
        <v>594</v>
      </c>
    </row>
    <row r="598" spans="1:33" ht="16.5" x14ac:dyDescent="0.2">
      <c r="A598" s="33" t="s">
        <v>691</v>
      </c>
      <c r="B598" s="33">
        <f t="shared" si="64"/>
        <v>4110010</v>
      </c>
      <c r="C598" s="40">
        <v>100</v>
      </c>
      <c r="D598" s="23">
        <f t="shared" si="65"/>
        <v>41100</v>
      </c>
      <c r="E598" s="24">
        <v>1</v>
      </c>
      <c r="F598" s="32" t="s">
        <v>633</v>
      </c>
      <c r="G598" s="32" t="s">
        <v>30</v>
      </c>
      <c r="H598" s="24">
        <f t="shared" si="66"/>
        <v>100</v>
      </c>
      <c r="I598" s="24">
        <f t="shared" si="67"/>
        <v>12</v>
      </c>
      <c r="J598" s="24">
        <v>5</v>
      </c>
      <c r="K598" s="24" t="s">
        <v>1690</v>
      </c>
      <c r="L598" s="24">
        <v>100</v>
      </c>
      <c r="M598" s="24" t="s">
        <v>1691</v>
      </c>
      <c r="N598" s="24">
        <v>100</v>
      </c>
      <c r="O598" s="24" t="s">
        <v>1693</v>
      </c>
      <c r="P598" s="24">
        <v>100</v>
      </c>
      <c r="Q598" s="24" t="s">
        <v>1696</v>
      </c>
      <c r="R598" s="24">
        <v>100</v>
      </c>
      <c r="S598" s="24" t="s">
        <v>1627</v>
      </c>
      <c r="T598" s="24">
        <v>100</v>
      </c>
      <c r="U598" s="24" t="s">
        <v>1629</v>
      </c>
      <c r="V598" s="24">
        <v>100</v>
      </c>
      <c r="W598" s="24" t="s">
        <v>1697</v>
      </c>
      <c r="X598" s="24">
        <v>100</v>
      </c>
      <c r="Y598" s="24" t="s">
        <v>1699</v>
      </c>
      <c r="Z598" s="24">
        <v>100</v>
      </c>
      <c r="AA598" s="24" t="s">
        <v>30</v>
      </c>
      <c r="AB598" s="24" t="str">
        <f t="shared" si="68"/>
        <v>tw-f-100-jlr-loc1</v>
      </c>
      <c r="AC598" s="24">
        <f t="shared" si="69"/>
        <v>7</v>
      </c>
      <c r="AD598" s="24">
        <v>6</v>
      </c>
      <c r="AE598" s="25">
        <v>6</v>
      </c>
      <c r="AG598" s="35">
        <v>595</v>
      </c>
    </row>
    <row r="599" spans="1:33" ht="16.5" x14ac:dyDescent="0.2">
      <c r="A599" s="33" t="s">
        <v>691</v>
      </c>
      <c r="B599" s="33">
        <f t="shared" si="64"/>
        <v>4110011</v>
      </c>
      <c r="C599" s="40">
        <v>100</v>
      </c>
      <c r="D599" s="26">
        <f t="shared" si="65"/>
        <v>41100</v>
      </c>
      <c r="E599" s="13">
        <v>1</v>
      </c>
      <c r="F599" s="14" t="s">
        <v>634</v>
      </c>
      <c r="G599" s="14" t="s">
        <v>368</v>
      </c>
      <c r="H599" s="13">
        <f t="shared" si="66"/>
        <v>100</v>
      </c>
      <c r="I599" s="13">
        <f t="shared" si="67"/>
        <v>12</v>
      </c>
      <c r="J599" s="13">
        <v>5</v>
      </c>
      <c r="K599" s="13" t="s">
        <v>1689</v>
      </c>
      <c r="L599" s="13">
        <v>100</v>
      </c>
      <c r="M599" s="13" t="s">
        <v>1692</v>
      </c>
      <c r="N599" s="13">
        <v>100</v>
      </c>
      <c r="O599" s="13" t="s">
        <v>1694</v>
      </c>
      <c r="P599" s="13">
        <v>100</v>
      </c>
      <c r="Q599" s="13" t="s">
        <v>1695</v>
      </c>
      <c r="R599" s="13">
        <v>100</v>
      </c>
      <c r="S599" s="13" t="s">
        <v>1626</v>
      </c>
      <c r="T599" s="13">
        <v>100</v>
      </c>
      <c r="U599" s="13" t="s">
        <v>1628</v>
      </c>
      <c r="V599" s="13">
        <v>100</v>
      </c>
      <c r="W599" s="13" t="s">
        <v>1698</v>
      </c>
      <c r="X599" s="13">
        <v>100</v>
      </c>
      <c r="Y599" s="13" t="s">
        <v>1700</v>
      </c>
      <c r="Z599" s="13">
        <v>100</v>
      </c>
      <c r="AA599" s="13" t="s">
        <v>389</v>
      </c>
      <c r="AB599" s="13" t="str">
        <f t="shared" si="68"/>
        <v>tw-f-100-shl-loc1</v>
      </c>
      <c r="AC599" s="13">
        <f t="shared" si="69"/>
        <v>7</v>
      </c>
      <c r="AD599" s="13">
        <v>9</v>
      </c>
      <c r="AE599" s="27">
        <v>9</v>
      </c>
      <c r="AG599" s="35">
        <v>596</v>
      </c>
    </row>
    <row r="600" spans="1:33" ht="16.5" x14ac:dyDescent="0.2">
      <c r="A600" s="33" t="s">
        <v>691</v>
      </c>
      <c r="B600" s="33">
        <f t="shared" si="64"/>
        <v>4110020</v>
      </c>
      <c r="C600" s="40">
        <v>100</v>
      </c>
      <c r="D600" s="26">
        <f t="shared" si="65"/>
        <v>41100</v>
      </c>
      <c r="E600" s="13">
        <v>2</v>
      </c>
      <c r="F600" s="14" t="s">
        <v>633</v>
      </c>
      <c r="G600" s="14" t="s">
        <v>350</v>
      </c>
      <c r="H600" s="13">
        <f t="shared" si="66"/>
        <v>100</v>
      </c>
      <c r="I600" s="13">
        <f t="shared" si="67"/>
        <v>12</v>
      </c>
      <c r="J600" s="13">
        <v>5</v>
      </c>
      <c r="K600" s="13" t="s">
        <v>1690</v>
      </c>
      <c r="L600" s="13">
        <v>100</v>
      </c>
      <c r="M600" s="13" t="s">
        <v>1691</v>
      </c>
      <c r="N600" s="13">
        <v>100</v>
      </c>
      <c r="O600" s="13" t="s">
        <v>1693</v>
      </c>
      <c r="P600" s="13">
        <v>100</v>
      </c>
      <c r="Q600" s="13" t="s">
        <v>1696</v>
      </c>
      <c r="R600" s="13">
        <v>100</v>
      </c>
      <c r="S600" s="13" t="s">
        <v>1627</v>
      </c>
      <c r="T600" s="13">
        <v>100</v>
      </c>
      <c r="U600" s="13" t="s">
        <v>1629</v>
      </c>
      <c r="V600" s="13">
        <v>100</v>
      </c>
      <c r="W600" s="13" t="s">
        <v>1697</v>
      </c>
      <c r="X600" s="13">
        <v>100</v>
      </c>
      <c r="Y600" s="13" t="s">
        <v>1699</v>
      </c>
      <c r="Z600" s="13">
        <v>100</v>
      </c>
      <c r="AA600" s="13" t="s">
        <v>350</v>
      </c>
      <c r="AB600" s="36" t="str">
        <f t="shared" si="68"/>
        <v>tw-f-100-jlr-loc2</v>
      </c>
      <c r="AC600" s="36">
        <f t="shared" si="69"/>
        <v>7</v>
      </c>
      <c r="AD600" s="13">
        <v>6</v>
      </c>
      <c r="AE600" s="27">
        <v>6</v>
      </c>
      <c r="AG600" s="35">
        <v>597</v>
      </c>
    </row>
    <row r="601" spans="1:33" ht="16.5" x14ac:dyDescent="0.2">
      <c r="A601" s="33" t="s">
        <v>691</v>
      </c>
      <c r="B601" s="33">
        <f t="shared" si="64"/>
        <v>4110021</v>
      </c>
      <c r="C601" s="40">
        <v>100</v>
      </c>
      <c r="D601" s="26">
        <f t="shared" si="65"/>
        <v>41100</v>
      </c>
      <c r="E601" s="13">
        <v>2</v>
      </c>
      <c r="F601" s="14" t="s">
        <v>634</v>
      </c>
      <c r="G601" s="14" t="s">
        <v>367</v>
      </c>
      <c r="H601" s="13">
        <f t="shared" si="66"/>
        <v>100</v>
      </c>
      <c r="I601" s="13">
        <f t="shared" si="67"/>
        <v>12</v>
      </c>
      <c r="J601" s="13">
        <v>5</v>
      </c>
      <c r="K601" s="13" t="s">
        <v>1689</v>
      </c>
      <c r="L601" s="13">
        <v>100</v>
      </c>
      <c r="M601" s="13" t="s">
        <v>1692</v>
      </c>
      <c r="N601" s="13">
        <v>100</v>
      </c>
      <c r="O601" s="13" t="s">
        <v>1694</v>
      </c>
      <c r="P601" s="13">
        <v>100</v>
      </c>
      <c r="Q601" s="13" t="s">
        <v>1695</v>
      </c>
      <c r="R601" s="13">
        <v>100</v>
      </c>
      <c r="S601" s="13" t="s">
        <v>1626</v>
      </c>
      <c r="T601" s="13">
        <v>100</v>
      </c>
      <c r="U601" s="13" t="s">
        <v>1628</v>
      </c>
      <c r="V601" s="13">
        <v>100</v>
      </c>
      <c r="W601" s="13" t="s">
        <v>1698</v>
      </c>
      <c r="X601" s="13">
        <v>100</v>
      </c>
      <c r="Y601" s="13" t="s">
        <v>1700</v>
      </c>
      <c r="Z601" s="13">
        <v>100</v>
      </c>
      <c r="AA601" s="13" t="s">
        <v>388</v>
      </c>
      <c r="AB601" s="36" t="str">
        <f t="shared" si="68"/>
        <v>tw-f-100-shl-loc2</v>
      </c>
      <c r="AC601" s="36">
        <f t="shared" si="69"/>
        <v>7</v>
      </c>
      <c r="AD601" s="13">
        <v>9</v>
      </c>
      <c r="AE601" s="27">
        <v>9</v>
      </c>
      <c r="AG601" s="35">
        <v>598</v>
      </c>
    </row>
    <row r="602" spans="1:33" ht="16.5" x14ac:dyDescent="0.2">
      <c r="A602" s="33" t="s">
        <v>691</v>
      </c>
      <c r="B602" s="33">
        <f t="shared" si="64"/>
        <v>4110030</v>
      </c>
      <c r="C602" s="40">
        <v>100</v>
      </c>
      <c r="D602" s="26">
        <f t="shared" si="65"/>
        <v>41100</v>
      </c>
      <c r="E602" s="13">
        <v>3</v>
      </c>
      <c r="F602" s="14" t="s">
        <v>633</v>
      </c>
      <c r="G602" s="14" t="s">
        <v>352</v>
      </c>
      <c r="H602" s="13">
        <f t="shared" si="66"/>
        <v>100</v>
      </c>
      <c r="I602" s="13">
        <f t="shared" si="67"/>
        <v>12</v>
      </c>
      <c r="J602" s="13">
        <v>5</v>
      </c>
      <c r="K602" s="13" t="s">
        <v>1690</v>
      </c>
      <c r="L602" s="13">
        <v>100</v>
      </c>
      <c r="M602" s="13" t="s">
        <v>1691</v>
      </c>
      <c r="N602" s="13">
        <v>100</v>
      </c>
      <c r="O602" s="13" t="s">
        <v>1693</v>
      </c>
      <c r="P602" s="13">
        <v>100</v>
      </c>
      <c r="Q602" s="13" t="s">
        <v>1696</v>
      </c>
      <c r="R602" s="13">
        <v>100</v>
      </c>
      <c r="S602" s="13" t="s">
        <v>1627</v>
      </c>
      <c r="T602" s="13">
        <v>100</v>
      </c>
      <c r="U602" s="13" t="s">
        <v>1629</v>
      </c>
      <c r="V602" s="13">
        <v>100</v>
      </c>
      <c r="W602" s="13" t="s">
        <v>1697</v>
      </c>
      <c r="X602" s="13">
        <v>100</v>
      </c>
      <c r="Y602" s="13" t="s">
        <v>1699</v>
      </c>
      <c r="Z602" s="13">
        <v>100</v>
      </c>
      <c r="AA602" s="13" t="s">
        <v>352</v>
      </c>
      <c r="AB602" s="37" t="str">
        <f t="shared" si="68"/>
        <v>tw-f-100-jlr-loc3</v>
      </c>
      <c r="AC602" s="37">
        <f t="shared" si="69"/>
        <v>7</v>
      </c>
      <c r="AD602" s="13">
        <v>6</v>
      </c>
      <c r="AE602" s="27">
        <v>6</v>
      </c>
      <c r="AG602" s="35">
        <v>599</v>
      </c>
    </row>
    <row r="603" spans="1:33" ht="17.25" thickBot="1" x14ac:dyDescent="0.25">
      <c r="A603" s="33" t="s">
        <v>691</v>
      </c>
      <c r="B603" s="33">
        <f t="shared" si="64"/>
        <v>4110031</v>
      </c>
      <c r="C603" s="40">
        <v>100</v>
      </c>
      <c r="D603" s="28">
        <f t="shared" si="65"/>
        <v>41100</v>
      </c>
      <c r="E603" s="29">
        <v>3</v>
      </c>
      <c r="F603" s="30" t="s">
        <v>634</v>
      </c>
      <c r="G603" s="30" t="s">
        <v>372</v>
      </c>
      <c r="H603" s="29">
        <f t="shared" si="66"/>
        <v>100</v>
      </c>
      <c r="I603" s="29">
        <f t="shared" si="67"/>
        <v>12</v>
      </c>
      <c r="J603" s="13">
        <v>5</v>
      </c>
      <c r="K603" s="36" t="s">
        <v>1689</v>
      </c>
      <c r="L603" s="36">
        <v>100</v>
      </c>
      <c r="M603" s="36" t="s">
        <v>1692</v>
      </c>
      <c r="N603" s="36">
        <v>100</v>
      </c>
      <c r="O603" s="36" t="s">
        <v>1694</v>
      </c>
      <c r="P603" s="36">
        <v>100</v>
      </c>
      <c r="Q603" s="36" t="s">
        <v>1695</v>
      </c>
      <c r="R603" s="36">
        <v>100</v>
      </c>
      <c r="S603" s="36" t="s">
        <v>1626</v>
      </c>
      <c r="T603" s="36">
        <v>100</v>
      </c>
      <c r="U603" s="36" t="s">
        <v>1628</v>
      </c>
      <c r="V603" s="36">
        <v>100</v>
      </c>
      <c r="W603" s="36" t="s">
        <v>1698</v>
      </c>
      <c r="X603" s="36">
        <v>100</v>
      </c>
      <c r="Y603" s="36" t="s">
        <v>1700</v>
      </c>
      <c r="Z603" s="36">
        <v>100</v>
      </c>
      <c r="AA603" s="29" t="s">
        <v>393</v>
      </c>
      <c r="AB603" s="30" t="str">
        <f t="shared" si="68"/>
        <v>tw-f-100-shl-loc3</v>
      </c>
      <c r="AC603" s="30">
        <f t="shared" si="69"/>
        <v>7</v>
      </c>
      <c r="AD603" s="29">
        <v>9</v>
      </c>
      <c r="AE603" s="31">
        <v>9</v>
      </c>
      <c r="AG603" s="35">
        <v>600</v>
      </c>
    </row>
    <row r="604" spans="1:33" ht="16.5" x14ac:dyDescent="0.2">
      <c r="A604" s="33" t="s">
        <v>984</v>
      </c>
      <c r="B604" s="33">
        <f t="shared" si="64"/>
        <v>4200110</v>
      </c>
      <c r="C604" s="51">
        <v>1</v>
      </c>
      <c r="D604" s="23">
        <f>INT((AG604-1)/6)+42001</f>
        <v>42001</v>
      </c>
      <c r="E604" s="24">
        <v>1</v>
      </c>
      <c r="F604" s="32" t="s">
        <v>633</v>
      </c>
      <c r="G604" s="32" t="s">
        <v>347</v>
      </c>
      <c r="H604" s="24">
        <f>INDEX($BB$4:$BB$103,C604)</f>
        <v>30</v>
      </c>
      <c r="I604" s="24">
        <f>INDEX($BC$4:$BE$103,C604,E604)</f>
        <v>3</v>
      </c>
      <c r="J604" s="24">
        <v>1</v>
      </c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 t="s">
        <v>354</v>
      </c>
      <c r="AB604" s="24" t="str">
        <f>A604&amp;"-"&amp;C604&amp;"-"&amp;F604&amp;"-loc"&amp;E604</f>
        <v>tw-h-1-jlr-loc1</v>
      </c>
      <c r="AC604" s="24">
        <f>INDEX($BG$4:$BG$103,C604)</f>
        <v>1</v>
      </c>
      <c r="AD604" s="24">
        <v>6</v>
      </c>
      <c r="AE604" s="25">
        <v>6</v>
      </c>
      <c r="AG604" s="35">
        <v>1</v>
      </c>
    </row>
    <row r="605" spans="1:33" ht="16.5" x14ac:dyDescent="0.2">
      <c r="A605" s="33" t="s">
        <v>984</v>
      </c>
      <c r="B605" s="33">
        <f t="shared" si="64"/>
        <v>4200111</v>
      </c>
      <c r="C605" s="51">
        <v>1</v>
      </c>
      <c r="D605" s="26">
        <f t="shared" ref="D605:D668" si="70">INT((AG605-1)/6)+42001</f>
        <v>42001</v>
      </c>
      <c r="E605" s="13">
        <v>1</v>
      </c>
      <c r="F605" s="14" t="s">
        <v>634</v>
      </c>
      <c r="G605" s="14" t="s">
        <v>371</v>
      </c>
      <c r="H605" s="13">
        <f t="shared" ref="H605:H668" si="71">INDEX($BB$4:$BB$103,C605)</f>
        <v>30</v>
      </c>
      <c r="I605" s="13">
        <f t="shared" ref="I605:I668" si="72">INDEX($BC$4:$BE$103,C605,E605)</f>
        <v>3</v>
      </c>
      <c r="J605" s="13">
        <v>1</v>
      </c>
      <c r="K605" s="13" t="s">
        <v>1564</v>
      </c>
      <c r="L605" s="13">
        <v>21</v>
      </c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 t="s">
        <v>395</v>
      </c>
      <c r="AB605" s="13" t="str">
        <f t="shared" ref="AB605:AB668" si="73">A605&amp;"-"&amp;C605&amp;"-"&amp;F605&amp;"-loc"&amp;E605</f>
        <v>tw-h-1-shl-loc1</v>
      </c>
      <c r="AC605" s="13">
        <f t="shared" ref="AC605:AC668" si="74">INDEX($BG$4:$BG$103,C605)</f>
        <v>1</v>
      </c>
      <c r="AD605" s="13">
        <v>9</v>
      </c>
      <c r="AE605" s="27">
        <v>9</v>
      </c>
      <c r="AG605" s="35">
        <v>2</v>
      </c>
    </row>
    <row r="606" spans="1:33" ht="16.5" x14ac:dyDescent="0.2">
      <c r="A606" s="33" t="s">
        <v>984</v>
      </c>
      <c r="B606" s="33">
        <f t="shared" si="64"/>
        <v>4200120</v>
      </c>
      <c r="C606" s="51">
        <v>1</v>
      </c>
      <c r="D606" s="26">
        <f t="shared" si="70"/>
        <v>42001</v>
      </c>
      <c r="E606" s="13">
        <v>2</v>
      </c>
      <c r="F606" s="14" t="s">
        <v>633</v>
      </c>
      <c r="G606" s="14" t="s">
        <v>348</v>
      </c>
      <c r="H606" s="13">
        <f t="shared" si="71"/>
        <v>30</v>
      </c>
      <c r="I606" s="13">
        <f t="shared" si="72"/>
        <v>3</v>
      </c>
      <c r="J606" s="13">
        <v>1</v>
      </c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 t="s">
        <v>748</v>
      </c>
      <c r="AB606" s="36" t="str">
        <f t="shared" si="73"/>
        <v>tw-h-1-jlr-loc2</v>
      </c>
      <c r="AC606" s="36">
        <f t="shared" si="74"/>
        <v>1</v>
      </c>
      <c r="AD606" s="13">
        <v>6</v>
      </c>
      <c r="AE606" s="27">
        <v>6</v>
      </c>
      <c r="AG606" s="35">
        <v>3</v>
      </c>
    </row>
    <row r="607" spans="1:33" ht="16.5" x14ac:dyDescent="0.2">
      <c r="A607" s="33" t="s">
        <v>984</v>
      </c>
      <c r="B607" s="33">
        <f t="shared" si="64"/>
        <v>4200121</v>
      </c>
      <c r="C607" s="51">
        <v>1</v>
      </c>
      <c r="D607" s="26">
        <f t="shared" si="70"/>
        <v>42001</v>
      </c>
      <c r="E607" s="13">
        <v>2</v>
      </c>
      <c r="F607" s="14" t="s">
        <v>634</v>
      </c>
      <c r="G607" s="14" t="s">
        <v>360</v>
      </c>
      <c r="H607" s="13">
        <f t="shared" si="71"/>
        <v>30</v>
      </c>
      <c r="I607" s="13">
        <f t="shared" si="72"/>
        <v>3</v>
      </c>
      <c r="J607" s="13">
        <v>1</v>
      </c>
      <c r="K607" s="13" t="s">
        <v>1564</v>
      </c>
      <c r="L607" s="13">
        <v>21</v>
      </c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 t="s">
        <v>390</v>
      </c>
      <c r="AB607" s="36" t="str">
        <f t="shared" si="73"/>
        <v>tw-h-1-shl-loc2</v>
      </c>
      <c r="AC607" s="36">
        <f t="shared" si="74"/>
        <v>1</v>
      </c>
      <c r="AD607" s="13">
        <v>9</v>
      </c>
      <c r="AE607" s="27">
        <v>9</v>
      </c>
      <c r="AG607" s="35">
        <v>4</v>
      </c>
    </row>
    <row r="608" spans="1:33" ht="16.5" x14ac:dyDescent="0.2">
      <c r="A608" s="33" t="s">
        <v>984</v>
      </c>
      <c r="B608" s="33">
        <f t="shared" si="64"/>
        <v>4200130</v>
      </c>
      <c r="C608" s="51">
        <v>1</v>
      </c>
      <c r="D608" s="26">
        <f t="shared" si="70"/>
        <v>42001</v>
      </c>
      <c r="E608" s="13">
        <v>3</v>
      </c>
      <c r="F608" s="14" t="s">
        <v>633</v>
      </c>
      <c r="G608" s="14" t="s">
        <v>749</v>
      </c>
      <c r="H608" s="13">
        <f t="shared" si="71"/>
        <v>30</v>
      </c>
      <c r="I608" s="13">
        <f t="shared" si="72"/>
        <v>3</v>
      </c>
      <c r="J608" s="13">
        <v>1</v>
      </c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 t="s">
        <v>351</v>
      </c>
      <c r="AB608" s="37" t="str">
        <f t="shared" si="73"/>
        <v>tw-h-1-jlr-loc3</v>
      </c>
      <c r="AC608" s="37">
        <f t="shared" si="74"/>
        <v>1</v>
      </c>
      <c r="AD608" s="13">
        <v>6</v>
      </c>
      <c r="AE608" s="27">
        <v>6</v>
      </c>
      <c r="AG608" s="35">
        <v>5</v>
      </c>
    </row>
    <row r="609" spans="1:33" ht="17.25" thickBot="1" x14ac:dyDescent="0.25">
      <c r="A609" s="33" t="s">
        <v>984</v>
      </c>
      <c r="B609" s="33">
        <f t="shared" si="64"/>
        <v>4200131</v>
      </c>
      <c r="C609" s="51">
        <v>1</v>
      </c>
      <c r="D609" s="28">
        <f t="shared" si="70"/>
        <v>42001</v>
      </c>
      <c r="E609" s="29">
        <v>3</v>
      </c>
      <c r="F609" s="30" t="s">
        <v>634</v>
      </c>
      <c r="G609" s="30" t="s">
        <v>361</v>
      </c>
      <c r="H609" s="29">
        <f t="shared" si="71"/>
        <v>30</v>
      </c>
      <c r="I609" s="29">
        <f t="shared" si="72"/>
        <v>3</v>
      </c>
      <c r="J609" s="29">
        <v>1</v>
      </c>
      <c r="K609" s="29" t="s">
        <v>1564</v>
      </c>
      <c r="L609" s="29">
        <v>21</v>
      </c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 t="s">
        <v>391</v>
      </c>
      <c r="AB609" s="30" t="str">
        <f t="shared" si="73"/>
        <v>tw-h-1-shl-loc3</v>
      </c>
      <c r="AC609" s="30">
        <f t="shared" si="74"/>
        <v>1</v>
      </c>
      <c r="AD609" s="29">
        <v>9</v>
      </c>
      <c r="AE609" s="31">
        <v>9</v>
      </c>
      <c r="AG609" s="35">
        <v>6</v>
      </c>
    </row>
    <row r="610" spans="1:33" ht="16.5" x14ac:dyDescent="0.2">
      <c r="A610" s="33" t="s">
        <v>984</v>
      </c>
      <c r="B610" s="33">
        <f t="shared" si="64"/>
        <v>4200210</v>
      </c>
      <c r="C610" s="51">
        <v>2</v>
      </c>
      <c r="D610" s="23">
        <f t="shared" si="70"/>
        <v>42002</v>
      </c>
      <c r="E610" s="24">
        <v>1</v>
      </c>
      <c r="F610" s="32" t="s">
        <v>633</v>
      </c>
      <c r="G610" s="32" t="s">
        <v>347</v>
      </c>
      <c r="H610" s="24">
        <f t="shared" si="71"/>
        <v>35</v>
      </c>
      <c r="I610" s="24">
        <f t="shared" si="72"/>
        <v>3</v>
      </c>
      <c r="J610" s="24">
        <v>1</v>
      </c>
      <c r="K610" s="24" t="s">
        <v>1565</v>
      </c>
      <c r="L610" s="24">
        <v>22</v>
      </c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 t="s">
        <v>347</v>
      </c>
      <c r="AB610" s="24" t="str">
        <f t="shared" si="73"/>
        <v>tw-h-2-jlr-loc1</v>
      </c>
      <c r="AC610" s="24">
        <f t="shared" si="74"/>
        <v>1</v>
      </c>
      <c r="AD610" s="24">
        <v>6</v>
      </c>
      <c r="AE610" s="25">
        <v>6</v>
      </c>
      <c r="AG610" s="35">
        <v>7</v>
      </c>
    </row>
    <row r="611" spans="1:33" ht="16.5" x14ac:dyDescent="0.2">
      <c r="A611" s="33" t="s">
        <v>984</v>
      </c>
      <c r="B611" s="33">
        <f t="shared" si="64"/>
        <v>4200211</v>
      </c>
      <c r="C611" s="51">
        <v>2</v>
      </c>
      <c r="D611" s="26">
        <f t="shared" si="70"/>
        <v>42002</v>
      </c>
      <c r="E611" s="13">
        <v>1</v>
      </c>
      <c r="F611" s="14" t="s">
        <v>634</v>
      </c>
      <c r="G611" s="14" t="s">
        <v>371</v>
      </c>
      <c r="H611" s="13">
        <f t="shared" si="71"/>
        <v>35</v>
      </c>
      <c r="I611" s="13">
        <f t="shared" si="72"/>
        <v>3</v>
      </c>
      <c r="J611" s="13">
        <v>1</v>
      </c>
      <c r="K611" s="13" t="s">
        <v>1564</v>
      </c>
      <c r="L611" s="13">
        <v>21</v>
      </c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 t="s">
        <v>379</v>
      </c>
      <c r="AB611" s="13" t="str">
        <f t="shared" si="73"/>
        <v>tw-h-2-shl-loc1</v>
      </c>
      <c r="AC611" s="13">
        <f t="shared" si="74"/>
        <v>1</v>
      </c>
      <c r="AD611" s="13">
        <v>9</v>
      </c>
      <c r="AE611" s="27">
        <v>9</v>
      </c>
      <c r="AG611" s="35">
        <v>8</v>
      </c>
    </row>
    <row r="612" spans="1:33" ht="16.5" x14ac:dyDescent="0.2">
      <c r="A612" s="33" t="s">
        <v>984</v>
      </c>
      <c r="B612" s="33">
        <f t="shared" si="64"/>
        <v>4200220</v>
      </c>
      <c r="C612" s="51">
        <v>2</v>
      </c>
      <c r="D612" s="26">
        <f t="shared" si="70"/>
        <v>42002</v>
      </c>
      <c r="E612" s="13">
        <v>2</v>
      </c>
      <c r="F612" s="14" t="s">
        <v>633</v>
      </c>
      <c r="G612" s="14" t="s">
        <v>348</v>
      </c>
      <c r="H612" s="13">
        <f t="shared" si="71"/>
        <v>35</v>
      </c>
      <c r="I612" s="13">
        <f t="shared" si="72"/>
        <v>3</v>
      </c>
      <c r="J612" s="13">
        <v>1</v>
      </c>
      <c r="K612" s="13" t="s">
        <v>1565</v>
      </c>
      <c r="L612" s="13">
        <v>22</v>
      </c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 t="s">
        <v>749</v>
      </c>
      <c r="AB612" s="36" t="str">
        <f t="shared" si="73"/>
        <v>tw-h-2-jlr-loc2</v>
      </c>
      <c r="AC612" s="36">
        <f t="shared" si="74"/>
        <v>1</v>
      </c>
      <c r="AD612" s="13">
        <v>6</v>
      </c>
      <c r="AE612" s="27">
        <v>6</v>
      </c>
      <c r="AG612" s="35">
        <v>9</v>
      </c>
    </row>
    <row r="613" spans="1:33" ht="16.5" x14ac:dyDescent="0.2">
      <c r="A613" s="33" t="s">
        <v>984</v>
      </c>
      <c r="B613" s="33">
        <f t="shared" si="64"/>
        <v>4200221</v>
      </c>
      <c r="C613" s="51">
        <v>2</v>
      </c>
      <c r="D613" s="26">
        <f t="shared" si="70"/>
        <v>42002</v>
      </c>
      <c r="E613" s="13">
        <v>2</v>
      </c>
      <c r="F613" s="14" t="s">
        <v>634</v>
      </c>
      <c r="G613" s="14" t="s">
        <v>360</v>
      </c>
      <c r="H613" s="13">
        <f t="shared" si="71"/>
        <v>35</v>
      </c>
      <c r="I613" s="13">
        <f t="shared" si="72"/>
        <v>3</v>
      </c>
      <c r="J613" s="13">
        <v>1</v>
      </c>
      <c r="K613" s="13" t="s">
        <v>1564</v>
      </c>
      <c r="L613" s="13">
        <v>21</v>
      </c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 t="s">
        <v>382</v>
      </c>
      <c r="AB613" s="36" t="str">
        <f t="shared" si="73"/>
        <v>tw-h-2-shl-loc2</v>
      </c>
      <c r="AC613" s="36">
        <f t="shared" si="74"/>
        <v>1</v>
      </c>
      <c r="AD613" s="13">
        <v>9</v>
      </c>
      <c r="AE613" s="27">
        <v>9</v>
      </c>
      <c r="AG613" s="35">
        <v>10</v>
      </c>
    </row>
    <row r="614" spans="1:33" ht="16.5" x14ac:dyDescent="0.2">
      <c r="A614" s="33" t="s">
        <v>984</v>
      </c>
      <c r="B614" s="33">
        <f t="shared" si="64"/>
        <v>4200230</v>
      </c>
      <c r="C614" s="51">
        <v>2</v>
      </c>
      <c r="D614" s="26">
        <f t="shared" si="70"/>
        <v>42002</v>
      </c>
      <c r="E614" s="13">
        <v>3</v>
      </c>
      <c r="F614" s="14" t="s">
        <v>633</v>
      </c>
      <c r="G614" s="14" t="s">
        <v>749</v>
      </c>
      <c r="H614" s="13">
        <f t="shared" si="71"/>
        <v>35</v>
      </c>
      <c r="I614" s="13">
        <f t="shared" si="72"/>
        <v>3</v>
      </c>
      <c r="J614" s="13">
        <v>1</v>
      </c>
      <c r="K614" s="13" t="s">
        <v>1565</v>
      </c>
      <c r="L614" s="13">
        <v>22</v>
      </c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 t="s">
        <v>356</v>
      </c>
      <c r="AB614" s="37" t="str">
        <f t="shared" si="73"/>
        <v>tw-h-2-jlr-loc3</v>
      </c>
      <c r="AC614" s="37">
        <f t="shared" si="74"/>
        <v>1</v>
      </c>
      <c r="AD614" s="13">
        <v>6</v>
      </c>
      <c r="AE614" s="27">
        <v>6</v>
      </c>
      <c r="AG614" s="35">
        <v>11</v>
      </c>
    </row>
    <row r="615" spans="1:33" ht="17.25" thickBot="1" x14ac:dyDescent="0.25">
      <c r="A615" s="33" t="s">
        <v>984</v>
      </c>
      <c r="B615" s="33">
        <f t="shared" si="64"/>
        <v>4200231</v>
      </c>
      <c r="C615" s="51">
        <v>2</v>
      </c>
      <c r="D615" s="28">
        <f t="shared" si="70"/>
        <v>42002</v>
      </c>
      <c r="E615" s="29">
        <v>3</v>
      </c>
      <c r="F615" s="30" t="s">
        <v>634</v>
      </c>
      <c r="G615" s="30" t="s">
        <v>361</v>
      </c>
      <c r="H615" s="29">
        <f t="shared" si="71"/>
        <v>35</v>
      </c>
      <c r="I615" s="29">
        <f t="shared" si="72"/>
        <v>3</v>
      </c>
      <c r="J615" s="29">
        <v>1</v>
      </c>
      <c r="K615" s="29" t="s">
        <v>1564</v>
      </c>
      <c r="L615" s="29">
        <v>21</v>
      </c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 t="s">
        <v>397</v>
      </c>
      <c r="AB615" s="30" t="str">
        <f t="shared" si="73"/>
        <v>tw-h-2-shl-loc3</v>
      </c>
      <c r="AC615" s="30">
        <f t="shared" si="74"/>
        <v>1</v>
      </c>
      <c r="AD615" s="29">
        <v>9</v>
      </c>
      <c r="AE615" s="31">
        <v>9</v>
      </c>
      <c r="AG615" s="35">
        <v>12</v>
      </c>
    </row>
    <row r="616" spans="1:33" ht="16.5" x14ac:dyDescent="0.2">
      <c r="A616" s="33" t="s">
        <v>984</v>
      </c>
      <c r="B616" s="33">
        <f t="shared" si="64"/>
        <v>4200310</v>
      </c>
      <c r="C616" s="51">
        <v>3</v>
      </c>
      <c r="D616" s="23">
        <f t="shared" si="70"/>
        <v>42003</v>
      </c>
      <c r="E616" s="24">
        <v>1</v>
      </c>
      <c r="F616" s="32" t="s">
        <v>633</v>
      </c>
      <c r="G616" s="32" t="s">
        <v>347</v>
      </c>
      <c r="H616" s="24">
        <f t="shared" si="71"/>
        <v>38</v>
      </c>
      <c r="I616" s="24">
        <f t="shared" si="72"/>
        <v>3</v>
      </c>
      <c r="J616" s="24">
        <v>1</v>
      </c>
      <c r="K616" s="24" t="s">
        <v>1565</v>
      </c>
      <c r="L616" s="24">
        <v>23</v>
      </c>
      <c r="M616" s="24" t="s">
        <v>1566</v>
      </c>
      <c r="N616" s="24">
        <v>23</v>
      </c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 t="s">
        <v>354</v>
      </c>
      <c r="AB616" s="24" t="str">
        <f t="shared" si="73"/>
        <v>tw-h-3-jlr-loc1</v>
      </c>
      <c r="AC616" s="24">
        <f t="shared" si="74"/>
        <v>1</v>
      </c>
      <c r="AD616" s="24">
        <v>6</v>
      </c>
      <c r="AE616" s="25">
        <v>6</v>
      </c>
      <c r="AG616" s="35">
        <v>13</v>
      </c>
    </row>
    <row r="617" spans="1:33" ht="16.5" x14ac:dyDescent="0.2">
      <c r="A617" s="33" t="s">
        <v>984</v>
      </c>
      <c r="B617" s="33">
        <f t="shared" si="64"/>
        <v>4200311</v>
      </c>
      <c r="C617" s="51">
        <v>3</v>
      </c>
      <c r="D617" s="26">
        <f t="shared" si="70"/>
        <v>42003</v>
      </c>
      <c r="E617" s="13">
        <v>1</v>
      </c>
      <c r="F617" s="14" t="s">
        <v>634</v>
      </c>
      <c r="G617" s="14" t="s">
        <v>371</v>
      </c>
      <c r="H617" s="13">
        <f t="shared" si="71"/>
        <v>38</v>
      </c>
      <c r="I617" s="13">
        <f t="shared" si="72"/>
        <v>3</v>
      </c>
      <c r="J617" s="13">
        <v>1</v>
      </c>
      <c r="K617" s="13" t="s">
        <v>1564</v>
      </c>
      <c r="L617" s="13">
        <v>23</v>
      </c>
      <c r="M617" s="13" t="s">
        <v>1567</v>
      </c>
      <c r="N617" s="13">
        <v>23</v>
      </c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 t="s">
        <v>395</v>
      </c>
      <c r="AB617" s="13" t="str">
        <f t="shared" si="73"/>
        <v>tw-h-3-shl-loc1</v>
      </c>
      <c r="AC617" s="13">
        <f t="shared" si="74"/>
        <v>1</v>
      </c>
      <c r="AD617" s="13">
        <v>9</v>
      </c>
      <c r="AE617" s="27">
        <v>9</v>
      </c>
      <c r="AG617" s="35">
        <v>14</v>
      </c>
    </row>
    <row r="618" spans="1:33" ht="16.5" x14ac:dyDescent="0.2">
      <c r="A618" s="33" t="s">
        <v>984</v>
      </c>
      <c r="B618" s="33">
        <f t="shared" si="64"/>
        <v>4200320</v>
      </c>
      <c r="C618" s="51">
        <v>3</v>
      </c>
      <c r="D618" s="26">
        <f t="shared" si="70"/>
        <v>42003</v>
      </c>
      <c r="E618" s="13">
        <v>2</v>
      </c>
      <c r="F618" s="14" t="s">
        <v>633</v>
      </c>
      <c r="G618" s="14" t="s">
        <v>348</v>
      </c>
      <c r="H618" s="13">
        <f t="shared" si="71"/>
        <v>38</v>
      </c>
      <c r="I618" s="13">
        <f t="shared" si="72"/>
        <v>3</v>
      </c>
      <c r="J618" s="13">
        <v>1</v>
      </c>
      <c r="K618" s="13" t="s">
        <v>1565</v>
      </c>
      <c r="L618" s="13">
        <v>23</v>
      </c>
      <c r="M618" s="13" t="s">
        <v>1566</v>
      </c>
      <c r="N618" s="13">
        <v>23</v>
      </c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 t="s">
        <v>748</v>
      </c>
      <c r="AB618" s="36" t="str">
        <f t="shared" si="73"/>
        <v>tw-h-3-jlr-loc2</v>
      </c>
      <c r="AC618" s="36">
        <f t="shared" si="74"/>
        <v>1</v>
      </c>
      <c r="AD618" s="13">
        <v>6</v>
      </c>
      <c r="AE618" s="27">
        <v>6</v>
      </c>
      <c r="AG618" s="35">
        <v>15</v>
      </c>
    </row>
    <row r="619" spans="1:33" ht="16.5" x14ac:dyDescent="0.2">
      <c r="A619" s="33" t="s">
        <v>984</v>
      </c>
      <c r="B619" s="33">
        <f t="shared" si="64"/>
        <v>4200321</v>
      </c>
      <c r="C619" s="51">
        <v>3</v>
      </c>
      <c r="D619" s="26">
        <f t="shared" si="70"/>
        <v>42003</v>
      </c>
      <c r="E619" s="13">
        <v>2</v>
      </c>
      <c r="F619" s="14" t="s">
        <v>634</v>
      </c>
      <c r="G619" s="14" t="s">
        <v>360</v>
      </c>
      <c r="H619" s="13">
        <f t="shared" si="71"/>
        <v>38</v>
      </c>
      <c r="I619" s="13">
        <f t="shared" si="72"/>
        <v>3</v>
      </c>
      <c r="J619" s="13">
        <v>1</v>
      </c>
      <c r="K619" s="13" t="s">
        <v>1564</v>
      </c>
      <c r="L619" s="13">
        <v>23</v>
      </c>
      <c r="M619" s="13" t="s">
        <v>1567</v>
      </c>
      <c r="N619" s="13">
        <v>23</v>
      </c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 t="s">
        <v>390</v>
      </c>
      <c r="AB619" s="36" t="str">
        <f t="shared" si="73"/>
        <v>tw-h-3-shl-loc2</v>
      </c>
      <c r="AC619" s="36">
        <f t="shared" si="74"/>
        <v>1</v>
      </c>
      <c r="AD619" s="13">
        <v>9</v>
      </c>
      <c r="AE619" s="27">
        <v>9</v>
      </c>
      <c r="AG619" s="35">
        <v>16</v>
      </c>
    </row>
    <row r="620" spans="1:33" ht="16.5" x14ac:dyDescent="0.2">
      <c r="A620" s="33" t="s">
        <v>984</v>
      </c>
      <c r="B620" s="33">
        <f t="shared" si="64"/>
        <v>4200330</v>
      </c>
      <c r="C620" s="51">
        <v>3</v>
      </c>
      <c r="D620" s="26">
        <f t="shared" si="70"/>
        <v>42003</v>
      </c>
      <c r="E620" s="13">
        <v>3</v>
      </c>
      <c r="F620" s="14" t="s">
        <v>633</v>
      </c>
      <c r="G620" s="14" t="s">
        <v>749</v>
      </c>
      <c r="H620" s="13">
        <f t="shared" si="71"/>
        <v>38</v>
      </c>
      <c r="I620" s="13">
        <f t="shared" si="72"/>
        <v>3</v>
      </c>
      <c r="J620" s="13">
        <v>1</v>
      </c>
      <c r="K620" s="13" t="s">
        <v>1565</v>
      </c>
      <c r="L620" s="13">
        <v>23</v>
      </c>
      <c r="M620" s="13" t="s">
        <v>1566</v>
      </c>
      <c r="N620" s="13">
        <v>23</v>
      </c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 t="s">
        <v>351</v>
      </c>
      <c r="AB620" s="37" t="str">
        <f t="shared" si="73"/>
        <v>tw-h-3-jlr-loc3</v>
      </c>
      <c r="AC620" s="37">
        <f t="shared" si="74"/>
        <v>1</v>
      </c>
      <c r="AD620" s="13">
        <v>6</v>
      </c>
      <c r="AE620" s="27">
        <v>6</v>
      </c>
      <c r="AG620" s="35">
        <v>17</v>
      </c>
    </row>
    <row r="621" spans="1:33" ht="17.25" thickBot="1" x14ac:dyDescent="0.25">
      <c r="A621" s="33" t="s">
        <v>984</v>
      </c>
      <c r="B621" s="33">
        <f t="shared" si="64"/>
        <v>4200331</v>
      </c>
      <c r="C621" s="51">
        <v>3</v>
      </c>
      <c r="D621" s="28">
        <f t="shared" si="70"/>
        <v>42003</v>
      </c>
      <c r="E621" s="29">
        <v>3</v>
      </c>
      <c r="F621" s="30" t="s">
        <v>634</v>
      </c>
      <c r="G621" s="30" t="s">
        <v>361</v>
      </c>
      <c r="H621" s="29">
        <f t="shared" si="71"/>
        <v>38</v>
      </c>
      <c r="I621" s="29">
        <f t="shared" si="72"/>
        <v>3</v>
      </c>
      <c r="J621" s="29">
        <v>1</v>
      </c>
      <c r="K621" s="29" t="s">
        <v>1564</v>
      </c>
      <c r="L621" s="29">
        <v>23</v>
      </c>
      <c r="M621" s="29" t="s">
        <v>1567</v>
      </c>
      <c r="N621" s="29">
        <v>23</v>
      </c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 t="s">
        <v>391</v>
      </c>
      <c r="AB621" s="30" t="str">
        <f t="shared" si="73"/>
        <v>tw-h-3-shl-loc3</v>
      </c>
      <c r="AC621" s="30">
        <f t="shared" si="74"/>
        <v>1</v>
      </c>
      <c r="AD621" s="29">
        <v>9</v>
      </c>
      <c r="AE621" s="31">
        <v>9</v>
      </c>
      <c r="AG621" s="35">
        <v>18</v>
      </c>
    </row>
    <row r="622" spans="1:33" ht="16.5" x14ac:dyDescent="0.2">
      <c r="A622" s="33" t="s">
        <v>984</v>
      </c>
      <c r="B622" s="33">
        <f t="shared" si="64"/>
        <v>4200410</v>
      </c>
      <c r="C622" s="51">
        <v>4</v>
      </c>
      <c r="D622" s="23">
        <f t="shared" si="70"/>
        <v>42004</v>
      </c>
      <c r="E622" s="24">
        <v>1</v>
      </c>
      <c r="F622" s="32" t="s">
        <v>633</v>
      </c>
      <c r="G622" s="32" t="s">
        <v>347</v>
      </c>
      <c r="H622" s="24">
        <f t="shared" si="71"/>
        <v>40</v>
      </c>
      <c r="I622" s="24">
        <f t="shared" si="72"/>
        <v>4</v>
      </c>
      <c r="J622" s="24">
        <v>1</v>
      </c>
      <c r="K622" s="24" t="s">
        <v>1565</v>
      </c>
      <c r="L622" s="24">
        <v>24</v>
      </c>
      <c r="M622" s="24" t="s">
        <v>1566</v>
      </c>
      <c r="N622" s="24">
        <v>24</v>
      </c>
      <c r="O622" s="24" t="s">
        <v>1568</v>
      </c>
      <c r="P622" s="24">
        <v>24</v>
      </c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 t="s">
        <v>357</v>
      </c>
      <c r="AB622" s="24" t="str">
        <f t="shared" si="73"/>
        <v>tw-h-4-jlr-loc1</v>
      </c>
      <c r="AC622" s="24">
        <f t="shared" si="74"/>
        <v>1</v>
      </c>
      <c r="AD622" s="24">
        <v>6</v>
      </c>
      <c r="AE622" s="25">
        <v>6</v>
      </c>
      <c r="AG622" s="35">
        <v>19</v>
      </c>
    </row>
    <row r="623" spans="1:33" ht="16.5" x14ac:dyDescent="0.2">
      <c r="A623" s="33" t="s">
        <v>984</v>
      </c>
      <c r="B623" s="33">
        <f t="shared" si="64"/>
        <v>4200411</v>
      </c>
      <c r="C623" s="51">
        <v>4</v>
      </c>
      <c r="D623" s="26">
        <f t="shared" si="70"/>
        <v>42004</v>
      </c>
      <c r="E623" s="13">
        <v>1</v>
      </c>
      <c r="F623" s="14" t="s">
        <v>634</v>
      </c>
      <c r="G623" s="14" t="s">
        <v>371</v>
      </c>
      <c r="H623" s="13">
        <f t="shared" si="71"/>
        <v>40</v>
      </c>
      <c r="I623" s="13">
        <f t="shared" si="72"/>
        <v>4</v>
      </c>
      <c r="J623" s="13">
        <v>1</v>
      </c>
      <c r="K623" s="13" t="s">
        <v>1564</v>
      </c>
      <c r="L623" s="13">
        <v>24</v>
      </c>
      <c r="M623" s="13" t="s">
        <v>1567</v>
      </c>
      <c r="N623" s="13">
        <v>24</v>
      </c>
      <c r="O623" s="13" t="s">
        <v>1569</v>
      </c>
      <c r="P623" s="13">
        <v>24</v>
      </c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 t="s">
        <v>398</v>
      </c>
      <c r="AB623" s="13" t="str">
        <f t="shared" si="73"/>
        <v>tw-h-4-shl-loc1</v>
      </c>
      <c r="AC623" s="13">
        <f t="shared" si="74"/>
        <v>1</v>
      </c>
      <c r="AD623" s="13">
        <v>9</v>
      </c>
      <c r="AE623" s="27">
        <v>9</v>
      </c>
      <c r="AG623" s="35">
        <v>20</v>
      </c>
    </row>
    <row r="624" spans="1:33" ht="16.5" x14ac:dyDescent="0.2">
      <c r="A624" s="33" t="s">
        <v>984</v>
      </c>
      <c r="B624" s="33">
        <f t="shared" si="64"/>
        <v>4200420</v>
      </c>
      <c r="C624" s="51">
        <v>4</v>
      </c>
      <c r="D624" s="26">
        <f t="shared" si="70"/>
        <v>42004</v>
      </c>
      <c r="E624" s="13">
        <v>2</v>
      </c>
      <c r="F624" s="14" t="s">
        <v>633</v>
      </c>
      <c r="G624" s="14" t="s">
        <v>348</v>
      </c>
      <c r="H624" s="13">
        <f t="shared" si="71"/>
        <v>40</v>
      </c>
      <c r="I624" s="13">
        <f t="shared" si="72"/>
        <v>3</v>
      </c>
      <c r="J624" s="13">
        <v>1</v>
      </c>
      <c r="K624" s="13" t="s">
        <v>1565</v>
      </c>
      <c r="L624" s="13">
        <v>24</v>
      </c>
      <c r="M624" s="13" t="s">
        <v>1566</v>
      </c>
      <c r="N624" s="13">
        <v>24</v>
      </c>
      <c r="O624" s="13" t="s">
        <v>1568</v>
      </c>
      <c r="P624" s="13">
        <v>24</v>
      </c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 t="s">
        <v>347</v>
      </c>
      <c r="AB624" s="36" t="str">
        <f t="shared" si="73"/>
        <v>tw-h-4-jlr-loc2</v>
      </c>
      <c r="AC624" s="36">
        <f t="shared" si="74"/>
        <v>1</v>
      </c>
      <c r="AD624" s="13">
        <v>6</v>
      </c>
      <c r="AE624" s="27">
        <v>6</v>
      </c>
      <c r="AG624" s="35">
        <v>21</v>
      </c>
    </row>
    <row r="625" spans="1:33" ht="16.5" x14ac:dyDescent="0.2">
      <c r="A625" s="33" t="s">
        <v>984</v>
      </c>
      <c r="B625" s="33">
        <f t="shared" si="64"/>
        <v>4200421</v>
      </c>
      <c r="C625" s="51">
        <v>4</v>
      </c>
      <c r="D625" s="26">
        <f t="shared" si="70"/>
        <v>42004</v>
      </c>
      <c r="E625" s="13">
        <v>2</v>
      </c>
      <c r="F625" s="14" t="s">
        <v>634</v>
      </c>
      <c r="G625" s="14" t="s">
        <v>360</v>
      </c>
      <c r="H625" s="13">
        <f t="shared" si="71"/>
        <v>40</v>
      </c>
      <c r="I625" s="13">
        <f t="shared" si="72"/>
        <v>3</v>
      </c>
      <c r="J625" s="13">
        <v>1</v>
      </c>
      <c r="K625" s="13" t="s">
        <v>1564</v>
      </c>
      <c r="L625" s="13">
        <v>24</v>
      </c>
      <c r="M625" s="13" t="s">
        <v>1567</v>
      </c>
      <c r="N625" s="13">
        <v>24</v>
      </c>
      <c r="O625" s="13" t="s">
        <v>1569</v>
      </c>
      <c r="P625" s="13">
        <v>24</v>
      </c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 t="s">
        <v>386</v>
      </c>
      <c r="AB625" s="36" t="str">
        <f t="shared" si="73"/>
        <v>tw-h-4-shl-loc2</v>
      </c>
      <c r="AC625" s="36">
        <f t="shared" si="74"/>
        <v>1</v>
      </c>
      <c r="AD625" s="13">
        <v>9</v>
      </c>
      <c r="AE625" s="27">
        <v>9</v>
      </c>
      <c r="AG625" s="35">
        <v>22</v>
      </c>
    </row>
    <row r="626" spans="1:33" ht="16.5" x14ac:dyDescent="0.2">
      <c r="A626" s="33" t="s">
        <v>984</v>
      </c>
      <c r="B626" s="33">
        <f t="shared" si="64"/>
        <v>4200430</v>
      </c>
      <c r="C626" s="51">
        <v>4</v>
      </c>
      <c r="D626" s="26">
        <f t="shared" si="70"/>
        <v>42004</v>
      </c>
      <c r="E626" s="13">
        <v>3</v>
      </c>
      <c r="F626" s="14" t="s">
        <v>633</v>
      </c>
      <c r="G626" s="14" t="s">
        <v>749</v>
      </c>
      <c r="H626" s="13">
        <f t="shared" si="71"/>
        <v>40</v>
      </c>
      <c r="I626" s="13">
        <f t="shared" si="72"/>
        <v>3</v>
      </c>
      <c r="J626" s="13">
        <v>1</v>
      </c>
      <c r="K626" s="13" t="s">
        <v>1565</v>
      </c>
      <c r="L626" s="13">
        <v>24</v>
      </c>
      <c r="M626" s="13" t="s">
        <v>1566</v>
      </c>
      <c r="N626" s="13">
        <v>24</v>
      </c>
      <c r="O626" s="13" t="s">
        <v>1568</v>
      </c>
      <c r="P626" s="13">
        <v>24</v>
      </c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 t="s">
        <v>353</v>
      </c>
      <c r="AB626" s="37" t="str">
        <f t="shared" si="73"/>
        <v>tw-h-4-jlr-loc3</v>
      </c>
      <c r="AC626" s="37">
        <f t="shared" si="74"/>
        <v>1</v>
      </c>
      <c r="AD626" s="13">
        <v>6</v>
      </c>
      <c r="AE626" s="27">
        <v>6</v>
      </c>
      <c r="AG626" s="35">
        <v>23</v>
      </c>
    </row>
    <row r="627" spans="1:33" ht="17.25" thickBot="1" x14ac:dyDescent="0.25">
      <c r="A627" s="33" t="s">
        <v>984</v>
      </c>
      <c r="B627" s="33">
        <f t="shared" si="64"/>
        <v>4200431</v>
      </c>
      <c r="C627" s="51">
        <v>4</v>
      </c>
      <c r="D627" s="28">
        <f t="shared" si="70"/>
        <v>42004</v>
      </c>
      <c r="E627" s="29">
        <v>3</v>
      </c>
      <c r="F627" s="30" t="s">
        <v>634</v>
      </c>
      <c r="G627" s="30" t="s">
        <v>361</v>
      </c>
      <c r="H627" s="29">
        <f t="shared" si="71"/>
        <v>40</v>
      </c>
      <c r="I627" s="29">
        <f t="shared" si="72"/>
        <v>3</v>
      </c>
      <c r="J627" s="29">
        <v>1</v>
      </c>
      <c r="K627" s="29" t="s">
        <v>1564</v>
      </c>
      <c r="L627" s="29">
        <v>24</v>
      </c>
      <c r="M627" s="29" t="s">
        <v>1567</v>
      </c>
      <c r="N627" s="29">
        <v>24</v>
      </c>
      <c r="O627" s="29" t="s">
        <v>1569</v>
      </c>
      <c r="P627" s="29">
        <v>24</v>
      </c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 t="s">
        <v>394</v>
      </c>
      <c r="AB627" s="30" t="str">
        <f t="shared" si="73"/>
        <v>tw-h-4-shl-loc3</v>
      </c>
      <c r="AC627" s="30">
        <f t="shared" si="74"/>
        <v>1</v>
      </c>
      <c r="AD627" s="29">
        <v>9</v>
      </c>
      <c r="AE627" s="31">
        <v>9</v>
      </c>
      <c r="AG627" s="35">
        <v>24</v>
      </c>
    </row>
    <row r="628" spans="1:33" ht="16.5" x14ac:dyDescent="0.2">
      <c r="A628" s="33" t="s">
        <v>984</v>
      </c>
      <c r="B628" s="33">
        <f t="shared" si="64"/>
        <v>4200510</v>
      </c>
      <c r="C628" s="51">
        <v>5</v>
      </c>
      <c r="D628" s="23">
        <f t="shared" si="70"/>
        <v>42005</v>
      </c>
      <c r="E628" s="24">
        <v>1</v>
      </c>
      <c r="F628" s="32" t="s">
        <v>633</v>
      </c>
      <c r="G628" s="32" t="s">
        <v>347</v>
      </c>
      <c r="H628" s="24">
        <f t="shared" si="71"/>
        <v>40</v>
      </c>
      <c r="I628" s="24">
        <f t="shared" si="72"/>
        <v>4</v>
      </c>
      <c r="J628" s="24">
        <v>1</v>
      </c>
      <c r="K628" s="24" t="s">
        <v>1565</v>
      </c>
      <c r="L628" s="24">
        <v>24</v>
      </c>
      <c r="M628" s="24" t="s">
        <v>1566</v>
      </c>
      <c r="N628" s="24">
        <v>24</v>
      </c>
      <c r="O628" s="24" t="s">
        <v>1568</v>
      </c>
      <c r="P628" s="24">
        <v>24</v>
      </c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 t="s">
        <v>747</v>
      </c>
      <c r="AB628" s="24" t="str">
        <f t="shared" si="73"/>
        <v>tw-h-5-jlr-loc1</v>
      </c>
      <c r="AC628" s="24">
        <f t="shared" si="74"/>
        <v>2</v>
      </c>
      <c r="AD628" s="24">
        <v>6</v>
      </c>
      <c r="AE628" s="25">
        <v>6</v>
      </c>
      <c r="AG628" s="35">
        <v>25</v>
      </c>
    </row>
    <row r="629" spans="1:33" ht="16.5" x14ac:dyDescent="0.2">
      <c r="A629" s="33" t="s">
        <v>984</v>
      </c>
      <c r="B629" s="33">
        <f t="shared" si="64"/>
        <v>4200511</v>
      </c>
      <c r="C629" s="51">
        <v>5</v>
      </c>
      <c r="D629" s="26">
        <f t="shared" si="70"/>
        <v>42005</v>
      </c>
      <c r="E629" s="13">
        <v>1</v>
      </c>
      <c r="F629" s="14" t="s">
        <v>634</v>
      </c>
      <c r="G629" s="14" t="s">
        <v>371</v>
      </c>
      <c r="H629" s="13">
        <f t="shared" si="71"/>
        <v>40</v>
      </c>
      <c r="I629" s="13">
        <f t="shared" si="72"/>
        <v>4</v>
      </c>
      <c r="J629" s="13">
        <v>1</v>
      </c>
      <c r="K629" s="13" t="s">
        <v>1564</v>
      </c>
      <c r="L629" s="13">
        <v>25</v>
      </c>
      <c r="M629" s="13" t="s">
        <v>1567</v>
      </c>
      <c r="N629" s="13">
        <v>25</v>
      </c>
      <c r="O629" s="13" t="s">
        <v>1569</v>
      </c>
      <c r="P629" s="13">
        <v>25</v>
      </c>
      <c r="Q629" s="13" t="s">
        <v>1571</v>
      </c>
      <c r="R629" s="13">
        <v>25</v>
      </c>
      <c r="S629" s="13"/>
      <c r="T629" s="13"/>
      <c r="U629" s="13"/>
      <c r="V629" s="13"/>
      <c r="W629" s="13"/>
      <c r="X629" s="13"/>
      <c r="Y629" s="13"/>
      <c r="Z629" s="13"/>
      <c r="AA629" s="13" t="s">
        <v>384</v>
      </c>
      <c r="AB629" s="13" t="str">
        <f t="shared" si="73"/>
        <v>tw-h-5-shl-loc1</v>
      </c>
      <c r="AC629" s="13">
        <f t="shared" si="74"/>
        <v>2</v>
      </c>
      <c r="AD629" s="13">
        <v>9</v>
      </c>
      <c r="AE629" s="27">
        <v>9</v>
      </c>
      <c r="AG629" s="35">
        <v>26</v>
      </c>
    </row>
    <row r="630" spans="1:33" ht="16.5" x14ac:dyDescent="0.2">
      <c r="A630" s="33" t="s">
        <v>984</v>
      </c>
      <c r="B630" s="33">
        <f t="shared" si="64"/>
        <v>4200520</v>
      </c>
      <c r="C630" s="51">
        <v>5</v>
      </c>
      <c r="D630" s="26">
        <f t="shared" si="70"/>
        <v>42005</v>
      </c>
      <c r="E630" s="13">
        <v>2</v>
      </c>
      <c r="F630" s="14" t="s">
        <v>633</v>
      </c>
      <c r="G630" s="14" t="s">
        <v>348</v>
      </c>
      <c r="H630" s="13">
        <f t="shared" si="71"/>
        <v>40</v>
      </c>
      <c r="I630" s="13">
        <f t="shared" si="72"/>
        <v>4</v>
      </c>
      <c r="J630" s="13">
        <v>1</v>
      </c>
      <c r="K630" s="13" t="s">
        <v>1565</v>
      </c>
      <c r="L630" s="13">
        <v>24</v>
      </c>
      <c r="M630" s="13" t="s">
        <v>1566</v>
      </c>
      <c r="N630" s="13">
        <v>24</v>
      </c>
      <c r="O630" s="13" t="s">
        <v>1568</v>
      </c>
      <c r="P630" s="13">
        <v>24</v>
      </c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 t="s">
        <v>749</v>
      </c>
      <c r="AB630" s="36" t="str">
        <f t="shared" si="73"/>
        <v>tw-h-5-jlr-loc2</v>
      </c>
      <c r="AC630" s="36">
        <f t="shared" si="74"/>
        <v>2</v>
      </c>
      <c r="AD630" s="13">
        <v>6</v>
      </c>
      <c r="AE630" s="27">
        <v>6</v>
      </c>
      <c r="AG630" s="35">
        <v>27</v>
      </c>
    </row>
    <row r="631" spans="1:33" ht="16.5" x14ac:dyDescent="0.2">
      <c r="A631" s="33" t="s">
        <v>984</v>
      </c>
      <c r="B631" s="33">
        <f t="shared" si="64"/>
        <v>4200521</v>
      </c>
      <c r="C631" s="51">
        <v>5</v>
      </c>
      <c r="D631" s="26">
        <f t="shared" si="70"/>
        <v>42005</v>
      </c>
      <c r="E631" s="13">
        <v>2</v>
      </c>
      <c r="F631" s="14" t="s">
        <v>634</v>
      </c>
      <c r="G631" s="14" t="s">
        <v>360</v>
      </c>
      <c r="H631" s="13">
        <f t="shared" si="71"/>
        <v>40</v>
      </c>
      <c r="I631" s="13">
        <f t="shared" si="72"/>
        <v>4</v>
      </c>
      <c r="J631" s="13">
        <v>1</v>
      </c>
      <c r="K631" s="13" t="s">
        <v>1564</v>
      </c>
      <c r="L631" s="13">
        <v>25</v>
      </c>
      <c r="M631" s="13" t="s">
        <v>1567</v>
      </c>
      <c r="N631" s="13">
        <v>25</v>
      </c>
      <c r="O631" s="13" t="s">
        <v>1569</v>
      </c>
      <c r="P631" s="13">
        <v>25</v>
      </c>
      <c r="Q631" s="13" t="s">
        <v>1571</v>
      </c>
      <c r="R631" s="13">
        <v>25</v>
      </c>
      <c r="S631" s="13"/>
      <c r="T631" s="13"/>
      <c r="U631" s="13"/>
      <c r="V631" s="13"/>
      <c r="W631" s="13"/>
      <c r="X631" s="13"/>
      <c r="Y631" s="13"/>
      <c r="Z631" s="13"/>
      <c r="AA631" s="13" t="s">
        <v>382</v>
      </c>
      <c r="AB631" s="36" t="str">
        <f t="shared" si="73"/>
        <v>tw-h-5-shl-loc2</v>
      </c>
      <c r="AC631" s="36">
        <f t="shared" si="74"/>
        <v>2</v>
      </c>
      <c r="AD631" s="13">
        <v>9</v>
      </c>
      <c r="AE631" s="27">
        <v>9</v>
      </c>
      <c r="AG631" s="35">
        <v>28</v>
      </c>
    </row>
    <row r="632" spans="1:33" ht="16.5" x14ac:dyDescent="0.2">
      <c r="A632" s="33" t="s">
        <v>984</v>
      </c>
      <c r="B632" s="33">
        <f t="shared" si="64"/>
        <v>4200530</v>
      </c>
      <c r="C632" s="51">
        <v>5</v>
      </c>
      <c r="D632" s="26">
        <f t="shared" si="70"/>
        <v>42005</v>
      </c>
      <c r="E632" s="13">
        <v>3</v>
      </c>
      <c r="F632" s="14" t="s">
        <v>633</v>
      </c>
      <c r="G632" s="14" t="s">
        <v>749</v>
      </c>
      <c r="H632" s="13">
        <f t="shared" si="71"/>
        <v>40</v>
      </c>
      <c r="I632" s="13">
        <f t="shared" si="72"/>
        <v>4</v>
      </c>
      <c r="J632" s="13">
        <v>1</v>
      </c>
      <c r="K632" s="13" t="s">
        <v>1565</v>
      </c>
      <c r="L632" s="13">
        <v>24</v>
      </c>
      <c r="M632" s="13" t="s">
        <v>1566</v>
      </c>
      <c r="N632" s="13">
        <v>24</v>
      </c>
      <c r="O632" s="13" t="s">
        <v>1568</v>
      </c>
      <c r="P632" s="13">
        <v>24</v>
      </c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 t="s">
        <v>354</v>
      </c>
      <c r="AB632" s="37" t="str">
        <f t="shared" si="73"/>
        <v>tw-h-5-jlr-loc3</v>
      </c>
      <c r="AC632" s="37">
        <f t="shared" si="74"/>
        <v>2</v>
      </c>
      <c r="AD632" s="13">
        <v>6</v>
      </c>
      <c r="AE632" s="27">
        <v>6</v>
      </c>
      <c r="AG632" s="35">
        <v>29</v>
      </c>
    </row>
    <row r="633" spans="1:33" ht="17.25" thickBot="1" x14ac:dyDescent="0.25">
      <c r="A633" s="33" t="s">
        <v>984</v>
      </c>
      <c r="B633" s="33">
        <f t="shared" si="64"/>
        <v>4200531</v>
      </c>
      <c r="C633" s="51">
        <v>5</v>
      </c>
      <c r="D633" s="28">
        <f t="shared" si="70"/>
        <v>42005</v>
      </c>
      <c r="E633" s="29">
        <v>3</v>
      </c>
      <c r="F633" s="30" t="s">
        <v>634</v>
      </c>
      <c r="G633" s="30" t="s">
        <v>361</v>
      </c>
      <c r="H633" s="29">
        <f t="shared" si="71"/>
        <v>40</v>
      </c>
      <c r="I633" s="29">
        <f t="shared" si="72"/>
        <v>4</v>
      </c>
      <c r="J633" s="29">
        <v>1</v>
      </c>
      <c r="K633" s="29" t="s">
        <v>1564</v>
      </c>
      <c r="L633" s="29">
        <v>25</v>
      </c>
      <c r="M633" s="29" t="s">
        <v>1567</v>
      </c>
      <c r="N633" s="29">
        <v>25</v>
      </c>
      <c r="O633" s="29" t="s">
        <v>1569</v>
      </c>
      <c r="P633" s="29">
        <v>25</v>
      </c>
      <c r="Q633" s="29" t="s">
        <v>1571</v>
      </c>
      <c r="R633" s="29">
        <v>25</v>
      </c>
      <c r="S633" s="29"/>
      <c r="T633" s="29"/>
      <c r="U633" s="29"/>
      <c r="V633" s="29"/>
      <c r="W633" s="29"/>
      <c r="X633" s="29"/>
      <c r="Y633" s="29"/>
      <c r="Z633" s="29"/>
      <c r="AA633" s="29" t="s">
        <v>395</v>
      </c>
      <c r="AB633" s="30" t="str">
        <f t="shared" si="73"/>
        <v>tw-h-5-shl-loc3</v>
      </c>
      <c r="AC633" s="30">
        <f t="shared" si="74"/>
        <v>2</v>
      </c>
      <c r="AD633" s="29">
        <v>9</v>
      </c>
      <c r="AE633" s="31">
        <v>9</v>
      </c>
      <c r="AG633" s="35">
        <v>30</v>
      </c>
    </row>
    <row r="634" spans="1:33" ht="16.5" x14ac:dyDescent="0.2">
      <c r="A634" s="33" t="s">
        <v>984</v>
      </c>
      <c r="B634" s="33">
        <f t="shared" si="64"/>
        <v>4200610</v>
      </c>
      <c r="C634" s="51">
        <v>6</v>
      </c>
      <c r="D634" s="23">
        <f t="shared" si="70"/>
        <v>42006</v>
      </c>
      <c r="E634" s="24">
        <v>1</v>
      </c>
      <c r="F634" s="32" t="s">
        <v>633</v>
      </c>
      <c r="G634" s="32" t="s">
        <v>347</v>
      </c>
      <c r="H634" s="24">
        <f t="shared" si="71"/>
        <v>42</v>
      </c>
      <c r="I634" s="24">
        <f t="shared" si="72"/>
        <v>4</v>
      </c>
      <c r="J634" s="24">
        <v>1</v>
      </c>
      <c r="K634" s="24" t="s">
        <v>1565</v>
      </c>
      <c r="L634" s="24">
        <v>26</v>
      </c>
      <c r="M634" s="24" t="s">
        <v>1566</v>
      </c>
      <c r="N634" s="24">
        <v>26</v>
      </c>
      <c r="O634" s="24" t="s">
        <v>1568</v>
      </c>
      <c r="P634" s="24">
        <v>26</v>
      </c>
      <c r="Q634" s="24" t="s">
        <v>1570</v>
      </c>
      <c r="R634" s="24">
        <v>26</v>
      </c>
      <c r="S634" s="24"/>
      <c r="T634" s="24"/>
      <c r="U634" s="24"/>
      <c r="V634" s="24"/>
      <c r="W634" s="24"/>
      <c r="X634" s="24"/>
      <c r="Y634" s="24"/>
      <c r="Z634" s="24"/>
      <c r="AA634" s="32" t="s">
        <v>351</v>
      </c>
      <c r="AB634" s="14" t="str">
        <f t="shared" si="73"/>
        <v>tw-h-6-jlr-loc1</v>
      </c>
      <c r="AC634" s="58">
        <f t="shared" si="74"/>
        <v>2</v>
      </c>
      <c r="AD634" s="24">
        <v>6</v>
      </c>
      <c r="AE634" s="25">
        <v>6</v>
      </c>
      <c r="AG634" s="35">
        <v>31</v>
      </c>
    </row>
    <row r="635" spans="1:33" ht="16.5" x14ac:dyDescent="0.2">
      <c r="A635" s="33" t="s">
        <v>984</v>
      </c>
      <c r="B635" s="33">
        <f t="shared" si="64"/>
        <v>4200611</v>
      </c>
      <c r="C635" s="51">
        <v>6</v>
      </c>
      <c r="D635" s="26">
        <f t="shared" si="70"/>
        <v>42006</v>
      </c>
      <c r="E635" s="13">
        <v>1</v>
      </c>
      <c r="F635" s="14" t="s">
        <v>634</v>
      </c>
      <c r="G635" s="14" t="s">
        <v>371</v>
      </c>
      <c r="H635" s="13">
        <f t="shared" si="71"/>
        <v>42</v>
      </c>
      <c r="I635" s="13">
        <f t="shared" si="72"/>
        <v>4</v>
      </c>
      <c r="J635" s="13">
        <v>1</v>
      </c>
      <c r="K635" s="13" t="s">
        <v>1564</v>
      </c>
      <c r="L635" s="13">
        <v>25</v>
      </c>
      <c r="M635" s="13" t="s">
        <v>1567</v>
      </c>
      <c r="N635" s="13">
        <v>25</v>
      </c>
      <c r="O635" s="13" t="s">
        <v>1569</v>
      </c>
      <c r="P635" s="13">
        <v>25</v>
      </c>
      <c r="Q635" s="13" t="s">
        <v>1571</v>
      </c>
      <c r="R635" s="13">
        <v>25</v>
      </c>
      <c r="S635" s="13"/>
      <c r="T635" s="13"/>
      <c r="U635" s="13"/>
      <c r="V635" s="13"/>
      <c r="W635" s="13"/>
      <c r="X635" s="13"/>
      <c r="Y635" s="13"/>
      <c r="Z635" s="13"/>
      <c r="AA635" s="13" t="s">
        <v>391</v>
      </c>
      <c r="AB635" s="13" t="str">
        <f t="shared" si="73"/>
        <v>tw-h-6-shl-loc1</v>
      </c>
      <c r="AC635" s="13">
        <f t="shared" si="74"/>
        <v>2</v>
      </c>
      <c r="AD635" s="13">
        <v>9</v>
      </c>
      <c r="AE635" s="27">
        <v>9</v>
      </c>
      <c r="AG635" s="35">
        <v>32</v>
      </c>
    </row>
    <row r="636" spans="1:33" ht="16.5" x14ac:dyDescent="0.2">
      <c r="A636" s="33" t="s">
        <v>984</v>
      </c>
      <c r="B636" s="33">
        <f t="shared" si="64"/>
        <v>4200620</v>
      </c>
      <c r="C636" s="51">
        <v>6</v>
      </c>
      <c r="D636" s="26">
        <f t="shared" si="70"/>
        <v>42006</v>
      </c>
      <c r="E636" s="13">
        <v>2</v>
      </c>
      <c r="F636" s="14" t="s">
        <v>633</v>
      </c>
      <c r="G636" s="14" t="s">
        <v>348</v>
      </c>
      <c r="H636" s="13">
        <f t="shared" si="71"/>
        <v>42</v>
      </c>
      <c r="I636" s="13">
        <f t="shared" si="72"/>
        <v>4</v>
      </c>
      <c r="J636" s="13">
        <v>1</v>
      </c>
      <c r="K636" s="13" t="s">
        <v>1565</v>
      </c>
      <c r="L636" s="13">
        <v>26</v>
      </c>
      <c r="M636" s="13" t="s">
        <v>1566</v>
      </c>
      <c r="N636" s="13">
        <v>26</v>
      </c>
      <c r="O636" s="13" t="s">
        <v>1568</v>
      </c>
      <c r="P636" s="13">
        <v>26</v>
      </c>
      <c r="Q636" s="13" t="s">
        <v>1570</v>
      </c>
      <c r="R636" s="13">
        <v>26</v>
      </c>
      <c r="S636" s="13"/>
      <c r="T636" s="13"/>
      <c r="U636" s="13"/>
      <c r="V636" s="13"/>
      <c r="W636" s="13"/>
      <c r="X636" s="13"/>
      <c r="Y636" s="13"/>
      <c r="Z636" s="13"/>
      <c r="AA636" s="14" t="s">
        <v>748</v>
      </c>
      <c r="AB636" s="14" t="str">
        <f t="shared" si="73"/>
        <v>tw-h-6-jlr-loc2</v>
      </c>
      <c r="AC636" s="14">
        <f t="shared" si="74"/>
        <v>2</v>
      </c>
      <c r="AD636" s="13">
        <v>6</v>
      </c>
      <c r="AE636" s="27">
        <v>6</v>
      </c>
      <c r="AG636" s="35">
        <v>33</v>
      </c>
    </row>
    <row r="637" spans="1:33" ht="16.5" x14ac:dyDescent="0.2">
      <c r="A637" s="33" t="s">
        <v>984</v>
      </c>
      <c r="B637" s="33">
        <f t="shared" si="64"/>
        <v>4200621</v>
      </c>
      <c r="C637" s="51">
        <v>6</v>
      </c>
      <c r="D637" s="26">
        <f t="shared" si="70"/>
        <v>42006</v>
      </c>
      <c r="E637" s="13">
        <v>2</v>
      </c>
      <c r="F637" s="14" t="s">
        <v>634</v>
      </c>
      <c r="G637" s="14" t="s">
        <v>360</v>
      </c>
      <c r="H637" s="13">
        <f t="shared" si="71"/>
        <v>42</v>
      </c>
      <c r="I637" s="13">
        <f t="shared" si="72"/>
        <v>4</v>
      </c>
      <c r="J637" s="13">
        <v>1</v>
      </c>
      <c r="K637" s="13" t="s">
        <v>1564</v>
      </c>
      <c r="L637" s="13">
        <v>25</v>
      </c>
      <c r="M637" s="13" t="s">
        <v>1567</v>
      </c>
      <c r="N637" s="13">
        <v>25</v>
      </c>
      <c r="O637" s="13" t="s">
        <v>1569</v>
      </c>
      <c r="P637" s="13">
        <v>25</v>
      </c>
      <c r="Q637" s="13" t="s">
        <v>1571</v>
      </c>
      <c r="R637" s="13">
        <v>25</v>
      </c>
      <c r="S637" s="13"/>
      <c r="T637" s="13"/>
      <c r="U637" s="13"/>
      <c r="V637" s="13"/>
      <c r="W637" s="13"/>
      <c r="X637" s="13"/>
      <c r="Y637" s="13"/>
      <c r="Z637" s="13"/>
      <c r="AA637" s="13" t="s">
        <v>390</v>
      </c>
      <c r="AB637" s="14" t="str">
        <f t="shared" si="73"/>
        <v>tw-h-6-shl-loc2</v>
      </c>
      <c r="AC637" s="14">
        <f t="shared" si="74"/>
        <v>2</v>
      </c>
      <c r="AD637" s="13">
        <v>9</v>
      </c>
      <c r="AE637" s="27">
        <v>9</v>
      </c>
      <c r="AG637" s="35">
        <v>34</v>
      </c>
    </row>
    <row r="638" spans="1:33" ht="16.5" x14ac:dyDescent="0.2">
      <c r="A638" s="33" t="s">
        <v>984</v>
      </c>
      <c r="B638" s="33">
        <f t="shared" si="64"/>
        <v>4200630</v>
      </c>
      <c r="C638" s="51">
        <v>6</v>
      </c>
      <c r="D638" s="26">
        <f t="shared" si="70"/>
        <v>42006</v>
      </c>
      <c r="E638" s="13">
        <v>3</v>
      </c>
      <c r="F638" s="14" t="s">
        <v>633</v>
      </c>
      <c r="G638" s="14" t="s">
        <v>749</v>
      </c>
      <c r="H638" s="13">
        <f t="shared" si="71"/>
        <v>42</v>
      </c>
      <c r="I638" s="13">
        <f t="shared" si="72"/>
        <v>4</v>
      </c>
      <c r="J638" s="13">
        <v>1</v>
      </c>
      <c r="K638" s="13" t="s">
        <v>1565</v>
      </c>
      <c r="L638" s="13">
        <v>26</v>
      </c>
      <c r="M638" s="13" t="s">
        <v>1566</v>
      </c>
      <c r="N638" s="13">
        <v>26</v>
      </c>
      <c r="O638" s="13" t="s">
        <v>1568</v>
      </c>
      <c r="P638" s="13">
        <v>26</v>
      </c>
      <c r="Q638" s="13" t="s">
        <v>1570</v>
      </c>
      <c r="R638" s="13">
        <v>26</v>
      </c>
      <c r="S638" s="13"/>
      <c r="T638" s="13"/>
      <c r="U638" s="13"/>
      <c r="V638" s="13"/>
      <c r="W638" s="13"/>
      <c r="X638" s="13"/>
      <c r="Y638" s="13"/>
      <c r="Z638" s="13"/>
      <c r="AA638" s="14" t="s">
        <v>354</v>
      </c>
      <c r="AB638" s="14" t="str">
        <f t="shared" si="73"/>
        <v>tw-h-6-jlr-loc3</v>
      </c>
      <c r="AC638" s="14">
        <f t="shared" si="74"/>
        <v>2</v>
      </c>
      <c r="AD638" s="13">
        <v>6</v>
      </c>
      <c r="AE638" s="27">
        <v>6</v>
      </c>
      <c r="AG638" s="35">
        <v>35</v>
      </c>
    </row>
    <row r="639" spans="1:33" ht="17.25" thickBot="1" x14ac:dyDescent="0.25">
      <c r="A639" s="33" t="s">
        <v>984</v>
      </c>
      <c r="B639" s="33">
        <f t="shared" si="64"/>
        <v>4200631</v>
      </c>
      <c r="C639" s="51">
        <v>6</v>
      </c>
      <c r="D639" s="28">
        <f t="shared" si="70"/>
        <v>42006</v>
      </c>
      <c r="E639" s="29">
        <v>3</v>
      </c>
      <c r="F639" s="30" t="s">
        <v>634</v>
      </c>
      <c r="G639" s="30" t="s">
        <v>361</v>
      </c>
      <c r="H639" s="29">
        <f t="shared" si="71"/>
        <v>42</v>
      </c>
      <c r="I639" s="29">
        <f t="shared" si="72"/>
        <v>4</v>
      </c>
      <c r="J639" s="29">
        <v>1</v>
      </c>
      <c r="K639" s="29" t="s">
        <v>1564</v>
      </c>
      <c r="L639" s="29">
        <v>25</v>
      </c>
      <c r="M639" s="29" t="s">
        <v>1567</v>
      </c>
      <c r="N639" s="29">
        <v>25</v>
      </c>
      <c r="O639" s="29" t="s">
        <v>1569</v>
      </c>
      <c r="P639" s="29">
        <v>25</v>
      </c>
      <c r="Q639" s="29" t="s">
        <v>1571</v>
      </c>
      <c r="R639" s="29">
        <v>25</v>
      </c>
      <c r="S639" s="29"/>
      <c r="T639" s="29"/>
      <c r="U639" s="29"/>
      <c r="V639" s="29"/>
      <c r="W639" s="29"/>
      <c r="X639" s="29"/>
      <c r="Y639" s="29"/>
      <c r="Z639" s="29"/>
      <c r="AA639" s="30" t="s">
        <v>395</v>
      </c>
      <c r="AB639" s="30" t="str">
        <f t="shared" si="73"/>
        <v>tw-h-6-shl-loc3</v>
      </c>
      <c r="AC639" s="30">
        <f t="shared" si="74"/>
        <v>2</v>
      </c>
      <c r="AD639" s="29">
        <v>9</v>
      </c>
      <c r="AE639" s="31">
        <v>9</v>
      </c>
      <c r="AG639" s="35">
        <v>36</v>
      </c>
    </row>
    <row r="640" spans="1:33" ht="16.5" x14ac:dyDescent="0.2">
      <c r="A640" s="33" t="s">
        <v>984</v>
      </c>
      <c r="B640" s="33">
        <f t="shared" si="64"/>
        <v>4200710</v>
      </c>
      <c r="C640" s="51">
        <v>7</v>
      </c>
      <c r="D640" s="23">
        <f t="shared" si="70"/>
        <v>42007</v>
      </c>
      <c r="E640" s="24">
        <v>1</v>
      </c>
      <c r="F640" s="32" t="s">
        <v>633</v>
      </c>
      <c r="G640" s="32" t="s">
        <v>347</v>
      </c>
      <c r="H640" s="24">
        <f t="shared" si="71"/>
        <v>45</v>
      </c>
      <c r="I640" s="24">
        <f t="shared" si="72"/>
        <v>4</v>
      </c>
      <c r="J640" s="24">
        <v>1</v>
      </c>
      <c r="K640" s="24" t="s">
        <v>1565</v>
      </c>
      <c r="L640" s="24">
        <v>27</v>
      </c>
      <c r="M640" s="24" t="s">
        <v>1566</v>
      </c>
      <c r="N640" s="24">
        <v>27</v>
      </c>
      <c r="O640" s="24" t="s">
        <v>1568</v>
      </c>
      <c r="P640" s="24">
        <v>27</v>
      </c>
      <c r="Q640" s="24" t="s">
        <v>1570</v>
      </c>
      <c r="R640" s="24">
        <v>27</v>
      </c>
      <c r="S640" s="24" t="s">
        <v>1572</v>
      </c>
      <c r="T640" s="24">
        <v>27</v>
      </c>
      <c r="U640" s="24"/>
      <c r="V640" s="24"/>
      <c r="W640" s="24"/>
      <c r="X640" s="24"/>
      <c r="Y640" s="24"/>
      <c r="Z640" s="24"/>
      <c r="AA640" s="32" t="s">
        <v>355</v>
      </c>
      <c r="AB640" s="24" t="str">
        <f t="shared" si="73"/>
        <v>tw-h-7-jlr-loc1</v>
      </c>
      <c r="AC640" s="24">
        <f t="shared" si="74"/>
        <v>2</v>
      </c>
      <c r="AD640" s="24">
        <v>6</v>
      </c>
      <c r="AE640" s="25">
        <v>6</v>
      </c>
      <c r="AG640" s="35">
        <v>37</v>
      </c>
    </row>
    <row r="641" spans="1:33" ht="16.5" x14ac:dyDescent="0.2">
      <c r="A641" s="33" t="s">
        <v>984</v>
      </c>
      <c r="B641" s="33">
        <f t="shared" si="64"/>
        <v>4200711</v>
      </c>
      <c r="C641" s="51">
        <v>7</v>
      </c>
      <c r="D641" s="26">
        <f t="shared" si="70"/>
        <v>42007</v>
      </c>
      <c r="E641" s="13">
        <v>1</v>
      </c>
      <c r="F641" s="14" t="s">
        <v>634</v>
      </c>
      <c r="G641" s="14" t="s">
        <v>371</v>
      </c>
      <c r="H641" s="13">
        <f t="shared" si="71"/>
        <v>45</v>
      </c>
      <c r="I641" s="13">
        <f t="shared" si="72"/>
        <v>4</v>
      </c>
      <c r="J641" s="13">
        <v>1</v>
      </c>
      <c r="K641" s="13" t="s">
        <v>1564</v>
      </c>
      <c r="L641" s="13">
        <v>27</v>
      </c>
      <c r="M641" s="13" t="s">
        <v>1567</v>
      </c>
      <c r="N641" s="13">
        <v>27</v>
      </c>
      <c r="O641" s="13" t="s">
        <v>1569</v>
      </c>
      <c r="P641" s="13">
        <v>27</v>
      </c>
      <c r="Q641" s="13" t="s">
        <v>1571</v>
      </c>
      <c r="R641" s="13">
        <v>27</v>
      </c>
      <c r="S641" s="13" t="s">
        <v>1573</v>
      </c>
      <c r="T641" s="13">
        <v>27</v>
      </c>
      <c r="U641" s="13"/>
      <c r="V641" s="13"/>
      <c r="W641" s="13"/>
      <c r="X641" s="13"/>
      <c r="Y641" s="13"/>
      <c r="Z641" s="13"/>
      <c r="AA641" s="14" t="s">
        <v>396</v>
      </c>
      <c r="AB641" s="13" t="str">
        <f t="shared" si="73"/>
        <v>tw-h-7-shl-loc1</v>
      </c>
      <c r="AC641" s="13">
        <f t="shared" si="74"/>
        <v>2</v>
      </c>
      <c r="AD641" s="13">
        <v>9</v>
      </c>
      <c r="AE641" s="27">
        <v>9</v>
      </c>
      <c r="AG641" s="35">
        <v>38</v>
      </c>
    </row>
    <row r="642" spans="1:33" ht="16.5" x14ac:dyDescent="0.2">
      <c r="A642" s="33" t="s">
        <v>984</v>
      </c>
      <c r="B642" s="33">
        <f t="shared" si="64"/>
        <v>4200720</v>
      </c>
      <c r="C642" s="51">
        <v>7</v>
      </c>
      <c r="D642" s="26">
        <f t="shared" si="70"/>
        <v>42007</v>
      </c>
      <c r="E642" s="13">
        <v>2</v>
      </c>
      <c r="F642" s="14" t="s">
        <v>633</v>
      </c>
      <c r="G642" s="14" t="s">
        <v>348</v>
      </c>
      <c r="H642" s="13">
        <f t="shared" si="71"/>
        <v>45</v>
      </c>
      <c r="I642" s="13">
        <f t="shared" si="72"/>
        <v>4</v>
      </c>
      <c r="J642" s="13">
        <v>1</v>
      </c>
      <c r="K642" s="13" t="s">
        <v>1565</v>
      </c>
      <c r="L642" s="13">
        <v>27</v>
      </c>
      <c r="M642" s="13" t="s">
        <v>1566</v>
      </c>
      <c r="N642" s="13">
        <v>27</v>
      </c>
      <c r="O642" s="13" t="s">
        <v>1568</v>
      </c>
      <c r="P642" s="13">
        <v>27</v>
      </c>
      <c r="Q642" s="13" t="s">
        <v>1570</v>
      </c>
      <c r="R642" s="13">
        <v>27</v>
      </c>
      <c r="S642" s="13" t="s">
        <v>1572</v>
      </c>
      <c r="T642" s="13">
        <v>27</v>
      </c>
      <c r="U642" s="13"/>
      <c r="V642" s="13"/>
      <c r="W642" s="13"/>
      <c r="X642" s="13"/>
      <c r="Y642" s="13"/>
      <c r="Z642" s="13"/>
      <c r="AA642" s="14" t="s">
        <v>30</v>
      </c>
      <c r="AB642" s="36" t="str">
        <f t="shared" si="73"/>
        <v>tw-h-7-jlr-loc2</v>
      </c>
      <c r="AC642" s="36">
        <f t="shared" si="74"/>
        <v>2</v>
      </c>
      <c r="AD642" s="13">
        <v>6</v>
      </c>
      <c r="AE642" s="27">
        <v>6</v>
      </c>
      <c r="AG642" s="35">
        <v>39</v>
      </c>
    </row>
    <row r="643" spans="1:33" ht="16.5" x14ac:dyDescent="0.2">
      <c r="A643" s="33" t="s">
        <v>984</v>
      </c>
      <c r="B643" s="33">
        <f t="shared" si="64"/>
        <v>4200721</v>
      </c>
      <c r="C643" s="51">
        <v>7</v>
      </c>
      <c r="D643" s="26">
        <f t="shared" si="70"/>
        <v>42007</v>
      </c>
      <c r="E643" s="13">
        <v>2</v>
      </c>
      <c r="F643" s="14" t="s">
        <v>634</v>
      </c>
      <c r="G643" s="14" t="s">
        <v>360</v>
      </c>
      <c r="H643" s="13">
        <f t="shared" si="71"/>
        <v>45</v>
      </c>
      <c r="I643" s="13">
        <f t="shared" si="72"/>
        <v>4</v>
      </c>
      <c r="J643" s="13">
        <v>1</v>
      </c>
      <c r="K643" s="36" t="s">
        <v>1564</v>
      </c>
      <c r="L643" s="36">
        <v>27</v>
      </c>
      <c r="M643" s="36" t="s">
        <v>1567</v>
      </c>
      <c r="N643" s="36">
        <v>27</v>
      </c>
      <c r="O643" s="36" t="s">
        <v>1569</v>
      </c>
      <c r="P643" s="36">
        <v>27</v>
      </c>
      <c r="Q643" s="36" t="s">
        <v>1571</v>
      </c>
      <c r="R643" s="36">
        <v>27</v>
      </c>
      <c r="S643" s="36" t="s">
        <v>1573</v>
      </c>
      <c r="T643" s="36">
        <v>27</v>
      </c>
      <c r="U643" s="36"/>
      <c r="V643" s="36"/>
      <c r="W643" s="36"/>
      <c r="X643" s="36"/>
      <c r="Y643" s="36"/>
      <c r="Z643" s="36"/>
      <c r="AA643" s="37" t="s">
        <v>380</v>
      </c>
      <c r="AB643" s="36" t="str">
        <f t="shared" si="73"/>
        <v>tw-h-7-shl-loc2</v>
      </c>
      <c r="AC643" s="36">
        <f t="shared" si="74"/>
        <v>2</v>
      </c>
      <c r="AD643" s="13">
        <v>9</v>
      </c>
      <c r="AE643" s="27">
        <v>9</v>
      </c>
      <c r="AG643" s="35">
        <v>40</v>
      </c>
    </row>
    <row r="644" spans="1:33" ht="16.5" x14ac:dyDescent="0.2">
      <c r="A644" s="33" t="s">
        <v>984</v>
      </c>
      <c r="B644" s="33">
        <f t="shared" si="64"/>
        <v>4200730</v>
      </c>
      <c r="C644" s="51">
        <v>7</v>
      </c>
      <c r="D644" s="26">
        <f t="shared" si="70"/>
        <v>42007</v>
      </c>
      <c r="E644" s="13">
        <v>3</v>
      </c>
      <c r="F644" s="14" t="s">
        <v>633</v>
      </c>
      <c r="G644" s="14" t="s">
        <v>749</v>
      </c>
      <c r="H644" s="13">
        <f t="shared" si="71"/>
        <v>45</v>
      </c>
      <c r="I644" s="13">
        <f t="shared" si="72"/>
        <v>4</v>
      </c>
      <c r="J644" s="13">
        <v>1</v>
      </c>
      <c r="K644" s="36" t="s">
        <v>1565</v>
      </c>
      <c r="L644" s="36">
        <v>27</v>
      </c>
      <c r="M644" s="36" t="s">
        <v>1566</v>
      </c>
      <c r="N644" s="36">
        <v>27</v>
      </c>
      <c r="O644" s="36" t="s">
        <v>1568</v>
      </c>
      <c r="P644" s="36">
        <v>27</v>
      </c>
      <c r="Q644" s="36" t="s">
        <v>1570</v>
      </c>
      <c r="R644" s="36">
        <v>27</v>
      </c>
      <c r="S644" s="36" t="s">
        <v>1572</v>
      </c>
      <c r="T644" s="36">
        <v>27</v>
      </c>
      <c r="U644" s="36"/>
      <c r="V644" s="36"/>
      <c r="W644" s="36"/>
      <c r="X644" s="36"/>
      <c r="Y644" s="36"/>
      <c r="Z644" s="36"/>
      <c r="AA644" s="37" t="s">
        <v>353</v>
      </c>
      <c r="AB644" s="37" t="str">
        <f t="shared" si="73"/>
        <v>tw-h-7-jlr-loc3</v>
      </c>
      <c r="AC644" s="37">
        <f t="shared" si="74"/>
        <v>2</v>
      </c>
      <c r="AD644" s="13">
        <v>6</v>
      </c>
      <c r="AE644" s="27">
        <v>6</v>
      </c>
      <c r="AG644" s="35">
        <v>41</v>
      </c>
    </row>
    <row r="645" spans="1:33" ht="17.25" thickBot="1" x14ac:dyDescent="0.25">
      <c r="A645" s="33" t="s">
        <v>984</v>
      </c>
      <c r="B645" s="33">
        <f t="shared" ref="B645:B708" si="75">D645*100+E645*10+IF(F645="jlr",0,1)</f>
        <v>4200731</v>
      </c>
      <c r="C645" s="51">
        <v>7</v>
      </c>
      <c r="D645" s="28">
        <f t="shared" si="70"/>
        <v>42007</v>
      </c>
      <c r="E645" s="29">
        <v>3</v>
      </c>
      <c r="F645" s="30" t="s">
        <v>634</v>
      </c>
      <c r="G645" s="30" t="s">
        <v>361</v>
      </c>
      <c r="H645" s="29">
        <f t="shared" si="71"/>
        <v>45</v>
      </c>
      <c r="I645" s="29">
        <f t="shared" si="72"/>
        <v>4</v>
      </c>
      <c r="J645" s="29">
        <v>1</v>
      </c>
      <c r="K645" s="29" t="s">
        <v>1564</v>
      </c>
      <c r="L645" s="29">
        <v>27</v>
      </c>
      <c r="M645" s="29" t="s">
        <v>1567</v>
      </c>
      <c r="N645" s="29">
        <v>27</v>
      </c>
      <c r="O645" s="29" t="s">
        <v>1569</v>
      </c>
      <c r="P645" s="29">
        <v>27</v>
      </c>
      <c r="Q645" s="29" t="s">
        <v>1571</v>
      </c>
      <c r="R645" s="29">
        <v>27</v>
      </c>
      <c r="S645" s="29" t="s">
        <v>1573</v>
      </c>
      <c r="T645" s="29">
        <v>27</v>
      </c>
      <c r="U645" s="29"/>
      <c r="V645" s="29"/>
      <c r="W645" s="29"/>
      <c r="X645" s="29"/>
      <c r="Y645" s="29"/>
      <c r="Z645" s="29"/>
      <c r="AA645" s="30" t="s">
        <v>394</v>
      </c>
      <c r="AB645" s="30" t="str">
        <f t="shared" si="73"/>
        <v>tw-h-7-shl-loc3</v>
      </c>
      <c r="AC645" s="30">
        <f t="shared" si="74"/>
        <v>2</v>
      </c>
      <c r="AD645" s="29">
        <v>9</v>
      </c>
      <c r="AE645" s="31">
        <v>9</v>
      </c>
      <c r="AG645" s="35">
        <v>42</v>
      </c>
    </row>
    <row r="646" spans="1:33" ht="16.5" x14ac:dyDescent="0.2">
      <c r="A646" s="33" t="s">
        <v>984</v>
      </c>
      <c r="B646" s="33">
        <f t="shared" si="75"/>
        <v>4200810</v>
      </c>
      <c r="C646" s="51">
        <v>8</v>
      </c>
      <c r="D646" s="23">
        <f t="shared" si="70"/>
        <v>42008</v>
      </c>
      <c r="E646" s="24">
        <v>1</v>
      </c>
      <c r="F646" s="32" t="s">
        <v>633</v>
      </c>
      <c r="G646" s="32" t="s">
        <v>347</v>
      </c>
      <c r="H646" s="24">
        <f t="shared" si="71"/>
        <v>48</v>
      </c>
      <c r="I646" s="24">
        <f t="shared" si="72"/>
        <v>4</v>
      </c>
      <c r="J646" s="24">
        <v>1</v>
      </c>
      <c r="K646" s="24" t="s">
        <v>1565</v>
      </c>
      <c r="L646" s="24">
        <v>28</v>
      </c>
      <c r="M646" s="24" t="s">
        <v>1566</v>
      </c>
      <c r="N646" s="24">
        <v>28</v>
      </c>
      <c r="O646" s="24" t="s">
        <v>1568</v>
      </c>
      <c r="P646" s="24">
        <v>28</v>
      </c>
      <c r="Q646" s="24" t="s">
        <v>1570</v>
      </c>
      <c r="R646" s="24">
        <v>28</v>
      </c>
      <c r="S646" s="24" t="s">
        <v>1572</v>
      </c>
      <c r="T646" s="24">
        <v>28</v>
      </c>
      <c r="U646" s="24" t="s">
        <v>1574</v>
      </c>
      <c r="V646" s="24">
        <v>28</v>
      </c>
      <c r="W646" s="24"/>
      <c r="X646" s="24"/>
      <c r="Y646" s="24"/>
      <c r="Z646" s="24"/>
      <c r="AA646" s="24" t="s">
        <v>351</v>
      </c>
      <c r="AB646" s="24" t="str">
        <f t="shared" si="73"/>
        <v>tw-h-8-jlr-loc1</v>
      </c>
      <c r="AC646" s="24">
        <f t="shared" si="74"/>
        <v>2</v>
      </c>
      <c r="AD646" s="24">
        <v>6</v>
      </c>
      <c r="AE646" s="25">
        <v>6</v>
      </c>
      <c r="AG646" s="35">
        <v>43</v>
      </c>
    </row>
    <row r="647" spans="1:33" ht="16.5" x14ac:dyDescent="0.2">
      <c r="A647" s="33" t="s">
        <v>984</v>
      </c>
      <c r="B647" s="33">
        <f t="shared" si="75"/>
        <v>4200811</v>
      </c>
      <c r="C647" s="51">
        <v>8</v>
      </c>
      <c r="D647" s="26">
        <f t="shared" si="70"/>
        <v>42008</v>
      </c>
      <c r="E647" s="13">
        <v>1</v>
      </c>
      <c r="F647" s="14" t="s">
        <v>634</v>
      </c>
      <c r="G647" s="14" t="s">
        <v>692</v>
      </c>
      <c r="H647" s="13">
        <f t="shared" si="71"/>
        <v>48</v>
      </c>
      <c r="I647" s="13">
        <f t="shared" si="72"/>
        <v>4</v>
      </c>
      <c r="J647" s="13">
        <v>1</v>
      </c>
      <c r="K647" s="13" t="s">
        <v>1564</v>
      </c>
      <c r="L647" s="13">
        <v>28</v>
      </c>
      <c r="M647" s="13" t="s">
        <v>1567</v>
      </c>
      <c r="N647" s="13">
        <v>28</v>
      </c>
      <c r="O647" s="13" t="s">
        <v>1569</v>
      </c>
      <c r="P647" s="13">
        <v>28</v>
      </c>
      <c r="Q647" s="13" t="s">
        <v>1571</v>
      </c>
      <c r="R647" s="13">
        <v>28</v>
      </c>
      <c r="S647" s="13" t="s">
        <v>1573</v>
      </c>
      <c r="T647" s="13">
        <v>28</v>
      </c>
      <c r="U647" s="13" t="s">
        <v>1575</v>
      </c>
      <c r="V647" s="13">
        <v>28</v>
      </c>
      <c r="W647" s="13"/>
      <c r="X647" s="13"/>
      <c r="Y647" s="13"/>
      <c r="Z647" s="13"/>
      <c r="AA647" s="14" t="s">
        <v>391</v>
      </c>
      <c r="AB647" s="13" t="str">
        <f t="shared" si="73"/>
        <v>tw-h-8-shl-loc1</v>
      </c>
      <c r="AC647" s="13">
        <f t="shared" si="74"/>
        <v>2</v>
      </c>
      <c r="AD647" s="13">
        <v>9</v>
      </c>
      <c r="AE647" s="27">
        <v>9</v>
      </c>
      <c r="AG647" s="35">
        <v>44</v>
      </c>
    </row>
    <row r="648" spans="1:33" ht="16.5" x14ac:dyDescent="0.2">
      <c r="A648" s="33" t="s">
        <v>984</v>
      </c>
      <c r="B648" s="33">
        <f t="shared" si="75"/>
        <v>4200820</v>
      </c>
      <c r="C648" s="51">
        <v>8</v>
      </c>
      <c r="D648" s="26">
        <f t="shared" si="70"/>
        <v>42008</v>
      </c>
      <c r="E648" s="13">
        <v>2</v>
      </c>
      <c r="F648" s="14" t="s">
        <v>633</v>
      </c>
      <c r="G648" s="14" t="s">
        <v>354</v>
      </c>
      <c r="H648" s="13">
        <f t="shared" si="71"/>
        <v>48</v>
      </c>
      <c r="I648" s="13">
        <f t="shared" si="72"/>
        <v>4</v>
      </c>
      <c r="J648" s="13">
        <v>1</v>
      </c>
      <c r="K648" s="13" t="s">
        <v>1565</v>
      </c>
      <c r="L648" s="13">
        <v>28</v>
      </c>
      <c r="M648" s="13" t="s">
        <v>1566</v>
      </c>
      <c r="N648" s="13">
        <v>28</v>
      </c>
      <c r="O648" s="13" t="s">
        <v>1568</v>
      </c>
      <c r="P648" s="13">
        <v>28</v>
      </c>
      <c r="Q648" s="13" t="s">
        <v>1570</v>
      </c>
      <c r="R648" s="13">
        <v>28</v>
      </c>
      <c r="S648" s="13" t="s">
        <v>1572</v>
      </c>
      <c r="T648" s="13">
        <v>28</v>
      </c>
      <c r="U648" s="13" t="s">
        <v>1574</v>
      </c>
      <c r="V648" s="13">
        <v>28</v>
      </c>
      <c r="W648" s="13"/>
      <c r="X648" s="13"/>
      <c r="Y648" s="13"/>
      <c r="Z648" s="13"/>
      <c r="AA648" s="33" t="s">
        <v>748</v>
      </c>
      <c r="AB648" s="36" t="str">
        <f t="shared" si="73"/>
        <v>tw-h-8-jlr-loc2</v>
      </c>
      <c r="AC648" s="36">
        <f t="shared" si="74"/>
        <v>2</v>
      </c>
      <c r="AD648" s="13">
        <v>6</v>
      </c>
      <c r="AE648" s="27">
        <v>6</v>
      </c>
      <c r="AG648" s="35">
        <v>45</v>
      </c>
    </row>
    <row r="649" spans="1:33" ht="16.5" x14ac:dyDescent="0.2">
      <c r="A649" s="33" t="s">
        <v>984</v>
      </c>
      <c r="B649" s="33">
        <f t="shared" si="75"/>
        <v>4200821</v>
      </c>
      <c r="C649" s="51">
        <v>8</v>
      </c>
      <c r="D649" s="26">
        <f t="shared" si="70"/>
        <v>42008</v>
      </c>
      <c r="E649" s="13">
        <v>2</v>
      </c>
      <c r="F649" s="14" t="s">
        <v>634</v>
      </c>
      <c r="G649" s="14" t="s">
        <v>693</v>
      </c>
      <c r="H649" s="13">
        <f t="shared" si="71"/>
        <v>48</v>
      </c>
      <c r="I649" s="13">
        <f t="shared" si="72"/>
        <v>4</v>
      </c>
      <c r="J649" s="13">
        <v>1</v>
      </c>
      <c r="K649" s="36" t="s">
        <v>1564</v>
      </c>
      <c r="L649" s="36">
        <v>28</v>
      </c>
      <c r="M649" s="36" t="s">
        <v>1567</v>
      </c>
      <c r="N649" s="36">
        <v>28</v>
      </c>
      <c r="O649" s="36" t="s">
        <v>1569</v>
      </c>
      <c r="P649" s="36">
        <v>28</v>
      </c>
      <c r="Q649" s="36" t="s">
        <v>1571</v>
      </c>
      <c r="R649" s="36">
        <v>28</v>
      </c>
      <c r="S649" s="36" t="s">
        <v>1573</v>
      </c>
      <c r="T649" s="36">
        <v>28</v>
      </c>
      <c r="U649" s="36" t="s">
        <v>1575</v>
      </c>
      <c r="V649" s="36">
        <v>28</v>
      </c>
      <c r="W649" s="36"/>
      <c r="X649" s="36"/>
      <c r="Y649" s="36"/>
      <c r="Z649" s="36"/>
      <c r="AA649" s="37" t="s">
        <v>390</v>
      </c>
      <c r="AB649" s="36" t="str">
        <f t="shared" si="73"/>
        <v>tw-h-8-shl-loc2</v>
      </c>
      <c r="AC649" s="36">
        <f t="shared" si="74"/>
        <v>2</v>
      </c>
      <c r="AD649" s="13">
        <v>9</v>
      </c>
      <c r="AE649" s="27">
        <v>9</v>
      </c>
      <c r="AG649" s="35">
        <v>46</v>
      </c>
    </row>
    <row r="650" spans="1:33" ht="16.5" x14ac:dyDescent="0.2">
      <c r="A650" s="33" t="s">
        <v>984</v>
      </c>
      <c r="B650" s="33">
        <f t="shared" si="75"/>
        <v>4200830</v>
      </c>
      <c r="C650" s="51">
        <v>8</v>
      </c>
      <c r="D650" s="26">
        <f t="shared" si="70"/>
        <v>42008</v>
      </c>
      <c r="E650" s="13">
        <v>3</v>
      </c>
      <c r="F650" s="14" t="s">
        <v>633</v>
      </c>
      <c r="G650" s="14" t="s">
        <v>749</v>
      </c>
      <c r="H650" s="13">
        <f t="shared" si="71"/>
        <v>48</v>
      </c>
      <c r="I650" s="13">
        <f t="shared" si="72"/>
        <v>4</v>
      </c>
      <c r="J650" s="13">
        <v>1</v>
      </c>
      <c r="K650" s="36" t="s">
        <v>1565</v>
      </c>
      <c r="L650" s="36">
        <v>28</v>
      </c>
      <c r="M650" s="36" t="s">
        <v>1566</v>
      </c>
      <c r="N650" s="36">
        <v>28</v>
      </c>
      <c r="O650" s="36" t="s">
        <v>1568</v>
      </c>
      <c r="P650" s="36">
        <v>28</v>
      </c>
      <c r="Q650" s="36" t="s">
        <v>1570</v>
      </c>
      <c r="R650" s="36">
        <v>28</v>
      </c>
      <c r="S650" s="36" t="s">
        <v>1572</v>
      </c>
      <c r="T650" s="36">
        <v>28</v>
      </c>
      <c r="U650" s="36" t="s">
        <v>1574</v>
      </c>
      <c r="V650" s="36">
        <v>28</v>
      </c>
      <c r="W650" s="36"/>
      <c r="X650" s="36"/>
      <c r="Y650" s="36"/>
      <c r="Z650" s="36"/>
      <c r="AA650" s="37" t="s">
        <v>354</v>
      </c>
      <c r="AB650" s="37" t="str">
        <f t="shared" si="73"/>
        <v>tw-h-8-jlr-loc3</v>
      </c>
      <c r="AC650" s="37">
        <f t="shared" si="74"/>
        <v>2</v>
      </c>
      <c r="AD650" s="13">
        <v>6</v>
      </c>
      <c r="AE650" s="27">
        <v>6</v>
      </c>
      <c r="AG650" s="35">
        <v>47</v>
      </c>
    </row>
    <row r="651" spans="1:33" ht="17.25" thickBot="1" x14ac:dyDescent="0.25">
      <c r="A651" s="33" t="s">
        <v>984</v>
      </c>
      <c r="B651" s="33">
        <f t="shared" si="75"/>
        <v>4200831</v>
      </c>
      <c r="C651" s="51">
        <v>8</v>
      </c>
      <c r="D651" s="28">
        <f t="shared" si="70"/>
        <v>42008</v>
      </c>
      <c r="E651" s="29">
        <v>3</v>
      </c>
      <c r="F651" s="30" t="s">
        <v>634</v>
      </c>
      <c r="G651" s="30" t="s">
        <v>361</v>
      </c>
      <c r="H651" s="29">
        <f t="shared" si="71"/>
        <v>48</v>
      </c>
      <c r="I651" s="29">
        <f t="shared" si="72"/>
        <v>4</v>
      </c>
      <c r="J651" s="29">
        <v>1</v>
      </c>
      <c r="K651" s="29" t="s">
        <v>1564</v>
      </c>
      <c r="L651" s="29">
        <v>28</v>
      </c>
      <c r="M651" s="29" t="s">
        <v>1567</v>
      </c>
      <c r="N651" s="29">
        <v>28</v>
      </c>
      <c r="O651" s="29" t="s">
        <v>1569</v>
      </c>
      <c r="P651" s="29">
        <v>28</v>
      </c>
      <c r="Q651" s="29" t="s">
        <v>1571</v>
      </c>
      <c r="R651" s="29">
        <v>28</v>
      </c>
      <c r="S651" s="29" t="s">
        <v>1573</v>
      </c>
      <c r="T651" s="29">
        <v>28</v>
      </c>
      <c r="U651" s="29" t="s">
        <v>1575</v>
      </c>
      <c r="V651" s="29">
        <v>28</v>
      </c>
      <c r="W651" s="29"/>
      <c r="X651" s="29"/>
      <c r="Y651" s="29"/>
      <c r="Z651" s="29"/>
      <c r="AA651" s="30" t="s">
        <v>395</v>
      </c>
      <c r="AB651" s="30" t="str">
        <f t="shared" si="73"/>
        <v>tw-h-8-shl-loc3</v>
      </c>
      <c r="AC651" s="30">
        <f t="shared" si="74"/>
        <v>2</v>
      </c>
      <c r="AD651" s="29">
        <v>9</v>
      </c>
      <c r="AE651" s="31">
        <v>9</v>
      </c>
      <c r="AG651" s="35">
        <v>48</v>
      </c>
    </row>
    <row r="652" spans="1:33" ht="16.5" x14ac:dyDescent="0.2">
      <c r="A652" s="33" t="s">
        <v>984</v>
      </c>
      <c r="B652" s="33">
        <f t="shared" si="75"/>
        <v>4200910</v>
      </c>
      <c r="C652" s="51">
        <v>9</v>
      </c>
      <c r="D652" s="23">
        <f t="shared" si="70"/>
        <v>42009</v>
      </c>
      <c r="E652" s="24">
        <v>1</v>
      </c>
      <c r="F652" s="32" t="s">
        <v>633</v>
      </c>
      <c r="G652" s="32" t="s">
        <v>347</v>
      </c>
      <c r="H652" s="24">
        <f t="shared" si="71"/>
        <v>49</v>
      </c>
      <c r="I652" s="24">
        <f t="shared" si="72"/>
        <v>4</v>
      </c>
      <c r="J652" s="24">
        <v>1</v>
      </c>
      <c r="K652" s="24" t="s">
        <v>1565</v>
      </c>
      <c r="L652" s="24">
        <v>29</v>
      </c>
      <c r="M652" s="24" t="s">
        <v>1566</v>
      </c>
      <c r="N652" s="24">
        <v>29</v>
      </c>
      <c r="O652" s="24" t="s">
        <v>1568</v>
      </c>
      <c r="P652" s="24">
        <v>29</v>
      </c>
      <c r="Q652" s="24" t="s">
        <v>1570</v>
      </c>
      <c r="R652" s="24">
        <v>29</v>
      </c>
      <c r="S652" s="24" t="s">
        <v>1572</v>
      </c>
      <c r="T652" s="24">
        <v>29</v>
      </c>
      <c r="U652" s="24" t="s">
        <v>1574</v>
      </c>
      <c r="V652" s="24">
        <v>29</v>
      </c>
      <c r="W652" s="24" t="s">
        <v>1576</v>
      </c>
      <c r="X652" s="24">
        <v>29</v>
      </c>
      <c r="Y652" s="24"/>
      <c r="Z652" s="24"/>
      <c r="AA652" s="32" t="s">
        <v>30</v>
      </c>
      <c r="AB652" s="24" t="str">
        <f t="shared" si="73"/>
        <v>tw-h-9-jlr-loc1</v>
      </c>
      <c r="AC652" s="24">
        <f t="shared" si="74"/>
        <v>2</v>
      </c>
      <c r="AD652" s="24">
        <v>6</v>
      </c>
      <c r="AE652" s="25">
        <v>6</v>
      </c>
      <c r="AG652" s="35">
        <v>49</v>
      </c>
    </row>
    <row r="653" spans="1:33" ht="16.5" x14ac:dyDescent="0.2">
      <c r="A653" s="33" t="s">
        <v>984</v>
      </c>
      <c r="B653" s="33">
        <f t="shared" si="75"/>
        <v>4200911</v>
      </c>
      <c r="C653" s="51">
        <v>9</v>
      </c>
      <c r="D653" s="26">
        <f t="shared" si="70"/>
        <v>42009</v>
      </c>
      <c r="E653" s="13">
        <v>1</v>
      </c>
      <c r="F653" s="14" t="s">
        <v>634</v>
      </c>
      <c r="G653" s="14" t="s">
        <v>286</v>
      </c>
      <c r="H653" s="13">
        <f t="shared" si="71"/>
        <v>49</v>
      </c>
      <c r="I653" s="13">
        <f t="shared" si="72"/>
        <v>4</v>
      </c>
      <c r="J653" s="13">
        <v>1</v>
      </c>
      <c r="K653" s="13" t="s">
        <v>1564</v>
      </c>
      <c r="L653" s="13">
        <v>29</v>
      </c>
      <c r="M653" s="13" t="s">
        <v>1567</v>
      </c>
      <c r="N653" s="13">
        <v>29</v>
      </c>
      <c r="O653" s="13" t="s">
        <v>1569</v>
      </c>
      <c r="P653" s="13">
        <v>29</v>
      </c>
      <c r="Q653" s="13" t="s">
        <v>1571</v>
      </c>
      <c r="R653" s="13">
        <v>29</v>
      </c>
      <c r="S653" s="13" t="s">
        <v>1573</v>
      </c>
      <c r="T653" s="13">
        <v>29</v>
      </c>
      <c r="U653" s="13" t="s">
        <v>1575</v>
      </c>
      <c r="V653" s="13">
        <v>29</v>
      </c>
      <c r="W653" s="13" t="s">
        <v>1577</v>
      </c>
      <c r="X653" s="13">
        <v>29</v>
      </c>
      <c r="Y653" s="13"/>
      <c r="Z653" s="13"/>
      <c r="AA653" s="14" t="s">
        <v>389</v>
      </c>
      <c r="AB653" s="13" t="str">
        <f t="shared" si="73"/>
        <v>tw-h-9-shl-loc1</v>
      </c>
      <c r="AC653" s="13">
        <f t="shared" si="74"/>
        <v>2</v>
      </c>
      <c r="AD653" s="13">
        <v>9</v>
      </c>
      <c r="AE653" s="27">
        <v>9</v>
      </c>
      <c r="AG653" s="35">
        <v>50</v>
      </c>
    </row>
    <row r="654" spans="1:33" ht="16.5" x14ac:dyDescent="0.2">
      <c r="A654" s="33" t="s">
        <v>984</v>
      </c>
      <c r="B654" s="33">
        <f t="shared" si="75"/>
        <v>4200920</v>
      </c>
      <c r="C654" s="51">
        <v>9</v>
      </c>
      <c r="D654" s="26">
        <f t="shared" si="70"/>
        <v>42009</v>
      </c>
      <c r="E654" s="13">
        <v>2</v>
      </c>
      <c r="F654" s="14" t="s">
        <v>633</v>
      </c>
      <c r="G654" s="14" t="s">
        <v>354</v>
      </c>
      <c r="H654" s="13">
        <f t="shared" si="71"/>
        <v>49</v>
      </c>
      <c r="I654" s="13">
        <f t="shared" si="72"/>
        <v>4</v>
      </c>
      <c r="J654" s="13">
        <v>1</v>
      </c>
      <c r="K654" s="13" t="s">
        <v>1565</v>
      </c>
      <c r="L654" s="13">
        <v>29</v>
      </c>
      <c r="M654" s="13" t="s">
        <v>1566</v>
      </c>
      <c r="N654" s="13">
        <v>29</v>
      </c>
      <c r="O654" s="13" t="s">
        <v>1568</v>
      </c>
      <c r="P654" s="13">
        <v>29</v>
      </c>
      <c r="Q654" s="13" t="s">
        <v>1570</v>
      </c>
      <c r="R654" s="13">
        <v>29</v>
      </c>
      <c r="S654" s="13" t="s">
        <v>1572</v>
      </c>
      <c r="T654" s="13">
        <v>29</v>
      </c>
      <c r="U654" s="13" t="s">
        <v>1574</v>
      </c>
      <c r="V654" s="13">
        <v>29</v>
      </c>
      <c r="W654" s="13" t="s">
        <v>1576</v>
      </c>
      <c r="X654" s="13">
        <v>29</v>
      </c>
      <c r="Y654" s="13"/>
      <c r="Z654" s="13"/>
      <c r="AA654" s="14" t="s">
        <v>350</v>
      </c>
      <c r="AB654" s="36" t="str">
        <f t="shared" si="73"/>
        <v>tw-h-9-jlr-loc2</v>
      </c>
      <c r="AC654" s="36">
        <f t="shared" si="74"/>
        <v>2</v>
      </c>
      <c r="AD654" s="13">
        <v>6</v>
      </c>
      <c r="AE654" s="27">
        <v>6</v>
      </c>
      <c r="AG654" s="35">
        <v>51</v>
      </c>
    </row>
    <row r="655" spans="1:33" ht="16.5" x14ac:dyDescent="0.2">
      <c r="A655" s="33" t="s">
        <v>984</v>
      </c>
      <c r="B655" s="33">
        <f t="shared" si="75"/>
        <v>4200921</v>
      </c>
      <c r="C655" s="51">
        <v>9</v>
      </c>
      <c r="D655" s="26">
        <f t="shared" si="70"/>
        <v>42009</v>
      </c>
      <c r="E655" s="13">
        <v>2</v>
      </c>
      <c r="F655" s="14" t="s">
        <v>634</v>
      </c>
      <c r="G655" s="14" t="s">
        <v>374</v>
      </c>
      <c r="H655" s="13">
        <f t="shared" si="71"/>
        <v>49</v>
      </c>
      <c r="I655" s="13">
        <f t="shared" si="72"/>
        <v>4</v>
      </c>
      <c r="J655" s="13">
        <v>1</v>
      </c>
      <c r="K655" s="36" t="s">
        <v>1564</v>
      </c>
      <c r="L655" s="36">
        <v>29</v>
      </c>
      <c r="M655" s="36" t="s">
        <v>1567</v>
      </c>
      <c r="N655" s="36">
        <v>29</v>
      </c>
      <c r="O655" s="36" t="s">
        <v>1569</v>
      </c>
      <c r="P655" s="36">
        <v>29</v>
      </c>
      <c r="Q655" s="36" t="s">
        <v>1571</v>
      </c>
      <c r="R655" s="36">
        <v>29</v>
      </c>
      <c r="S655" s="36" t="s">
        <v>1573</v>
      </c>
      <c r="T655" s="36">
        <v>29</v>
      </c>
      <c r="U655" s="36" t="s">
        <v>1575</v>
      </c>
      <c r="V655" s="36">
        <v>29</v>
      </c>
      <c r="W655" s="36" t="s">
        <v>1577</v>
      </c>
      <c r="X655" s="36">
        <v>29</v>
      </c>
      <c r="Y655" s="36"/>
      <c r="Z655" s="36"/>
      <c r="AA655" s="37" t="s">
        <v>388</v>
      </c>
      <c r="AB655" s="36" t="str">
        <f t="shared" si="73"/>
        <v>tw-h-9-shl-loc2</v>
      </c>
      <c r="AC655" s="36">
        <f t="shared" si="74"/>
        <v>2</v>
      </c>
      <c r="AD655" s="13">
        <v>9</v>
      </c>
      <c r="AE655" s="27">
        <v>9</v>
      </c>
      <c r="AG655" s="35">
        <v>52</v>
      </c>
    </row>
    <row r="656" spans="1:33" ht="16.5" x14ac:dyDescent="0.2">
      <c r="A656" s="33" t="s">
        <v>984</v>
      </c>
      <c r="B656" s="33">
        <f t="shared" si="75"/>
        <v>4200930</v>
      </c>
      <c r="C656" s="51">
        <v>9</v>
      </c>
      <c r="D656" s="26">
        <f t="shared" si="70"/>
        <v>42009</v>
      </c>
      <c r="E656" s="13">
        <v>3</v>
      </c>
      <c r="F656" s="14" t="s">
        <v>633</v>
      </c>
      <c r="G656" s="14" t="s">
        <v>749</v>
      </c>
      <c r="H656" s="13">
        <f t="shared" si="71"/>
        <v>49</v>
      </c>
      <c r="I656" s="13">
        <f t="shared" si="72"/>
        <v>4</v>
      </c>
      <c r="J656" s="13">
        <v>1</v>
      </c>
      <c r="K656" s="36" t="s">
        <v>1565</v>
      </c>
      <c r="L656" s="36">
        <v>29</v>
      </c>
      <c r="M656" s="36" t="s">
        <v>1566</v>
      </c>
      <c r="N656" s="36">
        <v>29</v>
      </c>
      <c r="O656" s="36" t="s">
        <v>1568</v>
      </c>
      <c r="P656" s="36">
        <v>29</v>
      </c>
      <c r="Q656" s="36" t="s">
        <v>1570</v>
      </c>
      <c r="R656" s="36">
        <v>29</v>
      </c>
      <c r="S656" s="36" t="s">
        <v>1572</v>
      </c>
      <c r="T656" s="36">
        <v>29</v>
      </c>
      <c r="U656" s="36" t="s">
        <v>1574</v>
      </c>
      <c r="V656" s="36">
        <v>29</v>
      </c>
      <c r="W656" s="36" t="s">
        <v>1576</v>
      </c>
      <c r="X656" s="36">
        <v>29</v>
      </c>
      <c r="Y656" s="36"/>
      <c r="Z656" s="36"/>
      <c r="AA656" s="37" t="s">
        <v>352</v>
      </c>
      <c r="AB656" s="37" t="str">
        <f t="shared" si="73"/>
        <v>tw-h-9-jlr-loc3</v>
      </c>
      <c r="AC656" s="37">
        <f t="shared" si="74"/>
        <v>2</v>
      </c>
      <c r="AD656" s="13">
        <v>6</v>
      </c>
      <c r="AE656" s="27">
        <v>6</v>
      </c>
      <c r="AG656" s="35">
        <v>53</v>
      </c>
    </row>
    <row r="657" spans="1:33" ht="17.25" thickBot="1" x14ac:dyDescent="0.25">
      <c r="A657" s="33" t="s">
        <v>984</v>
      </c>
      <c r="B657" s="33">
        <f t="shared" si="75"/>
        <v>4200931</v>
      </c>
      <c r="C657" s="51">
        <v>9</v>
      </c>
      <c r="D657" s="28">
        <f t="shared" si="70"/>
        <v>42009</v>
      </c>
      <c r="E657" s="29">
        <v>3</v>
      </c>
      <c r="F657" s="30" t="s">
        <v>634</v>
      </c>
      <c r="G657" s="30" t="s">
        <v>361</v>
      </c>
      <c r="H657" s="29">
        <f t="shared" si="71"/>
        <v>49</v>
      </c>
      <c r="I657" s="29">
        <f t="shared" si="72"/>
        <v>4</v>
      </c>
      <c r="J657" s="29">
        <v>1</v>
      </c>
      <c r="K657" s="29" t="s">
        <v>1564</v>
      </c>
      <c r="L657" s="29">
        <v>29</v>
      </c>
      <c r="M657" s="29" t="s">
        <v>1567</v>
      </c>
      <c r="N657" s="29">
        <v>29</v>
      </c>
      <c r="O657" s="29" t="s">
        <v>1569</v>
      </c>
      <c r="P657" s="29">
        <v>29</v>
      </c>
      <c r="Q657" s="29" t="s">
        <v>1571</v>
      </c>
      <c r="R657" s="29">
        <v>29</v>
      </c>
      <c r="S657" s="29" t="s">
        <v>1573</v>
      </c>
      <c r="T657" s="29">
        <v>29</v>
      </c>
      <c r="U657" s="29" t="s">
        <v>1575</v>
      </c>
      <c r="V657" s="29">
        <v>29</v>
      </c>
      <c r="W657" s="29" t="s">
        <v>1577</v>
      </c>
      <c r="X657" s="29">
        <v>29</v>
      </c>
      <c r="Y657" s="29"/>
      <c r="Z657" s="29"/>
      <c r="AA657" s="30" t="s">
        <v>393</v>
      </c>
      <c r="AB657" s="30" t="str">
        <f t="shared" si="73"/>
        <v>tw-h-9-shl-loc3</v>
      </c>
      <c r="AC657" s="30">
        <f t="shared" si="74"/>
        <v>2</v>
      </c>
      <c r="AD657" s="29">
        <v>9</v>
      </c>
      <c r="AE657" s="31">
        <v>9</v>
      </c>
      <c r="AG657" s="35">
        <v>54</v>
      </c>
    </row>
    <row r="658" spans="1:33" ht="16.5" x14ac:dyDescent="0.2">
      <c r="A658" s="33" t="s">
        <v>984</v>
      </c>
      <c r="B658" s="33">
        <f t="shared" si="75"/>
        <v>4201010</v>
      </c>
      <c r="C658" s="51">
        <v>10</v>
      </c>
      <c r="D658" s="23">
        <f t="shared" si="70"/>
        <v>42010</v>
      </c>
      <c r="E658" s="24">
        <v>1</v>
      </c>
      <c r="F658" s="32" t="s">
        <v>633</v>
      </c>
      <c r="G658" s="32" t="s">
        <v>347</v>
      </c>
      <c r="H658" s="24">
        <f t="shared" si="71"/>
        <v>50</v>
      </c>
      <c r="I658" s="24">
        <f t="shared" si="72"/>
        <v>5</v>
      </c>
      <c r="J658" s="24">
        <v>2</v>
      </c>
      <c r="K658" s="24" t="s">
        <v>1565</v>
      </c>
      <c r="L658" s="24">
        <v>30</v>
      </c>
      <c r="M658" s="24" t="s">
        <v>1566</v>
      </c>
      <c r="N658" s="24">
        <v>30</v>
      </c>
      <c r="O658" s="24" t="s">
        <v>1568</v>
      </c>
      <c r="P658" s="24">
        <v>30</v>
      </c>
      <c r="Q658" s="24" t="s">
        <v>1570</v>
      </c>
      <c r="R658" s="24">
        <v>30</v>
      </c>
      <c r="S658" s="24" t="s">
        <v>1572</v>
      </c>
      <c r="T658" s="24">
        <v>30</v>
      </c>
      <c r="U658" s="24" t="s">
        <v>1574</v>
      </c>
      <c r="V658" s="24">
        <v>30</v>
      </c>
      <c r="W658" s="24" t="s">
        <v>1576</v>
      </c>
      <c r="X658" s="24">
        <v>30</v>
      </c>
      <c r="Y658" s="24" t="s">
        <v>1578</v>
      </c>
      <c r="Z658" s="24">
        <v>30</v>
      </c>
      <c r="AA658" s="24" t="s">
        <v>354</v>
      </c>
      <c r="AB658" s="24" t="str">
        <f t="shared" si="73"/>
        <v>tw-h-10-jlr-loc1</v>
      </c>
      <c r="AC658" s="24">
        <f t="shared" si="74"/>
        <v>2</v>
      </c>
      <c r="AD658" s="24">
        <v>6</v>
      </c>
      <c r="AE658" s="25">
        <v>6</v>
      </c>
      <c r="AG658" s="35">
        <v>55</v>
      </c>
    </row>
    <row r="659" spans="1:33" ht="16.5" x14ac:dyDescent="0.2">
      <c r="A659" s="33" t="s">
        <v>984</v>
      </c>
      <c r="B659" s="33">
        <f t="shared" si="75"/>
        <v>4201011</v>
      </c>
      <c r="C659" s="51">
        <v>10</v>
      </c>
      <c r="D659" s="26">
        <f t="shared" si="70"/>
        <v>42010</v>
      </c>
      <c r="E659" s="13">
        <v>1</v>
      </c>
      <c r="F659" s="14" t="s">
        <v>634</v>
      </c>
      <c r="G659" s="14" t="s">
        <v>286</v>
      </c>
      <c r="H659" s="13">
        <f t="shared" si="71"/>
        <v>50</v>
      </c>
      <c r="I659" s="13">
        <f t="shared" si="72"/>
        <v>5</v>
      </c>
      <c r="J659" s="13">
        <v>2</v>
      </c>
      <c r="K659" s="13" t="s">
        <v>1564</v>
      </c>
      <c r="L659" s="13">
        <v>30</v>
      </c>
      <c r="M659" s="13" t="s">
        <v>1567</v>
      </c>
      <c r="N659" s="13">
        <v>30</v>
      </c>
      <c r="O659" s="13" t="s">
        <v>1569</v>
      </c>
      <c r="P659" s="13">
        <v>30</v>
      </c>
      <c r="Q659" s="13" t="s">
        <v>1571</v>
      </c>
      <c r="R659" s="13">
        <v>30</v>
      </c>
      <c r="S659" s="13" t="s">
        <v>1573</v>
      </c>
      <c r="T659" s="13">
        <v>30</v>
      </c>
      <c r="U659" s="13" t="s">
        <v>1575</v>
      </c>
      <c r="V659" s="13">
        <v>30</v>
      </c>
      <c r="W659" s="13" t="s">
        <v>1577</v>
      </c>
      <c r="X659" s="13">
        <v>30</v>
      </c>
      <c r="Y659" s="13" t="s">
        <v>1579</v>
      </c>
      <c r="Z659" s="13">
        <v>30</v>
      </c>
      <c r="AA659" s="14" t="s">
        <v>395</v>
      </c>
      <c r="AB659" s="13" t="str">
        <f t="shared" si="73"/>
        <v>tw-h-10-shl-loc1</v>
      </c>
      <c r="AC659" s="13">
        <f t="shared" si="74"/>
        <v>2</v>
      </c>
      <c r="AD659" s="13">
        <v>9</v>
      </c>
      <c r="AE659" s="27">
        <v>9</v>
      </c>
      <c r="AG659" s="35">
        <v>56</v>
      </c>
    </row>
    <row r="660" spans="1:33" ht="16.5" x14ac:dyDescent="0.2">
      <c r="A660" s="33" t="s">
        <v>984</v>
      </c>
      <c r="B660" s="33">
        <f t="shared" si="75"/>
        <v>4201020</v>
      </c>
      <c r="C660" s="51">
        <v>10</v>
      </c>
      <c r="D660" s="26">
        <f t="shared" si="70"/>
        <v>42010</v>
      </c>
      <c r="E660" s="13">
        <v>2</v>
      </c>
      <c r="F660" s="14" t="s">
        <v>633</v>
      </c>
      <c r="G660" s="14" t="s">
        <v>354</v>
      </c>
      <c r="H660" s="13">
        <f t="shared" si="71"/>
        <v>50</v>
      </c>
      <c r="I660" s="13">
        <f t="shared" si="72"/>
        <v>4</v>
      </c>
      <c r="J660" s="13">
        <v>2</v>
      </c>
      <c r="K660" s="13" t="s">
        <v>1565</v>
      </c>
      <c r="L660" s="13">
        <v>30</v>
      </c>
      <c r="M660" s="13" t="s">
        <v>1566</v>
      </c>
      <c r="N660" s="13">
        <v>30</v>
      </c>
      <c r="O660" s="13" t="s">
        <v>1568</v>
      </c>
      <c r="P660" s="13">
        <v>30</v>
      </c>
      <c r="Q660" s="13" t="s">
        <v>1570</v>
      </c>
      <c r="R660" s="13">
        <v>30</v>
      </c>
      <c r="S660" s="13" t="s">
        <v>1572</v>
      </c>
      <c r="T660" s="13">
        <v>30</v>
      </c>
      <c r="U660" s="13" t="s">
        <v>1574</v>
      </c>
      <c r="V660" s="13">
        <v>30</v>
      </c>
      <c r="W660" s="13" t="s">
        <v>1576</v>
      </c>
      <c r="X660" s="13">
        <v>30</v>
      </c>
      <c r="Y660" s="13" t="s">
        <v>1578</v>
      </c>
      <c r="Z660" s="13">
        <v>30</v>
      </c>
      <c r="AA660" s="33" t="s">
        <v>748</v>
      </c>
      <c r="AB660" s="36" t="str">
        <f t="shared" si="73"/>
        <v>tw-h-10-jlr-loc2</v>
      </c>
      <c r="AC660" s="36">
        <f t="shared" si="74"/>
        <v>2</v>
      </c>
      <c r="AD660" s="13">
        <v>6</v>
      </c>
      <c r="AE660" s="27">
        <v>6</v>
      </c>
      <c r="AG660" s="35">
        <v>57</v>
      </c>
    </row>
    <row r="661" spans="1:33" ht="16.5" x14ac:dyDescent="0.2">
      <c r="A661" s="33" t="s">
        <v>984</v>
      </c>
      <c r="B661" s="33">
        <f t="shared" si="75"/>
        <v>4201021</v>
      </c>
      <c r="C661" s="51">
        <v>10</v>
      </c>
      <c r="D661" s="26">
        <f t="shared" si="70"/>
        <v>42010</v>
      </c>
      <c r="E661" s="13">
        <v>2</v>
      </c>
      <c r="F661" s="14" t="s">
        <v>634</v>
      </c>
      <c r="G661" s="14" t="s">
        <v>374</v>
      </c>
      <c r="H661" s="13">
        <f t="shared" si="71"/>
        <v>50</v>
      </c>
      <c r="I661" s="13">
        <f t="shared" si="72"/>
        <v>4</v>
      </c>
      <c r="J661" s="13">
        <v>2</v>
      </c>
      <c r="K661" s="36" t="s">
        <v>1564</v>
      </c>
      <c r="L661" s="36">
        <v>30</v>
      </c>
      <c r="M661" s="36" t="s">
        <v>1567</v>
      </c>
      <c r="N661" s="36">
        <v>30</v>
      </c>
      <c r="O661" s="36" t="s">
        <v>1569</v>
      </c>
      <c r="P661" s="36">
        <v>30</v>
      </c>
      <c r="Q661" s="36" t="s">
        <v>1571</v>
      </c>
      <c r="R661" s="36">
        <v>30</v>
      </c>
      <c r="S661" s="36" t="s">
        <v>1573</v>
      </c>
      <c r="T661" s="36">
        <v>30</v>
      </c>
      <c r="U661" s="36" t="s">
        <v>1575</v>
      </c>
      <c r="V661" s="36">
        <v>30</v>
      </c>
      <c r="W661" s="36" t="s">
        <v>1577</v>
      </c>
      <c r="X661" s="36">
        <v>30</v>
      </c>
      <c r="Y661" s="36" t="s">
        <v>1579</v>
      </c>
      <c r="Z661" s="36">
        <v>30</v>
      </c>
      <c r="AA661" s="37" t="s">
        <v>390</v>
      </c>
      <c r="AB661" s="36" t="str">
        <f t="shared" si="73"/>
        <v>tw-h-10-shl-loc2</v>
      </c>
      <c r="AC661" s="36">
        <f t="shared" si="74"/>
        <v>2</v>
      </c>
      <c r="AD661" s="13">
        <v>9</v>
      </c>
      <c r="AE661" s="27">
        <v>9</v>
      </c>
      <c r="AG661" s="35">
        <v>58</v>
      </c>
    </row>
    <row r="662" spans="1:33" ht="16.5" x14ac:dyDescent="0.2">
      <c r="A662" s="33" t="s">
        <v>984</v>
      </c>
      <c r="B662" s="33">
        <f t="shared" si="75"/>
        <v>4201030</v>
      </c>
      <c r="C662" s="51">
        <v>10</v>
      </c>
      <c r="D662" s="26">
        <f t="shared" si="70"/>
        <v>42010</v>
      </c>
      <c r="E662" s="13">
        <v>3</v>
      </c>
      <c r="F662" s="14" t="s">
        <v>633</v>
      </c>
      <c r="G662" s="14" t="s">
        <v>749</v>
      </c>
      <c r="H662" s="13">
        <f t="shared" si="71"/>
        <v>50</v>
      </c>
      <c r="I662" s="13">
        <f t="shared" si="72"/>
        <v>4</v>
      </c>
      <c r="J662" s="13">
        <v>2</v>
      </c>
      <c r="K662" s="36" t="s">
        <v>1565</v>
      </c>
      <c r="L662" s="36">
        <v>30</v>
      </c>
      <c r="M662" s="36" t="s">
        <v>1566</v>
      </c>
      <c r="N662" s="36">
        <v>30</v>
      </c>
      <c r="O662" s="36" t="s">
        <v>1568</v>
      </c>
      <c r="P662" s="36">
        <v>30</v>
      </c>
      <c r="Q662" s="36" t="s">
        <v>1570</v>
      </c>
      <c r="R662" s="36">
        <v>30</v>
      </c>
      <c r="S662" s="36" t="s">
        <v>1572</v>
      </c>
      <c r="T662" s="36">
        <v>30</v>
      </c>
      <c r="U662" s="36" t="s">
        <v>1574</v>
      </c>
      <c r="V662" s="36">
        <v>30</v>
      </c>
      <c r="W662" s="36" t="s">
        <v>1576</v>
      </c>
      <c r="X662" s="36">
        <v>30</v>
      </c>
      <c r="Y662" s="36" t="s">
        <v>1578</v>
      </c>
      <c r="Z662" s="36">
        <v>30</v>
      </c>
      <c r="AA662" s="37" t="s">
        <v>351</v>
      </c>
      <c r="AB662" s="37" t="str">
        <f t="shared" si="73"/>
        <v>tw-h-10-jlr-loc3</v>
      </c>
      <c r="AC662" s="37">
        <f t="shared" si="74"/>
        <v>2</v>
      </c>
      <c r="AD662" s="13">
        <v>6</v>
      </c>
      <c r="AE662" s="27">
        <v>6</v>
      </c>
      <c r="AG662" s="35">
        <v>59</v>
      </c>
    </row>
    <row r="663" spans="1:33" ht="17.25" thickBot="1" x14ac:dyDescent="0.25">
      <c r="A663" s="33" t="s">
        <v>984</v>
      </c>
      <c r="B663" s="33">
        <f t="shared" si="75"/>
        <v>4201031</v>
      </c>
      <c r="C663" s="51">
        <v>10</v>
      </c>
      <c r="D663" s="28">
        <f t="shared" si="70"/>
        <v>42010</v>
      </c>
      <c r="E663" s="29">
        <v>3</v>
      </c>
      <c r="F663" s="30" t="s">
        <v>634</v>
      </c>
      <c r="G663" s="30" t="s">
        <v>361</v>
      </c>
      <c r="H663" s="29">
        <f t="shared" si="71"/>
        <v>50</v>
      </c>
      <c r="I663" s="29">
        <f t="shared" si="72"/>
        <v>4</v>
      </c>
      <c r="J663" s="29">
        <v>2</v>
      </c>
      <c r="K663" s="29" t="s">
        <v>1564</v>
      </c>
      <c r="L663" s="29">
        <v>30</v>
      </c>
      <c r="M663" s="29" t="s">
        <v>1567</v>
      </c>
      <c r="N663" s="29">
        <v>30</v>
      </c>
      <c r="O663" s="29" t="s">
        <v>1569</v>
      </c>
      <c r="P663" s="29">
        <v>30</v>
      </c>
      <c r="Q663" s="29" t="s">
        <v>1571</v>
      </c>
      <c r="R663" s="29">
        <v>30</v>
      </c>
      <c r="S663" s="29" t="s">
        <v>1573</v>
      </c>
      <c r="T663" s="29">
        <v>30</v>
      </c>
      <c r="U663" s="29" t="s">
        <v>1575</v>
      </c>
      <c r="V663" s="29">
        <v>30</v>
      </c>
      <c r="W663" s="29" t="s">
        <v>1577</v>
      </c>
      <c r="X663" s="29">
        <v>30</v>
      </c>
      <c r="Y663" s="29" t="s">
        <v>1579</v>
      </c>
      <c r="Z663" s="29">
        <v>30</v>
      </c>
      <c r="AA663" s="30" t="s">
        <v>391</v>
      </c>
      <c r="AB663" s="30" t="str">
        <f t="shared" si="73"/>
        <v>tw-h-10-shl-loc3</v>
      </c>
      <c r="AC663" s="30">
        <f t="shared" si="74"/>
        <v>2</v>
      </c>
      <c r="AD663" s="29">
        <v>9</v>
      </c>
      <c r="AE663" s="31">
        <v>9</v>
      </c>
      <c r="AG663" s="35">
        <v>60</v>
      </c>
    </row>
    <row r="664" spans="1:33" ht="16.5" x14ac:dyDescent="0.2">
      <c r="A664" s="33" t="s">
        <v>984</v>
      </c>
      <c r="B664" s="33">
        <f t="shared" si="75"/>
        <v>4201110</v>
      </c>
      <c r="C664" s="51">
        <v>11</v>
      </c>
      <c r="D664" s="23">
        <f t="shared" si="70"/>
        <v>42011</v>
      </c>
      <c r="E664" s="24">
        <v>1</v>
      </c>
      <c r="F664" s="32" t="s">
        <v>633</v>
      </c>
      <c r="G664" s="32" t="s">
        <v>347</v>
      </c>
      <c r="H664" s="24">
        <f t="shared" si="71"/>
        <v>50</v>
      </c>
      <c r="I664" s="24">
        <f t="shared" si="72"/>
        <v>5</v>
      </c>
      <c r="J664" s="24">
        <v>2</v>
      </c>
      <c r="K664" s="24" t="s">
        <v>1565</v>
      </c>
      <c r="L664" s="24">
        <v>30</v>
      </c>
      <c r="M664" s="24" t="s">
        <v>1566</v>
      </c>
      <c r="N664" s="24">
        <v>30</v>
      </c>
      <c r="O664" s="24" t="s">
        <v>1568</v>
      </c>
      <c r="P664" s="24">
        <v>30</v>
      </c>
      <c r="Q664" s="24" t="s">
        <v>1570</v>
      </c>
      <c r="R664" s="24">
        <v>30</v>
      </c>
      <c r="S664" s="24" t="s">
        <v>1572</v>
      </c>
      <c r="T664" s="24">
        <v>30</v>
      </c>
      <c r="U664" s="24" t="s">
        <v>1574</v>
      </c>
      <c r="V664" s="24">
        <v>30</v>
      </c>
      <c r="W664" s="24" t="s">
        <v>1576</v>
      </c>
      <c r="X664" s="24">
        <v>30</v>
      </c>
      <c r="Y664" s="24" t="s">
        <v>1578</v>
      </c>
      <c r="Z664" s="24">
        <v>30</v>
      </c>
      <c r="AA664" s="32" t="s">
        <v>347</v>
      </c>
      <c r="AB664" s="24" t="str">
        <f t="shared" si="73"/>
        <v>tw-h-11-jlr-loc1</v>
      </c>
      <c r="AC664" s="24">
        <f t="shared" si="74"/>
        <v>2</v>
      </c>
      <c r="AD664" s="24">
        <v>6</v>
      </c>
      <c r="AE664" s="25">
        <v>6</v>
      </c>
      <c r="AG664" s="35">
        <v>61</v>
      </c>
    </row>
    <row r="665" spans="1:33" ht="16.5" x14ac:dyDescent="0.2">
      <c r="A665" s="33" t="s">
        <v>984</v>
      </c>
      <c r="B665" s="33">
        <f t="shared" si="75"/>
        <v>4201111</v>
      </c>
      <c r="C665" s="51">
        <v>11</v>
      </c>
      <c r="D665" s="26">
        <f t="shared" si="70"/>
        <v>42011</v>
      </c>
      <c r="E665" s="13">
        <v>1</v>
      </c>
      <c r="F665" s="14" t="s">
        <v>634</v>
      </c>
      <c r="G665" s="14" t="s">
        <v>286</v>
      </c>
      <c r="H665" s="13">
        <f t="shared" si="71"/>
        <v>50</v>
      </c>
      <c r="I665" s="13">
        <f t="shared" si="72"/>
        <v>5</v>
      </c>
      <c r="J665" s="13">
        <v>2</v>
      </c>
      <c r="K665" s="13" t="s">
        <v>1404</v>
      </c>
      <c r="L665" s="13">
        <v>32</v>
      </c>
      <c r="M665" s="13" t="s">
        <v>1567</v>
      </c>
      <c r="N665" s="13">
        <v>32</v>
      </c>
      <c r="O665" s="13" t="s">
        <v>1569</v>
      </c>
      <c r="P665" s="13">
        <v>32</v>
      </c>
      <c r="Q665" s="13" t="s">
        <v>1571</v>
      </c>
      <c r="R665" s="13">
        <v>32</v>
      </c>
      <c r="S665" s="13" t="s">
        <v>1573</v>
      </c>
      <c r="T665" s="13">
        <v>32</v>
      </c>
      <c r="U665" s="13" t="s">
        <v>1575</v>
      </c>
      <c r="V665" s="13">
        <v>32</v>
      </c>
      <c r="W665" s="13" t="s">
        <v>1577</v>
      </c>
      <c r="X665" s="13">
        <v>32</v>
      </c>
      <c r="Y665" s="13" t="s">
        <v>1579</v>
      </c>
      <c r="Z665" s="13">
        <v>32</v>
      </c>
      <c r="AA665" s="14" t="s">
        <v>379</v>
      </c>
      <c r="AB665" s="13" t="str">
        <f t="shared" si="73"/>
        <v>tw-h-11-shl-loc1</v>
      </c>
      <c r="AC665" s="13">
        <f t="shared" si="74"/>
        <v>2</v>
      </c>
      <c r="AD665" s="13">
        <v>9</v>
      </c>
      <c r="AE665" s="27">
        <v>9</v>
      </c>
      <c r="AG665" s="35">
        <v>62</v>
      </c>
    </row>
    <row r="666" spans="1:33" ht="16.5" x14ac:dyDescent="0.2">
      <c r="A666" s="33" t="s">
        <v>984</v>
      </c>
      <c r="B666" s="33">
        <f t="shared" si="75"/>
        <v>4201120</v>
      </c>
      <c r="C666" s="51">
        <v>11</v>
      </c>
      <c r="D666" s="26">
        <f t="shared" si="70"/>
        <v>42011</v>
      </c>
      <c r="E666" s="13">
        <v>2</v>
      </c>
      <c r="F666" s="14" t="s">
        <v>633</v>
      </c>
      <c r="G666" s="14" t="s">
        <v>354</v>
      </c>
      <c r="H666" s="13">
        <f t="shared" si="71"/>
        <v>50</v>
      </c>
      <c r="I666" s="13">
        <f t="shared" si="72"/>
        <v>5</v>
      </c>
      <c r="J666" s="13">
        <v>2</v>
      </c>
      <c r="K666" s="13" t="s">
        <v>1565</v>
      </c>
      <c r="L666" s="13">
        <v>30</v>
      </c>
      <c r="M666" s="13" t="s">
        <v>1566</v>
      </c>
      <c r="N666" s="13">
        <v>30</v>
      </c>
      <c r="O666" s="13" t="s">
        <v>1568</v>
      </c>
      <c r="P666" s="13">
        <v>30</v>
      </c>
      <c r="Q666" s="13" t="s">
        <v>1570</v>
      </c>
      <c r="R666" s="13">
        <v>30</v>
      </c>
      <c r="S666" s="13" t="s">
        <v>1572</v>
      </c>
      <c r="T666" s="13">
        <v>30</v>
      </c>
      <c r="U666" s="13" t="s">
        <v>1574</v>
      </c>
      <c r="V666" s="13">
        <v>30</v>
      </c>
      <c r="W666" s="13" t="s">
        <v>1576</v>
      </c>
      <c r="X666" s="13">
        <v>30</v>
      </c>
      <c r="Y666" s="13" t="s">
        <v>1578</v>
      </c>
      <c r="Z666" s="13">
        <v>30</v>
      </c>
      <c r="AA666" s="14" t="s">
        <v>749</v>
      </c>
      <c r="AB666" s="36" t="str">
        <f t="shared" si="73"/>
        <v>tw-h-11-jlr-loc2</v>
      </c>
      <c r="AC666" s="36">
        <f t="shared" si="74"/>
        <v>2</v>
      </c>
      <c r="AD666" s="13">
        <v>6</v>
      </c>
      <c r="AE666" s="27">
        <v>6</v>
      </c>
      <c r="AG666" s="35">
        <v>63</v>
      </c>
    </row>
    <row r="667" spans="1:33" ht="16.5" x14ac:dyDescent="0.2">
      <c r="A667" s="33" t="s">
        <v>984</v>
      </c>
      <c r="B667" s="33">
        <f t="shared" si="75"/>
        <v>4201121</v>
      </c>
      <c r="C667" s="51">
        <v>11</v>
      </c>
      <c r="D667" s="26">
        <f t="shared" si="70"/>
        <v>42011</v>
      </c>
      <c r="E667" s="13">
        <v>2</v>
      </c>
      <c r="F667" s="14" t="s">
        <v>634</v>
      </c>
      <c r="G667" s="14" t="s">
        <v>374</v>
      </c>
      <c r="H667" s="13">
        <f t="shared" si="71"/>
        <v>50</v>
      </c>
      <c r="I667" s="13">
        <f t="shared" si="72"/>
        <v>5</v>
      </c>
      <c r="J667" s="13">
        <v>2</v>
      </c>
      <c r="K667" s="36" t="s">
        <v>1404</v>
      </c>
      <c r="L667" s="36">
        <v>32</v>
      </c>
      <c r="M667" s="36" t="s">
        <v>1567</v>
      </c>
      <c r="N667" s="36">
        <v>32</v>
      </c>
      <c r="O667" s="36" t="s">
        <v>1569</v>
      </c>
      <c r="P667" s="36">
        <v>32</v>
      </c>
      <c r="Q667" s="36" t="s">
        <v>1571</v>
      </c>
      <c r="R667" s="36">
        <v>32</v>
      </c>
      <c r="S667" s="36" t="s">
        <v>1573</v>
      </c>
      <c r="T667" s="36">
        <v>32</v>
      </c>
      <c r="U667" s="36" t="s">
        <v>1575</v>
      </c>
      <c r="V667" s="36">
        <v>32</v>
      </c>
      <c r="W667" s="36" t="s">
        <v>1577</v>
      </c>
      <c r="X667" s="36">
        <v>32</v>
      </c>
      <c r="Y667" s="36" t="s">
        <v>1579</v>
      </c>
      <c r="Z667" s="36">
        <v>32</v>
      </c>
      <c r="AA667" s="37" t="s">
        <v>382</v>
      </c>
      <c r="AB667" s="36" t="str">
        <f t="shared" si="73"/>
        <v>tw-h-11-shl-loc2</v>
      </c>
      <c r="AC667" s="36">
        <f t="shared" si="74"/>
        <v>2</v>
      </c>
      <c r="AD667" s="13">
        <v>9</v>
      </c>
      <c r="AE667" s="27">
        <v>9</v>
      </c>
      <c r="AG667" s="35">
        <v>64</v>
      </c>
    </row>
    <row r="668" spans="1:33" ht="16.5" x14ac:dyDescent="0.2">
      <c r="A668" s="33" t="s">
        <v>984</v>
      </c>
      <c r="B668" s="33">
        <f t="shared" si="75"/>
        <v>4201130</v>
      </c>
      <c r="C668" s="51">
        <v>11</v>
      </c>
      <c r="D668" s="26">
        <f t="shared" si="70"/>
        <v>42011</v>
      </c>
      <c r="E668" s="13">
        <v>3</v>
      </c>
      <c r="F668" s="14" t="s">
        <v>633</v>
      </c>
      <c r="G668" s="14" t="s">
        <v>749</v>
      </c>
      <c r="H668" s="13">
        <f t="shared" si="71"/>
        <v>50</v>
      </c>
      <c r="I668" s="13">
        <f t="shared" si="72"/>
        <v>4</v>
      </c>
      <c r="J668" s="13">
        <v>2</v>
      </c>
      <c r="K668" s="36" t="s">
        <v>1565</v>
      </c>
      <c r="L668" s="36">
        <v>30</v>
      </c>
      <c r="M668" s="36" t="s">
        <v>1566</v>
      </c>
      <c r="N668" s="36">
        <v>30</v>
      </c>
      <c r="O668" s="36" t="s">
        <v>1568</v>
      </c>
      <c r="P668" s="36">
        <v>30</v>
      </c>
      <c r="Q668" s="36" t="s">
        <v>1570</v>
      </c>
      <c r="R668" s="36">
        <v>30</v>
      </c>
      <c r="S668" s="36" t="s">
        <v>1572</v>
      </c>
      <c r="T668" s="36">
        <v>30</v>
      </c>
      <c r="U668" s="36" t="s">
        <v>1574</v>
      </c>
      <c r="V668" s="36">
        <v>30</v>
      </c>
      <c r="W668" s="36" t="s">
        <v>1576</v>
      </c>
      <c r="X668" s="36">
        <v>30</v>
      </c>
      <c r="Y668" s="36" t="s">
        <v>1578</v>
      </c>
      <c r="Z668" s="36">
        <v>30</v>
      </c>
      <c r="AA668" s="37" t="s">
        <v>356</v>
      </c>
      <c r="AB668" s="37" t="str">
        <f t="shared" si="73"/>
        <v>tw-h-11-jlr-loc3</v>
      </c>
      <c r="AC668" s="37">
        <f t="shared" si="74"/>
        <v>2</v>
      </c>
      <c r="AD668" s="13">
        <v>6</v>
      </c>
      <c r="AE668" s="27">
        <v>6</v>
      </c>
      <c r="AG668" s="35">
        <v>65</v>
      </c>
    </row>
    <row r="669" spans="1:33" ht="17.25" thickBot="1" x14ac:dyDescent="0.25">
      <c r="A669" s="33" t="s">
        <v>984</v>
      </c>
      <c r="B669" s="33">
        <f t="shared" si="75"/>
        <v>4201131</v>
      </c>
      <c r="C669" s="51">
        <v>11</v>
      </c>
      <c r="D669" s="28">
        <f t="shared" ref="D669:D732" si="76">INT((AG669-1)/6)+42001</f>
        <v>42011</v>
      </c>
      <c r="E669" s="29">
        <v>3</v>
      </c>
      <c r="F669" s="30" t="s">
        <v>634</v>
      </c>
      <c r="G669" s="30" t="s">
        <v>361</v>
      </c>
      <c r="H669" s="29">
        <f t="shared" ref="H669:H732" si="77">INDEX($BB$4:$BB$103,C669)</f>
        <v>50</v>
      </c>
      <c r="I669" s="29">
        <f t="shared" ref="I669:I732" si="78">INDEX($BC$4:$BE$103,C669,E669)</f>
        <v>4</v>
      </c>
      <c r="J669" s="29">
        <v>2</v>
      </c>
      <c r="K669" s="29" t="s">
        <v>1404</v>
      </c>
      <c r="L669" s="29">
        <v>32</v>
      </c>
      <c r="M669" s="29" t="s">
        <v>1567</v>
      </c>
      <c r="N669" s="29">
        <v>32</v>
      </c>
      <c r="O669" s="29" t="s">
        <v>1569</v>
      </c>
      <c r="P669" s="29">
        <v>32</v>
      </c>
      <c r="Q669" s="29" t="s">
        <v>1571</v>
      </c>
      <c r="R669" s="29">
        <v>32</v>
      </c>
      <c r="S669" s="29" t="s">
        <v>1573</v>
      </c>
      <c r="T669" s="29">
        <v>32</v>
      </c>
      <c r="U669" s="29" t="s">
        <v>1575</v>
      </c>
      <c r="V669" s="29">
        <v>32</v>
      </c>
      <c r="W669" s="29" t="s">
        <v>1577</v>
      </c>
      <c r="X669" s="29">
        <v>32</v>
      </c>
      <c r="Y669" s="29" t="s">
        <v>1579</v>
      </c>
      <c r="Z669" s="29">
        <v>32</v>
      </c>
      <c r="AA669" s="30" t="s">
        <v>397</v>
      </c>
      <c r="AB669" s="30" t="str">
        <f t="shared" ref="AB669:AB732" si="79">A669&amp;"-"&amp;C669&amp;"-"&amp;F669&amp;"-loc"&amp;E669</f>
        <v>tw-h-11-shl-loc3</v>
      </c>
      <c r="AC669" s="30">
        <f t="shared" ref="AC669:AC732" si="80">INDEX($BG$4:$BG$103,C669)</f>
        <v>2</v>
      </c>
      <c r="AD669" s="29">
        <v>9</v>
      </c>
      <c r="AE669" s="31">
        <v>9</v>
      </c>
      <c r="AG669" s="35">
        <v>66</v>
      </c>
    </row>
    <row r="670" spans="1:33" ht="16.5" x14ac:dyDescent="0.2">
      <c r="A670" s="33" t="s">
        <v>984</v>
      </c>
      <c r="B670" s="33">
        <f t="shared" si="75"/>
        <v>4201210</v>
      </c>
      <c r="C670" s="51">
        <v>12</v>
      </c>
      <c r="D670" s="23">
        <f t="shared" si="76"/>
        <v>42012</v>
      </c>
      <c r="E670" s="24">
        <v>1</v>
      </c>
      <c r="F670" s="32" t="s">
        <v>633</v>
      </c>
      <c r="G670" s="32" t="s">
        <v>347</v>
      </c>
      <c r="H670" s="24">
        <f t="shared" si="77"/>
        <v>50</v>
      </c>
      <c r="I670" s="24">
        <f t="shared" si="78"/>
        <v>5</v>
      </c>
      <c r="J670" s="24">
        <v>2</v>
      </c>
      <c r="K670" s="24" t="s">
        <v>1405</v>
      </c>
      <c r="L670" s="24">
        <v>34</v>
      </c>
      <c r="M670" s="24" t="s">
        <v>1566</v>
      </c>
      <c r="N670" s="24">
        <v>34</v>
      </c>
      <c r="O670" s="24" t="s">
        <v>1568</v>
      </c>
      <c r="P670" s="24">
        <v>34</v>
      </c>
      <c r="Q670" s="24" t="s">
        <v>1570</v>
      </c>
      <c r="R670" s="24">
        <v>34</v>
      </c>
      <c r="S670" s="24" t="s">
        <v>1572</v>
      </c>
      <c r="T670" s="24">
        <v>34</v>
      </c>
      <c r="U670" s="24" t="s">
        <v>1574</v>
      </c>
      <c r="V670" s="24">
        <v>34</v>
      </c>
      <c r="W670" s="24" t="s">
        <v>1576</v>
      </c>
      <c r="X670" s="24">
        <v>34</v>
      </c>
      <c r="Y670" s="24" t="s">
        <v>1578</v>
      </c>
      <c r="Z670" s="24">
        <v>34</v>
      </c>
      <c r="AA670" s="24" t="s">
        <v>354</v>
      </c>
      <c r="AB670" s="24" t="str">
        <f t="shared" si="79"/>
        <v>tw-h-12-jlr-loc1</v>
      </c>
      <c r="AC670" s="24">
        <f t="shared" si="80"/>
        <v>2</v>
      </c>
      <c r="AD670" s="24">
        <v>6</v>
      </c>
      <c r="AE670" s="25">
        <v>6</v>
      </c>
      <c r="AG670" s="35">
        <v>67</v>
      </c>
    </row>
    <row r="671" spans="1:33" ht="16.5" x14ac:dyDescent="0.2">
      <c r="A671" s="33" t="s">
        <v>984</v>
      </c>
      <c r="B671" s="33">
        <f t="shared" si="75"/>
        <v>4201211</v>
      </c>
      <c r="C671" s="51">
        <v>12</v>
      </c>
      <c r="D671" s="26">
        <f t="shared" si="76"/>
        <v>42012</v>
      </c>
      <c r="E671" s="13">
        <v>1</v>
      </c>
      <c r="F671" s="14" t="s">
        <v>634</v>
      </c>
      <c r="G671" s="14" t="s">
        <v>286</v>
      </c>
      <c r="H671" s="13">
        <f t="shared" si="77"/>
        <v>50</v>
      </c>
      <c r="I671" s="13">
        <f t="shared" si="78"/>
        <v>5</v>
      </c>
      <c r="J671" s="13">
        <v>2</v>
      </c>
      <c r="K671" s="13" t="s">
        <v>1404</v>
      </c>
      <c r="L671" s="13">
        <v>32</v>
      </c>
      <c r="M671" s="13" t="s">
        <v>1567</v>
      </c>
      <c r="N671" s="13">
        <v>32</v>
      </c>
      <c r="O671" s="13" t="s">
        <v>1569</v>
      </c>
      <c r="P671" s="13">
        <v>32</v>
      </c>
      <c r="Q671" s="13" t="s">
        <v>1571</v>
      </c>
      <c r="R671" s="13">
        <v>32</v>
      </c>
      <c r="S671" s="13" t="s">
        <v>1573</v>
      </c>
      <c r="T671" s="13">
        <v>32</v>
      </c>
      <c r="U671" s="13" t="s">
        <v>1575</v>
      </c>
      <c r="V671" s="13">
        <v>32</v>
      </c>
      <c r="W671" s="13" t="s">
        <v>1577</v>
      </c>
      <c r="X671" s="13">
        <v>32</v>
      </c>
      <c r="Y671" s="13" t="s">
        <v>1579</v>
      </c>
      <c r="Z671" s="13">
        <v>32</v>
      </c>
      <c r="AA671" s="14" t="s">
        <v>395</v>
      </c>
      <c r="AB671" s="13" t="str">
        <f t="shared" si="79"/>
        <v>tw-h-12-shl-loc1</v>
      </c>
      <c r="AC671" s="13">
        <f t="shared" si="80"/>
        <v>2</v>
      </c>
      <c r="AD671" s="13">
        <v>9</v>
      </c>
      <c r="AE671" s="27">
        <v>9</v>
      </c>
      <c r="AG671" s="35">
        <v>68</v>
      </c>
    </row>
    <row r="672" spans="1:33" ht="16.5" x14ac:dyDescent="0.2">
      <c r="A672" s="33" t="s">
        <v>984</v>
      </c>
      <c r="B672" s="33">
        <f t="shared" si="75"/>
        <v>4201220</v>
      </c>
      <c r="C672" s="51">
        <v>12</v>
      </c>
      <c r="D672" s="26">
        <f t="shared" si="76"/>
        <v>42012</v>
      </c>
      <c r="E672" s="13">
        <v>2</v>
      </c>
      <c r="F672" s="14" t="s">
        <v>633</v>
      </c>
      <c r="G672" s="14" t="s">
        <v>354</v>
      </c>
      <c r="H672" s="13">
        <f t="shared" si="77"/>
        <v>50</v>
      </c>
      <c r="I672" s="13">
        <f t="shared" si="78"/>
        <v>5</v>
      </c>
      <c r="J672" s="13">
        <v>2</v>
      </c>
      <c r="K672" s="13" t="s">
        <v>1405</v>
      </c>
      <c r="L672" s="13">
        <v>34</v>
      </c>
      <c r="M672" s="13" t="s">
        <v>1566</v>
      </c>
      <c r="N672" s="13">
        <v>34</v>
      </c>
      <c r="O672" s="13" t="s">
        <v>1568</v>
      </c>
      <c r="P672" s="13">
        <v>34</v>
      </c>
      <c r="Q672" s="13" t="s">
        <v>1570</v>
      </c>
      <c r="R672" s="13">
        <v>34</v>
      </c>
      <c r="S672" s="13" t="s">
        <v>1572</v>
      </c>
      <c r="T672" s="13">
        <v>34</v>
      </c>
      <c r="U672" s="13" t="s">
        <v>1574</v>
      </c>
      <c r="V672" s="13">
        <v>34</v>
      </c>
      <c r="W672" s="13" t="s">
        <v>1576</v>
      </c>
      <c r="X672" s="13">
        <v>34</v>
      </c>
      <c r="Y672" s="13" t="s">
        <v>1578</v>
      </c>
      <c r="Z672" s="13">
        <v>34</v>
      </c>
      <c r="AA672" s="33" t="s">
        <v>748</v>
      </c>
      <c r="AB672" s="36" t="str">
        <f t="shared" si="79"/>
        <v>tw-h-12-jlr-loc2</v>
      </c>
      <c r="AC672" s="36">
        <f t="shared" si="80"/>
        <v>2</v>
      </c>
      <c r="AD672" s="13">
        <v>6</v>
      </c>
      <c r="AE672" s="27">
        <v>6</v>
      </c>
      <c r="AG672" s="35">
        <v>69</v>
      </c>
    </row>
    <row r="673" spans="1:33" ht="16.5" x14ac:dyDescent="0.2">
      <c r="A673" s="33" t="s">
        <v>984</v>
      </c>
      <c r="B673" s="33">
        <f t="shared" si="75"/>
        <v>4201221</v>
      </c>
      <c r="C673" s="51">
        <v>12</v>
      </c>
      <c r="D673" s="26">
        <f t="shared" si="76"/>
        <v>42012</v>
      </c>
      <c r="E673" s="13">
        <v>2</v>
      </c>
      <c r="F673" s="14" t="s">
        <v>634</v>
      </c>
      <c r="G673" s="14" t="s">
        <v>374</v>
      </c>
      <c r="H673" s="13">
        <f t="shared" si="77"/>
        <v>50</v>
      </c>
      <c r="I673" s="13">
        <f t="shared" si="78"/>
        <v>5</v>
      </c>
      <c r="J673" s="13">
        <v>2</v>
      </c>
      <c r="K673" s="36" t="s">
        <v>1404</v>
      </c>
      <c r="L673" s="36">
        <v>32</v>
      </c>
      <c r="M673" s="36" t="s">
        <v>1567</v>
      </c>
      <c r="N673" s="36">
        <v>32</v>
      </c>
      <c r="O673" s="36" t="s">
        <v>1569</v>
      </c>
      <c r="P673" s="36">
        <v>32</v>
      </c>
      <c r="Q673" s="36" t="s">
        <v>1571</v>
      </c>
      <c r="R673" s="36">
        <v>32</v>
      </c>
      <c r="S673" s="36" t="s">
        <v>1573</v>
      </c>
      <c r="T673" s="36">
        <v>32</v>
      </c>
      <c r="U673" s="36" t="s">
        <v>1575</v>
      </c>
      <c r="V673" s="36">
        <v>32</v>
      </c>
      <c r="W673" s="36" t="s">
        <v>1577</v>
      </c>
      <c r="X673" s="36">
        <v>32</v>
      </c>
      <c r="Y673" s="36" t="s">
        <v>1579</v>
      </c>
      <c r="Z673" s="36">
        <v>32</v>
      </c>
      <c r="AA673" s="37" t="s">
        <v>390</v>
      </c>
      <c r="AB673" s="36" t="str">
        <f t="shared" si="79"/>
        <v>tw-h-12-shl-loc2</v>
      </c>
      <c r="AC673" s="36">
        <f t="shared" si="80"/>
        <v>2</v>
      </c>
      <c r="AD673" s="13">
        <v>9</v>
      </c>
      <c r="AE673" s="27">
        <v>9</v>
      </c>
      <c r="AG673" s="35">
        <v>70</v>
      </c>
    </row>
    <row r="674" spans="1:33" ht="16.5" x14ac:dyDescent="0.2">
      <c r="A674" s="33" t="s">
        <v>984</v>
      </c>
      <c r="B674" s="33">
        <f t="shared" si="75"/>
        <v>4201230</v>
      </c>
      <c r="C674" s="51">
        <v>12</v>
      </c>
      <c r="D674" s="26">
        <f t="shared" si="76"/>
        <v>42012</v>
      </c>
      <c r="E674" s="13">
        <v>3</v>
      </c>
      <c r="F674" s="14" t="s">
        <v>633</v>
      </c>
      <c r="G674" s="14" t="s">
        <v>749</v>
      </c>
      <c r="H674" s="13">
        <f t="shared" si="77"/>
        <v>50</v>
      </c>
      <c r="I674" s="13">
        <f t="shared" si="78"/>
        <v>5</v>
      </c>
      <c r="J674" s="13">
        <v>2</v>
      </c>
      <c r="K674" s="36" t="s">
        <v>1405</v>
      </c>
      <c r="L674" s="36">
        <v>34</v>
      </c>
      <c r="M674" s="36" t="s">
        <v>1566</v>
      </c>
      <c r="N674" s="36">
        <v>34</v>
      </c>
      <c r="O674" s="36" t="s">
        <v>1568</v>
      </c>
      <c r="P674" s="36">
        <v>34</v>
      </c>
      <c r="Q674" s="36" t="s">
        <v>1570</v>
      </c>
      <c r="R674" s="36">
        <v>34</v>
      </c>
      <c r="S674" s="36" t="s">
        <v>1572</v>
      </c>
      <c r="T674" s="36">
        <v>34</v>
      </c>
      <c r="U674" s="36" t="s">
        <v>1574</v>
      </c>
      <c r="V674" s="36">
        <v>34</v>
      </c>
      <c r="W674" s="36" t="s">
        <v>1576</v>
      </c>
      <c r="X674" s="36">
        <v>34</v>
      </c>
      <c r="Y674" s="36" t="s">
        <v>1578</v>
      </c>
      <c r="Z674" s="36">
        <v>34</v>
      </c>
      <c r="AA674" s="37" t="s">
        <v>351</v>
      </c>
      <c r="AB674" s="37" t="str">
        <f t="shared" si="79"/>
        <v>tw-h-12-jlr-loc3</v>
      </c>
      <c r="AC674" s="37">
        <f t="shared" si="80"/>
        <v>2</v>
      </c>
      <c r="AD674" s="13">
        <v>6</v>
      </c>
      <c r="AE674" s="27">
        <v>6</v>
      </c>
      <c r="AG674" s="35">
        <v>71</v>
      </c>
    </row>
    <row r="675" spans="1:33" ht="17.25" thickBot="1" x14ac:dyDescent="0.25">
      <c r="A675" s="33" t="s">
        <v>984</v>
      </c>
      <c r="B675" s="33">
        <f t="shared" si="75"/>
        <v>4201231</v>
      </c>
      <c r="C675" s="51">
        <v>12</v>
      </c>
      <c r="D675" s="28">
        <f t="shared" si="76"/>
        <v>42012</v>
      </c>
      <c r="E675" s="29">
        <v>3</v>
      </c>
      <c r="F675" s="30" t="s">
        <v>634</v>
      </c>
      <c r="G675" s="30" t="s">
        <v>361</v>
      </c>
      <c r="H675" s="29">
        <f t="shared" si="77"/>
        <v>50</v>
      </c>
      <c r="I675" s="29">
        <f t="shared" si="78"/>
        <v>5</v>
      </c>
      <c r="J675" s="29">
        <v>2</v>
      </c>
      <c r="K675" s="29" t="s">
        <v>1404</v>
      </c>
      <c r="L675" s="29">
        <v>32</v>
      </c>
      <c r="M675" s="29" t="s">
        <v>1567</v>
      </c>
      <c r="N675" s="29">
        <v>32</v>
      </c>
      <c r="O675" s="29" t="s">
        <v>1569</v>
      </c>
      <c r="P675" s="29">
        <v>32</v>
      </c>
      <c r="Q675" s="29" t="s">
        <v>1571</v>
      </c>
      <c r="R675" s="29">
        <v>32</v>
      </c>
      <c r="S675" s="29" t="s">
        <v>1573</v>
      </c>
      <c r="T675" s="29">
        <v>32</v>
      </c>
      <c r="U675" s="29" t="s">
        <v>1575</v>
      </c>
      <c r="V675" s="29">
        <v>32</v>
      </c>
      <c r="W675" s="29" t="s">
        <v>1577</v>
      </c>
      <c r="X675" s="29">
        <v>32</v>
      </c>
      <c r="Y675" s="29" t="s">
        <v>1579</v>
      </c>
      <c r="Z675" s="29">
        <v>32</v>
      </c>
      <c r="AA675" s="30" t="s">
        <v>391</v>
      </c>
      <c r="AB675" s="30" t="str">
        <f t="shared" si="79"/>
        <v>tw-h-12-shl-loc3</v>
      </c>
      <c r="AC675" s="30">
        <f t="shared" si="80"/>
        <v>2</v>
      </c>
      <c r="AD675" s="29">
        <v>9</v>
      </c>
      <c r="AE675" s="31">
        <v>9</v>
      </c>
      <c r="AG675" s="35">
        <v>72</v>
      </c>
    </row>
    <row r="676" spans="1:33" ht="16.5" x14ac:dyDescent="0.2">
      <c r="A676" s="33" t="s">
        <v>984</v>
      </c>
      <c r="B676" s="33">
        <f t="shared" si="75"/>
        <v>4201310</v>
      </c>
      <c r="C676" s="51">
        <v>13</v>
      </c>
      <c r="D676" s="23">
        <f t="shared" si="76"/>
        <v>42013</v>
      </c>
      <c r="E676" s="24">
        <v>1</v>
      </c>
      <c r="F676" s="32" t="s">
        <v>633</v>
      </c>
      <c r="G676" s="32" t="s">
        <v>347</v>
      </c>
      <c r="H676" s="24">
        <f t="shared" si="77"/>
        <v>52</v>
      </c>
      <c r="I676" s="24">
        <f t="shared" si="78"/>
        <v>5</v>
      </c>
      <c r="J676" s="24">
        <v>2</v>
      </c>
      <c r="K676" s="24" t="s">
        <v>1405</v>
      </c>
      <c r="L676" s="24">
        <v>36</v>
      </c>
      <c r="M676" s="24" t="s">
        <v>1407</v>
      </c>
      <c r="N676" s="24">
        <v>36</v>
      </c>
      <c r="O676" s="24" t="s">
        <v>1568</v>
      </c>
      <c r="P676" s="24">
        <v>36</v>
      </c>
      <c r="Q676" s="24" t="s">
        <v>1570</v>
      </c>
      <c r="R676" s="24">
        <v>36</v>
      </c>
      <c r="S676" s="24" t="s">
        <v>1572</v>
      </c>
      <c r="T676" s="24">
        <v>36</v>
      </c>
      <c r="U676" s="24" t="s">
        <v>1574</v>
      </c>
      <c r="V676" s="24">
        <v>36</v>
      </c>
      <c r="W676" s="24" t="s">
        <v>1576</v>
      </c>
      <c r="X676" s="24">
        <v>36</v>
      </c>
      <c r="Y676" s="24" t="s">
        <v>1578</v>
      </c>
      <c r="Z676" s="24">
        <v>36</v>
      </c>
      <c r="AA676" s="32" t="s">
        <v>357</v>
      </c>
      <c r="AB676" s="24" t="str">
        <f t="shared" si="79"/>
        <v>tw-h-13-jlr-loc1</v>
      </c>
      <c r="AC676" s="24">
        <f t="shared" si="80"/>
        <v>2</v>
      </c>
      <c r="AD676" s="24">
        <v>6</v>
      </c>
      <c r="AE676" s="25">
        <v>6</v>
      </c>
      <c r="AG676" s="35">
        <v>73</v>
      </c>
    </row>
    <row r="677" spans="1:33" ht="16.5" x14ac:dyDescent="0.2">
      <c r="A677" s="33" t="s">
        <v>984</v>
      </c>
      <c r="B677" s="33">
        <f t="shared" si="75"/>
        <v>4201311</v>
      </c>
      <c r="C677" s="51">
        <v>13</v>
      </c>
      <c r="D677" s="26">
        <f t="shared" si="76"/>
        <v>42013</v>
      </c>
      <c r="E677" s="13">
        <v>1</v>
      </c>
      <c r="F677" s="14" t="s">
        <v>634</v>
      </c>
      <c r="G677" s="14" t="s">
        <v>286</v>
      </c>
      <c r="H677" s="13">
        <f t="shared" si="77"/>
        <v>52</v>
      </c>
      <c r="I677" s="13">
        <f t="shared" si="78"/>
        <v>5</v>
      </c>
      <c r="J677" s="13">
        <v>2</v>
      </c>
      <c r="K677" s="13" t="s">
        <v>1404</v>
      </c>
      <c r="L677" s="13">
        <v>36</v>
      </c>
      <c r="M677" s="13" t="s">
        <v>1406</v>
      </c>
      <c r="N677" s="13">
        <v>36</v>
      </c>
      <c r="O677" s="13" t="s">
        <v>1569</v>
      </c>
      <c r="P677" s="13">
        <v>36</v>
      </c>
      <c r="Q677" s="13" t="s">
        <v>1571</v>
      </c>
      <c r="R677" s="13">
        <v>36</v>
      </c>
      <c r="S677" s="13" t="s">
        <v>1573</v>
      </c>
      <c r="T677" s="13">
        <v>36</v>
      </c>
      <c r="U677" s="13" t="s">
        <v>1575</v>
      </c>
      <c r="V677" s="13">
        <v>36</v>
      </c>
      <c r="W677" s="13" t="s">
        <v>1577</v>
      </c>
      <c r="X677" s="13">
        <v>36</v>
      </c>
      <c r="Y677" s="13" t="s">
        <v>1579</v>
      </c>
      <c r="Z677" s="13">
        <v>36</v>
      </c>
      <c r="AA677" s="14" t="s">
        <v>398</v>
      </c>
      <c r="AB677" s="13" t="str">
        <f t="shared" si="79"/>
        <v>tw-h-13-shl-loc1</v>
      </c>
      <c r="AC677" s="13">
        <f t="shared" si="80"/>
        <v>2</v>
      </c>
      <c r="AD677" s="13">
        <v>9</v>
      </c>
      <c r="AE677" s="27">
        <v>9</v>
      </c>
      <c r="AG677" s="35">
        <v>74</v>
      </c>
    </row>
    <row r="678" spans="1:33" ht="16.5" x14ac:dyDescent="0.2">
      <c r="A678" s="33" t="s">
        <v>984</v>
      </c>
      <c r="B678" s="33">
        <f t="shared" si="75"/>
        <v>4201320</v>
      </c>
      <c r="C678" s="51">
        <v>13</v>
      </c>
      <c r="D678" s="26">
        <f t="shared" si="76"/>
        <v>42013</v>
      </c>
      <c r="E678" s="13">
        <v>2</v>
      </c>
      <c r="F678" s="14" t="s">
        <v>633</v>
      </c>
      <c r="G678" s="14" t="s">
        <v>354</v>
      </c>
      <c r="H678" s="13">
        <f t="shared" si="77"/>
        <v>52</v>
      </c>
      <c r="I678" s="13">
        <f t="shared" si="78"/>
        <v>5</v>
      </c>
      <c r="J678" s="13">
        <v>2</v>
      </c>
      <c r="K678" s="13" t="s">
        <v>1405</v>
      </c>
      <c r="L678" s="13">
        <v>36</v>
      </c>
      <c r="M678" s="13" t="s">
        <v>1407</v>
      </c>
      <c r="N678" s="13">
        <v>36</v>
      </c>
      <c r="O678" s="13" t="s">
        <v>1568</v>
      </c>
      <c r="P678" s="13">
        <v>36</v>
      </c>
      <c r="Q678" s="13" t="s">
        <v>1570</v>
      </c>
      <c r="R678" s="13">
        <v>36</v>
      </c>
      <c r="S678" s="13" t="s">
        <v>1572</v>
      </c>
      <c r="T678" s="13">
        <v>36</v>
      </c>
      <c r="U678" s="13" t="s">
        <v>1574</v>
      </c>
      <c r="V678" s="13">
        <v>36</v>
      </c>
      <c r="W678" s="13" t="s">
        <v>1576</v>
      </c>
      <c r="X678" s="13">
        <v>36</v>
      </c>
      <c r="Y678" s="13" t="s">
        <v>1578</v>
      </c>
      <c r="Z678" s="13">
        <v>36</v>
      </c>
      <c r="AA678" s="14" t="s">
        <v>347</v>
      </c>
      <c r="AB678" s="36" t="str">
        <f t="shared" si="79"/>
        <v>tw-h-13-jlr-loc2</v>
      </c>
      <c r="AC678" s="36">
        <f t="shared" si="80"/>
        <v>2</v>
      </c>
      <c r="AD678" s="13">
        <v>6</v>
      </c>
      <c r="AE678" s="27">
        <v>6</v>
      </c>
      <c r="AG678" s="35">
        <v>75</v>
      </c>
    </row>
    <row r="679" spans="1:33" ht="16.5" x14ac:dyDescent="0.2">
      <c r="A679" s="33" t="s">
        <v>984</v>
      </c>
      <c r="B679" s="33">
        <f t="shared" si="75"/>
        <v>4201321</v>
      </c>
      <c r="C679" s="51">
        <v>13</v>
      </c>
      <c r="D679" s="26">
        <f t="shared" si="76"/>
        <v>42013</v>
      </c>
      <c r="E679" s="13">
        <v>2</v>
      </c>
      <c r="F679" s="14" t="s">
        <v>634</v>
      </c>
      <c r="G679" s="14" t="s">
        <v>374</v>
      </c>
      <c r="H679" s="13">
        <f t="shared" si="77"/>
        <v>52</v>
      </c>
      <c r="I679" s="13">
        <f t="shared" si="78"/>
        <v>5</v>
      </c>
      <c r="J679" s="13">
        <v>2</v>
      </c>
      <c r="K679" s="36" t="s">
        <v>1404</v>
      </c>
      <c r="L679" s="36">
        <v>36</v>
      </c>
      <c r="M679" s="36" t="s">
        <v>1406</v>
      </c>
      <c r="N679" s="36">
        <v>36</v>
      </c>
      <c r="O679" s="36" t="s">
        <v>1569</v>
      </c>
      <c r="P679" s="36">
        <v>36</v>
      </c>
      <c r="Q679" s="36" t="s">
        <v>1571</v>
      </c>
      <c r="R679" s="36">
        <v>36</v>
      </c>
      <c r="S679" s="36" t="s">
        <v>1573</v>
      </c>
      <c r="T679" s="36">
        <v>36</v>
      </c>
      <c r="U679" s="36" t="s">
        <v>1575</v>
      </c>
      <c r="V679" s="36">
        <v>36</v>
      </c>
      <c r="W679" s="36" t="s">
        <v>1577</v>
      </c>
      <c r="X679" s="36">
        <v>36</v>
      </c>
      <c r="Y679" s="36" t="s">
        <v>1579</v>
      </c>
      <c r="Z679" s="36">
        <v>36</v>
      </c>
      <c r="AA679" s="37" t="s">
        <v>386</v>
      </c>
      <c r="AB679" s="36" t="str">
        <f t="shared" si="79"/>
        <v>tw-h-13-shl-loc2</v>
      </c>
      <c r="AC679" s="36">
        <f t="shared" si="80"/>
        <v>2</v>
      </c>
      <c r="AD679" s="13">
        <v>9</v>
      </c>
      <c r="AE679" s="27">
        <v>9</v>
      </c>
      <c r="AG679" s="35">
        <v>76</v>
      </c>
    </row>
    <row r="680" spans="1:33" ht="16.5" x14ac:dyDescent="0.2">
      <c r="A680" s="33" t="s">
        <v>984</v>
      </c>
      <c r="B680" s="33">
        <f t="shared" si="75"/>
        <v>4201330</v>
      </c>
      <c r="C680" s="51">
        <v>13</v>
      </c>
      <c r="D680" s="26">
        <f t="shared" si="76"/>
        <v>42013</v>
      </c>
      <c r="E680" s="13">
        <v>3</v>
      </c>
      <c r="F680" s="14" t="s">
        <v>633</v>
      </c>
      <c r="G680" s="14" t="s">
        <v>749</v>
      </c>
      <c r="H680" s="13">
        <f t="shared" si="77"/>
        <v>52</v>
      </c>
      <c r="I680" s="13">
        <f t="shared" si="78"/>
        <v>5</v>
      </c>
      <c r="J680" s="13">
        <v>2</v>
      </c>
      <c r="K680" s="36" t="s">
        <v>1405</v>
      </c>
      <c r="L680" s="36">
        <v>36</v>
      </c>
      <c r="M680" s="36" t="s">
        <v>1407</v>
      </c>
      <c r="N680" s="36">
        <v>36</v>
      </c>
      <c r="O680" s="36" t="s">
        <v>1568</v>
      </c>
      <c r="P680" s="36">
        <v>36</v>
      </c>
      <c r="Q680" s="36" t="s">
        <v>1570</v>
      </c>
      <c r="R680" s="36">
        <v>36</v>
      </c>
      <c r="S680" s="36" t="s">
        <v>1572</v>
      </c>
      <c r="T680" s="36">
        <v>36</v>
      </c>
      <c r="U680" s="36" t="s">
        <v>1574</v>
      </c>
      <c r="V680" s="36">
        <v>36</v>
      </c>
      <c r="W680" s="36" t="s">
        <v>1576</v>
      </c>
      <c r="X680" s="36">
        <v>36</v>
      </c>
      <c r="Y680" s="36" t="s">
        <v>1578</v>
      </c>
      <c r="Z680" s="36">
        <v>36</v>
      </c>
      <c r="AA680" s="37" t="s">
        <v>353</v>
      </c>
      <c r="AB680" s="37" t="str">
        <f t="shared" si="79"/>
        <v>tw-h-13-jlr-loc3</v>
      </c>
      <c r="AC680" s="37">
        <f t="shared" si="80"/>
        <v>2</v>
      </c>
      <c r="AD680" s="13">
        <v>6</v>
      </c>
      <c r="AE680" s="27">
        <v>6</v>
      </c>
      <c r="AG680" s="35">
        <v>77</v>
      </c>
    </row>
    <row r="681" spans="1:33" ht="17.25" thickBot="1" x14ac:dyDescent="0.25">
      <c r="A681" s="33" t="s">
        <v>984</v>
      </c>
      <c r="B681" s="33">
        <f t="shared" si="75"/>
        <v>4201331</v>
      </c>
      <c r="C681" s="51">
        <v>13</v>
      </c>
      <c r="D681" s="28">
        <f t="shared" si="76"/>
        <v>42013</v>
      </c>
      <c r="E681" s="29">
        <v>3</v>
      </c>
      <c r="F681" s="30" t="s">
        <v>634</v>
      </c>
      <c r="G681" s="30" t="s">
        <v>361</v>
      </c>
      <c r="H681" s="29">
        <f t="shared" si="77"/>
        <v>52</v>
      </c>
      <c r="I681" s="29">
        <f t="shared" si="78"/>
        <v>5</v>
      </c>
      <c r="J681" s="29">
        <v>2</v>
      </c>
      <c r="K681" s="29" t="s">
        <v>1404</v>
      </c>
      <c r="L681" s="29">
        <v>36</v>
      </c>
      <c r="M681" s="29" t="s">
        <v>1406</v>
      </c>
      <c r="N681" s="29">
        <v>36</v>
      </c>
      <c r="O681" s="29" t="s">
        <v>1569</v>
      </c>
      <c r="P681" s="29">
        <v>36</v>
      </c>
      <c r="Q681" s="29" t="s">
        <v>1571</v>
      </c>
      <c r="R681" s="29">
        <v>36</v>
      </c>
      <c r="S681" s="29" t="s">
        <v>1573</v>
      </c>
      <c r="T681" s="29">
        <v>36</v>
      </c>
      <c r="U681" s="29" t="s">
        <v>1575</v>
      </c>
      <c r="V681" s="29">
        <v>36</v>
      </c>
      <c r="W681" s="29" t="s">
        <v>1577</v>
      </c>
      <c r="X681" s="29">
        <v>36</v>
      </c>
      <c r="Y681" s="29" t="s">
        <v>1579</v>
      </c>
      <c r="Z681" s="29">
        <v>36</v>
      </c>
      <c r="AA681" s="30" t="s">
        <v>394</v>
      </c>
      <c r="AB681" s="30" t="str">
        <f t="shared" si="79"/>
        <v>tw-h-13-shl-loc3</v>
      </c>
      <c r="AC681" s="30">
        <f t="shared" si="80"/>
        <v>2</v>
      </c>
      <c r="AD681" s="29">
        <v>9</v>
      </c>
      <c r="AE681" s="31">
        <v>9</v>
      </c>
      <c r="AG681" s="35">
        <v>78</v>
      </c>
    </row>
    <row r="682" spans="1:33" ht="16.5" x14ac:dyDescent="0.2">
      <c r="A682" s="33" t="s">
        <v>984</v>
      </c>
      <c r="B682" s="33">
        <f t="shared" si="75"/>
        <v>4201410</v>
      </c>
      <c r="C682" s="51">
        <v>14</v>
      </c>
      <c r="D682" s="23">
        <f t="shared" si="76"/>
        <v>42014</v>
      </c>
      <c r="E682" s="24">
        <v>1</v>
      </c>
      <c r="F682" s="32" t="s">
        <v>633</v>
      </c>
      <c r="G682" s="32" t="s">
        <v>347</v>
      </c>
      <c r="H682" s="24">
        <f t="shared" si="77"/>
        <v>54</v>
      </c>
      <c r="I682" s="24">
        <f t="shared" si="78"/>
        <v>5</v>
      </c>
      <c r="J682" s="24">
        <v>2</v>
      </c>
      <c r="K682" s="24" t="s">
        <v>1405</v>
      </c>
      <c r="L682" s="24">
        <v>38</v>
      </c>
      <c r="M682" s="24" t="s">
        <v>1407</v>
      </c>
      <c r="N682" s="24">
        <v>38</v>
      </c>
      <c r="O682" s="24" t="s">
        <v>1409</v>
      </c>
      <c r="P682" s="24">
        <v>38</v>
      </c>
      <c r="Q682" s="24" t="s">
        <v>1570</v>
      </c>
      <c r="R682" s="24">
        <v>38</v>
      </c>
      <c r="S682" s="24" t="s">
        <v>1572</v>
      </c>
      <c r="T682" s="24">
        <v>38</v>
      </c>
      <c r="U682" s="24" t="s">
        <v>1574</v>
      </c>
      <c r="V682" s="24">
        <v>38</v>
      </c>
      <c r="W682" s="24" t="s">
        <v>1576</v>
      </c>
      <c r="X682" s="24">
        <v>38</v>
      </c>
      <c r="Y682" s="24" t="s">
        <v>1578</v>
      </c>
      <c r="Z682" s="24">
        <v>38</v>
      </c>
      <c r="AA682" s="24" t="s">
        <v>747</v>
      </c>
      <c r="AB682" s="24" t="str">
        <f t="shared" si="79"/>
        <v>tw-h-14-jlr-loc1</v>
      </c>
      <c r="AC682" s="24">
        <f t="shared" si="80"/>
        <v>2</v>
      </c>
      <c r="AD682" s="24">
        <v>6</v>
      </c>
      <c r="AE682" s="25">
        <v>6</v>
      </c>
      <c r="AG682" s="35">
        <v>79</v>
      </c>
    </row>
    <row r="683" spans="1:33" ht="16.5" x14ac:dyDescent="0.2">
      <c r="A683" s="33" t="s">
        <v>984</v>
      </c>
      <c r="B683" s="33">
        <f t="shared" si="75"/>
        <v>4201411</v>
      </c>
      <c r="C683" s="51">
        <v>14</v>
      </c>
      <c r="D683" s="26">
        <f t="shared" si="76"/>
        <v>42014</v>
      </c>
      <c r="E683" s="13">
        <v>1</v>
      </c>
      <c r="F683" s="14" t="s">
        <v>634</v>
      </c>
      <c r="G683" s="14" t="s">
        <v>286</v>
      </c>
      <c r="H683" s="13">
        <f t="shared" si="77"/>
        <v>54</v>
      </c>
      <c r="I683" s="13">
        <f t="shared" si="78"/>
        <v>5</v>
      </c>
      <c r="J683" s="13">
        <v>2</v>
      </c>
      <c r="K683" s="13" t="s">
        <v>1404</v>
      </c>
      <c r="L683" s="13">
        <v>38</v>
      </c>
      <c r="M683" s="13" t="s">
        <v>1406</v>
      </c>
      <c r="N683" s="13">
        <v>38</v>
      </c>
      <c r="O683" s="13" t="s">
        <v>1408</v>
      </c>
      <c r="P683" s="13">
        <v>38</v>
      </c>
      <c r="Q683" s="13" t="s">
        <v>1571</v>
      </c>
      <c r="R683" s="13">
        <v>38</v>
      </c>
      <c r="S683" s="13" t="s">
        <v>1573</v>
      </c>
      <c r="T683" s="13">
        <v>38</v>
      </c>
      <c r="U683" s="13" t="s">
        <v>1575</v>
      </c>
      <c r="V683" s="13">
        <v>38</v>
      </c>
      <c r="W683" s="13" t="s">
        <v>1577</v>
      </c>
      <c r="X683" s="13">
        <v>38</v>
      </c>
      <c r="Y683" s="13" t="s">
        <v>1579</v>
      </c>
      <c r="Z683" s="13">
        <v>38</v>
      </c>
      <c r="AA683" s="14" t="s">
        <v>384</v>
      </c>
      <c r="AB683" s="13" t="str">
        <f t="shared" si="79"/>
        <v>tw-h-14-shl-loc1</v>
      </c>
      <c r="AC683" s="13">
        <f t="shared" si="80"/>
        <v>2</v>
      </c>
      <c r="AD683" s="13">
        <v>9</v>
      </c>
      <c r="AE683" s="27">
        <v>9</v>
      </c>
      <c r="AG683" s="35">
        <v>80</v>
      </c>
    </row>
    <row r="684" spans="1:33" ht="16.5" x14ac:dyDescent="0.2">
      <c r="A684" s="33" t="s">
        <v>984</v>
      </c>
      <c r="B684" s="33">
        <f t="shared" si="75"/>
        <v>4201420</v>
      </c>
      <c r="C684" s="51">
        <v>14</v>
      </c>
      <c r="D684" s="26">
        <f t="shared" si="76"/>
        <v>42014</v>
      </c>
      <c r="E684" s="13">
        <v>2</v>
      </c>
      <c r="F684" s="14" t="s">
        <v>633</v>
      </c>
      <c r="G684" s="14" t="s">
        <v>354</v>
      </c>
      <c r="H684" s="13">
        <f t="shared" si="77"/>
        <v>54</v>
      </c>
      <c r="I684" s="13">
        <f t="shared" si="78"/>
        <v>5</v>
      </c>
      <c r="J684" s="13">
        <v>2</v>
      </c>
      <c r="K684" s="13" t="s">
        <v>1405</v>
      </c>
      <c r="L684" s="13">
        <v>38</v>
      </c>
      <c r="M684" s="13" t="s">
        <v>1407</v>
      </c>
      <c r="N684" s="13">
        <v>38</v>
      </c>
      <c r="O684" s="13" t="s">
        <v>1409</v>
      </c>
      <c r="P684" s="13">
        <v>38</v>
      </c>
      <c r="Q684" s="13" t="s">
        <v>1570</v>
      </c>
      <c r="R684" s="13">
        <v>38</v>
      </c>
      <c r="S684" s="13" t="s">
        <v>1572</v>
      </c>
      <c r="T684" s="13">
        <v>38</v>
      </c>
      <c r="U684" s="13" t="s">
        <v>1574</v>
      </c>
      <c r="V684" s="13">
        <v>38</v>
      </c>
      <c r="W684" s="13" t="s">
        <v>1576</v>
      </c>
      <c r="X684" s="13">
        <v>38</v>
      </c>
      <c r="Y684" s="13" t="s">
        <v>1578</v>
      </c>
      <c r="Z684" s="13">
        <v>38</v>
      </c>
      <c r="AA684" s="33" t="s">
        <v>749</v>
      </c>
      <c r="AB684" s="36" t="str">
        <f t="shared" si="79"/>
        <v>tw-h-14-jlr-loc2</v>
      </c>
      <c r="AC684" s="36">
        <f t="shared" si="80"/>
        <v>2</v>
      </c>
      <c r="AD684" s="13">
        <v>6</v>
      </c>
      <c r="AE684" s="27">
        <v>6</v>
      </c>
      <c r="AG684" s="35">
        <v>81</v>
      </c>
    </row>
    <row r="685" spans="1:33" ht="16.5" x14ac:dyDescent="0.2">
      <c r="A685" s="33" t="s">
        <v>984</v>
      </c>
      <c r="B685" s="33">
        <f t="shared" si="75"/>
        <v>4201421</v>
      </c>
      <c r="C685" s="51">
        <v>14</v>
      </c>
      <c r="D685" s="26">
        <f t="shared" si="76"/>
        <v>42014</v>
      </c>
      <c r="E685" s="13">
        <v>2</v>
      </c>
      <c r="F685" s="14" t="s">
        <v>634</v>
      </c>
      <c r="G685" s="14" t="s">
        <v>374</v>
      </c>
      <c r="H685" s="13">
        <f t="shared" si="77"/>
        <v>54</v>
      </c>
      <c r="I685" s="13">
        <f t="shared" si="78"/>
        <v>5</v>
      </c>
      <c r="J685" s="13">
        <v>2</v>
      </c>
      <c r="K685" s="36" t="s">
        <v>1404</v>
      </c>
      <c r="L685" s="36">
        <v>38</v>
      </c>
      <c r="M685" s="36" t="s">
        <v>1406</v>
      </c>
      <c r="N685" s="36">
        <v>38</v>
      </c>
      <c r="O685" s="36" t="s">
        <v>1408</v>
      </c>
      <c r="P685" s="36">
        <v>38</v>
      </c>
      <c r="Q685" s="36" t="s">
        <v>1571</v>
      </c>
      <c r="R685" s="36">
        <v>38</v>
      </c>
      <c r="S685" s="36" t="s">
        <v>1573</v>
      </c>
      <c r="T685" s="36">
        <v>38</v>
      </c>
      <c r="U685" s="36" t="s">
        <v>1575</v>
      </c>
      <c r="V685" s="36">
        <v>38</v>
      </c>
      <c r="W685" s="36" t="s">
        <v>1577</v>
      </c>
      <c r="X685" s="36">
        <v>38</v>
      </c>
      <c r="Y685" s="36" t="s">
        <v>1579</v>
      </c>
      <c r="Z685" s="36">
        <v>38</v>
      </c>
      <c r="AA685" s="37" t="s">
        <v>382</v>
      </c>
      <c r="AB685" s="36" t="str">
        <f t="shared" si="79"/>
        <v>tw-h-14-shl-loc2</v>
      </c>
      <c r="AC685" s="36">
        <f t="shared" si="80"/>
        <v>2</v>
      </c>
      <c r="AD685" s="13">
        <v>9</v>
      </c>
      <c r="AE685" s="27">
        <v>9</v>
      </c>
      <c r="AG685" s="35">
        <v>82</v>
      </c>
    </row>
    <row r="686" spans="1:33" ht="16.5" x14ac:dyDescent="0.2">
      <c r="A686" s="33" t="s">
        <v>984</v>
      </c>
      <c r="B686" s="33">
        <f t="shared" si="75"/>
        <v>4201430</v>
      </c>
      <c r="C686" s="51">
        <v>14</v>
      </c>
      <c r="D686" s="26">
        <f t="shared" si="76"/>
        <v>42014</v>
      </c>
      <c r="E686" s="13">
        <v>3</v>
      </c>
      <c r="F686" s="14" t="s">
        <v>633</v>
      </c>
      <c r="G686" s="14" t="s">
        <v>749</v>
      </c>
      <c r="H686" s="13">
        <f t="shared" si="77"/>
        <v>54</v>
      </c>
      <c r="I686" s="13">
        <f t="shared" si="78"/>
        <v>5</v>
      </c>
      <c r="J686" s="13">
        <v>2</v>
      </c>
      <c r="K686" s="36" t="s">
        <v>1405</v>
      </c>
      <c r="L686" s="36">
        <v>38</v>
      </c>
      <c r="M686" s="36" t="s">
        <v>1407</v>
      </c>
      <c r="N686" s="36">
        <v>38</v>
      </c>
      <c r="O686" s="36" t="s">
        <v>1409</v>
      </c>
      <c r="P686" s="36">
        <v>38</v>
      </c>
      <c r="Q686" s="36" t="s">
        <v>1570</v>
      </c>
      <c r="R686" s="36">
        <v>38</v>
      </c>
      <c r="S686" s="36" t="s">
        <v>1572</v>
      </c>
      <c r="T686" s="36">
        <v>38</v>
      </c>
      <c r="U686" s="36" t="s">
        <v>1574</v>
      </c>
      <c r="V686" s="36">
        <v>38</v>
      </c>
      <c r="W686" s="36" t="s">
        <v>1576</v>
      </c>
      <c r="X686" s="36">
        <v>38</v>
      </c>
      <c r="Y686" s="36" t="s">
        <v>1578</v>
      </c>
      <c r="Z686" s="36">
        <v>38</v>
      </c>
      <c r="AA686" s="37" t="s">
        <v>354</v>
      </c>
      <c r="AB686" s="37" t="str">
        <f t="shared" si="79"/>
        <v>tw-h-14-jlr-loc3</v>
      </c>
      <c r="AC686" s="37">
        <f t="shared" si="80"/>
        <v>2</v>
      </c>
      <c r="AD686" s="13">
        <v>6</v>
      </c>
      <c r="AE686" s="27">
        <v>6</v>
      </c>
      <c r="AG686" s="35">
        <v>83</v>
      </c>
    </row>
    <row r="687" spans="1:33" ht="17.25" thickBot="1" x14ac:dyDescent="0.25">
      <c r="A687" s="33" t="s">
        <v>984</v>
      </c>
      <c r="B687" s="33">
        <f t="shared" si="75"/>
        <v>4201431</v>
      </c>
      <c r="C687" s="51">
        <v>14</v>
      </c>
      <c r="D687" s="28">
        <f t="shared" si="76"/>
        <v>42014</v>
      </c>
      <c r="E687" s="29">
        <v>3</v>
      </c>
      <c r="F687" s="30" t="s">
        <v>634</v>
      </c>
      <c r="G687" s="30" t="s">
        <v>361</v>
      </c>
      <c r="H687" s="29">
        <f t="shared" si="77"/>
        <v>54</v>
      </c>
      <c r="I687" s="29">
        <f t="shared" si="78"/>
        <v>5</v>
      </c>
      <c r="J687" s="29">
        <v>2</v>
      </c>
      <c r="K687" s="29" t="s">
        <v>1404</v>
      </c>
      <c r="L687" s="29">
        <v>38</v>
      </c>
      <c r="M687" s="29" t="s">
        <v>1406</v>
      </c>
      <c r="N687" s="29">
        <v>38</v>
      </c>
      <c r="O687" s="29" t="s">
        <v>1408</v>
      </c>
      <c r="P687" s="29">
        <v>38</v>
      </c>
      <c r="Q687" s="29" t="s">
        <v>1571</v>
      </c>
      <c r="R687" s="29">
        <v>38</v>
      </c>
      <c r="S687" s="29" t="s">
        <v>1573</v>
      </c>
      <c r="T687" s="29">
        <v>38</v>
      </c>
      <c r="U687" s="29" t="s">
        <v>1575</v>
      </c>
      <c r="V687" s="29">
        <v>38</v>
      </c>
      <c r="W687" s="29" t="s">
        <v>1577</v>
      </c>
      <c r="X687" s="29">
        <v>38</v>
      </c>
      <c r="Y687" s="29" t="s">
        <v>1579</v>
      </c>
      <c r="Z687" s="29">
        <v>38</v>
      </c>
      <c r="AA687" s="30" t="s">
        <v>395</v>
      </c>
      <c r="AB687" s="30" t="str">
        <f t="shared" si="79"/>
        <v>tw-h-14-shl-loc3</v>
      </c>
      <c r="AC687" s="30">
        <f t="shared" si="80"/>
        <v>2</v>
      </c>
      <c r="AD687" s="29">
        <v>9</v>
      </c>
      <c r="AE687" s="31">
        <v>9</v>
      </c>
      <c r="AG687" s="35">
        <v>84</v>
      </c>
    </row>
    <row r="688" spans="1:33" ht="16.5" x14ac:dyDescent="0.2">
      <c r="A688" s="33" t="s">
        <v>984</v>
      </c>
      <c r="B688" s="33">
        <f t="shared" si="75"/>
        <v>4201510</v>
      </c>
      <c r="C688" s="51">
        <v>15</v>
      </c>
      <c r="D688" s="23">
        <f t="shared" si="76"/>
        <v>42015</v>
      </c>
      <c r="E688" s="24">
        <v>1</v>
      </c>
      <c r="F688" s="32" t="s">
        <v>633</v>
      </c>
      <c r="G688" s="32" t="s">
        <v>347</v>
      </c>
      <c r="H688" s="24">
        <f t="shared" si="77"/>
        <v>56</v>
      </c>
      <c r="I688" s="24">
        <f t="shared" si="78"/>
        <v>5</v>
      </c>
      <c r="J688" s="24">
        <v>2</v>
      </c>
      <c r="K688" s="24" t="s">
        <v>1405</v>
      </c>
      <c r="L688" s="24">
        <v>38</v>
      </c>
      <c r="M688" s="24" t="s">
        <v>1407</v>
      </c>
      <c r="N688" s="24">
        <v>38</v>
      </c>
      <c r="O688" s="24" t="s">
        <v>1409</v>
      </c>
      <c r="P688" s="24">
        <v>38</v>
      </c>
      <c r="Q688" s="24" t="s">
        <v>1570</v>
      </c>
      <c r="R688" s="24">
        <v>38</v>
      </c>
      <c r="S688" s="24" t="s">
        <v>1572</v>
      </c>
      <c r="T688" s="24">
        <v>38</v>
      </c>
      <c r="U688" s="24" t="s">
        <v>1574</v>
      </c>
      <c r="V688" s="24">
        <v>38</v>
      </c>
      <c r="W688" s="24" t="s">
        <v>1576</v>
      </c>
      <c r="X688" s="24">
        <v>38</v>
      </c>
      <c r="Y688" s="24" t="s">
        <v>1578</v>
      </c>
      <c r="Z688" s="24">
        <v>38</v>
      </c>
      <c r="AA688" s="24" t="s">
        <v>351</v>
      </c>
      <c r="AB688" s="24" t="str">
        <f t="shared" si="79"/>
        <v>tw-h-15-jlr-loc1</v>
      </c>
      <c r="AC688" s="24">
        <f t="shared" si="80"/>
        <v>2</v>
      </c>
      <c r="AD688" s="24">
        <v>6</v>
      </c>
      <c r="AE688" s="25">
        <v>6</v>
      </c>
      <c r="AG688" s="35">
        <v>85</v>
      </c>
    </row>
    <row r="689" spans="1:33" ht="16.5" x14ac:dyDescent="0.2">
      <c r="A689" s="33" t="s">
        <v>984</v>
      </c>
      <c r="B689" s="33">
        <f t="shared" si="75"/>
        <v>4201511</v>
      </c>
      <c r="C689" s="51">
        <v>15</v>
      </c>
      <c r="D689" s="26">
        <f t="shared" si="76"/>
        <v>42015</v>
      </c>
      <c r="E689" s="13">
        <v>1</v>
      </c>
      <c r="F689" s="14" t="s">
        <v>634</v>
      </c>
      <c r="G689" s="14" t="s">
        <v>286</v>
      </c>
      <c r="H689" s="13">
        <f t="shared" si="77"/>
        <v>56</v>
      </c>
      <c r="I689" s="13">
        <f t="shared" si="78"/>
        <v>5</v>
      </c>
      <c r="J689" s="13">
        <v>2</v>
      </c>
      <c r="K689" s="13" t="s">
        <v>1404</v>
      </c>
      <c r="L689" s="13">
        <v>40</v>
      </c>
      <c r="M689" s="13" t="s">
        <v>1406</v>
      </c>
      <c r="N689" s="13">
        <v>40</v>
      </c>
      <c r="O689" s="13" t="s">
        <v>1408</v>
      </c>
      <c r="P689" s="13">
        <v>40</v>
      </c>
      <c r="Q689" s="13" t="s">
        <v>1410</v>
      </c>
      <c r="R689" s="13">
        <v>40</v>
      </c>
      <c r="S689" s="13" t="s">
        <v>1573</v>
      </c>
      <c r="T689" s="13">
        <v>40</v>
      </c>
      <c r="U689" s="13" t="s">
        <v>1575</v>
      </c>
      <c r="V689" s="13">
        <v>40</v>
      </c>
      <c r="W689" s="13" t="s">
        <v>1577</v>
      </c>
      <c r="X689" s="13">
        <v>40</v>
      </c>
      <c r="Y689" s="13" t="s">
        <v>1579</v>
      </c>
      <c r="Z689" s="13">
        <v>40</v>
      </c>
      <c r="AA689" s="14" t="s">
        <v>391</v>
      </c>
      <c r="AB689" s="13" t="str">
        <f t="shared" si="79"/>
        <v>tw-h-15-shl-loc1</v>
      </c>
      <c r="AC689" s="13">
        <f t="shared" si="80"/>
        <v>2</v>
      </c>
      <c r="AD689" s="13">
        <v>9</v>
      </c>
      <c r="AE689" s="27">
        <v>9</v>
      </c>
      <c r="AG689" s="35">
        <v>86</v>
      </c>
    </row>
    <row r="690" spans="1:33" ht="16.5" x14ac:dyDescent="0.2">
      <c r="A690" s="33" t="s">
        <v>984</v>
      </c>
      <c r="B690" s="33">
        <f t="shared" si="75"/>
        <v>4201520</v>
      </c>
      <c r="C690" s="51">
        <v>15</v>
      </c>
      <c r="D690" s="26">
        <f t="shared" si="76"/>
        <v>42015</v>
      </c>
      <c r="E690" s="13">
        <v>2</v>
      </c>
      <c r="F690" s="14" t="s">
        <v>633</v>
      </c>
      <c r="G690" s="14" t="s">
        <v>354</v>
      </c>
      <c r="H690" s="13">
        <f t="shared" si="77"/>
        <v>56</v>
      </c>
      <c r="I690" s="13">
        <f t="shared" si="78"/>
        <v>5</v>
      </c>
      <c r="J690" s="13">
        <v>2</v>
      </c>
      <c r="K690" s="13" t="s">
        <v>1405</v>
      </c>
      <c r="L690" s="13">
        <v>38</v>
      </c>
      <c r="M690" s="13" t="s">
        <v>1407</v>
      </c>
      <c r="N690" s="13">
        <v>38</v>
      </c>
      <c r="O690" s="13" t="s">
        <v>1409</v>
      </c>
      <c r="P690" s="13">
        <v>38</v>
      </c>
      <c r="Q690" s="13" t="s">
        <v>1570</v>
      </c>
      <c r="R690" s="13">
        <v>38</v>
      </c>
      <c r="S690" s="13" t="s">
        <v>1572</v>
      </c>
      <c r="T690" s="13">
        <v>38</v>
      </c>
      <c r="U690" s="13" t="s">
        <v>1574</v>
      </c>
      <c r="V690" s="13">
        <v>38</v>
      </c>
      <c r="W690" s="13" t="s">
        <v>1576</v>
      </c>
      <c r="X690" s="13">
        <v>38</v>
      </c>
      <c r="Y690" s="13" t="s">
        <v>1578</v>
      </c>
      <c r="Z690" s="13">
        <v>38</v>
      </c>
      <c r="AA690" s="13" t="s">
        <v>748</v>
      </c>
      <c r="AB690" s="36" t="str">
        <f t="shared" si="79"/>
        <v>tw-h-15-jlr-loc2</v>
      </c>
      <c r="AC690" s="36">
        <f t="shared" si="80"/>
        <v>2</v>
      </c>
      <c r="AD690" s="13">
        <v>6</v>
      </c>
      <c r="AE690" s="27">
        <v>6</v>
      </c>
      <c r="AG690" s="35">
        <v>87</v>
      </c>
    </row>
    <row r="691" spans="1:33" ht="16.5" x14ac:dyDescent="0.2">
      <c r="A691" s="33" t="s">
        <v>984</v>
      </c>
      <c r="B691" s="33">
        <f t="shared" si="75"/>
        <v>4201521</v>
      </c>
      <c r="C691" s="51">
        <v>15</v>
      </c>
      <c r="D691" s="26">
        <f t="shared" si="76"/>
        <v>42015</v>
      </c>
      <c r="E691" s="13">
        <v>2</v>
      </c>
      <c r="F691" s="14" t="s">
        <v>634</v>
      </c>
      <c r="G691" s="14" t="s">
        <v>374</v>
      </c>
      <c r="H691" s="13">
        <f t="shared" si="77"/>
        <v>56</v>
      </c>
      <c r="I691" s="13">
        <f t="shared" si="78"/>
        <v>5</v>
      </c>
      <c r="J691" s="13">
        <v>2</v>
      </c>
      <c r="K691" s="13" t="s">
        <v>1404</v>
      </c>
      <c r="L691" s="13">
        <v>40</v>
      </c>
      <c r="M691" s="13" t="s">
        <v>1406</v>
      </c>
      <c r="N691" s="13">
        <v>40</v>
      </c>
      <c r="O691" s="13" t="s">
        <v>1408</v>
      </c>
      <c r="P691" s="13">
        <v>40</v>
      </c>
      <c r="Q691" s="13" t="s">
        <v>1410</v>
      </c>
      <c r="R691" s="13">
        <v>40</v>
      </c>
      <c r="S691" s="13" t="s">
        <v>1573</v>
      </c>
      <c r="T691" s="13">
        <v>40</v>
      </c>
      <c r="U691" s="13" t="s">
        <v>1575</v>
      </c>
      <c r="V691" s="13">
        <v>40</v>
      </c>
      <c r="W691" s="13" t="s">
        <v>1577</v>
      </c>
      <c r="X691" s="13">
        <v>40</v>
      </c>
      <c r="Y691" s="13" t="s">
        <v>1579</v>
      </c>
      <c r="Z691" s="13">
        <v>40</v>
      </c>
      <c r="AA691" s="14" t="s">
        <v>390</v>
      </c>
      <c r="AB691" s="36" t="str">
        <f t="shared" si="79"/>
        <v>tw-h-15-shl-loc2</v>
      </c>
      <c r="AC691" s="36">
        <f t="shared" si="80"/>
        <v>2</v>
      </c>
      <c r="AD691" s="13">
        <v>9</v>
      </c>
      <c r="AE691" s="27">
        <v>9</v>
      </c>
      <c r="AG691" s="35">
        <v>88</v>
      </c>
    </row>
    <row r="692" spans="1:33" ht="16.5" x14ac:dyDescent="0.2">
      <c r="A692" s="33" t="s">
        <v>984</v>
      </c>
      <c r="B692" s="33">
        <f t="shared" si="75"/>
        <v>4201530</v>
      </c>
      <c r="C692" s="51">
        <v>15</v>
      </c>
      <c r="D692" s="26">
        <f t="shared" si="76"/>
        <v>42015</v>
      </c>
      <c r="E692" s="13">
        <v>3</v>
      </c>
      <c r="F692" s="14" t="s">
        <v>633</v>
      </c>
      <c r="G692" s="14" t="s">
        <v>749</v>
      </c>
      <c r="H692" s="13">
        <f t="shared" si="77"/>
        <v>56</v>
      </c>
      <c r="I692" s="13">
        <f t="shared" si="78"/>
        <v>5</v>
      </c>
      <c r="J692" s="13">
        <v>2</v>
      </c>
      <c r="K692" s="13" t="s">
        <v>1405</v>
      </c>
      <c r="L692" s="13">
        <v>38</v>
      </c>
      <c r="M692" s="13" t="s">
        <v>1407</v>
      </c>
      <c r="N692" s="13">
        <v>38</v>
      </c>
      <c r="O692" s="13" t="s">
        <v>1409</v>
      </c>
      <c r="P692" s="13">
        <v>38</v>
      </c>
      <c r="Q692" s="13" t="s">
        <v>1570</v>
      </c>
      <c r="R692" s="13">
        <v>38</v>
      </c>
      <c r="S692" s="13" t="s">
        <v>1572</v>
      </c>
      <c r="T692" s="13">
        <v>38</v>
      </c>
      <c r="U692" s="13" t="s">
        <v>1574</v>
      </c>
      <c r="V692" s="13">
        <v>38</v>
      </c>
      <c r="W692" s="13" t="s">
        <v>1576</v>
      </c>
      <c r="X692" s="13">
        <v>38</v>
      </c>
      <c r="Y692" s="13" t="s">
        <v>1578</v>
      </c>
      <c r="Z692" s="13">
        <v>38</v>
      </c>
      <c r="AA692" s="13" t="s">
        <v>354</v>
      </c>
      <c r="AB692" s="37" t="str">
        <f t="shared" si="79"/>
        <v>tw-h-15-jlr-loc3</v>
      </c>
      <c r="AC692" s="37">
        <f t="shared" si="80"/>
        <v>2</v>
      </c>
      <c r="AD692" s="13">
        <v>6</v>
      </c>
      <c r="AE692" s="27">
        <v>6</v>
      </c>
      <c r="AG692" s="35">
        <v>89</v>
      </c>
    </row>
    <row r="693" spans="1:33" ht="17.25" thickBot="1" x14ac:dyDescent="0.25">
      <c r="A693" s="33" t="s">
        <v>984</v>
      </c>
      <c r="B693" s="33">
        <f t="shared" si="75"/>
        <v>4201531</v>
      </c>
      <c r="C693" s="51">
        <v>15</v>
      </c>
      <c r="D693" s="28">
        <f t="shared" si="76"/>
        <v>42015</v>
      </c>
      <c r="E693" s="29">
        <v>3</v>
      </c>
      <c r="F693" s="30" t="s">
        <v>634</v>
      </c>
      <c r="G693" s="30" t="s">
        <v>361</v>
      </c>
      <c r="H693" s="29">
        <f t="shared" si="77"/>
        <v>56</v>
      </c>
      <c r="I693" s="29">
        <f t="shared" si="78"/>
        <v>5</v>
      </c>
      <c r="J693" s="29">
        <v>2</v>
      </c>
      <c r="K693" s="29" t="s">
        <v>1404</v>
      </c>
      <c r="L693" s="29">
        <v>40</v>
      </c>
      <c r="M693" s="29" t="s">
        <v>1406</v>
      </c>
      <c r="N693" s="29">
        <v>40</v>
      </c>
      <c r="O693" s="29" t="s">
        <v>1408</v>
      </c>
      <c r="P693" s="29">
        <v>40</v>
      </c>
      <c r="Q693" s="29" t="s">
        <v>1410</v>
      </c>
      <c r="R693" s="29">
        <v>40</v>
      </c>
      <c r="S693" s="29" t="s">
        <v>1573</v>
      </c>
      <c r="T693" s="29">
        <v>40</v>
      </c>
      <c r="U693" s="29" t="s">
        <v>1575</v>
      </c>
      <c r="V693" s="29">
        <v>40</v>
      </c>
      <c r="W693" s="29" t="s">
        <v>1577</v>
      </c>
      <c r="X693" s="29">
        <v>40</v>
      </c>
      <c r="Y693" s="29" t="s">
        <v>1579</v>
      </c>
      <c r="Z693" s="29">
        <v>40</v>
      </c>
      <c r="AA693" s="30" t="s">
        <v>395</v>
      </c>
      <c r="AB693" s="30" t="str">
        <f t="shared" si="79"/>
        <v>tw-h-15-shl-loc3</v>
      </c>
      <c r="AC693" s="30">
        <f t="shared" si="80"/>
        <v>2</v>
      </c>
      <c r="AD693" s="29">
        <v>9</v>
      </c>
      <c r="AE693" s="31">
        <v>9</v>
      </c>
      <c r="AG693" s="35">
        <v>90</v>
      </c>
    </row>
    <row r="694" spans="1:33" ht="16.5" x14ac:dyDescent="0.2">
      <c r="A694" s="33" t="s">
        <v>984</v>
      </c>
      <c r="B694" s="33">
        <f t="shared" si="75"/>
        <v>4201610</v>
      </c>
      <c r="C694" s="51">
        <v>16</v>
      </c>
      <c r="D694" s="23">
        <f t="shared" si="76"/>
        <v>42016</v>
      </c>
      <c r="E694" s="24">
        <v>1</v>
      </c>
      <c r="F694" s="32" t="s">
        <v>633</v>
      </c>
      <c r="G694" s="32" t="s">
        <v>347</v>
      </c>
      <c r="H694" s="24">
        <f t="shared" si="77"/>
        <v>58</v>
      </c>
      <c r="I694" s="24">
        <f t="shared" si="78"/>
        <v>5</v>
      </c>
      <c r="J694" s="24">
        <v>2</v>
      </c>
      <c r="K694" s="24" t="s">
        <v>1405</v>
      </c>
      <c r="L694" s="24">
        <v>42</v>
      </c>
      <c r="M694" s="24" t="s">
        <v>1407</v>
      </c>
      <c r="N694" s="24">
        <v>42</v>
      </c>
      <c r="O694" s="24" t="s">
        <v>1409</v>
      </c>
      <c r="P694" s="24">
        <v>42</v>
      </c>
      <c r="Q694" s="24" t="s">
        <v>1411</v>
      </c>
      <c r="R694" s="24">
        <v>42</v>
      </c>
      <c r="S694" s="24" t="s">
        <v>1572</v>
      </c>
      <c r="T694" s="24">
        <v>42</v>
      </c>
      <c r="U694" s="24" t="s">
        <v>1574</v>
      </c>
      <c r="V694" s="24">
        <v>42</v>
      </c>
      <c r="W694" s="24" t="s">
        <v>1576</v>
      </c>
      <c r="X694" s="24">
        <v>42</v>
      </c>
      <c r="Y694" s="24" t="s">
        <v>1578</v>
      </c>
      <c r="Z694" s="24">
        <v>42</v>
      </c>
      <c r="AA694" s="24" t="s">
        <v>30</v>
      </c>
      <c r="AB694" s="24" t="str">
        <f t="shared" si="79"/>
        <v>tw-h-16-jlr-loc1</v>
      </c>
      <c r="AC694" s="24">
        <f t="shared" si="80"/>
        <v>2</v>
      </c>
      <c r="AD694" s="24">
        <v>6</v>
      </c>
      <c r="AE694" s="25">
        <v>6</v>
      </c>
      <c r="AG694" s="35">
        <v>91</v>
      </c>
    </row>
    <row r="695" spans="1:33" ht="16.5" x14ac:dyDescent="0.2">
      <c r="A695" s="33" t="s">
        <v>984</v>
      </c>
      <c r="B695" s="33">
        <f t="shared" si="75"/>
        <v>4201611</v>
      </c>
      <c r="C695" s="51">
        <v>16</v>
      </c>
      <c r="D695" s="26">
        <f t="shared" si="76"/>
        <v>42016</v>
      </c>
      <c r="E695" s="13">
        <v>1</v>
      </c>
      <c r="F695" s="14" t="s">
        <v>634</v>
      </c>
      <c r="G695" s="14" t="s">
        <v>286</v>
      </c>
      <c r="H695" s="13">
        <f t="shared" si="77"/>
        <v>58</v>
      </c>
      <c r="I695" s="13">
        <f t="shared" si="78"/>
        <v>5</v>
      </c>
      <c r="J695" s="13">
        <v>2</v>
      </c>
      <c r="K695" s="13" t="s">
        <v>1404</v>
      </c>
      <c r="L695" s="13">
        <v>40</v>
      </c>
      <c r="M695" s="13" t="s">
        <v>1406</v>
      </c>
      <c r="N695" s="13">
        <v>40</v>
      </c>
      <c r="O695" s="13" t="s">
        <v>1408</v>
      </c>
      <c r="P695" s="13">
        <v>40</v>
      </c>
      <c r="Q695" s="13" t="s">
        <v>1410</v>
      </c>
      <c r="R695" s="13">
        <v>40</v>
      </c>
      <c r="S695" s="13" t="s">
        <v>1573</v>
      </c>
      <c r="T695" s="13">
        <v>40</v>
      </c>
      <c r="U695" s="13" t="s">
        <v>1575</v>
      </c>
      <c r="V695" s="13">
        <v>40</v>
      </c>
      <c r="W695" s="13" t="s">
        <v>1577</v>
      </c>
      <c r="X695" s="13">
        <v>40</v>
      </c>
      <c r="Y695" s="13" t="s">
        <v>1579</v>
      </c>
      <c r="Z695" s="13">
        <v>40</v>
      </c>
      <c r="AA695" s="13" t="s">
        <v>386</v>
      </c>
      <c r="AB695" s="13" t="str">
        <f t="shared" si="79"/>
        <v>tw-h-16-shl-loc1</v>
      </c>
      <c r="AC695" s="13">
        <f t="shared" si="80"/>
        <v>2</v>
      </c>
      <c r="AD695" s="13">
        <v>9</v>
      </c>
      <c r="AE695" s="27">
        <v>9</v>
      </c>
      <c r="AG695" s="35">
        <v>92</v>
      </c>
    </row>
    <row r="696" spans="1:33" ht="16.5" x14ac:dyDescent="0.2">
      <c r="A696" s="33" t="s">
        <v>984</v>
      </c>
      <c r="B696" s="33">
        <f t="shared" si="75"/>
        <v>4201620</v>
      </c>
      <c r="C696" s="51">
        <v>16</v>
      </c>
      <c r="D696" s="26">
        <f t="shared" si="76"/>
        <v>42016</v>
      </c>
      <c r="E696" s="13">
        <v>2</v>
      </c>
      <c r="F696" s="14" t="s">
        <v>633</v>
      </c>
      <c r="G696" s="14" t="s">
        <v>694</v>
      </c>
      <c r="H696" s="13">
        <f t="shared" si="77"/>
        <v>58</v>
      </c>
      <c r="I696" s="13">
        <f t="shared" si="78"/>
        <v>5</v>
      </c>
      <c r="J696" s="13">
        <v>2</v>
      </c>
      <c r="K696" s="13" t="s">
        <v>1405</v>
      </c>
      <c r="L696" s="13">
        <v>42</v>
      </c>
      <c r="M696" s="13" t="s">
        <v>1407</v>
      </c>
      <c r="N696" s="13">
        <v>42</v>
      </c>
      <c r="O696" s="13" t="s">
        <v>1409</v>
      </c>
      <c r="P696" s="13">
        <v>42</v>
      </c>
      <c r="Q696" s="13" t="s">
        <v>1411</v>
      </c>
      <c r="R696" s="13">
        <v>42</v>
      </c>
      <c r="S696" s="13" t="s">
        <v>1572</v>
      </c>
      <c r="T696" s="13">
        <v>42</v>
      </c>
      <c r="U696" s="13" t="s">
        <v>1574</v>
      </c>
      <c r="V696" s="13">
        <v>42</v>
      </c>
      <c r="W696" s="13" t="s">
        <v>1576</v>
      </c>
      <c r="X696" s="13">
        <v>42</v>
      </c>
      <c r="Y696" s="13" t="s">
        <v>1578</v>
      </c>
      <c r="Z696" s="13">
        <v>42</v>
      </c>
      <c r="AA696" s="13" t="s">
        <v>30</v>
      </c>
      <c r="AB696" s="36" t="str">
        <f t="shared" si="79"/>
        <v>tw-h-16-jlr-loc2</v>
      </c>
      <c r="AC696" s="36">
        <f t="shared" si="80"/>
        <v>2</v>
      </c>
      <c r="AD696" s="13">
        <v>6</v>
      </c>
      <c r="AE696" s="27">
        <v>6</v>
      </c>
      <c r="AG696" s="35">
        <v>93</v>
      </c>
    </row>
    <row r="697" spans="1:33" ht="16.5" x14ac:dyDescent="0.2">
      <c r="A697" s="33" t="s">
        <v>984</v>
      </c>
      <c r="B697" s="33">
        <f t="shared" si="75"/>
        <v>4201621</v>
      </c>
      <c r="C697" s="51">
        <v>16</v>
      </c>
      <c r="D697" s="26">
        <f t="shared" si="76"/>
        <v>42016</v>
      </c>
      <c r="E697" s="13">
        <v>2</v>
      </c>
      <c r="F697" s="14" t="s">
        <v>634</v>
      </c>
      <c r="G697" s="14" t="s">
        <v>695</v>
      </c>
      <c r="H697" s="13">
        <f t="shared" si="77"/>
        <v>58</v>
      </c>
      <c r="I697" s="13">
        <f t="shared" si="78"/>
        <v>5</v>
      </c>
      <c r="J697" s="13">
        <v>2</v>
      </c>
      <c r="K697" s="13" t="s">
        <v>1404</v>
      </c>
      <c r="L697" s="13">
        <v>40</v>
      </c>
      <c r="M697" s="13" t="s">
        <v>1406</v>
      </c>
      <c r="N697" s="13">
        <v>40</v>
      </c>
      <c r="O697" s="13" t="s">
        <v>1408</v>
      </c>
      <c r="P697" s="13">
        <v>40</v>
      </c>
      <c r="Q697" s="13" t="s">
        <v>1410</v>
      </c>
      <c r="R697" s="13">
        <v>40</v>
      </c>
      <c r="S697" s="13" t="s">
        <v>1573</v>
      </c>
      <c r="T697" s="13">
        <v>40</v>
      </c>
      <c r="U697" s="13" t="s">
        <v>1575</v>
      </c>
      <c r="V697" s="13">
        <v>40</v>
      </c>
      <c r="W697" s="13" t="s">
        <v>1577</v>
      </c>
      <c r="X697" s="13">
        <v>40</v>
      </c>
      <c r="Y697" s="13" t="s">
        <v>1579</v>
      </c>
      <c r="Z697" s="13">
        <v>40</v>
      </c>
      <c r="AA697" s="13" t="s">
        <v>380</v>
      </c>
      <c r="AB697" s="36" t="str">
        <f t="shared" si="79"/>
        <v>tw-h-16-shl-loc2</v>
      </c>
      <c r="AC697" s="36">
        <f t="shared" si="80"/>
        <v>2</v>
      </c>
      <c r="AD697" s="13">
        <v>9</v>
      </c>
      <c r="AE697" s="27">
        <v>9</v>
      </c>
      <c r="AG697" s="35">
        <v>94</v>
      </c>
    </row>
    <row r="698" spans="1:33" ht="16.5" x14ac:dyDescent="0.2">
      <c r="A698" s="33" t="s">
        <v>984</v>
      </c>
      <c r="B698" s="33">
        <f t="shared" si="75"/>
        <v>4201630</v>
      </c>
      <c r="C698" s="51">
        <v>16</v>
      </c>
      <c r="D698" s="26">
        <f t="shared" si="76"/>
        <v>42016</v>
      </c>
      <c r="E698" s="13">
        <v>3</v>
      </c>
      <c r="F698" s="14" t="s">
        <v>633</v>
      </c>
      <c r="G698" s="14" t="s">
        <v>749</v>
      </c>
      <c r="H698" s="13">
        <f t="shared" si="77"/>
        <v>58</v>
      </c>
      <c r="I698" s="13">
        <f t="shared" si="78"/>
        <v>5</v>
      </c>
      <c r="J698" s="13">
        <v>2</v>
      </c>
      <c r="K698" s="13" t="s">
        <v>1405</v>
      </c>
      <c r="L698" s="13">
        <v>42</v>
      </c>
      <c r="M698" s="13" t="s">
        <v>1407</v>
      </c>
      <c r="N698" s="13">
        <v>42</v>
      </c>
      <c r="O698" s="13" t="s">
        <v>1409</v>
      </c>
      <c r="P698" s="13">
        <v>42</v>
      </c>
      <c r="Q698" s="13" t="s">
        <v>1411</v>
      </c>
      <c r="R698" s="13">
        <v>42</v>
      </c>
      <c r="S698" s="13" t="s">
        <v>1572</v>
      </c>
      <c r="T698" s="13">
        <v>42</v>
      </c>
      <c r="U698" s="13" t="s">
        <v>1574</v>
      </c>
      <c r="V698" s="13">
        <v>42</v>
      </c>
      <c r="W698" s="13" t="s">
        <v>1576</v>
      </c>
      <c r="X698" s="13">
        <v>42</v>
      </c>
      <c r="Y698" s="13" t="s">
        <v>1578</v>
      </c>
      <c r="Z698" s="13">
        <v>42</v>
      </c>
      <c r="AA698" s="13" t="s">
        <v>353</v>
      </c>
      <c r="AB698" s="37" t="str">
        <f t="shared" si="79"/>
        <v>tw-h-16-jlr-loc3</v>
      </c>
      <c r="AC698" s="37">
        <f t="shared" si="80"/>
        <v>2</v>
      </c>
      <c r="AD698" s="13">
        <v>6</v>
      </c>
      <c r="AE698" s="27">
        <v>6</v>
      </c>
      <c r="AG698" s="35">
        <v>95</v>
      </c>
    </row>
    <row r="699" spans="1:33" ht="17.25" thickBot="1" x14ac:dyDescent="0.25">
      <c r="A699" s="33" t="s">
        <v>984</v>
      </c>
      <c r="B699" s="33">
        <f t="shared" si="75"/>
        <v>4201631</v>
      </c>
      <c r="C699" s="51">
        <v>16</v>
      </c>
      <c r="D699" s="28">
        <f t="shared" si="76"/>
        <v>42016</v>
      </c>
      <c r="E699" s="29">
        <v>3</v>
      </c>
      <c r="F699" s="30" t="s">
        <v>634</v>
      </c>
      <c r="G699" s="30" t="s">
        <v>361</v>
      </c>
      <c r="H699" s="29">
        <f t="shared" si="77"/>
        <v>58</v>
      </c>
      <c r="I699" s="29">
        <f t="shared" si="78"/>
        <v>5</v>
      </c>
      <c r="J699" s="29">
        <v>2</v>
      </c>
      <c r="K699" s="29" t="s">
        <v>1404</v>
      </c>
      <c r="L699" s="29">
        <v>40</v>
      </c>
      <c r="M699" s="29" t="s">
        <v>1406</v>
      </c>
      <c r="N699" s="29">
        <v>40</v>
      </c>
      <c r="O699" s="29" t="s">
        <v>1408</v>
      </c>
      <c r="P699" s="29">
        <v>40</v>
      </c>
      <c r="Q699" s="29" t="s">
        <v>1410</v>
      </c>
      <c r="R699" s="29">
        <v>40</v>
      </c>
      <c r="S699" s="29" t="s">
        <v>1573</v>
      </c>
      <c r="T699" s="29">
        <v>40</v>
      </c>
      <c r="U699" s="29" t="s">
        <v>1575</v>
      </c>
      <c r="V699" s="29">
        <v>40</v>
      </c>
      <c r="W699" s="29" t="s">
        <v>1577</v>
      </c>
      <c r="X699" s="29">
        <v>40</v>
      </c>
      <c r="Y699" s="29" t="s">
        <v>1579</v>
      </c>
      <c r="Z699" s="29">
        <v>40</v>
      </c>
      <c r="AA699" s="29" t="s">
        <v>394</v>
      </c>
      <c r="AB699" s="30" t="str">
        <f t="shared" si="79"/>
        <v>tw-h-16-shl-loc3</v>
      </c>
      <c r="AC699" s="30">
        <f t="shared" si="80"/>
        <v>2</v>
      </c>
      <c r="AD699" s="29">
        <v>9</v>
      </c>
      <c r="AE699" s="31">
        <v>9</v>
      </c>
      <c r="AG699" s="35">
        <v>96</v>
      </c>
    </row>
    <row r="700" spans="1:33" ht="16.5" x14ac:dyDescent="0.2">
      <c r="A700" s="33" t="s">
        <v>984</v>
      </c>
      <c r="B700" s="33">
        <f t="shared" si="75"/>
        <v>4201710</v>
      </c>
      <c r="C700" s="51">
        <v>17</v>
      </c>
      <c r="D700" s="23">
        <f t="shared" si="76"/>
        <v>42017</v>
      </c>
      <c r="E700" s="24">
        <v>1</v>
      </c>
      <c r="F700" s="32" t="s">
        <v>633</v>
      </c>
      <c r="G700" s="32" t="s">
        <v>347</v>
      </c>
      <c r="H700" s="24">
        <f t="shared" si="77"/>
        <v>59</v>
      </c>
      <c r="I700" s="24">
        <f t="shared" si="78"/>
        <v>5</v>
      </c>
      <c r="J700" s="24">
        <v>2</v>
      </c>
      <c r="K700" s="24" t="s">
        <v>1405</v>
      </c>
      <c r="L700" s="24">
        <v>44</v>
      </c>
      <c r="M700" s="24" t="s">
        <v>1407</v>
      </c>
      <c r="N700" s="24">
        <v>44</v>
      </c>
      <c r="O700" s="24" t="s">
        <v>1409</v>
      </c>
      <c r="P700" s="24">
        <v>44</v>
      </c>
      <c r="Q700" s="24" t="s">
        <v>1411</v>
      </c>
      <c r="R700" s="24">
        <v>44</v>
      </c>
      <c r="S700" s="24" t="s">
        <v>1413</v>
      </c>
      <c r="T700" s="24">
        <v>44</v>
      </c>
      <c r="U700" s="24" t="s">
        <v>1574</v>
      </c>
      <c r="V700" s="24">
        <v>44</v>
      </c>
      <c r="W700" s="24" t="s">
        <v>1576</v>
      </c>
      <c r="X700" s="24">
        <v>44</v>
      </c>
      <c r="Y700" s="24" t="s">
        <v>1578</v>
      </c>
      <c r="Z700" s="24">
        <v>44</v>
      </c>
      <c r="AA700" s="24" t="s">
        <v>351</v>
      </c>
      <c r="AB700" s="24" t="str">
        <f t="shared" si="79"/>
        <v>tw-h-17-jlr-loc1</v>
      </c>
      <c r="AC700" s="24">
        <f t="shared" si="80"/>
        <v>2</v>
      </c>
      <c r="AD700" s="24">
        <v>6</v>
      </c>
      <c r="AE700" s="25">
        <v>6</v>
      </c>
      <c r="AG700" s="35">
        <v>97</v>
      </c>
    </row>
    <row r="701" spans="1:33" ht="16.5" x14ac:dyDescent="0.2">
      <c r="A701" s="33" t="s">
        <v>984</v>
      </c>
      <c r="B701" s="33">
        <f t="shared" si="75"/>
        <v>4201711</v>
      </c>
      <c r="C701" s="51">
        <v>17</v>
      </c>
      <c r="D701" s="26">
        <f t="shared" si="76"/>
        <v>42017</v>
      </c>
      <c r="E701" s="13">
        <v>1</v>
      </c>
      <c r="F701" s="14" t="s">
        <v>634</v>
      </c>
      <c r="G701" s="14" t="s">
        <v>286</v>
      </c>
      <c r="H701" s="13">
        <f t="shared" si="77"/>
        <v>59</v>
      </c>
      <c r="I701" s="13">
        <f t="shared" si="78"/>
        <v>5</v>
      </c>
      <c r="J701" s="13">
        <v>2</v>
      </c>
      <c r="K701" s="13" t="s">
        <v>1404</v>
      </c>
      <c r="L701" s="13">
        <v>44</v>
      </c>
      <c r="M701" s="13" t="s">
        <v>1406</v>
      </c>
      <c r="N701" s="13">
        <v>44</v>
      </c>
      <c r="O701" s="13" t="s">
        <v>1408</v>
      </c>
      <c r="P701" s="13">
        <v>44</v>
      </c>
      <c r="Q701" s="13" t="s">
        <v>1410</v>
      </c>
      <c r="R701" s="13">
        <v>44</v>
      </c>
      <c r="S701" s="13" t="s">
        <v>1412</v>
      </c>
      <c r="T701" s="13">
        <v>44</v>
      </c>
      <c r="U701" s="13" t="s">
        <v>1575</v>
      </c>
      <c r="V701" s="13">
        <v>44</v>
      </c>
      <c r="W701" s="13" t="s">
        <v>1577</v>
      </c>
      <c r="X701" s="13">
        <v>44</v>
      </c>
      <c r="Y701" s="13" t="s">
        <v>1579</v>
      </c>
      <c r="Z701" s="13">
        <v>44</v>
      </c>
      <c r="AA701" s="13" t="s">
        <v>391</v>
      </c>
      <c r="AB701" s="13" t="str">
        <f t="shared" si="79"/>
        <v>tw-h-17-shl-loc1</v>
      </c>
      <c r="AC701" s="13">
        <f t="shared" si="80"/>
        <v>2</v>
      </c>
      <c r="AD701" s="13">
        <v>9</v>
      </c>
      <c r="AE701" s="27">
        <v>9</v>
      </c>
      <c r="AG701" s="35">
        <v>98</v>
      </c>
    </row>
    <row r="702" spans="1:33" ht="16.5" x14ac:dyDescent="0.2">
      <c r="A702" s="33" t="s">
        <v>984</v>
      </c>
      <c r="B702" s="33">
        <f t="shared" si="75"/>
        <v>4201720</v>
      </c>
      <c r="C702" s="51">
        <v>17</v>
      </c>
      <c r="D702" s="26">
        <f t="shared" si="76"/>
        <v>42017</v>
      </c>
      <c r="E702" s="13">
        <v>2</v>
      </c>
      <c r="F702" s="14" t="s">
        <v>633</v>
      </c>
      <c r="G702" s="14" t="s">
        <v>356</v>
      </c>
      <c r="H702" s="13">
        <f t="shared" si="77"/>
        <v>59</v>
      </c>
      <c r="I702" s="13">
        <f t="shared" si="78"/>
        <v>5</v>
      </c>
      <c r="J702" s="13">
        <v>2</v>
      </c>
      <c r="K702" s="13" t="s">
        <v>1405</v>
      </c>
      <c r="L702" s="13">
        <v>44</v>
      </c>
      <c r="M702" s="13" t="s">
        <v>1407</v>
      </c>
      <c r="N702" s="13">
        <v>44</v>
      </c>
      <c r="O702" s="13" t="s">
        <v>1409</v>
      </c>
      <c r="P702" s="13">
        <v>44</v>
      </c>
      <c r="Q702" s="13" t="s">
        <v>1411</v>
      </c>
      <c r="R702" s="13">
        <v>44</v>
      </c>
      <c r="S702" s="13" t="s">
        <v>1413</v>
      </c>
      <c r="T702" s="13">
        <v>44</v>
      </c>
      <c r="U702" s="13" t="s">
        <v>1574</v>
      </c>
      <c r="V702" s="13">
        <v>44</v>
      </c>
      <c r="W702" s="13" t="s">
        <v>1576</v>
      </c>
      <c r="X702" s="13">
        <v>44</v>
      </c>
      <c r="Y702" s="13" t="s">
        <v>1578</v>
      </c>
      <c r="Z702" s="13">
        <v>44</v>
      </c>
      <c r="AA702" s="13" t="s">
        <v>748</v>
      </c>
      <c r="AB702" s="36" t="str">
        <f t="shared" si="79"/>
        <v>tw-h-17-jlr-loc2</v>
      </c>
      <c r="AC702" s="36">
        <f t="shared" si="80"/>
        <v>2</v>
      </c>
      <c r="AD702" s="13">
        <v>6</v>
      </c>
      <c r="AE702" s="27">
        <v>6</v>
      </c>
      <c r="AG702" s="35">
        <v>99</v>
      </c>
    </row>
    <row r="703" spans="1:33" ht="16.5" x14ac:dyDescent="0.2">
      <c r="A703" s="33" t="s">
        <v>984</v>
      </c>
      <c r="B703" s="33">
        <f t="shared" si="75"/>
        <v>4201721</v>
      </c>
      <c r="C703" s="51">
        <v>17</v>
      </c>
      <c r="D703" s="26">
        <f t="shared" si="76"/>
        <v>42017</v>
      </c>
      <c r="E703" s="13">
        <v>2</v>
      </c>
      <c r="F703" s="14" t="s">
        <v>634</v>
      </c>
      <c r="G703" s="14" t="s">
        <v>376</v>
      </c>
      <c r="H703" s="13">
        <f t="shared" si="77"/>
        <v>59</v>
      </c>
      <c r="I703" s="13">
        <f t="shared" si="78"/>
        <v>5</v>
      </c>
      <c r="J703" s="13">
        <v>2</v>
      </c>
      <c r="K703" s="13" t="s">
        <v>1404</v>
      </c>
      <c r="L703" s="13">
        <v>44</v>
      </c>
      <c r="M703" s="13" t="s">
        <v>1406</v>
      </c>
      <c r="N703" s="13">
        <v>44</v>
      </c>
      <c r="O703" s="13" t="s">
        <v>1408</v>
      </c>
      <c r="P703" s="13">
        <v>44</v>
      </c>
      <c r="Q703" s="13" t="s">
        <v>1410</v>
      </c>
      <c r="R703" s="13">
        <v>44</v>
      </c>
      <c r="S703" s="13" t="s">
        <v>1412</v>
      </c>
      <c r="T703" s="13">
        <v>44</v>
      </c>
      <c r="U703" s="13" t="s">
        <v>1575</v>
      </c>
      <c r="V703" s="13">
        <v>44</v>
      </c>
      <c r="W703" s="13" t="s">
        <v>1577</v>
      </c>
      <c r="X703" s="13">
        <v>44</v>
      </c>
      <c r="Y703" s="13" t="s">
        <v>1579</v>
      </c>
      <c r="Z703" s="13">
        <v>44</v>
      </c>
      <c r="AA703" s="13" t="s">
        <v>390</v>
      </c>
      <c r="AB703" s="36" t="str">
        <f t="shared" si="79"/>
        <v>tw-h-17-shl-loc2</v>
      </c>
      <c r="AC703" s="36">
        <f t="shared" si="80"/>
        <v>2</v>
      </c>
      <c r="AD703" s="13">
        <v>9</v>
      </c>
      <c r="AE703" s="27">
        <v>9</v>
      </c>
      <c r="AG703" s="35">
        <v>100</v>
      </c>
    </row>
    <row r="704" spans="1:33" ht="16.5" x14ac:dyDescent="0.2">
      <c r="A704" s="33" t="s">
        <v>984</v>
      </c>
      <c r="B704" s="33">
        <f t="shared" si="75"/>
        <v>4201730</v>
      </c>
      <c r="C704" s="51">
        <v>17</v>
      </c>
      <c r="D704" s="26">
        <f t="shared" si="76"/>
        <v>42017</v>
      </c>
      <c r="E704" s="13">
        <v>3</v>
      </c>
      <c r="F704" s="14" t="s">
        <v>633</v>
      </c>
      <c r="G704" s="14" t="s">
        <v>749</v>
      </c>
      <c r="H704" s="13">
        <f t="shared" si="77"/>
        <v>59</v>
      </c>
      <c r="I704" s="13">
        <f t="shared" si="78"/>
        <v>5</v>
      </c>
      <c r="J704" s="13">
        <v>2</v>
      </c>
      <c r="K704" s="13" t="s">
        <v>1405</v>
      </c>
      <c r="L704" s="13">
        <v>44</v>
      </c>
      <c r="M704" s="13" t="s">
        <v>1407</v>
      </c>
      <c r="N704" s="13">
        <v>44</v>
      </c>
      <c r="O704" s="13" t="s">
        <v>1409</v>
      </c>
      <c r="P704" s="13">
        <v>44</v>
      </c>
      <c r="Q704" s="13" t="s">
        <v>1411</v>
      </c>
      <c r="R704" s="13">
        <v>44</v>
      </c>
      <c r="S704" s="13" t="s">
        <v>1413</v>
      </c>
      <c r="T704" s="13">
        <v>44</v>
      </c>
      <c r="U704" s="13" t="s">
        <v>1574</v>
      </c>
      <c r="V704" s="13">
        <v>44</v>
      </c>
      <c r="W704" s="13" t="s">
        <v>1576</v>
      </c>
      <c r="X704" s="13">
        <v>44</v>
      </c>
      <c r="Y704" s="13" t="s">
        <v>1578</v>
      </c>
      <c r="Z704" s="13">
        <v>44</v>
      </c>
      <c r="AA704" s="13" t="s">
        <v>354</v>
      </c>
      <c r="AB704" s="37" t="str">
        <f t="shared" si="79"/>
        <v>tw-h-17-jlr-loc3</v>
      </c>
      <c r="AC704" s="37">
        <f t="shared" si="80"/>
        <v>2</v>
      </c>
      <c r="AD704" s="13">
        <v>6</v>
      </c>
      <c r="AE704" s="27">
        <v>6</v>
      </c>
      <c r="AG704" s="35">
        <v>101</v>
      </c>
    </row>
    <row r="705" spans="1:33" ht="17.25" thickBot="1" x14ac:dyDescent="0.25">
      <c r="A705" s="33" t="s">
        <v>984</v>
      </c>
      <c r="B705" s="33">
        <f t="shared" si="75"/>
        <v>4201731</v>
      </c>
      <c r="C705" s="51">
        <v>17</v>
      </c>
      <c r="D705" s="28">
        <f t="shared" si="76"/>
        <v>42017</v>
      </c>
      <c r="E705" s="29">
        <v>3</v>
      </c>
      <c r="F705" s="30" t="s">
        <v>634</v>
      </c>
      <c r="G705" s="30" t="s">
        <v>361</v>
      </c>
      <c r="H705" s="29">
        <f t="shared" si="77"/>
        <v>59</v>
      </c>
      <c r="I705" s="29">
        <f t="shared" si="78"/>
        <v>5</v>
      </c>
      <c r="J705" s="29">
        <v>2</v>
      </c>
      <c r="K705" s="29" t="s">
        <v>1404</v>
      </c>
      <c r="L705" s="29">
        <v>44</v>
      </c>
      <c r="M705" s="29" t="s">
        <v>1406</v>
      </c>
      <c r="N705" s="29">
        <v>44</v>
      </c>
      <c r="O705" s="29" t="s">
        <v>1408</v>
      </c>
      <c r="P705" s="29">
        <v>44</v>
      </c>
      <c r="Q705" s="29" t="s">
        <v>1410</v>
      </c>
      <c r="R705" s="29">
        <v>44</v>
      </c>
      <c r="S705" s="29" t="s">
        <v>1412</v>
      </c>
      <c r="T705" s="29">
        <v>44</v>
      </c>
      <c r="U705" s="29" t="s">
        <v>1575</v>
      </c>
      <c r="V705" s="29">
        <v>44</v>
      </c>
      <c r="W705" s="29" t="s">
        <v>1577</v>
      </c>
      <c r="X705" s="29">
        <v>44</v>
      </c>
      <c r="Y705" s="29" t="s">
        <v>1579</v>
      </c>
      <c r="Z705" s="29">
        <v>44</v>
      </c>
      <c r="AA705" s="29" t="s">
        <v>395</v>
      </c>
      <c r="AB705" s="30" t="str">
        <f t="shared" si="79"/>
        <v>tw-h-17-shl-loc3</v>
      </c>
      <c r="AC705" s="30">
        <f t="shared" si="80"/>
        <v>2</v>
      </c>
      <c r="AD705" s="29">
        <v>9</v>
      </c>
      <c r="AE705" s="31">
        <v>9</v>
      </c>
      <c r="AG705" s="35">
        <v>102</v>
      </c>
    </row>
    <row r="706" spans="1:33" ht="16.5" x14ac:dyDescent="0.2">
      <c r="A706" s="33" t="s">
        <v>984</v>
      </c>
      <c r="B706" s="33">
        <f t="shared" si="75"/>
        <v>4201810</v>
      </c>
      <c r="C706" s="51">
        <v>18</v>
      </c>
      <c r="D706" s="23">
        <f t="shared" si="76"/>
        <v>42018</v>
      </c>
      <c r="E706" s="24">
        <v>1</v>
      </c>
      <c r="F706" s="32" t="s">
        <v>633</v>
      </c>
      <c r="G706" s="32" t="s">
        <v>347</v>
      </c>
      <c r="H706" s="24">
        <f t="shared" si="77"/>
        <v>60</v>
      </c>
      <c r="I706" s="24">
        <f t="shared" si="78"/>
        <v>6</v>
      </c>
      <c r="J706" s="24">
        <v>2</v>
      </c>
      <c r="K706" s="24" t="s">
        <v>1405</v>
      </c>
      <c r="L706" s="24">
        <v>46</v>
      </c>
      <c r="M706" s="24" t="s">
        <v>1407</v>
      </c>
      <c r="N706" s="24">
        <v>46</v>
      </c>
      <c r="O706" s="24" t="s">
        <v>1409</v>
      </c>
      <c r="P706" s="24">
        <v>46</v>
      </c>
      <c r="Q706" s="24" t="s">
        <v>1411</v>
      </c>
      <c r="R706" s="24">
        <v>46</v>
      </c>
      <c r="S706" s="24" t="s">
        <v>1413</v>
      </c>
      <c r="T706" s="24">
        <v>46</v>
      </c>
      <c r="U706" s="24" t="s">
        <v>1415</v>
      </c>
      <c r="V706" s="24">
        <v>46</v>
      </c>
      <c r="W706" s="24" t="s">
        <v>1576</v>
      </c>
      <c r="X706" s="24">
        <v>46</v>
      </c>
      <c r="Y706" s="24" t="s">
        <v>1578</v>
      </c>
      <c r="Z706" s="24">
        <v>46</v>
      </c>
      <c r="AA706" s="24" t="s">
        <v>30</v>
      </c>
      <c r="AB706" s="24" t="str">
        <f t="shared" si="79"/>
        <v>tw-h-18-jlr-loc1</v>
      </c>
      <c r="AC706" s="24">
        <f t="shared" si="80"/>
        <v>2</v>
      </c>
      <c r="AD706" s="24">
        <v>6</v>
      </c>
      <c r="AE706" s="25">
        <v>6</v>
      </c>
      <c r="AG706" s="35">
        <v>103</v>
      </c>
    </row>
    <row r="707" spans="1:33" ht="16.5" x14ac:dyDescent="0.2">
      <c r="A707" s="33" t="s">
        <v>984</v>
      </c>
      <c r="B707" s="33">
        <f t="shared" si="75"/>
        <v>4201811</v>
      </c>
      <c r="C707" s="51">
        <v>18</v>
      </c>
      <c r="D707" s="26">
        <f t="shared" si="76"/>
        <v>42018</v>
      </c>
      <c r="E707" s="13">
        <v>1</v>
      </c>
      <c r="F707" s="14" t="s">
        <v>634</v>
      </c>
      <c r="G707" s="14" t="s">
        <v>286</v>
      </c>
      <c r="H707" s="13">
        <f t="shared" si="77"/>
        <v>60</v>
      </c>
      <c r="I707" s="13">
        <f t="shared" si="78"/>
        <v>6</v>
      </c>
      <c r="J707" s="13">
        <v>2</v>
      </c>
      <c r="K707" s="13" t="s">
        <v>1404</v>
      </c>
      <c r="L707" s="13">
        <v>46</v>
      </c>
      <c r="M707" s="13" t="s">
        <v>1406</v>
      </c>
      <c r="N707" s="13">
        <v>46</v>
      </c>
      <c r="O707" s="13" t="s">
        <v>1408</v>
      </c>
      <c r="P707" s="13">
        <v>46</v>
      </c>
      <c r="Q707" s="13" t="s">
        <v>1410</v>
      </c>
      <c r="R707" s="13">
        <v>46</v>
      </c>
      <c r="S707" s="13" t="s">
        <v>1412</v>
      </c>
      <c r="T707" s="13">
        <v>46</v>
      </c>
      <c r="U707" s="13" t="s">
        <v>1414</v>
      </c>
      <c r="V707" s="13">
        <v>46</v>
      </c>
      <c r="W707" s="13" t="s">
        <v>1577</v>
      </c>
      <c r="X707" s="13">
        <v>46</v>
      </c>
      <c r="Y707" s="13" t="s">
        <v>1579</v>
      </c>
      <c r="Z707" s="13">
        <v>46</v>
      </c>
      <c r="AA707" s="14" t="s">
        <v>389</v>
      </c>
      <c r="AB707" s="13" t="str">
        <f t="shared" si="79"/>
        <v>tw-h-18-shl-loc1</v>
      </c>
      <c r="AC707" s="13">
        <f t="shared" si="80"/>
        <v>2</v>
      </c>
      <c r="AD707" s="13">
        <v>9</v>
      </c>
      <c r="AE707" s="27">
        <v>9</v>
      </c>
      <c r="AG707" s="35">
        <v>104</v>
      </c>
    </row>
    <row r="708" spans="1:33" ht="16.5" x14ac:dyDescent="0.2">
      <c r="A708" s="33" t="s">
        <v>984</v>
      </c>
      <c r="B708" s="33">
        <f t="shared" si="75"/>
        <v>4201820</v>
      </c>
      <c r="C708" s="51">
        <v>18</v>
      </c>
      <c r="D708" s="26">
        <f t="shared" si="76"/>
        <v>42018</v>
      </c>
      <c r="E708" s="13">
        <v>2</v>
      </c>
      <c r="F708" s="14" t="s">
        <v>633</v>
      </c>
      <c r="G708" s="14" t="s">
        <v>356</v>
      </c>
      <c r="H708" s="13">
        <f t="shared" si="77"/>
        <v>60</v>
      </c>
      <c r="I708" s="13">
        <f t="shared" si="78"/>
        <v>5</v>
      </c>
      <c r="J708" s="13">
        <v>2</v>
      </c>
      <c r="K708" s="13" t="s">
        <v>1405</v>
      </c>
      <c r="L708" s="13">
        <v>46</v>
      </c>
      <c r="M708" s="13" t="s">
        <v>1407</v>
      </c>
      <c r="N708" s="13">
        <v>46</v>
      </c>
      <c r="O708" s="13" t="s">
        <v>1409</v>
      </c>
      <c r="P708" s="13">
        <v>46</v>
      </c>
      <c r="Q708" s="13" t="s">
        <v>1411</v>
      </c>
      <c r="R708" s="13">
        <v>46</v>
      </c>
      <c r="S708" s="13" t="s">
        <v>1413</v>
      </c>
      <c r="T708" s="13">
        <v>46</v>
      </c>
      <c r="U708" s="13" t="s">
        <v>1415</v>
      </c>
      <c r="V708" s="13">
        <v>46</v>
      </c>
      <c r="W708" s="13" t="s">
        <v>1576</v>
      </c>
      <c r="X708" s="13">
        <v>46</v>
      </c>
      <c r="Y708" s="13" t="s">
        <v>1578</v>
      </c>
      <c r="Z708" s="13">
        <v>46</v>
      </c>
      <c r="AA708" s="13" t="s">
        <v>350</v>
      </c>
      <c r="AB708" s="36" t="str">
        <f t="shared" si="79"/>
        <v>tw-h-18-jlr-loc2</v>
      </c>
      <c r="AC708" s="36">
        <f t="shared" si="80"/>
        <v>2</v>
      </c>
      <c r="AD708" s="13">
        <v>6</v>
      </c>
      <c r="AE708" s="27">
        <v>6</v>
      </c>
      <c r="AG708" s="35">
        <v>105</v>
      </c>
    </row>
    <row r="709" spans="1:33" ht="16.5" x14ac:dyDescent="0.2">
      <c r="A709" s="33" t="s">
        <v>984</v>
      </c>
      <c r="B709" s="33">
        <f t="shared" ref="B709:B772" si="81">D709*100+E709*10+IF(F709="jlr",0,1)</f>
        <v>4201821</v>
      </c>
      <c r="C709" s="51">
        <v>18</v>
      </c>
      <c r="D709" s="26">
        <f t="shared" si="76"/>
        <v>42018</v>
      </c>
      <c r="E709" s="13">
        <v>2</v>
      </c>
      <c r="F709" s="14" t="s">
        <v>634</v>
      </c>
      <c r="G709" s="14" t="s">
        <v>376</v>
      </c>
      <c r="H709" s="13">
        <f t="shared" si="77"/>
        <v>60</v>
      </c>
      <c r="I709" s="13">
        <f t="shared" si="78"/>
        <v>5</v>
      </c>
      <c r="J709" s="13">
        <v>2</v>
      </c>
      <c r="K709" s="13" t="s">
        <v>1404</v>
      </c>
      <c r="L709" s="13">
        <v>46</v>
      </c>
      <c r="M709" s="13" t="s">
        <v>1406</v>
      </c>
      <c r="N709" s="13">
        <v>46</v>
      </c>
      <c r="O709" s="13" t="s">
        <v>1408</v>
      </c>
      <c r="P709" s="13">
        <v>46</v>
      </c>
      <c r="Q709" s="13" t="s">
        <v>1410</v>
      </c>
      <c r="R709" s="13">
        <v>46</v>
      </c>
      <c r="S709" s="13" t="s">
        <v>1412</v>
      </c>
      <c r="T709" s="13">
        <v>46</v>
      </c>
      <c r="U709" s="13" t="s">
        <v>1414</v>
      </c>
      <c r="V709" s="13">
        <v>46</v>
      </c>
      <c r="W709" s="13" t="s">
        <v>1577</v>
      </c>
      <c r="X709" s="13">
        <v>46</v>
      </c>
      <c r="Y709" s="13" t="s">
        <v>1579</v>
      </c>
      <c r="Z709" s="13">
        <v>46</v>
      </c>
      <c r="AA709" s="13" t="s">
        <v>388</v>
      </c>
      <c r="AB709" s="36" t="str">
        <f t="shared" si="79"/>
        <v>tw-h-18-shl-loc2</v>
      </c>
      <c r="AC709" s="36">
        <f t="shared" si="80"/>
        <v>2</v>
      </c>
      <c r="AD709" s="13">
        <v>9</v>
      </c>
      <c r="AE709" s="27">
        <v>9</v>
      </c>
      <c r="AG709" s="35">
        <v>106</v>
      </c>
    </row>
    <row r="710" spans="1:33" ht="16.5" x14ac:dyDescent="0.2">
      <c r="A710" s="33" t="s">
        <v>984</v>
      </c>
      <c r="B710" s="33">
        <f t="shared" si="81"/>
        <v>4201830</v>
      </c>
      <c r="C710" s="51">
        <v>18</v>
      </c>
      <c r="D710" s="26">
        <f t="shared" si="76"/>
        <v>42018</v>
      </c>
      <c r="E710" s="13">
        <v>3</v>
      </c>
      <c r="F710" s="14" t="s">
        <v>633</v>
      </c>
      <c r="G710" s="14" t="s">
        <v>749</v>
      </c>
      <c r="H710" s="13">
        <f t="shared" si="77"/>
        <v>60</v>
      </c>
      <c r="I710" s="13">
        <f t="shared" si="78"/>
        <v>5</v>
      </c>
      <c r="J710" s="13">
        <v>2</v>
      </c>
      <c r="K710" s="13" t="s">
        <v>1405</v>
      </c>
      <c r="L710" s="13">
        <v>46</v>
      </c>
      <c r="M710" s="13" t="s">
        <v>1407</v>
      </c>
      <c r="N710" s="13">
        <v>46</v>
      </c>
      <c r="O710" s="13" t="s">
        <v>1409</v>
      </c>
      <c r="P710" s="13">
        <v>46</v>
      </c>
      <c r="Q710" s="13" t="s">
        <v>1411</v>
      </c>
      <c r="R710" s="13">
        <v>46</v>
      </c>
      <c r="S710" s="13" t="s">
        <v>1413</v>
      </c>
      <c r="T710" s="13">
        <v>46</v>
      </c>
      <c r="U710" s="13" t="s">
        <v>1415</v>
      </c>
      <c r="V710" s="13">
        <v>46</v>
      </c>
      <c r="W710" s="13" t="s">
        <v>1576</v>
      </c>
      <c r="X710" s="13">
        <v>46</v>
      </c>
      <c r="Y710" s="13" t="s">
        <v>1578</v>
      </c>
      <c r="Z710" s="13">
        <v>46</v>
      </c>
      <c r="AA710" s="13" t="s">
        <v>352</v>
      </c>
      <c r="AB710" s="37" t="str">
        <f t="shared" si="79"/>
        <v>tw-h-18-jlr-loc3</v>
      </c>
      <c r="AC710" s="37">
        <f t="shared" si="80"/>
        <v>2</v>
      </c>
      <c r="AD710" s="13">
        <v>6</v>
      </c>
      <c r="AE710" s="27">
        <v>6</v>
      </c>
      <c r="AG710" s="35">
        <v>107</v>
      </c>
    </row>
    <row r="711" spans="1:33" ht="17.25" thickBot="1" x14ac:dyDescent="0.25">
      <c r="A711" s="33" t="s">
        <v>984</v>
      </c>
      <c r="B711" s="33">
        <f t="shared" si="81"/>
        <v>4201831</v>
      </c>
      <c r="C711" s="51">
        <v>18</v>
      </c>
      <c r="D711" s="28">
        <f t="shared" si="76"/>
        <v>42018</v>
      </c>
      <c r="E711" s="29">
        <v>3</v>
      </c>
      <c r="F711" s="30" t="s">
        <v>634</v>
      </c>
      <c r="G711" s="30" t="s">
        <v>361</v>
      </c>
      <c r="H711" s="29">
        <f t="shared" si="77"/>
        <v>60</v>
      </c>
      <c r="I711" s="29">
        <f t="shared" si="78"/>
        <v>5</v>
      </c>
      <c r="J711" s="29">
        <v>2</v>
      </c>
      <c r="K711" s="29" t="s">
        <v>1404</v>
      </c>
      <c r="L711" s="29">
        <v>46</v>
      </c>
      <c r="M711" s="29" t="s">
        <v>1406</v>
      </c>
      <c r="N711" s="29">
        <v>46</v>
      </c>
      <c r="O711" s="29" t="s">
        <v>1408</v>
      </c>
      <c r="P711" s="29">
        <v>46</v>
      </c>
      <c r="Q711" s="29" t="s">
        <v>1410</v>
      </c>
      <c r="R711" s="29">
        <v>46</v>
      </c>
      <c r="S711" s="29" t="s">
        <v>1412</v>
      </c>
      <c r="T711" s="29">
        <v>46</v>
      </c>
      <c r="U711" s="29" t="s">
        <v>1414</v>
      </c>
      <c r="V711" s="29">
        <v>46</v>
      </c>
      <c r="W711" s="29" t="s">
        <v>1577</v>
      </c>
      <c r="X711" s="29">
        <v>46</v>
      </c>
      <c r="Y711" s="29" t="s">
        <v>1579</v>
      </c>
      <c r="Z711" s="29">
        <v>46</v>
      </c>
      <c r="AA711" s="29" t="s">
        <v>393</v>
      </c>
      <c r="AB711" s="30" t="str">
        <f t="shared" si="79"/>
        <v>tw-h-18-shl-loc3</v>
      </c>
      <c r="AC711" s="30">
        <f t="shared" si="80"/>
        <v>2</v>
      </c>
      <c r="AD711" s="29">
        <v>9</v>
      </c>
      <c r="AE711" s="31">
        <v>9</v>
      </c>
      <c r="AG711" s="35">
        <v>108</v>
      </c>
    </row>
    <row r="712" spans="1:33" ht="16.5" x14ac:dyDescent="0.2">
      <c r="A712" s="33" t="s">
        <v>984</v>
      </c>
      <c r="B712" s="33">
        <f t="shared" si="81"/>
        <v>4201910</v>
      </c>
      <c r="C712" s="51">
        <v>19</v>
      </c>
      <c r="D712" s="23">
        <f t="shared" si="76"/>
        <v>42019</v>
      </c>
      <c r="E712" s="24">
        <v>1</v>
      </c>
      <c r="F712" s="32" t="s">
        <v>633</v>
      </c>
      <c r="G712" s="32" t="s">
        <v>347</v>
      </c>
      <c r="H712" s="24">
        <f t="shared" si="77"/>
        <v>60</v>
      </c>
      <c r="I712" s="24">
        <f t="shared" si="78"/>
        <v>6</v>
      </c>
      <c r="J712" s="24">
        <v>2</v>
      </c>
      <c r="K712" s="24" t="s">
        <v>1405</v>
      </c>
      <c r="L712" s="24">
        <v>48</v>
      </c>
      <c r="M712" s="24" t="s">
        <v>1407</v>
      </c>
      <c r="N712" s="24">
        <v>48</v>
      </c>
      <c r="O712" s="24" t="s">
        <v>1409</v>
      </c>
      <c r="P712" s="24">
        <v>48</v>
      </c>
      <c r="Q712" s="24" t="s">
        <v>1411</v>
      </c>
      <c r="R712" s="24">
        <v>48</v>
      </c>
      <c r="S712" s="24" t="s">
        <v>1413</v>
      </c>
      <c r="T712" s="24">
        <v>48</v>
      </c>
      <c r="U712" s="24" t="s">
        <v>1415</v>
      </c>
      <c r="V712" s="24">
        <v>48</v>
      </c>
      <c r="W712" s="24" t="s">
        <v>1417</v>
      </c>
      <c r="X712" s="24">
        <v>48</v>
      </c>
      <c r="Y712" s="24" t="s">
        <v>1578</v>
      </c>
      <c r="Z712" s="24">
        <v>48</v>
      </c>
      <c r="AA712" s="24" t="s">
        <v>354</v>
      </c>
      <c r="AB712" s="24" t="str">
        <f t="shared" si="79"/>
        <v>tw-h-19-jlr-loc1</v>
      </c>
      <c r="AC712" s="24">
        <f t="shared" si="80"/>
        <v>2</v>
      </c>
      <c r="AD712" s="24">
        <v>6</v>
      </c>
      <c r="AE712" s="25">
        <v>6</v>
      </c>
      <c r="AG712" s="35">
        <v>109</v>
      </c>
    </row>
    <row r="713" spans="1:33" ht="16.5" x14ac:dyDescent="0.2">
      <c r="A713" s="33" t="s">
        <v>984</v>
      </c>
      <c r="B713" s="33">
        <f t="shared" si="81"/>
        <v>4201911</v>
      </c>
      <c r="C713" s="51">
        <v>19</v>
      </c>
      <c r="D713" s="26">
        <f t="shared" si="76"/>
        <v>42019</v>
      </c>
      <c r="E713" s="13">
        <v>1</v>
      </c>
      <c r="F713" s="14" t="s">
        <v>634</v>
      </c>
      <c r="G713" s="14" t="s">
        <v>286</v>
      </c>
      <c r="H713" s="13">
        <f t="shared" si="77"/>
        <v>60</v>
      </c>
      <c r="I713" s="13">
        <f t="shared" si="78"/>
        <v>6</v>
      </c>
      <c r="J713" s="13">
        <v>2</v>
      </c>
      <c r="K713" s="13" t="s">
        <v>1404</v>
      </c>
      <c r="L713" s="13">
        <v>48</v>
      </c>
      <c r="M713" s="13" t="s">
        <v>1406</v>
      </c>
      <c r="N713" s="13">
        <v>48</v>
      </c>
      <c r="O713" s="13" t="s">
        <v>1408</v>
      </c>
      <c r="P713" s="13">
        <v>48</v>
      </c>
      <c r="Q713" s="13" t="s">
        <v>1410</v>
      </c>
      <c r="R713" s="13">
        <v>48</v>
      </c>
      <c r="S713" s="13" t="s">
        <v>1412</v>
      </c>
      <c r="T713" s="13">
        <v>48</v>
      </c>
      <c r="U713" s="13" t="s">
        <v>1414</v>
      </c>
      <c r="V713" s="13">
        <v>48</v>
      </c>
      <c r="W713" s="13" t="s">
        <v>1416</v>
      </c>
      <c r="X713" s="13">
        <v>48</v>
      </c>
      <c r="Y713" s="13" t="s">
        <v>1579</v>
      </c>
      <c r="Z713" s="13">
        <v>48</v>
      </c>
      <c r="AA713" s="13" t="s">
        <v>395</v>
      </c>
      <c r="AB713" s="13" t="str">
        <f t="shared" si="79"/>
        <v>tw-h-19-shl-loc1</v>
      </c>
      <c r="AC713" s="13">
        <f t="shared" si="80"/>
        <v>2</v>
      </c>
      <c r="AD713" s="13">
        <v>9</v>
      </c>
      <c r="AE713" s="27">
        <v>9</v>
      </c>
      <c r="AG713" s="35">
        <v>110</v>
      </c>
    </row>
    <row r="714" spans="1:33" ht="16.5" x14ac:dyDescent="0.2">
      <c r="A714" s="33" t="s">
        <v>984</v>
      </c>
      <c r="B714" s="33">
        <f t="shared" si="81"/>
        <v>4201920</v>
      </c>
      <c r="C714" s="51">
        <v>19</v>
      </c>
      <c r="D714" s="26">
        <f t="shared" si="76"/>
        <v>42019</v>
      </c>
      <c r="E714" s="13">
        <v>2</v>
      </c>
      <c r="F714" s="14" t="s">
        <v>633</v>
      </c>
      <c r="G714" s="14" t="s">
        <v>356</v>
      </c>
      <c r="H714" s="13">
        <f t="shared" si="77"/>
        <v>60</v>
      </c>
      <c r="I714" s="13">
        <f t="shared" si="78"/>
        <v>6</v>
      </c>
      <c r="J714" s="13">
        <v>2</v>
      </c>
      <c r="K714" s="13" t="s">
        <v>1405</v>
      </c>
      <c r="L714" s="13">
        <v>48</v>
      </c>
      <c r="M714" s="13" t="s">
        <v>1407</v>
      </c>
      <c r="N714" s="13">
        <v>48</v>
      </c>
      <c r="O714" s="13" t="s">
        <v>1409</v>
      </c>
      <c r="P714" s="13">
        <v>48</v>
      </c>
      <c r="Q714" s="13" t="s">
        <v>1411</v>
      </c>
      <c r="R714" s="13">
        <v>48</v>
      </c>
      <c r="S714" s="13" t="s">
        <v>1413</v>
      </c>
      <c r="T714" s="13">
        <v>48</v>
      </c>
      <c r="U714" s="13" t="s">
        <v>1415</v>
      </c>
      <c r="V714" s="13">
        <v>48</v>
      </c>
      <c r="W714" s="13" t="s">
        <v>1417</v>
      </c>
      <c r="X714" s="13">
        <v>48</v>
      </c>
      <c r="Y714" s="13" t="s">
        <v>1578</v>
      </c>
      <c r="Z714" s="13">
        <v>48</v>
      </c>
      <c r="AA714" s="13" t="s">
        <v>748</v>
      </c>
      <c r="AB714" s="36" t="str">
        <f t="shared" si="79"/>
        <v>tw-h-19-jlr-loc2</v>
      </c>
      <c r="AC714" s="36">
        <f t="shared" si="80"/>
        <v>2</v>
      </c>
      <c r="AD714" s="13">
        <v>6</v>
      </c>
      <c r="AE714" s="27">
        <v>6</v>
      </c>
      <c r="AG714" s="35">
        <v>111</v>
      </c>
    </row>
    <row r="715" spans="1:33" ht="16.5" x14ac:dyDescent="0.2">
      <c r="A715" s="33" t="s">
        <v>984</v>
      </c>
      <c r="B715" s="33">
        <f t="shared" si="81"/>
        <v>4201921</v>
      </c>
      <c r="C715" s="51">
        <v>19</v>
      </c>
      <c r="D715" s="26">
        <f t="shared" si="76"/>
        <v>42019</v>
      </c>
      <c r="E715" s="13">
        <v>2</v>
      </c>
      <c r="F715" s="14" t="s">
        <v>634</v>
      </c>
      <c r="G715" s="14" t="s">
        <v>376</v>
      </c>
      <c r="H715" s="13">
        <f t="shared" si="77"/>
        <v>60</v>
      </c>
      <c r="I715" s="13">
        <f t="shared" si="78"/>
        <v>6</v>
      </c>
      <c r="J715" s="13">
        <v>2</v>
      </c>
      <c r="K715" s="13" t="s">
        <v>1404</v>
      </c>
      <c r="L715" s="13">
        <v>48</v>
      </c>
      <c r="M715" s="13" t="s">
        <v>1406</v>
      </c>
      <c r="N715" s="13">
        <v>48</v>
      </c>
      <c r="O715" s="13" t="s">
        <v>1408</v>
      </c>
      <c r="P715" s="13">
        <v>48</v>
      </c>
      <c r="Q715" s="13" t="s">
        <v>1410</v>
      </c>
      <c r="R715" s="13">
        <v>48</v>
      </c>
      <c r="S715" s="13" t="s">
        <v>1412</v>
      </c>
      <c r="T715" s="13">
        <v>48</v>
      </c>
      <c r="U715" s="13" t="s">
        <v>1414</v>
      </c>
      <c r="V715" s="13">
        <v>48</v>
      </c>
      <c r="W715" s="13" t="s">
        <v>1416</v>
      </c>
      <c r="X715" s="13">
        <v>48</v>
      </c>
      <c r="Y715" s="13" t="s">
        <v>1579</v>
      </c>
      <c r="Z715" s="13">
        <v>48</v>
      </c>
      <c r="AA715" s="13" t="s">
        <v>390</v>
      </c>
      <c r="AB715" s="36" t="str">
        <f t="shared" si="79"/>
        <v>tw-h-19-shl-loc2</v>
      </c>
      <c r="AC715" s="36">
        <f t="shared" si="80"/>
        <v>2</v>
      </c>
      <c r="AD715" s="13">
        <v>9</v>
      </c>
      <c r="AE715" s="27">
        <v>9</v>
      </c>
      <c r="AG715" s="35">
        <v>112</v>
      </c>
    </row>
    <row r="716" spans="1:33" ht="16.5" x14ac:dyDescent="0.2">
      <c r="A716" s="33" t="s">
        <v>984</v>
      </c>
      <c r="B716" s="33">
        <f t="shared" si="81"/>
        <v>4201930</v>
      </c>
      <c r="C716" s="51">
        <v>19</v>
      </c>
      <c r="D716" s="26">
        <f t="shared" si="76"/>
        <v>42019</v>
      </c>
      <c r="E716" s="13">
        <v>3</v>
      </c>
      <c r="F716" s="14" t="s">
        <v>633</v>
      </c>
      <c r="G716" s="14" t="s">
        <v>749</v>
      </c>
      <c r="H716" s="13">
        <f t="shared" si="77"/>
        <v>60</v>
      </c>
      <c r="I716" s="13">
        <f t="shared" si="78"/>
        <v>5</v>
      </c>
      <c r="J716" s="13">
        <v>2</v>
      </c>
      <c r="K716" s="13" t="s">
        <v>1405</v>
      </c>
      <c r="L716" s="13">
        <v>48</v>
      </c>
      <c r="M716" s="13" t="s">
        <v>1407</v>
      </c>
      <c r="N716" s="13">
        <v>48</v>
      </c>
      <c r="O716" s="13" t="s">
        <v>1409</v>
      </c>
      <c r="P716" s="13">
        <v>48</v>
      </c>
      <c r="Q716" s="13" t="s">
        <v>1411</v>
      </c>
      <c r="R716" s="13">
        <v>48</v>
      </c>
      <c r="S716" s="13" t="s">
        <v>1413</v>
      </c>
      <c r="T716" s="13">
        <v>48</v>
      </c>
      <c r="U716" s="13" t="s">
        <v>1415</v>
      </c>
      <c r="V716" s="13">
        <v>48</v>
      </c>
      <c r="W716" s="13" t="s">
        <v>1417</v>
      </c>
      <c r="X716" s="13">
        <v>48</v>
      </c>
      <c r="Y716" s="13" t="s">
        <v>1578</v>
      </c>
      <c r="Z716" s="13">
        <v>48</v>
      </c>
      <c r="AA716" s="13" t="s">
        <v>351</v>
      </c>
      <c r="AB716" s="37" t="str">
        <f t="shared" si="79"/>
        <v>tw-h-19-jlr-loc3</v>
      </c>
      <c r="AC716" s="37">
        <f t="shared" si="80"/>
        <v>2</v>
      </c>
      <c r="AD716" s="13">
        <v>6</v>
      </c>
      <c r="AE716" s="27">
        <v>6</v>
      </c>
      <c r="AG716" s="35">
        <v>113</v>
      </c>
    </row>
    <row r="717" spans="1:33" ht="17.25" thickBot="1" x14ac:dyDescent="0.25">
      <c r="A717" s="33" t="s">
        <v>984</v>
      </c>
      <c r="B717" s="33">
        <f t="shared" si="81"/>
        <v>4201931</v>
      </c>
      <c r="C717" s="51">
        <v>19</v>
      </c>
      <c r="D717" s="28">
        <f t="shared" si="76"/>
        <v>42019</v>
      </c>
      <c r="E717" s="29">
        <v>3</v>
      </c>
      <c r="F717" s="30" t="s">
        <v>634</v>
      </c>
      <c r="G717" s="30" t="s">
        <v>361</v>
      </c>
      <c r="H717" s="29">
        <f t="shared" si="77"/>
        <v>60</v>
      </c>
      <c r="I717" s="29">
        <f t="shared" si="78"/>
        <v>5</v>
      </c>
      <c r="J717" s="29">
        <v>2</v>
      </c>
      <c r="K717" s="29" t="s">
        <v>1404</v>
      </c>
      <c r="L717" s="29">
        <v>48</v>
      </c>
      <c r="M717" s="29" t="s">
        <v>1406</v>
      </c>
      <c r="N717" s="29">
        <v>48</v>
      </c>
      <c r="O717" s="29" t="s">
        <v>1408</v>
      </c>
      <c r="P717" s="29">
        <v>48</v>
      </c>
      <c r="Q717" s="29" t="s">
        <v>1410</v>
      </c>
      <c r="R717" s="29">
        <v>48</v>
      </c>
      <c r="S717" s="29" t="s">
        <v>1412</v>
      </c>
      <c r="T717" s="29">
        <v>48</v>
      </c>
      <c r="U717" s="29" t="s">
        <v>1414</v>
      </c>
      <c r="V717" s="29">
        <v>48</v>
      </c>
      <c r="W717" s="29" t="s">
        <v>1416</v>
      </c>
      <c r="X717" s="29">
        <v>48</v>
      </c>
      <c r="Y717" s="29" t="s">
        <v>1579</v>
      </c>
      <c r="Z717" s="29">
        <v>48</v>
      </c>
      <c r="AA717" s="29" t="s">
        <v>391</v>
      </c>
      <c r="AB717" s="30" t="str">
        <f t="shared" si="79"/>
        <v>tw-h-19-shl-loc3</v>
      </c>
      <c r="AC717" s="30">
        <f t="shared" si="80"/>
        <v>2</v>
      </c>
      <c r="AD717" s="29">
        <v>9</v>
      </c>
      <c r="AE717" s="31">
        <v>9</v>
      </c>
      <c r="AG717" s="35">
        <v>114</v>
      </c>
    </row>
    <row r="718" spans="1:33" ht="16.5" x14ac:dyDescent="0.2">
      <c r="A718" s="33" t="s">
        <v>984</v>
      </c>
      <c r="B718" s="33">
        <f t="shared" si="81"/>
        <v>4202010</v>
      </c>
      <c r="C718" s="51">
        <v>20</v>
      </c>
      <c r="D718" s="23">
        <f t="shared" si="76"/>
        <v>42020</v>
      </c>
      <c r="E718" s="24">
        <v>1</v>
      </c>
      <c r="F718" s="32" t="s">
        <v>633</v>
      </c>
      <c r="G718" s="32" t="s">
        <v>289</v>
      </c>
      <c r="H718" s="24">
        <f t="shared" si="77"/>
        <v>60</v>
      </c>
      <c r="I718" s="24">
        <f t="shared" si="78"/>
        <v>6</v>
      </c>
      <c r="J718" s="24">
        <v>2</v>
      </c>
      <c r="K718" s="24" t="s">
        <v>1405</v>
      </c>
      <c r="L718" s="24">
        <v>50</v>
      </c>
      <c r="M718" s="24" t="s">
        <v>1407</v>
      </c>
      <c r="N718" s="24">
        <v>50</v>
      </c>
      <c r="O718" s="24" t="s">
        <v>1409</v>
      </c>
      <c r="P718" s="24">
        <v>50</v>
      </c>
      <c r="Q718" s="24" t="s">
        <v>1411</v>
      </c>
      <c r="R718" s="24">
        <v>50</v>
      </c>
      <c r="S718" s="24" t="s">
        <v>1413</v>
      </c>
      <c r="T718" s="24">
        <v>50</v>
      </c>
      <c r="U718" s="24" t="s">
        <v>1415</v>
      </c>
      <c r="V718" s="24">
        <v>50</v>
      </c>
      <c r="W718" s="24" t="s">
        <v>1417</v>
      </c>
      <c r="X718" s="24">
        <v>50</v>
      </c>
      <c r="Y718" s="24" t="s">
        <v>1418</v>
      </c>
      <c r="Z718" s="24">
        <v>50</v>
      </c>
      <c r="AA718" s="24" t="s">
        <v>347</v>
      </c>
      <c r="AB718" s="24" t="str">
        <f t="shared" si="79"/>
        <v>tw-h-20-jlr-loc1</v>
      </c>
      <c r="AC718" s="24">
        <f t="shared" si="80"/>
        <v>3</v>
      </c>
      <c r="AD718" s="24">
        <v>6</v>
      </c>
      <c r="AE718" s="25">
        <v>6</v>
      </c>
      <c r="AG718" s="35">
        <v>115</v>
      </c>
    </row>
    <row r="719" spans="1:33" ht="16.5" x14ac:dyDescent="0.2">
      <c r="A719" s="33" t="s">
        <v>984</v>
      </c>
      <c r="B719" s="33">
        <f t="shared" si="81"/>
        <v>4202011</v>
      </c>
      <c r="C719" s="51">
        <v>20</v>
      </c>
      <c r="D719" s="26">
        <f t="shared" si="76"/>
        <v>42020</v>
      </c>
      <c r="E719" s="13">
        <v>1</v>
      </c>
      <c r="F719" s="14" t="s">
        <v>634</v>
      </c>
      <c r="G719" s="14" t="s">
        <v>286</v>
      </c>
      <c r="H719" s="13">
        <f t="shared" si="77"/>
        <v>60</v>
      </c>
      <c r="I719" s="13">
        <f t="shared" si="78"/>
        <v>6</v>
      </c>
      <c r="J719" s="13">
        <v>2</v>
      </c>
      <c r="K719" s="13" t="s">
        <v>1404</v>
      </c>
      <c r="L719" s="13">
        <v>50</v>
      </c>
      <c r="M719" s="13" t="s">
        <v>1406</v>
      </c>
      <c r="N719" s="13">
        <v>50</v>
      </c>
      <c r="O719" s="13" t="s">
        <v>1408</v>
      </c>
      <c r="P719" s="13">
        <v>50</v>
      </c>
      <c r="Q719" s="13" t="s">
        <v>1410</v>
      </c>
      <c r="R719" s="13">
        <v>50</v>
      </c>
      <c r="S719" s="13" t="s">
        <v>1412</v>
      </c>
      <c r="T719" s="13">
        <v>50</v>
      </c>
      <c r="U719" s="13" t="s">
        <v>1414</v>
      </c>
      <c r="V719" s="13">
        <v>50</v>
      </c>
      <c r="W719" s="13" t="s">
        <v>1416</v>
      </c>
      <c r="X719" s="13">
        <v>50</v>
      </c>
      <c r="Y719" s="13" t="s">
        <v>1419</v>
      </c>
      <c r="Z719" s="13">
        <v>50</v>
      </c>
      <c r="AA719" s="13" t="s">
        <v>379</v>
      </c>
      <c r="AB719" s="13" t="str">
        <f t="shared" si="79"/>
        <v>tw-h-20-shl-loc1</v>
      </c>
      <c r="AC719" s="13">
        <f t="shared" si="80"/>
        <v>3</v>
      </c>
      <c r="AD719" s="13">
        <v>9</v>
      </c>
      <c r="AE719" s="27">
        <v>9</v>
      </c>
      <c r="AG719" s="35">
        <v>116</v>
      </c>
    </row>
    <row r="720" spans="1:33" ht="16.5" x14ac:dyDescent="0.2">
      <c r="A720" s="33" t="s">
        <v>984</v>
      </c>
      <c r="B720" s="33">
        <f t="shared" si="81"/>
        <v>4202020</v>
      </c>
      <c r="C720" s="51">
        <v>20</v>
      </c>
      <c r="D720" s="26">
        <f t="shared" si="76"/>
        <v>42020</v>
      </c>
      <c r="E720" s="13">
        <v>2</v>
      </c>
      <c r="F720" s="14" t="s">
        <v>633</v>
      </c>
      <c r="G720" s="14" t="s">
        <v>356</v>
      </c>
      <c r="H720" s="13">
        <f t="shared" si="77"/>
        <v>60</v>
      </c>
      <c r="I720" s="13">
        <f t="shared" si="78"/>
        <v>6</v>
      </c>
      <c r="J720" s="13">
        <v>2</v>
      </c>
      <c r="K720" s="13" t="s">
        <v>1405</v>
      </c>
      <c r="L720" s="13">
        <v>50</v>
      </c>
      <c r="M720" s="13" t="s">
        <v>1407</v>
      </c>
      <c r="N720" s="13">
        <v>50</v>
      </c>
      <c r="O720" s="13" t="s">
        <v>1409</v>
      </c>
      <c r="P720" s="13">
        <v>50</v>
      </c>
      <c r="Q720" s="13" t="s">
        <v>1411</v>
      </c>
      <c r="R720" s="13">
        <v>50</v>
      </c>
      <c r="S720" s="13" t="s">
        <v>1413</v>
      </c>
      <c r="T720" s="13">
        <v>50</v>
      </c>
      <c r="U720" s="13" t="s">
        <v>1415</v>
      </c>
      <c r="V720" s="13">
        <v>50</v>
      </c>
      <c r="W720" s="13" t="s">
        <v>1417</v>
      </c>
      <c r="X720" s="13">
        <v>50</v>
      </c>
      <c r="Y720" s="13" t="s">
        <v>1418</v>
      </c>
      <c r="Z720" s="13">
        <v>50</v>
      </c>
      <c r="AA720" s="13" t="s">
        <v>749</v>
      </c>
      <c r="AB720" s="36" t="str">
        <f t="shared" si="79"/>
        <v>tw-h-20-jlr-loc2</v>
      </c>
      <c r="AC720" s="36">
        <f t="shared" si="80"/>
        <v>3</v>
      </c>
      <c r="AD720" s="13">
        <v>6</v>
      </c>
      <c r="AE720" s="27">
        <v>6</v>
      </c>
      <c r="AG720" s="35">
        <v>117</v>
      </c>
    </row>
    <row r="721" spans="1:33" ht="16.5" x14ac:dyDescent="0.2">
      <c r="A721" s="33" t="s">
        <v>984</v>
      </c>
      <c r="B721" s="33">
        <f t="shared" si="81"/>
        <v>4202021</v>
      </c>
      <c r="C721" s="51">
        <v>20</v>
      </c>
      <c r="D721" s="26">
        <f t="shared" si="76"/>
        <v>42020</v>
      </c>
      <c r="E721" s="13">
        <v>2</v>
      </c>
      <c r="F721" s="14" t="s">
        <v>634</v>
      </c>
      <c r="G721" s="14" t="s">
        <v>376</v>
      </c>
      <c r="H721" s="13">
        <f t="shared" si="77"/>
        <v>60</v>
      </c>
      <c r="I721" s="13">
        <f t="shared" si="78"/>
        <v>6</v>
      </c>
      <c r="J721" s="13">
        <v>2</v>
      </c>
      <c r="K721" s="13" t="s">
        <v>1404</v>
      </c>
      <c r="L721" s="13">
        <v>50</v>
      </c>
      <c r="M721" s="13" t="s">
        <v>1406</v>
      </c>
      <c r="N721" s="13">
        <v>50</v>
      </c>
      <c r="O721" s="13" t="s">
        <v>1408</v>
      </c>
      <c r="P721" s="13">
        <v>50</v>
      </c>
      <c r="Q721" s="13" t="s">
        <v>1410</v>
      </c>
      <c r="R721" s="13">
        <v>50</v>
      </c>
      <c r="S721" s="13" t="s">
        <v>1412</v>
      </c>
      <c r="T721" s="13">
        <v>50</v>
      </c>
      <c r="U721" s="13" t="s">
        <v>1414</v>
      </c>
      <c r="V721" s="13">
        <v>50</v>
      </c>
      <c r="W721" s="13" t="s">
        <v>1416</v>
      </c>
      <c r="X721" s="13">
        <v>50</v>
      </c>
      <c r="Y721" s="13" t="s">
        <v>1419</v>
      </c>
      <c r="Z721" s="13">
        <v>50</v>
      </c>
      <c r="AA721" s="13" t="s">
        <v>382</v>
      </c>
      <c r="AB721" s="36" t="str">
        <f t="shared" si="79"/>
        <v>tw-h-20-shl-loc2</v>
      </c>
      <c r="AC721" s="36">
        <f t="shared" si="80"/>
        <v>3</v>
      </c>
      <c r="AD721" s="13">
        <v>9</v>
      </c>
      <c r="AE721" s="27">
        <v>9</v>
      </c>
      <c r="AG721" s="35">
        <v>118</v>
      </c>
    </row>
    <row r="722" spans="1:33" ht="16.5" x14ac:dyDescent="0.2">
      <c r="A722" s="33" t="s">
        <v>984</v>
      </c>
      <c r="B722" s="33">
        <f t="shared" si="81"/>
        <v>4202030</v>
      </c>
      <c r="C722" s="51">
        <v>20</v>
      </c>
      <c r="D722" s="26">
        <f t="shared" si="76"/>
        <v>42020</v>
      </c>
      <c r="E722" s="13">
        <v>3</v>
      </c>
      <c r="F722" s="14" t="s">
        <v>633</v>
      </c>
      <c r="G722" s="14" t="s">
        <v>749</v>
      </c>
      <c r="H722" s="13">
        <f t="shared" si="77"/>
        <v>60</v>
      </c>
      <c r="I722" s="13">
        <f t="shared" si="78"/>
        <v>6</v>
      </c>
      <c r="J722" s="13">
        <v>2</v>
      </c>
      <c r="K722" s="13" t="s">
        <v>1405</v>
      </c>
      <c r="L722" s="13">
        <v>50</v>
      </c>
      <c r="M722" s="13" t="s">
        <v>1407</v>
      </c>
      <c r="N722" s="13">
        <v>50</v>
      </c>
      <c r="O722" s="13" t="s">
        <v>1409</v>
      </c>
      <c r="P722" s="13">
        <v>50</v>
      </c>
      <c r="Q722" s="13" t="s">
        <v>1411</v>
      </c>
      <c r="R722" s="13">
        <v>50</v>
      </c>
      <c r="S722" s="13" t="s">
        <v>1413</v>
      </c>
      <c r="T722" s="13">
        <v>50</v>
      </c>
      <c r="U722" s="13" t="s">
        <v>1415</v>
      </c>
      <c r="V722" s="13">
        <v>50</v>
      </c>
      <c r="W722" s="13" t="s">
        <v>1417</v>
      </c>
      <c r="X722" s="13">
        <v>50</v>
      </c>
      <c r="Y722" s="13" t="s">
        <v>1418</v>
      </c>
      <c r="Z722" s="13">
        <v>50</v>
      </c>
      <c r="AA722" s="13" t="s">
        <v>356</v>
      </c>
      <c r="AB722" s="37" t="str">
        <f t="shared" si="79"/>
        <v>tw-h-20-jlr-loc3</v>
      </c>
      <c r="AC722" s="37">
        <f t="shared" si="80"/>
        <v>3</v>
      </c>
      <c r="AD722" s="13">
        <v>6</v>
      </c>
      <c r="AE722" s="27">
        <v>6</v>
      </c>
      <c r="AG722" s="35">
        <v>119</v>
      </c>
    </row>
    <row r="723" spans="1:33" ht="17.25" thickBot="1" x14ac:dyDescent="0.25">
      <c r="A723" s="33" t="s">
        <v>984</v>
      </c>
      <c r="B723" s="33">
        <f t="shared" si="81"/>
        <v>4202031</v>
      </c>
      <c r="C723" s="51">
        <v>20</v>
      </c>
      <c r="D723" s="28">
        <f t="shared" si="76"/>
        <v>42020</v>
      </c>
      <c r="E723" s="29">
        <v>3</v>
      </c>
      <c r="F723" s="30" t="s">
        <v>634</v>
      </c>
      <c r="G723" s="30" t="s">
        <v>361</v>
      </c>
      <c r="H723" s="29">
        <f t="shared" si="77"/>
        <v>60</v>
      </c>
      <c r="I723" s="29">
        <f t="shared" si="78"/>
        <v>6</v>
      </c>
      <c r="J723" s="29">
        <v>2</v>
      </c>
      <c r="K723" s="29" t="s">
        <v>1404</v>
      </c>
      <c r="L723" s="29">
        <v>50</v>
      </c>
      <c r="M723" s="29" t="s">
        <v>1406</v>
      </c>
      <c r="N723" s="29">
        <v>50</v>
      </c>
      <c r="O723" s="29" t="s">
        <v>1408</v>
      </c>
      <c r="P723" s="29">
        <v>50</v>
      </c>
      <c r="Q723" s="29" t="s">
        <v>1410</v>
      </c>
      <c r="R723" s="29">
        <v>50</v>
      </c>
      <c r="S723" s="29" t="s">
        <v>1412</v>
      </c>
      <c r="T723" s="29">
        <v>50</v>
      </c>
      <c r="U723" s="29" t="s">
        <v>1414</v>
      </c>
      <c r="V723" s="29">
        <v>50</v>
      </c>
      <c r="W723" s="29" t="s">
        <v>1416</v>
      </c>
      <c r="X723" s="29">
        <v>50</v>
      </c>
      <c r="Y723" s="29" t="s">
        <v>1419</v>
      </c>
      <c r="Z723" s="29">
        <v>50</v>
      </c>
      <c r="AA723" s="29" t="s">
        <v>397</v>
      </c>
      <c r="AB723" s="30" t="str">
        <f t="shared" si="79"/>
        <v>tw-h-20-shl-loc3</v>
      </c>
      <c r="AC723" s="30">
        <f t="shared" si="80"/>
        <v>3</v>
      </c>
      <c r="AD723" s="29">
        <v>9</v>
      </c>
      <c r="AE723" s="31">
        <v>9</v>
      </c>
      <c r="AG723" s="35">
        <v>120</v>
      </c>
    </row>
    <row r="724" spans="1:33" ht="16.5" x14ac:dyDescent="0.2">
      <c r="A724" s="33" t="s">
        <v>984</v>
      </c>
      <c r="B724" s="33">
        <f t="shared" si="81"/>
        <v>4202110</v>
      </c>
      <c r="C724" s="51">
        <v>21</v>
      </c>
      <c r="D724" s="23">
        <f t="shared" si="76"/>
        <v>42021</v>
      </c>
      <c r="E724" s="24">
        <v>1</v>
      </c>
      <c r="F724" s="32" t="s">
        <v>633</v>
      </c>
      <c r="G724" s="32" t="s">
        <v>30</v>
      </c>
      <c r="H724" s="24">
        <f t="shared" si="77"/>
        <v>61</v>
      </c>
      <c r="I724" s="24">
        <f t="shared" si="78"/>
        <v>6</v>
      </c>
      <c r="J724" s="24">
        <v>2</v>
      </c>
      <c r="K724" s="24" t="s">
        <v>1405</v>
      </c>
      <c r="L724" s="24">
        <v>50</v>
      </c>
      <c r="M724" s="24" t="s">
        <v>1407</v>
      </c>
      <c r="N724" s="24">
        <v>50</v>
      </c>
      <c r="O724" s="24" t="s">
        <v>1409</v>
      </c>
      <c r="P724" s="24">
        <v>50</v>
      </c>
      <c r="Q724" s="24" t="s">
        <v>1411</v>
      </c>
      <c r="R724" s="24">
        <v>50</v>
      </c>
      <c r="S724" s="24" t="s">
        <v>1413</v>
      </c>
      <c r="T724" s="24">
        <v>50</v>
      </c>
      <c r="U724" s="24" t="s">
        <v>1415</v>
      </c>
      <c r="V724" s="24">
        <v>50</v>
      </c>
      <c r="W724" s="24" t="s">
        <v>1417</v>
      </c>
      <c r="X724" s="24">
        <v>50</v>
      </c>
      <c r="Y724" s="24" t="s">
        <v>1418</v>
      </c>
      <c r="Z724" s="24">
        <v>50</v>
      </c>
      <c r="AA724" s="24" t="s">
        <v>354</v>
      </c>
      <c r="AB724" s="24" t="str">
        <f t="shared" si="79"/>
        <v>tw-h-21-jlr-loc1</v>
      </c>
      <c r="AC724" s="24">
        <f t="shared" si="80"/>
        <v>3</v>
      </c>
      <c r="AD724" s="24">
        <v>6</v>
      </c>
      <c r="AE724" s="25">
        <v>6</v>
      </c>
      <c r="AG724" s="35">
        <v>121</v>
      </c>
    </row>
    <row r="725" spans="1:33" ht="16.5" x14ac:dyDescent="0.2">
      <c r="A725" s="33" t="s">
        <v>984</v>
      </c>
      <c r="B725" s="33">
        <f t="shared" si="81"/>
        <v>4202111</v>
      </c>
      <c r="C725" s="51">
        <v>21</v>
      </c>
      <c r="D725" s="26">
        <f t="shared" si="76"/>
        <v>42021</v>
      </c>
      <c r="E725" s="13">
        <v>1</v>
      </c>
      <c r="F725" s="14" t="s">
        <v>634</v>
      </c>
      <c r="G725" s="14" t="s">
        <v>286</v>
      </c>
      <c r="H725" s="13">
        <f t="shared" si="77"/>
        <v>61</v>
      </c>
      <c r="I725" s="13">
        <f t="shared" si="78"/>
        <v>6</v>
      </c>
      <c r="J725" s="13">
        <v>2</v>
      </c>
      <c r="K725" s="13" t="s">
        <v>1580</v>
      </c>
      <c r="L725" s="13">
        <v>51</v>
      </c>
      <c r="M725" s="13" t="s">
        <v>1406</v>
      </c>
      <c r="N725" s="13">
        <v>51</v>
      </c>
      <c r="O725" s="13" t="s">
        <v>1408</v>
      </c>
      <c r="P725" s="13">
        <v>51</v>
      </c>
      <c r="Q725" s="13" t="s">
        <v>1410</v>
      </c>
      <c r="R725" s="13">
        <v>51</v>
      </c>
      <c r="S725" s="13" t="s">
        <v>1412</v>
      </c>
      <c r="T725" s="13">
        <v>51</v>
      </c>
      <c r="U725" s="13" t="s">
        <v>1414</v>
      </c>
      <c r="V725" s="13">
        <v>51</v>
      </c>
      <c r="W725" s="13" t="s">
        <v>1416</v>
      </c>
      <c r="X725" s="13">
        <v>51</v>
      </c>
      <c r="Y725" s="13" t="s">
        <v>1419</v>
      </c>
      <c r="Z725" s="13">
        <v>51</v>
      </c>
      <c r="AA725" s="13" t="s">
        <v>395</v>
      </c>
      <c r="AB725" s="13" t="str">
        <f t="shared" si="79"/>
        <v>tw-h-21-shl-loc1</v>
      </c>
      <c r="AC725" s="13">
        <f t="shared" si="80"/>
        <v>3</v>
      </c>
      <c r="AD725" s="13">
        <v>9</v>
      </c>
      <c r="AE725" s="27">
        <v>9</v>
      </c>
      <c r="AG725" s="35">
        <v>122</v>
      </c>
    </row>
    <row r="726" spans="1:33" ht="16.5" x14ac:dyDescent="0.2">
      <c r="A726" s="33" t="s">
        <v>984</v>
      </c>
      <c r="B726" s="33">
        <f t="shared" si="81"/>
        <v>4202120</v>
      </c>
      <c r="C726" s="51">
        <v>21</v>
      </c>
      <c r="D726" s="26">
        <f t="shared" si="76"/>
        <v>42021</v>
      </c>
      <c r="E726" s="13">
        <v>2</v>
      </c>
      <c r="F726" s="14" t="s">
        <v>633</v>
      </c>
      <c r="G726" s="14" t="s">
        <v>356</v>
      </c>
      <c r="H726" s="13">
        <f t="shared" si="77"/>
        <v>61</v>
      </c>
      <c r="I726" s="13">
        <f t="shared" si="78"/>
        <v>6</v>
      </c>
      <c r="J726" s="13">
        <v>2</v>
      </c>
      <c r="K726" s="13" t="s">
        <v>1405</v>
      </c>
      <c r="L726" s="13">
        <v>50</v>
      </c>
      <c r="M726" s="13" t="s">
        <v>1407</v>
      </c>
      <c r="N726" s="13">
        <v>50</v>
      </c>
      <c r="O726" s="13" t="s">
        <v>1409</v>
      </c>
      <c r="P726" s="13">
        <v>50</v>
      </c>
      <c r="Q726" s="13" t="s">
        <v>1411</v>
      </c>
      <c r="R726" s="13">
        <v>50</v>
      </c>
      <c r="S726" s="13" t="s">
        <v>1413</v>
      </c>
      <c r="T726" s="13">
        <v>50</v>
      </c>
      <c r="U726" s="13" t="s">
        <v>1415</v>
      </c>
      <c r="V726" s="13">
        <v>50</v>
      </c>
      <c r="W726" s="13" t="s">
        <v>1417</v>
      </c>
      <c r="X726" s="13">
        <v>50</v>
      </c>
      <c r="Y726" s="13" t="s">
        <v>1418</v>
      </c>
      <c r="Z726" s="13">
        <v>50</v>
      </c>
      <c r="AA726" s="13" t="s">
        <v>748</v>
      </c>
      <c r="AB726" s="36" t="str">
        <f t="shared" si="79"/>
        <v>tw-h-21-jlr-loc2</v>
      </c>
      <c r="AC726" s="36">
        <f t="shared" si="80"/>
        <v>3</v>
      </c>
      <c r="AD726" s="13">
        <v>6</v>
      </c>
      <c r="AE726" s="27">
        <v>6</v>
      </c>
      <c r="AG726" s="35">
        <v>123</v>
      </c>
    </row>
    <row r="727" spans="1:33" ht="16.5" x14ac:dyDescent="0.2">
      <c r="A727" s="33" t="s">
        <v>984</v>
      </c>
      <c r="B727" s="33">
        <f t="shared" si="81"/>
        <v>4202121</v>
      </c>
      <c r="C727" s="51">
        <v>21</v>
      </c>
      <c r="D727" s="26">
        <f t="shared" si="76"/>
        <v>42021</v>
      </c>
      <c r="E727" s="13">
        <v>2</v>
      </c>
      <c r="F727" s="14" t="s">
        <v>634</v>
      </c>
      <c r="G727" s="14" t="s">
        <v>376</v>
      </c>
      <c r="H727" s="13">
        <f t="shared" si="77"/>
        <v>61</v>
      </c>
      <c r="I727" s="13">
        <f t="shared" si="78"/>
        <v>6</v>
      </c>
      <c r="J727" s="13">
        <v>2</v>
      </c>
      <c r="K727" s="13" t="s">
        <v>1580</v>
      </c>
      <c r="L727" s="13">
        <v>51</v>
      </c>
      <c r="M727" s="13" t="s">
        <v>1406</v>
      </c>
      <c r="N727" s="13">
        <v>51</v>
      </c>
      <c r="O727" s="13" t="s">
        <v>1408</v>
      </c>
      <c r="P727" s="13">
        <v>51</v>
      </c>
      <c r="Q727" s="13" t="s">
        <v>1410</v>
      </c>
      <c r="R727" s="13">
        <v>51</v>
      </c>
      <c r="S727" s="13" t="s">
        <v>1412</v>
      </c>
      <c r="T727" s="13">
        <v>51</v>
      </c>
      <c r="U727" s="13" t="s">
        <v>1414</v>
      </c>
      <c r="V727" s="13">
        <v>51</v>
      </c>
      <c r="W727" s="13" t="s">
        <v>1416</v>
      </c>
      <c r="X727" s="13">
        <v>51</v>
      </c>
      <c r="Y727" s="13" t="s">
        <v>1419</v>
      </c>
      <c r="Z727" s="13">
        <v>51</v>
      </c>
      <c r="AA727" s="13" t="s">
        <v>390</v>
      </c>
      <c r="AB727" s="36" t="str">
        <f t="shared" si="79"/>
        <v>tw-h-21-shl-loc2</v>
      </c>
      <c r="AC727" s="36">
        <f t="shared" si="80"/>
        <v>3</v>
      </c>
      <c r="AD727" s="13">
        <v>9</v>
      </c>
      <c r="AE727" s="27">
        <v>9</v>
      </c>
      <c r="AG727" s="35">
        <v>124</v>
      </c>
    </row>
    <row r="728" spans="1:33" ht="16.5" x14ac:dyDescent="0.2">
      <c r="A728" s="33" t="s">
        <v>984</v>
      </c>
      <c r="B728" s="33">
        <f t="shared" si="81"/>
        <v>4202130</v>
      </c>
      <c r="C728" s="51">
        <v>21</v>
      </c>
      <c r="D728" s="26">
        <f t="shared" si="76"/>
        <v>42021</v>
      </c>
      <c r="E728" s="13">
        <v>3</v>
      </c>
      <c r="F728" s="14" t="s">
        <v>633</v>
      </c>
      <c r="G728" s="14" t="s">
        <v>749</v>
      </c>
      <c r="H728" s="13">
        <f t="shared" si="77"/>
        <v>61</v>
      </c>
      <c r="I728" s="13">
        <f t="shared" si="78"/>
        <v>6</v>
      </c>
      <c r="J728" s="13">
        <v>2</v>
      </c>
      <c r="K728" s="13" t="s">
        <v>1405</v>
      </c>
      <c r="L728" s="13">
        <v>50</v>
      </c>
      <c r="M728" s="13" t="s">
        <v>1407</v>
      </c>
      <c r="N728" s="13">
        <v>50</v>
      </c>
      <c r="O728" s="13" t="s">
        <v>1409</v>
      </c>
      <c r="P728" s="13">
        <v>50</v>
      </c>
      <c r="Q728" s="13" t="s">
        <v>1411</v>
      </c>
      <c r="R728" s="13">
        <v>50</v>
      </c>
      <c r="S728" s="13" t="s">
        <v>1413</v>
      </c>
      <c r="T728" s="13">
        <v>50</v>
      </c>
      <c r="U728" s="13" t="s">
        <v>1415</v>
      </c>
      <c r="V728" s="13">
        <v>50</v>
      </c>
      <c r="W728" s="13" t="s">
        <v>1417</v>
      </c>
      <c r="X728" s="13">
        <v>50</v>
      </c>
      <c r="Y728" s="13" t="s">
        <v>1418</v>
      </c>
      <c r="Z728" s="13">
        <v>50</v>
      </c>
      <c r="AA728" s="13" t="s">
        <v>351</v>
      </c>
      <c r="AB728" s="37" t="str">
        <f t="shared" si="79"/>
        <v>tw-h-21-jlr-loc3</v>
      </c>
      <c r="AC728" s="37">
        <f t="shared" si="80"/>
        <v>3</v>
      </c>
      <c r="AD728" s="13">
        <v>6</v>
      </c>
      <c r="AE728" s="27">
        <v>6</v>
      </c>
      <c r="AG728" s="35">
        <v>125</v>
      </c>
    </row>
    <row r="729" spans="1:33" ht="17.25" thickBot="1" x14ac:dyDescent="0.25">
      <c r="A729" s="33" t="s">
        <v>984</v>
      </c>
      <c r="B729" s="33">
        <f t="shared" si="81"/>
        <v>4202131</v>
      </c>
      <c r="C729" s="51">
        <v>21</v>
      </c>
      <c r="D729" s="28">
        <f t="shared" si="76"/>
        <v>42021</v>
      </c>
      <c r="E729" s="29">
        <v>3</v>
      </c>
      <c r="F729" s="30" t="s">
        <v>634</v>
      </c>
      <c r="G729" s="30" t="s">
        <v>361</v>
      </c>
      <c r="H729" s="29">
        <f t="shared" si="77"/>
        <v>61</v>
      </c>
      <c r="I729" s="29">
        <f t="shared" si="78"/>
        <v>6</v>
      </c>
      <c r="J729" s="29">
        <v>2</v>
      </c>
      <c r="K729" s="29" t="s">
        <v>1580</v>
      </c>
      <c r="L729" s="29">
        <v>51</v>
      </c>
      <c r="M729" s="29" t="s">
        <v>1406</v>
      </c>
      <c r="N729" s="29">
        <v>51</v>
      </c>
      <c r="O729" s="29" t="s">
        <v>1408</v>
      </c>
      <c r="P729" s="29">
        <v>51</v>
      </c>
      <c r="Q729" s="29" t="s">
        <v>1410</v>
      </c>
      <c r="R729" s="29">
        <v>51</v>
      </c>
      <c r="S729" s="29" t="s">
        <v>1412</v>
      </c>
      <c r="T729" s="29">
        <v>51</v>
      </c>
      <c r="U729" s="29" t="s">
        <v>1414</v>
      </c>
      <c r="V729" s="29">
        <v>51</v>
      </c>
      <c r="W729" s="29" t="s">
        <v>1416</v>
      </c>
      <c r="X729" s="29">
        <v>51</v>
      </c>
      <c r="Y729" s="29" t="s">
        <v>1419</v>
      </c>
      <c r="Z729" s="29">
        <v>51</v>
      </c>
      <c r="AA729" s="29" t="s">
        <v>391</v>
      </c>
      <c r="AB729" s="30" t="str">
        <f t="shared" si="79"/>
        <v>tw-h-21-shl-loc3</v>
      </c>
      <c r="AC729" s="30">
        <f t="shared" si="80"/>
        <v>3</v>
      </c>
      <c r="AD729" s="29">
        <v>9</v>
      </c>
      <c r="AE729" s="31">
        <v>9</v>
      </c>
      <c r="AG729" s="35">
        <v>126</v>
      </c>
    </row>
    <row r="730" spans="1:33" ht="16.5" x14ac:dyDescent="0.2">
      <c r="A730" s="33" t="s">
        <v>984</v>
      </c>
      <c r="B730" s="33">
        <f t="shared" si="81"/>
        <v>4202210</v>
      </c>
      <c r="C730" s="51">
        <v>22</v>
      </c>
      <c r="D730" s="23">
        <f t="shared" si="76"/>
        <v>42022</v>
      </c>
      <c r="E730" s="24">
        <v>1</v>
      </c>
      <c r="F730" s="32" t="s">
        <v>633</v>
      </c>
      <c r="G730" s="32" t="s">
        <v>30</v>
      </c>
      <c r="H730" s="24">
        <f t="shared" si="77"/>
        <v>62</v>
      </c>
      <c r="I730" s="24">
        <f t="shared" si="78"/>
        <v>6</v>
      </c>
      <c r="J730" s="24">
        <v>2</v>
      </c>
      <c r="K730" s="24" t="s">
        <v>1581</v>
      </c>
      <c r="L730" s="24">
        <v>52</v>
      </c>
      <c r="M730" s="24" t="s">
        <v>1407</v>
      </c>
      <c r="N730" s="24">
        <v>52</v>
      </c>
      <c r="O730" s="24" t="s">
        <v>1409</v>
      </c>
      <c r="P730" s="24">
        <v>52</v>
      </c>
      <c r="Q730" s="24" t="s">
        <v>1411</v>
      </c>
      <c r="R730" s="24">
        <v>52</v>
      </c>
      <c r="S730" s="24" t="s">
        <v>1413</v>
      </c>
      <c r="T730" s="24">
        <v>52</v>
      </c>
      <c r="U730" s="24" t="s">
        <v>1415</v>
      </c>
      <c r="V730" s="24">
        <v>52</v>
      </c>
      <c r="W730" s="24" t="s">
        <v>1417</v>
      </c>
      <c r="X730" s="24">
        <v>52</v>
      </c>
      <c r="Y730" s="24" t="s">
        <v>1418</v>
      </c>
      <c r="Z730" s="24">
        <v>52</v>
      </c>
      <c r="AA730" s="32" t="s">
        <v>357</v>
      </c>
      <c r="AB730" s="24" t="str">
        <f t="shared" si="79"/>
        <v>tw-h-22-jlr-loc1</v>
      </c>
      <c r="AC730" s="24">
        <f t="shared" si="80"/>
        <v>3</v>
      </c>
      <c r="AD730" s="24">
        <v>6</v>
      </c>
      <c r="AE730" s="25">
        <v>6</v>
      </c>
      <c r="AG730" s="35">
        <v>127</v>
      </c>
    </row>
    <row r="731" spans="1:33" ht="16.5" x14ac:dyDescent="0.2">
      <c r="A731" s="33" t="s">
        <v>984</v>
      </c>
      <c r="B731" s="33">
        <f t="shared" si="81"/>
        <v>4202211</v>
      </c>
      <c r="C731" s="51">
        <v>22</v>
      </c>
      <c r="D731" s="26">
        <f t="shared" si="76"/>
        <v>42022</v>
      </c>
      <c r="E731" s="13">
        <v>1</v>
      </c>
      <c r="F731" s="14" t="s">
        <v>634</v>
      </c>
      <c r="G731" s="14" t="s">
        <v>286</v>
      </c>
      <c r="H731" s="13">
        <f t="shared" si="77"/>
        <v>62</v>
      </c>
      <c r="I731" s="13">
        <f t="shared" si="78"/>
        <v>6</v>
      </c>
      <c r="J731" s="13">
        <v>2</v>
      </c>
      <c r="K731" s="13" t="s">
        <v>1580</v>
      </c>
      <c r="L731" s="13">
        <v>51</v>
      </c>
      <c r="M731" s="13" t="s">
        <v>1406</v>
      </c>
      <c r="N731" s="13">
        <v>51</v>
      </c>
      <c r="O731" s="13" t="s">
        <v>1408</v>
      </c>
      <c r="P731" s="13">
        <v>51</v>
      </c>
      <c r="Q731" s="13" t="s">
        <v>1410</v>
      </c>
      <c r="R731" s="13">
        <v>51</v>
      </c>
      <c r="S731" s="13" t="s">
        <v>1412</v>
      </c>
      <c r="T731" s="13">
        <v>51</v>
      </c>
      <c r="U731" s="13" t="s">
        <v>1414</v>
      </c>
      <c r="V731" s="13">
        <v>51</v>
      </c>
      <c r="W731" s="13" t="s">
        <v>1416</v>
      </c>
      <c r="X731" s="13">
        <v>51</v>
      </c>
      <c r="Y731" s="13" t="s">
        <v>1419</v>
      </c>
      <c r="Z731" s="13">
        <v>51</v>
      </c>
      <c r="AA731" s="13" t="s">
        <v>398</v>
      </c>
      <c r="AB731" s="13" t="str">
        <f t="shared" si="79"/>
        <v>tw-h-22-shl-loc1</v>
      </c>
      <c r="AC731" s="13">
        <f t="shared" si="80"/>
        <v>3</v>
      </c>
      <c r="AD731" s="13">
        <v>9</v>
      </c>
      <c r="AE731" s="27">
        <v>9</v>
      </c>
      <c r="AG731" s="35">
        <v>128</v>
      </c>
    </row>
    <row r="732" spans="1:33" ht="16.5" x14ac:dyDescent="0.2">
      <c r="A732" s="33" t="s">
        <v>984</v>
      </c>
      <c r="B732" s="33">
        <f t="shared" si="81"/>
        <v>4202220</v>
      </c>
      <c r="C732" s="51">
        <v>22</v>
      </c>
      <c r="D732" s="26">
        <f t="shared" si="76"/>
        <v>42022</v>
      </c>
      <c r="E732" s="13">
        <v>2</v>
      </c>
      <c r="F732" s="14" t="s">
        <v>633</v>
      </c>
      <c r="G732" s="14" t="s">
        <v>356</v>
      </c>
      <c r="H732" s="13">
        <f t="shared" si="77"/>
        <v>62</v>
      </c>
      <c r="I732" s="13">
        <f t="shared" si="78"/>
        <v>6</v>
      </c>
      <c r="J732" s="13">
        <v>2</v>
      </c>
      <c r="K732" s="13" t="s">
        <v>1581</v>
      </c>
      <c r="L732" s="13">
        <v>52</v>
      </c>
      <c r="M732" s="13" t="s">
        <v>1407</v>
      </c>
      <c r="N732" s="13">
        <v>52</v>
      </c>
      <c r="O732" s="13" t="s">
        <v>1409</v>
      </c>
      <c r="P732" s="13">
        <v>52</v>
      </c>
      <c r="Q732" s="13" t="s">
        <v>1411</v>
      </c>
      <c r="R732" s="13">
        <v>52</v>
      </c>
      <c r="S732" s="13" t="s">
        <v>1413</v>
      </c>
      <c r="T732" s="13">
        <v>52</v>
      </c>
      <c r="U732" s="13" t="s">
        <v>1415</v>
      </c>
      <c r="V732" s="13">
        <v>52</v>
      </c>
      <c r="W732" s="13" t="s">
        <v>1417</v>
      </c>
      <c r="X732" s="13">
        <v>52</v>
      </c>
      <c r="Y732" s="13" t="s">
        <v>1418</v>
      </c>
      <c r="Z732" s="13">
        <v>52</v>
      </c>
      <c r="AA732" s="13" t="s">
        <v>347</v>
      </c>
      <c r="AB732" s="36" t="str">
        <f t="shared" si="79"/>
        <v>tw-h-22-jlr-loc2</v>
      </c>
      <c r="AC732" s="36">
        <f t="shared" si="80"/>
        <v>3</v>
      </c>
      <c r="AD732" s="13">
        <v>6</v>
      </c>
      <c r="AE732" s="27">
        <v>6</v>
      </c>
      <c r="AG732" s="35">
        <v>129</v>
      </c>
    </row>
    <row r="733" spans="1:33" ht="16.5" x14ac:dyDescent="0.2">
      <c r="A733" s="33" t="s">
        <v>984</v>
      </c>
      <c r="B733" s="33">
        <f t="shared" si="81"/>
        <v>4202221</v>
      </c>
      <c r="C733" s="51">
        <v>22</v>
      </c>
      <c r="D733" s="26">
        <f t="shared" ref="D733:D796" si="82">INT((AG733-1)/6)+42001</f>
        <v>42022</v>
      </c>
      <c r="E733" s="13">
        <v>2</v>
      </c>
      <c r="F733" s="14" t="s">
        <v>634</v>
      </c>
      <c r="G733" s="14" t="s">
        <v>376</v>
      </c>
      <c r="H733" s="13">
        <f t="shared" ref="H733:H796" si="83">INDEX($BB$4:$BB$103,C733)</f>
        <v>62</v>
      </c>
      <c r="I733" s="13">
        <f t="shared" ref="I733:I796" si="84">INDEX($BC$4:$BE$103,C733,E733)</f>
        <v>6</v>
      </c>
      <c r="J733" s="13">
        <v>2</v>
      </c>
      <c r="K733" s="13" t="s">
        <v>1580</v>
      </c>
      <c r="L733" s="13">
        <v>51</v>
      </c>
      <c r="M733" s="13" t="s">
        <v>1406</v>
      </c>
      <c r="N733" s="13">
        <v>51</v>
      </c>
      <c r="O733" s="13" t="s">
        <v>1408</v>
      </c>
      <c r="P733" s="13">
        <v>51</v>
      </c>
      <c r="Q733" s="13" t="s">
        <v>1410</v>
      </c>
      <c r="R733" s="13">
        <v>51</v>
      </c>
      <c r="S733" s="13" t="s">
        <v>1412</v>
      </c>
      <c r="T733" s="13">
        <v>51</v>
      </c>
      <c r="U733" s="13" t="s">
        <v>1414</v>
      </c>
      <c r="V733" s="13">
        <v>51</v>
      </c>
      <c r="W733" s="13" t="s">
        <v>1416</v>
      </c>
      <c r="X733" s="13">
        <v>51</v>
      </c>
      <c r="Y733" s="13" t="s">
        <v>1419</v>
      </c>
      <c r="Z733" s="13">
        <v>51</v>
      </c>
      <c r="AA733" s="13" t="s">
        <v>386</v>
      </c>
      <c r="AB733" s="36" t="str">
        <f t="shared" ref="AB733:AB796" si="85">A733&amp;"-"&amp;C733&amp;"-"&amp;F733&amp;"-loc"&amp;E733</f>
        <v>tw-h-22-shl-loc2</v>
      </c>
      <c r="AC733" s="36">
        <f t="shared" ref="AC733:AC796" si="86">INDEX($BG$4:$BG$103,C733)</f>
        <v>3</v>
      </c>
      <c r="AD733" s="13">
        <v>9</v>
      </c>
      <c r="AE733" s="27">
        <v>9</v>
      </c>
      <c r="AG733" s="35">
        <v>130</v>
      </c>
    </row>
    <row r="734" spans="1:33" ht="16.5" x14ac:dyDescent="0.2">
      <c r="A734" s="33" t="s">
        <v>984</v>
      </c>
      <c r="B734" s="33">
        <f t="shared" si="81"/>
        <v>4202230</v>
      </c>
      <c r="C734" s="51">
        <v>22</v>
      </c>
      <c r="D734" s="26">
        <f t="shared" si="82"/>
        <v>42022</v>
      </c>
      <c r="E734" s="13">
        <v>3</v>
      </c>
      <c r="F734" s="14" t="s">
        <v>633</v>
      </c>
      <c r="G734" s="14" t="s">
        <v>749</v>
      </c>
      <c r="H734" s="13">
        <f t="shared" si="83"/>
        <v>62</v>
      </c>
      <c r="I734" s="13">
        <f t="shared" si="84"/>
        <v>6</v>
      </c>
      <c r="J734" s="13">
        <v>2</v>
      </c>
      <c r="K734" s="13" t="s">
        <v>1581</v>
      </c>
      <c r="L734" s="13">
        <v>52</v>
      </c>
      <c r="M734" s="13" t="s">
        <v>1407</v>
      </c>
      <c r="N734" s="13">
        <v>52</v>
      </c>
      <c r="O734" s="13" t="s">
        <v>1409</v>
      </c>
      <c r="P734" s="13">
        <v>52</v>
      </c>
      <c r="Q734" s="13" t="s">
        <v>1411</v>
      </c>
      <c r="R734" s="13">
        <v>52</v>
      </c>
      <c r="S734" s="13" t="s">
        <v>1413</v>
      </c>
      <c r="T734" s="13">
        <v>52</v>
      </c>
      <c r="U734" s="13" t="s">
        <v>1415</v>
      </c>
      <c r="V734" s="13">
        <v>52</v>
      </c>
      <c r="W734" s="13" t="s">
        <v>1417</v>
      </c>
      <c r="X734" s="13">
        <v>52</v>
      </c>
      <c r="Y734" s="13" t="s">
        <v>1418</v>
      </c>
      <c r="Z734" s="13">
        <v>52</v>
      </c>
      <c r="AA734" s="13" t="s">
        <v>353</v>
      </c>
      <c r="AB734" s="37" t="str">
        <f t="shared" si="85"/>
        <v>tw-h-22-jlr-loc3</v>
      </c>
      <c r="AC734" s="37">
        <f t="shared" si="86"/>
        <v>3</v>
      </c>
      <c r="AD734" s="13">
        <v>6</v>
      </c>
      <c r="AE734" s="27">
        <v>6</v>
      </c>
      <c r="AG734" s="35">
        <v>131</v>
      </c>
    </row>
    <row r="735" spans="1:33" ht="17.25" thickBot="1" x14ac:dyDescent="0.25">
      <c r="A735" s="33" t="s">
        <v>984</v>
      </c>
      <c r="B735" s="33">
        <f t="shared" si="81"/>
        <v>4202231</v>
      </c>
      <c r="C735" s="51">
        <v>22</v>
      </c>
      <c r="D735" s="28">
        <f t="shared" si="82"/>
        <v>42022</v>
      </c>
      <c r="E735" s="29">
        <v>3</v>
      </c>
      <c r="F735" s="30" t="s">
        <v>634</v>
      </c>
      <c r="G735" s="30" t="s">
        <v>361</v>
      </c>
      <c r="H735" s="29">
        <f t="shared" si="83"/>
        <v>62</v>
      </c>
      <c r="I735" s="29">
        <f t="shared" si="84"/>
        <v>6</v>
      </c>
      <c r="J735" s="29">
        <v>2</v>
      </c>
      <c r="K735" s="29" t="s">
        <v>1580</v>
      </c>
      <c r="L735" s="29">
        <v>51</v>
      </c>
      <c r="M735" s="29" t="s">
        <v>1406</v>
      </c>
      <c r="N735" s="29">
        <v>51</v>
      </c>
      <c r="O735" s="29" t="s">
        <v>1408</v>
      </c>
      <c r="P735" s="29">
        <v>51</v>
      </c>
      <c r="Q735" s="29" t="s">
        <v>1410</v>
      </c>
      <c r="R735" s="29">
        <v>51</v>
      </c>
      <c r="S735" s="29" t="s">
        <v>1412</v>
      </c>
      <c r="T735" s="29">
        <v>51</v>
      </c>
      <c r="U735" s="29" t="s">
        <v>1414</v>
      </c>
      <c r="V735" s="29">
        <v>51</v>
      </c>
      <c r="W735" s="29" t="s">
        <v>1416</v>
      </c>
      <c r="X735" s="29">
        <v>51</v>
      </c>
      <c r="Y735" s="29" t="s">
        <v>1419</v>
      </c>
      <c r="Z735" s="29">
        <v>51</v>
      </c>
      <c r="AA735" s="29" t="s">
        <v>394</v>
      </c>
      <c r="AB735" s="30" t="str">
        <f t="shared" si="85"/>
        <v>tw-h-22-shl-loc3</v>
      </c>
      <c r="AC735" s="30">
        <f t="shared" si="86"/>
        <v>3</v>
      </c>
      <c r="AD735" s="29">
        <v>9</v>
      </c>
      <c r="AE735" s="31">
        <v>9</v>
      </c>
      <c r="AG735" s="35">
        <v>132</v>
      </c>
    </row>
    <row r="736" spans="1:33" ht="16.5" x14ac:dyDescent="0.2">
      <c r="A736" s="33" t="s">
        <v>984</v>
      </c>
      <c r="B736" s="33">
        <f t="shared" si="81"/>
        <v>4202310</v>
      </c>
      <c r="C736" s="51">
        <v>23</v>
      </c>
      <c r="D736" s="23">
        <f t="shared" si="82"/>
        <v>42023</v>
      </c>
      <c r="E736" s="24">
        <v>1</v>
      </c>
      <c r="F736" s="32" t="s">
        <v>633</v>
      </c>
      <c r="G736" s="32" t="s">
        <v>30</v>
      </c>
      <c r="H736" s="24">
        <f t="shared" si="83"/>
        <v>63</v>
      </c>
      <c r="I736" s="24">
        <f t="shared" si="84"/>
        <v>6</v>
      </c>
      <c r="J736" s="24">
        <v>2</v>
      </c>
      <c r="K736" s="24" t="s">
        <v>1581</v>
      </c>
      <c r="L736" s="24">
        <v>53</v>
      </c>
      <c r="M736" s="24" t="s">
        <v>1583</v>
      </c>
      <c r="N736" s="24">
        <v>53</v>
      </c>
      <c r="O736" s="24" t="s">
        <v>1409</v>
      </c>
      <c r="P736" s="24">
        <v>53</v>
      </c>
      <c r="Q736" s="24" t="s">
        <v>1411</v>
      </c>
      <c r="R736" s="24">
        <v>53</v>
      </c>
      <c r="S736" s="24" t="s">
        <v>1413</v>
      </c>
      <c r="T736" s="24">
        <v>53</v>
      </c>
      <c r="U736" s="24" t="s">
        <v>1415</v>
      </c>
      <c r="V736" s="24">
        <v>53</v>
      </c>
      <c r="W736" s="24" t="s">
        <v>1417</v>
      </c>
      <c r="X736" s="24">
        <v>53</v>
      </c>
      <c r="Y736" s="24" t="s">
        <v>1418</v>
      </c>
      <c r="Z736" s="24">
        <v>53</v>
      </c>
      <c r="AA736" s="32" t="s">
        <v>747</v>
      </c>
      <c r="AB736" s="24" t="str">
        <f t="shared" si="85"/>
        <v>tw-h-23-jlr-loc1</v>
      </c>
      <c r="AC736" s="24">
        <f t="shared" si="86"/>
        <v>3</v>
      </c>
      <c r="AD736" s="24">
        <v>6</v>
      </c>
      <c r="AE736" s="25">
        <v>6</v>
      </c>
      <c r="AG736" s="35">
        <v>133</v>
      </c>
    </row>
    <row r="737" spans="1:33" ht="16.5" x14ac:dyDescent="0.2">
      <c r="A737" s="33" t="s">
        <v>984</v>
      </c>
      <c r="B737" s="33">
        <f t="shared" si="81"/>
        <v>4202311</v>
      </c>
      <c r="C737" s="51">
        <v>23</v>
      </c>
      <c r="D737" s="26">
        <f t="shared" si="82"/>
        <v>42023</v>
      </c>
      <c r="E737" s="13">
        <v>1</v>
      </c>
      <c r="F737" s="14" t="s">
        <v>634</v>
      </c>
      <c r="G737" s="14" t="s">
        <v>286</v>
      </c>
      <c r="H737" s="13">
        <f t="shared" si="83"/>
        <v>63</v>
      </c>
      <c r="I737" s="13">
        <f t="shared" si="84"/>
        <v>6</v>
      </c>
      <c r="J737" s="13">
        <v>2</v>
      </c>
      <c r="K737" s="13" t="s">
        <v>1580</v>
      </c>
      <c r="L737" s="13">
        <v>53</v>
      </c>
      <c r="M737" s="13" t="s">
        <v>1582</v>
      </c>
      <c r="N737" s="13">
        <v>53</v>
      </c>
      <c r="O737" s="13" t="s">
        <v>1408</v>
      </c>
      <c r="P737" s="13">
        <v>53</v>
      </c>
      <c r="Q737" s="13" t="s">
        <v>1410</v>
      </c>
      <c r="R737" s="13">
        <v>53</v>
      </c>
      <c r="S737" s="13" t="s">
        <v>1412</v>
      </c>
      <c r="T737" s="13">
        <v>53</v>
      </c>
      <c r="U737" s="13" t="s">
        <v>1414</v>
      </c>
      <c r="V737" s="13">
        <v>53</v>
      </c>
      <c r="W737" s="13" t="s">
        <v>1416</v>
      </c>
      <c r="X737" s="13">
        <v>53</v>
      </c>
      <c r="Y737" s="13" t="s">
        <v>1419</v>
      </c>
      <c r="Z737" s="13">
        <v>53</v>
      </c>
      <c r="AA737" s="14" t="s">
        <v>384</v>
      </c>
      <c r="AB737" s="13" t="str">
        <f t="shared" si="85"/>
        <v>tw-h-23-shl-loc1</v>
      </c>
      <c r="AC737" s="13">
        <f t="shared" si="86"/>
        <v>3</v>
      </c>
      <c r="AD737" s="13">
        <v>9</v>
      </c>
      <c r="AE737" s="27">
        <v>9</v>
      </c>
      <c r="AG737" s="35">
        <v>134</v>
      </c>
    </row>
    <row r="738" spans="1:33" ht="16.5" x14ac:dyDescent="0.2">
      <c r="A738" s="33" t="s">
        <v>984</v>
      </c>
      <c r="B738" s="33">
        <f t="shared" si="81"/>
        <v>4202320</v>
      </c>
      <c r="C738" s="51">
        <v>23</v>
      </c>
      <c r="D738" s="26">
        <f t="shared" si="82"/>
        <v>42023</v>
      </c>
      <c r="E738" s="13">
        <v>2</v>
      </c>
      <c r="F738" s="14" t="s">
        <v>633</v>
      </c>
      <c r="G738" s="14" t="s">
        <v>356</v>
      </c>
      <c r="H738" s="13">
        <f t="shared" si="83"/>
        <v>63</v>
      </c>
      <c r="I738" s="13">
        <f t="shared" si="84"/>
        <v>6</v>
      </c>
      <c r="J738" s="13">
        <v>2</v>
      </c>
      <c r="K738" s="13" t="s">
        <v>1581</v>
      </c>
      <c r="L738" s="13">
        <v>53</v>
      </c>
      <c r="M738" s="13" t="s">
        <v>1583</v>
      </c>
      <c r="N738" s="13">
        <v>53</v>
      </c>
      <c r="O738" s="13" t="s">
        <v>1409</v>
      </c>
      <c r="P738" s="13">
        <v>53</v>
      </c>
      <c r="Q738" s="13" t="s">
        <v>1411</v>
      </c>
      <c r="R738" s="13">
        <v>53</v>
      </c>
      <c r="S738" s="13" t="s">
        <v>1413</v>
      </c>
      <c r="T738" s="13">
        <v>53</v>
      </c>
      <c r="U738" s="13" t="s">
        <v>1415</v>
      </c>
      <c r="V738" s="13">
        <v>53</v>
      </c>
      <c r="W738" s="13" t="s">
        <v>1417</v>
      </c>
      <c r="X738" s="13">
        <v>53</v>
      </c>
      <c r="Y738" s="13" t="s">
        <v>1418</v>
      </c>
      <c r="Z738" s="13">
        <v>53</v>
      </c>
      <c r="AA738" s="14" t="s">
        <v>749</v>
      </c>
      <c r="AB738" s="36" t="str">
        <f t="shared" si="85"/>
        <v>tw-h-23-jlr-loc2</v>
      </c>
      <c r="AC738" s="36">
        <f t="shared" si="86"/>
        <v>3</v>
      </c>
      <c r="AD738" s="13">
        <v>6</v>
      </c>
      <c r="AE738" s="27">
        <v>6</v>
      </c>
      <c r="AG738" s="35">
        <v>135</v>
      </c>
    </row>
    <row r="739" spans="1:33" ht="16.5" x14ac:dyDescent="0.2">
      <c r="A739" s="33" t="s">
        <v>984</v>
      </c>
      <c r="B739" s="33">
        <f t="shared" si="81"/>
        <v>4202321</v>
      </c>
      <c r="C739" s="51">
        <v>23</v>
      </c>
      <c r="D739" s="26">
        <f t="shared" si="82"/>
        <v>42023</v>
      </c>
      <c r="E739" s="13">
        <v>2</v>
      </c>
      <c r="F739" s="14" t="s">
        <v>634</v>
      </c>
      <c r="G739" s="14" t="s">
        <v>376</v>
      </c>
      <c r="H739" s="13">
        <f t="shared" si="83"/>
        <v>63</v>
      </c>
      <c r="I739" s="13">
        <f t="shared" si="84"/>
        <v>6</v>
      </c>
      <c r="J739" s="13">
        <v>2</v>
      </c>
      <c r="K739" s="13" t="s">
        <v>1580</v>
      </c>
      <c r="L739" s="13">
        <v>53</v>
      </c>
      <c r="M739" s="13" t="s">
        <v>1582</v>
      </c>
      <c r="N739" s="13">
        <v>53</v>
      </c>
      <c r="O739" s="13" t="s">
        <v>1408</v>
      </c>
      <c r="P739" s="13">
        <v>53</v>
      </c>
      <c r="Q739" s="13" t="s">
        <v>1410</v>
      </c>
      <c r="R739" s="13">
        <v>53</v>
      </c>
      <c r="S739" s="13" t="s">
        <v>1412</v>
      </c>
      <c r="T739" s="13">
        <v>53</v>
      </c>
      <c r="U739" s="13" t="s">
        <v>1414</v>
      </c>
      <c r="V739" s="13">
        <v>53</v>
      </c>
      <c r="W739" s="13" t="s">
        <v>1416</v>
      </c>
      <c r="X739" s="13">
        <v>53</v>
      </c>
      <c r="Y739" s="13" t="s">
        <v>1419</v>
      </c>
      <c r="Z739" s="13">
        <v>53</v>
      </c>
      <c r="AA739" s="14" t="s">
        <v>382</v>
      </c>
      <c r="AB739" s="36" t="str">
        <f t="shared" si="85"/>
        <v>tw-h-23-shl-loc2</v>
      </c>
      <c r="AC739" s="36">
        <f t="shared" si="86"/>
        <v>3</v>
      </c>
      <c r="AD739" s="13">
        <v>9</v>
      </c>
      <c r="AE739" s="27">
        <v>9</v>
      </c>
      <c r="AG739" s="35">
        <v>136</v>
      </c>
    </row>
    <row r="740" spans="1:33" ht="16.5" x14ac:dyDescent="0.2">
      <c r="A740" s="33" t="s">
        <v>984</v>
      </c>
      <c r="B740" s="33">
        <f t="shared" si="81"/>
        <v>4202330</v>
      </c>
      <c r="C740" s="51">
        <v>23</v>
      </c>
      <c r="D740" s="26">
        <f t="shared" si="82"/>
        <v>42023</v>
      </c>
      <c r="E740" s="13">
        <v>3</v>
      </c>
      <c r="F740" s="14" t="s">
        <v>633</v>
      </c>
      <c r="G740" s="14" t="s">
        <v>749</v>
      </c>
      <c r="H740" s="13">
        <f t="shared" si="83"/>
        <v>63</v>
      </c>
      <c r="I740" s="13">
        <f t="shared" si="84"/>
        <v>6</v>
      </c>
      <c r="J740" s="13">
        <v>2</v>
      </c>
      <c r="K740" s="13" t="s">
        <v>1581</v>
      </c>
      <c r="L740" s="13">
        <v>53</v>
      </c>
      <c r="M740" s="13" t="s">
        <v>1583</v>
      </c>
      <c r="N740" s="13">
        <v>53</v>
      </c>
      <c r="O740" s="13" t="s">
        <v>1409</v>
      </c>
      <c r="P740" s="13">
        <v>53</v>
      </c>
      <c r="Q740" s="13" t="s">
        <v>1411</v>
      </c>
      <c r="R740" s="13">
        <v>53</v>
      </c>
      <c r="S740" s="13" t="s">
        <v>1413</v>
      </c>
      <c r="T740" s="13">
        <v>53</v>
      </c>
      <c r="U740" s="13" t="s">
        <v>1415</v>
      </c>
      <c r="V740" s="13">
        <v>53</v>
      </c>
      <c r="W740" s="13" t="s">
        <v>1417</v>
      </c>
      <c r="X740" s="13">
        <v>53</v>
      </c>
      <c r="Y740" s="13" t="s">
        <v>1418</v>
      </c>
      <c r="Z740" s="13">
        <v>53</v>
      </c>
      <c r="AA740" s="14" t="s">
        <v>354</v>
      </c>
      <c r="AB740" s="37" t="str">
        <f t="shared" si="85"/>
        <v>tw-h-23-jlr-loc3</v>
      </c>
      <c r="AC740" s="37">
        <f t="shared" si="86"/>
        <v>3</v>
      </c>
      <c r="AD740" s="13">
        <v>6</v>
      </c>
      <c r="AE740" s="27">
        <v>6</v>
      </c>
      <c r="AG740" s="35">
        <v>137</v>
      </c>
    </row>
    <row r="741" spans="1:33" ht="17.25" thickBot="1" x14ac:dyDescent="0.25">
      <c r="A741" s="33" t="s">
        <v>984</v>
      </c>
      <c r="B741" s="33">
        <f t="shared" si="81"/>
        <v>4202331</v>
      </c>
      <c r="C741" s="51">
        <v>23</v>
      </c>
      <c r="D741" s="28">
        <f t="shared" si="82"/>
        <v>42023</v>
      </c>
      <c r="E741" s="29">
        <v>3</v>
      </c>
      <c r="F741" s="30" t="s">
        <v>634</v>
      </c>
      <c r="G741" s="30" t="s">
        <v>361</v>
      </c>
      <c r="H741" s="29">
        <f t="shared" si="83"/>
        <v>63</v>
      </c>
      <c r="I741" s="29">
        <f t="shared" si="84"/>
        <v>6</v>
      </c>
      <c r="J741" s="29">
        <v>2</v>
      </c>
      <c r="K741" s="29" t="s">
        <v>1580</v>
      </c>
      <c r="L741" s="29">
        <v>53</v>
      </c>
      <c r="M741" s="29" t="s">
        <v>1582</v>
      </c>
      <c r="N741" s="29">
        <v>53</v>
      </c>
      <c r="O741" s="29" t="s">
        <v>1408</v>
      </c>
      <c r="P741" s="29">
        <v>53</v>
      </c>
      <c r="Q741" s="29" t="s">
        <v>1410</v>
      </c>
      <c r="R741" s="29">
        <v>53</v>
      </c>
      <c r="S741" s="29" t="s">
        <v>1412</v>
      </c>
      <c r="T741" s="29">
        <v>53</v>
      </c>
      <c r="U741" s="29" t="s">
        <v>1414</v>
      </c>
      <c r="V741" s="29">
        <v>53</v>
      </c>
      <c r="W741" s="29" t="s">
        <v>1416</v>
      </c>
      <c r="X741" s="29">
        <v>53</v>
      </c>
      <c r="Y741" s="29" t="s">
        <v>1419</v>
      </c>
      <c r="Z741" s="29">
        <v>53</v>
      </c>
      <c r="AA741" s="30" t="s">
        <v>395</v>
      </c>
      <c r="AB741" s="30" t="str">
        <f t="shared" si="85"/>
        <v>tw-h-23-shl-loc3</v>
      </c>
      <c r="AC741" s="30">
        <f t="shared" si="86"/>
        <v>3</v>
      </c>
      <c r="AD741" s="29">
        <v>9</v>
      </c>
      <c r="AE741" s="31">
        <v>9</v>
      </c>
      <c r="AG741" s="35">
        <v>138</v>
      </c>
    </row>
    <row r="742" spans="1:33" ht="16.5" x14ac:dyDescent="0.2">
      <c r="A742" s="33" t="s">
        <v>984</v>
      </c>
      <c r="B742" s="33">
        <f t="shared" si="81"/>
        <v>4202410</v>
      </c>
      <c r="C742" s="51">
        <v>24</v>
      </c>
      <c r="D742" s="23">
        <f t="shared" si="82"/>
        <v>42024</v>
      </c>
      <c r="E742" s="24">
        <v>1</v>
      </c>
      <c r="F742" s="32" t="s">
        <v>633</v>
      </c>
      <c r="G742" s="32" t="s">
        <v>30</v>
      </c>
      <c r="H742" s="24">
        <f t="shared" si="83"/>
        <v>56</v>
      </c>
      <c r="I742" s="24">
        <f t="shared" si="84"/>
        <v>6</v>
      </c>
      <c r="J742" s="24">
        <v>2</v>
      </c>
      <c r="K742" s="24" t="s">
        <v>1581</v>
      </c>
      <c r="L742" s="24">
        <v>54</v>
      </c>
      <c r="M742" s="24" t="s">
        <v>1583</v>
      </c>
      <c r="N742" s="24">
        <v>54</v>
      </c>
      <c r="O742" s="24" t="s">
        <v>1585</v>
      </c>
      <c r="P742" s="24">
        <v>54</v>
      </c>
      <c r="Q742" s="24" t="s">
        <v>1411</v>
      </c>
      <c r="R742" s="24">
        <v>54</v>
      </c>
      <c r="S742" s="24" t="s">
        <v>1413</v>
      </c>
      <c r="T742" s="24">
        <v>54</v>
      </c>
      <c r="U742" s="24" t="s">
        <v>1415</v>
      </c>
      <c r="V742" s="24">
        <v>54</v>
      </c>
      <c r="W742" s="24" t="s">
        <v>1417</v>
      </c>
      <c r="X742" s="24">
        <v>54</v>
      </c>
      <c r="Y742" s="24" t="s">
        <v>1418</v>
      </c>
      <c r="Z742" s="24">
        <v>54</v>
      </c>
      <c r="AA742" s="24" t="s">
        <v>351</v>
      </c>
      <c r="AB742" s="24" t="str">
        <f t="shared" si="85"/>
        <v>tw-h-24-jlr-loc1</v>
      </c>
      <c r="AC742" s="24">
        <f t="shared" si="86"/>
        <v>3</v>
      </c>
      <c r="AD742" s="24">
        <v>6</v>
      </c>
      <c r="AE742" s="25">
        <v>6</v>
      </c>
      <c r="AG742" s="35">
        <v>139</v>
      </c>
    </row>
    <row r="743" spans="1:33" ht="16.5" x14ac:dyDescent="0.2">
      <c r="A743" s="33" t="s">
        <v>984</v>
      </c>
      <c r="B743" s="33">
        <f t="shared" si="81"/>
        <v>4202411</v>
      </c>
      <c r="C743" s="51">
        <v>24</v>
      </c>
      <c r="D743" s="26">
        <f t="shared" si="82"/>
        <v>42024</v>
      </c>
      <c r="E743" s="13">
        <v>1</v>
      </c>
      <c r="F743" s="14" t="s">
        <v>634</v>
      </c>
      <c r="G743" s="14" t="s">
        <v>286</v>
      </c>
      <c r="H743" s="13">
        <f t="shared" si="83"/>
        <v>56</v>
      </c>
      <c r="I743" s="13">
        <f t="shared" si="84"/>
        <v>6</v>
      </c>
      <c r="J743" s="13">
        <v>2</v>
      </c>
      <c r="K743" s="13" t="s">
        <v>1580</v>
      </c>
      <c r="L743" s="13">
        <v>54</v>
      </c>
      <c r="M743" s="13" t="s">
        <v>1582</v>
      </c>
      <c r="N743" s="13">
        <v>54</v>
      </c>
      <c r="O743" s="13" t="s">
        <v>1584</v>
      </c>
      <c r="P743" s="13">
        <v>54</v>
      </c>
      <c r="Q743" s="13" t="s">
        <v>1410</v>
      </c>
      <c r="R743" s="13">
        <v>54</v>
      </c>
      <c r="S743" s="13" t="s">
        <v>1412</v>
      </c>
      <c r="T743" s="13">
        <v>54</v>
      </c>
      <c r="U743" s="13" t="s">
        <v>1414</v>
      </c>
      <c r="V743" s="13">
        <v>54</v>
      </c>
      <c r="W743" s="13" t="s">
        <v>1416</v>
      </c>
      <c r="X743" s="13">
        <v>54</v>
      </c>
      <c r="Y743" s="13" t="s">
        <v>1419</v>
      </c>
      <c r="Z743" s="13">
        <v>54</v>
      </c>
      <c r="AA743" s="13" t="s">
        <v>391</v>
      </c>
      <c r="AB743" s="13" t="str">
        <f t="shared" si="85"/>
        <v>tw-h-24-shl-loc1</v>
      </c>
      <c r="AC743" s="13">
        <f t="shared" si="86"/>
        <v>3</v>
      </c>
      <c r="AD743" s="13">
        <v>9</v>
      </c>
      <c r="AE743" s="27">
        <v>9</v>
      </c>
      <c r="AG743" s="35">
        <v>140</v>
      </c>
    </row>
    <row r="744" spans="1:33" ht="16.5" x14ac:dyDescent="0.2">
      <c r="A744" s="33" t="s">
        <v>984</v>
      </c>
      <c r="B744" s="33">
        <f t="shared" si="81"/>
        <v>4202420</v>
      </c>
      <c r="C744" s="51">
        <v>24</v>
      </c>
      <c r="D744" s="26">
        <f t="shared" si="82"/>
        <v>42024</v>
      </c>
      <c r="E744" s="13">
        <v>2</v>
      </c>
      <c r="F744" s="14" t="s">
        <v>633</v>
      </c>
      <c r="G744" s="14" t="s">
        <v>356</v>
      </c>
      <c r="H744" s="13">
        <f t="shared" si="83"/>
        <v>56</v>
      </c>
      <c r="I744" s="13">
        <f t="shared" si="84"/>
        <v>6</v>
      </c>
      <c r="J744" s="13">
        <v>2</v>
      </c>
      <c r="K744" s="13" t="s">
        <v>1581</v>
      </c>
      <c r="L744" s="13">
        <v>54</v>
      </c>
      <c r="M744" s="13" t="s">
        <v>1583</v>
      </c>
      <c r="N744" s="13">
        <v>54</v>
      </c>
      <c r="O744" s="13" t="s">
        <v>1585</v>
      </c>
      <c r="P744" s="13">
        <v>54</v>
      </c>
      <c r="Q744" s="13" t="s">
        <v>1411</v>
      </c>
      <c r="R744" s="13">
        <v>54</v>
      </c>
      <c r="S744" s="13" t="s">
        <v>1413</v>
      </c>
      <c r="T744" s="13">
        <v>54</v>
      </c>
      <c r="U744" s="13" t="s">
        <v>1415</v>
      </c>
      <c r="V744" s="13">
        <v>54</v>
      </c>
      <c r="W744" s="13" t="s">
        <v>1417</v>
      </c>
      <c r="X744" s="13">
        <v>54</v>
      </c>
      <c r="Y744" s="13" t="s">
        <v>1418</v>
      </c>
      <c r="Z744" s="13">
        <v>54</v>
      </c>
      <c r="AA744" s="13" t="s">
        <v>748</v>
      </c>
      <c r="AB744" s="36" t="str">
        <f t="shared" si="85"/>
        <v>tw-h-24-jlr-loc2</v>
      </c>
      <c r="AC744" s="36">
        <f t="shared" si="86"/>
        <v>3</v>
      </c>
      <c r="AD744" s="13">
        <v>6</v>
      </c>
      <c r="AE744" s="27">
        <v>6</v>
      </c>
      <c r="AG744" s="35">
        <v>141</v>
      </c>
    </row>
    <row r="745" spans="1:33" ht="16.5" x14ac:dyDescent="0.2">
      <c r="A745" s="33" t="s">
        <v>984</v>
      </c>
      <c r="B745" s="33">
        <f t="shared" si="81"/>
        <v>4202421</v>
      </c>
      <c r="C745" s="51">
        <v>24</v>
      </c>
      <c r="D745" s="26">
        <f t="shared" si="82"/>
        <v>42024</v>
      </c>
      <c r="E745" s="13">
        <v>2</v>
      </c>
      <c r="F745" s="14" t="s">
        <v>634</v>
      </c>
      <c r="G745" s="14" t="s">
        <v>376</v>
      </c>
      <c r="H745" s="13">
        <f t="shared" si="83"/>
        <v>56</v>
      </c>
      <c r="I745" s="13">
        <f t="shared" si="84"/>
        <v>6</v>
      </c>
      <c r="J745" s="13">
        <v>2</v>
      </c>
      <c r="K745" s="13" t="s">
        <v>1580</v>
      </c>
      <c r="L745" s="13">
        <v>54</v>
      </c>
      <c r="M745" s="13" t="s">
        <v>1582</v>
      </c>
      <c r="N745" s="13">
        <v>54</v>
      </c>
      <c r="O745" s="13" t="s">
        <v>1584</v>
      </c>
      <c r="P745" s="13">
        <v>54</v>
      </c>
      <c r="Q745" s="13" t="s">
        <v>1410</v>
      </c>
      <c r="R745" s="13">
        <v>54</v>
      </c>
      <c r="S745" s="13" t="s">
        <v>1412</v>
      </c>
      <c r="T745" s="13">
        <v>54</v>
      </c>
      <c r="U745" s="13" t="s">
        <v>1414</v>
      </c>
      <c r="V745" s="13">
        <v>54</v>
      </c>
      <c r="W745" s="13" t="s">
        <v>1416</v>
      </c>
      <c r="X745" s="13">
        <v>54</v>
      </c>
      <c r="Y745" s="13" t="s">
        <v>1419</v>
      </c>
      <c r="Z745" s="13">
        <v>54</v>
      </c>
      <c r="AA745" s="13" t="s">
        <v>390</v>
      </c>
      <c r="AB745" s="36" t="str">
        <f t="shared" si="85"/>
        <v>tw-h-24-shl-loc2</v>
      </c>
      <c r="AC745" s="36">
        <f t="shared" si="86"/>
        <v>3</v>
      </c>
      <c r="AD745" s="13">
        <v>9</v>
      </c>
      <c r="AE745" s="27">
        <v>9</v>
      </c>
      <c r="AG745" s="35">
        <v>142</v>
      </c>
    </row>
    <row r="746" spans="1:33" ht="16.5" x14ac:dyDescent="0.2">
      <c r="A746" s="33" t="s">
        <v>984</v>
      </c>
      <c r="B746" s="33">
        <f t="shared" si="81"/>
        <v>4202430</v>
      </c>
      <c r="C746" s="51">
        <v>24</v>
      </c>
      <c r="D746" s="26">
        <f t="shared" si="82"/>
        <v>42024</v>
      </c>
      <c r="E746" s="13">
        <v>3</v>
      </c>
      <c r="F746" s="14" t="s">
        <v>633</v>
      </c>
      <c r="G746" s="14" t="s">
        <v>749</v>
      </c>
      <c r="H746" s="13">
        <f t="shared" si="83"/>
        <v>56</v>
      </c>
      <c r="I746" s="13">
        <f t="shared" si="84"/>
        <v>6</v>
      </c>
      <c r="J746" s="13">
        <v>2</v>
      </c>
      <c r="K746" s="13" t="s">
        <v>1581</v>
      </c>
      <c r="L746" s="13">
        <v>54</v>
      </c>
      <c r="M746" s="13" t="s">
        <v>1583</v>
      </c>
      <c r="N746" s="13">
        <v>54</v>
      </c>
      <c r="O746" s="13" t="s">
        <v>1585</v>
      </c>
      <c r="P746" s="13">
        <v>54</v>
      </c>
      <c r="Q746" s="13" t="s">
        <v>1411</v>
      </c>
      <c r="R746" s="13">
        <v>54</v>
      </c>
      <c r="S746" s="13" t="s">
        <v>1413</v>
      </c>
      <c r="T746" s="13">
        <v>54</v>
      </c>
      <c r="U746" s="13" t="s">
        <v>1415</v>
      </c>
      <c r="V746" s="13">
        <v>54</v>
      </c>
      <c r="W746" s="13" t="s">
        <v>1417</v>
      </c>
      <c r="X746" s="13">
        <v>54</v>
      </c>
      <c r="Y746" s="13" t="s">
        <v>1418</v>
      </c>
      <c r="Z746" s="13">
        <v>54</v>
      </c>
      <c r="AA746" s="13" t="s">
        <v>354</v>
      </c>
      <c r="AB746" s="37" t="str">
        <f t="shared" si="85"/>
        <v>tw-h-24-jlr-loc3</v>
      </c>
      <c r="AC746" s="37">
        <f t="shared" si="86"/>
        <v>3</v>
      </c>
      <c r="AD746" s="13">
        <v>6</v>
      </c>
      <c r="AE746" s="27">
        <v>6</v>
      </c>
      <c r="AG746" s="35">
        <v>143</v>
      </c>
    </row>
    <row r="747" spans="1:33" ht="17.25" thickBot="1" x14ac:dyDescent="0.25">
      <c r="A747" s="33" t="s">
        <v>984</v>
      </c>
      <c r="B747" s="33">
        <f t="shared" si="81"/>
        <v>4202431</v>
      </c>
      <c r="C747" s="51">
        <v>24</v>
      </c>
      <c r="D747" s="28">
        <f t="shared" si="82"/>
        <v>42024</v>
      </c>
      <c r="E747" s="29">
        <v>3</v>
      </c>
      <c r="F747" s="30" t="s">
        <v>634</v>
      </c>
      <c r="G747" s="30" t="s">
        <v>361</v>
      </c>
      <c r="H747" s="29">
        <f t="shared" si="83"/>
        <v>56</v>
      </c>
      <c r="I747" s="29">
        <f t="shared" si="84"/>
        <v>6</v>
      </c>
      <c r="J747" s="29">
        <v>2</v>
      </c>
      <c r="K747" s="29" t="s">
        <v>1580</v>
      </c>
      <c r="L747" s="29">
        <v>54</v>
      </c>
      <c r="M747" s="29" t="s">
        <v>1582</v>
      </c>
      <c r="N747" s="29">
        <v>54</v>
      </c>
      <c r="O747" s="29" t="s">
        <v>1584</v>
      </c>
      <c r="P747" s="29">
        <v>54</v>
      </c>
      <c r="Q747" s="29" t="s">
        <v>1410</v>
      </c>
      <c r="R747" s="29">
        <v>54</v>
      </c>
      <c r="S747" s="29" t="s">
        <v>1412</v>
      </c>
      <c r="T747" s="29">
        <v>54</v>
      </c>
      <c r="U747" s="29" t="s">
        <v>1414</v>
      </c>
      <c r="V747" s="29">
        <v>54</v>
      </c>
      <c r="W747" s="29" t="s">
        <v>1416</v>
      </c>
      <c r="X747" s="29">
        <v>54</v>
      </c>
      <c r="Y747" s="29" t="s">
        <v>1419</v>
      </c>
      <c r="Z747" s="29">
        <v>54</v>
      </c>
      <c r="AA747" s="29" t="s">
        <v>395</v>
      </c>
      <c r="AB747" s="30" t="str">
        <f t="shared" si="85"/>
        <v>tw-h-24-shl-loc3</v>
      </c>
      <c r="AC747" s="30">
        <f t="shared" si="86"/>
        <v>3</v>
      </c>
      <c r="AD747" s="29">
        <v>9</v>
      </c>
      <c r="AE747" s="31">
        <v>9</v>
      </c>
      <c r="AG747" s="35">
        <v>144</v>
      </c>
    </row>
    <row r="748" spans="1:33" ht="16.5" x14ac:dyDescent="0.2">
      <c r="A748" s="33" t="s">
        <v>984</v>
      </c>
      <c r="B748" s="33">
        <f t="shared" si="81"/>
        <v>4202510</v>
      </c>
      <c r="C748" s="51">
        <v>25</v>
      </c>
      <c r="D748" s="23">
        <f t="shared" si="82"/>
        <v>42025</v>
      </c>
      <c r="E748" s="24">
        <v>1</v>
      </c>
      <c r="F748" s="32" t="s">
        <v>633</v>
      </c>
      <c r="G748" s="32" t="s">
        <v>30</v>
      </c>
      <c r="H748" s="24">
        <f t="shared" si="83"/>
        <v>66</v>
      </c>
      <c r="I748" s="24">
        <f t="shared" si="84"/>
        <v>6</v>
      </c>
      <c r="J748" s="24">
        <v>3</v>
      </c>
      <c r="K748" s="24" t="s">
        <v>1581</v>
      </c>
      <c r="L748" s="24">
        <v>54</v>
      </c>
      <c r="M748" s="24" t="s">
        <v>1583</v>
      </c>
      <c r="N748" s="24">
        <v>54</v>
      </c>
      <c r="O748" s="24" t="s">
        <v>1585</v>
      </c>
      <c r="P748" s="24">
        <v>54</v>
      </c>
      <c r="Q748" s="24" t="s">
        <v>1411</v>
      </c>
      <c r="R748" s="24">
        <v>54</v>
      </c>
      <c r="S748" s="24" t="s">
        <v>1413</v>
      </c>
      <c r="T748" s="24">
        <v>54</v>
      </c>
      <c r="U748" s="24" t="s">
        <v>1415</v>
      </c>
      <c r="V748" s="24">
        <v>54</v>
      </c>
      <c r="W748" s="24" t="s">
        <v>1417</v>
      </c>
      <c r="X748" s="24">
        <v>54</v>
      </c>
      <c r="Y748" s="24" t="s">
        <v>1418</v>
      </c>
      <c r="Z748" s="24">
        <v>54</v>
      </c>
      <c r="AA748" s="24" t="s">
        <v>355</v>
      </c>
      <c r="AB748" s="24" t="str">
        <f t="shared" si="85"/>
        <v>tw-h-25-jlr-loc1</v>
      </c>
      <c r="AC748" s="24">
        <f t="shared" si="86"/>
        <v>3</v>
      </c>
      <c r="AD748" s="24">
        <v>6</v>
      </c>
      <c r="AE748" s="25">
        <v>6</v>
      </c>
      <c r="AG748" s="35">
        <v>145</v>
      </c>
    </row>
    <row r="749" spans="1:33" ht="16.5" x14ac:dyDescent="0.2">
      <c r="A749" s="33" t="s">
        <v>984</v>
      </c>
      <c r="B749" s="33">
        <f t="shared" si="81"/>
        <v>4202511</v>
      </c>
      <c r="C749" s="51">
        <v>25</v>
      </c>
      <c r="D749" s="26">
        <f t="shared" si="82"/>
        <v>42025</v>
      </c>
      <c r="E749" s="13">
        <v>1</v>
      </c>
      <c r="F749" s="14" t="s">
        <v>634</v>
      </c>
      <c r="G749" s="14" t="s">
        <v>286</v>
      </c>
      <c r="H749" s="13">
        <f t="shared" si="83"/>
        <v>66</v>
      </c>
      <c r="I749" s="13">
        <f t="shared" si="84"/>
        <v>6</v>
      </c>
      <c r="J749" s="13">
        <v>3</v>
      </c>
      <c r="K749" s="13" t="s">
        <v>1580</v>
      </c>
      <c r="L749" s="13">
        <v>55</v>
      </c>
      <c r="M749" s="13" t="s">
        <v>1582</v>
      </c>
      <c r="N749" s="13">
        <v>55</v>
      </c>
      <c r="O749" s="13" t="s">
        <v>1584</v>
      </c>
      <c r="P749" s="13">
        <v>55</v>
      </c>
      <c r="Q749" s="13" t="s">
        <v>1586</v>
      </c>
      <c r="R749" s="13">
        <v>55</v>
      </c>
      <c r="S749" s="13" t="s">
        <v>1412</v>
      </c>
      <c r="T749" s="13">
        <v>55</v>
      </c>
      <c r="U749" s="13" t="s">
        <v>1414</v>
      </c>
      <c r="V749" s="13">
        <v>55</v>
      </c>
      <c r="W749" s="13" t="s">
        <v>1416</v>
      </c>
      <c r="X749" s="13">
        <v>55</v>
      </c>
      <c r="Y749" s="13" t="s">
        <v>1419</v>
      </c>
      <c r="Z749" s="13">
        <v>55</v>
      </c>
      <c r="AA749" s="13" t="s">
        <v>396</v>
      </c>
      <c r="AB749" s="13" t="str">
        <f t="shared" si="85"/>
        <v>tw-h-25-shl-loc1</v>
      </c>
      <c r="AC749" s="13">
        <f t="shared" si="86"/>
        <v>3</v>
      </c>
      <c r="AD749" s="13">
        <v>9</v>
      </c>
      <c r="AE749" s="27">
        <v>9</v>
      </c>
      <c r="AG749" s="35">
        <v>146</v>
      </c>
    </row>
    <row r="750" spans="1:33" ht="16.5" x14ac:dyDescent="0.2">
      <c r="A750" s="33" t="s">
        <v>984</v>
      </c>
      <c r="B750" s="33">
        <f t="shared" si="81"/>
        <v>4202520</v>
      </c>
      <c r="C750" s="51">
        <v>25</v>
      </c>
      <c r="D750" s="26">
        <f t="shared" si="82"/>
        <v>42025</v>
      </c>
      <c r="E750" s="13">
        <v>2</v>
      </c>
      <c r="F750" s="14" t="s">
        <v>633</v>
      </c>
      <c r="G750" s="14" t="s">
        <v>356</v>
      </c>
      <c r="H750" s="13">
        <f t="shared" si="83"/>
        <v>66</v>
      </c>
      <c r="I750" s="13">
        <f t="shared" si="84"/>
        <v>6</v>
      </c>
      <c r="J750" s="13">
        <v>3</v>
      </c>
      <c r="K750" s="13" t="s">
        <v>1581</v>
      </c>
      <c r="L750" s="13">
        <v>54</v>
      </c>
      <c r="M750" s="13" t="s">
        <v>1583</v>
      </c>
      <c r="N750" s="13">
        <v>54</v>
      </c>
      <c r="O750" s="13" t="s">
        <v>1585</v>
      </c>
      <c r="P750" s="13">
        <v>54</v>
      </c>
      <c r="Q750" s="13" t="s">
        <v>1411</v>
      </c>
      <c r="R750" s="13">
        <v>54</v>
      </c>
      <c r="S750" s="13" t="s">
        <v>1413</v>
      </c>
      <c r="T750" s="13">
        <v>54</v>
      </c>
      <c r="U750" s="13" t="s">
        <v>1415</v>
      </c>
      <c r="V750" s="13">
        <v>54</v>
      </c>
      <c r="W750" s="13" t="s">
        <v>1417</v>
      </c>
      <c r="X750" s="13">
        <v>54</v>
      </c>
      <c r="Y750" s="13" t="s">
        <v>1418</v>
      </c>
      <c r="Z750" s="13">
        <v>54</v>
      </c>
      <c r="AA750" s="13" t="s">
        <v>30</v>
      </c>
      <c r="AB750" s="36" t="str">
        <f t="shared" si="85"/>
        <v>tw-h-25-jlr-loc2</v>
      </c>
      <c r="AC750" s="36">
        <f t="shared" si="86"/>
        <v>3</v>
      </c>
      <c r="AD750" s="13">
        <v>6</v>
      </c>
      <c r="AE750" s="27">
        <v>6</v>
      </c>
      <c r="AG750" s="35">
        <v>147</v>
      </c>
    </row>
    <row r="751" spans="1:33" ht="16.5" x14ac:dyDescent="0.2">
      <c r="A751" s="33" t="s">
        <v>984</v>
      </c>
      <c r="B751" s="33">
        <f t="shared" si="81"/>
        <v>4202521</v>
      </c>
      <c r="C751" s="51">
        <v>25</v>
      </c>
      <c r="D751" s="26">
        <f t="shared" si="82"/>
        <v>42025</v>
      </c>
      <c r="E751" s="13">
        <v>2</v>
      </c>
      <c r="F751" s="14" t="s">
        <v>634</v>
      </c>
      <c r="G751" s="14" t="s">
        <v>376</v>
      </c>
      <c r="H751" s="13">
        <f t="shared" si="83"/>
        <v>66</v>
      </c>
      <c r="I751" s="13">
        <f t="shared" si="84"/>
        <v>6</v>
      </c>
      <c r="J751" s="13">
        <v>3</v>
      </c>
      <c r="K751" s="13" t="s">
        <v>1580</v>
      </c>
      <c r="L751" s="13">
        <v>55</v>
      </c>
      <c r="M751" s="13" t="s">
        <v>1582</v>
      </c>
      <c r="N751" s="13">
        <v>55</v>
      </c>
      <c r="O751" s="13" t="s">
        <v>1584</v>
      </c>
      <c r="P751" s="13">
        <v>55</v>
      </c>
      <c r="Q751" s="13" t="s">
        <v>1586</v>
      </c>
      <c r="R751" s="13">
        <v>55</v>
      </c>
      <c r="S751" s="13" t="s">
        <v>1412</v>
      </c>
      <c r="T751" s="13">
        <v>55</v>
      </c>
      <c r="U751" s="13" t="s">
        <v>1414</v>
      </c>
      <c r="V751" s="13">
        <v>55</v>
      </c>
      <c r="W751" s="13" t="s">
        <v>1416</v>
      </c>
      <c r="X751" s="13">
        <v>55</v>
      </c>
      <c r="Y751" s="13" t="s">
        <v>1419</v>
      </c>
      <c r="Z751" s="13">
        <v>55</v>
      </c>
      <c r="AA751" s="13" t="s">
        <v>380</v>
      </c>
      <c r="AB751" s="36" t="str">
        <f t="shared" si="85"/>
        <v>tw-h-25-shl-loc2</v>
      </c>
      <c r="AC751" s="36">
        <f t="shared" si="86"/>
        <v>3</v>
      </c>
      <c r="AD751" s="13">
        <v>9</v>
      </c>
      <c r="AE751" s="27">
        <v>9</v>
      </c>
      <c r="AG751" s="35">
        <v>148</v>
      </c>
    </row>
    <row r="752" spans="1:33" ht="16.5" x14ac:dyDescent="0.2">
      <c r="A752" s="33" t="s">
        <v>984</v>
      </c>
      <c r="B752" s="33">
        <f t="shared" si="81"/>
        <v>4202530</v>
      </c>
      <c r="C752" s="51">
        <v>25</v>
      </c>
      <c r="D752" s="26">
        <f t="shared" si="82"/>
        <v>42025</v>
      </c>
      <c r="E752" s="13">
        <v>3</v>
      </c>
      <c r="F752" s="14" t="s">
        <v>633</v>
      </c>
      <c r="G752" s="14" t="s">
        <v>749</v>
      </c>
      <c r="H752" s="13">
        <f t="shared" si="83"/>
        <v>66</v>
      </c>
      <c r="I752" s="13">
        <f t="shared" si="84"/>
        <v>6</v>
      </c>
      <c r="J752" s="13">
        <v>3</v>
      </c>
      <c r="K752" s="13" t="s">
        <v>1581</v>
      </c>
      <c r="L752" s="13">
        <v>54</v>
      </c>
      <c r="M752" s="13" t="s">
        <v>1583</v>
      </c>
      <c r="N752" s="13">
        <v>54</v>
      </c>
      <c r="O752" s="13" t="s">
        <v>1585</v>
      </c>
      <c r="P752" s="13">
        <v>54</v>
      </c>
      <c r="Q752" s="13" t="s">
        <v>1411</v>
      </c>
      <c r="R752" s="13">
        <v>54</v>
      </c>
      <c r="S752" s="13" t="s">
        <v>1413</v>
      </c>
      <c r="T752" s="13">
        <v>54</v>
      </c>
      <c r="U752" s="13" t="s">
        <v>1415</v>
      </c>
      <c r="V752" s="13">
        <v>54</v>
      </c>
      <c r="W752" s="13" t="s">
        <v>1417</v>
      </c>
      <c r="X752" s="13">
        <v>54</v>
      </c>
      <c r="Y752" s="13" t="s">
        <v>1418</v>
      </c>
      <c r="Z752" s="13">
        <v>54</v>
      </c>
      <c r="AA752" s="13" t="s">
        <v>353</v>
      </c>
      <c r="AB752" s="37" t="str">
        <f t="shared" si="85"/>
        <v>tw-h-25-jlr-loc3</v>
      </c>
      <c r="AC752" s="37">
        <f t="shared" si="86"/>
        <v>3</v>
      </c>
      <c r="AD752" s="13">
        <v>6</v>
      </c>
      <c r="AE752" s="27">
        <v>6</v>
      </c>
      <c r="AG752" s="35">
        <v>149</v>
      </c>
    </row>
    <row r="753" spans="1:33" ht="17.25" thickBot="1" x14ac:dyDescent="0.25">
      <c r="A753" s="33" t="s">
        <v>984</v>
      </c>
      <c r="B753" s="33">
        <f t="shared" si="81"/>
        <v>4202531</v>
      </c>
      <c r="C753" s="51">
        <v>25</v>
      </c>
      <c r="D753" s="28">
        <f t="shared" si="82"/>
        <v>42025</v>
      </c>
      <c r="E753" s="29">
        <v>3</v>
      </c>
      <c r="F753" s="30" t="s">
        <v>634</v>
      </c>
      <c r="G753" s="30" t="s">
        <v>361</v>
      </c>
      <c r="H753" s="29">
        <f t="shared" si="83"/>
        <v>66</v>
      </c>
      <c r="I753" s="29">
        <f t="shared" si="84"/>
        <v>6</v>
      </c>
      <c r="J753" s="29">
        <v>3</v>
      </c>
      <c r="K753" s="29" t="s">
        <v>1580</v>
      </c>
      <c r="L753" s="29">
        <v>55</v>
      </c>
      <c r="M753" s="29" t="s">
        <v>1582</v>
      </c>
      <c r="N753" s="29">
        <v>55</v>
      </c>
      <c r="O753" s="29" t="s">
        <v>1584</v>
      </c>
      <c r="P753" s="29">
        <v>55</v>
      </c>
      <c r="Q753" s="29" t="s">
        <v>1586</v>
      </c>
      <c r="R753" s="29">
        <v>55</v>
      </c>
      <c r="S753" s="29" t="s">
        <v>1412</v>
      </c>
      <c r="T753" s="29">
        <v>55</v>
      </c>
      <c r="U753" s="29" t="s">
        <v>1414</v>
      </c>
      <c r="V753" s="29">
        <v>55</v>
      </c>
      <c r="W753" s="29" t="s">
        <v>1416</v>
      </c>
      <c r="X753" s="29">
        <v>55</v>
      </c>
      <c r="Y753" s="29" t="s">
        <v>1419</v>
      </c>
      <c r="Z753" s="29">
        <v>55</v>
      </c>
      <c r="AA753" s="29" t="s">
        <v>394</v>
      </c>
      <c r="AB753" s="30" t="str">
        <f t="shared" si="85"/>
        <v>tw-h-25-shl-loc3</v>
      </c>
      <c r="AC753" s="30">
        <f t="shared" si="86"/>
        <v>3</v>
      </c>
      <c r="AD753" s="29">
        <v>9</v>
      </c>
      <c r="AE753" s="31">
        <v>9</v>
      </c>
      <c r="AG753" s="35">
        <v>150</v>
      </c>
    </row>
    <row r="754" spans="1:33" ht="16.5" x14ac:dyDescent="0.2">
      <c r="A754" s="33" t="s">
        <v>984</v>
      </c>
      <c r="B754" s="33">
        <f t="shared" si="81"/>
        <v>4202610</v>
      </c>
      <c r="C754" s="51">
        <v>26</v>
      </c>
      <c r="D754" s="23">
        <f t="shared" si="82"/>
        <v>42026</v>
      </c>
      <c r="E754" s="24">
        <v>1</v>
      </c>
      <c r="F754" s="32" t="s">
        <v>633</v>
      </c>
      <c r="G754" s="32" t="s">
        <v>30</v>
      </c>
      <c r="H754" s="24">
        <f t="shared" si="83"/>
        <v>68</v>
      </c>
      <c r="I754" s="24">
        <f t="shared" si="84"/>
        <v>6</v>
      </c>
      <c r="J754" s="24">
        <v>3</v>
      </c>
      <c r="K754" s="24" t="s">
        <v>1581</v>
      </c>
      <c r="L754" s="24">
        <v>56</v>
      </c>
      <c r="M754" s="24" t="s">
        <v>1583</v>
      </c>
      <c r="N754" s="24">
        <v>56</v>
      </c>
      <c r="O754" s="24" t="s">
        <v>1585</v>
      </c>
      <c r="P754" s="24">
        <v>56</v>
      </c>
      <c r="Q754" s="24" t="s">
        <v>1587</v>
      </c>
      <c r="R754" s="24">
        <v>56</v>
      </c>
      <c r="S754" s="24" t="s">
        <v>1413</v>
      </c>
      <c r="T754" s="24">
        <v>56</v>
      </c>
      <c r="U754" s="24" t="s">
        <v>1415</v>
      </c>
      <c r="V754" s="24">
        <v>56</v>
      </c>
      <c r="W754" s="24" t="s">
        <v>1417</v>
      </c>
      <c r="X754" s="24">
        <v>56</v>
      </c>
      <c r="Y754" s="24" t="s">
        <v>1418</v>
      </c>
      <c r="Z754" s="24">
        <v>56</v>
      </c>
      <c r="AA754" s="24" t="s">
        <v>747</v>
      </c>
      <c r="AB754" s="24" t="str">
        <f t="shared" si="85"/>
        <v>tw-h-26-jlr-loc1</v>
      </c>
      <c r="AC754" s="24">
        <f t="shared" si="86"/>
        <v>3</v>
      </c>
      <c r="AD754" s="24">
        <v>6</v>
      </c>
      <c r="AE754" s="25">
        <v>6</v>
      </c>
      <c r="AG754" s="35">
        <v>151</v>
      </c>
    </row>
    <row r="755" spans="1:33" ht="16.5" x14ac:dyDescent="0.2">
      <c r="A755" s="33" t="s">
        <v>984</v>
      </c>
      <c r="B755" s="33">
        <f t="shared" si="81"/>
        <v>4202611</v>
      </c>
      <c r="C755" s="51">
        <v>26</v>
      </c>
      <c r="D755" s="26">
        <f t="shared" si="82"/>
        <v>42026</v>
      </c>
      <c r="E755" s="13">
        <v>1</v>
      </c>
      <c r="F755" s="14" t="s">
        <v>634</v>
      </c>
      <c r="G755" s="14" t="s">
        <v>286</v>
      </c>
      <c r="H755" s="13">
        <f t="shared" si="83"/>
        <v>68</v>
      </c>
      <c r="I755" s="13">
        <f t="shared" si="84"/>
        <v>6</v>
      </c>
      <c r="J755" s="13">
        <v>3</v>
      </c>
      <c r="K755" s="13" t="s">
        <v>1580</v>
      </c>
      <c r="L755" s="13">
        <v>55</v>
      </c>
      <c r="M755" s="13" t="s">
        <v>1582</v>
      </c>
      <c r="N755" s="13">
        <v>55</v>
      </c>
      <c r="O755" s="13" t="s">
        <v>1584</v>
      </c>
      <c r="P755" s="13">
        <v>55</v>
      </c>
      <c r="Q755" s="13" t="s">
        <v>1586</v>
      </c>
      <c r="R755" s="13">
        <v>55</v>
      </c>
      <c r="S755" s="13" t="s">
        <v>1412</v>
      </c>
      <c r="T755" s="13">
        <v>55</v>
      </c>
      <c r="U755" s="13" t="s">
        <v>1414</v>
      </c>
      <c r="V755" s="13">
        <v>55</v>
      </c>
      <c r="W755" s="13" t="s">
        <v>1416</v>
      </c>
      <c r="X755" s="13">
        <v>55</v>
      </c>
      <c r="Y755" s="13" t="s">
        <v>1419</v>
      </c>
      <c r="Z755" s="13">
        <v>55</v>
      </c>
      <c r="AA755" s="13" t="s">
        <v>384</v>
      </c>
      <c r="AB755" s="13" t="str">
        <f t="shared" si="85"/>
        <v>tw-h-26-shl-loc1</v>
      </c>
      <c r="AC755" s="13">
        <f t="shared" si="86"/>
        <v>3</v>
      </c>
      <c r="AD755" s="13">
        <v>9</v>
      </c>
      <c r="AE755" s="27">
        <v>9</v>
      </c>
      <c r="AG755" s="35">
        <v>152</v>
      </c>
    </row>
    <row r="756" spans="1:33" ht="16.5" x14ac:dyDescent="0.2">
      <c r="A756" s="33" t="s">
        <v>984</v>
      </c>
      <c r="B756" s="33">
        <f t="shared" si="81"/>
        <v>4202620</v>
      </c>
      <c r="C756" s="51">
        <v>26</v>
      </c>
      <c r="D756" s="26">
        <f t="shared" si="82"/>
        <v>42026</v>
      </c>
      <c r="E756" s="13">
        <v>2</v>
      </c>
      <c r="F756" s="14" t="s">
        <v>633</v>
      </c>
      <c r="G756" s="14" t="s">
        <v>356</v>
      </c>
      <c r="H756" s="13">
        <f t="shared" si="83"/>
        <v>68</v>
      </c>
      <c r="I756" s="13">
        <f t="shared" si="84"/>
        <v>6</v>
      </c>
      <c r="J756" s="13">
        <v>3</v>
      </c>
      <c r="K756" s="13" t="s">
        <v>1581</v>
      </c>
      <c r="L756" s="13">
        <v>56</v>
      </c>
      <c r="M756" s="13" t="s">
        <v>1583</v>
      </c>
      <c r="N756" s="13">
        <v>56</v>
      </c>
      <c r="O756" s="13" t="s">
        <v>1585</v>
      </c>
      <c r="P756" s="13">
        <v>56</v>
      </c>
      <c r="Q756" s="13" t="s">
        <v>1587</v>
      </c>
      <c r="R756" s="13">
        <v>56</v>
      </c>
      <c r="S756" s="13" t="s">
        <v>1413</v>
      </c>
      <c r="T756" s="13">
        <v>56</v>
      </c>
      <c r="U756" s="13" t="s">
        <v>1415</v>
      </c>
      <c r="V756" s="13">
        <v>56</v>
      </c>
      <c r="W756" s="13" t="s">
        <v>1417</v>
      </c>
      <c r="X756" s="13">
        <v>56</v>
      </c>
      <c r="Y756" s="13" t="s">
        <v>1418</v>
      </c>
      <c r="Z756" s="13">
        <v>56</v>
      </c>
      <c r="AA756" s="13" t="s">
        <v>350</v>
      </c>
      <c r="AB756" s="36" t="str">
        <f t="shared" si="85"/>
        <v>tw-h-26-jlr-loc2</v>
      </c>
      <c r="AC756" s="36">
        <f t="shared" si="86"/>
        <v>3</v>
      </c>
      <c r="AD756" s="13">
        <v>6</v>
      </c>
      <c r="AE756" s="27">
        <v>6</v>
      </c>
      <c r="AG756" s="35">
        <v>153</v>
      </c>
    </row>
    <row r="757" spans="1:33" ht="16.5" x14ac:dyDescent="0.2">
      <c r="A757" s="33" t="s">
        <v>984</v>
      </c>
      <c r="B757" s="33">
        <f t="shared" si="81"/>
        <v>4202621</v>
      </c>
      <c r="C757" s="51">
        <v>26</v>
      </c>
      <c r="D757" s="26">
        <f t="shared" si="82"/>
        <v>42026</v>
      </c>
      <c r="E757" s="13">
        <v>2</v>
      </c>
      <c r="F757" s="14" t="s">
        <v>634</v>
      </c>
      <c r="G757" s="14" t="s">
        <v>376</v>
      </c>
      <c r="H757" s="13">
        <f t="shared" si="83"/>
        <v>68</v>
      </c>
      <c r="I757" s="13">
        <f t="shared" si="84"/>
        <v>6</v>
      </c>
      <c r="J757" s="13">
        <v>3</v>
      </c>
      <c r="K757" s="13" t="s">
        <v>1580</v>
      </c>
      <c r="L757" s="13">
        <v>55</v>
      </c>
      <c r="M757" s="13" t="s">
        <v>1582</v>
      </c>
      <c r="N757" s="13">
        <v>55</v>
      </c>
      <c r="O757" s="13" t="s">
        <v>1584</v>
      </c>
      <c r="P757" s="13">
        <v>55</v>
      </c>
      <c r="Q757" s="13" t="s">
        <v>1586</v>
      </c>
      <c r="R757" s="13">
        <v>55</v>
      </c>
      <c r="S757" s="13" t="s">
        <v>1412</v>
      </c>
      <c r="T757" s="13">
        <v>55</v>
      </c>
      <c r="U757" s="13" t="s">
        <v>1414</v>
      </c>
      <c r="V757" s="13">
        <v>55</v>
      </c>
      <c r="W757" s="13" t="s">
        <v>1416</v>
      </c>
      <c r="X757" s="13">
        <v>55</v>
      </c>
      <c r="Y757" s="13" t="s">
        <v>1419</v>
      </c>
      <c r="Z757" s="13">
        <v>55</v>
      </c>
      <c r="AA757" s="13" t="s">
        <v>388</v>
      </c>
      <c r="AB757" s="36" t="str">
        <f t="shared" si="85"/>
        <v>tw-h-26-shl-loc2</v>
      </c>
      <c r="AC757" s="36">
        <f t="shared" si="86"/>
        <v>3</v>
      </c>
      <c r="AD757" s="13">
        <v>9</v>
      </c>
      <c r="AE757" s="27">
        <v>9</v>
      </c>
      <c r="AG757" s="35">
        <v>154</v>
      </c>
    </row>
    <row r="758" spans="1:33" ht="16.5" x14ac:dyDescent="0.2">
      <c r="A758" s="33" t="s">
        <v>984</v>
      </c>
      <c r="B758" s="33">
        <f t="shared" si="81"/>
        <v>4202630</v>
      </c>
      <c r="C758" s="51">
        <v>26</v>
      </c>
      <c r="D758" s="26">
        <f t="shared" si="82"/>
        <v>42026</v>
      </c>
      <c r="E758" s="13">
        <v>3</v>
      </c>
      <c r="F758" s="14" t="s">
        <v>633</v>
      </c>
      <c r="G758" s="14" t="s">
        <v>749</v>
      </c>
      <c r="H758" s="13">
        <f t="shared" si="83"/>
        <v>68</v>
      </c>
      <c r="I758" s="13">
        <f t="shared" si="84"/>
        <v>6</v>
      </c>
      <c r="J758" s="13">
        <v>3</v>
      </c>
      <c r="K758" s="13" t="s">
        <v>1581</v>
      </c>
      <c r="L758" s="13">
        <v>56</v>
      </c>
      <c r="M758" s="13" t="s">
        <v>1583</v>
      </c>
      <c r="N758" s="13">
        <v>56</v>
      </c>
      <c r="O758" s="13" t="s">
        <v>1585</v>
      </c>
      <c r="P758" s="13">
        <v>56</v>
      </c>
      <c r="Q758" s="13" t="s">
        <v>1587</v>
      </c>
      <c r="R758" s="13">
        <v>56</v>
      </c>
      <c r="S758" s="13" t="s">
        <v>1413</v>
      </c>
      <c r="T758" s="13">
        <v>56</v>
      </c>
      <c r="U758" s="13" t="s">
        <v>1415</v>
      </c>
      <c r="V758" s="13">
        <v>56</v>
      </c>
      <c r="W758" s="13" t="s">
        <v>1417</v>
      </c>
      <c r="X758" s="13">
        <v>56</v>
      </c>
      <c r="Y758" s="13" t="s">
        <v>1418</v>
      </c>
      <c r="Z758" s="13">
        <v>56</v>
      </c>
      <c r="AA758" s="13" t="s">
        <v>30</v>
      </c>
      <c r="AB758" s="37" t="str">
        <f t="shared" si="85"/>
        <v>tw-h-26-jlr-loc3</v>
      </c>
      <c r="AC758" s="37">
        <f t="shared" si="86"/>
        <v>3</v>
      </c>
      <c r="AD758" s="13">
        <v>6</v>
      </c>
      <c r="AE758" s="27">
        <v>6</v>
      </c>
      <c r="AG758" s="35">
        <v>155</v>
      </c>
    </row>
    <row r="759" spans="1:33" ht="17.25" thickBot="1" x14ac:dyDescent="0.25">
      <c r="A759" s="33" t="s">
        <v>984</v>
      </c>
      <c r="B759" s="33">
        <f t="shared" si="81"/>
        <v>4202631</v>
      </c>
      <c r="C759" s="51">
        <v>26</v>
      </c>
      <c r="D759" s="28">
        <f t="shared" si="82"/>
        <v>42026</v>
      </c>
      <c r="E759" s="29">
        <v>3</v>
      </c>
      <c r="F759" s="30" t="s">
        <v>634</v>
      </c>
      <c r="G759" s="30" t="s">
        <v>361</v>
      </c>
      <c r="H759" s="29">
        <f t="shared" si="83"/>
        <v>68</v>
      </c>
      <c r="I759" s="29">
        <f t="shared" si="84"/>
        <v>6</v>
      </c>
      <c r="J759" s="29">
        <v>3</v>
      </c>
      <c r="K759" s="29" t="s">
        <v>1580</v>
      </c>
      <c r="L759" s="29">
        <v>55</v>
      </c>
      <c r="M759" s="29" t="s">
        <v>1582</v>
      </c>
      <c r="N759" s="29">
        <v>55</v>
      </c>
      <c r="O759" s="29" t="s">
        <v>1584</v>
      </c>
      <c r="P759" s="29">
        <v>55</v>
      </c>
      <c r="Q759" s="29" t="s">
        <v>1586</v>
      </c>
      <c r="R759" s="29">
        <v>55</v>
      </c>
      <c r="S759" s="29" t="s">
        <v>1412</v>
      </c>
      <c r="T759" s="29">
        <v>55</v>
      </c>
      <c r="U759" s="29" t="s">
        <v>1414</v>
      </c>
      <c r="V759" s="29">
        <v>55</v>
      </c>
      <c r="W759" s="29" t="s">
        <v>1416</v>
      </c>
      <c r="X759" s="29">
        <v>55</v>
      </c>
      <c r="Y759" s="29" t="s">
        <v>1419</v>
      </c>
      <c r="Z759" s="29">
        <v>55</v>
      </c>
      <c r="AA759" s="29" t="s">
        <v>387</v>
      </c>
      <c r="AB759" s="30" t="str">
        <f t="shared" si="85"/>
        <v>tw-h-26-shl-loc3</v>
      </c>
      <c r="AC759" s="30">
        <f t="shared" si="86"/>
        <v>3</v>
      </c>
      <c r="AD759" s="29">
        <v>9</v>
      </c>
      <c r="AE759" s="31">
        <v>9</v>
      </c>
      <c r="AG759" s="35">
        <v>156</v>
      </c>
    </row>
    <row r="760" spans="1:33" ht="16.5" x14ac:dyDescent="0.2">
      <c r="A760" s="33" t="s">
        <v>984</v>
      </c>
      <c r="B760" s="33">
        <f t="shared" si="81"/>
        <v>4202710</v>
      </c>
      <c r="C760" s="51">
        <v>27</v>
      </c>
      <c r="D760" s="23">
        <f t="shared" si="82"/>
        <v>42027</v>
      </c>
      <c r="E760" s="24">
        <v>1</v>
      </c>
      <c r="F760" s="32" t="s">
        <v>633</v>
      </c>
      <c r="G760" s="32" t="s">
        <v>30</v>
      </c>
      <c r="H760" s="24">
        <f t="shared" si="83"/>
        <v>69</v>
      </c>
      <c r="I760" s="24">
        <f t="shared" si="84"/>
        <v>6</v>
      </c>
      <c r="J760" s="24">
        <v>3</v>
      </c>
      <c r="K760" s="24" t="s">
        <v>1581</v>
      </c>
      <c r="L760" s="24">
        <v>57</v>
      </c>
      <c r="M760" s="24" t="s">
        <v>1583</v>
      </c>
      <c r="N760" s="24">
        <v>57</v>
      </c>
      <c r="O760" s="24" t="s">
        <v>1585</v>
      </c>
      <c r="P760" s="24">
        <v>57</v>
      </c>
      <c r="Q760" s="24" t="s">
        <v>1587</v>
      </c>
      <c r="R760" s="24">
        <v>57</v>
      </c>
      <c r="S760" s="24" t="s">
        <v>1589</v>
      </c>
      <c r="T760" s="24">
        <v>57</v>
      </c>
      <c r="U760" s="24" t="s">
        <v>1415</v>
      </c>
      <c r="V760" s="24">
        <v>57</v>
      </c>
      <c r="W760" s="24" t="s">
        <v>1417</v>
      </c>
      <c r="X760" s="24">
        <v>57</v>
      </c>
      <c r="Y760" s="24" t="s">
        <v>1418</v>
      </c>
      <c r="Z760" s="24">
        <v>57</v>
      </c>
      <c r="AA760" s="24" t="s">
        <v>354</v>
      </c>
      <c r="AB760" s="24" t="str">
        <f t="shared" si="85"/>
        <v>tw-h-27-jlr-loc1</v>
      </c>
      <c r="AC760" s="24">
        <f t="shared" si="86"/>
        <v>3</v>
      </c>
      <c r="AD760" s="24">
        <v>6</v>
      </c>
      <c r="AE760" s="25">
        <v>6</v>
      </c>
      <c r="AG760" s="35">
        <v>157</v>
      </c>
    </row>
    <row r="761" spans="1:33" ht="16.5" x14ac:dyDescent="0.2">
      <c r="A761" s="33" t="s">
        <v>984</v>
      </c>
      <c r="B761" s="33">
        <f t="shared" si="81"/>
        <v>4202711</v>
      </c>
      <c r="C761" s="51">
        <v>27</v>
      </c>
      <c r="D761" s="26">
        <f t="shared" si="82"/>
        <v>42027</v>
      </c>
      <c r="E761" s="13">
        <v>1</v>
      </c>
      <c r="F761" s="14" t="s">
        <v>634</v>
      </c>
      <c r="G761" s="14" t="s">
        <v>286</v>
      </c>
      <c r="H761" s="13">
        <f t="shared" si="83"/>
        <v>69</v>
      </c>
      <c r="I761" s="13">
        <f t="shared" si="84"/>
        <v>6</v>
      </c>
      <c r="J761" s="13">
        <v>3</v>
      </c>
      <c r="K761" s="13" t="s">
        <v>1580</v>
      </c>
      <c r="L761" s="13">
        <v>57</v>
      </c>
      <c r="M761" s="13" t="s">
        <v>1582</v>
      </c>
      <c r="N761" s="13">
        <v>57</v>
      </c>
      <c r="O761" s="13" t="s">
        <v>1584</v>
      </c>
      <c r="P761" s="13">
        <v>57</v>
      </c>
      <c r="Q761" s="13" t="s">
        <v>1586</v>
      </c>
      <c r="R761" s="13">
        <v>57</v>
      </c>
      <c r="S761" s="13" t="s">
        <v>1588</v>
      </c>
      <c r="T761" s="13">
        <v>57</v>
      </c>
      <c r="U761" s="13" t="s">
        <v>1414</v>
      </c>
      <c r="V761" s="13">
        <v>57</v>
      </c>
      <c r="W761" s="13" t="s">
        <v>1416</v>
      </c>
      <c r="X761" s="13">
        <v>57</v>
      </c>
      <c r="Y761" s="13" t="s">
        <v>1419</v>
      </c>
      <c r="Z761" s="13">
        <v>57</v>
      </c>
      <c r="AA761" s="13" t="s">
        <v>395</v>
      </c>
      <c r="AB761" s="13" t="str">
        <f t="shared" si="85"/>
        <v>tw-h-27-shl-loc1</v>
      </c>
      <c r="AC761" s="13">
        <f t="shared" si="86"/>
        <v>3</v>
      </c>
      <c r="AD761" s="13">
        <v>9</v>
      </c>
      <c r="AE761" s="27">
        <v>9</v>
      </c>
      <c r="AG761" s="35">
        <v>158</v>
      </c>
    </row>
    <row r="762" spans="1:33" ht="16.5" x14ac:dyDescent="0.2">
      <c r="A762" s="33" t="s">
        <v>984</v>
      </c>
      <c r="B762" s="33">
        <f t="shared" si="81"/>
        <v>4202720</v>
      </c>
      <c r="C762" s="51">
        <v>27</v>
      </c>
      <c r="D762" s="26">
        <f t="shared" si="82"/>
        <v>42027</v>
      </c>
      <c r="E762" s="13">
        <v>2</v>
      </c>
      <c r="F762" s="14" t="s">
        <v>633</v>
      </c>
      <c r="G762" s="14" t="s">
        <v>356</v>
      </c>
      <c r="H762" s="13">
        <f t="shared" si="83"/>
        <v>69</v>
      </c>
      <c r="I762" s="13">
        <f t="shared" si="84"/>
        <v>6</v>
      </c>
      <c r="J762" s="13">
        <v>3</v>
      </c>
      <c r="K762" s="13" t="s">
        <v>1581</v>
      </c>
      <c r="L762" s="13">
        <v>57</v>
      </c>
      <c r="M762" s="13" t="s">
        <v>1583</v>
      </c>
      <c r="N762" s="13">
        <v>57</v>
      </c>
      <c r="O762" s="13" t="s">
        <v>1585</v>
      </c>
      <c r="P762" s="13">
        <v>57</v>
      </c>
      <c r="Q762" s="13" t="s">
        <v>1587</v>
      </c>
      <c r="R762" s="13">
        <v>57</v>
      </c>
      <c r="S762" s="13" t="s">
        <v>1589</v>
      </c>
      <c r="T762" s="13">
        <v>57</v>
      </c>
      <c r="U762" s="13" t="s">
        <v>1415</v>
      </c>
      <c r="V762" s="13">
        <v>57</v>
      </c>
      <c r="W762" s="13" t="s">
        <v>1417</v>
      </c>
      <c r="X762" s="13">
        <v>57</v>
      </c>
      <c r="Y762" s="13" t="s">
        <v>1418</v>
      </c>
      <c r="Z762" s="13">
        <v>57</v>
      </c>
      <c r="AA762" s="13" t="s">
        <v>748</v>
      </c>
      <c r="AB762" s="36" t="str">
        <f t="shared" si="85"/>
        <v>tw-h-27-jlr-loc2</v>
      </c>
      <c r="AC762" s="36">
        <f t="shared" si="86"/>
        <v>3</v>
      </c>
      <c r="AD762" s="13">
        <v>6</v>
      </c>
      <c r="AE762" s="27">
        <v>6</v>
      </c>
      <c r="AG762" s="35">
        <v>159</v>
      </c>
    </row>
    <row r="763" spans="1:33" ht="16.5" x14ac:dyDescent="0.2">
      <c r="A763" s="33" t="s">
        <v>984</v>
      </c>
      <c r="B763" s="33">
        <f t="shared" si="81"/>
        <v>4202721</v>
      </c>
      <c r="C763" s="51">
        <v>27</v>
      </c>
      <c r="D763" s="26">
        <f t="shared" si="82"/>
        <v>42027</v>
      </c>
      <c r="E763" s="13">
        <v>2</v>
      </c>
      <c r="F763" s="14" t="s">
        <v>634</v>
      </c>
      <c r="G763" s="14" t="s">
        <v>376</v>
      </c>
      <c r="H763" s="13">
        <f t="shared" si="83"/>
        <v>69</v>
      </c>
      <c r="I763" s="13">
        <f t="shared" si="84"/>
        <v>6</v>
      </c>
      <c r="J763" s="13">
        <v>3</v>
      </c>
      <c r="K763" s="13" t="s">
        <v>1580</v>
      </c>
      <c r="L763" s="13">
        <v>57</v>
      </c>
      <c r="M763" s="13" t="s">
        <v>1582</v>
      </c>
      <c r="N763" s="13">
        <v>57</v>
      </c>
      <c r="O763" s="13" t="s">
        <v>1584</v>
      </c>
      <c r="P763" s="13">
        <v>57</v>
      </c>
      <c r="Q763" s="13" t="s">
        <v>1586</v>
      </c>
      <c r="R763" s="13">
        <v>57</v>
      </c>
      <c r="S763" s="13" t="s">
        <v>1588</v>
      </c>
      <c r="T763" s="13">
        <v>57</v>
      </c>
      <c r="U763" s="13" t="s">
        <v>1414</v>
      </c>
      <c r="V763" s="13">
        <v>57</v>
      </c>
      <c r="W763" s="13" t="s">
        <v>1416</v>
      </c>
      <c r="X763" s="13">
        <v>57</v>
      </c>
      <c r="Y763" s="13" t="s">
        <v>1419</v>
      </c>
      <c r="Z763" s="13">
        <v>57</v>
      </c>
      <c r="AA763" s="13" t="s">
        <v>390</v>
      </c>
      <c r="AB763" s="36" t="str">
        <f t="shared" si="85"/>
        <v>tw-h-27-shl-loc2</v>
      </c>
      <c r="AC763" s="36">
        <f t="shared" si="86"/>
        <v>3</v>
      </c>
      <c r="AD763" s="13">
        <v>9</v>
      </c>
      <c r="AE763" s="27">
        <v>9</v>
      </c>
      <c r="AG763" s="35">
        <v>160</v>
      </c>
    </row>
    <row r="764" spans="1:33" ht="16.5" x14ac:dyDescent="0.2">
      <c r="A764" s="33" t="s">
        <v>984</v>
      </c>
      <c r="B764" s="33">
        <f t="shared" si="81"/>
        <v>4202730</v>
      </c>
      <c r="C764" s="51">
        <v>27</v>
      </c>
      <c r="D764" s="26">
        <f t="shared" si="82"/>
        <v>42027</v>
      </c>
      <c r="E764" s="13">
        <v>3</v>
      </c>
      <c r="F764" s="14" t="s">
        <v>633</v>
      </c>
      <c r="G764" s="14" t="s">
        <v>749</v>
      </c>
      <c r="H764" s="13">
        <f t="shared" si="83"/>
        <v>69</v>
      </c>
      <c r="I764" s="13">
        <f t="shared" si="84"/>
        <v>6</v>
      </c>
      <c r="J764" s="13">
        <v>3</v>
      </c>
      <c r="K764" s="13" t="s">
        <v>1581</v>
      </c>
      <c r="L764" s="13">
        <v>57</v>
      </c>
      <c r="M764" s="13" t="s">
        <v>1583</v>
      </c>
      <c r="N764" s="13">
        <v>57</v>
      </c>
      <c r="O764" s="13" t="s">
        <v>1585</v>
      </c>
      <c r="P764" s="13">
        <v>57</v>
      </c>
      <c r="Q764" s="13" t="s">
        <v>1587</v>
      </c>
      <c r="R764" s="13">
        <v>57</v>
      </c>
      <c r="S764" s="13" t="s">
        <v>1589</v>
      </c>
      <c r="T764" s="13">
        <v>57</v>
      </c>
      <c r="U764" s="13" t="s">
        <v>1415</v>
      </c>
      <c r="V764" s="13">
        <v>57</v>
      </c>
      <c r="W764" s="13" t="s">
        <v>1417</v>
      </c>
      <c r="X764" s="13">
        <v>57</v>
      </c>
      <c r="Y764" s="13" t="s">
        <v>1418</v>
      </c>
      <c r="Z764" s="13">
        <v>57</v>
      </c>
      <c r="AA764" s="13" t="s">
        <v>351</v>
      </c>
      <c r="AB764" s="37" t="str">
        <f t="shared" si="85"/>
        <v>tw-h-27-jlr-loc3</v>
      </c>
      <c r="AC764" s="37">
        <f t="shared" si="86"/>
        <v>3</v>
      </c>
      <c r="AD764" s="13">
        <v>6</v>
      </c>
      <c r="AE764" s="27">
        <v>6</v>
      </c>
      <c r="AG764" s="35">
        <v>161</v>
      </c>
    </row>
    <row r="765" spans="1:33" ht="17.25" thickBot="1" x14ac:dyDescent="0.25">
      <c r="A765" s="33" t="s">
        <v>984</v>
      </c>
      <c r="B765" s="33">
        <f t="shared" si="81"/>
        <v>4202731</v>
      </c>
      <c r="C765" s="51">
        <v>27</v>
      </c>
      <c r="D765" s="28">
        <f t="shared" si="82"/>
        <v>42027</v>
      </c>
      <c r="E765" s="29">
        <v>3</v>
      </c>
      <c r="F765" s="30" t="s">
        <v>634</v>
      </c>
      <c r="G765" s="30" t="s">
        <v>361</v>
      </c>
      <c r="H765" s="29">
        <f t="shared" si="83"/>
        <v>69</v>
      </c>
      <c r="I765" s="29">
        <f t="shared" si="84"/>
        <v>6</v>
      </c>
      <c r="J765" s="29">
        <v>3</v>
      </c>
      <c r="K765" s="29" t="s">
        <v>1580</v>
      </c>
      <c r="L765" s="29">
        <v>57</v>
      </c>
      <c r="M765" s="29" t="s">
        <v>1582</v>
      </c>
      <c r="N765" s="29">
        <v>57</v>
      </c>
      <c r="O765" s="29" t="s">
        <v>1584</v>
      </c>
      <c r="P765" s="29">
        <v>57</v>
      </c>
      <c r="Q765" s="29" t="s">
        <v>1586</v>
      </c>
      <c r="R765" s="29">
        <v>57</v>
      </c>
      <c r="S765" s="29" t="s">
        <v>1588</v>
      </c>
      <c r="T765" s="29">
        <v>57</v>
      </c>
      <c r="U765" s="29" t="s">
        <v>1414</v>
      </c>
      <c r="V765" s="29">
        <v>57</v>
      </c>
      <c r="W765" s="29" t="s">
        <v>1416</v>
      </c>
      <c r="X765" s="29">
        <v>57</v>
      </c>
      <c r="Y765" s="29" t="s">
        <v>1419</v>
      </c>
      <c r="Z765" s="29">
        <v>57</v>
      </c>
      <c r="AA765" s="29" t="s">
        <v>391</v>
      </c>
      <c r="AB765" s="30" t="str">
        <f t="shared" si="85"/>
        <v>tw-h-27-shl-loc3</v>
      </c>
      <c r="AC765" s="30">
        <f t="shared" si="86"/>
        <v>3</v>
      </c>
      <c r="AD765" s="29">
        <v>9</v>
      </c>
      <c r="AE765" s="31">
        <v>9</v>
      </c>
      <c r="AG765" s="35">
        <v>162</v>
      </c>
    </row>
    <row r="766" spans="1:33" ht="16.5" x14ac:dyDescent="0.2">
      <c r="A766" s="33" t="s">
        <v>984</v>
      </c>
      <c r="B766" s="33">
        <f t="shared" si="81"/>
        <v>4202810</v>
      </c>
      <c r="C766" s="51">
        <v>28</v>
      </c>
      <c r="D766" s="23">
        <f t="shared" si="82"/>
        <v>42028</v>
      </c>
      <c r="E766" s="24">
        <v>1</v>
      </c>
      <c r="F766" s="32" t="s">
        <v>633</v>
      </c>
      <c r="G766" s="32" t="s">
        <v>30</v>
      </c>
      <c r="H766" s="24">
        <f t="shared" si="83"/>
        <v>70</v>
      </c>
      <c r="I766" s="24">
        <f t="shared" si="84"/>
        <v>7</v>
      </c>
      <c r="J766" s="24">
        <v>3</v>
      </c>
      <c r="K766" s="24" t="s">
        <v>1581</v>
      </c>
      <c r="L766" s="24">
        <v>58</v>
      </c>
      <c r="M766" s="24" t="s">
        <v>1583</v>
      </c>
      <c r="N766" s="24">
        <v>58</v>
      </c>
      <c r="O766" s="24" t="s">
        <v>1585</v>
      </c>
      <c r="P766" s="24">
        <v>58</v>
      </c>
      <c r="Q766" s="24" t="s">
        <v>1587</v>
      </c>
      <c r="R766" s="24">
        <v>58</v>
      </c>
      <c r="S766" s="24" t="s">
        <v>1589</v>
      </c>
      <c r="T766" s="24">
        <v>58</v>
      </c>
      <c r="U766" s="24" t="s">
        <v>1591</v>
      </c>
      <c r="V766" s="24">
        <v>58</v>
      </c>
      <c r="W766" s="24" t="s">
        <v>1417</v>
      </c>
      <c r="X766" s="24">
        <v>58</v>
      </c>
      <c r="Y766" s="24" t="s">
        <v>1418</v>
      </c>
      <c r="Z766" s="24">
        <v>58</v>
      </c>
      <c r="AA766" s="24" t="s">
        <v>347</v>
      </c>
      <c r="AB766" s="24" t="str">
        <f t="shared" si="85"/>
        <v>tw-h-28-jlr-loc1</v>
      </c>
      <c r="AC766" s="24">
        <f t="shared" si="86"/>
        <v>3</v>
      </c>
      <c r="AD766" s="24">
        <v>6</v>
      </c>
      <c r="AE766" s="25">
        <v>6</v>
      </c>
      <c r="AG766" s="35">
        <v>163</v>
      </c>
    </row>
    <row r="767" spans="1:33" ht="16.5" x14ac:dyDescent="0.2">
      <c r="A767" s="33" t="s">
        <v>984</v>
      </c>
      <c r="B767" s="33">
        <f t="shared" si="81"/>
        <v>4202811</v>
      </c>
      <c r="C767" s="51">
        <v>28</v>
      </c>
      <c r="D767" s="26">
        <f t="shared" si="82"/>
        <v>42028</v>
      </c>
      <c r="E767" s="13">
        <v>1</v>
      </c>
      <c r="F767" s="14" t="s">
        <v>634</v>
      </c>
      <c r="G767" s="14" t="s">
        <v>286</v>
      </c>
      <c r="H767" s="13">
        <f t="shared" si="83"/>
        <v>70</v>
      </c>
      <c r="I767" s="13">
        <f t="shared" si="84"/>
        <v>7</v>
      </c>
      <c r="J767" s="13">
        <v>3</v>
      </c>
      <c r="K767" s="13" t="s">
        <v>1580</v>
      </c>
      <c r="L767" s="13">
        <v>58</v>
      </c>
      <c r="M767" s="13" t="s">
        <v>1582</v>
      </c>
      <c r="N767" s="13">
        <v>58</v>
      </c>
      <c r="O767" s="13" t="s">
        <v>1584</v>
      </c>
      <c r="P767" s="13">
        <v>58</v>
      </c>
      <c r="Q767" s="13" t="s">
        <v>1586</v>
      </c>
      <c r="R767" s="13">
        <v>58</v>
      </c>
      <c r="S767" s="13" t="s">
        <v>1588</v>
      </c>
      <c r="T767" s="13">
        <v>58</v>
      </c>
      <c r="U767" s="13" t="s">
        <v>1590</v>
      </c>
      <c r="V767" s="13">
        <v>58</v>
      </c>
      <c r="W767" s="13" t="s">
        <v>1416</v>
      </c>
      <c r="X767" s="13">
        <v>58</v>
      </c>
      <c r="Y767" s="13" t="s">
        <v>1419</v>
      </c>
      <c r="Z767" s="13">
        <v>58</v>
      </c>
      <c r="AA767" s="13" t="s">
        <v>379</v>
      </c>
      <c r="AB767" s="13" t="str">
        <f t="shared" si="85"/>
        <v>tw-h-28-shl-loc1</v>
      </c>
      <c r="AC767" s="13">
        <f t="shared" si="86"/>
        <v>3</v>
      </c>
      <c r="AD767" s="13">
        <v>9</v>
      </c>
      <c r="AE767" s="27">
        <v>9</v>
      </c>
      <c r="AG767" s="35">
        <v>164</v>
      </c>
    </row>
    <row r="768" spans="1:33" ht="16.5" x14ac:dyDescent="0.2">
      <c r="A768" s="33" t="s">
        <v>984</v>
      </c>
      <c r="B768" s="33">
        <f t="shared" si="81"/>
        <v>4202820</v>
      </c>
      <c r="C768" s="51">
        <v>28</v>
      </c>
      <c r="D768" s="26">
        <f t="shared" si="82"/>
        <v>42028</v>
      </c>
      <c r="E768" s="13">
        <v>2</v>
      </c>
      <c r="F768" s="14" t="s">
        <v>633</v>
      </c>
      <c r="G768" s="14" t="s">
        <v>356</v>
      </c>
      <c r="H768" s="13">
        <f t="shared" si="83"/>
        <v>70</v>
      </c>
      <c r="I768" s="13">
        <f t="shared" si="84"/>
        <v>6</v>
      </c>
      <c r="J768" s="13">
        <v>3</v>
      </c>
      <c r="K768" s="13" t="s">
        <v>1581</v>
      </c>
      <c r="L768" s="13">
        <v>58</v>
      </c>
      <c r="M768" s="13" t="s">
        <v>1583</v>
      </c>
      <c r="N768" s="13">
        <v>58</v>
      </c>
      <c r="O768" s="13" t="s">
        <v>1585</v>
      </c>
      <c r="P768" s="13">
        <v>58</v>
      </c>
      <c r="Q768" s="13" t="s">
        <v>1587</v>
      </c>
      <c r="R768" s="13">
        <v>58</v>
      </c>
      <c r="S768" s="13" t="s">
        <v>1589</v>
      </c>
      <c r="T768" s="13">
        <v>58</v>
      </c>
      <c r="U768" s="13" t="s">
        <v>1591</v>
      </c>
      <c r="V768" s="13">
        <v>58</v>
      </c>
      <c r="W768" s="13" t="s">
        <v>1417</v>
      </c>
      <c r="X768" s="13">
        <v>58</v>
      </c>
      <c r="Y768" s="13" t="s">
        <v>1418</v>
      </c>
      <c r="Z768" s="13">
        <v>58</v>
      </c>
      <c r="AA768" s="13" t="s">
        <v>749</v>
      </c>
      <c r="AB768" s="36" t="str">
        <f t="shared" si="85"/>
        <v>tw-h-28-jlr-loc2</v>
      </c>
      <c r="AC768" s="36">
        <f t="shared" si="86"/>
        <v>3</v>
      </c>
      <c r="AD768" s="13">
        <v>6</v>
      </c>
      <c r="AE768" s="27">
        <v>6</v>
      </c>
      <c r="AG768" s="35">
        <v>165</v>
      </c>
    </row>
    <row r="769" spans="1:33" ht="16.5" x14ac:dyDescent="0.2">
      <c r="A769" s="33" t="s">
        <v>984</v>
      </c>
      <c r="B769" s="33">
        <f t="shared" si="81"/>
        <v>4202821</v>
      </c>
      <c r="C769" s="51">
        <v>28</v>
      </c>
      <c r="D769" s="26">
        <f t="shared" si="82"/>
        <v>42028</v>
      </c>
      <c r="E769" s="13">
        <v>2</v>
      </c>
      <c r="F769" s="14" t="s">
        <v>634</v>
      </c>
      <c r="G769" s="14" t="s">
        <v>376</v>
      </c>
      <c r="H769" s="13">
        <f t="shared" si="83"/>
        <v>70</v>
      </c>
      <c r="I769" s="13">
        <f t="shared" si="84"/>
        <v>6</v>
      </c>
      <c r="J769" s="13">
        <v>3</v>
      </c>
      <c r="K769" s="13" t="s">
        <v>1580</v>
      </c>
      <c r="L769" s="13">
        <v>58</v>
      </c>
      <c r="M769" s="13" t="s">
        <v>1582</v>
      </c>
      <c r="N769" s="13">
        <v>58</v>
      </c>
      <c r="O769" s="13" t="s">
        <v>1584</v>
      </c>
      <c r="P769" s="13">
        <v>58</v>
      </c>
      <c r="Q769" s="13" t="s">
        <v>1586</v>
      </c>
      <c r="R769" s="13">
        <v>58</v>
      </c>
      <c r="S769" s="13" t="s">
        <v>1588</v>
      </c>
      <c r="T769" s="13">
        <v>58</v>
      </c>
      <c r="U769" s="13" t="s">
        <v>1590</v>
      </c>
      <c r="V769" s="13">
        <v>58</v>
      </c>
      <c r="W769" s="13" t="s">
        <v>1416</v>
      </c>
      <c r="X769" s="13">
        <v>58</v>
      </c>
      <c r="Y769" s="13" t="s">
        <v>1419</v>
      </c>
      <c r="Z769" s="13">
        <v>58</v>
      </c>
      <c r="AA769" s="13" t="s">
        <v>382</v>
      </c>
      <c r="AB769" s="36" t="str">
        <f t="shared" si="85"/>
        <v>tw-h-28-shl-loc2</v>
      </c>
      <c r="AC769" s="36">
        <f t="shared" si="86"/>
        <v>3</v>
      </c>
      <c r="AD769" s="13">
        <v>9</v>
      </c>
      <c r="AE769" s="27">
        <v>9</v>
      </c>
      <c r="AG769" s="35">
        <v>166</v>
      </c>
    </row>
    <row r="770" spans="1:33" ht="16.5" x14ac:dyDescent="0.2">
      <c r="A770" s="33" t="s">
        <v>984</v>
      </c>
      <c r="B770" s="33">
        <f t="shared" si="81"/>
        <v>4202830</v>
      </c>
      <c r="C770" s="51">
        <v>28</v>
      </c>
      <c r="D770" s="26">
        <f t="shared" si="82"/>
        <v>42028</v>
      </c>
      <c r="E770" s="13">
        <v>3</v>
      </c>
      <c r="F770" s="14" t="s">
        <v>633</v>
      </c>
      <c r="G770" s="14" t="s">
        <v>749</v>
      </c>
      <c r="H770" s="13">
        <f t="shared" si="83"/>
        <v>70</v>
      </c>
      <c r="I770" s="13">
        <f t="shared" si="84"/>
        <v>6</v>
      </c>
      <c r="J770" s="13">
        <v>3</v>
      </c>
      <c r="K770" s="13" t="s">
        <v>1581</v>
      </c>
      <c r="L770" s="13">
        <v>58</v>
      </c>
      <c r="M770" s="13" t="s">
        <v>1583</v>
      </c>
      <c r="N770" s="13">
        <v>58</v>
      </c>
      <c r="O770" s="13" t="s">
        <v>1585</v>
      </c>
      <c r="P770" s="13">
        <v>58</v>
      </c>
      <c r="Q770" s="13" t="s">
        <v>1587</v>
      </c>
      <c r="R770" s="13">
        <v>58</v>
      </c>
      <c r="S770" s="13" t="s">
        <v>1589</v>
      </c>
      <c r="T770" s="13">
        <v>58</v>
      </c>
      <c r="U770" s="13" t="s">
        <v>1591</v>
      </c>
      <c r="V770" s="13">
        <v>58</v>
      </c>
      <c r="W770" s="13" t="s">
        <v>1417</v>
      </c>
      <c r="X770" s="13">
        <v>58</v>
      </c>
      <c r="Y770" s="13" t="s">
        <v>1418</v>
      </c>
      <c r="Z770" s="13">
        <v>58</v>
      </c>
      <c r="AA770" s="13" t="s">
        <v>356</v>
      </c>
      <c r="AB770" s="37" t="str">
        <f t="shared" si="85"/>
        <v>tw-h-28-jlr-loc3</v>
      </c>
      <c r="AC770" s="37">
        <f t="shared" si="86"/>
        <v>3</v>
      </c>
      <c r="AD770" s="13">
        <v>6</v>
      </c>
      <c r="AE770" s="27">
        <v>6</v>
      </c>
      <c r="AG770" s="35">
        <v>167</v>
      </c>
    </row>
    <row r="771" spans="1:33" ht="17.25" thickBot="1" x14ac:dyDescent="0.25">
      <c r="A771" s="33" t="s">
        <v>984</v>
      </c>
      <c r="B771" s="33">
        <f t="shared" si="81"/>
        <v>4202831</v>
      </c>
      <c r="C771" s="51">
        <v>28</v>
      </c>
      <c r="D771" s="28">
        <f t="shared" si="82"/>
        <v>42028</v>
      </c>
      <c r="E771" s="29">
        <v>3</v>
      </c>
      <c r="F771" s="30" t="s">
        <v>634</v>
      </c>
      <c r="G771" s="30" t="s">
        <v>361</v>
      </c>
      <c r="H771" s="29">
        <f t="shared" si="83"/>
        <v>70</v>
      </c>
      <c r="I771" s="29">
        <f t="shared" si="84"/>
        <v>6</v>
      </c>
      <c r="J771" s="29">
        <v>3</v>
      </c>
      <c r="K771" s="29" t="s">
        <v>1580</v>
      </c>
      <c r="L771" s="29">
        <v>58</v>
      </c>
      <c r="M771" s="29" t="s">
        <v>1582</v>
      </c>
      <c r="N771" s="29">
        <v>58</v>
      </c>
      <c r="O771" s="29" t="s">
        <v>1584</v>
      </c>
      <c r="P771" s="29">
        <v>58</v>
      </c>
      <c r="Q771" s="29" t="s">
        <v>1586</v>
      </c>
      <c r="R771" s="29">
        <v>58</v>
      </c>
      <c r="S771" s="29" t="s">
        <v>1588</v>
      </c>
      <c r="T771" s="29">
        <v>58</v>
      </c>
      <c r="U771" s="29" t="s">
        <v>1590</v>
      </c>
      <c r="V771" s="29">
        <v>58</v>
      </c>
      <c r="W771" s="29" t="s">
        <v>1416</v>
      </c>
      <c r="X771" s="29">
        <v>58</v>
      </c>
      <c r="Y771" s="29" t="s">
        <v>1419</v>
      </c>
      <c r="Z771" s="29">
        <v>58</v>
      </c>
      <c r="AA771" s="29" t="s">
        <v>397</v>
      </c>
      <c r="AB771" s="30" t="str">
        <f t="shared" si="85"/>
        <v>tw-h-28-shl-loc3</v>
      </c>
      <c r="AC771" s="30">
        <f t="shared" si="86"/>
        <v>3</v>
      </c>
      <c r="AD771" s="29">
        <v>9</v>
      </c>
      <c r="AE771" s="31">
        <v>9</v>
      </c>
      <c r="AG771" s="35">
        <v>168</v>
      </c>
    </row>
    <row r="772" spans="1:33" ht="16.5" x14ac:dyDescent="0.2">
      <c r="A772" s="33" t="s">
        <v>984</v>
      </c>
      <c r="B772" s="33">
        <f t="shared" si="81"/>
        <v>4202910</v>
      </c>
      <c r="C772" s="51">
        <v>29</v>
      </c>
      <c r="D772" s="23">
        <f t="shared" si="82"/>
        <v>42029</v>
      </c>
      <c r="E772" s="24">
        <v>1</v>
      </c>
      <c r="F772" s="32" t="s">
        <v>633</v>
      </c>
      <c r="G772" s="32" t="s">
        <v>30</v>
      </c>
      <c r="H772" s="24">
        <f t="shared" si="83"/>
        <v>70</v>
      </c>
      <c r="I772" s="24">
        <f t="shared" si="84"/>
        <v>7</v>
      </c>
      <c r="J772" s="24">
        <v>3</v>
      </c>
      <c r="K772" s="24" t="s">
        <v>1581</v>
      </c>
      <c r="L772" s="24">
        <v>59</v>
      </c>
      <c r="M772" s="24" t="s">
        <v>1583</v>
      </c>
      <c r="N772" s="24">
        <v>59</v>
      </c>
      <c r="O772" s="24" t="s">
        <v>1585</v>
      </c>
      <c r="P772" s="24">
        <v>59</v>
      </c>
      <c r="Q772" s="24" t="s">
        <v>1587</v>
      </c>
      <c r="R772" s="24">
        <v>59</v>
      </c>
      <c r="S772" s="24" t="s">
        <v>1589</v>
      </c>
      <c r="T772" s="24">
        <v>59</v>
      </c>
      <c r="U772" s="24" t="s">
        <v>1591</v>
      </c>
      <c r="V772" s="24">
        <v>59</v>
      </c>
      <c r="W772" s="24" t="s">
        <v>1593</v>
      </c>
      <c r="X772" s="24">
        <v>59</v>
      </c>
      <c r="Y772" s="24" t="s">
        <v>1418</v>
      </c>
      <c r="Z772" s="24">
        <v>59</v>
      </c>
      <c r="AA772" s="24" t="s">
        <v>354</v>
      </c>
      <c r="AB772" s="24" t="str">
        <f t="shared" si="85"/>
        <v>tw-h-29-jlr-loc1</v>
      </c>
      <c r="AC772" s="24">
        <f t="shared" si="86"/>
        <v>3</v>
      </c>
      <c r="AD772" s="24">
        <v>6</v>
      </c>
      <c r="AE772" s="25">
        <v>6</v>
      </c>
      <c r="AG772" s="35">
        <v>169</v>
      </c>
    </row>
    <row r="773" spans="1:33" ht="16.5" x14ac:dyDescent="0.2">
      <c r="A773" s="33" t="s">
        <v>984</v>
      </c>
      <c r="B773" s="33">
        <f t="shared" ref="B773:B836" si="87">D773*100+E773*10+IF(F773="jlr",0,1)</f>
        <v>4202911</v>
      </c>
      <c r="C773" s="51">
        <v>29</v>
      </c>
      <c r="D773" s="26">
        <f t="shared" si="82"/>
        <v>42029</v>
      </c>
      <c r="E773" s="13">
        <v>1</v>
      </c>
      <c r="F773" s="14" t="s">
        <v>634</v>
      </c>
      <c r="G773" s="14" t="s">
        <v>286</v>
      </c>
      <c r="H773" s="13">
        <f t="shared" si="83"/>
        <v>70</v>
      </c>
      <c r="I773" s="13">
        <f t="shared" si="84"/>
        <v>7</v>
      </c>
      <c r="J773" s="13">
        <v>3</v>
      </c>
      <c r="K773" s="13" t="s">
        <v>1580</v>
      </c>
      <c r="L773" s="13">
        <v>59</v>
      </c>
      <c r="M773" s="13" t="s">
        <v>1582</v>
      </c>
      <c r="N773" s="13">
        <v>59</v>
      </c>
      <c r="O773" s="13" t="s">
        <v>1584</v>
      </c>
      <c r="P773" s="13">
        <v>59</v>
      </c>
      <c r="Q773" s="13" t="s">
        <v>1586</v>
      </c>
      <c r="R773" s="13">
        <v>59</v>
      </c>
      <c r="S773" s="13" t="s">
        <v>1588</v>
      </c>
      <c r="T773" s="13">
        <v>59</v>
      </c>
      <c r="U773" s="13" t="s">
        <v>1590</v>
      </c>
      <c r="V773" s="13">
        <v>59</v>
      </c>
      <c r="W773" s="13" t="s">
        <v>1592</v>
      </c>
      <c r="X773" s="13">
        <v>59</v>
      </c>
      <c r="Y773" s="13" t="s">
        <v>1419</v>
      </c>
      <c r="Z773" s="13">
        <v>59</v>
      </c>
      <c r="AA773" s="14" t="s">
        <v>395</v>
      </c>
      <c r="AB773" s="13" t="str">
        <f t="shared" si="85"/>
        <v>tw-h-29-shl-loc1</v>
      </c>
      <c r="AC773" s="13">
        <f t="shared" si="86"/>
        <v>3</v>
      </c>
      <c r="AD773" s="13">
        <v>9</v>
      </c>
      <c r="AE773" s="27">
        <v>9</v>
      </c>
      <c r="AG773" s="35">
        <v>170</v>
      </c>
    </row>
    <row r="774" spans="1:33" ht="16.5" x14ac:dyDescent="0.2">
      <c r="A774" s="33" t="s">
        <v>984</v>
      </c>
      <c r="B774" s="33">
        <f t="shared" si="87"/>
        <v>4202920</v>
      </c>
      <c r="C774" s="51">
        <v>29</v>
      </c>
      <c r="D774" s="26">
        <f t="shared" si="82"/>
        <v>42029</v>
      </c>
      <c r="E774" s="13">
        <v>2</v>
      </c>
      <c r="F774" s="14" t="s">
        <v>633</v>
      </c>
      <c r="G774" s="14" t="s">
        <v>356</v>
      </c>
      <c r="H774" s="13">
        <f t="shared" si="83"/>
        <v>70</v>
      </c>
      <c r="I774" s="13">
        <f t="shared" si="84"/>
        <v>7</v>
      </c>
      <c r="J774" s="13">
        <v>3</v>
      </c>
      <c r="K774" s="13" t="s">
        <v>1581</v>
      </c>
      <c r="L774" s="13">
        <v>59</v>
      </c>
      <c r="M774" s="13" t="s">
        <v>1583</v>
      </c>
      <c r="N774" s="13">
        <v>59</v>
      </c>
      <c r="O774" s="13" t="s">
        <v>1585</v>
      </c>
      <c r="P774" s="13">
        <v>59</v>
      </c>
      <c r="Q774" s="13" t="s">
        <v>1587</v>
      </c>
      <c r="R774" s="13">
        <v>59</v>
      </c>
      <c r="S774" s="13" t="s">
        <v>1589</v>
      </c>
      <c r="T774" s="13">
        <v>59</v>
      </c>
      <c r="U774" s="13" t="s">
        <v>1591</v>
      </c>
      <c r="V774" s="13">
        <v>59</v>
      </c>
      <c r="W774" s="13" t="s">
        <v>1593</v>
      </c>
      <c r="X774" s="13">
        <v>59</v>
      </c>
      <c r="Y774" s="13" t="s">
        <v>1418</v>
      </c>
      <c r="Z774" s="13">
        <v>59</v>
      </c>
      <c r="AA774" s="13" t="s">
        <v>748</v>
      </c>
      <c r="AB774" s="36" t="str">
        <f t="shared" si="85"/>
        <v>tw-h-29-jlr-loc2</v>
      </c>
      <c r="AC774" s="36">
        <f t="shared" si="86"/>
        <v>3</v>
      </c>
      <c r="AD774" s="13">
        <v>6</v>
      </c>
      <c r="AE774" s="27">
        <v>6</v>
      </c>
      <c r="AG774" s="35">
        <v>171</v>
      </c>
    </row>
    <row r="775" spans="1:33" ht="16.5" x14ac:dyDescent="0.2">
      <c r="A775" s="33" t="s">
        <v>984</v>
      </c>
      <c r="B775" s="33">
        <f t="shared" si="87"/>
        <v>4202921</v>
      </c>
      <c r="C775" s="51">
        <v>29</v>
      </c>
      <c r="D775" s="26">
        <f t="shared" si="82"/>
        <v>42029</v>
      </c>
      <c r="E775" s="13">
        <v>2</v>
      </c>
      <c r="F775" s="14" t="s">
        <v>634</v>
      </c>
      <c r="G775" s="14" t="s">
        <v>376</v>
      </c>
      <c r="H775" s="13">
        <f t="shared" si="83"/>
        <v>70</v>
      </c>
      <c r="I775" s="13">
        <f t="shared" si="84"/>
        <v>7</v>
      </c>
      <c r="J775" s="13">
        <v>3</v>
      </c>
      <c r="K775" s="13" t="s">
        <v>1580</v>
      </c>
      <c r="L775" s="13">
        <v>59</v>
      </c>
      <c r="M775" s="13" t="s">
        <v>1582</v>
      </c>
      <c r="N775" s="13">
        <v>59</v>
      </c>
      <c r="O775" s="13" t="s">
        <v>1584</v>
      </c>
      <c r="P775" s="13">
        <v>59</v>
      </c>
      <c r="Q775" s="13" t="s">
        <v>1586</v>
      </c>
      <c r="R775" s="13">
        <v>59</v>
      </c>
      <c r="S775" s="13" t="s">
        <v>1588</v>
      </c>
      <c r="T775" s="13">
        <v>59</v>
      </c>
      <c r="U775" s="13" t="s">
        <v>1590</v>
      </c>
      <c r="V775" s="13">
        <v>59</v>
      </c>
      <c r="W775" s="13" t="s">
        <v>1592</v>
      </c>
      <c r="X775" s="13">
        <v>59</v>
      </c>
      <c r="Y775" s="13" t="s">
        <v>1419</v>
      </c>
      <c r="Z775" s="13">
        <v>59</v>
      </c>
      <c r="AA775" s="13" t="s">
        <v>390</v>
      </c>
      <c r="AB775" s="36" t="str">
        <f t="shared" si="85"/>
        <v>tw-h-29-shl-loc2</v>
      </c>
      <c r="AC775" s="36">
        <f t="shared" si="86"/>
        <v>3</v>
      </c>
      <c r="AD775" s="13">
        <v>9</v>
      </c>
      <c r="AE775" s="27">
        <v>9</v>
      </c>
      <c r="AG775" s="35">
        <v>172</v>
      </c>
    </row>
    <row r="776" spans="1:33" ht="16.5" x14ac:dyDescent="0.2">
      <c r="A776" s="33" t="s">
        <v>984</v>
      </c>
      <c r="B776" s="33">
        <f t="shared" si="87"/>
        <v>4202930</v>
      </c>
      <c r="C776" s="51">
        <v>29</v>
      </c>
      <c r="D776" s="26">
        <f t="shared" si="82"/>
        <v>42029</v>
      </c>
      <c r="E776" s="13">
        <v>3</v>
      </c>
      <c r="F776" s="14" t="s">
        <v>633</v>
      </c>
      <c r="G776" s="14" t="s">
        <v>749</v>
      </c>
      <c r="H776" s="13">
        <f t="shared" si="83"/>
        <v>70</v>
      </c>
      <c r="I776" s="13">
        <f t="shared" si="84"/>
        <v>6</v>
      </c>
      <c r="J776" s="13">
        <v>3</v>
      </c>
      <c r="K776" s="13" t="s">
        <v>1581</v>
      </c>
      <c r="L776" s="13">
        <v>59</v>
      </c>
      <c r="M776" s="13" t="s">
        <v>1583</v>
      </c>
      <c r="N776" s="13">
        <v>59</v>
      </c>
      <c r="O776" s="13" t="s">
        <v>1585</v>
      </c>
      <c r="P776" s="13">
        <v>59</v>
      </c>
      <c r="Q776" s="13" t="s">
        <v>1587</v>
      </c>
      <c r="R776" s="13">
        <v>59</v>
      </c>
      <c r="S776" s="13" t="s">
        <v>1589</v>
      </c>
      <c r="T776" s="13">
        <v>59</v>
      </c>
      <c r="U776" s="13" t="s">
        <v>1591</v>
      </c>
      <c r="V776" s="13">
        <v>59</v>
      </c>
      <c r="W776" s="13" t="s">
        <v>1593</v>
      </c>
      <c r="X776" s="13">
        <v>59</v>
      </c>
      <c r="Y776" s="13" t="s">
        <v>1418</v>
      </c>
      <c r="Z776" s="13">
        <v>59</v>
      </c>
      <c r="AA776" s="13" t="s">
        <v>351</v>
      </c>
      <c r="AB776" s="37" t="str">
        <f t="shared" si="85"/>
        <v>tw-h-29-jlr-loc3</v>
      </c>
      <c r="AC776" s="37">
        <f t="shared" si="86"/>
        <v>3</v>
      </c>
      <c r="AD776" s="13">
        <v>6</v>
      </c>
      <c r="AE776" s="27">
        <v>6</v>
      </c>
      <c r="AG776" s="35">
        <v>173</v>
      </c>
    </row>
    <row r="777" spans="1:33" ht="17.25" thickBot="1" x14ac:dyDescent="0.25">
      <c r="A777" s="33" t="s">
        <v>984</v>
      </c>
      <c r="B777" s="33">
        <f t="shared" si="87"/>
        <v>4202931</v>
      </c>
      <c r="C777" s="51">
        <v>29</v>
      </c>
      <c r="D777" s="28">
        <f t="shared" si="82"/>
        <v>42029</v>
      </c>
      <c r="E777" s="29">
        <v>3</v>
      </c>
      <c r="F777" s="30" t="s">
        <v>634</v>
      </c>
      <c r="G777" s="30" t="s">
        <v>361</v>
      </c>
      <c r="H777" s="29">
        <f t="shared" si="83"/>
        <v>70</v>
      </c>
      <c r="I777" s="29">
        <f t="shared" si="84"/>
        <v>6</v>
      </c>
      <c r="J777" s="29">
        <v>3</v>
      </c>
      <c r="K777" s="29" t="s">
        <v>1580</v>
      </c>
      <c r="L777" s="29">
        <v>59</v>
      </c>
      <c r="M777" s="29" t="s">
        <v>1582</v>
      </c>
      <c r="N777" s="29">
        <v>59</v>
      </c>
      <c r="O777" s="29" t="s">
        <v>1584</v>
      </c>
      <c r="P777" s="29">
        <v>59</v>
      </c>
      <c r="Q777" s="29" t="s">
        <v>1586</v>
      </c>
      <c r="R777" s="29">
        <v>59</v>
      </c>
      <c r="S777" s="29" t="s">
        <v>1588</v>
      </c>
      <c r="T777" s="29">
        <v>59</v>
      </c>
      <c r="U777" s="29" t="s">
        <v>1590</v>
      </c>
      <c r="V777" s="29">
        <v>59</v>
      </c>
      <c r="W777" s="29" t="s">
        <v>1592</v>
      </c>
      <c r="X777" s="29">
        <v>59</v>
      </c>
      <c r="Y777" s="29" t="s">
        <v>1419</v>
      </c>
      <c r="Z777" s="29">
        <v>59</v>
      </c>
      <c r="AA777" s="29" t="s">
        <v>391</v>
      </c>
      <c r="AB777" s="30" t="str">
        <f t="shared" si="85"/>
        <v>tw-h-29-shl-loc3</v>
      </c>
      <c r="AC777" s="30">
        <f t="shared" si="86"/>
        <v>3</v>
      </c>
      <c r="AD777" s="29">
        <v>9</v>
      </c>
      <c r="AE777" s="31">
        <v>9</v>
      </c>
      <c r="AG777" s="35">
        <v>174</v>
      </c>
    </row>
    <row r="778" spans="1:33" ht="16.5" x14ac:dyDescent="0.2">
      <c r="A778" s="33" t="s">
        <v>984</v>
      </c>
      <c r="B778" s="33">
        <f t="shared" si="87"/>
        <v>4203010</v>
      </c>
      <c r="C778" s="51">
        <v>30</v>
      </c>
      <c r="D778" s="23">
        <f t="shared" si="82"/>
        <v>42030</v>
      </c>
      <c r="E778" s="24">
        <v>1</v>
      </c>
      <c r="F778" s="32" t="s">
        <v>633</v>
      </c>
      <c r="G778" s="32" t="s">
        <v>696</v>
      </c>
      <c r="H778" s="24">
        <f t="shared" si="83"/>
        <v>70</v>
      </c>
      <c r="I778" s="24">
        <f t="shared" si="84"/>
        <v>7</v>
      </c>
      <c r="J778" s="24">
        <v>3</v>
      </c>
      <c r="K778" s="24" t="s">
        <v>1581</v>
      </c>
      <c r="L778" s="24">
        <v>60</v>
      </c>
      <c r="M778" s="24" t="s">
        <v>1583</v>
      </c>
      <c r="N778" s="24">
        <v>60</v>
      </c>
      <c r="O778" s="24" t="s">
        <v>1585</v>
      </c>
      <c r="P778" s="24">
        <v>60</v>
      </c>
      <c r="Q778" s="24" t="s">
        <v>1587</v>
      </c>
      <c r="R778" s="24">
        <v>60</v>
      </c>
      <c r="S778" s="24" t="s">
        <v>1589</v>
      </c>
      <c r="T778" s="24">
        <v>60</v>
      </c>
      <c r="U778" s="24" t="s">
        <v>1591</v>
      </c>
      <c r="V778" s="24">
        <v>60</v>
      </c>
      <c r="W778" s="24" t="s">
        <v>1593</v>
      </c>
      <c r="X778" s="24">
        <v>60</v>
      </c>
      <c r="Y778" s="24" t="s">
        <v>1594</v>
      </c>
      <c r="Z778" s="24">
        <v>60</v>
      </c>
      <c r="AA778" s="32" t="s">
        <v>357</v>
      </c>
      <c r="AB778" s="24" t="str">
        <f t="shared" si="85"/>
        <v>tw-h-30-jlr-loc1</v>
      </c>
      <c r="AC778" s="24">
        <f t="shared" si="86"/>
        <v>3</v>
      </c>
      <c r="AD778" s="24">
        <v>6</v>
      </c>
      <c r="AE778" s="25">
        <v>6</v>
      </c>
      <c r="AG778" s="35">
        <v>175</v>
      </c>
    </row>
    <row r="779" spans="1:33" ht="16.5" x14ac:dyDescent="0.2">
      <c r="A779" s="33" t="s">
        <v>984</v>
      </c>
      <c r="B779" s="33">
        <f t="shared" si="87"/>
        <v>4203011</v>
      </c>
      <c r="C779" s="51">
        <v>30</v>
      </c>
      <c r="D779" s="26">
        <f t="shared" si="82"/>
        <v>42030</v>
      </c>
      <c r="E779" s="13">
        <v>1</v>
      </c>
      <c r="F779" s="14" t="s">
        <v>634</v>
      </c>
      <c r="G779" s="14" t="s">
        <v>697</v>
      </c>
      <c r="H779" s="13">
        <f t="shared" si="83"/>
        <v>70</v>
      </c>
      <c r="I779" s="13">
        <f t="shared" si="84"/>
        <v>7</v>
      </c>
      <c r="J779" s="13">
        <v>3</v>
      </c>
      <c r="K779" s="13" t="s">
        <v>1580</v>
      </c>
      <c r="L779" s="13">
        <v>60</v>
      </c>
      <c r="M779" s="13" t="s">
        <v>1582</v>
      </c>
      <c r="N779" s="13">
        <v>60</v>
      </c>
      <c r="O779" s="13" t="s">
        <v>1584</v>
      </c>
      <c r="P779" s="13">
        <v>60</v>
      </c>
      <c r="Q779" s="13" t="s">
        <v>1586</v>
      </c>
      <c r="R779" s="13">
        <v>60</v>
      </c>
      <c r="S779" s="13" t="s">
        <v>1588</v>
      </c>
      <c r="T779" s="13">
        <v>60</v>
      </c>
      <c r="U779" s="13" t="s">
        <v>1590</v>
      </c>
      <c r="V779" s="13">
        <v>60</v>
      </c>
      <c r="W779" s="13" t="s">
        <v>1592</v>
      </c>
      <c r="X779" s="13">
        <v>60</v>
      </c>
      <c r="Y779" s="13" t="s">
        <v>1595</v>
      </c>
      <c r="Z779" s="13">
        <v>60</v>
      </c>
      <c r="AA779" s="14" t="s">
        <v>398</v>
      </c>
      <c r="AB779" s="13" t="str">
        <f t="shared" si="85"/>
        <v>tw-h-30-shl-loc1</v>
      </c>
      <c r="AC779" s="13">
        <f t="shared" si="86"/>
        <v>3</v>
      </c>
      <c r="AD779" s="13">
        <v>9</v>
      </c>
      <c r="AE779" s="27">
        <v>9</v>
      </c>
      <c r="AG779" s="35">
        <v>176</v>
      </c>
    </row>
    <row r="780" spans="1:33" ht="16.5" x14ac:dyDescent="0.2">
      <c r="A780" s="33" t="s">
        <v>984</v>
      </c>
      <c r="B780" s="33">
        <f t="shared" si="87"/>
        <v>4203020</v>
      </c>
      <c r="C780" s="51">
        <v>30</v>
      </c>
      <c r="D780" s="26">
        <f t="shared" si="82"/>
        <v>42030</v>
      </c>
      <c r="E780" s="13">
        <v>2</v>
      </c>
      <c r="F780" s="14" t="s">
        <v>633</v>
      </c>
      <c r="G780" s="14" t="s">
        <v>698</v>
      </c>
      <c r="H780" s="13">
        <f t="shared" si="83"/>
        <v>70</v>
      </c>
      <c r="I780" s="13">
        <f t="shared" si="84"/>
        <v>7</v>
      </c>
      <c r="J780" s="13">
        <v>3</v>
      </c>
      <c r="K780" s="13" t="s">
        <v>1581</v>
      </c>
      <c r="L780" s="13">
        <v>60</v>
      </c>
      <c r="M780" s="13" t="s">
        <v>1583</v>
      </c>
      <c r="N780" s="13">
        <v>60</v>
      </c>
      <c r="O780" s="13" t="s">
        <v>1585</v>
      </c>
      <c r="P780" s="13">
        <v>60</v>
      </c>
      <c r="Q780" s="13" t="s">
        <v>1587</v>
      </c>
      <c r="R780" s="13">
        <v>60</v>
      </c>
      <c r="S780" s="13" t="s">
        <v>1589</v>
      </c>
      <c r="T780" s="13">
        <v>60</v>
      </c>
      <c r="U780" s="13" t="s">
        <v>1591</v>
      </c>
      <c r="V780" s="13">
        <v>60</v>
      </c>
      <c r="W780" s="13" t="s">
        <v>1593</v>
      </c>
      <c r="X780" s="13">
        <v>60</v>
      </c>
      <c r="Y780" s="13" t="s">
        <v>1594</v>
      </c>
      <c r="Z780" s="13">
        <v>60</v>
      </c>
      <c r="AA780" s="14" t="s">
        <v>347</v>
      </c>
      <c r="AB780" s="36" t="str">
        <f t="shared" si="85"/>
        <v>tw-h-30-jlr-loc2</v>
      </c>
      <c r="AC780" s="36">
        <f t="shared" si="86"/>
        <v>3</v>
      </c>
      <c r="AD780" s="13">
        <v>6</v>
      </c>
      <c r="AE780" s="27">
        <v>6</v>
      </c>
      <c r="AG780" s="35">
        <v>177</v>
      </c>
    </row>
    <row r="781" spans="1:33" ht="16.5" x14ac:dyDescent="0.2">
      <c r="A781" s="33" t="s">
        <v>984</v>
      </c>
      <c r="B781" s="33">
        <f t="shared" si="87"/>
        <v>4203021</v>
      </c>
      <c r="C781" s="51">
        <v>30</v>
      </c>
      <c r="D781" s="26">
        <f t="shared" si="82"/>
        <v>42030</v>
      </c>
      <c r="E781" s="13">
        <v>2</v>
      </c>
      <c r="F781" s="14" t="s">
        <v>634</v>
      </c>
      <c r="G781" s="14" t="s">
        <v>699</v>
      </c>
      <c r="H781" s="13">
        <f t="shared" si="83"/>
        <v>70</v>
      </c>
      <c r="I781" s="13">
        <f t="shared" si="84"/>
        <v>7</v>
      </c>
      <c r="J781" s="13">
        <v>3</v>
      </c>
      <c r="K781" s="13" t="s">
        <v>1580</v>
      </c>
      <c r="L781" s="13">
        <v>60</v>
      </c>
      <c r="M781" s="13" t="s">
        <v>1582</v>
      </c>
      <c r="N781" s="13">
        <v>60</v>
      </c>
      <c r="O781" s="13" t="s">
        <v>1584</v>
      </c>
      <c r="P781" s="13">
        <v>60</v>
      </c>
      <c r="Q781" s="13" t="s">
        <v>1586</v>
      </c>
      <c r="R781" s="13">
        <v>60</v>
      </c>
      <c r="S781" s="13" t="s">
        <v>1588</v>
      </c>
      <c r="T781" s="13">
        <v>60</v>
      </c>
      <c r="U781" s="13" t="s">
        <v>1590</v>
      </c>
      <c r="V781" s="13">
        <v>60</v>
      </c>
      <c r="W781" s="13" t="s">
        <v>1592</v>
      </c>
      <c r="X781" s="13">
        <v>60</v>
      </c>
      <c r="Y781" s="13" t="s">
        <v>1595</v>
      </c>
      <c r="Z781" s="13">
        <v>60</v>
      </c>
      <c r="AA781" s="14" t="s">
        <v>386</v>
      </c>
      <c r="AB781" s="36" t="str">
        <f t="shared" si="85"/>
        <v>tw-h-30-shl-loc2</v>
      </c>
      <c r="AC781" s="36">
        <f t="shared" si="86"/>
        <v>3</v>
      </c>
      <c r="AD781" s="13">
        <v>9</v>
      </c>
      <c r="AE781" s="27">
        <v>9</v>
      </c>
      <c r="AG781" s="35">
        <v>178</v>
      </c>
    </row>
    <row r="782" spans="1:33" ht="16.5" x14ac:dyDescent="0.2">
      <c r="A782" s="33" t="s">
        <v>984</v>
      </c>
      <c r="B782" s="33">
        <f t="shared" si="87"/>
        <v>4203030</v>
      </c>
      <c r="C782" s="51">
        <v>30</v>
      </c>
      <c r="D782" s="26">
        <f t="shared" si="82"/>
        <v>42030</v>
      </c>
      <c r="E782" s="13">
        <v>3</v>
      </c>
      <c r="F782" s="14" t="s">
        <v>633</v>
      </c>
      <c r="G782" s="14" t="s">
        <v>700</v>
      </c>
      <c r="H782" s="13">
        <f t="shared" si="83"/>
        <v>70</v>
      </c>
      <c r="I782" s="13">
        <f t="shared" si="84"/>
        <v>7</v>
      </c>
      <c r="J782" s="13">
        <v>3</v>
      </c>
      <c r="K782" s="13" t="s">
        <v>1581</v>
      </c>
      <c r="L782" s="13">
        <v>60</v>
      </c>
      <c r="M782" s="13" t="s">
        <v>1583</v>
      </c>
      <c r="N782" s="13">
        <v>60</v>
      </c>
      <c r="O782" s="13" t="s">
        <v>1585</v>
      </c>
      <c r="P782" s="13">
        <v>60</v>
      </c>
      <c r="Q782" s="13" t="s">
        <v>1587</v>
      </c>
      <c r="R782" s="13">
        <v>60</v>
      </c>
      <c r="S782" s="13" t="s">
        <v>1589</v>
      </c>
      <c r="T782" s="13">
        <v>60</v>
      </c>
      <c r="U782" s="13" t="s">
        <v>1591</v>
      </c>
      <c r="V782" s="13">
        <v>60</v>
      </c>
      <c r="W782" s="13" t="s">
        <v>1593</v>
      </c>
      <c r="X782" s="13">
        <v>60</v>
      </c>
      <c r="Y782" s="13" t="s">
        <v>1594</v>
      </c>
      <c r="Z782" s="13">
        <v>60</v>
      </c>
      <c r="AA782" s="14" t="s">
        <v>353</v>
      </c>
      <c r="AB782" s="37" t="str">
        <f t="shared" si="85"/>
        <v>tw-h-30-jlr-loc3</v>
      </c>
      <c r="AC782" s="37">
        <f t="shared" si="86"/>
        <v>3</v>
      </c>
      <c r="AD782" s="13">
        <v>6</v>
      </c>
      <c r="AE782" s="27">
        <v>6</v>
      </c>
      <c r="AG782" s="35">
        <v>179</v>
      </c>
    </row>
    <row r="783" spans="1:33" ht="17.25" thickBot="1" x14ac:dyDescent="0.25">
      <c r="A783" s="33" t="s">
        <v>984</v>
      </c>
      <c r="B783" s="33">
        <f t="shared" si="87"/>
        <v>4203031</v>
      </c>
      <c r="C783" s="51">
        <v>30</v>
      </c>
      <c r="D783" s="28">
        <f t="shared" si="82"/>
        <v>42030</v>
      </c>
      <c r="E783" s="29">
        <v>3</v>
      </c>
      <c r="F783" s="30" t="s">
        <v>634</v>
      </c>
      <c r="G783" s="30" t="s">
        <v>701</v>
      </c>
      <c r="H783" s="29">
        <f t="shared" si="83"/>
        <v>70</v>
      </c>
      <c r="I783" s="29">
        <f t="shared" si="84"/>
        <v>7</v>
      </c>
      <c r="J783" s="29">
        <v>3</v>
      </c>
      <c r="K783" s="29" t="s">
        <v>1580</v>
      </c>
      <c r="L783" s="29">
        <v>60</v>
      </c>
      <c r="M783" s="29" t="s">
        <v>1582</v>
      </c>
      <c r="N783" s="29">
        <v>60</v>
      </c>
      <c r="O783" s="29" t="s">
        <v>1584</v>
      </c>
      <c r="P783" s="29">
        <v>60</v>
      </c>
      <c r="Q783" s="29" t="s">
        <v>1586</v>
      </c>
      <c r="R783" s="29">
        <v>60</v>
      </c>
      <c r="S783" s="29" t="s">
        <v>1588</v>
      </c>
      <c r="T783" s="29">
        <v>60</v>
      </c>
      <c r="U783" s="29" t="s">
        <v>1590</v>
      </c>
      <c r="V783" s="29">
        <v>60</v>
      </c>
      <c r="W783" s="29" t="s">
        <v>1592</v>
      </c>
      <c r="X783" s="29">
        <v>60</v>
      </c>
      <c r="Y783" s="29" t="s">
        <v>1595</v>
      </c>
      <c r="Z783" s="29">
        <v>60</v>
      </c>
      <c r="AA783" s="30" t="s">
        <v>394</v>
      </c>
      <c r="AB783" s="30" t="str">
        <f t="shared" si="85"/>
        <v>tw-h-30-shl-loc3</v>
      </c>
      <c r="AC783" s="30">
        <f t="shared" si="86"/>
        <v>3</v>
      </c>
      <c r="AD783" s="29">
        <v>9</v>
      </c>
      <c r="AE783" s="31">
        <v>9</v>
      </c>
      <c r="AG783" s="35">
        <v>180</v>
      </c>
    </row>
    <row r="784" spans="1:33" ht="16.5" x14ac:dyDescent="0.2">
      <c r="A784" s="33" t="s">
        <v>984</v>
      </c>
      <c r="B784" s="33">
        <f t="shared" si="87"/>
        <v>4203110</v>
      </c>
      <c r="C784" s="51">
        <v>31</v>
      </c>
      <c r="D784" s="23">
        <f t="shared" si="82"/>
        <v>42031</v>
      </c>
      <c r="E784" s="24">
        <v>1</v>
      </c>
      <c r="F784" s="32" t="s">
        <v>633</v>
      </c>
      <c r="G784" s="32" t="s">
        <v>696</v>
      </c>
      <c r="H784" s="24">
        <f t="shared" si="83"/>
        <v>71</v>
      </c>
      <c r="I784" s="24">
        <f t="shared" si="84"/>
        <v>7</v>
      </c>
      <c r="J784" s="24">
        <v>3</v>
      </c>
      <c r="K784" s="24" t="s">
        <v>1581</v>
      </c>
      <c r="L784" s="24">
        <v>60</v>
      </c>
      <c r="M784" s="24" t="s">
        <v>1583</v>
      </c>
      <c r="N784" s="24">
        <v>60</v>
      </c>
      <c r="O784" s="24" t="s">
        <v>1585</v>
      </c>
      <c r="P784" s="24">
        <v>60</v>
      </c>
      <c r="Q784" s="24" t="s">
        <v>1587</v>
      </c>
      <c r="R784" s="24">
        <v>60</v>
      </c>
      <c r="S784" s="24" t="s">
        <v>1589</v>
      </c>
      <c r="T784" s="24">
        <v>60</v>
      </c>
      <c r="U784" s="24" t="s">
        <v>1591</v>
      </c>
      <c r="V784" s="24">
        <v>60</v>
      </c>
      <c r="W784" s="24" t="s">
        <v>1593</v>
      </c>
      <c r="X784" s="24">
        <v>60</v>
      </c>
      <c r="Y784" s="24" t="s">
        <v>1594</v>
      </c>
      <c r="Z784" s="24">
        <v>60</v>
      </c>
      <c r="AA784" s="24" t="s">
        <v>351</v>
      </c>
      <c r="AB784" s="24" t="str">
        <f t="shared" si="85"/>
        <v>tw-h-31-jlr-loc1</v>
      </c>
      <c r="AC784" s="24">
        <f t="shared" si="86"/>
        <v>3</v>
      </c>
      <c r="AD784" s="24">
        <v>6</v>
      </c>
      <c r="AE784" s="25">
        <v>6</v>
      </c>
      <c r="AG784" s="35">
        <v>181</v>
      </c>
    </row>
    <row r="785" spans="1:33" ht="16.5" x14ac:dyDescent="0.2">
      <c r="A785" s="33" t="s">
        <v>984</v>
      </c>
      <c r="B785" s="33">
        <f t="shared" si="87"/>
        <v>4203111</v>
      </c>
      <c r="C785" s="51">
        <v>31</v>
      </c>
      <c r="D785" s="26">
        <f t="shared" si="82"/>
        <v>42031</v>
      </c>
      <c r="E785" s="13">
        <v>1</v>
      </c>
      <c r="F785" s="14" t="s">
        <v>634</v>
      </c>
      <c r="G785" s="14" t="s">
        <v>697</v>
      </c>
      <c r="H785" s="13">
        <f t="shared" si="83"/>
        <v>71</v>
      </c>
      <c r="I785" s="13">
        <f t="shared" si="84"/>
        <v>7</v>
      </c>
      <c r="J785" s="13">
        <v>3</v>
      </c>
      <c r="K785" s="13" t="s">
        <v>1436</v>
      </c>
      <c r="L785" s="13">
        <v>61</v>
      </c>
      <c r="M785" s="13" t="s">
        <v>1582</v>
      </c>
      <c r="N785" s="13">
        <v>61</v>
      </c>
      <c r="O785" s="13" t="s">
        <v>1584</v>
      </c>
      <c r="P785" s="13">
        <v>61</v>
      </c>
      <c r="Q785" s="13" t="s">
        <v>1586</v>
      </c>
      <c r="R785" s="13">
        <v>61</v>
      </c>
      <c r="S785" s="13" t="s">
        <v>1588</v>
      </c>
      <c r="T785" s="13">
        <v>61</v>
      </c>
      <c r="U785" s="13" t="s">
        <v>1590</v>
      </c>
      <c r="V785" s="13">
        <v>61</v>
      </c>
      <c r="W785" s="13" t="s">
        <v>1592</v>
      </c>
      <c r="X785" s="13">
        <v>61</v>
      </c>
      <c r="Y785" s="13" t="s">
        <v>1595</v>
      </c>
      <c r="Z785" s="13">
        <v>61</v>
      </c>
      <c r="AA785" s="13" t="s">
        <v>391</v>
      </c>
      <c r="AB785" s="13" t="str">
        <f t="shared" si="85"/>
        <v>tw-h-31-shl-loc1</v>
      </c>
      <c r="AC785" s="13">
        <f t="shared" si="86"/>
        <v>3</v>
      </c>
      <c r="AD785" s="13">
        <v>9</v>
      </c>
      <c r="AE785" s="27">
        <v>9</v>
      </c>
      <c r="AG785" s="35">
        <v>182</v>
      </c>
    </row>
    <row r="786" spans="1:33" ht="16.5" x14ac:dyDescent="0.2">
      <c r="A786" s="33" t="s">
        <v>984</v>
      </c>
      <c r="B786" s="33">
        <f t="shared" si="87"/>
        <v>4203120</v>
      </c>
      <c r="C786" s="51">
        <v>31</v>
      </c>
      <c r="D786" s="26">
        <f t="shared" si="82"/>
        <v>42031</v>
      </c>
      <c r="E786" s="13">
        <v>2</v>
      </c>
      <c r="F786" s="14" t="s">
        <v>633</v>
      </c>
      <c r="G786" s="14" t="s">
        <v>698</v>
      </c>
      <c r="H786" s="13">
        <f t="shared" si="83"/>
        <v>71</v>
      </c>
      <c r="I786" s="13">
        <f t="shared" si="84"/>
        <v>7</v>
      </c>
      <c r="J786" s="13">
        <v>3</v>
      </c>
      <c r="K786" s="13" t="s">
        <v>1581</v>
      </c>
      <c r="L786" s="13">
        <v>60</v>
      </c>
      <c r="M786" s="13" t="s">
        <v>1583</v>
      </c>
      <c r="N786" s="13">
        <v>60</v>
      </c>
      <c r="O786" s="13" t="s">
        <v>1585</v>
      </c>
      <c r="P786" s="13">
        <v>60</v>
      </c>
      <c r="Q786" s="13" t="s">
        <v>1587</v>
      </c>
      <c r="R786" s="13">
        <v>60</v>
      </c>
      <c r="S786" s="13" t="s">
        <v>1589</v>
      </c>
      <c r="T786" s="13">
        <v>60</v>
      </c>
      <c r="U786" s="13" t="s">
        <v>1591</v>
      </c>
      <c r="V786" s="13">
        <v>60</v>
      </c>
      <c r="W786" s="13" t="s">
        <v>1593</v>
      </c>
      <c r="X786" s="13">
        <v>60</v>
      </c>
      <c r="Y786" s="13" t="s">
        <v>1594</v>
      </c>
      <c r="Z786" s="13">
        <v>60</v>
      </c>
      <c r="AA786" s="13" t="s">
        <v>748</v>
      </c>
      <c r="AB786" s="36" t="str">
        <f t="shared" si="85"/>
        <v>tw-h-31-jlr-loc2</v>
      </c>
      <c r="AC786" s="36">
        <f t="shared" si="86"/>
        <v>3</v>
      </c>
      <c r="AD786" s="13">
        <v>6</v>
      </c>
      <c r="AE786" s="27">
        <v>6</v>
      </c>
      <c r="AG786" s="35">
        <v>183</v>
      </c>
    </row>
    <row r="787" spans="1:33" ht="16.5" x14ac:dyDescent="0.2">
      <c r="A787" s="33" t="s">
        <v>984</v>
      </c>
      <c r="B787" s="33">
        <f t="shared" si="87"/>
        <v>4203121</v>
      </c>
      <c r="C787" s="51">
        <v>31</v>
      </c>
      <c r="D787" s="26">
        <f t="shared" si="82"/>
        <v>42031</v>
      </c>
      <c r="E787" s="13">
        <v>2</v>
      </c>
      <c r="F787" s="14" t="s">
        <v>634</v>
      </c>
      <c r="G787" s="14" t="s">
        <v>699</v>
      </c>
      <c r="H787" s="13">
        <f t="shared" si="83"/>
        <v>71</v>
      </c>
      <c r="I787" s="13">
        <f t="shared" si="84"/>
        <v>7</v>
      </c>
      <c r="J787" s="13">
        <v>3</v>
      </c>
      <c r="K787" s="13" t="s">
        <v>1436</v>
      </c>
      <c r="L787" s="13">
        <v>61</v>
      </c>
      <c r="M787" s="13" t="s">
        <v>1582</v>
      </c>
      <c r="N787" s="13">
        <v>61</v>
      </c>
      <c r="O787" s="13" t="s">
        <v>1584</v>
      </c>
      <c r="P787" s="13">
        <v>61</v>
      </c>
      <c r="Q787" s="13" t="s">
        <v>1586</v>
      </c>
      <c r="R787" s="13">
        <v>61</v>
      </c>
      <c r="S787" s="13" t="s">
        <v>1588</v>
      </c>
      <c r="T787" s="13">
        <v>61</v>
      </c>
      <c r="U787" s="13" t="s">
        <v>1590</v>
      </c>
      <c r="V787" s="13">
        <v>61</v>
      </c>
      <c r="W787" s="13" t="s">
        <v>1592</v>
      </c>
      <c r="X787" s="13">
        <v>61</v>
      </c>
      <c r="Y787" s="13" t="s">
        <v>1595</v>
      </c>
      <c r="Z787" s="13">
        <v>61</v>
      </c>
      <c r="AA787" s="13" t="s">
        <v>390</v>
      </c>
      <c r="AB787" s="36" t="str">
        <f t="shared" si="85"/>
        <v>tw-h-31-shl-loc2</v>
      </c>
      <c r="AC787" s="36">
        <f t="shared" si="86"/>
        <v>3</v>
      </c>
      <c r="AD787" s="13">
        <v>9</v>
      </c>
      <c r="AE787" s="27">
        <v>9</v>
      </c>
      <c r="AG787" s="35">
        <v>184</v>
      </c>
    </row>
    <row r="788" spans="1:33" ht="16.5" x14ac:dyDescent="0.2">
      <c r="A788" s="33" t="s">
        <v>984</v>
      </c>
      <c r="B788" s="33">
        <f t="shared" si="87"/>
        <v>4203130</v>
      </c>
      <c r="C788" s="51">
        <v>31</v>
      </c>
      <c r="D788" s="26">
        <f t="shared" si="82"/>
        <v>42031</v>
      </c>
      <c r="E788" s="13">
        <v>3</v>
      </c>
      <c r="F788" s="14" t="s">
        <v>633</v>
      </c>
      <c r="G788" s="14" t="s">
        <v>700</v>
      </c>
      <c r="H788" s="13">
        <f t="shared" si="83"/>
        <v>71</v>
      </c>
      <c r="I788" s="13">
        <f t="shared" si="84"/>
        <v>7</v>
      </c>
      <c r="J788" s="13">
        <v>3</v>
      </c>
      <c r="K788" s="13" t="s">
        <v>1581</v>
      </c>
      <c r="L788" s="13">
        <v>60</v>
      </c>
      <c r="M788" s="13" t="s">
        <v>1583</v>
      </c>
      <c r="N788" s="13">
        <v>60</v>
      </c>
      <c r="O788" s="13" t="s">
        <v>1585</v>
      </c>
      <c r="P788" s="13">
        <v>60</v>
      </c>
      <c r="Q788" s="13" t="s">
        <v>1587</v>
      </c>
      <c r="R788" s="13">
        <v>60</v>
      </c>
      <c r="S788" s="13" t="s">
        <v>1589</v>
      </c>
      <c r="T788" s="13">
        <v>60</v>
      </c>
      <c r="U788" s="13" t="s">
        <v>1591</v>
      </c>
      <c r="V788" s="13">
        <v>60</v>
      </c>
      <c r="W788" s="13" t="s">
        <v>1593</v>
      </c>
      <c r="X788" s="13">
        <v>60</v>
      </c>
      <c r="Y788" s="13" t="s">
        <v>1594</v>
      </c>
      <c r="Z788" s="13">
        <v>60</v>
      </c>
      <c r="AA788" s="14" t="s">
        <v>354</v>
      </c>
      <c r="AB788" s="37" t="str">
        <f t="shared" si="85"/>
        <v>tw-h-31-jlr-loc3</v>
      </c>
      <c r="AC788" s="37">
        <f t="shared" si="86"/>
        <v>3</v>
      </c>
      <c r="AD788" s="13">
        <v>6</v>
      </c>
      <c r="AE788" s="27">
        <v>6</v>
      </c>
      <c r="AG788" s="35">
        <v>185</v>
      </c>
    </row>
    <row r="789" spans="1:33" ht="17.25" thickBot="1" x14ac:dyDescent="0.25">
      <c r="A789" s="33" t="s">
        <v>984</v>
      </c>
      <c r="B789" s="33">
        <f t="shared" si="87"/>
        <v>4203131</v>
      </c>
      <c r="C789" s="51">
        <v>31</v>
      </c>
      <c r="D789" s="28">
        <f t="shared" si="82"/>
        <v>42031</v>
      </c>
      <c r="E789" s="29">
        <v>3</v>
      </c>
      <c r="F789" s="30" t="s">
        <v>634</v>
      </c>
      <c r="G789" s="30" t="s">
        <v>701</v>
      </c>
      <c r="H789" s="29">
        <f t="shared" si="83"/>
        <v>71</v>
      </c>
      <c r="I789" s="29">
        <f t="shared" si="84"/>
        <v>7</v>
      </c>
      <c r="J789" s="29">
        <v>3</v>
      </c>
      <c r="K789" s="29" t="s">
        <v>1436</v>
      </c>
      <c r="L789" s="29">
        <v>61</v>
      </c>
      <c r="M789" s="29" t="s">
        <v>1582</v>
      </c>
      <c r="N789" s="29">
        <v>61</v>
      </c>
      <c r="O789" s="29" t="s">
        <v>1584</v>
      </c>
      <c r="P789" s="29">
        <v>61</v>
      </c>
      <c r="Q789" s="29" t="s">
        <v>1586</v>
      </c>
      <c r="R789" s="29">
        <v>61</v>
      </c>
      <c r="S789" s="29" t="s">
        <v>1588</v>
      </c>
      <c r="T789" s="29">
        <v>61</v>
      </c>
      <c r="U789" s="29" t="s">
        <v>1590</v>
      </c>
      <c r="V789" s="29">
        <v>61</v>
      </c>
      <c r="W789" s="29" t="s">
        <v>1592</v>
      </c>
      <c r="X789" s="29">
        <v>61</v>
      </c>
      <c r="Y789" s="29" t="s">
        <v>1595</v>
      </c>
      <c r="Z789" s="29">
        <v>61</v>
      </c>
      <c r="AA789" s="30" t="s">
        <v>395</v>
      </c>
      <c r="AB789" s="30" t="str">
        <f t="shared" si="85"/>
        <v>tw-h-31-shl-loc3</v>
      </c>
      <c r="AC789" s="30">
        <f t="shared" si="86"/>
        <v>3</v>
      </c>
      <c r="AD789" s="29">
        <v>9</v>
      </c>
      <c r="AE789" s="31">
        <v>9</v>
      </c>
      <c r="AG789" s="35">
        <v>186</v>
      </c>
    </row>
    <row r="790" spans="1:33" ht="16.5" x14ac:dyDescent="0.2">
      <c r="A790" s="33" t="s">
        <v>984</v>
      </c>
      <c r="B790" s="33">
        <f t="shared" si="87"/>
        <v>4203210</v>
      </c>
      <c r="C790" s="51">
        <v>32</v>
      </c>
      <c r="D790" s="23">
        <f t="shared" si="82"/>
        <v>42032</v>
      </c>
      <c r="E790" s="24">
        <v>1</v>
      </c>
      <c r="F790" s="32" t="s">
        <v>633</v>
      </c>
      <c r="G790" s="32" t="s">
        <v>696</v>
      </c>
      <c r="H790" s="24">
        <f t="shared" si="83"/>
        <v>72</v>
      </c>
      <c r="I790" s="24">
        <f t="shared" si="84"/>
        <v>7</v>
      </c>
      <c r="J790" s="24">
        <v>3</v>
      </c>
      <c r="K790" s="24" t="s">
        <v>1437</v>
      </c>
      <c r="L790" s="24">
        <v>62</v>
      </c>
      <c r="M790" s="24" t="s">
        <v>1583</v>
      </c>
      <c r="N790" s="24">
        <v>62</v>
      </c>
      <c r="O790" s="24" t="s">
        <v>1585</v>
      </c>
      <c r="P790" s="24">
        <v>62</v>
      </c>
      <c r="Q790" s="24" t="s">
        <v>1587</v>
      </c>
      <c r="R790" s="24">
        <v>62</v>
      </c>
      <c r="S790" s="24" t="s">
        <v>1589</v>
      </c>
      <c r="T790" s="24">
        <v>62</v>
      </c>
      <c r="U790" s="24" t="s">
        <v>1591</v>
      </c>
      <c r="V790" s="24">
        <v>62</v>
      </c>
      <c r="W790" s="24" t="s">
        <v>1593</v>
      </c>
      <c r="X790" s="24">
        <v>62</v>
      </c>
      <c r="Y790" s="24" t="s">
        <v>1594</v>
      </c>
      <c r="Z790" s="24">
        <v>62</v>
      </c>
      <c r="AA790" s="24" t="s">
        <v>355</v>
      </c>
      <c r="AB790" s="24" t="str">
        <f t="shared" si="85"/>
        <v>tw-h-32-jlr-loc1</v>
      </c>
      <c r="AC790" s="24">
        <f t="shared" si="86"/>
        <v>3</v>
      </c>
      <c r="AD790" s="24">
        <v>6</v>
      </c>
      <c r="AE790" s="25">
        <v>6</v>
      </c>
      <c r="AG790" s="35">
        <v>187</v>
      </c>
    </row>
    <row r="791" spans="1:33" ht="16.5" x14ac:dyDescent="0.2">
      <c r="A791" s="33" t="s">
        <v>984</v>
      </c>
      <c r="B791" s="33">
        <f t="shared" si="87"/>
        <v>4203211</v>
      </c>
      <c r="C791" s="51">
        <v>32</v>
      </c>
      <c r="D791" s="26">
        <f t="shared" si="82"/>
        <v>42032</v>
      </c>
      <c r="E791" s="13">
        <v>1</v>
      </c>
      <c r="F791" s="14" t="s">
        <v>634</v>
      </c>
      <c r="G791" s="14" t="s">
        <v>697</v>
      </c>
      <c r="H791" s="13">
        <f t="shared" si="83"/>
        <v>72</v>
      </c>
      <c r="I791" s="13">
        <f t="shared" si="84"/>
        <v>7</v>
      </c>
      <c r="J791" s="13">
        <v>3</v>
      </c>
      <c r="K791" s="13" t="s">
        <v>1436</v>
      </c>
      <c r="L791" s="13">
        <v>61</v>
      </c>
      <c r="M791" s="13" t="s">
        <v>1582</v>
      </c>
      <c r="N791" s="13">
        <v>61</v>
      </c>
      <c r="O791" s="13" t="s">
        <v>1584</v>
      </c>
      <c r="P791" s="13">
        <v>61</v>
      </c>
      <c r="Q791" s="13" t="s">
        <v>1586</v>
      </c>
      <c r="R791" s="13">
        <v>61</v>
      </c>
      <c r="S791" s="13" t="s">
        <v>1588</v>
      </c>
      <c r="T791" s="13">
        <v>61</v>
      </c>
      <c r="U791" s="13" t="s">
        <v>1590</v>
      </c>
      <c r="V791" s="13">
        <v>61</v>
      </c>
      <c r="W791" s="13" t="s">
        <v>1592</v>
      </c>
      <c r="X791" s="13">
        <v>61</v>
      </c>
      <c r="Y791" s="13" t="s">
        <v>1595</v>
      </c>
      <c r="Z791" s="13">
        <v>61</v>
      </c>
      <c r="AA791" s="13" t="s">
        <v>396</v>
      </c>
      <c r="AB791" s="13" t="str">
        <f t="shared" si="85"/>
        <v>tw-h-32-shl-loc1</v>
      </c>
      <c r="AC791" s="13">
        <f t="shared" si="86"/>
        <v>3</v>
      </c>
      <c r="AD791" s="13">
        <v>9</v>
      </c>
      <c r="AE791" s="27">
        <v>9</v>
      </c>
      <c r="AG791" s="35">
        <v>188</v>
      </c>
    </row>
    <row r="792" spans="1:33" ht="16.5" x14ac:dyDescent="0.2">
      <c r="A792" s="33" t="s">
        <v>984</v>
      </c>
      <c r="B792" s="33">
        <f t="shared" si="87"/>
        <v>4203220</v>
      </c>
      <c r="C792" s="51">
        <v>32</v>
      </c>
      <c r="D792" s="26">
        <f t="shared" si="82"/>
        <v>42032</v>
      </c>
      <c r="E792" s="13">
        <v>2</v>
      </c>
      <c r="F792" s="14" t="s">
        <v>633</v>
      </c>
      <c r="G792" s="14" t="s">
        <v>698</v>
      </c>
      <c r="H792" s="13">
        <f t="shared" si="83"/>
        <v>72</v>
      </c>
      <c r="I792" s="13">
        <f t="shared" si="84"/>
        <v>7</v>
      </c>
      <c r="J792" s="13">
        <v>3</v>
      </c>
      <c r="K792" s="13" t="s">
        <v>1437</v>
      </c>
      <c r="L792" s="13">
        <v>62</v>
      </c>
      <c r="M792" s="13" t="s">
        <v>1583</v>
      </c>
      <c r="N792" s="13">
        <v>62</v>
      </c>
      <c r="O792" s="13" t="s">
        <v>1585</v>
      </c>
      <c r="P792" s="13">
        <v>62</v>
      </c>
      <c r="Q792" s="13" t="s">
        <v>1587</v>
      </c>
      <c r="R792" s="13">
        <v>62</v>
      </c>
      <c r="S792" s="13" t="s">
        <v>1589</v>
      </c>
      <c r="T792" s="13">
        <v>62</v>
      </c>
      <c r="U792" s="13" t="s">
        <v>1591</v>
      </c>
      <c r="V792" s="13">
        <v>62</v>
      </c>
      <c r="W792" s="13" t="s">
        <v>1593</v>
      </c>
      <c r="X792" s="13">
        <v>62</v>
      </c>
      <c r="Y792" s="13" t="s">
        <v>1594</v>
      </c>
      <c r="Z792" s="13">
        <v>62</v>
      </c>
      <c r="AA792" s="13" t="s">
        <v>30</v>
      </c>
      <c r="AB792" s="36" t="str">
        <f t="shared" si="85"/>
        <v>tw-h-32-jlr-loc2</v>
      </c>
      <c r="AC792" s="36">
        <f t="shared" si="86"/>
        <v>3</v>
      </c>
      <c r="AD792" s="13">
        <v>6</v>
      </c>
      <c r="AE792" s="27">
        <v>6</v>
      </c>
      <c r="AG792" s="35">
        <v>189</v>
      </c>
    </row>
    <row r="793" spans="1:33" ht="16.5" x14ac:dyDescent="0.2">
      <c r="A793" s="33" t="s">
        <v>984</v>
      </c>
      <c r="B793" s="33">
        <f t="shared" si="87"/>
        <v>4203221</v>
      </c>
      <c r="C793" s="51">
        <v>32</v>
      </c>
      <c r="D793" s="26">
        <f t="shared" si="82"/>
        <v>42032</v>
      </c>
      <c r="E793" s="13">
        <v>2</v>
      </c>
      <c r="F793" s="14" t="s">
        <v>634</v>
      </c>
      <c r="G793" s="14" t="s">
        <v>699</v>
      </c>
      <c r="H793" s="13">
        <f t="shared" si="83"/>
        <v>72</v>
      </c>
      <c r="I793" s="13">
        <f t="shared" si="84"/>
        <v>7</v>
      </c>
      <c r="J793" s="13">
        <v>3</v>
      </c>
      <c r="K793" s="13" t="s">
        <v>1436</v>
      </c>
      <c r="L793" s="13">
        <v>61</v>
      </c>
      <c r="M793" s="13" t="s">
        <v>1582</v>
      </c>
      <c r="N793" s="13">
        <v>61</v>
      </c>
      <c r="O793" s="13" t="s">
        <v>1584</v>
      </c>
      <c r="P793" s="13">
        <v>61</v>
      </c>
      <c r="Q793" s="13" t="s">
        <v>1586</v>
      </c>
      <c r="R793" s="13">
        <v>61</v>
      </c>
      <c r="S793" s="13" t="s">
        <v>1588</v>
      </c>
      <c r="T793" s="13">
        <v>61</v>
      </c>
      <c r="U793" s="13" t="s">
        <v>1590</v>
      </c>
      <c r="V793" s="13">
        <v>61</v>
      </c>
      <c r="W793" s="13" t="s">
        <v>1592</v>
      </c>
      <c r="X793" s="13">
        <v>61</v>
      </c>
      <c r="Y793" s="13" t="s">
        <v>1595</v>
      </c>
      <c r="Z793" s="13">
        <v>61</v>
      </c>
      <c r="AA793" s="13" t="s">
        <v>380</v>
      </c>
      <c r="AB793" s="36" t="str">
        <f t="shared" si="85"/>
        <v>tw-h-32-shl-loc2</v>
      </c>
      <c r="AC793" s="36">
        <f t="shared" si="86"/>
        <v>3</v>
      </c>
      <c r="AD793" s="13">
        <v>9</v>
      </c>
      <c r="AE793" s="27">
        <v>9</v>
      </c>
      <c r="AG793" s="35">
        <v>190</v>
      </c>
    </row>
    <row r="794" spans="1:33" ht="16.5" x14ac:dyDescent="0.2">
      <c r="A794" s="33" t="s">
        <v>984</v>
      </c>
      <c r="B794" s="33">
        <f t="shared" si="87"/>
        <v>4203230</v>
      </c>
      <c r="C794" s="51">
        <v>32</v>
      </c>
      <c r="D794" s="26">
        <f t="shared" si="82"/>
        <v>42032</v>
      </c>
      <c r="E794" s="13">
        <v>3</v>
      </c>
      <c r="F794" s="14" t="s">
        <v>633</v>
      </c>
      <c r="G794" s="14" t="s">
        <v>700</v>
      </c>
      <c r="H794" s="13">
        <f t="shared" si="83"/>
        <v>72</v>
      </c>
      <c r="I794" s="13">
        <f t="shared" si="84"/>
        <v>7</v>
      </c>
      <c r="J794" s="13">
        <v>3</v>
      </c>
      <c r="K794" s="13" t="s">
        <v>1437</v>
      </c>
      <c r="L794" s="13">
        <v>62</v>
      </c>
      <c r="M794" s="13" t="s">
        <v>1583</v>
      </c>
      <c r="N794" s="13">
        <v>62</v>
      </c>
      <c r="O794" s="13" t="s">
        <v>1585</v>
      </c>
      <c r="P794" s="13">
        <v>62</v>
      </c>
      <c r="Q794" s="13" t="s">
        <v>1587</v>
      </c>
      <c r="R794" s="13">
        <v>62</v>
      </c>
      <c r="S794" s="13" t="s">
        <v>1589</v>
      </c>
      <c r="T794" s="13">
        <v>62</v>
      </c>
      <c r="U794" s="13" t="s">
        <v>1591</v>
      </c>
      <c r="V794" s="13">
        <v>62</v>
      </c>
      <c r="W794" s="13" t="s">
        <v>1593</v>
      </c>
      <c r="X794" s="13">
        <v>62</v>
      </c>
      <c r="Y794" s="13" t="s">
        <v>1594</v>
      </c>
      <c r="Z794" s="13">
        <v>62</v>
      </c>
      <c r="AA794" s="13" t="s">
        <v>353</v>
      </c>
      <c r="AB794" s="37" t="str">
        <f t="shared" si="85"/>
        <v>tw-h-32-jlr-loc3</v>
      </c>
      <c r="AC794" s="37">
        <f t="shared" si="86"/>
        <v>3</v>
      </c>
      <c r="AD794" s="13">
        <v>6</v>
      </c>
      <c r="AE794" s="27">
        <v>6</v>
      </c>
      <c r="AG794" s="35">
        <v>191</v>
      </c>
    </row>
    <row r="795" spans="1:33" ht="17.25" thickBot="1" x14ac:dyDescent="0.25">
      <c r="A795" s="33" t="s">
        <v>984</v>
      </c>
      <c r="B795" s="33">
        <f t="shared" si="87"/>
        <v>4203231</v>
      </c>
      <c r="C795" s="51">
        <v>32</v>
      </c>
      <c r="D795" s="28">
        <f t="shared" si="82"/>
        <v>42032</v>
      </c>
      <c r="E795" s="29">
        <v>3</v>
      </c>
      <c r="F795" s="30" t="s">
        <v>634</v>
      </c>
      <c r="G795" s="30" t="s">
        <v>701</v>
      </c>
      <c r="H795" s="29">
        <f t="shared" si="83"/>
        <v>72</v>
      </c>
      <c r="I795" s="29">
        <f t="shared" si="84"/>
        <v>7</v>
      </c>
      <c r="J795" s="29">
        <v>3</v>
      </c>
      <c r="K795" s="29" t="s">
        <v>1436</v>
      </c>
      <c r="L795" s="29">
        <v>61</v>
      </c>
      <c r="M795" s="29" t="s">
        <v>1582</v>
      </c>
      <c r="N795" s="29">
        <v>61</v>
      </c>
      <c r="O795" s="29" t="s">
        <v>1584</v>
      </c>
      <c r="P795" s="29">
        <v>61</v>
      </c>
      <c r="Q795" s="29" t="s">
        <v>1586</v>
      </c>
      <c r="R795" s="29">
        <v>61</v>
      </c>
      <c r="S795" s="29" t="s">
        <v>1588</v>
      </c>
      <c r="T795" s="29">
        <v>61</v>
      </c>
      <c r="U795" s="29" t="s">
        <v>1590</v>
      </c>
      <c r="V795" s="29">
        <v>61</v>
      </c>
      <c r="W795" s="29" t="s">
        <v>1592</v>
      </c>
      <c r="X795" s="29">
        <v>61</v>
      </c>
      <c r="Y795" s="29" t="s">
        <v>1595</v>
      </c>
      <c r="Z795" s="29">
        <v>61</v>
      </c>
      <c r="AA795" s="29" t="s">
        <v>394</v>
      </c>
      <c r="AB795" s="30" t="str">
        <f t="shared" si="85"/>
        <v>tw-h-32-shl-loc3</v>
      </c>
      <c r="AC795" s="30">
        <f t="shared" si="86"/>
        <v>3</v>
      </c>
      <c r="AD795" s="29">
        <v>9</v>
      </c>
      <c r="AE795" s="31">
        <v>9</v>
      </c>
      <c r="AG795" s="35">
        <v>192</v>
      </c>
    </row>
    <row r="796" spans="1:33" ht="16.5" x14ac:dyDescent="0.2">
      <c r="A796" s="33" t="s">
        <v>984</v>
      </c>
      <c r="B796" s="33">
        <f t="shared" si="87"/>
        <v>4203310</v>
      </c>
      <c r="C796" s="51">
        <v>33</v>
      </c>
      <c r="D796" s="23">
        <f t="shared" si="82"/>
        <v>42033</v>
      </c>
      <c r="E796" s="24">
        <v>1</v>
      </c>
      <c r="F796" s="32" t="s">
        <v>633</v>
      </c>
      <c r="G796" s="32" t="s">
        <v>696</v>
      </c>
      <c r="H796" s="24">
        <f t="shared" si="83"/>
        <v>73</v>
      </c>
      <c r="I796" s="24">
        <f t="shared" si="84"/>
        <v>7</v>
      </c>
      <c r="J796" s="24">
        <v>3</v>
      </c>
      <c r="K796" s="24" t="s">
        <v>1437</v>
      </c>
      <c r="L796" s="24">
        <v>63</v>
      </c>
      <c r="M796" s="24" t="s">
        <v>1439</v>
      </c>
      <c r="N796" s="24">
        <v>63</v>
      </c>
      <c r="O796" s="24" t="s">
        <v>1585</v>
      </c>
      <c r="P796" s="24">
        <v>63</v>
      </c>
      <c r="Q796" s="24" t="s">
        <v>1587</v>
      </c>
      <c r="R796" s="24">
        <v>63</v>
      </c>
      <c r="S796" s="24" t="s">
        <v>1589</v>
      </c>
      <c r="T796" s="24">
        <v>63</v>
      </c>
      <c r="U796" s="24" t="s">
        <v>1591</v>
      </c>
      <c r="V796" s="24">
        <v>63</v>
      </c>
      <c r="W796" s="24" t="s">
        <v>1593</v>
      </c>
      <c r="X796" s="24">
        <v>63</v>
      </c>
      <c r="Y796" s="24" t="s">
        <v>1594</v>
      </c>
      <c r="Z796" s="24">
        <v>63</v>
      </c>
      <c r="AA796" s="24" t="s">
        <v>350</v>
      </c>
      <c r="AB796" s="24" t="str">
        <f t="shared" si="85"/>
        <v>tw-h-33-jlr-loc1</v>
      </c>
      <c r="AC796" s="24">
        <f t="shared" si="86"/>
        <v>3</v>
      </c>
      <c r="AD796" s="24">
        <v>6</v>
      </c>
      <c r="AE796" s="25">
        <v>6</v>
      </c>
      <c r="AG796" s="35">
        <v>193</v>
      </c>
    </row>
    <row r="797" spans="1:33" ht="16.5" x14ac:dyDescent="0.2">
      <c r="A797" s="33" t="s">
        <v>984</v>
      </c>
      <c r="B797" s="33">
        <f t="shared" si="87"/>
        <v>4203311</v>
      </c>
      <c r="C797" s="51">
        <v>33</v>
      </c>
      <c r="D797" s="26">
        <f t="shared" ref="D797:D860" si="88">INT((AG797-1)/6)+42001</f>
        <v>42033</v>
      </c>
      <c r="E797" s="13">
        <v>1</v>
      </c>
      <c r="F797" s="14" t="s">
        <v>634</v>
      </c>
      <c r="G797" s="14" t="s">
        <v>697</v>
      </c>
      <c r="H797" s="13">
        <f t="shared" ref="H797:H860" si="89">INDEX($BB$4:$BB$103,C797)</f>
        <v>73</v>
      </c>
      <c r="I797" s="13">
        <f t="shared" ref="I797:I860" si="90">INDEX($BC$4:$BE$103,C797,E797)</f>
        <v>7</v>
      </c>
      <c r="J797" s="13">
        <v>3</v>
      </c>
      <c r="K797" s="13" t="s">
        <v>1436</v>
      </c>
      <c r="L797" s="13">
        <v>63</v>
      </c>
      <c r="M797" s="13" t="s">
        <v>1438</v>
      </c>
      <c r="N797" s="13">
        <v>63</v>
      </c>
      <c r="O797" s="13" t="s">
        <v>1584</v>
      </c>
      <c r="P797" s="13">
        <v>63</v>
      </c>
      <c r="Q797" s="13" t="s">
        <v>1586</v>
      </c>
      <c r="R797" s="13">
        <v>63</v>
      </c>
      <c r="S797" s="13" t="s">
        <v>1588</v>
      </c>
      <c r="T797" s="13">
        <v>63</v>
      </c>
      <c r="U797" s="13" t="s">
        <v>1590</v>
      </c>
      <c r="V797" s="13">
        <v>63</v>
      </c>
      <c r="W797" s="13" t="s">
        <v>1592</v>
      </c>
      <c r="X797" s="13">
        <v>63</v>
      </c>
      <c r="Y797" s="13" t="s">
        <v>1595</v>
      </c>
      <c r="Z797" s="13">
        <v>63</v>
      </c>
      <c r="AA797" s="13" t="s">
        <v>378</v>
      </c>
      <c r="AB797" s="13" t="str">
        <f t="shared" ref="AB797:AB860" si="91">A797&amp;"-"&amp;C797&amp;"-"&amp;F797&amp;"-loc"&amp;E797</f>
        <v>tw-h-33-shl-loc1</v>
      </c>
      <c r="AC797" s="13">
        <f t="shared" ref="AC797:AC860" si="92">INDEX($BG$4:$BG$103,C797)</f>
        <v>3</v>
      </c>
      <c r="AD797" s="13">
        <v>9</v>
      </c>
      <c r="AE797" s="27">
        <v>9</v>
      </c>
      <c r="AG797" s="35">
        <v>194</v>
      </c>
    </row>
    <row r="798" spans="1:33" ht="16.5" x14ac:dyDescent="0.2">
      <c r="A798" s="33" t="s">
        <v>984</v>
      </c>
      <c r="B798" s="33">
        <f t="shared" si="87"/>
        <v>4203320</v>
      </c>
      <c r="C798" s="51">
        <v>33</v>
      </c>
      <c r="D798" s="26">
        <f t="shared" si="88"/>
        <v>42033</v>
      </c>
      <c r="E798" s="13">
        <v>2</v>
      </c>
      <c r="F798" s="14" t="s">
        <v>633</v>
      </c>
      <c r="G798" s="14" t="s">
        <v>698</v>
      </c>
      <c r="H798" s="13">
        <f t="shared" si="89"/>
        <v>73</v>
      </c>
      <c r="I798" s="13">
        <f t="shared" si="90"/>
        <v>7</v>
      </c>
      <c r="J798" s="13">
        <v>3</v>
      </c>
      <c r="K798" s="13" t="s">
        <v>1437</v>
      </c>
      <c r="L798" s="13">
        <v>63</v>
      </c>
      <c r="M798" s="13" t="s">
        <v>1439</v>
      </c>
      <c r="N798" s="13">
        <v>63</v>
      </c>
      <c r="O798" s="13" t="s">
        <v>1585</v>
      </c>
      <c r="P798" s="13">
        <v>63</v>
      </c>
      <c r="Q798" s="13" t="s">
        <v>1587</v>
      </c>
      <c r="R798" s="13">
        <v>63</v>
      </c>
      <c r="S798" s="13" t="s">
        <v>1589</v>
      </c>
      <c r="T798" s="13">
        <v>63</v>
      </c>
      <c r="U798" s="13" t="s">
        <v>1591</v>
      </c>
      <c r="V798" s="13">
        <v>63</v>
      </c>
      <c r="W798" s="13" t="s">
        <v>1593</v>
      </c>
      <c r="X798" s="13">
        <v>63</v>
      </c>
      <c r="Y798" s="13" t="s">
        <v>1594</v>
      </c>
      <c r="Z798" s="13">
        <v>63</v>
      </c>
      <c r="AA798" s="13" t="s">
        <v>349</v>
      </c>
      <c r="AB798" s="36" t="str">
        <f t="shared" si="91"/>
        <v>tw-h-33-jlr-loc2</v>
      </c>
      <c r="AC798" s="36">
        <f t="shared" si="92"/>
        <v>3</v>
      </c>
      <c r="AD798" s="13">
        <v>6</v>
      </c>
      <c r="AE798" s="27">
        <v>6</v>
      </c>
      <c r="AG798" s="35">
        <v>195</v>
      </c>
    </row>
    <row r="799" spans="1:33" ht="16.5" x14ac:dyDescent="0.2">
      <c r="A799" s="33" t="s">
        <v>984</v>
      </c>
      <c r="B799" s="33">
        <f t="shared" si="87"/>
        <v>4203321</v>
      </c>
      <c r="C799" s="51">
        <v>33</v>
      </c>
      <c r="D799" s="26">
        <f t="shared" si="88"/>
        <v>42033</v>
      </c>
      <c r="E799" s="13">
        <v>2</v>
      </c>
      <c r="F799" s="14" t="s">
        <v>634</v>
      </c>
      <c r="G799" s="14" t="s">
        <v>699</v>
      </c>
      <c r="H799" s="13">
        <f t="shared" si="89"/>
        <v>73</v>
      </c>
      <c r="I799" s="13">
        <f t="shared" si="90"/>
        <v>7</v>
      </c>
      <c r="J799" s="13">
        <v>3</v>
      </c>
      <c r="K799" s="13" t="s">
        <v>1436</v>
      </c>
      <c r="L799" s="13">
        <v>63</v>
      </c>
      <c r="M799" s="13" t="s">
        <v>1438</v>
      </c>
      <c r="N799" s="13">
        <v>63</v>
      </c>
      <c r="O799" s="13" t="s">
        <v>1584</v>
      </c>
      <c r="P799" s="13">
        <v>63</v>
      </c>
      <c r="Q799" s="13" t="s">
        <v>1586</v>
      </c>
      <c r="R799" s="13">
        <v>63</v>
      </c>
      <c r="S799" s="13" t="s">
        <v>1588</v>
      </c>
      <c r="T799" s="13">
        <v>63</v>
      </c>
      <c r="U799" s="13" t="s">
        <v>1590</v>
      </c>
      <c r="V799" s="13">
        <v>63</v>
      </c>
      <c r="W799" s="13" t="s">
        <v>1592</v>
      </c>
      <c r="X799" s="13">
        <v>63</v>
      </c>
      <c r="Y799" s="13" t="s">
        <v>1595</v>
      </c>
      <c r="Z799" s="13">
        <v>63</v>
      </c>
      <c r="AA799" s="13" t="s">
        <v>383</v>
      </c>
      <c r="AB799" s="36" t="str">
        <f t="shared" si="91"/>
        <v>tw-h-33-shl-loc2</v>
      </c>
      <c r="AC799" s="36">
        <f t="shared" si="92"/>
        <v>3</v>
      </c>
      <c r="AD799" s="13">
        <v>9</v>
      </c>
      <c r="AE799" s="27">
        <v>9</v>
      </c>
      <c r="AG799" s="35">
        <v>196</v>
      </c>
    </row>
    <row r="800" spans="1:33" ht="16.5" x14ac:dyDescent="0.2">
      <c r="A800" s="33" t="s">
        <v>984</v>
      </c>
      <c r="B800" s="33">
        <f t="shared" si="87"/>
        <v>4203330</v>
      </c>
      <c r="C800" s="51">
        <v>33</v>
      </c>
      <c r="D800" s="26">
        <f t="shared" si="88"/>
        <v>42033</v>
      </c>
      <c r="E800" s="13">
        <v>3</v>
      </c>
      <c r="F800" s="14" t="s">
        <v>633</v>
      </c>
      <c r="G800" s="14" t="s">
        <v>700</v>
      </c>
      <c r="H800" s="13">
        <f t="shared" si="89"/>
        <v>73</v>
      </c>
      <c r="I800" s="13">
        <f t="shared" si="90"/>
        <v>7</v>
      </c>
      <c r="J800" s="13">
        <v>3</v>
      </c>
      <c r="K800" s="13" t="s">
        <v>1437</v>
      </c>
      <c r="L800" s="13">
        <v>63</v>
      </c>
      <c r="M800" s="13" t="s">
        <v>1439</v>
      </c>
      <c r="N800" s="13">
        <v>63</v>
      </c>
      <c r="O800" s="13" t="s">
        <v>1585</v>
      </c>
      <c r="P800" s="13">
        <v>63</v>
      </c>
      <c r="Q800" s="13" t="s">
        <v>1587</v>
      </c>
      <c r="R800" s="13">
        <v>63</v>
      </c>
      <c r="S800" s="13" t="s">
        <v>1589</v>
      </c>
      <c r="T800" s="13">
        <v>63</v>
      </c>
      <c r="U800" s="13" t="s">
        <v>1591</v>
      </c>
      <c r="V800" s="13">
        <v>63</v>
      </c>
      <c r="W800" s="13" t="s">
        <v>1593</v>
      </c>
      <c r="X800" s="13">
        <v>63</v>
      </c>
      <c r="Y800" s="13" t="s">
        <v>1594</v>
      </c>
      <c r="Z800" s="13">
        <v>63</v>
      </c>
      <c r="AA800" s="13" t="s">
        <v>30</v>
      </c>
      <c r="AB800" s="37" t="str">
        <f t="shared" si="91"/>
        <v>tw-h-33-jlr-loc3</v>
      </c>
      <c r="AC800" s="37">
        <f t="shared" si="92"/>
        <v>3</v>
      </c>
      <c r="AD800" s="13">
        <v>6</v>
      </c>
      <c r="AE800" s="27">
        <v>6</v>
      </c>
      <c r="AG800" s="35">
        <v>197</v>
      </c>
    </row>
    <row r="801" spans="1:33" ht="17.25" thickBot="1" x14ac:dyDescent="0.25">
      <c r="A801" s="33" t="s">
        <v>984</v>
      </c>
      <c r="B801" s="33">
        <f t="shared" si="87"/>
        <v>4203331</v>
      </c>
      <c r="C801" s="51">
        <v>33</v>
      </c>
      <c r="D801" s="28">
        <f t="shared" si="88"/>
        <v>42033</v>
      </c>
      <c r="E801" s="29">
        <v>3</v>
      </c>
      <c r="F801" s="30" t="s">
        <v>634</v>
      </c>
      <c r="G801" s="30" t="s">
        <v>701</v>
      </c>
      <c r="H801" s="29">
        <f t="shared" si="89"/>
        <v>73</v>
      </c>
      <c r="I801" s="29">
        <f t="shared" si="90"/>
        <v>7</v>
      </c>
      <c r="J801" s="29">
        <v>3</v>
      </c>
      <c r="K801" s="29" t="s">
        <v>1436</v>
      </c>
      <c r="L801" s="29">
        <v>63</v>
      </c>
      <c r="M801" s="29" t="s">
        <v>1438</v>
      </c>
      <c r="N801" s="29">
        <v>63</v>
      </c>
      <c r="O801" s="29" t="s">
        <v>1584</v>
      </c>
      <c r="P801" s="29">
        <v>63</v>
      </c>
      <c r="Q801" s="29" t="s">
        <v>1586</v>
      </c>
      <c r="R801" s="29">
        <v>63</v>
      </c>
      <c r="S801" s="29" t="s">
        <v>1588</v>
      </c>
      <c r="T801" s="29">
        <v>63</v>
      </c>
      <c r="U801" s="29" t="s">
        <v>1590</v>
      </c>
      <c r="V801" s="29">
        <v>63</v>
      </c>
      <c r="W801" s="29" t="s">
        <v>1592</v>
      </c>
      <c r="X801" s="29">
        <v>63</v>
      </c>
      <c r="Y801" s="29" t="s">
        <v>1595</v>
      </c>
      <c r="Z801" s="29">
        <v>63</v>
      </c>
      <c r="AA801" s="29" t="s">
        <v>387</v>
      </c>
      <c r="AB801" s="30" t="str">
        <f t="shared" si="91"/>
        <v>tw-h-33-shl-loc3</v>
      </c>
      <c r="AC801" s="30">
        <f t="shared" si="92"/>
        <v>3</v>
      </c>
      <c r="AD801" s="29">
        <v>9</v>
      </c>
      <c r="AE801" s="31">
        <v>9</v>
      </c>
      <c r="AG801" s="35">
        <v>198</v>
      </c>
    </row>
    <row r="802" spans="1:33" ht="16.5" x14ac:dyDescent="0.2">
      <c r="A802" s="33" t="s">
        <v>984</v>
      </c>
      <c r="B802" s="33">
        <f t="shared" si="87"/>
        <v>4203410</v>
      </c>
      <c r="C802" s="51">
        <v>34</v>
      </c>
      <c r="D802" s="23">
        <f t="shared" si="88"/>
        <v>42034</v>
      </c>
      <c r="E802" s="24">
        <v>1</v>
      </c>
      <c r="F802" s="32" t="s">
        <v>633</v>
      </c>
      <c r="G802" s="32" t="s">
        <v>696</v>
      </c>
      <c r="H802" s="24">
        <f t="shared" si="89"/>
        <v>66</v>
      </c>
      <c r="I802" s="24">
        <f t="shared" si="90"/>
        <v>7</v>
      </c>
      <c r="J802" s="24">
        <v>3</v>
      </c>
      <c r="K802" s="24" t="s">
        <v>1437</v>
      </c>
      <c r="L802" s="24">
        <v>64</v>
      </c>
      <c r="M802" s="24" t="s">
        <v>1439</v>
      </c>
      <c r="N802" s="24">
        <v>64</v>
      </c>
      <c r="O802" s="24" t="s">
        <v>1441</v>
      </c>
      <c r="P802" s="24">
        <v>64</v>
      </c>
      <c r="Q802" s="24" t="s">
        <v>1587</v>
      </c>
      <c r="R802" s="24">
        <v>64</v>
      </c>
      <c r="S802" s="24" t="s">
        <v>1589</v>
      </c>
      <c r="T802" s="24">
        <v>64</v>
      </c>
      <c r="U802" s="24" t="s">
        <v>1591</v>
      </c>
      <c r="V802" s="24">
        <v>64</v>
      </c>
      <c r="W802" s="24" t="s">
        <v>1593</v>
      </c>
      <c r="X802" s="24">
        <v>64</v>
      </c>
      <c r="Y802" s="24" t="s">
        <v>1594</v>
      </c>
      <c r="Z802" s="24">
        <v>64</v>
      </c>
      <c r="AA802" s="24" t="s">
        <v>354</v>
      </c>
      <c r="AB802" s="24" t="str">
        <f t="shared" si="91"/>
        <v>tw-h-34-jlr-loc1</v>
      </c>
      <c r="AC802" s="24">
        <f t="shared" si="92"/>
        <v>3</v>
      </c>
      <c r="AD802" s="24">
        <v>6</v>
      </c>
      <c r="AE802" s="25">
        <v>6</v>
      </c>
      <c r="AG802" s="35">
        <v>199</v>
      </c>
    </row>
    <row r="803" spans="1:33" ht="16.5" x14ac:dyDescent="0.2">
      <c r="A803" s="33" t="s">
        <v>984</v>
      </c>
      <c r="B803" s="33">
        <f t="shared" si="87"/>
        <v>4203411</v>
      </c>
      <c r="C803" s="51">
        <v>34</v>
      </c>
      <c r="D803" s="26">
        <f t="shared" si="88"/>
        <v>42034</v>
      </c>
      <c r="E803" s="13">
        <v>1</v>
      </c>
      <c r="F803" s="14" t="s">
        <v>634</v>
      </c>
      <c r="G803" s="14" t="s">
        <v>697</v>
      </c>
      <c r="H803" s="13">
        <f t="shared" si="89"/>
        <v>66</v>
      </c>
      <c r="I803" s="13">
        <f t="shared" si="90"/>
        <v>7</v>
      </c>
      <c r="J803" s="13">
        <v>3</v>
      </c>
      <c r="K803" s="13" t="s">
        <v>1436</v>
      </c>
      <c r="L803" s="13">
        <v>64</v>
      </c>
      <c r="M803" s="13" t="s">
        <v>1438</v>
      </c>
      <c r="N803" s="13">
        <v>64</v>
      </c>
      <c r="O803" s="13" t="s">
        <v>1440</v>
      </c>
      <c r="P803" s="13">
        <v>64</v>
      </c>
      <c r="Q803" s="13" t="s">
        <v>1586</v>
      </c>
      <c r="R803" s="13">
        <v>64</v>
      </c>
      <c r="S803" s="13" t="s">
        <v>1588</v>
      </c>
      <c r="T803" s="13">
        <v>64</v>
      </c>
      <c r="U803" s="13" t="s">
        <v>1590</v>
      </c>
      <c r="V803" s="13">
        <v>64</v>
      </c>
      <c r="W803" s="13" t="s">
        <v>1592</v>
      </c>
      <c r="X803" s="13">
        <v>64</v>
      </c>
      <c r="Y803" s="13" t="s">
        <v>1595</v>
      </c>
      <c r="Z803" s="13">
        <v>64</v>
      </c>
      <c r="AA803" s="13" t="s">
        <v>395</v>
      </c>
      <c r="AB803" s="13" t="str">
        <f t="shared" si="91"/>
        <v>tw-h-34-shl-loc1</v>
      </c>
      <c r="AC803" s="13">
        <f t="shared" si="92"/>
        <v>3</v>
      </c>
      <c r="AD803" s="13">
        <v>9</v>
      </c>
      <c r="AE803" s="27">
        <v>9</v>
      </c>
      <c r="AG803" s="35">
        <v>200</v>
      </c>
    </row>
    <row r="804" spans="1:33" ht="16.5" x14ac:dyDescent="0.2">
      <c r="A804" s="33" t="s">
        <v>984</v>
      </c>
      <c r="B804" s="33">
        <f t="shared" si="87"/>
        <v>4203420</v>
      </c>
      <c r="C804" s="51">
        <v>34</v>
      </c>
      <c r="D804" s="26">
        <f t="shared" si="88"/>
        <v>42034</v>
      </c>
      <c r="E804" s="13">
        <v>2</v>
      </c>
      <c r="F804" s="14" t="s">
        <v>633</v>
      </c>
      <c r="G804" s="14" t="s">
        <v>698</v>
      </c>
      <c r="H804" s="13">
        <f t="shared" si="89"/>
        <v>66</v>
      </c>
      <c r="I804" s="13">
        <f t="shared" si="90"/>
        <v>7</v>
      </c>
      <c r="J804" s="13">
        <v>3</v>
      </c>
      <c r="K804" s="13" t="s">
        <v>1437</v>
      </c>
      <c r="L804" s="13">
        <v>64</v>
      </c>
      <c r="M804" s="13" t="s">
        <v>1439</v>
      </c>
      <c r="N804" s="13">
        <v>64</v>
      </c>
      <c r="O804" s="13" t="s">
        <v>1441</v>
      </c>
      <c r="P804" s="13">
        <v>64</v>
      </c>
      <c r="Q804" s="13" t="s">
        <v>1587</v>
      </c>
      <c r="R804" s="13">
        <v>64</v>
      </c>
      <c r="S804" s="13" t="s">
        <v>1589</v>
      </c>
      <c r="T804" s="13">
        <v>64</v>
      </c>
      <c r="U804" s="13" t="s">
        <v>1591</v>
      </c>
      <c r="V804" s="13">
        <v>64</v>
      </c>
      <c r="W804" s="13" t="s">
        <v>1593</v>
      </c>
      <c r="X804" s="13">
        <v>64</v>
      </c>
      <c r="Y804" s="13" t="s">
        <v>1594</v>
      </c>
      <c r="Z804" s="13">
        <v>64</v>
      </c>
      <c r="AA804" s="13" t="s">
        <v>748</v>
      </c>
      <c r="AB804" s="36" t="str">
        <f t="shared" si="91"/>
        <v>tw-h-34-jlr-loc2</v>
      </c>
      <c r="AC804" s="36">
        <f t="shared" si="92"/>
        <v>3</v>
      </c>
      <c r="AD804" s="13">
        <v>6</v>
      </c>
      <c r="AE804" s="27">
        <v>6</v>
      </c>
      <c r="AG804" s="35">
        <v>201</v>
      </c>
    </row>
    <row r="805" spans="1:33" ht="16.5" x14ac:dyDescent="0.2">
      <c r="A805" s="33" t="s">
        <v>984</v>
      </c>
      <c r="B805" s="33">
        <f t="shared" si="87"/>
        <v>4203421</v>
      </c>
      <c r="C805" s="51">
        <v>34</v>
      </c>
      <c r="D805" s="26">
        <f t="shared" si="88"/>
        <v>42034</v>
      </c>
      <c r="E805" s="13">
        <v>2</v>
      </c>
      <c r="F805" s="14" t="s">
        <v>634</v>
      </c>
      <c r="G805" s="14" t="s">
        <v>699</v>
      </c>
      <c r="H805" s="13">
        <f t="shared" si="89"/>
        <v>66</v>
      </c>
      <c r="I805" s="13">
        <f t="shared" si="90"/>
        <v>7</v>
      </c>
      <c r="J805" s="13">
        <v>3</v>
      </c>
      <c r="K805" s="13" t="s">
        <v>1436</v>
      </c>
      <c r="L805" s="13">
        <v>64</v>
      </c>
      <c r="M805" s="13" t="s">
        <v>1438</v>
      </c>
      <c r="N805" s="13">
        <v>64</v>
      </c>
      <c r="O805" s="13" t="s">
        <v>1440</v>
      </c>
      <c r="P805" s="13">
        <v>64</v>
      </c>
      <c r="Q805" s="13" t="s">
        <v>1586</v>
      </c>
      <c r="R805" s="13">
        <v>64</v>
      </c>
      <c r="S805" s="13" t="s">
        <v>1588</v>
      </c>
      <c r="T805" s="13">
        <v>64</v>
      </c>
      <c r="U805" s="13" t="s">
        <v>1590</v>
      </c>
      <c r="V805" s="13">
        <v>64</v>
      </c>
      <c r="W805" s="13" t="s">
        <v>1592</v>
      </c>
      <c r="X805" s="13">
        <v>64</v>
      </c>
      <c r="Y805" s="13" t="s">
        <v>1595</v>
      </c>
      <c r="Z805" s="13">
        <v>64</v>
      </c>
      <c r="AA805" s="13" t="s">
        <v>390</v>
      </c>
      <c r="AB805" s="36" t="str">
        <f t="shared" si="91"/>
        <v>tw-h-34-shl-loc2</v>
      </c>
      <c r="AC805" s="36">
        <f t="shared" si="92"/>
        <v>3</v>
      </c>
      <c r="AD805" s="13">
        <v>9</v>
      </c>
      <c r="AE805" s="27">
        <v>9</v>
      </c>
      <c r="AG805" s="35">
        <v>202</v>
      </c>
    </row>
    <row r="806" spans="1:33" ht="16.5" x14ac:dyDescent="0.2">
      <c r="A806" s="33" t="s">
        <v>984</v>
      </c>
      <c r="B806" s="33">
        <f t="shared" si="87"/>
        <v>4203430</v>
      </c>
      <c r="C806" s="51">
        <v>34</v>
      </c>
      <c r="D806" s="26">
        <f t="shared" si="88"/>
        <v>42034</v>
      </c>
      <c r="E806" s="13">
        <v>3</v>
      </c>
      <c r="F806" s="14" t="s">
        <v>633</v>
      </c>
      <c r="G806" s="14" t="s">
        <v>700</v>
      </c>
      <c r="H806" s="13">
        <f t="shared" si="89"/>
        <v>66</v>
      </c>
      <c r="I806" s="13">
        <f t="shared" si="90"/>
        <v>7</v>
      </c>
      <c r="J806" s="13">
        <v>3</v>
      </c>
      <c r="K806" s="13" t="s">
        <v>1437</v>
      </c>
      <c r="L806" s="13">
        <v>64</v>
      </c>
      <c r="M806" s="13" t="s">
        <v>1439</v>
      </c>
      <c r="N806" s="13">
        <v>64</v>
      </c>
      <c r="O806" s="13" t="s">
        <v>1441</v>
      </c>
      <c r="P806" s="13">
        <v>64</v>
      </c>
      <c r="Q806" s="13" t="s">
        <v>1587</v>
      </c>
      <c r="R806" s="13">
        <v>64</v>
      </c>
      <c r="S806" s="13" t="s">
        <v>1589</v>
      </c>
      <c r="T806" s="13">
        <v>64</v>
      </c>
      <c r="U806" s="13" t="s">
        <v>1591</v>
      </c>
      <c r="V806" s="13">
        <v>64</v>
      </c>
      <c r="W806" s="13" t="s">
        <v>1593</v>
      </c>
      <c r="X806" s="13">
        <v>64</v>
      </c>
      <c r="Y806" s="13" t="s">
        <v>1594</v>
      </c>
      <c r="Z806" s="13">
        <v>64</v>
      </c>
      <c r="AA806" s="13" t="s">
        <v>355</v>
      </c>
      <c r="AB806" s="37" t="str">
        <f t="shared" si="91"/>
        <v>tw-h-34-jlr-loc3</v>
      </c>
      <c r="AC806" s="37">
        <f t="shared" si="92"/>
        <v>3</v>
      </c>
      <c r="AD806" s="13">
        <v>6</v>
      </c>
      <c r="AE806" s="27">
        <v>6</v>
      </c>
      <c r="AG806" s="35">
        <v>203</v>
      </c>
    </row>
    <row r="807" spans="1:33" ht="17.25" thickBot="1" x14ac:dyDescent="0.25">
      <c r="A807" s="33" t="s">
        <v>984</v>
      </c>
      <c r="B807" s="33">
        <f t="shared" si="87"/>
        <v>4203431</v>
      </c>
      <c r="C807" s="51">
        <v>34</v>
      </c>
      <c r="D807" s="28">
        <f t="shared" si="88"/>
        <v>42034</v>
      </c>
      <c r="E807" s="29">
        <v>3</v>
      </c>
      <c r="F807" s="30" t="s">
        <v>634</v>
      </c>
      <c r="G807" s="30" t="s">
        <v>701</v>
      </c>
      <c r="H807" s="29">
        <f t="shared" si="89"/>
        <v>66</v>
      </c>
      <c r="I807" s="29">
        <f t="shared" si="90"/>
        <v>7</v>
      </c>
      <c r="J807" s="29">
        <v>3</v>
      </c>
      <c r="K807" s="29" t="s">
        <v>1436</v>
      </c>
      <c r="L807" s="29">
        <v>64</v>
      </c>
      <c r="M807" s="29" t="s">
        <v>1438</v>
      </c>
      <c r="N807" s="29">
        <v>64</v>
      </c>
      <c r="O807" s="29" t="s">
        <v>1440</v>
      </c>
      <c r="P807" s="29">
        <v>64</v>
      </c>
      <c r="Q807" s="29" t="s">
        <v>1586</v>
      </c>
      <c r="R807" s="29">
        <v>64</v>
      </c>
      <c r="S807" s="29" t="s">
        <v>1588</v>
      </c>
      <c r="T807" s="29">
        <v>64</v>
      </c>
      <c r="U807" s="29" t="s">
        <v>1590</v>
      </c>
      <c r="V807" s="29">
        <v>64</v>
      </c>
      <c r="W807" s="29" t="s">
        <v>1592</v>
      </c>
      <c r="X807" s="29">
        <v>64</v>
      </c>
      <c r="Y807" s="29" t="s">
        <v>1595</v>
      </c>
      <c r="Z807" s="29">
        <v>64</v>
      </c>
      <c r="AA807" s="29" t="s">
        <v>396</v>
      </c>
      <c r="AB807" s="30" t="str">
        <f t="shared" si="91"/>
        <v>tw-h-34-shl-loc3</v>
      </c>
      <c r="AC807" s="30">
        <f t="shared" si="92"/>
        <v>3</v>
      </c>
      <c r="AD807" s="29">
        <v>9</v>
      </c>
      <c r="AE807" s="31">
        <v>9</v>
      </c>
      <c r="AG807" s="35">
        <v>204</v>
      </c>
    </row>
    <row r="808" spans="1:33" ht="16.5" x14ac:dyDescent="0.2">
      <c r="A808" s="33" t="s">
        <v>984</v>
      </c>
      <c r="B808" s="33">
        <f t="shared" si="87"/>
        <v>4203510</v>
      </c>
      <c r="C808" s="51">
        <v>35</v>
      </c>
      <c r="D808" s="23">
        <f t="shared" si="88"/>
        <v>42035</v>
      </c>
      <c r="E808" s="24">
        <v>1</v>
      </c>
      <c r="F808" s="32" t="s">
        <v>633</v>
      </c>
      <c r="G808" s="32" t="s">
        <v>696</v>
      </c>
      <c r="H808" s="24">
        <f t="shared" si="89"/>
        <v>76</v>
      </c>
      <c r="I808" s="24">
        <f t="shared" si="90"/>
        <v>7</v>
      </c>
      <c r="J808" s="24">
        <v>3</v>
      </c>
      <c r="K808" s="24" t="s">
        <v>1437</v>
      </c>
      <c r="L808" s="24">
        <v>64</v>
      </c>
      <c r="M808" s="24" t="s">
        <v>1439</v>
      </c>
      <c r="N808" s="24">
        <v>64</v>
      </c>
      <c r="O808" s="24" t="s">
        <v>1441</v>
      </c>
      <c r="P808" s="24">
        <v>64</v>
      </c>
      <c r="Q808" s="24" t="s">
        <v>1587</v>
      </c>
      <c r="R808" s="24">
        <v>64</v>
      </c>
      <c r="S808" s="24" t="s">
        <v>1589</v>
      </c>
      <c r="T808" s="24">
        <v>64</v>
      </c>
      <c r="U808" s="24" t="s">
        <v>1591</v>
      </c>
      <c r="V808" s="24">
        <v>64</v>
      </c>
      <c r="W808" s="24" t="s">
        <v>1593</v>
      </c>
      <c r="X808" s="24">
        <v>64</v>
      </c>
      <c r="Y808" s="24" t="s">
        <v>1594</v>
      </c>
      <c r="Z808" s="24">
        <v>64</v>
      </c>
      <c r="AA808" s="24" t="s">
        <v>347</v>
      </c>
      <c r="AB808" s="24" t="str">
        <f t="shared" si="91"/>
        <v>tw-h-35-jlr-loc1</v>
      </c>
      <c r="AC808" s="24">
        <f t="shared" si="92"/>
        <v>3</v>
      </c>
      <c r="AD808" s="24">
        <v>6</v>
      </c>
      <c r="AE808" s="25">
        <v>6</v>
      </c>
      <c r="AG808" s="35">
        <v>205</v>
      </c>
    </row>
    <row r="809" spans="1:33" ht="16.5" x14ac:dyDescent="0.2">
      <c r="A809" s="33" t="s">
        <v>984</v>
      </c>
      <c r="B809" s="33">
        <f t="shared" si="87"/>
        <v>4203511</v>
      </c>
      <c r="C809" s="51">
        <v>35</v>
      </c>
      <c r="D809" s="26">
        <f t="shared" si="88"/>
        <v>42035</v>
      </c>
      <c r="E809" s="13">
        <v>1</v>
      </c>
      <c r="F809" s="14" t="s">
        <v>634</v>
      </c>
      <c r="G809" s="14" t="s">
        <v>697</v>
      </c>
      <c r="H809" s="13">
        <f t="shared" si="89"/>
        <v>76</v>
      </c>
      <c r="I809" s="13">
        <f t="shared" si="90"/>
        <v>7</v>
      </c>
      <c r="J809" s="13">
        <v>3</v>
      </c>
      <c r="K809" s="13" t="s">
        <v>1436</v>
      </c>
      <c r="L809" s="13">
        <v>65</v>
      </c>
      <c r="M809" s="13" t="s">
        <v>1438</v>
      </c>
      <c r="N809" s="13">
        <v>65</v>
      </c>
      <c r="O809" s="13" t="s">
        <v>1440</v>
      </c>
      <c r="P809" s="13">
        <v>65</v>
      </c>
      <c r="Q809" s="13" t="s">
        <v>1442</v>
      </c>
      <c r="R809" s="13">
        <v>65</v>
      </c>
      <c r="S809" s="13" t="s">
        <v>1588</v>
      </c>
      <c r="T809" s="13">
        <v>65</v>
      </c>
      <c r="U809" s="13" t="s">
        <v>1590</v>
      </c>
      <c r="V809" s="13">
        <v>65</v>
      </c>
      <c r="W809" s="13" t="s">
        <v>1592</v>
      </c>
      <c r="X809" s="13">
        <v>65</v>
      </c>
      <c r="Y809" s="13" t="s">
        <v>1595</v>
      </c>
      <c r="Z809" s="13">
        <v>65</v>
      </c>
      <c r="AA809" s="13" t="s">
        <v>379</v>
      </c>
      <c r="AB809" s="13" t="str">
        <f t="shared" si="91"/>
        <v>tw-h-35-shl-loc1</v>
      </c>
      <c r="AC809" s="13">
        <f t="shared" si="92"/>
        <v>3</v>
      </c>
      <c r="AD809" s="13">
        <v>9</v>
      </c>
      <c r="AE809" s="27">
        <v>9</v>
      </c>
      <c r="AG809" s="35">
        <v>206</v>
      </c>
    </row>
    <row r="810" spans="1:33" ht="16.5" x14ac:dyDescent="0.2">
      <c r="A810" s="33" t="s">
        <v>984</v>
      </c>
      <c r="B810" s="33">
        <f t="shared" si="87"/>
        <v>4203520</v>
      </c>
      <c r="C810" s="51">
        <v>35</v>
      </c>
      <c r="D810" s="26">
        <f t="shared" si="88"/>
        <v>42035</v>
      </c>
      <c r="E810" s="13">
        <v>2</v>
      </c>
      <c r="F810" s="14" t="s">
        <v>633</v>
      </c>
      <c r="G810" s="14" t="s">
        <v>698</v>
      </c>
      <c r="H810" s="13">
        <f t="shared" si="89"/>
        <v>76</v>
      </c>
      <c r="I810" s="13">
        <f t="shared" si="90"/>
        <v>7</v>
      </c>
      <c r="J810" s="13">
        <v>3</v>
      </c>
      <c r="K810" s="13" t="s">
        <v>1437</v>
      </c>
      <c r="L810" s="13">
        <v>64</v>
      </c>
      <c r="M810" s="13" t="s">
        <v>1439</v>
      </c>
      <c r="N810" s="13">
        <v>64</v>
      </c>
      <c r="O810" s="13" t="s">
        <v>1441</v>
      </c>
      <c r="P810" s="13">
        <v>64</v>
      </c>
      <c r="Q810" s="13" t="s">
        <v>1587</v>
      </c>
      <c r="R810" s="13">
        <v>64</v>
      </c>
      <c r="S810" s="13" t="s">
        <v>1589</v>
      </c>
      <c r="T810" s="13">
        <v>64</v>
      </c>
      <c r="U810" s="13" t="s">
        <v>1591</v>
      </c>
      <c r="V810" s="13">
        <v>64</v>
      </c>
      <c r="W810" s="13" t="s">
        <v>1593</v>
      </c>
      <c r="X810" s="13">
        <v>64</v>
      </c>
      <c r="Y810" s="13" t="s">
        <v>1594</v>
      </c>
      <c r="Z810" s="13">
        <v>64</v>
      </c>
      <c r="AA810" s="13" t="s">
        <v>749</v>
      </c>
      <c r="AB810" s="36" t="str">
        <f t="shared" si="91"/>
        <v>tw-h-35-jlr-loc2</v>
      </c>
      <c r="AC810" s="36">
        <f t="shared" si="92"/>
        <v>3</v>
      </c>
      <c r="AD810" s="13">
        <v>6</v>
      </c>
      <c r="AE810" s="27">
        <v>6</v>
      </c>
      <c r="AG810" s="35">
        <v>207</v>
      </c>
    </row>
    <row r="811" spans="1:33" ht="16.5" x14ac:dyDescent="0.2">
      <c r="A811" s="33" t="s">
        <v>984</v>
      </c>
      <c r="B811" s="33">
        <f t="shared" si="87"/>
        <v>4203521</v>
      </c>
      <c r="C811" s="51">
        <v>35</v>
      </c>
      <c r="D811" s="26">
        <f t="shared" si="88"/>
        <v>42035</v>
      </c>
      <c r="E811" s="13">
        <v>2</v>
      </c>
      <c r="F811" s="14" t="s">
        <v>634</v>
      </c>
      <c r="G811" s="14" t="s">
        <v>699</v>
      </c>
      <c r="H811" s="13">
        <f t="shared" si="89"/>
        <v>76</v>
      </c>
      <c r="I811" s="13">
        <f t="shared" si="90"/>
        <v>7</v>
      </c>
      <c r="J811" s="13">
        <v>3</v>
      </c>
      <c r="K811" s="13" t="s">
        <v>1436</v>
      </c>
      <c r="L811" s="13">
        <v>65</v>
      </c>
      <c r="M811" s="13" t="s">
        <v>1438</v>
      </c>
      <c r="N811" s="13">
        <v>65</v>
      </c>
      <c r="O811" s="13" t="s">
        <v>1440</v>
      </c>
      <c r="P811" s="13">
        <v>65</v>
      </c>
      <c r="Q811" s="13" t="s">
        <v>1442</v>
      </c>
      <c r="R811" s="13">
        <v>65</v>
      </c>
      <c r="S811" s="13" t="s">
        <v>1588</v>
      </c>
      <c r="T811" s="13">
        <v>65</v>
      </c>
      <c r="U811" s="13" t="s">
        <v>1590</v>
      </c>
      <c r="V811" s="13">
        <v>65</v>
      </c>
      <c r="W811" s="13" t="s">
        <v>1592</v>
      </c>
      <c r="X811" s="13">
        <v>65</v>
      </c>
      <c r="Y811" s="13" t="s">
        <v>1595</v>
      </c>
      <c r="Z811" s="13">
        <v>65</v>
      </c>
      <c r="AA811" s="13" t="s">
        <v>382</v>
      </c>
      <c r="AB811" s="36" t="str">
        <f t="shared" si="91"/>
        <v>tw-h-35-shl-loc2</v>
      </c>
      <c r="AC811" s="36">
        <f t="shared" si="92"/>
        <v>3</v>
      </c>
      <c r="AD811" s="13">
        <v>9</v>
      </c>
      <c r="AE811" s="27">
        <v>9</v>
      </c>
      <c r="AG811" s="35">
        <v>208</v>
      </c>
    </row>
    <row r="812" spans="1:33" ht="16.5" x14ac:dyDescent="0.2">
      <c r="A812" s="33" t="s">
        <v>984</v>
      </c>
      <c r="B812" s="33">
        <f t="shared" si="87"/>
        <v>4203530</v>
      </c>
      <c r="C812" s="51">
        <v>35</v>
      </c>
      <c r="D812" s="26">
        <f t="shared" si="88"/>
        <v>42035</v>
      </c>
      <c r="E812" s="13">
        <v>3</v>
      </c>
      <c r="F812" s="14" t="s">
        <v>633</v>
      </c>
      <c r="G812" s="14" t="s">
        <v>700</v>
      </c>
      <c r="H812" s="13">
        <f t="shared" si="89"/>
        <v>76</v>
      </c>
      <c r="I812" s="13">
        <f t="shared" si="90"/>
        <v>7</v>
      </c>
      <c r="J812" s="13">
        <v>3</v>
      </c>
      <c r="K812" s="13" t="s">
        <v>1437</v>
      </c>
      <c r="L812" s="13">
        <v>64</v>
      </c>
      <c r="M812" s="13" t="s">
        <v>1439</v>
      </c>
      <c r="N812" s="13">
        <v>64</v>
      </c>
      <c r="O812" s="13" t="s">
        <v>1441</v>
      </c>
      <c r="P812" s="13">
        <v>64</v>
      </c>
      <c r="Q812" s="13" t="s">
        <v>1587</v>
      </c>
      <c r="R812" s="13">
        <v>64</v>
      </c>
      <c r="S812" s="13" t="s">
        <v>1589</v>
      </c>
      <c r="T812" s="13">
        <v>64</v>
      </c>
      <c r="U812" s="13" t="s">
        <v>1591</v>
      </c>
      <c r="V812" s="13">
        <v>64</v>
      </c>
      <c r="W812" s="13" t="s">
        <v>1593</v>
      </c>
      <c r="X812" s="13">
        <v>64</v>
      </c>
      <c r="Y812" s="13" t="s">
        <v>1594</v>
      </c>
      <c r="Z812" s="13">
        <v>64</v>
      </c>
      <c r="AA812" s="13" t="s">
        <v>356</v>
      </c>
      <c r="AB812" s="37" t="str">
        <f t="shared" si="91"/>
        <v>tw-h-35-jlr-loc3</v>
      </c>
      <c r="AC812" s="37">
        <f t="shared" si="92"/>
        <v>3</v>
      </c>
      <c r="AD812" s="13">
        <v>6</v>
      </c>
      <c r="AE812" s="27">
        <v>6</v>
      </c>
      <c r="AG812" s="35">
        <v>209</v>
      </c>
    </row>
    <row r="813" spans="1:33" ht="17.25" thickBot="1" x14ac:dyDescent="0.25">
      <c r="A813" s="33" t="s">
        <v>984</v>
      </c>
      <c r="B813" s="33">
        <f t="shared" si="87"/>
        <v>4203531</v>
      </c>
      <c r="C813" s="51">
        <v>35</v>
      </c>
      <c r="D813" s="28">
        <f t="shared" si="88"/>
        <v>42035</v>
      </c>
      <c r="E813" s="29">
        <v>3</v>
      </c>
      <c r="F813" s="30" t="s">
        <v>634</v>
      </c>
      <c r="G813" s="30" t="s">
        <v>701</v>
      </c>
      <c r="H813" s="29">
        <f t="shared" si="89"/>
        <v>76</v>
      </c>
      <c r="I813" s="29">
        <f t="shared" si="90"/>
        <v>7</v>
      </c>
      <c r="J813" s="29">
        <v>3</v>
      </c>
      <c r="K813" s="29" t="s">
        <v>1436</v>
      </c>
      <c r="L813" s="29">
        <v>65</v>
      </c>
      <c r="M813" s="29" t="s">
        <v>1438</v>
      </c>
      <c r="N813" s="29">
        <v>65</v>
      </c>
      <c r="O813" s="29" t="s">
        <v>1440</v>
      </c>
      <c r="P813" s="29">
        <v>65</v>
      </c>
      <c r="Q813" s="29" t="s">
        <v>1442</v>
      </c>
      <c r="R813" s="29">
        <v>65</v>
      </c>
      <c r="S813" s="29" t="s">
        <v>1588</v>
      </c>
      <c r="T813" s="29">
        <v>65</v>
      </c>
      <c r="U813" s="29" t="s">
        <v>1590</v>
      </c>
      <c r="V813" s="29">
        <v>65</v>
      </c>
      <c r="W813" s="29" t="s">
        <v>1592</v>
      </c>
      <c r="X813" s="29">
        <v>65</v>
      </c>
      <c r="Y813" s="29" t="s">
        <v>1595</v>
      </c>
      <c r="Z813" s="29">
        <v>65</v>
      </c>
      <c r="AA813" s="29" t="s">
        <v>397</v>
      </c>
      <c r="AB813" s="30" t="str">
        <f t="shared" si="91"/>
        <v>tw-h-35-shl-loc3</v>
      </c>
      <c r="AC813" s="30">
        <f t="shared" si="92"/>
        <v>3</v>
      </c>
      <c r="AD813" s="29">
        <v>9</v>
      </c>
      <c r="AE813" s="31">
        <v>9</v>
      </c>
      <c r="AG813" s="35">
        <v>210</v>
      </c>
    </row>
    <row r="814" spans="1:33" ht="16.5" x14ac:dyDescent="0.2">
      <c r="A814" s="33" t="s">
        <v>984</v>
      </c>
      <c r="B814" s="33">
        <f t="shared" si="87"/>
        <v>4203610</v>
      </c>
      <c r="C814" s="51">
        <v>36</v>
      </c>
      <c r="D814" s="23">
        <f t="shared" si="88"/>
        <v>42036</v>
      </c>
      <c r="E814" s="24">
        <v>1</v>
      </c>
      <c r="F814" s="32" t="s">
        <v>633</v>
      </c>
      <c r="G814" s="32" t="s">
        <v>696</v>
      </c>
      <c r="H814" s="24">
        <f t="shared" si="89"/>
        <v>78</v>
      </c>
      <c r="I814" s="24">
        <f t="shared" si="90"/>
        <v>7</v>
      </c>
      <c r="J814" s="24">
        <v>3</v>
      </c>
      <c r="K814" s="24" t="s">
        <v>1437</v>
      </c>
      <c r="L814" s="24">
        <v>66</v>
      </c>
      <c r="M814" s="24" t="s">
        <v>1439</v>
      </c>
      <c r="N814" s="24">
        <v>66</v>
      </c>
      <c r="O814" s="24" t="s">
        <v>1441</v>
      </c>
      <c r="P814" s="24">
        <v>66</v>
      </c>
      <c r="Q814" s="24" t="s">
        <v>1443</v>
      </c>
      <c r="R814" s="24">
        <v>66</v>
      </c>
      <c r="S814" s="24" t="s">
        <v>1589</v>
      </c>
      <c r="T814" s="24">
        <v>66</v>
      </c>
      <c r="U814" s="24" t="s">
        <v>1591</v>
      </c>
      <c r="V814" s="24">
        <v>66</v>
      </c>
      <c r="W814" s="24" t="s">
        <v>1593</v>
      </c>
      <c r="X814" s="24">
        <v>66</v>
      </c>
      <c r="Y814" s="24" t="s">
        <v>1594</v>
      </c>
      <c r="Z814" s="24">
        <v>66</v>
      </c>
      <c r="AA814" s="24" t="s">
        <v>354</v>
      </c>
      <c r="AB814" s="24" t="str">
        <f t="shared" si="91"/>
        <v>tw-h-36-jlr-loc1</v>
      </c>
      <c r="AC814" s="24">
        <f t="shared" si="92"/>
        <v>3</v>
      </c>
      <c r="AD814" s="24">
        <v>6</v>
      </c>
      <c r="AE814" s="25">
        <v>6</v>
      </c>
      <c r="AG814" s="35">
        <v>211</v>
      </c>
    </row>
    <row r="815" spans="1:33" ht="16.5" x14ac:dyDescent="0.2">
      <c r="A815" s="33" t="s">
        <v>984</v>
      </c>
      <c r="B815" s="33">
        <f t="shared" si="87"/>
        <v>4203611</v>
      </c>
      <c r="C815" s="51">
        <v>36</v>
      </c>
      <c r="D815" s="26">
        <f t="shared" si="88"/>
        <v>42036</v>
      </c>
      <c r="E815" s="13">
        <v>1</v>
      </c>
      <c r="F815" s="14" t="s">
        <v>634</v>
      </c>
      <c r="G815" s="14" t="s">
        <v>697</v>
      </c>
      <c r="H815" s="13">
        <f t="shared" si="89"/>
        <v>78</v>
      </c>
      <c r="I815" s="13">
        <f t="shared" si="90"/>
        <v>7</v>
      </c>
      <c r="J815" s="13">
        <v>3</v>
      </c>
      <c r="K815" s="13" t="s">
        <v>1436</v>
      </c>
      <c r="L815" s="13">
        <v>65</v>
      </c>
      <c r="M815" s="13" t="s">
        <v>1438</v>
      </c>
      <c r="N815" s="13">
        <v>65</v>
      </c>
      <c r="O815" s="13" t="s">
        <v>1440</v>
      </c>
      <c r="P815" s="13">
        <v>65</v>
      </c>
      <c r="Q815" s="13" t="s">
        <v>1442</v>
      </c>
      <c r="R815" s="13">
        <v>65</v>
      </c>
      <c r="S815" s="13" t="s">
        <v>1588</v>
      </c>
      <c r="T815" s="13">
        <v>65</v>
      </c>
      <c r="U815" s="13" t="s">
        <v>1590</v>
      </c>
      <c r="V815" s="13">
        <v>65</v>
      </c>
      <c r="W815" s="13" t="s">
        <v>1592</v>
      </c>
      <c r="X815" s="13">
        <v>65</v>
      </c>
      <c r="Y815" s="13" t="s">
        <v>1595</v>
      </c>
      <c r="Z815" s="13">
        <v>65</v>
      </c>
      <c r="AA815" s="13" t="s">
        <v>395</v>
      </c>
      <c r="AB815" s="13" t="str">
        <f t="shared" si="91"/>
        <v>tw-h-36-shl-loc1</v>
      </c>
      <c r="AC815" s="13">
        <f t="shared" si="92"/>
        <v>3</v>
      </c>
      <c r="AD815" s="13">
        <v>9</v>
      </c>
      <c r="AE815" s="27">
        <v>9</v>
      </c>
      <c r="AG815" s="35">
        <v>212</v>
      </c>
    </row>
    <row r="816" spans="1:33" ht="16.5" x14ac:dyDescent="0.2">
      <c r="A816" s="33" t="s">
        <v>984</v>
      </c>
      <c r="B816" s="33">
        <f t="shared" si="87"/>
        <v>4203620</v>
      </c>
      <c r="C816" s="51">
        <v>36</v>
      </c>
      <c r="D816" s="26">
        <f t="shared" si="88"/>
        <v>42036</v>
      </c>
      <c r="E816" s="13">
        <v>2</v>
      </c>
      <c r="F816" s="14" t="s">
        <v>633</v>
      </c>
      <c r="G816" s="14" t="s">
        <v>698</v>
      </c>
      <c r="H816" s="13">
        <f t="shared" si="89"/>
        <v>78</v>
      </c>
      <c r="I816" s="13">
        <f t="shared" si="90"/>
        <v>7</v>
      </c>
      <c r="J816" s="13">
        <v>3</v>
      </c>
      <c r="K816" s="13" t="s">
        <v>1437</v>
      </c>
      <c r="L816" s="13">
        <v>66</v>
      </c>
      <c r="M816" s="13" t="s">
        <v>1439</v>
      </c>
      <c r="N816" s="13">
        <v>66</v>
      </c>
      <c r="O816" s="13" t="s">
        <v>1441</v>
      </c>
      <c r="P816" s="13">
        <v>66</v>
      </c>
      <c r="Q816" s="13" t="s">
        <v>1443</v>
      </c>
      <c r="R816" s="13">
        <v>66</v>
      </c>
      <c r="S816" s="13" t="s">
        <v>1589</v>
      </c>
      <c r="T816" s="13">
        <v>66</v>
      </c>
      <c r="U816" s="13" t="s">
        <v>1591</v>
      </c>
      <c r="V816" s="13">
        <v>66</v>
      </c>
      <c r="W816" s="13" t="s">
        <v>1593</v>
      </c>
      <c r="X816" s="13">
        <v>66</v>
      </c>
      <c r="Y816" s="13" t="s">
        <v>1594</v>
      </c>
      <c r="Z816" s="13">
        <v>66</v>
      </c>
      <c r="AA816" s="13" t="s">
        <v>748</v>
      </c>
      <c r="AB816" s="36" t="str">
        <f t="shared" si="91"/>
        <v>tw-h-36-jlr-loc2</v>
      </c>
      <c r="AC816" s="36">
        <f t="shared" si="92"/>
        <v>3</v>
      </c>
      <c r="AD816" s="13">
        <v>6</v>
      </c>
      <c r="AE816" s="27">
        <v>6</v>
      </c>
      <c r="AG816" s="35">
        <v>213</v>
      </c>
    </row>
    <row r="817" spans="1:33" ht="16.5" x14ac:dyDescent="0.2">
      <c r="A817" s="33" t="s">
        <v>984</v>
      </c>
      <c r="B817" s="33">
        <f t="shared" si="87"/>
        <v>4203621</v>
      </c>
      <c r="C817" s="51">
        <v>36</v>
      </c>
      <c r="D817" s="26">
        <f t="shared" si="88"/>
        <v>42036</v>
      </c>
      <c r="E817" s="13">
        <v>2</v>
      </c>
      <c r="F817" s="14" t="s">
        <v>634</v>
      </c>
      <c r="G817" s="14" t="s">
        <v>699</v>
      </c>
      <c r="H817" s="13">
        <f t="shared" si="89"/>
        <v>78</v>
      </c>
      <c r="I817" s="13">
        <f t="shared" si="90"/>
        <v>7</v>
      </c>
      <c r="J817" s="13">
        <v>3</v>
      </c>
      <c r="K817" s="13" t="s">
        <v>1436</v>
      </c>
      <c r="L817" s="13">
        <v>65</v>
      </c>
      <c r="M817" s="13" t="s">
        <v>1438</v>
      </c>
      <c r="N817" s="13">
        <v>65</v>
      </c>
      <c r="O817" s="13" t="s">
        <v>1440</v>
      </c>
      <c r="P817" s="13">
        <v>65</v>
      </c>
      <c r="Q817" s="13" t="s">
        <v>1442</v>
      </c>
      <c r="R817" s="13">
        <v>65</v>
      </c>
      <c r="S817" s="13" t="s">
        <v>1588</v>
      </c>
      <c r="T817" s="13">
        <v>65</v>
      </c>
      <c r="U817" s="13" t="s">
        <v>1590</v>
      </c>
      <c r="V817" s="13">
        <v>65</v>
      </c>
      <c r="W817" s="13" t="s">
        <v>1592</v>
      </c>
      <c r="X817" s="13">
        <v>65</v>
      </c>
      <c r="Y817" s="13" t="s">
        <v>1595</v>
      </c>
      <c r="Z817" s="13">
        <v>65</v>
      </c>
      <c r="AA817" s="13" t="s">
        <v>390</v>
      </c>
      <c r="AB817" s="36" t="str">
        <f t="shared" si="91"/>
        <v>tw-h-36-shl-loc2</v>
      </c>
      <c r="AC817" s="36">
        <f t="shared" si="92"/>
        <v>3</v>
      </c>
      <c r="AD817" s="13">
        <v>9</v>
      </c>
      <c r="AE817" s="27">
        <v>9</v>
      </c>
      <c r="AG817" s="35">
        <v>214</v>
      </c>
    </row>
    <row r="818" spans="1:33" ht="16.5" x14ac:dyDescent="0.2">
      <c r="A818" s="33" t="s">
        <v>984</v>
      </c>
      <c r="B818" s="33">
        <f t="shared" si="87"/>
        <v>4203630</v>
      </c>
      <c r="C818" s="51">
        <v>36</v>
      </c>
      <c r="D818" s="26">
        <f t="shared" si="88"/>
        <v>42036</v>
      </c>
      <c r="E818" s="13">
        <v>3</v>
      </c>
      <c r="F818" s="14" t="s">
        <v>633</v>
      </c>
      <c r="G818" s="14" t="s">
        <v>700</v>
      </c>
      <c r="H818" s="13">
        <f t="shared" si="89"/>
        <v>78</v>
      </c>
      <c r="I818" s="13">
        <f t="shared" si="90"/>
        <v>7</v>
      </c>
      <c r="J818" s="13">
        <v>3</v>
      </c>
      <c r="K818" s="13" t="s">
        <v>1437</v>
      </c>
      <c r="L818" s="13">
        <v>66</v>
      </c>
      <c r="M818" s="13" t="s">
        <v>1439</v>
      </c>
      <c r="N818" s="13">
        <v>66</v>
      </c>
      <c r="O818" s="13" t="s">
        <v>1441</v>
      </c>
      <c r="P818" s="13">
        <v>66</v>
      </c>
      <c r="Q818" s="13" t="s">
        <v>1443</v>
      </c>
      <c r="R818" s="13">
        <v>66</v>
      </c>
      <c r="S818" s="13" t="s">
        <v>1589</v>
      </c>
      <c r="T818" s="13">
        <v>66</v>
      </c>
      <c r="U818" s="13" t="s">
        <v>1591</v>
      </c>
      <c r="V818" s="13">
        <v>66</v>
      </c>
      <c r="W818" s="13" t="s">
        <v>1593</v>
      </c>
      <c r="X818" s="13">
        <v>66</v>
      </c>
      <c r="Y818" s="13" t="s">
        <v>1594</v>
      </c>
      <c r="Z818" s="13">
        <v>66</v>
      </c>
      <c r="AA818" s="13" t="s">
        <v>351</v>
      </c>
      <c r="AB818" s="37" t="str">
        <f t="shared" si="91"/>
        <v>tw-h-36-jlr-loc3</v>
      </c>
      <c r="AC818" s="37">
        <f t="shared" si="92"/>
        <v>3</v>
      </c>
      <c r="AD818" s="13">
        <v>6</v>
      </c>
      <c r="AE818" s="27">
        <v>6</v>
      </c>
      <c r="AG818" s="35">
        <v>215</v>
      </c>
    </row>
    <row r="819" spans="1:33" ht="17.25" thickBot="1" x14ac:dyDescent="0.25">
      <c r="A819" s="33" t="s">
        <v>984</v>
      </c>
      <c r="B819" s="33">
        <f t="shared" si="87"/>
        <v>4203631</v>
      </c>
      <c r="C819" s="51">
        <v>36</v>
      </c>
      <c r="D819" s="28">
        <f t="shared" si="88"/>
        <v>42036</v>
      </c>
      <c r="E819" s="29">
        <v>3</v>
      </c>
      <c r="F819" s="30" t="s">
        <v>634</v>
      </c>
      <c r="G819" s="30" t="s">
        <v>701</v>
      </c>
      <c r="H819" s="29">
        <f t="shared" si="89"/>
        <v>78</v>
      </c>
      <c r="I819" s="29">
        <f t="shared" si="90"/>
        <v>7</v>
      </c>
      <c r="J819" s="29">
        <v>3</v>
      </c>
      <c r="K819" s="29" t="s">
        <v>1436</v>
      </c>
      <c r="L819" s="29">
        <v>65</v>
      </c>
      <c r="M819" s="29" t="s">
        <v>1438</v>
      </c>
      <c r="N819" s="29">
        <v>65</v>
      </c>
      <c r="O819" s="29" t="s">
        <v>1440</v>
      </c>
      <c r="P819" s="29">
        <v>65</v>
      </c>
      <c r="Q819" s="29" t="s">
        <v>1442</v>
      </c>
      <c r="R819" s="29">
        <v>65</v>
      </c>
      <c r="S819" s="29" t="s">
        <v>1588</v>
      </c>
      <c r="T819" s="29">
        <v>65</v>
      </c>
      <c r="U819" s="29" t="s">
        <v>1590</v>
      </c>
      <c r="V819" s="29">
        <v>65</v>
      </c>
      <c r="W819" s="29" t="s">
        <v>1592</v>
      </c>
      <c r="X819" s="29">
        <v>65</v>
      </c>
      <c r="Y819" s="29" t="s">
        <v>1595</v>
      </c>
      <c r="Z819" s="29">
        <v>65</v>
      </c>
      <c r="AA819" s="29" t="s">
        <v>391</v>
      </c>
      <c r="AB819" s="30" t="str">
        <f t="shared" si="91"/>
        <v>tw-h-36-shl-loc3</v>
      </c>
      <c r="AC819" s="30">
        <f t="shared" si="92"/>
        <v>3</v>
      </c>
      <c r="AD819" s="29">
        <v>9</v>
      </c>
      <c r="AE819" s="31">
        <v>9</v>
      </c>
      <c r="AG819" s="35">
        <v>216</v>
      </c>
    </row>
    <row r="820" spans="1:33" ht="16.5" x14ac:dyDescent="0.2">
      <c r="A820" s="33" t="s">
        <v>984</v>
      </c>
      <c r="B820" s="33">
        <f t="shared" si="87"/>
        <v>4203710</v>
      </c>
      <c r="C820" s="51">
        <v>37</v>
      </c>
      <c r="D820" s="23">
        <f t="shared" si="88"/>
        <v>42037</v>
      </c>
      <c r="E820" s="24">
        <v>1</v>
      </c>
      <c r="F820" s="32" t="s">
        <v>633</v>
      </c>
      <c r="G820" s="32" t="s">
        <v>696</v>
      </c>
      <c r="H820" s="24">
        <f t="shared" si="89"/>
        <v>79</v>
      </c>
      <c r="I820" s="24">
        <f t="shared" si="90"/>
        <v>7</v>
      </c>
      <c r="J820" s="24">
        <v>3</v>
      </c>
      <c r="K820" s="24" t="s">
        <v>1437</v>
      </c>
      <c r="L820" s="24">
        <v>67</v>
      </c>
      <c r="M820" s="24" t="s">
        <v>1439</v>
      </c>
      <c r="N820" s="24">
        <v>67</v>
      </c>
      <c r="O820" s="24" t="s">
        <v>1441</v>
      </c>
      <c r="P820" s="24">
        <v>67</v>
      </c>
      <c r="Q820" s="24" t="s">
        <v>1443</v>
      </c>
      <c r="R820" s="24">
        <v>67</v>
      </c>
      <c r="S820" s="24" t="s">
        <v>1445</v>
      </c>
      <c r="T820" s="24">
        <v>67</v>
      </c>
      <c r="U820" s="24" t="s">
        <v>1591</v>
      </c>
      <c r="V820" s="24">
        <v>67</v>
      </c>
      <c r="W820" s="24" t="s">
        <v>1593</v>
      </c>
      <c r="X820" s="24">
        <v>67</v>
      </c>
      <c r="Y820" s="24" t="s">
        <v>1594</v>
      </c>
      <c r="Z820" s="24">
        <v>67</v>
      </c>
      <c r="AA820" s="24" t="s">
        <v>357</v>
      </c>
      <c r="AB820" s="24" t="str">
        <f t="shared" si="91"/>
        <v>tw-h-37-jlr-loc1</v>
      </c>
      <c r="AC820" s="24">
        <f t="shared" si="92"/>
        <v>3</v>
      </c>
      <c r="AD820" s="24">
        <v>6</v>
      </c>
      <c r="AE820" s="25">
        <v>6</v>
      </c>
      <c r="AG820" s="35">
        <v>217</v>
      </c>
    </row>
    <row r="821" spans="1:33" ht="16.5" x14ac:dyDescent="0.2">
      <c r="A821" s="33" t="s">
        <v>984</v>
      </c>
      <c r="B821" s="33">
        <f t="shared" si="87"/>
        <v>4203711</v>
      </c>
      <c r="C821" s="51">
        <v>37</v>
      </c>
      <c r="D821" s="26">
        <f t="shared" si="88"/>
        <v>42037</v>
      </c>
      <c r="E821" s="13">
        <v>1</v>
      </c>
      <c r="F821" s="14" t="s">
        <v>634</v>
      </c>
      <c r="G821" s="14" t="s">
        <v>697</v>
      </c>
      <c r="H821" s="13">
        <f t="shared" si="89"/>
        <v>79</v>
      </c>
      <c r="I821" s="13">
        <f t="shared" si="90"/>
        <v>7</v>
      </c>
      <c r="J821" s="13">
        <v>3</v>
      </c>
      <c r="K821" s="13" t="s">
        <v>1436</v>
      </c>
      <c r="L821" s="13">
        <v>67</v>
      </c>
      <c r="M821" s="13" t="s">
        <v>1438</v>
      </c>
      <c r="N821" s="13">
        <v>67</v>
      </c>
      <c r="O821" s="13" t="s">
        <v>1440</v>
      </c>
      <c r="P821" s="13">
        <v>67</v>
      </c>
      <c r="Q821" s="13" t="s">
        <v>1442</v>
      </c>
      <c r="R821" s="13">
        <v>67</v>
      </c>
      <c r="S821" s="13" t="s">
        <v>1444</v>
      </c>
      <c r="T821" s="13">
        <v>67</v>
      </c>
      <c r="U821" s="13" t="s">
        <v>1590</v>
      </c>
      <c r="V821" s="13">
        <v>67</v>
      </c>
      <c r="W821" s="13" t="s">
        <v>1592</v>
      </c>
      <c r="X821" s="13">
        <v>67</v>
      </c>
      <c r="Y821" s="13" t="s">
        <v>1595</v>
      </c>
      <c r="Z821" s="13">
        <v>67</v>
      </c>
      <c r="AA821" s="13" t="s">
        <v>398</v>
      </c>
      <c r="AB821" s="13" t="str">
        <f t="shared" si="91"/>
        <v>tw-h-37-shl-loc1</v>
      </c>
      <c r="AC821" s="13">
        <f t="shared" si="92"/>
        <v>3</v>
      </c>
      <c r="AD821" s="13">
        <v>9</v>
      </c>
      <c r="AE821" s="27">
        <v>9</v>
      </c>
      <c r="AG821" s="35">
        <v>218</v>
      </c>
    </row>
    <row r="822" spans="1:33" ht="16.5" x14ac:dyDescent="0.2">
      <c r="A822" s="33" t="s">
        <v>984</v>
      </c>
      <c r="B822" s="33">
        <f t="shared" si="87"/>
        <v>4203720</v>
      </c>
      <c r="C822" s="51">
        <v>37</v>
      </c>
      <c r="D822" s="26">
        <f t="shared" si="88"/>
        <v>42037</v>
      </c>
      <c r="E822" s="13">
        <v>2</v>
      </c>
      <c r="F822" s="14" t="s">
        <v>633</v>
      </c>
      <c r="G822" s="14" t="s">
        <v>698</v>
      </c>
      <c r="H822" s="13">
        <f t="shared" si="89"/>
        <v>79</v>
      </c>
      <c r="I822" s="13">
        <f t="shared" si="90"/>
        <v>7</v>
      </c>
      <c r="J822" s="13">
        <v>3</v>
      </c>
      <c r="K822" s="13" t="s">
        <v>1437</v>
      </c>
      <c r="L822" s="13">
        <v>67</v>
      </c>
      <c r="M822" s="13" t="s">
        <v>1439</v>
      </c>
      <c r="N822" s="13">
        <v>67</v>
      </c>
      <c r="O822" s="13" t="s">
        <v>1441</v>
      </c>
      <c r="P822" s="13">
        <v>67</v>
      </c>
      <c r="Q822" s="13" t="s">
        <v>1443</v>
      </c>
      <c r="R822" s="13">
        <v>67</v>
      </c>
      <c r="S822" s="13" t="s">
        <v>1445</v>
      </c>
      <c r="T822" s="13">
        <v>67</v>
      </c>
      <c r="U822" s="13" t="s">
        <v>1591</v>
      </c>
      <c r="V822" s="13">
        <v>67</v>
      </c>
      <c r="W822" s="13" t="s">
        <v>1593</v>
      </c>
      <c r="X822" s="13">
        <v>67</v>
      </c>
      <c r="Y822" s="13" t="s">
        <v>1594</v>
      </c>
      <c r="Z822" s="13">
        <v>67</v>
      </c>
      <c r="AA822" s="13" t="s">
        <v>347</v>
      </c>
      <c r="AB822" s="36" t="str">
        <f t="shared" si="91"/>
        <v>tw-h-37-jlr-loc2</v>
      </c>
      <c r="AC822" s="36">
        <f t="shared" si="92"/>
        <v>3</v>
      </c>
      <c r="AD822" s="13">
        <v>6</v>
      </c>
      <c r="AE822" s="27">
        <v>6</v>
      </c>
      <c r="AG822" s="35">
        <v>219</v>
      </c>
    </row>
    <row r="823" spans="1:33" ht="16.5" x14ac:dyDescent="0.2">
      <c r="A823" s="33" t="s">
        <v>984</v>
      </c>
      <c r="B823" s="33">
        <f t="shared" si="87"/>
        <v>4203721</v>
      </c>
      <c r="C823" s="51">
        <v>37</v>
      </c>
      <c r="D823" s="26">
        <f t="shared" si="88"/>
        <v>42037</v>
      </c>
      <c r="E823" s="13">
        <v>2</v>
      </c>
      <c r="F823" s="14" t="s">
        <v>634</v>
      </c>
      <c r="G823" s="14" t="s">
        <v>699</v>
      </c>
      <c r="H823" s="13">
        <f t="shared" si="89"/>
        <v>79</v>
      </c>
      <c r="I823" s="13">
        <f t="shared" si="90"/>
        <v>7</v>
      </c>
      <c r="J823" s="13">
        <v>3</v>
      </c>
      <c r="K823" s="13" t="s">
        <v>1436</v>
      </c>
      <c r="L823" s="13">
        <v>67</v>
      </c>
      <c r="M823" s="13" t="s">
        <v>1438</v>
      </c>
      <c r="N823" s="13">
        <v>67</v>
      </c>
      <c r="O823" s="13" t="s">
        <v>1440</v>
      </c>
      <c r="P823" s="13">
        <v>67</v>
      </c>
      <c r="Q823" s="13" t="s">
        <v>1442</v>
      </c>
      <c r="R823" s="13">
        <v>67</v>
      </c>
      <c r="S823" s="13" t="s">
        <v>1444</v>
      </c>
      <c r="T823" s="13">
        <v>67</v>
      </c>
      <c r="U823" s="13" t="s">
        <v>1590</v>
      </c>
      <c r="V823" s="13">
        <v>67</v>
      </c>
      <c r="W823" s="13" t="s">
        <v>1592</v>
      </c>
      <c r="X823" s="13">
        <v>67</v>
      </c>
      <c r="Y823" s="13" t="s">
        <v>1595</v>
      </c>
      <c r="Z823" s="13">
        <v>67</v>
      </c>
      <c r="AA823" s="13" t="s">
        <v>386</v>
      </c>
      <c r="AB823" s="36" t="str">
        <f t="shared" si="91"/>
        <v>tw-h-37-shl-loc2</v>
      </c>
      <c r="AC823" s="36">
        <f t="shared" si="92"/>
        <v>3</v>
      </c>
      <c r="AD823" s="13">
        <v>9</v>
      </c>
      <c r="AE823" s="27">
        <v>9</v>
      </c>
      <c r="AG823" s="35">
        <v>220</v>
      </c>
    </row>
    <row r="824" spans="1:33" ht="16.5" x14ac:dyDescent="0.2">
      <c r="A824" s="33" t="s">
        <v>984</v>
      </c>
      <c r="B824" s="33">
        <f t="shared" si="87"/>
        <v>4203730</v>
      </c>
      <c r="C824" s="51">
        <v>37</v>
      </c>
      <c r="D824" s="26">
        <f t="shared" si="88"/>
        <v>42037</v>
      </c>
      <c r="E824" s="13">
        <v>3</v>
      </c>
      <c r="F824" s="14" t="s">
        <v>633</v>
      </c>
      <c r="G824" s="14" t="s">
        <v>700</v>
      </c>
      <c r="H824" s="13">
        <f t="shared" si="89"/>
        <v>79</v>
      </c>
      <c r="I824" s="13">
        <f t="shared" si="90"/>
        <v>7</v>
      </c>
      <c r="J824" s="13">
        <v>3</v>
      </c>
      <c r="K824" s="13" t="s">
        <v>1437</v>
      </c>
      <c r="L824" s="13">
        <v>67</v>
      </c>
      <c r="M824" s="13" t="s">
        <v>1439</v>
      </c>
      <c r="N824" s="13">
        <v>67</v>
      </c>
      <c r="O824" s="13" t="s">
        <v>1441</v>
      </c>
      <c r="P824" s="13">
        <v>67</v>
      </c>
      <c r="Q824" s="13" t="s">
        <v>1443</v>
      </c>
      <c r="R824" s="13">
        <v>67</v>
      </c>
      <c r="S824" s="13" t="s">
        <v>1445</v>
      </c>
      <c r="T824" s="13">
        <v>67</v>
      </c>
      <c r="U824" s="13" t="s">
        <v>1591</v>
      </c>
      <c r="V824" s="13">
        <v>67</v>
      </c>
      <c r="W824" s="13" t="s">
        <v>1593</v>
      </c>
      <c r="X824" s="13">
        <v>67</v>
      </c>
      <c r="Y824" s="13" t="s">
        <v>1594</v>
      </c>
      <c r="Z824" s="13">
        <v>67</v>
      </c>
      <c r="AA824" s="13" t="s">
        <v>353</v>
      </c>
      <c r="AB824" s="37" t="str">
        <f t="shared" si="91"/>
        <v>tw-h-37-jlr-loc3</v>
      </c>
      <c r="AC824" s="37">
        <f t="shared" si="92"/>
        <v>3</v>
      </c>
      <c r="AD824" s="13">
        <v>6</v>
      </c>
      <c r="AE824" s="27">
        <v>6</v>
      </c>
      <c r="AG824" s="35">
        <v>221</v>
      </c>
    </row>
    <row r="825" spans="1:33" ht="17.25" thickBot="1" x14ac:dyDescent="0.25">
      <c r="A825" s="33" t="s">
        <v>984</v>
      </c>
      <c r="B825" s="33">
        <f t="shared" si="87"/>
        <v>4203731</v>
      </c>
      <c r="C825" s="51">
        <v>37</v>
      </c>
      <c r="D825" s="28">
        <f t="shared" si="88"/>
        <v>42037</v>
      </c>
      <c r="E825" s="29">
        <v>3</v>
      </c>
      <c r="F825" s="30" t="s">
        <v>634</v>
      </c>
      <c r="G825" s="30" t="s">
        <v>701</v>
      </c>
      <c r="H825" s="29">
        <f t="shared" si="89"/>
        <v>79</v>
      </c>
      <c r="I825" s="29">
        <f t="shared" si="90"/>
        <v>7</v>
      </c>
      <c r="J825" s="29">
        <v>3</v>
      </c>
      <c r="K825" s="29" t="s">
        <v>1436</v>
      </c>
      <c r="L825" s="29">
        <v>67</v>
      </c>
      <c r="M825" s="29" t="s">
        <v>1438</v>
      </c>
      <c r="N825" s="29">
        <v>67</v>
      </c>
      <c r="O825" s="29" t="s">
        <v>1440</v>
      </c>
      <c r="P825" s="29">
        <v>67</v>
      </c>
      <c r="Q825" s="29" t="s">
        <v>1442</v>
      </c>
      <c r="R825" s="29">
        <v>67</v>
      </c>
      <c r="S825" s="29" t="s">
        <v>1444</v>
      </c>
      <c r="T825" s="29">
        <v>67</v>
      </c>
      <c r="U825" s="29" t="s">
        <v>1590</v>
      </c>
      <c r="V825" s="29">
        <v>67</v>
      </c>
      <c r="W825" s="29" t="s">
        <v>1592</v>
      </c>
      <c r="X825" s="29">
        <v>67</v>
      </c>
      <c r="Y825" s="29" t="s">
        <v>1595</v>
      </c>
      <c r="Z825" s="29">
        <v>67</v>
      </c>
      <c r="AA825" s="29" t="s">
        <v>394</v>
      </c>
      <c r="AB825" s="30" t="str">
        <f t="shared" si="91"/>
        <v>tw-h-37-shl-loc3</v>
      </c>
      <c r="AC825" s="30">
        <f t="shared" si="92"/>
        <v>3</v>
      </c>
      <c r="AD825" s="29">
        <v>9</v>
      </c>
      <c r="AE825" s="31">
        <v>9</v>
      </c>
      <c r="AG825" s="35">
        <v>222</v>
      </c>
    </row>
    <row r="826" spans="1:33" ht="16.5" x14ac:dyDescent="0.2">
      <c r="A826" s="33" t="s">
        <v>984</v>
      </c>
      <c r="B826" s="33">
        <f t="shared" si="87"/>
        <v>4203810</v>
      </c>
      <c r="C826" s="51">
        <v>38</v>
      </c>
      <c r="D826" s="23">
        <f t="shared" si="88"/>
        <v>42038</v>
      </c>
      <c r="E826" s="24">
        <v>1</v>
      </c>
      <c r="F826" s="32" t="s">
        <v>633</v>
      </c>
      <c r="G826" s="32" t="s">
        <v>696</v>
      </c>
      <c r="H826" s="24">
        <f t="shared" si="89"/>
        <v>80</v>
      </c>
      <c r="I826" s="24">
        <f t="shared" si="90"/>
        <v>8</v>
      </c>
      <c r="J826" s="24">
        <v>3</v>
      </c>
      <c r="K826" s="24" t="s">
        <v>1437</v>
      </c>
      <c r="L826" s="24">
        <v>68</v>
      </c>
      <c r="M826" s="24" t="s">
        <v>1439</v>
      </c>
      <c r="N826" s="24">
        <v>68</v>
      </c>
      <c r="O826" s="24" t="s">
        <v>1441</v>
      </c>
      <c r="P826" s="24">
        <v>68</v>
      </c>
      <c r="Q826" s="24" t="s">
        <v>1443</v>
      </c>
      <c r="R826" s="24">
        <v>68</v>
      </c>
      <c r="S826" s="24" t="s">
        <v>1445</v>
      </c>
      <c r="T826" s="24">
        <v>68</v>
      </c>
      <c r="U826" s="24" t="s">
        <v>1447</v>
      </c>
      <c r="V826" s="24">
        <v>68</v>
      </c>
      <c r="W826" s="24" t="s">
        <v>1593</v>
      </c>
      <c r="X826" s="24">
        <v>68</v>
      </c>
      <c r="Y826" s="24" t="s">
        <v>1594</v>
      </c>
      <c r="Z826" s="24">
        <v>68</v>
      </c>
      <c r="AA826" s="32" t="s">
        <v>747</v>
      </c>
      <c r="AB826" s="24" t="str">
        <f t="shared" si="91"/>
        <v>tw-h-38-jlr-loc1</v>
      </c>
      <c r="AC826" s="24">
        <f t="shared" si="92"/>
        <v>3</v>
      </c>
      <c r="AD826" s="24">
        <v>6</v>
      </c>
      <c r="AE826" s="25">
        <v>6</v>
      </c>
      <c r="AG826" s="35">
        <v>223</v>
      </c>
    </row>
    <row r="827" spans="1:33" ht="16.5" x14ac:dyDescent="0.2">
      <c r="A827" s="33" t="s">
        <v>984</v>
      </c>
      <c r="B827" s="33">
        <f t="shared" si="87"/>
        <v>4203811</v>
      </c>
      <c r="C827" s="51">
        <v>38</v>
      </c>
      <c r="D827" s="26">
        <f t="shared" si="88"/>
        <v>42038</v>
      </c>
      <c r="E827" s="13">
        <v>1</v>
      </c>
      <c r="F827" s="14" t="s">
        <v>634</v>
      </c>
      <c r="G827" s="14" t="s">
        <v>697</v>
      </c>
      <c r="H827" s="13">
        <f t="shared" si="89"/>
        <v>80</v>
      </c>
      <c r="I827" s="13">
        <f t="shared" si="90"/>
        <v>8</v>
      </c>
      <c r="J827" s="13">
        <v>3</v>
      </c>
      <c r="K827" s="13" t="s">
        <v>1436</v>
      </c>
      <c r="L827" s="13">
        <v>68</v>
      </c>
      <c r="M827" s="13" t="s">
        <v>1438</v>
      </c>
      <c r="N827" s="13">
        <v>68</v>
      </c>
      <c r="O827" s="13" t="s">
        <v>1440</v>
      </c>
      <c r="P827" s="13">
        <v>68</v>
      </c>
      <c r="Q827" s="13" t="s">
        <v>1442</v>
      </c>
      <c r="R827" s="13">
        <v>68</v>
      </c>
      <c r="S827" s="13" t="s">
        <v>1444</v>
      </c>
      <c r="T827" s="13">
        <v>68</v>
      </c>
      <c r="U827" s="13" t="s">
        <v>1446</v>
      </c>
      <c r="V827" s="13">
        <v>68</v>
      </c>
      <c r="W827" s="13" t="s">
        <v>1592</v>
      </c>
      <c r="X827" s="13">
        <v>68</v>
      </c>
      <c r="Y827" s="13" t="s">
        <v>1595</v>
      </c>
      <c r="Z827" s="13">
        <v>68</v>
      </c>
      <c r="AA827" s="14" t="s">
        <v>384</v>
      </c>
      <c r="AB827" s="13" t="str">
        <f t="shared" si="91"/>
        <v>tw-h-38-shl-loc1</v>
      </c>
      <c r="AC827" s="13">
        <f t="shared" si="92"/>
        <v>3</v>
      </c>
      <c r="AD827" s="13">
        <v>9</v>
      </c>
      <c r="AE827" s="27">
        <v>9</v>
      </c>
      <c r="AG827" s="35">
        <v>224</v>
      </c>
    </row>
    <row r="828" spans="1:33" ht="16.5" x14ac:dyDescent="0.2">
      <c r="A828" s="33" t="s">
        <v>984</v>
      </c>
      <c r="B828" s="33">
        <f t="shared" si="87"/>
        <v>4203820</v>
      </c>
      <c r="C828" s="51">
        <v>38</v>
      </c>
      <c r="D828" s="26">
        <f t="shared" si="88"/>
        <v>42038</v>
      </c>
      <c r="E828" s="13">
        <v>2</v>
      </c>
      <c r="F828" s="14" t="s">
        <v>633</v>
      </c>
      <c r="G828" s="14" t="s">
        <v>698</v>
      </c>
      <c r="H828" s="13">
        <f t="shared" si="89"/>
        <v>80</v>
      </c>
      <c r="I828" s="13">
        <f t="shared" si="90"/>
        <v>7</v>
      </c>
      <c r="J828" s="13">
        <v>3</v>
      </c>
      <c r="K828" s="13" t="s">
        <v>1437</v>
      </c>
      <c r="L828" s="13">
        <v>68</v>
      </c>
      <c r="M828" s="13" t="s">
        <v>1439</v>
      </c>
      <c r="N828" s="13">
        <v>68</v>
      </c>
      <c r="O828" s="13" t="s">
        <v>1441</v>
      </c>
      <c r="P828" s="13">
        <v>68</v>
      </c>
      <c r="Q828" s="13" t="s">
        <v>1443</v>
      </c>
      <c r="R828" s="13">
        <v>68</v>
      </c>
      <c r="S828" s="13" t="s">
        <v>1445</v>
      </c>
      <c r="T828" s="13">
        <v>68</v>
      </c>
      <c r="U828" s="13" t="s">
        <v>1447</v>
      </c>
      <c r="V828" s="13">
        <v>68</v>
      </c>
      <c r="W828" s="13" t="s">
        <v>1593</v>
      </c>
      <c r="X828" s="13">
        <v>68</v>
      </c>
      <c r="Y828" s="13" t="s">
        <v>1594</v>
      </c>
      <c r="Z828" s="13">
        <v>68</v>
      </c>
      <c r="AA828" s="14" t="s">
        <v>749</v>
      </c>
      <c r="AB828" s="36" t="str">
        <f t="shared" si="91"/>
        <v>tw-h-38-jlr-loc2</v>
      </c>
      <c r="AC828" s="36">
        <f t="shared" si="92"/>
        <v>3</v>
      </c>
      <c r="AD828" s="13">
        <v>6</v>
      </c>
      <c r="AE828" s="27">
        <v>6</v>
      </c>
      <c r="AG828" s="35">
        <v>225</v>
      </c>
    </row>
    <row r="829" spans="1:33" ht="16.5" x14ac:dyDescent="0.2">
      <c r="A829" s="33" t="s">
        <v>984</v>
      </c>
      <c r="B829" s="33">
        <f t="shared" si="87"/>
        <v>4203821</v>
      </c>
      <c r="C829" s="51">
        <v>38</v>
      </c>
      <c r="D829" s="26">
        <f t="shared" si="88"/>
        <v>42038</v>
      </c>
      <c r="E829" s="13">
        <v>2</v>
      </c>
      <c r="F829" s="14" t="s">
        <v>634</v>
      </c>
      <c r="G829" s="14" t="s">
        <v>699</v>
      </c>
      <c r="H829" s="13">
        <f t="shared" si="89"/>
        <v>80</v>
      </c>
      <c r="I829" s="13">
        <f t="shared" si="90"/>
        <v>7</v>
      </c>
      <c r="J829" s="13">
        <v>3</v>
      </c>
      <c r="K829" s="13" t="s">
        <v>1436</v>
      </c>
      <c r="L829" s="13">
        <v>68</v>
      </c>
      <c r="M829" s="13" t="s">
        <v>1438</v>
      </c>
      <c r="N829" s="13">
        <v>68</v>
      </c>
      <c r="O829" s="13" t="s">
        <v>1440</v>
      </c>
      <c r="P829" s="13">
        <v>68</v>
      </c>
      <c r="Q829" s="13" t="s">
        <v>1442</v>
      </c>
      <c r="R829" s="13">
        <v>68</v>
      </c>
      <c r="S829" s="13" t="s">
        <v>1444</v>
      </c>
      <c r="T829" s="13">
        <v>68</v>
      </c>
      <c r="U829" s="13" t="s">
        <v>1446</v>
      </c>
      <c r="V829" s="13">
        <v>68</v>
      </c>
      <c r="W829" s="13" t="s">
        <v>1592</v>
      </c>
      <c r="X829" s="13">
        <v>68</v>
      </c>
      <c r="Y829" s="13" t="s">
        <v>1595</v>
      </c>
      <c r="Z829" s="13">
        <v>68</v>
      </c>
      <c r="AA829" s="13" t="s">
        <v>382</v>
      </c>
      <c r="AB829" s="36" t="str">
        <f t="shared" si="91"/>
        <v>tw-h-38-shl-loc2</v>
      </c>
      <c r="AC829" s="36">
        <f t="shared" si="92"/>
        <v>3</v>
      </c>
      <c r="AD829" s="13">
        <v>9</v>
      </c>
      <c r="AE829" s="27">
        <v>9</v>
      </c>
      <c r="AG829" s="35">
        <v>226</v>
      </c>
    </row>
    <row r="830" spans="1:33" ht="16.5" x14ac:dyDescent="0.2">
      <c r="A830" s="33" t="s">
        <v>984</v>
      </c>
      <c r="B830" s="33">
        <f t="shared" si="87"/>
        <v>4203830</v>
      </c>
      <c r="C830" s="51">
        <v>38</v>
      </c>
      <c r="D830" s="26">
        <f t="shared" si="88"/>
        <v>42038</v>
      </c>
      <c r="E830" s="13">
        <v>3</v>
      </c>
      <c r="F830" s="14" t="s">
        <v>633</v>
      </c>
      <c r="G830" s="14" t="s">
        <v>700</v>
      </c>
      <c r="H830" s="13">
        <f t="shared" si="89"/>
        <v>80</v>
      </c>
      <c r="I830" s="13">
        <f t="shared" si="90"/>
        <v>7</v>
      </c>
      <c r="J830" s="13">
        <v>3</v>
      </c>
      <c r="K830" s="13" t="s">
        <v>1437</v>
      </c>
      <c r="L830" s="13">
        <v>68</v>
      </c>
      <c r="M830" s="13" t="s">
        <v>1439</v>
      </c>
      <c r="N830" s="13">
        <v>68</v>
      </c>
      <c r="O830" s="13" t="s">
        <v>1441</v>
      </c>
      <c r="P830" s="13">
        <v>68</v>
      </c>
      <c r="Q830" s="13" t="s">
        <v>1443</v>
      </c>
      <c r="R830" s="13">
        <v>68</v>
      </c>
      <c r="S830" s="13" t="s">
        <v>1445</v>
      </c>
      <c r="T830" s="13">
        <v>68</v>
      </c>
      <c r="U830" s="13" t="s">
        <v>1447</v>
      </c>
      <c r="V830" s="13">
        <v>68</v>
      </c>
      <c r="W830" s="13" t="s">
        <v>1593</v>
      </c>
      <c r="X830" s="13">
        <v>68</v>
      </c>
      <c r="Y830" s="13" t="s">
        <v>1594</v>
      </c>
      <c r="Z830" s="13">
        <v>68</v>
      </c>
      <c r="AA830" s="14" t="s">
        <v>354</v>
      </c>
      <c r="AB830" s="37" t="str">
        <f t="shared" si="91"/>
        <v>tw-h-38-jlr-loc3</v>
      </c>
      <c r="AC830" s="37">
        <f t="shared" si="92"/>
        <v>3</v>
      </c>
      <c r="AD830" s="13">
        <v>6</v>
      </c>
      <c r="AE830" s="27">
        <v>6</v>
      </c>
      <c r="AG830" s="35">
        <v>227</v>
      </c>
    </row>
    <row r="831" spans="1:33" ht="17.25" thickBot="1" x14ac:dyDescent="0.25">
      <c r="A831" s="33" t="s">
        <v>984</v>
      </c>
      <c r="B831" s="33">
        <f t="shared" si="87"/>
        <v>4203831</v>
      </c>
      <c r="C831" s="51">
        <v>38</v>
      </c>
      <c r="D831" s="28">
        <f t="shared" si="88"/>
        <v>42038</v>
      </c>
      <c r="E831" s="29">
        <v>3</v>
      </c>
      <c r="F831" s="30" t="s">
        <v>634</v>
      </c>
      <c r="G831" s="30" t="s">
        <v>701</v>
      </c>
      <c r="H831" s="29">
        <f t="shared" si="89"/>
        <v>80</v>
      </c>
      <c r="I831" s="29">
        <f t="shared" si="90"/>
        <v>7</v>
      </c>
      <c r="J831" s="29">
        <v>3</v>
      </c>
      <c r="K831" s="29" t="s">
        <v>1436</v>
      </c>
      <c r="L831" s="29">
        <v>68</v>
      </c>
      <c r="M831" s="29" t="s">
        <v>1438</v>
      </c>
      <c r="N831" s="29">
        <v>68</v>
      </c>
      <c r="O831" s="29" t="s">
        <v>1440</v>
      </c>
      <c r="P831" s="29">
        <v>68</v>
      </c>
      <c r="Q831" s="29" t="s">
        <v>1442</v>
      </c>
      <c r="R831" s="29">
        <v>68</v>
      </c>
      <c r="S831" s="29" t="s">
        <v>1444</v>
      </c>
      <c r="T831" s="29">
        <v>68</v>
      </c>
      <c r="U831" s="29" t="s">
        <v>1446</v>
      </c>
      <c r="V831" s="29">
        <v>68</v>
      </c>
      <c r="W831" s="29" t="s">
        <v>1592</v>
      </c>
      <c r="X831" s="29">
        <v>68</v>
      </c>
      <c r="Y831" s="29" t="s">
        <v>1595</v>
      </c>
      <c r="Z831" s="29">
        <v>68</v>
      </c>
      <c r="AA831" s="30" t="s">
        <v>395</v>
      </c>
      <c r="AB831" s="30" t="str">
        <f t="shared" si="91"/>
        <v>tw-h-38-shl-loc3</v>
      </c>
      <c r="AC831" s="30">
        <f t="shared" si="92"/>
        <v>3</v>
      </c>
      <c r="AD831" s="29">
        <v>9</v>
      </c>
      <c r="AE831" s="31">
        <v>9</v>
      </c>
      <c r="AG831" s="35">
        <v>228</v>
      </c>
    </row>
    <row r="832" spans="1:33" ht="16.5" x14ac:dyDescent="0.2">
      <c r="A832" s="33" t="s">
        <v>984</v>
      </c>
      <c r="B832" s="33">
        <f t="shared" si="87"/>
        <v>4203910</v>
      </c>
      <c r="C832" s="51">
        <v>39</v>
      </c>
      <c r="D832" s="23">
        <f t="shared" si="88"/>
        <v>42039</v>
      </c>
      <c r="E832" s="24">
        <v>1</v>
      </c>
      <c r="F832" s="32" t="s">
        <v>633</v>
      </c>
      <c r="G832" s="32" t="s">
        <v>696</v>
      </c>
      <c r="H832" s="24">
        <f t="shared" si="89"/>
        <v>80</v>
      </c>
      <c r="I832" s="24">
        <f t="shared" si="90"/>
        <v>8</v>
      </c>
      <c r="J832" s="24">
        <v>3</v>
      </c>
      <c r="K832" s="24" t="s">
        <v>1437</v>
      </c>
      <c r="L832" s="24">
        <v>69</v>
      </c>
      <c r="M832" s="24" t="s">
        <v>1439</v>
      </c>
      <c r="N832" s="24">
        <v>69</v>
      </c>
      <c r="O832" s="24" t="s">
        <v>1441</v>
      </c>
      <c r="P832" s="24">
        <v>69</v>
      </c>
      <c r="Q832" s="24" t="s">
        <v>1443</v>
      </c>
      <c r="R832" s="24">
        <v>69</v>
      </c>
      <c r="S832" s="24" t="s">
        <v>1445</v>
      </c>
      <c r="T832" s="24">
        <v>69</v>
      </c>
      <c r="U832" s="24" t="s">
        <v>1447</v>
      </c>
      <c r="V832" s="24">
        <v>69</v>
      </c>
      <c r="W832" s="24" t="s">
        <v>1449</v>
      </c>
      <c r="X832" s="24">
        <v>69</v>
      </c>
      <c r="Y832" s="24" t="s">
        <v>1594</v>
      </c>
      <c r="Z832" s="24">
        <v>69</v>
      </c>
      <c r="AA832" s="24" t="s">
        <v>351</v>
      </c>
      <c r="AB832" s="24" t="str">
        <f t="shared" si="91"/>
        <v>tw-h-39-jlr-loc1</v>
      </c>
      <c r="AC832" s="24">
        <f t="shared" si="92"/>
        <v>3</v>
      </c>
      <c r="AD832" s="24">
        <v>6</v>
      </c>
      <c r="AE832" s="25">
        <v>6</v>
      </c>
      <c r="AG832" s="35">
        <v>229</v>
      </c>
    </row>
    <row r="833" spans="1:33" ht="16.5" x14ac:dyDescent="0.2">
      <c r="A833" s="33" t="s">
        <v>984</v>
      </c>
      <c r="B833" s="33">
        <f t="shared" si="87"/>
        <v>4203911</v>
      </c>
      <c r="C833" s="51">
        <v>39</v>
      </c>
      <c r="D833" s="26">
        <f t="shared" si="88"/>
        <v>42039</v>
      </c>
      <c r="E833" s="13">
        <v>1</v>
      </c>
      <c r="F833" s="14" t="s">
        <v>634</v>
      </c>
      <c r="G833" s="14" t="s">
        <v>697</v>
      </c>
      <c r="H833" s="13">
        <f t="shared" si="89"/>
        <v>80</v>
      </c>
      <c r="I833" s="13">
        <f t="shared" si="90"/>
        <v>8</v>
      </c>
      <c r="J833" s="13">
        <v>3</v>
      </c>
      <c r="K833" s="13" t="s">
        <v>1436</v>
      </c>
      <c r="L833" s="13">
        <v>69</v>
      </c>
      <c r="M833" s="13" t="s">
        <v>1438</v>
      </c>
      <c r="N833" s="13">
        <v>69</v>
      </c>
      <c r="O833" s="13" t="s">
        <v>1440</v>
      </c>
      <c r="P833" s="13">
        <v>69</v>
      </c>
      <c r="Q833" s="13" t="s">
        <v>1442</v>
      </c>
      <c r="R833" s="13">
        <v>69</v>
      </c>
      <c r="S833" s="13" t="s">
        <v>1444</v>
      </c>
      <c r="T833" s="13">
        <v>69</v>
      </c>
      <c r="U833" s="13" t="s">
        <v>1446</v>
      </c>
      <c r="V833" s="13">
        <v>69</v>
      </c>
      <c r="W833" s="13" t="s">
        <v>1448</v>
      </c>
      <c r="X833" s="13">
        <v>69</v>
      </c>
      <c r="Y833" s="13" t="s">
        <v>1595</v>
      </c>
      <c r="Z833" s="13">
        <v>69</v>
      </c>
      <c r="AA833" s="13" t="s">
        <v>391</v>
      </c>
      <c r="AB833" s="13" t="str">
        <f t="shared" si="91"/>
        <v>tw-h-39-shl-loc1</v>
      </c>
      <c r="AC833" s="13">
        <f t="shared" si="92"/>
        <v>3</v>
      </c>
      <c r="AD833" s="13">
        <v>9</v>
      </c>
      <c r="AE833" s="27">
        <v>9</v>
      </c>
      <c r="AG833" s="35">
        <v>230</v>
      </c>
    </row>
    <row r="834" spans="1:33" ht="16.5" x14ac:dyDescent="0.2">
      <c r="A834" s="33" t="s">
        <v>984</v>
      </c>
      <c r="B834" s="33">
        <f t="shared" si="87"/>
        <v>4203920</v>
      </c>
      <c r="C834" s="51">
        <v>39</v>
      </c>
      <c r="D834" s="26">
        <f t="shared" si="88"/>
        <v>42039</v>
      </c>
      <c r="E834" s="13">
        <v>2</v>
      </c>
      <c r="F834" s="14" t="s">
        <v>633</v>
      </c>
      <c r="G834" s="14" t="s">
        <v>698</v>
      </c>
      <c r="H834" s="13">
        <f t="shared" si="89"/>
        <v>80</v>
      </c>
      <c r="I834" s="13">
        <f t="shared" si="90"/>
        <v>8</v>
      </c>
      <c r="J834" s="13">
        <v>3</v>
      </c>
      <c r="K834" s="13" t="s">
        <v>1437</v>
      </c>
      <c r="L834" s="13">
        <v>69</v>
      </c>
      <c r="M834" s="13" t="s">
        <v>1439</v>
      </c>
      <c r="N834" s="13">
        <v>69</v>
      </c>
      <c r="O834" s="13" t="s">
        <v>1441</v>
      </c>
      <c r="P834" s="13">
        <v>69</v>
      </c>
      <c r="Q834" s="13" t="s">
        <v>1443</v>
      </c>
      <c r="R834" s="13">
        <v>69</v>
      </c>
      <c r="S834" s="13" t="s">
        <v>1445</v>
      </c>
      <c r="T834" s="13">
        <v>69</v>
      </c>
      <c r="U834" s="13" t="s">
        <v>1447</v>
      </c>
      <c r="V834" s="13">
        <v>69</v>
      </c>
      <c r="W834" s="13" t="s">
        <v>1449</v>
      </c>
      <c r="X834" s="13">
        <v>69</v>
      </c>
      <c r="Y834" s="13" t="s">
        <v>1594</v>
      </c>
      <c r="Z834" s="13">
        <v>69</v>
      </c>
      <c r="AA834" s="13" t="s">
        <v>748</v>
      </c>
      <c r="AB834" s="36" t="str">
        <f t="shared" si="91"/>
        <v>tw-h-39-jlr-loc2</v>
      </c>
      <c r="AC834" s="36">
        <f t="shared" si="92"/>
        <v>3</v>
      </c>
      <c r="AD834" s="13">
        <v>6</v>
      </c>
      <c r="AE834" s="27">
        <v>6</v>
      </c>
      <c r="AG834" s="35">
        <v>231</v>
      </c>
    </row>
    <row r="835" spans="1:33" ht="16.5" x14ac:dyDescent="0.2">
      <c r="A835" s="33" t="s">
        <v>984</v>
      </c>
      <c r="B835" s="33">
        <f t="shared" si="87"/>
        <v>4203921</v>
      </c>
      <c r="C835" s="51">
        <v>39</v>
      </c>
      <c r="D835" s="26">
        <f t="shared" si="88"/>
        <v>42039</v>
      </c>
      <c r="E835" s="13">
        <v>2</v>
      </c>
      <c r="F835" s="14" t="s">
        <v>634</v>
      </c>
      <c r="G835" s="14" t="s">
        <v>699</v>
      </c>
      <c r="H835" s="13">
        <f t="shared" si="89"/>
        <v>80</v>
      </c>
      <c r="I835" s="13">
        <f t="shared" si="90"/>
        <v>8</v>
      </c>
      <c r="J835" s="13">
        <v>3</v>
      </c>
      <c r="K835" s="13" t="s">
        <v>1436</v>
      </c>
      <c r="L835" s="13">
        <v>69</v>
      </c>
      <c r="M835" s="13" t="s">
        <v>1438</v>
      </c>
      <c r="N835" s="13">
        <v>69</v>
      </c>
      <c r="O835" s="13" t="s">
        <v>1440</v>
      </c>
      <c r="P835" s="13">
        <v>69</v>
      </c>
      <c r="Q835" s="13" t="s">
        <v>1442</v>
      </c>
      <c r="R835" s="13">
        <v>69</v>
      </c>
      <c r="S835" s="13" t="s">
        <v>1444</v>
      </c>
      <c r="T835" s="13">
        <v>69</v>
      </c>
      <c r="U835" s="13" t="s">
        <v>1446</v>
      </c>
      <c r="V835" s="13">
        <v>69</v>
      </c>
      <c r="W835" s="13" t="s">
        <v>1448</v>
      </c>
      <c r="X835" s="13">
        <v>69</v>
      </c>
      <c r="Y835" s="13" t="s">
        <v>1595</v>
      </c>
      <c r="Z835" s="13">
        <v>69</v>
      </c>
      <c r="AA835" s="13" t="s">
        <v>390</v>
      </c>
      <c r="AB835" s="36" t="str">
        <f t="shared" si="91"/>
        <v>tw-h-39-shl-loc2</v>
      </c>
      <c r="AC835" s="36">
        <f t="shared" si="92"/>
        <v>3</v>
      </c>
      <c r="AD835" s="13">
        <v>9</v>
      </c>
      <c r="AE835" s="27">
        <v>9</v>
      </c>
      <c r="AG835" s="35">
        <v>232</v>
      </c>
    </row>
    <row r="836" spans="1:33" ht="16.5" x14ac:dyDescent="0.2">
      <c r="A836" s="33" t="s">
        <v>984</v>
      </c>
      <c r="B836" s="33">
        <f t="shared" si="87"/>
        <v>4203930</v>
      </c>
      <c r="C836" s="51">
        <v>39</v>
      </c>
      <c r="D836" s="26">
        <f t="shared" si="88"/>
        <v>42039</v>
      </c>
      <c r="E836" s="13">
        <v>3</v>
      </c>
      <c r="F836" s="14" t="s">
        <v>633</v>
      </c>
      <c r="G836" s="14" t="s">
        <v>700</v>
      </c>
      <c r="H836" s="13">
        <f t="shared" si="89"/>
        <v>80</v>
      </c>
      <c r="I836" s="13">
        <f t="shared" si="90"/>
        <v>7</v>
      </c>
      <c r="J836" s="13">
        <v>3</v>
      </c>
      <c r="K836" s="13" t="s">
        <v>1437</v>
      </c>
      <c r="L836" s="13">
        <v>69</v>
      </c>
      <c r="M836" s="13" t="s">
        <v>1439</v>
      </c>
      <c r="N836" s="13">
        <v>69</v>
      </c>
      <c r="O836" s="13" t="s">
        <v>1441</v>
      </c>
      <c r="P836" s="13">
        <v>69</v>
      </c>
      <c r="Q836" s="13" t="s">
        <v>1443</v>
      </c>
      <c r="R836" s="13">
        <v>69</v>
      </c>
      <c r="S836" s="13" t="s">
        <v>1445</v>
      </c>
      <c r="T836" s="13">
        <v>69</v>
      </c>
      <c r="U836" s="13" t="s">
        <v>1447</v>
      </c>
      <c r="V836" s="13">
        <v>69</v>
      </c>
      <c r="W836" s="13" t="s">
        <v>1449</v>
      </c>
      <c r="X836" s="13">
        <v>69</v>
      </c>
      <c r="Y836" s="13" t="s">
        <v>1594</v>
      </c>
      <c r="Z836" s="13">
        <v>69</v>
      </c>
      <c r="AA836" s="13" t="s">
        <v>354</v>
      </c>
      <c r="AB836" s="37" t="str">
        <f t="shared" si="91"/>
        <v>tw-h-39-jlr-loc3</v>
      </c>
      <c r="AC836" s="37">
        <f t="shared" si="92"/>
        <v>3</v>
      </c>
      <c r="AD836" s="13">
        <v>6</v>
      </c>
      <c r="AE836" s="27">
        <v>6</v>
      </c>
      <c r="AG836" s="35">
        <v>233</v>
      </c>
    </row>
    <row r="837" spans="1:33" ht="17.25" thickBot="1" x14ac:dyDescent="0.25">
      <c r="A837" s="33" t="s">
        <v>984</v>
      </c>
      <c r="B837" s="33">
        <f t="shared" ref="B837:B900" si="93">D837*100+E837*10+IF(F837="jlr",0,1)</f>
        <v>4203931</v>
      </c>
      <c r="C837" s="51">
        <v>39</v>
      </c>
      <c r="D837" s="28">
        <f t="shared" si="88"/>
        <v>42039</v>
      </c>
      <c r="E837" s="29">
        <v>3</v>
      </c>
      <c r="F837" s="30" t="s">
        <v>634</v>
      </c>
      <c r="G837" s="30" t="s">
        <v>701</v>
      </c>
      <c r="H837" s="29">
        <f t="shared" si="89"/>
        <v>80</v>
      </c>
      <c r="I837" s="29">
        <f t="shared" si="90"/>
        <v>7</v>
      </c>
      <c r="J837" s="29">
        <v>3</v>
      </c>
      <c r="K837" s="29" t="s">
        <v>1436</v>
      </c>
      <c r="L837" s="29">
        <v>69</v>
      </c>
      <c r="M837" s="29" t="s">
        <v>1438</v>
      </c>
      <c r="N837" s="29">
        <v>69</v>
      </c>
      <c r="O837" s="29" t="s">
        <v>1440</v>
      </c>
      <c r="P837" s="29">
        <v>69</v>
      </c>
      <c r="Q837" s="29" t="s">
        <v>1442</v>
      </c>
      <c r="R837" s="29">
        <v>69</v>
      </c>
      <c r="S837" s="29" t="s">
        <v>1444</v>
      </c>
      <c r="T837" s="29">
        <v>69</v>
      </c>
      <c r="U837" s="29" t="s">
        <v>1446</v>
      </c>
      <c r="V837" s="29">
        <v>69</v>
      </c>
      <c r="W837" s="29" t="s">
        <v>1448</v>
      </c>
      <c r="X837" s="29">
        <v>69</v>
      </c>
      <c r="Y837" s="29" t="s">
        <v>1595</v>
      </c>
      <c r="Z837" s="29">
        <v>69</v>
      </c>
      <c r="AA837" s="29" t="s">
        <v>395</v>
      </c>
      <c r="AB837" s="30" t="str">
        <f t="shared" si="91"/>
        <v>tw-h-39-shl-loc3</v>
      </c>
      <c r="AC837" s="30">
        <f t="shared" si="92"/>
        <v>3</v>
      </c>
      <c r="AD837" s="29">
        <v>9</v>
      </c>
      <c r="AE837" s="31">
        <v>9</v>
      </c>
      <c r="AG837" s="35">
        <v>234</v>
      </c>
    </row>
    <row r="838" spans="1:33" ht="16.5" x14ac:dyDescent="0.2">
      <c r="A838" s="33" t="s">
        <v>984</v>
      </c>
      <c r="B838" s="33">
        <f t="shared" si="93"/>
        <v>4204010</v>
      </c>
      <c r="C838" s="51">
        <v>40</v>
      </c>
      <c r="D838" s="23">
        <f t="shared" si="88"/>
        <v>42040</v>
      </c>
      <c r="E838" s="24">
        <v>1</v>
      </c>
      <c r="F838" s="32" t="s">
        <v>633</v>
      </c>
      <c r="G838" s="32" t="s">
        <v>696</v>
      </c>
      <c r="H838" s="24">
        <f t="shared" si="89"/>
        <v>80</v>
      </c>
      <c r="I838" s="24">
        <f t="shared" si="90"/>
        <v>8</v>
      </c>
      <c r="J838" s="24">
        <v>3</v>
      </c>
      <c r="K838" s="24" t="s">
        <v>1437</v>
      </c>
      <c r="L838" s="24">
        <v>70</v>
      </c>
      <c r="M838" s="24" t="s">
        <v>1439</v>
      </c>
      <c r="N838" s="24">
        <v>70</v>
      </c>
      <c r="O838" s="24" t="s">
        <v>1441</v>
      </c>
      <c r="P838" s="24">
        <v>70</v>
      </c>
      <c r="Q838" s="24" t="s">
        <v>1443</v>
      </c>
      <c r="R838" s="24">
        <v>70</v>
      </c>
      <c r="S838" s="24" t="s">
        <v>1445</v>
      </c>
      <c r="T838" s="24">
        <v>70</v>
      </c>
      <c r="U838" s="24" t="s">
        <v>1447</v>
      </c>
      <c r="V838" s="24">
        <v>70</v>
      </c>
      <c r="W838" s="24" t="s">
        <v>1449</v>
      </c>
      <c r="X838" s="24">
        <v>70</v>
      </c>
      <c r="Y838" s="24" t="s">
        <v>1450</v>
      </c>
      <c r="Z838" s="24">
        <v>70</v>
      </c>
      <c r="AA838" s="24" t="s">
        <v>355</v>
      </c>
      <c r="AB838" s="24" t="str">
        <f t="shared" si="91"/>
        <v>tw-h-40-jlr-loc1</v>
      </c>
      <c r="AC838" s="24">
        <f t="shared" si="92"/>
        <v>4</v>
      </c>
      <c r="AD838" s="24">
        <v>6</v>
      </c>
      <c r="AE838" s="25">
        <v>6</v>
      </c>
      <c r="AG838" s="35">
        <v>235</v>
      </c>
    </row>
    <row r="839" spans="1:33" ht="16.5" x14ac:dyDescent="0.2">
      <c r="A839" s="33" t="s">
        <v>984</v>
      </c>
      <c r="B839" s="33">
        <f t="shared" si="93"/>
        <v>4204011</v>
      </c>
      <c r="C839" s="51">
        <v>40</v>
      </c>
      <c r="D839" s="26">
        <f t="shared" si="88"/>
        <v>42040</v>
      </c>
      <c r="E839" s="13">
        <v>1</v>
      </c>
      <c r="F839" s="14" t="s">
        <v>634</v>
      </c>
      <c r="G839" s="14" t="s">
        <v>697</v>
      </c>
      <c r="H839" s="13">
        <f t="shared" si="89"/>
        <v>80</v>
      </c>
      <c r="I839" s="13">
        <f t="shared" si="90"/>
        <v>8</v>
      </c>
      <c r="J839" s="13">
        <v>3</v>
      </c>
      <c r="K839" s="13" t="s">
        <v>1436</v>
      </c>
      <c r="L839" s="13">
        <v>70</v>
      </c>
      <c r="M839" s="13" t="s">
        <v>1438</v>
      </c>
      <c r="N839" s="13">
        <v>70</v>
      </c>
      <c r="O839" s="13" t="s">
        <v>1440</v>
      </c>
      <c r="P839" s="13">
        <v>70</v>
      </c>
      <c r="Q839" s="13" t="s">
        <v>1442</v>
      </c>
      <c r="R839" s="13">
        <v>70</v>
      </c>
      <c r="S839" s="13" t="s">
        <v>1444</v>
      </c>
      <c r="T839" s="13">
        <v>70</v>
      </c>
      <c r="U839" s="13" t="s">
        <v>1446</v>
      </c>
      <c r="V839" s="13">
        <v>70</v>
      </c>
      <c r="W839" s="13" t="s">
        <v>1448</v>
      </c>
      <c r="X839" s="13">
        <v>70</v>
      </c>
      <c r="Y839" s="13" t="s">
        <v>1451</v>
      </c>
      <c r="Z839" s="13">
        <v>70</v>
      </c>
      <c r="AA839" s="13" t="s">
        <v>396</v>
      </c>
      <c r="AB839" s="13" t="str">
        <f t="shared" si="91"/>
        <v>tw-h-40-shl-loc1</v>
      </c>
      <c r="AC839" s="13">
        <f t="shared" si="92"/>
        <v>4</v>
      </c>
      <c r="AD839" s="13">
        <v>9</v>
      </c>
      <c r="AE839" s="27">
        <v>9</v>
      </c>
      <c r="AG839" s="35">
        <v>236</v>
      </c>
    </row>
    <row r="840" spans="1:33" ht="16.5" x14ac:dyDescent="0.2">
      <c r="A840" s="33" t="s">
        <v>984</v>
      </c>
      <c r="B840" s="33">
        <f t="shared" si="93"/>
        <v>4204020</v>
      </c>
      <c r="C840" s="51">
        <v>40</v>
      </c>
      <c r="D840" s="26">
        <f t="shared" si="88"/>
        <v>42040</v>
      </c>
      <c r="E840" s="13">
        <v>2</v>
      </c>
      <c r="F840" s="14" t="s">
        <v>633</v>
      </c>
      <c r="G840" s="14" t="s">
        <v>698</v>
      </c>
      <c r="H840" s="13">
        <f t="shared" si="89"/>
        <v>80</v>
      </c>
      <c r="I840" s="13">
        <f t="shared" si="90"/>
        <v>8</v>
      </c>
      <c r="J840" s="13">
        <v>3</v>
      </c>
      <c r="K840" s="13" t="s">
        <v>1437</v>
      </c>
      <c r="L840" s="13">
        <v>70</v>
      </c>
      <c r="M840" s="13" t="s">
        <v>1439</v>
      </c>
      <c r="N840" s="13">
        <v>70</v>
      </c>
      <c r="O840" s="13" t="s">
        <v>1441</v>
      </c>
      <c r="P840" s="13">
        <v>70</v>
      </c>
      <c r="Q840" s="13" t="s">
        <v>1443</v>
      </c>
      <c r="R840" s="13">
        <v>70</v>
      </c>
      <c r="S840" s="13" t="s">
        <v>1445</v>
      </c>
      <c r="T840" s="13">
        <v>70</v>
      </c>
      <c r="U840" s="13" t="s">
        <v>1447</v>
      </c>
      <c r="V840" s="13">
        <v>70</v>
      </c>
      <c r="W840" s="13" t="s">
        <v>1449</v>
      </c>
      <c r="X840" s="13">
        <v>70</v>
      </c>
      <c r="Y840" s="13" t="s">
        <v>1450</v>
      </c>
      <c r="Z840" s="13">
        <v>70</v>
      </c>
      <c r="AA840" s="13" t="s">
        <v>30</v>
      </c>
      <c r="AB840" s="36" t="str">
        <f t="shared" si="91"/>
        <v>tw-h-40-jlr-loc2</v>
      </c>
      <c r="AC840" s="36">
        <f t="shared" si="92"/>
        <v>4</v>
      </c>
      <c r="AD840" s="13">
        <v>6</v>
      </c>
      <c r="AE840" s="27">
        <v>6</v>
      </c>
      <c r="AG840" s="35">
        <v>237</v>
      </c>
    </row>
    <row r="841" spans="1:33" ht="16.5" x14ac:dyDescent="0.2">
      <c r="A841" s="33" t="s">
        <v>984</v>
      </c>
      <c r="B841" s="33">
        <f t="shared" si="93"/>
        <v>4204021</v>
      </c>
      <c r="C841" s="51">
        <v>40</v>
      </c>
      <c r="D841" s="26">
        <f t="shared" si="88"/>
        <v>42040</v>
      </c>
      <c r="E841" s="13">
        <v>2</v>
      </c>
      <c r="F841" s="14" t="s">
        <v>634</v>
      </c>
      <c r="G841" s="14" t="s">
        <v>699</v>
      </c>
      <c r="H841" s="13">
        <f t="shared" si="89"/>
        <v>80</v>
      </c>
      <c r="I841" s="13">
        <f t="shared" si="90"/>
        <v>8</v>
      </c>
      <c r="J841" s="13">
        <v>3</v>
      </c>
      <c r="K841" s="13" t="s">
        <v>1436</v>
      </c>
      <c r="L841" s="13">
        <v>70</v>
      </c>
      <c r="M841" s="13" t="s">
        <v>1438</v>
      </c>
      <c r="N841" s="13">
        <v>70</v>
      </c>
      <c r="O841" s="13" t="s">
        <v>1440</v>
      </c>
      <c r="P841" s="13">
        <v>70</v>
      </c>
      <c r="Q841" s="13" t="s">
        <v>1442</v>
      </c>
      <c r="R841" s="13">
        <v>70</v>
      </c>
      <c r="S841" s="13" t="s">
        <v>1444</v>
      </c>
      <c r="T841" s="13">
        <v>70</v>
      </c>
      <c r="U841" s="13" t="s">
        <v>1446</v>
      </c>
      <c r="V841" s="13">
        <v>70</v>
      </c>
      <c r="W841" s="13" t="s">
        <v>1448</v>
      </c>
      <c r="X841" s="13">
        <v>70</v>
      </c>
      <c r="Y841" s="13" t="s">
        <v>1451</v>
      </c>
      <c r="Z841" s="13">
        <v>70</v>
      </c>
      <c r="AA841" s="13" t="s">
        <v>380</v>
      </c>
      <c r="AB841" s="36" t="str">
        <f t="shared" si="91"/>
        <v>tw-h-40-shl-loc2</v>
      </c>
      <c r="AC841" s="36">
        <f t="shared" si="92"/>
        <v>4</v>
      </c>
      <c r="AD841" s="13">
        <v>9</v>
      </c>
      <c r="AE841" s="27">
        <v>9</v>
      </c>
      <c r="AG841" s="35">
        <v>238</v>
      </c>
    </row>
    <row r="842" spans="1:33" ht="16.5" x14ac:dyDescent="0.2">
      <c r="A842" s="33" t="s">
        <v>984</v>
      </c>
      <c r="B842" s="33">
        <f t="shared" si="93"/>
        <v>4204030</v>
      </c>
      <c r="C842" s="51">
        <v>40</v>
      </c>
      <c r="D842" s="26">
        <f t="shared" si="88"/>
        <v>42040</v>
      </c>
      <c r="E842" s="13">
        <v>3</v>
      </c>
      <c r="F842" s="14" t="s">
        <v>633</v>
      </c>
      <c r="G842" s="14" t="s">
        <v>700</v>
      </c>
      <c r="H842" s="13">
        <f t="shared" si="89"/>
        <v>80</v>
      </c>
      <c r="I842" s="13">
        <f t="shared" si="90"/>
        <v>8</v>
      </c>
      <c r="J842" s="13">
        <v>3</v>
      </c>
      <c r="K842" s="13" t="s">
        <v>1437</v>
      </c>
      <c r="L842" s="13">
        <v>70</v>
      </c>
      <c r="M842" s="13" t="s">
        <v>1439</v>
      </c>
      <c r="N842" s="13">
        <v>70</v>
      </c>
      <c r="O842" s="13" t="s">
        <v>1441</v>
      </c>
      <c r="P842" s="13">
        <v>70</v>
      </c>
      <c r="Q842" s="13" t="s">
        <v>1443</v>
      </c>
      <c r="R842" s="13">
        <v>70</v>
      </c>
      <c r="S842" s="13" t="s">
        <v>1445</v>
      </c>
      <c r="T842" s="13">
        <v>70</v>
      </c>
      <c r="U842" s="13" t="s">
        <v>1447</v>
      </c>
      <c r="V842" s="13">
        <v>70</v>
      </c>
      <c r="W842" s="13" t="s">
        <v>1449</v>
      </c>
      <c r="X842" s="13">
        <v>70</v>
      </c>
      <c r="Y842" s="13" t="s">
        <v>1450</v>
      </c>
      <c r="Z842" s="13">
        <v>70</v>
      </c>
      <c r="AA842" s="13" t="s">
        <v>353</v>
      </c>
      <c r="AB842" s="37" t="str">
        <f t="shared" si="91"/>
        <v>tw-h-40-jlr-loc3</v>
      </c>
      <c r="AC842" s="37">
        <f t="shared" si="92"/>
        <v>4</v>
      </c>
      <c r="AD842" s="13">
        <v>6</v>
      </c>
      <c r="AE842" s="27">
        <v>6</v>
      </c>
      <c r="AG842" s="35">
        <v>239</v>
      </c>
    </row>
    <row r="843" spans="1:33" ht="17.25" thickBot="1" x14ac:dyDescent="0.25">
      <c r="A843" s="33" t="s">
        <v>984</v>
      </c>
      <c r="B843" s="33">
        <f t="shared" si="93"/>
        <v>4204031</v>
      </c>
      <c r="C843" s="51">
        <v>40</v>
      </c>
      <c r="D843" s="28">
        <f t="shared" si="88"/>
        <v>42040</v>
      </c>
      <c r="E843" s="29">
        <v>3</v>
      </c>
      <c r="F843" s="30" t="s">
        <v>634</v>
      </c>
      <c r="G843" s="30" t="s">
        <v>701</v>
      </c>
      <c r="H843" s="29">
        <f t="shared" si="89"/>
        <v>80</v>
      </c>
      <c r="I843" s="29">
        <f t="shared" si="90"/>
        <v>8</v>
      </c>
      <c r="J843" s="29">
        <v>3</v>
      </c>
      <c r="K843" s="29" t="s">
        <v>1436</v>
      </c>
      <c r="L843" s="29">
        <v>70</v>
      </c>
      <c r="M843" s="29" t="s">
        <v>1438</v>
      </c>
      <c r="N843" s="29">
        <v>70</v>
      </c>
      <c r="O843" s="29" t="s">
        <v>1440</v>
      </c>
      <c r="P843" s="29">
        <v>70</v>
      </c>
      <c r="Q843" s="29" t="s">
        <v>1442</v>
      </c>
      <c r="R843" s="29">
        <v>70</v>
      </c>
      <c r="S843" s="29" t="s">
        <v>1444</v>
      </c>
      <c r="T843" s="29">
        <v>70</v>
      </c>
      <c r="U843" s="29" t="s">
        <v>1446</v>
      </c>
      <c r="V843" s="29">
        <v>70</v>
      </c>
      <c r="W843" s="29" t="s">
        <v>1448</v>
      </c>
      <c r="X843" s="29">
        <v>70</v>
      </c>
      <c r="Y843" s="29" t="s">
        <v>1451</v>
      </c>
      <c r="Z843" s="29">
        <v>70</v>
      </c>
      <c r="AA843" s="29" t="s">
        <v>394</v>
      </c>
      <c r="AB843" s="30" t="str">
        <f t="shared" si="91"/>
        <v>tw-h-40-shl-loc3</v>
      </c>
      <c r="AC843" s="30">
        <f t="shared" si="92"/>
        <v>4</v>
      </c>
      <c r="AD843" s="29">
        <v>9</v>
      </c>
      <c r="AE843" s="31">
        <v>9</v>
      </c>
      <c r="AG843" s="35">
        <v>240</v>
      </c>
    </row>
    <row r="844" spans="1:33" ht="16.5" x14ac:dyDescent="0.2">
      <c r="A844" s="33" t="s">
        <v>984</v>
      </c>
      <c r="B844" s="33">
        <f t="shared" si="93"/>
        <v>4204110</v>
      </c>
      <c r="C844" s="51">
        <v>41</v>
      </c>
      <c r="D844" s="23">
        <f t="shared" si="88"/>
        <v>42041</v>
      </c>
      <c r="E844" s="24">
        <v>1</v>
      </c>
      <c r="F844" s="32" t="s">
        <v>633</v>
      </c>
      <c r="G844" s="32" t="s">
        <v>696</v>
      </c>
      <c r="H844" s="24">
        <f t="shared" si="89"/>
        <v>81</v>
      </c>
      <c r="I844" s="24">
        <f t="shared" si="90"/>
        <v>8</v>
      </c>
      <c r="J844" s="24">
        <v>3</v>
      </c>
      <c r="K844" s="24" t="s">
        <v>1437</v>
      </c>
      <c r="L844" s="24">
        <v>70</v>
      </c>
      <c r="M844" s="24" t="s">
        <v>1439</v>
      </c>
      <c r="N844" s="24">
        <v>70</v>
      </c>
      <c r="O844" s="24" t="s">
        <v>1441</v>
      </c>
      <c r="P844" s="24">
        <v>70</v>
      </c>
      <c r="Q844" s="24" t="s">
        <v>1443</v>
      </c>
      <c r="R844" s="24">
        <v>70</v>
      </c>
      <c r="S844" s="24" t="s">
        <v>1445</v>
      </c>
      <c r="T844" s="24">
        <v>70</v>
      </c>
      <c r="U844" s="24" t="s">
        <v>1447</v>
      </c>
      <c r="V844" s="24">
        <v>70</v>
      </c>
      <c r="W844" s="24" t="s">
        <v>1449</v>
      </c>
      <c r="X844" s="24">
        <v>70</v>
      </c>
      <c r="Y844" s="24" t="s">
        <v>1450</v>
      </c>
      <c r="Z844" s="24">
        <v>70</v>
      </c>
      <c r="AA844" s="24" t="s">
        <v>30</v>
      </c>
      <c r="AB844" s="24" t="str">
        <f t="shared" si="91"/>
        <v>tw-h-41-jlr-loc1</v>
      </c>
      <c r="AC844" s="24">
        <f t="shared" si="92"/>
        <v>4</v>
      </c>
      <c r="AD844" s="24">
        <v>6</v>
      </c>
      <c r="AE844" s="25">
        <v>6</v>
      </c>
      <c r="AG844" s="35">
        <v>241</v>
      </c>
    </row>
    <row r="845" spans="1:33" ht="16.5" x14ac:dyDescent="0.2">
      <c r="A845" s="33" t="s">
        <v>984</v>
      </c>
      <c r="B845" s="33">
        <f t="shared" si="93"/>
        <v>4204111</v>
      </c>
      <c r="C845" s="51">
        <v>41</v>
      </c>
      <c r="D845" s="26">
        <f t="shared" si="88"/>
        <v>42041</v>
      </c>
      <c r="E845" s="13">
        <v>1</v>
      </c>
      <c r="F845" s="14" t="s">
        <v>634</v>
      </c>
      <c r="G845" s="14" t="s">
        <v>697</v>
      </c>
      <c r="H845" s="13">
        <f t="shared" si="89"/>
        <v>81</v>
      </c>
      <c r="I845" s="13">
        <f t="shared" si="90"/>
        <v>8</v>
      </c>
      <c r="J845" s="13">
        <v>3</v>
      </c>
      <c r="K845" s="13" t="s">
        <v>1667</v>
      </c>
      <c r="L845" s="13">
        <v>71</v>
      </c>
      <c r="M845" s="13" t="s">
        <v>1438</v>
      </c>
      <c r="N845" s="13">
        <v>71</v>
      </c>
      <c r="O845" s="13" t="s">
        <v>1440</v>
      </c>
      <c r="P845" s="13">
        <v>71</v>
      </c>
      <c r="Q845" s="13" t="s">
        <v>1442</v>
      </c>
      <c r="R845" s="13">
        <v>71</v>
      </c>
      <c r="S845" s="13" t="s">
        <v>1444</v>
      </c>
      <c r="T845" s="13">
        <v>71</v>
      </c>
      <c r="U845" s="13" t="s">
        <v>1446</v>
      </c>
      <c r="V845" s="13">
        <v>71</v>
      </c>
      <c r="W845" s="13" t="s">
        <v>1448</v>
      </c>
      <c r="X845" s="13">
        <v>71</v>
      </c>
      <c r="Y845" s="13" t="s">
        <v>1451</v>
      </c>
      <c r="Z845" s="13">
        <v>71</v>
      </c>
      <c r="AA845" s="13" t="s">
        <v>389</v>
      </c>
      <c r="AB845" s="13" t="str">
        <f t="shared" si="91"/>
        <v>tw-h-41-shl-loc1</v>
      </c>
      <c r="AC845" s="13">
        <f t="shared" si="92"/>
        <v>4</v>
      </c>
      <c r="AD845" s="13">
        <v>9</v>
      </c>
      <c r="AE845" s="27">
        <v>9</v>
      </c>
      <c r="AG845" s="35">
        <v>242</v>
      </c>
    </row>
    <row r="846" spans="1:33" ht="16.5" x14ac:dyDescent="0.2">
      <c r="A846" s="33" t="s">
        <v>984</v>
      </c>
      <c r="B846" s="33">
        <f t="shared" si="93"/>
        <v>4204120</v>
      </c>
      <c r="C846" s="51">
        <v>41</v>
      </c>
      <c r="D846" s="26">
        <f t="shared" si="88"/>
        <v>42041</v>
      </c>
      <c r="E846" s="13">
        <v>2</v>
      </c>
      <c r="F846" s="14" t="s">
        <v>633</v>
      </c>
      <c r="G846" s="14" t="s">
        <v>698</v>
      </c>
      <c r="H846" s="13">
        <f t="shared" si="89"/>
        <v>81</v>
      </c>
      <c r="I846" s="13">
        <f t="shared" si="90"/>
        <v>8</v>
      </c>
      <c r="J846" s="13">
        <v>3</v>
      </c>
      <c r="K846" s="13" t="s">
        <v>1437</v>
      </c>
      <c r="L846" s="13">
        <v>70</v>
      </c>
      <c r="M846" s="13" t="s">
        <v>1439</v>
      </c>
      <c r="N846" s="13">
        <v>70</v>
      </c>
      <c r="O846" s="13" t="s">
        <v>1441</v>
      </c>
      <c r="P846" s="13">
        <v>70</v>
      </c>
      <c r="Q846" s="13" t="s">
        <v>1443</v>
      </c>
      <c r="R846" s="13">
        <v>70</v>
      </c>
      <c r="S846" s="13" t="s">
        <v>1445</v>
      </c>
      <c r="T846" s="13">
        <v>70</v>
      </c>
      <c r="U846" s="13" t="s">
        <v>1447</v>
      </c>
      <c r="V846" s="13">
        <v>70</v>
      </c>
      <c r="W846" s="13" t="s">
        <v>1449</v>
      </c>
      <c r="X846" s="13">
        <v>70</v>
      </c>
      <c r="Y846" s="13" t="s">
        <v>1450</v>
      </c>
      <c r="Z846" s="13">
        <v>70</v>
      </c>
      <c r="AA846" s="13" t="s">
        <v>350</v>
      </c>
      <c r="AB846" s="36" t="str">
        <f t="shared" si="91"/>
        <v>tw-h-41-jlr-loc2</v>
      </c>
      <c r="AC846" s="36">
        <f t="shared" si="92"/>
        <v>4</v>
      </c>
      <c r="AD846" s="13">
        <v>6</v>
      </c>
      <c r="AE846" s="27">
        <v>6</v>
      </c>
      <c r="AG846" s="35">
        <v>243</v>
      </c>
    </row>
    <row r="847" spans="1:33" ht="16.5" x14ac:dyDescent="0.2">
      <c r="A847" s="33" t="s">
        <v>984</v>
      </c>
      <c r="B847" s="33">
        <f t="shared" si="93"/>
        <v>4204121</v>
      </c>
      <c r="C847" s="51">
        <v>41</v>
      </c>
      <c r="D847" s="26">
        <f t="shared" si="88"/>
        <v>42041</v>
      </c>
      <c r="E847" s="13">
        <v>2</v>
      </c>
      <c r="F847" s="14" t="s">
        <v>634</v>
      </c>
      <c r="G847" s="14" t="s">
        <v>699</v>
      </c>
      <c r="H847" s="13">
        <f t="shared" si="89"/>
        <v>81</v>
      </c>
      <c r="I847" s="13">
        <f t="shared" si="90"/>
        <v>8</v>
      </c>
      <c r="J847" s="13">
        <v>3</v>
      </c>
      <c r="K847" s="13" t="s">
        <v>1667</v>
      </c>
      <c r="L847" s="13">
        <v>71</v>
      </c>
      <c r="M847" s="13" t="s">
        <v>1438</v>
      </c>
      <c r="N847" s="13">
        <v>71</v>
      </c>
      <c r="O847" s="13" t="s">
        <v>1440</v>
      </c>
      <c r="P847" s="13">
        <v>71</v>
      </c>
      <c r="Q847" s="13" t="s">
        <v>1442</v>
      </c>
      <c r="R847" s="13">
        <v>71</v>
      </c>
      <c r="S847" s="13" t="s">
        <v>1444</v>
      </c>
      <c r="T847" s="13">
        <v>71</v>
      </c>
      <c r="U847" s="13" t="s">
        <v>1446</v>
      </c>
      <c r="V847" s="13">
        <v>71</v>
      </c>
      <c r="W847" s="13" t="s">
        <v>1448</v>
      </c>
      <c r="X847" s="13">
        <v>71</v>
      </c>
      <c r="Y847" s="13" t="s">
        <v>1451</v>
      </c>
      <c r="Z847" s="13">
        <v>71</v>
      </c>
      <c r="AA847" s="13" t="s">
        <v>388</v>
      </c>
      <c r="AB847" s="36" t="str">
        <f t="shared" si="91"/>
        <v>tw-h-41-shl-loc2</v>
      </c>
      <c r="AC847" s="36">
        <f t="shared" si="92"/>
        <v>4</v>
      </c>
      <c r="AD847" s="13">
        <v>9</v>
      </c>
      <c r="AE847" s="27">
        <v>9</v>
      </c>
      <c r="AG847" s="35">
        <v>244</v>
      </c>
    </row>
    <row r="848" spans="1:33" ht="16.5" x14ac:dyDescent="0.2">
      <c r="A848" s="33" t="s">
        <v>984</v>
      </c>
      <c r="B848" s="33">
        <f t="shared" si="93"/>
        <v>4204130</v>
      </c>
      <c r="C848" s="51">
        <v>41</v>
      </c>
      <c r="D848" s="26">
        <f t="shared" si="88"/>
        <v>42041</v>
      </c>
      <c r="E848" s="13">
        <v>3</v>
      </c>
      <c r="F848" s="14" t="s">
        <v>633</v>
      </c>
      <c r="G848" s="14" t="s">
        <v>700</v>
      </c>
      <c r="H848" s="13">
        <f t="shared" si="89"/>
        <v>81</v>
      </c>
      <c r="I848" s="13">
        <f t="shared" si="90"/>
        <v>8</v>
      </c>
      <c r="J848" s="13">
        <v>3</v>
      </c>
      <c r="K848" s="13" t="s">
        <v>1437</v>
      </c>
      <c r="L848" s="13">
        <v>70</v>
      </c>
      <c r="M848" s="13" t="s">
        <v>1439</v>
      </c>
      <c r="N848" s="13">
        <v>70</v>
      </c>
      <c r="O848" s="13" t="s">
        <v>1441</v>
      </c>
      <c r="P848" s="13">
        <v>70</v>
      </c>
      <c r="Q848" s="13" t="s">
        <v>1443</v>
      </c>
      <c r="R848" s="13">
        <v>70</v>
      </c>
      <c r="S848" s="13" t="s">
        <v>1445</v>
      </c>
      <c r="T848" s="13">
        <v>70</v>
      </c>
      <c r="U848" s="13" t="s">
        <v>1447</v>
      </c>
      <c r="V848" s="13">
        <v>70</v>
      </c>
      <c r="W848" s="13" t="s">
        <v>1449</v>
      </c>
      <c r="X848" s="13">
        <v>70</v>
      </c>
      <c r="Y848" s="13" t="s">
        <v>1450</v>
      </c>
      <c r="Z848" s="13">
        <v>70</v>
      </c>
      <c r="AA848" s="13" t="s">
        <v>352</v>
      </c>
      <c r="AB848" s="37" t="str">
        <f t="shared" si="91"/>
        <v>tw-h-41-jlr-loc3</v>
      </c>
      <c r="AC848" s="37">
        <f t="shared" si="92"/>
        <v>4</v>
      </c>
      <c r="AD848" s="13">
        <v>6</v>
      </c>
      <c r="AE848" s="27">
        <v>6</v>
      </c>
      <c r="AG848" s="35">
        <v>245</v>
      </c>
    </row>
    <row r="849" spans="1:33" ht="17.25" thickBot="1" x14ac:dyDescent="0.25">
      <c r="A849" s="33" t="s">
        <v>984</v>
      </c>
      <c r="B849" s="33">
        <f t="shared" si="93"/>
        <v>4204131</v>
      </c>
      <c r="C849" s="51">
        <v>41</v>
      </c>
      <c r="D849" s="28">
        <f t="shared" si="88"/>
        <v>42041</v>
      </c>
      <c r="E849" s="29">
        <v>3</v>
      </c>
      <c r="F849" s="30" t="s">
        <v>634</v>
      </c>
      <c r="G849" s="30" t="s">
        <v>701</v>
      </c>
      <c r="H849" s="29">
        <f t="shared" si="89"/>
        <v>81</v>
      </c>
      <c r="I849" s="29">
        <f t="shared" si="90"/>
        <v>8</v>
      </c>
      <c r="J849" s="29">
        <v>3</v>
      </c>
      <c r="K849" s="29" t="s">
        <v>1667</v>
      </c>
      <c r="L849" s="29">
        <v>71</v>
      </c>
      <c r="M849" s="29" t="s">
        <v>1438</v>
      </c>
      <c r="N849" s="29">
        <v>71</v>
      </c>
      <c r="O849" s="29" t="s">
        <v>1440</v>
      </c>
      <c r="P849" s="29">
        <v>71</v>
      </c>
      <c r="Q849" s="29" t="s">
        <v>1442</v>
      </c>
      <c r="R849" s="29">
        <v>71</v>
      </c>
      <c r="S849" s="29" t="s">
        <v>1444</v>
      </c>
      <c r="T849" s="29">
        <v>71</v>
      </c>
      <c r="U849" s="29" t="s">
        <v>1446</v>
      </c>
      <c r="V849" s="29">
        <v>71</v>
      </c>
      <c r="W849" s="29" t="s">
        <v>1448</v>
      </c>
      <c r="X849" s="29">
        <v>71</v>
      </c>
      <c r="Y849" s="29" t="s">
        <v>1451</v>
      </c>
      <c r="Z849" s="29">
        <v>71</v>
      </c>
      <c r="AA849" s="29" t="s">
        <v>393</v>
      </c>
      <c r="AB849" s="30" t="str">
        <f t="shared" si="91"/>
        <v>tw-h-41-shl-loc3</v>
      </c>
      <c r="AC849" s="30">
        <f t="shared" si="92"/>
        <v>4</v>
      </c>
      <c r="AD849" s="29">
        <v>9</v>
      </c>
      <c r="AE849" s="31">
        <v>9</v>
      </c>
      <c r="AG849" s="35">
        <v>246</v>
      </c>
    </row>
    <row r="850" spans="1:33" ht="16.5" x14ac:dyDescent="0.2">
      <c r="A850" s="33" t="s">
        <v>984</v>
      </c>
      <c r="B850" s="33">
        <f t="shared" si="93"/>
        <v>4204210</v>
      </c>
      <c r="C850" s="51">
        <v>42</v>
      </c>
      <c r="D850" s="23">
        <f t="shared" si="88"/>
        <v>42042</v>
      </c>
      <c r="E850" s="24">
        <v>1</v>
      </c>
      <c r="F850" s="32" t="s">
        <v>633</v>
      </c>
      <c r="G850" s="32" t="s">
        <v>696</v>
      </c>
      <c r="H850" s="24">
        <f t="shared" si="89"/>
        <v>82</v>
      </c>
      <c r="I850" s="24">
        <f t="shared" si="90"/>
        <v>8</v>
      </c>
      <c r="J850" s="24">
        <v>3</v>
      </c>
      <c r="K850" s="24" t="s">
        <v>1668</v>
      </c>
      <c r="L850" s="24">
        <v>72</v>
      </c>
      <c r="M850" s="24" t="s">
        <v>1439</v>
      </c>
      <c r="N850" s="24">
        <v>72</v>
      </c>
      <c r="O850" s="24" t="s">
        <v>1441</v>
      </c>
      <c r="P850" s="24">
        <v>72</v>
      </c>
      <c r="Q850" s="24" t="s">
        <v>1443</v>
      </c>
      <c r="R850" s="24">
        <v>72</v>
      </c>
      <c r="S850" s="24" t="s">
        <v>1445</v>
      </c>
      <c r="T850" s="24">
        <v>72</v>
      </c>
      <c r="U850" s="24" t="s">
        <v>1447</v>
      </c>
      <c r="V850" s="24">
        <v>72</v>
      </c>
      <c r="W850" s="24" t="s">
        <v>1449</v>
      </c>
      <c r="X850" s="24">
        <v>72</v>
      </c>
      <c r="Y850" s="24" t="s">
        <v>1450</v>
      </c>
      <c r="Z850" s="24">
        <v>72</v>
      </c>
      <c r="AA850" s="24" t="s">
        <v>354</v>
      </c>
      <c r="AB850" s="24" t="str">
        <f t="shared" si="91"/>
        <v>tw-h-42-jlr-loc1</v>
      </c>
      <c r="AC850" s="24">
        <f t="shared" si="92"/>
        <v>4</v>
      </c>
      <c r="AD850" s="24">
        <v>6</v>
      </c>
      <c r="AE850" s="25">
        <v>6</v>
      </c>
      <c r="AG850" s="35">
        <v>247</v>
      </c>
    </row>
    <row r="851" spans="1:33" ht="16.5" x14ac:dyDescent="0.2">
      <c r="A851" s="33" t="s">
        <v>984</v>
      </c>
      <c r="B851" s="33">
        <f t="shared" si="93"/>
        <v>4204211</v>
      </c>
      <c r="C851" s="51">
        <v>42</v>
      </c>
      <c r="D851" s="26">
        <f t="shared" si="88"/>
        <v>42042</v>
      </c>
      <c r="E851" s="13">
        <v>1</v>
      </c>
      <c r="F851" s="14" t="s">
        <v>634</v>
      </c>
      <c r="G851" s="14" t="s">
        <v>697</v>
      </c>
      <c r="H851" s="13">
        <f t="shared" si="89"/>
        <v>82</v>
      </c>
      <c r="I851" s="13">
        <f t="shared" si="90"/>
        <v>8</v>
      </c>
      <c r="J851" s="13">
        <v>3</v>
      </c>
      <c r="K851" s="13" t="s">
        <v>1667</v>
      </c>
      <c r="L851" s="13">
        <v>71</v>
      </c>
      <c r="M851" s="13" t="s">
        <v>1438</v>
      </c>
      <c r="N851" s="13">
        <v>71</v>
      </c>
      <c r="O851" s="13" t="s">
        <v>1440</v>
      </c>
      <c r="P851" s="13">
        <v>71</v>
      </c>
      <c r="Q851" s="13" t="s">
        <v>1442</v>
      </c>
      <c r="R851" s="13">
        <v>71</v>
      </c>
      <c r="S851" s="13" t="s">
        <v>1444</v>
      </c>
      <c r="T851" s="13">
        <v>71</v>
      </c>
      <c r="U851" s="13" t="s">
        <v>1446</v>
      </c>
      <c r="V851" s="13">
        <v>71</v>
      </c>
      <c r="W851" s="13" t="s">
        <v>1448</v>
      </c>
      <c r="X851" s="13">
        <v>71</v>
      </c>
      <c r="Y851" s="13" t="s">
        <v>1451</v>
      </c>
      <c r="Z851" s="13">
        <v>71</v>
      </c>
      <c r="AA851" s="13" t="s">
        <v>395</v>
      </c>
      <c r="AB851" s="13" t="str">
        <f t="shared" si="91"/>
        <v>tw-h-42-shl-loc1</v>
      </c>
      <c r="AC851" s="13">
        <f t="shared" si="92"/>
        <v>4</v>
      </c>
      <c r="AD851" s="13">
        <v>9</v>
      </c>
      <c r="AE851" s="27">
        <v>9</v>
      </c>
      <c r="AG851" s="35">
        <v>248</v>
      </c>
    </row>
    <row r="852" spans="1:33" ht="16.5" x14ac:dyDescent="0.2">
      <c r="A852" s="33" t="s">
        <v>984</v>
      </c>
      <c r="B852" s="33">
        <f t="shared" si="93"/>
        <v>4204220</v>
      </c>
      <c r="C852" s="51">
        <v>42</v>
      </c>
      <c r="D852" s="26">
        <f t="shared" si="88"/>
        <v>42042</v>
      </c>
      <c r="E852" s="13">
        <v>2</v>
      </c>
      <c r="F852" s="14" t="s">
        <v>633</v>
      </c>
      <c r="G852" s="14" t="s">
        <v>698</v>
      </c>
      <c r="H852" s="13">
        <f t="shared" si="89"/>
        <v>82</v>
      </c>
      <c r="I852" s="13">
        <f t="shared" si="90"/>
        <v>8</v>
      </c>
      <c r="J852" s="13">
        <v>3</v>
      </c>
      <c r="K852" s="13" t="s">
        <v>1668</v>
      </c>
      <c r="L852" s="13">
        <v>72</v>
      </c>
      <c r="M852" s="13" t="s">
        <v>1439</v>
      </c>
      <c r="N852" s="13">
        <v>72</v>
      </c>
      <c r="O852" s="13" t="s">
        <v>1441</v>
      </c>
      <c r="P852" s="13">
        <v>72</v>
      </c>
      <c r="Q852" s="13" t="s">
        <v>1443</v>
      </c>
      <c r="R852" s="13">
        <v>72</v>
      </c>
      <c r="S852" s="13" t="s">
        <v>1445</v>
      </c>
      <c r="T852" s="13">
        <v>72</v>
      </c>
      <c r="U852" s="13" t="s">
        <v>1447</v>
      </c>
      <c r="V852" s="13">
        <v>72</v>
      </c>
      <c r="W852" s="13" t="s">
        <v>1449</v>
      </c>
      <c r="X852" s="13">
        <v>72</v>
      </c>
      <c r="Y852" s="13" t="s">
        <v>1450</v>
      </c>
      <c r="Z852" s="13">
        <v>72</v>
      </c>
      <c r="AA852" s="13" t="s">
        <v>748</v>
      </c>
      <c r="AB852" s="36" t="str">
        <f t="shared" si="91"/>
        <v>tw-h-42-jlr-loc2</v>
      </c>
      <c r="AC852" s="36">
        <f t="shared" si="92"/>
        <v>4</v>
      </c>
      <c r="AD852" s="13">
        <v>6</v>
      </c>
      <c r="AE852" s="27">
        <v>6</v>
      </c>
      <c r="AG852" s="35">
        <v>249</v>
      </c>
    </row>
    <row r="853" spans="1:33" ht="16.5" x14ac:dyDescent="0.2">
      <c r="A853" s="33" t="s">
        <v>984</v>
      </c>
      <c r="B853" s="33">
        <f t="shared" si="93"/>
        <v>4204221</v>
      </c>
      <c r="C853" s="51">
        <v>42</v>
      </c>
      <c r="D853" s="26">
        <f t="shared" si="88"/>
        <v>42042</v>
      </c>
      <c r="E853" s="13">
        <v>2</v>
      </c>
      <c r="F853" s="14" t="s">
        <v>634</v>
      </c>
      <c r="G853" s="14" t="s">
        <v>699</v>
      </c>
      <c r="H853" s="13">
        <f t="shared" si="89"/>
        <v>82</v>
      </c>
      <c r="I853" s="13">
        <f t="shared" si="90"/>
        <v>8</v>
      </c>
      <c r="J853" s="13">
        <v>3</v>
      </c>
      <c r="K853" s="13" t="s">
        <v>1667</v>
      </c>
      <c r="L853" s="13">
        <v>71</v>
      </c>
      <c r="M853" s="13" t="s">
        <v>1438</v>
      </c>
      <c r="N853" s="13">
        <v>71</v>
      </c>
      <c r="O853" s="13" t="s">
        <v>1440</v>
      </c>
      <c r="P853" s="13">
        <v>71</v>
      </c>
      <c r="Q853" s="13" t="s">
        <v>1442</v>
      </c>
      <c r="R853" s="13">
        <v>71</v>
      </c>
      <c r="S853" s="13" t="s">
        <v>1444</v>
      </c>
      <c r="T853" s="13">
        <v>71</v>
      </c>
      <c r="U853" s="13" t="s">
        <v>1446</v>
      </c>
      <c r="V853" s="13">
        <v>71</v>
      </c>
      <c r="W853" s="13" t="s">
        <v>1448</v>
      </c>
      <c r="X853" s="13">
        <v>71</v>
      </c>
      <c r="Y853" s="13" t="s">
        <v>1451</v>
      </c>
      <c r="Z853" s="13">
        <v>71</v>
      </c>
      <c r="AA853" s="13" t="s">
        <v>390</v>
      </c>
      <c r="AB853" s="36" t="str">
        <f t="shared" si="91"/>
        <v>tw-h-42-shl-loc2</v>
      </c>
      <c r="AC853" s="36">
        <f t="shared" si="92"/>
        <v>4</v>
      </c>
      <c r="AD853" s="13">
        <v>9</v>
      </c>
      <c r="AE853" s="27">
        <v>9</v>
      </c>
      <c r="AG853" s="35">
        <v>250</v>
      </c>
    </row>
    <row r="854" spans="1:33" ht="16.5" x14ac:dyDescent="0.2">
      <c r="A854" s="33" t="s">
        <v>984</v>
      </c>
      <c r="B854" s="33">
        <f t="shared" si="93"/>
        <v>4204230</v>
      </c>
      <c r="C854" s="51">
        <v>42</v>
      </c>
      <c r="D854" s="26">
        <f t="shared" si="88"/>
        <v>42042</v>
      </c>
      <c r="E854" s="13">
        <v>3</v>
      </c>
      <c r="F854" s="14" t="s">
        <v>633</v>
      </c>
      <c r="G854" s="14" t="s">
        <v>700</v>
      </c>
      <c r="H854" s="13">
        <f t="shared" si="89"/>
        <v>82</v>
      </c>
      <c r="I854" s="13">
        <f t="shared" si="90"/>
        <v>8</v>
      </c>
      <c r="J854" s="13">
        <v>3</v>
      </c>
      <c r="K854" s="13" t="s">
        <v>1668</v>
      </c>
      <c r="L854" s="13">
        <v>72</v>
      </c>
      <c r="M854" s="13" t="s">
        <v>1439</v>
      </c>
      <c r="N854" s="13">
        <v>72</v>
      </c>
      <c r="O854" s="13" t="s">
        <v>1441</v>
      </c>
      <c r="P854" s="13">
        <v>72</v>
      </c>
      <c r="Q854" s="13" t="s">
        <v>1443</v>
      </c>
      <c r="R854" s="13">
        <v>72</v>
      </c>
      <c r="S854" s="13" t="s">
        <v>1445</v>
      </c>
      <c r="T854" s="13">
        <v>72</v>
      </c>
      <c r="U854" s="13" t="s">
        <v>1447</v>
      </c>
      <c r="V854" s="13">
        <v>72</v>
      </c>
      <c r="W854" s="13" t="s">
        <v>1449</v>
      </c>
      <c r="X854" s="13">
        <v>72</v>
      </c>
      <c r="Y854" s="13" t="s">
        <v>1450</v>
      </c>
      <c r="Z854" s="13">
        <v>72</v>
      </c>
      <c r="AA854" s="13" t="s">
        <v>351</v>
      </c>
      <c r="AB854" s="37" t="str">
        <f t="shared" si="91"/>
        <v>tw-h-42-jlr-loc3</v>
      </c>
      <c r="AC854" s="37">
        <f t="shared" si="92"/>
        <v>4</v>
      </c>
      <c r="AD854" s="13">
        <v>6</v>
      </c>
      <c r="AE854" s="27">
        <v>6</v>
      </c>
      <c r="AG854" s="35">
        <v>251</v>
      </c>
    </row>
    <row r="855" spans="1:33" ht="17.25" thickBot="1" x14ac:dyDescent="0.25">
      <c r="A855" s="33" t="s">
        <v>984</v>
      </c>
      <c r="B855" s="33">
        <f t="shared" si="93"/>
        <v>4204231</v>
      </c>
      <c r="C855" s="51">
        <v>42</v>
      </c>
      <c r="D855" s="28">
        <f t="shared" si="88"/>
        <v>42042</v>
      </c>
      <c r="E855" s="29">
        <v>3</v>
      </c>
      <c r="F855" s="30" t="s">
        <v>634</v>
      </c>
      <c r="G855" s="30" t="s">
        <v>701</v>
      </c>
      <c r="H855" s="29">
        <f t="shared" si="89"/>
        <v>82</v>
      </c>
      <c r="I855" s="29">
        <f t="shared" si="90"/>
        <v>8</v>
      </c>
      <c r="J855" s="29">
        <v>3</v>
      </c>
      <c r="K855" s="29" t="s">
        <v>1667</v>
      </c>
      <c r="L855" s="29">
        <v>71</v>
      </c>
      <c r="M855" s="29" t="s">
        <v>1438</v>
      </c>
      <c r="N855" s="29">
        <v>71</v>
      </c>
      <c r="O855" s="29" t="s">
        <v>1440</v>
      </c>
      <c r="P855" s="29">
        <v>71</v>
      </c>
      <c r="Q855" s="29" t="s">
        <v>1442</v>
      </c>
      <c r="R855" s="29">
        <v>71</v>
      </c>
      <c r="S855" s="29" t="s">
        <v>1444</v>
      </c>
      <c r="T855" s="29">
        <v>71</v>
      </c>
      <c r="U855" s="29" t="s">
        <v>1446</v>
      </c>
      <c r="V855" s="29">
        <v>71</v>
      </c>
      <c r="W855" s="29" t="s">
        <v>1448</v>
      </c>
      <c r="X855" s="29">
        <v>71</v>
      </c>
      <c r="Y855" s="29" t="s">
        <v>1451</v>
      </c>
      <c r="Z855" s="29">
        <v>71</v>
      </c>
      <c r="AA855" s="29" t="s">
        <v>391</v>
      </c>
      <c r="AB855" s="30" t="str">
        <f t="shared" si="91"/>
        <v>tw-h-42-shl-loc3</v>
      </c>
      <c r="AC855" s="30">
        <f t="shared" si="92"/>
        <v>4</v>
      </c>
      <c r="AD855" s="29">
        <v>9</v>
      </c>
      <c r="AE855" s="31">
        <v>9</v>
      </c>
      <c r="AG855" s="35">
        <v>252</v>
      </c>
    </row>
    <row r="856" spans="1:33" ht="16.5" x14ac:dyDescent="0.2">
      <c r="A856" s="33" t="s">
        <v>984</v>
      </c>
      <c r="B856" s="33">
        <f t="shared" si="93"/>
        <v>4204310</v>
      </c>
      <c r="C856" s="51">
        <v>43</v>
      </c>
      <c r="D856" s="23">
        <f t="shared" si="88"/>
        <v>42043</v>
      </c>
      <c r="E856" s="24">
        <v>1</v>
      </c>
      <c r="F856" s="32" t="s">
        <v>633</v>
      </c>
      <c r="G856" s="32" t="s">
        <v>696</v>
      </c>
      <c r="H856" s="24">
        <f t="shared" si="89"/>
        <v>82</v>
      </c>
      <c r="I856" s="24">
        <f t="shared" si="90"/>
        <v>8</v>
      </c>
      <c r="J856" s="24">
        <v>3</v>
      </c>
      <c r="K856" s="24" t="s">
        <v>1668</v>
      </c>
      <c r="L856" s="24">
        <v>73</v>
      </c>
      <c r="M856" s="24" t="s">
        <v>1597</v>
      </c>
      <c r="N856" s="24">
        <v>73</v>
      </c>
      <c r="O856" s="24" t="s">
        <v>1441</v>
      </c>
      <c r="P856" s="24">
        <v>73</v>
      </c>
      <c r="Q856" s="24" t="s">
        <v>1443</v>
      </c>
      <c r="R856" s="24">
        <v>73</v>
      </c>
      <c r="S856" s="24" t="s">
        <v>1445</v>
      </c>
      <c r="T856" s="24">
        <v>73</v>
      </c>
      <c r="U856" s="24" t="s">
        <v>1447</v>
      </c>
      <c r="V856" s="24">
        <v>73</v>
      </c>
      <c r="W856" s="24" t="s">
        <v>1449</v>
      </c>
      <c r="X856" s="24">
        <v>73</v>
      </c>
      <c r="Y856" s="24" t="s">
        <v>1450</v>
      </c>
      <c r="Z856" s="24">
        <v>73</v>
      </c>
      <c r="AA856" s="24" t="s">
        <v>347</v>
      </c>
      <c r="AB856" s="24" t="str">
        <f t="shared" si="91"/>
        <v>tw-h-43-jlr-loc1</v>
      </c>
      <c r="AC856" s="24">
        <f t="shared" si="92"/>
        <v>4</v>
      </c>
      <c r="AD856" s="24">
        <v>6</v>
      </c>
      <c r="AE856" s="25">
        <v>6</v>
      </c>
      <c r="AG856" s="35">
        <v>253</v>
      </c>
    </row>
    <row r="857" spans="1:33" ht="16.5" x14ac:dyDescent="0.2">
      <c r="A857" s="33" t="s">
        <v>984</v>
      </c>
      <c r="B857" s="33">
        <f t="shared" si="93"/>
        <v>4204311</v>
      </c>
      <c r="C857" s="51">
        <v>43</v>
      </c>
      <c r="D857" s="26">
        <f t="shared" si="88"/>
        <v>42043</v>
      </c>
      <c r="E857" s="13">
        <v>1</v>
      </c>
      <c r="F857" s="14" t="s">
        <v>634</v>
      </c>
      <c r="G857" s="14" t="s">
        <v>697</v>
      </c>
      <c r="H857" s="13">
        <f t="shared" si="89"/>
        <v>82</v>
      </c>
      <c r="I857" s="13">
        <f t="shared" si="90"/>
        <v>8</v>
      </c>
      <c r="J857" s="13">
        <v>3</v>
      </c>
      <c r="K857" s="13" t="s">
        <v>1667</v>
      </c>
      <c r="L857" s="13">
        <v>73</v>
      </c>
      <c r="M857" s="13" t="s">
        <v>1596</v>
      </c>
      <c r="N857" s="13">
        <v>73</v>
      </c>
      <c r="O857" s="13" t="s">
        <v>1440</v>
      </c>
      <c r="P857" s="13">
        <v>73</v>
      </c>
      <c r="Q857" s="13" t="s">
        <v>1442</v>
      </c>
      <c r="R857" s="13">
        <v>73</v>
      </c>
      <c r="S857" s="13" t="s">
        <v>1444</v>
      </c>
      <c r="T857" s="13">
        <v>73</v>
      </c>
      <c r="U857" s="13" t="s">
        <v>1446</v>
      </c>
      <c r="V857" s="13">
        <v>73</v>
      </c>
      <c r="W857" s="13" t="s">
        <v>1448</v>
      </c>
      <c r="X857" s="13">
        <v>73</v>
      </c>
      <c r="Y857" s="13" t="s">
        <v>1451</v>
      </c>
      <c r="Z857" s="13">
        <v>73</v>
      </c>
      <c r="AA857" s="13" t="s">
        <v>379</v>
      </c>
      <c r="AB857" s="13" t="str">
        <f t="shared" si="91"/>
        <v>tw-h-43-shl-loc1</v>
      </c>
      <c r="AC857" s="13">
        <f t="shared" si="92"/>
        <v>4</v>
      </c>
      <c r="AD857" s="13">
        <v>9</v>
      </c>
      <c r="AE857" s="27">
        <v>9</v>
      </c>
      <c r="AG857" s="35">
        <v>254</v>
      </c>
    </row>
    <row r="858" spans="1:33" ht="16.5" x14ac:dyDescent="0.2">
      <c r="A858" s="33" t="s">
        <v>984</v>
      </c>
      <c r="B858" s="33">
        <f t="shared" si="93"/>
        <v>4204320</v>
      </c>
      <c r="C858" s="51">
        <v>43</v>
      </c>
      <c r="D858" s="26">
        <f t="shared" si="88"/>
        <v>42043</v>
      </c>
      <c r="E858" s="13">
        <v>2</v>
      </c>
      <c r="F858" s="14" t="s">
        <v>633</v>
      </c>
      <c r="G858" s="14" t="s">
        <v>698</v>
      </c>
      <c r="H858" s="13">
        <f t="shared" si="89"/>
        <v>82</v>
      </c>
      <c r="I858" s="13">
        <f t="shared" si="90"/>
        <v>8</v>
      </c>
      <c r="J858" s="13">
        <v>3</v>
      </c>
      <c r="K858" s="13" t="s">
        <v>1668</v>
      </c>
      <c r="L858" s="13">
        <v>73</v>
      </c>
      <c r="M858" s="13" t="s">
        <v>1597</v>
      </c>
      <c r="N858" s="13">
        <v>73</v>
      </c>
      <c r="O858" s="13" t="s">
        <v>1441</v>
      </c>
      <c r="P858" s="13">
        <v>73</v>
      </c>
      <c r="Q858" s="13" t="s">
        <v>1443</v>
      </c>
      <c r="R858" s="13">
        <v>73</v>
      </c>
      <c r="S858" s="13" t="s">
        <v>1445</v>
      </c>
      <c r="T858" s="13">
        <v>73</v>
      </c>
      <c r="U858" s="13" t="s">
        <v>1447</v>
      </c>
      <c r="V858" s="13">
        <v>73</v>
      </c>
      <c r="W858" s="13" t="s">
        <v>1449</v>
      </c>
      <c r="X858" s="13">
        <v>73</v>
      </c>
      <c r="Y858" s="13" t="s">
        <v>1450</v>
      </c>
      <c r="Z858" s="13">
        <v>73</v>
      </c>
      <c r="AA858" s="13" t="s">
        <v>749</v>
      </c>
      <c r="AB858" s="36" t="str">
        <f t="shared" si="91"/>
        <v>tw-h-43-jlr-loc2</v>
      </c>
      <c r="AC858" s="36">
        <f t="shared" si="92"/>
        <v>4</v>
      </c>
      <c r="AD858" s="13">
        <v>6</v>
      </c>
      <c r="AE858" s="27">
        <v>6</v>
      </c>
      <c r="AG858" s="35">
        <v>255</v>
      </c>
    </row>
    <row r="859" spans="1:33" ht="16.5" x14ac:dyDescent="0.2">
      <c r="A859" s="33" t="s">
        <v>984</v>
      </c>
      <c r="B859" s="33">
        <f t="shared" si="93"/>
        <v>4204321</v>
      </c>
      <c r="C859" s="51">
        <v>43</v>
      </c>
      <c r="D859" s="26">
        <f t="shared" si="88"/>
        <v>42043</v>
      </c>
      <c r="E859" s="13">
        <v>2</v>
      </c>
      <c r="F859" s="14" t="s">
        <v>634</v>
      </c>
      <c r="G859" s="14" t="s">
        <v>699</v>
      </c>
      <c r="H859" s="13">
        <f t="shared" si="89"/>
        <v>82</v>
      </c>
      <c r="I859" s="13">
        <f t="shared" si="90"/>
        <v>8</v>
      </c>
      <c r="J859" s="13">
        <v>3</v>
      </c>
      <c r="K859" s="13" t="s">
        <v>1667</v>
      </c>
      <c r="L859" s="13">
        <v>73</v>
      </c>
      <c r="M859" s="13" t="s">
        <v>1596</v>
      </c>
      <c r="N859" s="13">
        <v>73</v>
      </c>
      <c r="O859" s="13" t="s">
        <v>1440</v>
      </c>
      <c r="P859" s="13">
        <v>73</v>
      </c>
      <c r="Q859" s="13" t="s">
        <v>1442</v>
      </c>
      <c r="R859" s="13">
        <v>73</v>
      </c>
      <c r="S859" s="13" t="s">
        <v>1444</v>
      </c>
      <c r="T859" s="13">
        <v>73</v>
      </c>
      <c r="U859" s="13" t="s">
        <v>1446</v>
      </c>
      <c r="V859" s="13">
        <v>73</v>
      </c>
      <c r="W859" s="13" t="s">
        <v>1448</v>
      </c>
      <c r="X859" s="13">
        <v>73</v>
      </c>
      <c r="Y859" s="13" t="s">
        <v>1451</v>
      </c>
      <c r="Z859" s="13">
        <v>73</v>
      </c>
      <c r="AA859" s="13" t="s">
        <v>382</v>
      </c>
      <c r="AB859" s="36" t="str">
        <f t="shared" si="91"/>
        <v>tw-h-43-shl-loc2</v>
      </c>
      <c r="AC859" s="36">
        <f t="shared" si="92"/>
        <v>4</v>
      </c>
      <c r="AD859" s="13">
        <v>9</v>
      </c>
      <c r="AE859" s="27">
        <v>9</v>
      </c>
      <c r="AG859" s="35">
        <v>256</v>
      </c>
    </row>
    <row r="860" spans="1:33" ht="16.5" x14ac:dyDescent="0.2">
      <c r="A860" s="33" t="s">
        <v>984</v>
      </c>
      <c r="B860" s="33">
        <f t="shared" si="93"/>
        <v>4204330</v>
      </c>
      <c r="C860" s="51">
        <v>43</v>
      </c>
      <c r="D860" s="26">
        <f t="shared" si="88"/>
        <v>42043</v>
      </c>
      <c r="E860" s="13">
        <v>3</v>
      </c>
      <c r="F860" s="14" t="s">
        <v>633</v>
      </c>
      <c r="G860" s="14" t="s">
        <v>700</v>
      </c>
      <c r="H860" s="13">
        <f t="shared" si="89"/>
        <v>82</v>
      </c>
      <c r="I860" s="13">
        <f t="shared" si="90"/>
        <v>8</v>
      </c>
      <c r="J860" s="13">
        <v>3</v>
      </c>
      <c r="K860" s="13" t="s">
        <v>1668</v>
      </c>
      <c r="L860" s="13">
        <v>73</v>
      </c>
      <c r="M860" s="13" t="s">
        <v>1597</v>
      </c>
      <c r="N860" s="13">
        <v>73</v>
      </c>
      <c r="O860" s="13" t="s">
        <v>1441</v>
      </c>
      <c r="P860" s="13">
        <v>73</v>
      </c>
      <c r="Q860" s="13" t="s">
        <v>1443</v>
      </c>
      <c r="R860" s="13">
        <v>73</v>
      </c>
      <c r="S860" s="13" t="s">
        <v>1445</v>
      </c>
      <c r="T860" s="13">
        <v>73</v>
      </c>
      <c r="U860" s="13" t="s">
        <v>1447</v>
      </c>
      <c r="V860" s="13">
        <v>73</v>
      </c>
      <c r="W860" s="13" t="s">
        <v>1449</v>
      </c>
      <c r="X860" s="13">
        <v>73</v>
      </c>
      <c r="Y860" s="13" t="s">
        <v>1450</v>
      </c>
      <c r="Z860" s="13">
        <v>73</v>
      </c>
      <c r="AA860" s="13" t="s">
        <v>356</v>
      </c>
      <c r="AB860" s="37" t="str">
        <f t="shared" si="91"/>
        <v>tw-h-43-jlr-loc3</v>
      </c>
      <c r="AC860" s="37">
        <f t="shared" si="92"/>
        <v>4</v>
      </c>
      <c r="AD860" s="13">
        <v>6</v>
      </c>
      <c r="AE860" s="27">
        <v>6</v>
      </c>
      <c r="AG860" s="35">
        <v>257</v>
      </c>
    </row>
    <row r="861" spans="1:33" ht="17.25" thickBot="1" x14ac:dyDescent="0.25">
      <c r="A861" s="33" t="s">
        <v>984</v>
      </c>
      <c r="B861" s="33">
        <f t="shared" si="93"/>
        <v>4204331</v>
      </c>
      <c r="C861" s="51">
        <v>43</v>
      </c>
      <c r="D861" s="28">
        <f t="shared" ref="D861:D924" si="94">INT((AG861-1)/6)+42001</f>
        <v>42043</v>
      </c>
      <c r="E861" s="29">
        <v>3</v>
      </c>
      <c r="F861" s="30" t="s">
        <v>634</v>
      </c>
      <c r="G861" s="30" t="s">
        <v>701</v>
      </c>
      <c r="H861" s="29">
        <f t="shared" ref="H861:H924" si="95">INDEX($BB$4:$BB$103,C861)</f>
        <v>82</v>
      </c>
      <c r="I861" s="29">
        <f t="shared" ref="I861:I924" si="96">INDEX($BC$4:$BE$103,C861,E861)</f>
        <v>8</v>
      </c>
      <c r="J861" s="29">
        <v>3</v>
      </c>
      <c r="K861" s="29" t="s">
        <v>1667</v>
      </c>
      <c r="L861" s="29">
        <v>73</v>
      </c>
      <c r="M861" s="29" t="s">
        <v>1596</v>
      </c>
      <c r="N861" s="29">
        <v>73</v>
      </c>
      <c r="O861" s="29" t="s">
        <v>1440</v>
      </c>
      <c r="P861" s="29">
        <v>73</v>
      </c>
      <c r="Q861" s="29" t="s">
        <v>1442</v>
      </c>
      <c r="R861" s="29">
        <v>73</v>
      </c>
      <c r="S861" s="29" t="s">
        <v>1444</v>
      </c>
      <c r="T861" s="29">
        <v>73</v>
      </c>
      <c r="U861" s="29" t="s">
        <v>1446</v>
      </c>
      <c r="V861" s="29">
        <v>73</v>
      </c>
      <c r="W861" s="29" t="s">
        <v>1448</v>
      </c>
      <c r="X861" s="29">
        <v>73</v>
      </c>
      <c r="Y861" s="29" t="s">
        <v>1451</v>
      </c>
      <c r="Z861" s="29">
        <v>73</v>
      </c>
      <c r="AA861" s="29" t="s">
        <v>397</v>
      </c>
      <c r="AB861" s="30" t="str">
        <f t="shared" ref="AB861:AB924" si="97">A861&amp;"-"&amp;C861&amp;"-"&amp;F861&amp;"-loc"&amp;E861</f>
        <v>tw-h-43-shl-loc3</v>
      </c>
      <c r="AC861" s="30">
        <f t="shared" ref="AC861:AC924" si="98">INDEX($BG$4:$BG$103,C861)</f>
        <v>4</v>
      </c>
      <c r="AD861" s="29">
        <v>9</v>
      </c>
      <c r="AE861" s="31">
        <v>9</v>
      </c>
      <c r="AG861" s="35">
        <v>258</v>
      </c>
    </row>
    <row r="862" spans="1:33" ht="16.5" x14ac:dyDescent="0.2">
      <c r="A862" s="33" t="s">
        <v>984</v>
      </c>
      <c r="B862" s="33">
        <f t="shared" si="93"/>
        <v>4204410</v>
      </c>
      <c r="C862" s="51">
        <v>44</v>
      </c>
      <c r="D862" s="23">
        <f t="shared" si="94"/>
        <v>42044</v>
      </c>
      <c r="E862" s="24">
        <v>1</v>
      </c>
      <c r="F862" s="32" t="s">
        <v>633</v>
      </c>
      <c r="G862" s="32" t="s">
        <v>696</v>
      </c>
      <c r="H862" s="24">
        <f t="shared" si="95"/>
        <v>83</v>
      </c>
      <c r="I862" s="24">
        <f t="shared" si="96"/>
        <v>8</v>
      </c>
      <c r="J862" s="24">
        <v>3</v>
      </c>
      <c r="K862" s="24" t="s">
        <v>1668</v>
      </c>
      <c r="L862" s="24">
        <v>74</v>
      </c>
      <c r="M862" s="24" t="s">
        <v>1597</v>
      </c>
      <c r="N862" s="24">
        <v>74</v>
      </c>
      <c r="O862" s="24" t="s">
        <v>1599</v>
      </c>
      <c r="P862" s="24">
        <v>74</v>
      </c>
      <c r="Q862" s="24" t="s">
        <v>1443</v>
      </c>
      <c r="R862" s="24">
        <v>74</v>
      </c>
      <c r="S862" s="24" t="s">
        <v>1445</v>
      </c>
      <c r="T862" s="24">
        <v>74</v>
      </c>
      <c r="U862" s="24" t="s">
        <v>1447</v>
      </c>
      <c r="V862" s="24">
        <v>74</v>
      </c>
      <c r="W862" s="24" t="s">
        <v>1449</v>
      </c>
      <c r="X862" s="24">
        <v>74</v>
      </c>
      <c r="Y862" s="24" t="s">
        <v>1450</v>
      </c>
      <c r="Z862" s="24">
        <v>74</v>
      </c>
      <c r="AA862" s="24" t="s">
        <v>354</v>
      </c>
      <c r="AB862" s="24" t="str">
        <f t="shared" si="97"/>
        <v>tw-h-44-jlr-loc1</v>
      </c>
      <c r="AC862" s="24">
        <f t="shared" si="98"/>
        <v>4</v>
      </c>
      <c r="AD862" s="24">
        <v>6</v>
      </c>
      <c r="AE862" s="25">
        <v>6</v>
      </c>
      <c r="AG862" s="35">
        <v>259</v>
      </c>
    </row>
    <row r="863" spans="1:33" ht="16.5" x14ac:dyDescent="0.2">
      <c r="A863" s="33" t="s">
        <v>984</v>
      </c>
      <c r="B863" s="33">
        <f t="shared" si="93"/>
        <v>4204411</v>
      </c>
      <c r="C863" s="51">
        <v>44</v>
      </c>
      <c r="D863" s="26">
        <f t="shared" si="94"/>
        <v>42044</v>
      </c>
      <c r="E863" s="13">
        <v>1</v>
      </c>
      <c r="F863" s="14" t="s">
        <v>634</v>
      </c>
      <c r="G863" s="14" t="s">
        <v>697</v>
      </c>
      <c r="H863" s="13">
        <f t="shared" si="95"/>
        <v>83</v>
      </c>
      <c r="I863" s="13">
        <f t="shared" si="96"/>
        <v>8</v>
      </c>
      <c r="J863" s="13">
        <v>3</v>
      </c>
      <c r="K863" s="13" t="s">
        <v>1667</v>
      </c>
      <c r="L863" s="13">
        <v>74</v>
      </c>
      <c r="M863" s="13" t="s">
        <v>1596</v>
      </c>
      <c r="N863" s="13">
        <v>74</v>
      </c>
      <c r="O863" s="13" t="s">
        <v>1598</v>
      </c>
      <c r="P863" s="13">
        <v>74</v>
      </c>
      <c r="Q863" s="13" t="s">
        <v>1442</v>
      </c>
      <c r="R863" s="13">
        <v>74</v>
      </c>
      <c r="S863" s="13" t="s">
        <v>1444</v>
      </c>
      <c r="T863" s="13">
        <v>74</v>
      </c>
      <c r="U863" s="13" t="s">
        <v>1446</v>
      </c>
      <c r="V863" s="13">
        <v>74</v>
      </c>
      <c r="W863" s="13" t="s">
        <v>1448</v>
      </c>
      <c r="X863" s="13">
        <v>74</v>
      </c>
      <c r="Y863" s="13" t="s">
        <v>1451</v>
      </c>
      <c r="Z863" s="13">
        <v>74</v>
      </c>
      <c r="AA863" s="14" t="s">
        <v>395</v>
      </c>
      <c r="AB863" s="13" t="str">
        <f t="shared" si="97"/>
        <v>tw-h-44-shl-loc1</v>
      </c>
      <c r="AC863" s="13">
        <f t="shared" si="98"/>
        <v>4</v>
      </c>
      <c r="AD863" s="13">
        <v>9</v>
      </c>
      <c r="AE863" s="27">
        <v>9</v>
      </c>
      <c r="AG863" s="35">
        <v>260</v>
      </c>
    </row>
    <row r="864" spans="1:33" ht="16.5" x14ac:dyDescent="0.2">
      <c r="A864" s="33" t="s">
        <v>984</v>
      </c>
      <c r="B864" s="33">
        <f t="shared" si="93"/>
        <v>4204420</v>
      </c>
      <c r="C864" s="51">
        <v>44</v>
      </c>
      <c r="D864" s="26">
        <f t="shared" si="94"/>
        <v>42044</v>
      </c>
      <c r="E864" s="13">
        <v>2</v>
      </c>
      <c r="F864" s="14" t="s">
        <v>633</v>
      </c>
      <c r="G864" s="14" t="s">
        <v>698</v>
      </c>
      <c r="H864" s="13">
        <f t="shared" si="95"/>
        <v>83</v>
      </c>
      <c r="I864" s="13">
        <f t="shared" si="96"/>
        <v>8</v>
      </c>
      <c r="J864" s="13">
        <v>3</v>
      </c>
      <c r="K864" s="13" t="s">
        <v>1668</v>
      </c>
      <c r="L864" s="13">
        <v>74</v>
      </c>
      <c r="M864" s="13" t="s">
        <v>1597</v>
      </c>
      <c r="N864" s="13">
        <v>74</v>
      </c>
      <c r="O864" s="13" t="s">
        <v>1599</v>
      </c>
      <c r="P864" s="13">
        <v>74</v>
      </c>
      <c r="Q864" s="13" t="s">
        <v>1443</v>
      </c>
      <c r="R864" s="13">
        <v>74</v>
      </c>
      <c r="S864" s="13" t="s">
        <v>1445</v>
      </c>
      <c r="T864" s="13">
        <v>74</v>
      </c>
      <c r="U864" s="13" t="s">
        <v>1447</v>
      </c>
      <c r="V864" s="13">
        <v>74</v>
      </c>
      <c r="W864" s="13" t="s">
        <v>1449</v>
      </c>
      <c r="X864" s="13">
        <v>74</v>
      </c>
      <c r="Y864" s="13" t="s">
        <v>1450</v>
      </c>
      <c r="Z864" s="13">
        <v>74</v>
      </c>
      <c r="AA864" s="13" t="s">
        <v>748</v>
      </c>
      <c r="AB864" s="36" t="str">
        <f t="shared" si="97"/>
        <v>tw-h-44-jlr-loc2</v>
      </c>
      <c r="AC864" s="36">
        <f t="shared" si="98"/>
        <v>4</v>
      </c>
      <c r="AD864" s="13">
        <v>6</v>
      </c>
      <c r="AE864" s="27">
        <v>6</v>
      </c>
      <c r="AG864" s="35">
        <v>261</v>
      </c>
    </row>
    <row r="865" spans="1:33" ht="16.5" x14ac:dyDescent="0.2">
      <c r="A865" s="33" t="s">
        <v>984</v>
      </c>
      <c r="B865" s="33">
        <f t="shared" si="93"/>
        <v>4204421</v>
      </c>
      <c r="C865" s="51">
        <v>44</v>
      </c>
      <c r="D865" s="26">
        <f t="shared" si="94"/>
        <v>42044</v>
      </c>
      <c r="E865" s="13">
        <v>2</v>
      </c>
      <c r="F865" s="14" t="s">
        <v>634</v>
      </c>
      <c r="G865" s="14" t="s">
        <v>699</v>
      </c>
      <c r="H865" s="13">
        <f t="shared" si="95"/>
        <v>83</v>
      </c>
      <c r="I865" s="13">
        <f t="shared" si="96"/>
        <v>8</v>
      </c>
      <c r="J865" s="13">
        <v>3</v>
      </c>
      <c r="K865" s="13" t="s">
        <v>1667</v>
      </c>
      <c r="L865" s="13">
        <v>74</v>
      </c>
      <c r="M865" s="13" t="s">
        <v>1596</v>
      </c>
      <c r="N865" s="13">
        <v>74</v>
      </c>
      <c r="O865" s="13" t="s">
        <v>1598</v>
      </c>
      <c r="P865" s="13">
        <v>74</v>
      </c>
      <c r="Q865" s="13" t="s">
        <v>1442</v>
      </c>
      <c r="R865" s="13">
        <v>74</v>
      </c>
      <c r="S865" s="13" t="s">
        <v>1444</v>
      </c>
      <c r="T865" s="13">
        <v>74</v>
      </c>
      <c r="U865" s="13" t="s">
        <v>1446</v>
      </c>
      <c r="V865" s="13">
        <v>74</v>
      </c>
      <c r="W865" s="13" t="s">
        <v>1448</v>
      </c>
      <c r="X865" s="13">
        <v>74</v>
      </c>
      <c r="Y865" s="13" t="s">
        <v>1451</v>
      </c>
      <c r="Z865" s="13">
        <v>74</v>
      </c>
      <c r="AA865" s="13" t="s">
        <v>390</v>
      </c>
      <c r="AB865" s="36" t="str">
        <f t="shared" si="97"/>
        <v>tw-h-44-shl-loc2</v>
      </c>
      <c r="AC865" s="36">
        <f t="shared" si="98"/>
        <v>4</v>
      </c>
      <c r="AD865" s="13">
        <v>9</v>
      </c>
      <c r="AE865" s="27">
        <v>9</v>
      </c>
      <c r="AG865" s="35">
        <v>262</v>
      </c>
    </row>
    <row r="866" spans="1:33" ht="16.5" x14ac:dyDescent="0.2">
      <c r="A866" s="33" t="s">
        <v>984</v>
      </c>
      <c r="B866" s="33">
        <f t="shared" si="93"/>
        <v>4204430</v>
      </c>
      <c r="C866" s="51">
        <v>44</v>
      </c>
      <c r="D866" s="26">
        <f t="shared" si="94"/>
        <v>42044</v>
      </c>
      <c r="E866" s="13">
        <v>3</v>
      </c>
      <c r="F866" s="14" t="s">
        <v>633</v>
      </c>
      <c r="G866" s="14" t="s">
        <v>700</v>
      </c>
      <c r="H866" s="13">
        <f t="shared" si="95"/>
        <v>83</v>
      </c>
      <c r="I866" s="13">
        <f t="shared" si="96"/>
        <v>8</v>
      </c>
      <c r="J866" s="13">
        <v>3</v>
      </c>
      <c r="K866" s="13" t="s">
        <v>1668</v>
      </c>
      <c r="L866" s="13">
        <v>74</v>
      </c>
      <c r="M866" s="13" t="s">
        <v>1597</v>
      </c>
      <c r="N866" s="13">
        <v>74</v>
      </c>
      <c r="O866" s="13" t="s">
        <v>1599</v>
      </c>
      <c r="P866" s="13">
        <v>74</v>
      </c>
      <c r="Q866" s="13" t="s">
        <v>1443</v>
      </c>
      <c r="R866" s="13">
        <v>74</v>
      </c>
      <c r="S866" s="13" t="s">
        <v>1445</v>
      </c>
      <c r="T866" s="13">
        <v>74</v>
      </c>
      <c r="U866" s="13" t="s">
        <v>1447</v>
      </c>
      <c r="V866" s="13">
        <v>74</v>
      </c>
      <c r="W866" s="13" t="s">
        <v>1449</v>
      </c>
      <c r="X866" s="13">
        <v>74</v>
      </c>
      <c r="Y866" s="13" t="s">
        <v>1450</v>
      </c>
      <c r="Z866" s="13">
        <v>74</v>
      </c>
      <c r="AA866" s="13" t="s">
        <v>351</v>
      </c>
      <c r="AB866" s="37" t="str">
        <f t="shared" si="97"/>
        <v>tw-h-44-jlr-loc3</v>
      </c>
      <c r="AC866" s="37">
        <f t="shared" si="98"/>
        <v>4</v>
      </c>
      <c r="AD866" s="13">
        <v>6</v>
      </c>
      <c r="AE866" s="27">
        <v>6</v>
      </c>
      <c r="AG866" s="35">
        <v>263</v>
      </c>
    </row>
    <row r="867" spans="1:33" ht="17.25" thickBot="1" x14ac:dyDescent="0.25">
      <c r="A867" s="33" t="s">
        <v>984</v>
      </c>
      <c r="B867" s="33">
        <f t="shared" si="93"/>
        <v>4204431</v>
      </c>
      <c r="C867" s="51">
        <v>44</v>
      </c>
      <c r="D867" s="28">
        <f t="shared" si="94"/>
        <v>42044</v>
      </c>
      <c r="E867" s="29">
        <v>3</v>
      </c>
      <c r="F867" s="30" t="s">
        <v>634</v>
      </c>
      <c r="G867" s="30" t="s">
        <v>701</v>
      </c>
      <c r="H867" s="29">
        <f t="shared" si="95"/>
        <v>83</v>
      </c>
      <c r="I867" s="29">
        <f t="shared" si="96"/>
        <v>8</v>
      </c>
      <c r="J867" s="29">
        <v>3</v>
      </c>
      <c r="K867" s="29" t="s">
        <v>1667</v>
      </c>
      <c r="L867" s="29">
        <v>74</v>
      </c>
      <c r="M867" s="29" t="s">
        <v>1596</v>
      </c>
      <c r="N867" s="29">
        <v>74</v>
      </c>
      <c r="O867" s="29" t="s">
        <v>1598</v>
      </c>
      <c r="P867" s="29">
        <v>74</v>
      </c>
      <c r="Q867" s="29" t="s">
        <v>1442</v>
      </c>
      <c r="R867" s="29">
        <v>74</v>
      </c>
      <c r="S867" s="29" t="s">
        <v>1444</v>
      </c>
      <c r="T867" s="29">
        <v>74</v>
      </c>
      <c r="U867" s="29" t="s">
        <v>1446</v>
      </c>
      <c r="V867" s="29">
        <v>74</v>
      </c>
      <c r="W867" s="29" t="s">
        <v>1448</v>
      </c>
      <c r="X867" s="29">
        <v>74</v>
      </c>
      <c r="Y867" s="29" t="s">
        <v>1451</v>
      </c>
      <c r="Z867" s="29">
        <v>74</v>
      </c>
      <c r="AA867" s="29" t="s">
        <v>391</v>
      </c>
      <c r="AB867" s="30" t="str">
        <f t="shared" si="97"/>
        <v>tw-h-44-shl-loc3</v>
      </c>
      <c r="AC867" s="30">
        <f t="shared" si="98"/>
        <v>4</v>
      </c>
      <c r="AD867" s="29">
        <v>9</v>
      </c>
      <c r="AE867" s="31">
        <v>9</v>
      </c>
      <c r="AG867" s="35">
        <v>264</v>
      </c>
    </row>
    <row r="868" spans="1:33" ht="16.5" x14ac:dyDescent="0.2">
      <c r="A868" s="33" t="s">
        <v>984</v>
      </c>
      <c r="B868" s="33">
        <f t="shared" si="93"/>
        <v>4204510</v>
      </c>
      <c r="C868" s="51">
        <v>45</v>
      </c>
      <c r="D868" s="23">
        <f t="shared" si="94"/>
        <v>42045</v>
      </c>
      <c r="E868" s="24">
        <v>1</v>
      </c>
      <c r="F868" s="32" t="s">
        <v>633</v>
      </c>
      <c r="G868" s="32" t="s">
        <v>696</v>
      </c>
      <c r="H868" s="24">
        <f t="shared" si="95"/>
        <v>85</v>
      </c>
      <c r="I868" s="24">
        <f t="shared" si="96"/>
        <v>9</v>
      </c>
      <c r="J868" s="24">
        <v>3</v>
      </c>
      <c r="K868" s="24" t="s">
        <v>1668</v>
      </c>
      <c r="L868" s="24">
        <v>74</v>
      </c>
      <c r="M868" s="24" t="s">
        <v>1597</v>
      </c>
      <c r="N868" s="24">
        <v>74</v>
      </c>
      <c r="O868" s="24" t="s">
        <v>1599</v>
      </c>
      <c r="P868" s="24">
        <v>74</v>
      </c>
      <c r="Q868" s="24" t="s">
        <v>1443</v>
      </c>
      <c r="R868" s="24">
        <v>74</v>
      </c>
      <c r="S868" s="24" t="s">
        <v>1445</v>
      </c>
      <c r="T868" s="24">
        <v>74</v>
      </c>
      <c r="U868" s="24" t="s">
        <v>1447</v>
      </c>
      <c r="V868" s="24">
        <v>74</v>
      </c>
      <c r="W868" s="24" t="s">
        <v>1449</v>
      </c>
      <c r="X868" s="24">
        <v>74</v>
      </c>
      <c r="Y868" s="24" t="s">
        <v>1450</v>
      </c>
      <c r="Z868" s="24">
        <v>74</v>
      </c>
      <c r="AA868" s="24" t="s">
        <v>357</v>
      </c>
      <c r="AB868" s="24" t="str">
        <f t="shared" si="97"/>
        <v>tw-h-45-jlr-loc1</v>
      </c>
      <c r="AC868" s="24">
        <f t="shared" si="98"/>
        <v>4</v>
      </c>
      <c r="AD868" s="24">
        <v>6</v>
      </c>
      <c r="AE868" s="25">
        <v>6</v>
      </c>
      <c r="AG868" s="35">
        <v>265</v>
      </c>
    </row>
    <row r="869" spans="1:33" ht="16.5" x14ac:dyDescent="0.2">
      <c r="A869" s="33" t="s">
        <v>984</v>
      </c>
      <c r="B869" s="33">
        <f t="shared" si="93"/>
        <v>4204511</v>
      </c>
      <c r="C869" s="51">
        <v>45</v>
      </c>
      <c r="D869" s="26">
        <f t="shared" si="94"/>
        <v>42045</v>
      </c>
      <c r="E869" s="13">
        <v>1</v>
      </c>
      <c r="F869" s="14" t="s">
        <v>634</v>
      </c>
      <c r="G869" s="14" t="s">
        <v>697</v>
      </c>
      <c r="H869" s="13">
        <f t="shared" si="95"/>
        <v>85</v>
      </c>
      <c r="I869" s="13">
        <f t="shared" si="96"/>
        <v>9</v>
      </c>
      <c r="J869" s="13">
        <v>3</v>
      </c>
      <c r="K869" s="13" t="s">
        <v>1667</v>
      </c>
      <c r="L869" s="13">
        <v>75</v>
      </c>
      <c r="M869" s="13" t="s">
        <v>1596</v>
      </c>
      <c r="N869" s="13">
        <v>75</v>
      </c>
      <c r="O869" s="13" t="s">
        <v>1598</v>
      </c>
      <c r="P869" s="13">
        <v>75</v>
      </c>
      <c r="Q869" s="13" t="s">
        <v>1600</v>
      </c>
      <c r="R869" s="13">
        <v>75</v>
      </c>
      <c r="S869" s="13" t="s">
        <v>1444</v>
      </c>
      <c r="T869" s="13">
        <v>75</v>
      </c>
      <c r="U869" s="13" t="s">
        <v>1446</v>
      </c>
      <c r="V869" s="13">
        <v>75</v>
      </c>
      <c r="W869" s="13" t="s">
        <v>1448</v>
      </c>
      <c r="X869" s="13">
        <v>75</v>
      </c>
      <c r="Y869" s="13" t="s">
        <v>1451</v>
      </c>
      <c r="Z869" s="13">
        <v>75</v>
      </c>
      <c r="AA869" s="13" t="s">
        <v>398</v>
      </c>
      <c r="AB869" s="13" t="str">
        <f t="shared" si="97"/>
        <v>tw-h-45-shl-loc1</v>
      </c>
      <c r="AC869" s="13">
        <f t="shared" si="98"/>
        <v>4</v>
      </c>
      <c r="AD869" s="13">
        <v>9</v>
      </c>
      <c r="AE869" s="27">
        <v>9</v>
      </c>
      <c r="AG869" s="35">
        <v>266</v>
      </c>
    </row>
    <row r="870" spans="1:33" ht="16.5" x14ac:dyDescent="0.2">
      <c r="A870" s="33" t="s">
        <v>984</v>
      </c>
      <c r="B870" s="33">
        <f t="shared" si="93"/>
        <v>4204520</v>
      </c>
      <c r="C870" s="51">
        <v>45</v>
      </c>
      <c r="D870" s="26">
        <f t="shared" si="94"/>
        <v>42045</v>
      </c>
      <c r="E870" s="13">
        <v>2</v>
      </c>
      <c r="F870" s="14" t="s">
        <v>633</v>
      </c>
      <c r="G870" s="14" t="s">
        <v>698</v>
      </c>
      <c r="H870" s="13">
        <f t="shared" si="95"/>
        <v>85</v>
      </c>
      <c r="I870" s="13">
        <f t="shared" si="96"/>
        <v>8</v>
      </c>
      <c r="J870" s="13">
        <v>3</v>
      </c>
      <c r="K870" s="13" t="s">
        <v>1668</v>
      </c>
      <c r="L870" s="13">
        <v>74</v>
      </c>
      <c r="M870" s="13" t="s">
        <v>1597</v>
      </c>
      <c r="N870" s="13">
        <v>74</v>
      </c>
      <c r="O870" s="13" t="s">
        <v>1599</v>
      </c>
      <c r="P870" s="13">
        <v>74</v>
      </c>
      <c r="Q870" s="13" t="s">
        <v>1443</v>
      </c>
      <c r="R870" s="13">
        <v>74</v>
      </c>
      <c r="S870" s="13" t="s">
        <v>1445</v>
      </c>
      <c r="T870" s="13">
        <v>74</v>
      </c>
      <c r="U870" s="13" t="s">
        <v>1447</v>
      </c>
      <c r="V870" s="13">
        <v>74</v>
      </c>
      <c r="W870" s="13" t="s">
        <v>1449</v>
      </c>
      <c r="X870" s="13">
        <v>74</v>
      </c>
      <c r="Y870" s="13" t="s">
        <v>1450</v>
      </c>
      <c r="Z870" s="13">
        <v>74</v>
      </c>
      <c r="AA870" s="13" t="s">
        <v>347</v>
      </c>
      <c r="AB870" s="36" t="str">
        <f t="shared" si="97"/>
        <v>tw-h-45-jlr-loc2</v>
      </c>
      <c r="AC870" s="36">
        <f t="shared" si="98"/>
        <v>4</v>
      </c>
      <c r="AD870" s="13">
        <v>6</v>
      </c>
      <c r="AE870" s="27">
        <v>6</v>
      </c>
      <c r="AG870" s="35">
        <v>267</v>
      </c>
    </row>
    <row r="871" spans="1:33" ht="16.5" x14ac:dyDescent="0.2">
      <c r="A871" s="33" t="s">
        <v>984</v>
      </c>
      <c r="B871" s="33">
        <f t="shared" si="93"/>
        <v>4204521</v>
      </c>
      <c r="C871" s="51">
        <v>45</v>
      </c>
      <c r="D871" s="26">
        <f t="shared" si="94"/>
        <v>42045</v>
      </c>
      <c r="E871" s="13">
        <v>2</v>
      </c>
      <c r="F871" s="14" t="s">
        <v>634</v>
      </c>
      <c r="G871" s="14" t="s">
        <v>699</v>
      </c>
      <c r="H871" s="13">
        <f t="shared" si="95"/>
        <v>85</v>
      </c>
      <c r="I871" s="13">
        <f t="shared" si="96"/>
        <v>8</v>
      </c>
      <c r="J871" s="13">
        <v>3</v>
      </c>
      <c r="K871" s="13" t="s">
        <v>1667</v>
      </c>
      <c r="L871" s="13">
        <v>75</v>
      </c>
      <c r="M871" s="13" t="s">
        <v>1596</v>
      </c>
      <c r="N871" s="13">
        <v>75</v>
      </c>
      <c r="O871" s="13" t="s">
        <v>1598</v>
      </c>
      <c r="P871" s="13">
        <v>75</v>
      </c>
      <c r="Q871" s="13" t="s">
        <v>1600</v>
      </c>
      <c r="R871" s="13">
        <v>75</v>
      </c>
      <c r="S871" s="13" t="s">
        <v>1444</v>
      </c>
      <c r="T871" s="13">
        <v>75</v>
      </c>
      <c r="U871" s="13" t="s">
        <v>1446</v>
      </c>
      <c r="V871" s="13">
        <v>75</v>
      </c>
      <c r="W871" s="13" t="s">
        <v>1448</v>
      </c>
      <c r="X871" s="13">
        <v>75</v>
      </c>
      <c r="Y871" s="13" t="s">
        <v>1451</v>
      </c>
      <c r="Z871" s="13">
        <v>75</v>
      </c>
      <c r="AA871" s="13" t="s">
        <v>386</v>
      </c>
      <c r="AB871" s="36" t="str">
        <f t="shared" si="97"/>
        <v>tw-h-45-shl-loc2</v>
      </c>
      <c r="AC871" s="36">
        <f t="shared" si="98"/>
        <v>4</v>
      </c>
      <c r="AD871" s="13">
        <v>9</v>
      </c>
      <c r="AE871" s="27">
        <v>9</v>
      </c>
      <c r="AG871" s="35">
        <v>268</v>
      </c>
    </row>
    <row r="872" spans="1:33" ht="16.5" x14ac:dyDescent="0.2">
      <c r="A872" s="33" t="s">
        <v>984</v>
      </c>
      <c r="B872" s="33">
        <f t="shared" si="93"/>
        <v>4204530</v>
      </c>
      <c r="C872" s="51">
        <v>45</v>
      </c>
      <c r="D872" s="26">
        <f t="shared" si="94"/>
        <v>42045</v>
      </c>
      <c r="E872" s="13">
        <v>3</v>
      </c>
      <c r="F872" s="14" t="s">
        <v>633</v>
      </c>
      <c r="G872" s="14" t="s">
        <v>700</v>
      </c>
      <c r="H872" s="13">
        <f t="shared" si="95"/>
        <v>85</v>
      </c>
      <c r="I872" s="13">
        <f t="shared" si="96"/>
        <v>8</v>
      </c>
      <c r="J872" s="13">
        <v>3</v>
      </c>
      <c r="K872" s="13" t="s">
        <v>1668</v>
      </c>
      <c r="L872" s="13">
        <v>74</v>
      </c>
      <c r="M872" s="13" t="s">
        <v>1597</v>
      </c>
      <c r="N872" s="13">
        <v>74</v>
      </c>
      <c r="O872" s="13" t="s">
        <v>1599</v>
      </c>
      <c r="P872" s="13">
        <v>74</v>
      </c>
      <c r="Q872" s="13" t="s">
        <v>1443</v>
      </c>
      <c r="R872" s="13">
        <v>74</v>
      </c>
      <c r="S872" s="13" t="s">
        <v>1445</v>
      </c>
      <c r="T872" s="13">
        <v>74</v>
      </c>
      <c r="U872" s="13" t="s">
        <v>1447</v>
      </c>
      <c r="V872" s="13">
        <v>74</v>
      </c>
      <c r="W872" s="13" t="s">
        <v>1449</v>
      </c>
      <c r="X872" s="13">
        <v>74</v>
      </c>
      <c r="Y872" s="13" t="s">
        <v>1450</v>
      </c>
      <c r="Z872" s="13">
        <v>74</v>
      </c>
      <c r="AA872" s="13" t="s">
        <v>353</v>
      </c>
      <c r="AB872" s="37" t="str">
        <f t="shared" si="97"/>
        <v>tw-h-45-jlr-loc3</v>
      </c>
      <c r="AC872" s="37">
        <f t="shared" si="98"/>
        <v>4</v>
      </c>
      <c r="AD872" s="13">
        <v>6</v>
      </c>
      <c r="AE872" s="27">
        <v>6</v>
      </c>
      <c r="AG872" s="35">
        <v>269</v>
      </c>
    </row>
    <row r="873" spans="1:33" ht="17.25" thickBot="1" x14ac:dyDescent="0.25">
      <c r="A873" s="33" t="s">
        <v>984</v>
      </c>
      <c r="B873" s="33">
        <f t="shared" si="93"/>
        <v>4204531</v>
      </c>
      <c r="C873" s="51">
        <v>45</v>
      </c>
      <c r="D873" s="28">
        <f t="shared" si="94"/>
        <v>42045</v>
      </c>
      <c r="E873" s="29">
        <v>3</v>
      </c>
      <c r="F873" s="30" t="s">
        <v>634</v>
      </c>
      <c r="G873" s="30" t="s">
        <v>701</v>
      </c>
      <c r="H873" s="29">
        <f t="shared" si="95"/>
        <v>85</v>
      </c>
      <c r="I873" s="29">
        <f t="shared" si="96"/>
        <v>8</v>
      </c>
      <c r="J873" s="29">
        <v>3</v>
      </c>
      <c r="K873" s="29" t="s">
        <v>1667</v>
      </c>
      <c r="L873" s="29">
        <v>75</v>
      </c>
      <c r="M873" s="29" t="s">
        <v>1596</v>
      </c>
      <c r="N873" s="29">
        <v>75</v>
      </c>
      <c r="O873" s="29" t="s">
        <v>1598</v>
      </c>
      <c r="P873" s="29">
        <v>75</v>
      </c>
      <c r="Q873" s="29" t="s">
        <v>1600</v>
      </c>
      <c r="R873" s="29">
        <v>75</v>
      </c>
      <c r="S873" s="29" t="s">
        <v>1444</v>
      </c>
      <c r="T873" s="29">
        <v>75</v>
      </c>
      <c r="U873" s="29" t="s">
        <v>1446</v>
      </c>
      <c r="V873" s="29">
        <v>75</v>
      </c>
      <c r="W873" s="29" t="s">
        <v>1448</v>
      </c>
      <c r="X873" s="29">
        <v>75</v>
      </c>
      <c r="Y873" s="29" t="s">
        <v>1451</v>
      </c>
      <c r="Z873" s="29">
        <v>75</v>
      </c>
      <c r="AA873" s="29" t="s">
        <v>394</v>
      </c>
      <c r="AB873" s="30" t="str">
        <f t="shared" si="97"/>
        <v>tw-h-45-shl-loc3</v>
      </c>
      <c r="AC873" s="30">
        <f t="shared" si="98"/>
        <v>4</v>
      </c>
      <c r="AD873" s="29">
        <v>9</v>
      </c>
      <c r="AE873" s="31">
        <v>9</v>
      </c>
      <c r="AG873" s="35">
        <v>270</v>
      </c>
    </row>
    <row r="874" spans="1:33" ht="16.5" x14ac:dyDescent="0.2">
      <c r="A874" s="33" t="s">
        <v>984</v>
      </c>
      <c r="B874" s="33">
        <f t="shared" si="93"/>
        <v>4204610</v>
      </c>
      <c r="C874" s="51">
        <v>46</v>
      </c>
      <c r="D874" s="23">
        <f t="shared" si="94"/>
        <v>42046</v>
      </c>
      <c r="E874" s="24">
        <v>1</v>
      </c>
      <c r="F874" s="32" t="s">
        <v>633</v>
      </c>
      <c r="G874" s="32" t="s">
        <v>696</v>
      </c>
      <c r="H874" s="24">
        <f t="shared" si="95"/>
        <v>85</v>
      </c>
      <c r="I874" s="24">
        <f t="shared" si="96"/>
        <v>9</v>
      </c>
      <c r="J874" s="24">
        <v>3</v>
      </c>
      <c r="K874" s="24" t="s">
        <v>1668</v>
      </c>
      <c r="L874" s="24">
        <v>76</v>
      </c>
      <c r="M874" s="24" t="s">
        <v>1597</v>
      </c>
      <c r="N874" s="24">
        <v>76</v>
      </c>
      <c r="O874" s="24" t="s">
        <v>1599</v>
      </c>
      <c r="P874" s="24">
        <v>76</v>
      </c>
      <c r="Q874" s="24" t="s">
        <v>1601</v>
      </c>
      <c r="R874" s="24">
        <v>76</v>
      </c>
      <c r="S874" s="24" t="s">
        <v>1445</v>
      </c>
      <c r="T874" s="24">
        <v>76</v>
      </c>
      <c r="U874" s="24" t="s">
        <v>1447</v>
      </c>
      <c r="V874" s="24">
        <v>76</v>
      </c>
      <c r="W874" s="24" t="s">
        <v>1449</v>
      </c>
      <c r="X874" s="24">
        <v>76</v>
      </c>
      <c r="Y874" s="24" t="s">
        <v>1450</v>
      </c>
      <c r="Z874" s="24">
        <v>76</v>
      </c>
      <c r="AA874" s="24" t="s">
        <v>351</v>
      </c>
      <c r="AB874" s="24" t="str">
        <f t="shared" si="97"/>
        <v>tw-h-46-jlr-loc1</v>
      </c>
      <c r="AC874" s="24">
        <f t="shared" si="98"/>
        <v>4</v>
      </c>
      <c r="AD874" s="24">
        <v>6</v>
      </c>
      <c r="AE874" s="25">
        <v>6</v>
      </c>
      <c r="AG874" s="35">
        <v>271</v>
      </c>
    </row>
    <row r="875" spans="1:33" ht="16.5" x14ac:dyDescent="0.2">
      <c r="A875" s="33" t="s">
        <v>984</v>
      </c>
      <c r="B875" s="33">
        <f t="shared" si="93"/>
        <v>4204611</v>
      </c>
      <c r="C875" s="51">
        <v>46</v>
      </c>
      <c r="D875" s="26">
        <f t="shared" si="94"/>
        <v>42046</v>
      </c>
      <c r="E875" s="13">
        <v>1</v>
      </c>
      <c r="F875" s="14" t="s">
        <v>634</v>
      </c>
      <c r="G875" s="14" t="s">
        <v>697</v>
      </c>
      <c r="H875" s="13">
        <f t="shared" si="95"/>
        <v>85</v>
      </c>
      <c r="I875" s="13">
        <f t="shared" si="96"/>
        <v>9</v>
      </c>
      <c r="J875" s="13">
        <v>3</v>
      </c>
      <c r="K875" s="13" t="s">
        <v>1667</v>
      </c>
      <c r="L875" s="13">
        <v>75</v>
      </c>
      <c r="M875" s="13" t="s">
        <v>1596</v>
      </c>
      <c r="N875" s="13">
        <v>75</v>
      </c>
      <c r="O875" s="13" t="s">
        <v>1598</v>
      </c>
      <c r="P875" s="13">
        <v>75</v>
      </c>
      <c r="Q875" s="13" t="s">
        <v>1600</v>
      </c>
      <c r="R875" s="13">
        <v>75</v>
      </c>
      <c r="S875" s="13" t="s">
        <v>1444</v>
      </c>
      <c r="T875" s="13">
        <v>75</v>
      </c>
      <c r="U875" s="13" t="s">
        <v>1446</v>
      </c>
      <c r="V875" s="13">
        <v>75</v>
      </c>
      <c r="W875" s="13" t="s">
        <v>1448</v>
      </c>
      <c r="X875" s="13">
        <v>75</v>
      </c>
      <c r="Y875" s="13" t="s">
        <v>1451</v>
      </c>
      <c r="Z875" s="13">
        <v>75</v>
      </c>
      <c r="AA875" s="13" t="s">
        <v>391</v>
      </c>
      <c r="AB875" s="13" t="str">
        <f t="shared" si="97"/>
        <v>tw-h-46-shl-loc1</v>
      </c>
      <c r="AC875" s="13">
        <f t="shared" si="98"/>
        <v>4</v>
      </c>
      <c r="AD875" s="13">
        <v>9</v>
      </c>
      <c r="AE875" s="27">
        <v>9</v>
      </c>
      <c r="AG875" s="35">
        <v>272</v>
      </c>
    </row>
    <row r="876" spans="1:33" ht="16.5" x14ac:dyDescent="0.2">
      <c r="A876" s="33" t="s">
        <v>984</v>
      </c>
      <c r="B876" s="33">
        <f t="shared" si="93"/>
        <v>4204620</v>
      </c>
      <c r="C876" s="51">
        <v>46</v>
      </c>
      <c r="D876" s="26">
        <f t="shared" si="94"/>
        <v>42046</v>
      </c>
      <c r="E876" s="13">
        <v>2</v>
      </c>
      <c r="F876" s="14" t="s">
        <v>633</v>
      </c>
      <c r="G876" s="14" t="s">
        <v>698</v>
      </c>
      <c r="H876" s="13">
        <f t="shared" si="95"/>
        <v>85</v>
      </c>
      <c r="I876" s="13">
        <f t="shared" si="96"/>
        <v>9</v>
      </c>
      <c r="J876" s="13">
        <v>3</v>
      </c>
      <c r="K876" s="13" t="s">
        <v>1668</v>
      </c>
      <c r="L876" s="13">
        <v>76</v>
      </c>
      <c r="M876" s="13" t="s">
        <v>1597</v>
      </c>
      <c r="N876" s="13">
        <v>76</v>
      </c>
      <c r="O876" s="13" t="s">
        <v>1599</v>
      </c>
      <c r="P876" s="13">
        <v>76</v>
      </c>
      <c r="Q876" s="13" t="s">
        <v>1601</v>
      </c>
      <c r="R876" s="13">
        <v>76</v>
      </c>
      <c r="S876" s="13" t="s">
        <v>1445</v>
      </c>
      <c r="T876" s="13">
        <v>76</v>
      </c>
      <c r="U876" s="13" t="s">
        <v>1447</v>
      </c>
      <c r="V876" s="13">
        <v>76</v>
      </c>
      <c r="W876" s="13" t="s">
        <v>1449</v>
      </c>
      <c r="X876" s="13">
        <v>76</v>
      </c>
      <c r="Y876" s="13" t="s">
        <v>1450</v>
      </c>
      <c r="Z876" s="13">
        <v>76</v>
      </c>
      <c r="AA876" s="13" t="s">
        <v>748</v>
      </c>
      <c r="AB876" s="36" t="str">
        <f t="shared" si="97"/>
        <v>tw-h-46-jlr-loc2</v>
      </c>
      <c r="AC876" s="36">
        <f t="shared" si="98"/>
        <v>4</v>
      </c>
      <c r="AD876" s="13">
        <v>6</v>
      </c>
      <c r="AE876" s="27">
        <v>6</v>
      </c>
      <c r="AG876" s="35">
        <v>273</v>
      </c>
    </row>
    <row r="877" spans="1:33" ht="16.5" x14ac:dyDescent="0.2">
      <c r="A877" s="33" t="s">
        <v>984</v>
      </c>
      <c r="B877" s="33">
        <f t="shared" si="93"/>
        <v>4204621</v>
      </c>
      <c r="C877" s="51">
        <v>46</v>
      </c>
      <c r="D877" s="26">
        <f t="shared" si="94"/>
        <v>42046</v>
      </c>
      <c r="E877" s="13">
        <v>2</v>
      </c>
      <c r="F877" s="14" t="s">
        <v>634</v>
      </c>
      <c r="G877" s="14" t="s">
        <v>699</v>
      </c>
      <c r="H877" s="13">
        <f t="shared" si="95"/>
        <v>85</v>
      </c>
      <c r="I877" s="13">
        <f t="shared" si="96"/>
        <v>9</v>
      </c>
      <c r="J877" s="13">
        <v>3</v>
      </c>
      <c r="K877" s="13" t="s">
        <v>1667</v>
      </c>
      <c r="L877" s="13">
        <v>75</v>
      </c>
      <c r="M877" s="13" t="s">
        <v>1596</v>
      </c>
      <c r="N877" s="13">
        <v>75</v>
      </c>
      <c r="O877" s="13" t="s">
        <v>1598</v>
      </c>
      <c r="P877" s="13">
        <v>75</v>
      </c>
      <c r="Q877" s="13" t="s">
        <v>1600</v>
      </c>
      <c r="R877" s="13">
        <v>75</v>
      </c>
      <c r="S877" s="13" t="s">
        <v>1444</v>
      </c>
      <c r="T877" s="13">
        <v>75</v>
      </c>
      <c r="U877" s="13" t="s">
        <v>1446</v>
      </c>
      <c r="V877" s="13">
        <v>75</v>
      </c>
      <c r="W877" s="13" t="s">
        <v>1448</v>
      </c>
      <c r="X877" s="13">
        <v>75</v>
      </c>
      <c r="Y877" s="13" t="s">
        <v>1451</v>
      </c>
      <c r="Z877" s="13">
        <v>75</v>
      </c>
      <c r="AA877" s="13" t="s">
        <v>390</v>
      </c>
      <c r="AB877" s="36" t="str">
        <f t="shared" si="97"/>
        <v>tw-h-46-shl-loc2</v>
      </c>
      <c r="AC877" s="36">
        <f t="shared" si="98"/>
        <v>4</v>
      </c>
      <c r="AD877" s="13">
        <v>9</v>
      </c>
      <c r="AE877" s="27">
        <v>9</v>
      </c>
      <c r="AG877" s="35">
        <v>274</v>
      </c>
    </row>
    <row r="878" spans="1:33" ht="16.5" x14ac:dyDescent="0.2">
      <c r="A878" s="33" t="s">
        <v>984</v>
      </c>
      <c r="B878" s="33">
        <f t="shared" si="93"/>
        <v>4204630</v>
      </c>
      <c r="C878" s="51">
        <v>46</v>
      </c>
      <c r="D878" s="26">
        <f t="shared" si="94"/>
        <v>42046</v>
      </c>
      <c r="E878" s="13">
        <v>3</v>
      </c>
      <c r="F878" s="14" t="s">
        <v>633</v>
      </c>
      <c r="G878" s="14" t="s">
        <v>700</v>
      </c>
      <c r="H878" s="13">
        <f t="shared" si="95"/>
        <v>85</v>
      </c>
      <c r="I878" s="13">
        <f t="shared" si="96"/>
        <v>8</v>
      </c>
      <c r="J878" s="13">
        <v>3</v>
      </c>
      <c r="K878" s="13" t="s">
        <v>1668</v>
      </c>
      <c r="L878" s="13">
        <v>76</v>
      </c>
      <c r="M878" s="13" t="s">
        <v>1597</v>
      </c>
      <c r="N878" s="13">
        <v>76</v>
      </c>
      <c r="O878" s="13" t="s">
        <v>1599</v>
      </c>
      <c r="P878" s="13">
        <v>76</v>
      </c>
      <c r="Q878" s="13" t="s">
        <v>1601</v>
      </c>
      <c r="R878" s="13">
        <v>76</v>
      </c>
      <c r="S878" s="13" t="s">
        <v>1445</v>
      </c>
      <c r="T878" s="13">
        <v>76</v>
      </c>
      <c r="U878" s="13" t="s">
        <v>1447</v>
      </c>
      <c r="V878" s="13">
        <v>76</v>
      </c>
      <c r="W878" s="13" t="s">
        <v>1449</v>
      </c>
      <c r="X878" s="13">
        <v>76</v>
      </c>
      <c r="Y878" s="13" t="s">
        <v>1450</v>
      </c>
      <c r="Z878" s="13">
        <v>76</v>
      </c>
      <c r="AA878" s="13" t="s">
        <v>354</v>
      </c>
      <c r="AB878" s="37" t="str">
        <f t="shared" si="97"/>
        <v>tw-h-46-jlr-loc3</v>
      </c>
      <c r="AC878" s="37">
        <f t="shared" si="98"/>
        <v>4</v>
      </c>
      <c r="AD878" s="13">
        <v>6</v>
      </c>
      <c r="AE878" s="27">
        <v>6</v>
      </c>
      <c r="AG878" s="35">
        <v>275</v>
      </c>
    </row>
    <row r="879" spans="1:33" ht="17.25" thickBot="1" x14ac:dyDescent="0.25">
      <c r="A879" s="33" t="s">
        <v>984</v>
      </c>
      <c r="B879" s="33">
        <f t="shared" si="93"/>
        <v>4204631</v>
      </c>
      <c r="C879" s="51">
        <v>46</v>
      </c>
      <c r="D879" s="28">
        <f t="shared" si="94"/>
        <v>42046</v>
      </c>
      <c r="E879" s="29">
        <v>3</v>
      </c>
      <c r="F879" s="30" t="s">
        <v>634</v>
      </c>
      <c r="G879" s="30" t="s">
        <v>701</v>
      </c>
      <c r="H879" s="29">
        <f t="shared" si="95"/>
        <v>85</v>
      </c>
      <c r="I879" s="29">
        <f t="shared" si="96"/>
        <v>8</v>
      </c>
      <c r="J879" s="29">
        <v>3</v>
      </c>
      <c r="K879" s="29" t="s">
        <v>1667</v>
      </c>
      <c r="L879" s="29">
        <v>75</v>
      </c>
      <c r="M879" s="29" t="s">
        <v>1596</v>
      </c>
      <c r="N879" s="29">
        <v>75</v>
      </c>
      <c r="O879" s="29" t="s">
        <v>1598</v>
      </c>
      <c r="P879" s="29">
        <v>75</v>
      </c>
      <c r="Q879" s="29" t="s">
        <v>1600</v>
      </c>
      <c r="R879" s="29">
        <v>75</v>
      </c>
      <c r="S879" s="29" t="s">
        <v>1444</v>
      </c>
      <c r="T879" s="29">
        <v>75</v>
      </c>
      <c r="U879" s="29" t="s">
        <v>1446</v>
      </c>
      <c r="V879" s="29">
        <v>75</v>
      </c>
      <c r="W879" s="29" t="s">
        <v>1448</v>
      </c>
      <c r="X879" s="29">
        <v>75</v>
      </c>
      <c r="Y879" s="29" t="s">
        <v>1451</v>
      </c>
      <c r="Z879" s="29">
        <v>75</v>
      </c>
      <c r="AA879" s="29" t="s">
        <v>395</v>
      </c>
      <c r="AB879" s="30" t="str">
        <f t="shared" si="97"/>
        <v>tw-h-46-shl-loc3</v>
      </c>
      <c r="AC879" s="30">
        <f t="shared" si="98"/>
        <v>4</v>
      </c>
      <c r="AD879" s="29">
        <v>9</v>
      </c>
      <c r="AE879" s="31">
        <v>9</v>
      </c>
      <c r="AG879" s="35">
        <v>276</v>
      </c>
    </row>
    <row r="880" spans="1:33" ht="16.5" x14ac:dyDescent="0.2">
      <c r="A880" s="33" t="s">
        <v>984</v>
      </c>
      <c r="B880" s="33">
        <f t="shared" si="93"/>
        <v>4204710</v>
      </c>
      <c r="C880" s="51">
        <v>47</v>
      </c>
      <c r="D880" s="23">
        <f t="shared" si="94"/>
        <v>42047</v>
      </c>
      <c r="E880" s="24">
        <v>1</v>
      </c>
      <c r="F880" s="32" t="s">
        <v>633</v>
      </c>
      <c r="G880" s="32" t="s">
        <v>696</v>
      </c>
      <c r="H880" s="24">
        <f t="shared" si="95"/>
        <v>85</v>
      </c>
      <c r="I880" s="24">
        <f t="shared" si="96"/>
        <v>9</v>
      </c>
      <c r="J880" s="24">
        <v>3</v>
      </c>
      <c r="K880" s="24" t="s">
        <v>1668</v>
      </c>
      <c r="L880" s="24">
        <v>77</v>
      </c>
      <c r="M880" s="24" t="s">
        <v>1597</v>
      </c>
      <c r="N880" s="24">
        <v>77</v>
      </c>
      <c r="O880" s="24" t="s">
        <v>1599</v>
      </c>
      <c r="P880" s="24">
        <v>77</v>
      </c>
      <c r="Q880" s="24" t="s">
        <v>1601</v>
      </c>
      <c r="R880" s="24">
        <v>77</v>
      </c>
      <c r="S880" s="24" t="s">
        <v>1670</v>
      </c>
      <c r="T880" s="24">
        <v>77</v>
      </c>
      <c r="U880" s="24" t="s">
        <v>1447</v>
      </c>
      <c r="V880" s="24">
        <v>77</v>
      </c>
      <c r="W880" s="24" t="s">
        <v>1449</v>
      </c>
      <c r="X880" s="24">
        <v>77</v>
      </c>
      <c r="Y880" s="24" t="s">
        <v>1450</v>
      </c>
      <c r="Z880" s="24">
        <v>77</v>
      </c>
      <c r="AA880" s="24" t="s">
        <v>30</v>
      </c>
      <c r="AB880" s="24" t="str">
        <f t="shared" si="97"/>
        <v>tw-h-47-jlr-loc1</v>
      </c>
      <c r="AC880" s="24">
        <f t="shared" si="98"/>
        <v>4</v>
      </c>
      <c r="AD880" s="24">
        <v>6</v>
      </c>
      <c r="AE880" s="25">
        <v>6</v>
      </c>
      <c r="AG880" s="35">
        <v>277</v>
      </c>
    </row>
    <row r="881" spans="1:33" ht="16.5" x14ac:dyDescent="0.2">
      <c r="A881" s="33" t="s">
        <v>984</v>
      </c>
      <c r="B881" s="33">
        <f t="shared" si="93"/>
        <v>4204711</v>
      </c>
      <c r="C881" s="51">
        <v>47</v>
      </c>
      <c r="D881" s="26">
        <f t="shared" si="94"/>
        <v>42047</v>
      </c>
      <c r="E881" s="13">
        <v>1</v>
      </c>
      <c r="F881" s="14" t="s">
        <v>634</v>
      </c>
      <c r="G881" s="14" t="s">
        <v>697</v>
      </c>
      <c r="H881" s="13">
        <f t="shared" si="95"/>
        <v>85</v>
      </c>
      <c r="I881" s="13">
        <f t="shared" si="96"/>
        <v>9</v>
      </c>
      <c r="J881" s="13">
        <v>3</v>
      </c>
      <c r="K881" s="13" t="s">
        <v>1667</v>
      </c>
      <c r="L881" s="13">
        <v>77</v>
      </c>
      <c r="M881" s="13" t="s">
        <v>1596</v>
      </c>
      <c r="N881" s="13">
        <v>77</v>
      </c>
      <c r="O881" s="13" t="s">
        <v>1598</v>
      </c>
      <c r="P881" s="13">
        <v>77</v>
      </c>
      <c r="Q881" s="13" t="s">
        <v>1600</v>
      </c>
      <c r="R881" s="13">
        <v>77</v>
      </c>
      <c r="S881" s="13" t="s">
        <v>1669</v>
      </c>
      <c r="T881" s="13">
        <v>77</v>
      </c>
      <c r="U881" s="13" t="s">
        <v>1446</v>
      </c>
      <c r="V881" s="13">
        <v>77</v>
      </c>
      <c r="W881" s="13" t="s">
        <v>1448</v>
      </c>
      <c r="X881" s="13">
        <v>77</v>
      </c>
      <c r="Y881" s="13" t="s">
        <v>1451</v>
      </c>
      <c r="Z881" s="13">
        <v>77</v>
      </c>
      <c r="AA881" s="13" t="s">
        <v>386</v>
      </c>
      <c r="AB881" s="13" t="str">
        <f t="shared" si="97"/>
        <v>tw-h-47-shl-loc1</v>
      </c>
      <c r="AC881" s="13">
        <f t="shared" si="98"/>
        <v>4</v>
      </c>
      <c r="AD881" s="13">
        <v>9</v>
      </c>
      <c r="AE881" s="27">
        <v>9</v>
      </c>
      <c r="AG881" s="35">
        <v>278</v>
      </c>
    </row>
    <row r="882" spans="1:33" ht="16.5" x14ac:dyDescent="0.2">
      <c r="A882" s="33" t="s">
        <v>984</v>
      </c>
      <c r="B882" s="33">
        <f t="shared" si="93"/>
        <v>4204720</v>
      </c>
      <c r="C882" s="51">
        <v>47</v>
      </c>
      <c r="D882" s="26">
        <f t="shared" si="94"/>
        <v>42047</v>
      </c>
      <c r="E882" s="13">
        <v>2</v>
      </c>
      <c r="F882" s="14" t="s">
        <v>633</v>
      </c>
      <c r="G882" s="14" t="s">
        <v>698</v>
      </c>
      <c r="H882" s="13">
        <f t="shared" si="95"/>
        <v>85</v>
      </c>
      <c r="I882" s="13">
        <f t="shared" si="96"/>
        <v>9</v>
      </c>
      <c r="J882" s="13">
        <v>3</v>
      </c>
      <c r="K882" s="13" t="s">
        <v>1668</v>
      </c>
      <c r="L882" s="13">
        <v>77</v>
      </c>
      <c r="M882" s="13" t="s">
        <v>1597</v>
      </c>
      <c r="N882" s="13">
        <v>77</v>
      </c>
      <c r="O882" s="13" t="s">
        <v>1599</v>
      </c>
      <c r="P882" s="13">
        <v>77</v>
      </c>
      <c r="Q882" s="13" t="s">
        <v>1601</v>
      </c>
      <c r="R882" s="13">
        <v>77</v>
      </c>
      <c r="S882" s="13" t="s">
        <v>1670</v>
      </c>
      <c r="T882" s="13">
        <v>77</v>
      </c>
      <c r="U882" s="13" t="s">
        <v>1447</v>
      </c>
      <c r="V882" s="13">
        <v>77</v>
      </c>
      <c r="W882" s="13" t="s">
        <v>1449</v>
      </c>
      <c r="X882" s="13">
        <v>77</v>
      </c>
      <c r="Y882" s="13" t="s">
        <v>1450</v>
      </c>
      <c r="Z882" s="13">
        <v>77</v>
      </c>
      <c r="AA882" s="13" t="s">
        <v>30</v>
      </c>
      <c r="AB882" s="36" t="str">
        <f t="shared" si="97"/>
        <v>tw-h-47-jlr-loc2</v>
      </c>
      <c r="AC882" s="36">
        <f t="shared" si="98"/>
        <v>4</v>
      </c>
      <c r="AD882" s="13">
        <v>6</v>
      </c>
      <c r="AE882" s="27">
        <v>6</v>
      </c>
      <c r="AG882" s="35">
        <v>279</v>
      </c>
    </row>
    <row r="883" spans="1:33" ht="16.5" x14ac:dyDescent="0.2">
      <c r="A883" s="33" t="s">
        <v>984</v>
      </c>
      <c r="B883" s="33">
        <f t="shared" si="93"/>
        <v>4204721</v>
      </c>
      <c r="C883" s="51">
        <v>47</v>
      </c>
      <c r="D883" s="26">
        <f t="shared" si="94"/>
        <v>42047</v>
      </c>
      <c r="E883" s="13">
        <v>2</v>
      </c>
      <c r="F883" s="14" t="s">
        <v>634</v>
      </c>
      <c r="G883" s="14" t="s">
        <v>699</v>
      </c>
      <c r="H883" s="13">
        <f t="shared" si="95"/>
        <v>85</v>
      </c>
      <c r="I883" s="13">
        <f t="shared" si="96"/>
        <v>9</v>
      </c>
      <c r="J883" s="13">
        <v>3</v>
      </c>
      <c r="K883" s="13" t="s">
        <v>1667</v>
      </c>
      <c r="L883" s="13">
        <v>77</v>
      </c>
      <c r="M883" s="13" t="s">
        <v>1596</v>
      </c>
      <c r="N883" s="13">
        <v>77</v>
      </c>
      <c r="O883" s="13" t="s">
        <v>1598</v>
      </c>
      <c r="P883" s="13">
        <v>77</v>
      </c>
      <c r="Q883" s="13" t="s">
        <v>1600</v>
      </c>
      <c r="R883" s="13">
        <v>77</v>
      </c>
      <c r="S883" s="13" t="s">
        <v>1669</v>
      </c>
      <c r="T883" s="13">
        <v>77</v>
      </c>
      <c r="U883" s="13" t="s">
        <v>1446</v>
      </c>
      <c r="V883" s="13">
        <v>77</v>
      </c>
      <c r="W883" s="13" t="s">
        <v>1448</v>
      </c>
      <c r="X883" s="13">
        <v>77</v>
      </c>
      <c r="Y883" s="13" t="s">
        <v>1451</v>
      </c>
      <c r="Z883" s="13">
        <v>77</v>
      </c>
      <c r="AA883" s="13" t="s">
        <v>380</v>
      </c>
      <c r="AB883" s="36" t="str">
        <f t="shared" si="97"/>
        <v>tw-h-47-shl-loc2</v>
      </c>
      <c r="AC883" s="36">
        <f t="shared" si="98"/>
        <v>4</v>
      </c>
      <c r="AD883" s="13">
        <v>9</v>
      </c>
      <c r="AE883" s="27">
        <v>9</v>
      </c>
      <c r="AG883" s="35">
        <v>280</v>
      </c>
    </row>
    <row r="884" spans="1:33" ht="16.5" x14ac:dyDescent="0.2">
      <c r="A884" s="33" t="s">
        <v>984</v>
      </c>
      <c r="B884" s="33">
        <f t="shared" si="93"/>
        <v>4204730</v>
      </c>
      <c r="C884" s="51">
        <v>47</v>
      </c>
      <c r="D884" s="26">
        <f t="shared" si="94"/>
        <v>42047</v>
      </c>
      <c r="E884" s="13">
        <v>3</v>
      </c>
      <c r="F884" s="14" t="s">
        <v>633</v>
      </c>
      <c r="G884" s="14" t="s">
        <v>700</v>
      </c>
      <c r="H884" s="13">
        <f t="shared" si="95"/>
        <v>85</v>
      </c>
      <c r="I884" s="13">
        <f t="shared" si="96"/>
        <v>9</v>
      </c>
      <c r="J884" s="13">
        <v>3</v>
      </c>
      <c r="K884" s="13" t="s">
        <v>1668</v>
      </c>
      <c r="L884" s="13">
        <v>77</v>
      </c>
      <c r="M884" s="13" t="s">
        <v>1597</v>
      </c>
      <c r="N884" s="13">
        <v>77</v>
      </c>
      <c r="O884" s="13" t="s">
        <v>1599</v>
      </c>
      <c r="P884" s="13">
        <v>77</v>
      </c>
      <c r="Q884" s="13" t="s">
        <v>1601</v>
      </c>
      <c r="R884" s="13">
        <v>77</v>
      </c>
      <c r="S884" s="13" t="s">
        <v>1670</v>
      </c>
      <c r="T884" s="13">
        <v>77</v>
      </c>
      <c r="U884" s="13" t="s">
        <v>1447</v>
      </c>
      <c r="V884" s="13">
        <v>77</v>
      </c>
      <c r="W884" s="13" t="s">
        <v>1449</v>
      </c>
      <c r="X884" s="13">
        <v>77</v>
      </c>
      <c r="Y884" s="13" t="s">
        <v>1450</v>
      </c>
      <c r="Z884" s="13">
        <v>77</v>
      </c>
      <c r="AA884" s="13" t="s">
        <v>353</v>
      </c>
      <c r="AB884" s="37" t="str">
        <f t="shared" si="97"/>
        <v>tw-h-47-jlr-loc3</v>
      </c>
      <c r="AC884" s="37">
        <f t="shared" si="98"/>
        <v>4</v>
      </c>
      <c r="AD884" s="13">
        <v>6</v>
      </c>
      <c r="AE884" s="27">
        <v>6</v>
      </c>
      <c r="AG884" s="35">
        <v>281</v>
      </c>
    </row>
    <row r="885" spans="1:33" ht="17.25" thickBot="1" x14ac:dyDescent="0.25">
      <c r="A885" s="33" t="s">
        <v>984</v>
      </c>
      <c r="B885" s="33">
        <f t="shared" si="93"/>
        <v>4204731</v>
      </c>
      <c r="C885" s="51">
        <v>47</v>
      </c>
      <c r="D885" s="28">
        <f t="shared" si="94"/>
        <v>42047</v>
      </c>
      <c r="E885" s="29">
        <v>3</v>
      </c>
      <c r="F885" s="30" t="s">
        <v>634</v>
      </c>
      <c r="G885" s="30" t="s">
        <v>701</v>
      </c>
      <c r="H885" s="29">
        <f t="shared" si="95"/>
        <v>85</v>
      </c>
      <c r="I885" s="29">
        <f t="shared" si="96"/>
        <v>9</v>
      </c>
      <c r="J885" s="29">
        <v>3</v>
      </c>
      <c r="K885" s="29" t="s">
        <v>1667</v>
      </c>
      <c r="L885" s="29">
        <v>77</v>
      </c>
      <c r="M885" s="29" t="s">
        <v>1596</v>
      </c>
      <c r="N885" s="29">
        <v>77</v>
      </c>
      <c r="O885" s="29" t="s">
        <v>1598</v>
      </c>
      <c r="P885" s="29">
        <v>77</v>
      </c>
      <c r="Q885" s="29" t="s">
        <v>1600</v>
      </c>
      <c r="R885" s="29">
        <v>77</v>
      </c>
      <c r="S885" s="29" t="s">
        <v>1669</v>
      </c>
      <c r="T885" s="29">
        <v>77</v>
      </c>
      <c r="U885" s="29" t="s">
        <v>1446</v>
      </c>
      <c r="V885" s="29">
        <v>77</v>
      </c>
      <c r="W885" s="29" t="s">
        <v>1448</v>
      </c>
      <c r="X885" s="29">
        <v>77</v>
      </c>
      <c r="Y885" s="29" t="s">
        <v>1451</v>
      </c>
      <c r="Z885" s="29">
        <v>77</v>
      </c>
      <c r="AA885" s="29" t="s">
        <v>394</v>
      </c>
      <c r="AB885" s="30" t="str">
        <f t="shared" si="97"/>
        <v>tw-h-47-shl-loc3</v>
      </c>
      <c r="AC885" s="30">
        <f t="shared" si="98"/>
        <v>4</v>
      </c>
      <c r="AD885" s="29">
        <v>9</v>
      </c>
      <c r="AE885" s="31">
        <v>9</v>
      </c>
      <c r="AG885" s="35">
        <v>282</v>
      </c>
    </row>
    <row r="886" spans="1:33" ht="16.5" x14ac:dyDescent="0.2">
      <c r="A886" s="33" t="s">
        <v>984</v>
      </c>
      <c r="B886" s="33">
        <f t="shared" si="93"/>
        <v>4204810</v>
      </c>
      <c r="C886" s="51">
        <v>48</v>
      </c>
      <c r="D886" s="23">
        <f t="shared" si="94"/>
        <v>42048</v>
      </c>
      <c r="E886" s="24">
        <v>1</v>
      </c>
      <c r="F886" s="32" t="s">
        <v>633</v>
      </c>
      <c r="G886" s="32" t="s">
        <v>696</v>
      </c>
      <c r="H886" s="24">
        <f t="shared" si="95"/>
        <v>86</v>
      </c>
      <c r="I886" s="24">
        <f t="shared" si="96"/>
        <v>9</v>
      </c>
      <c r="J886" s="24">
        <v>3</v>
      </c>
      <c r="K886" s="24" t="s">
        <v>1668</v>
      </c>
      <c r="L886" s="24">
        <v>78</v>
      </c>
      <c r="M886" s="24" t="s">
        <v>1597</v>
      </c>
      <c r="N886" s="24">
        <v>78</v>
      </c>
      <c r="O886" s="24" t="s">
        <v>1599</v>
      </c>
      <c r="P886" s="24">
        <v>78</v>
      </c>
      <c r="Q886" s="24" t="s">
        <v>1601</v>
      </c>
      <c r="R886" s="24">
        <v>78</v>
      </c>
      <c r="S886" s="24" t="s">
        <v>1670</v>
      </c>
      <c r="T886" s="24">
        <v>78</v>
      </c>
      <c r="U886" s="24" t="s">
        <v>1672</v>
      </c>
      <c r="V886" s="24">
        <v>78</v>
      </c>
      <c r="W886" s="24" t="s">
        <v>1449</v>
      </c>
      <c r="X886" s="24">
        <v>78</v>
      </c>
      <c r="Y886" s="24" t="s">
        <v>1450</v>
      </c>
      <c r="Z886" s="24">
        <v>78</v>
      </c>
      <c r="AA886" s="24" t="s">
        <v>350</v>
      </c>
      <c r="AB886" s="24" t="str">
        <f t="shared" si="97"/>
        <v>tw-h-48-jlr-loc1</v>
      </c>
      <c r="AC886" s="24">
        <f t="shared" si="98"/>
        <v>4</v>
      </c>
      <c r="AD886" s="24">
        <v>6</v>
      </c>
      <c r="AE886" s="25">
        <v>6</v>
      </c>
      <c r="AG886" s="35">
        <v>283</v>
      </c>
    </row>
    <row r="887" spans="1:33" ht="16.5" x14ac:dyDescent="0.2">
      <c r="A887" s="33" t="s">
        <v>984</v>
      </c>
      <c r="B887" s="33">
        <f t="shared" si="93"/>
        <v>4204811</v>
      </c>
      <c r="C887" s="51">
        <v>48</v>
      </c>
      <c r="D887" s="26">
        <f t="shared" si="94"/>
        <v>42048</v>
      </c>
      <c r="E887" s="13">
        <v>1</v>
      </c>
      <c r="F887" s="14" t="s">
        <v>634</v>
      </c>
      <c r="G887" s="14" t="s">
        <v>697</v>
      </c>
      <c r="H887" s="13">
        <f t="shared" si="95"/>
        <v>86</v>
      </c>
      <c r="I887" s="13">
        <f t="shared" si="96"/>
        <v>9</v>
      </c>
      <c r="J887" s="13">
        <v>3</v>
      </c>
      <c r="K887" s="13" t="s">
        <v>1667</v>
      </c>
      <c r="L887" s="13">
        <v>78</v>
      </c>
      <c r="M887" s="13" t="s">
        <v>1596</v>
      </c>
      <c r="N887" s="13">
        <v>78</v>
      </c>
      <c r="O887" s="13" t="s">
        <v>1598</v>
      </c>
      <c r="P887" s="13">
        <v>78</v>
      </c>
      <c r="Q887" s="13" t="s">
        <v>1600</v>
      </c>
      <c r="R887" s="13">
        <v>78</v>
      </c>
      <c r="S887" s="13" t="s">
        <v>1669</v>
      </c>
      <c r="T887" s="13">
        <v>78</v>
      </c>
      <c r="U887" s="13" t="s">
        <v>1671</v>
      </c>
      <c r="V887" s="13">
        <v>78</v>
      </c>
      <c r="W887" s="13" t="s">
        <v>1448</v>
      </c>
      <c r="X887" s="13">
        <v>78</v>
      </c>
      <c r="Y887" s="13" t="s">
        <v>1451</v>
      </c>
      <c r="Z887" s="13">
        <v>78</v>
      </c>
      <c r="AA887" s="13" t="s">
        <v>378</v>
      </c>
      <c r="AB887" s="13" t="str">
        <f t="shared" si="97"/>
        <v>tw-h-48-shl-loc1</v>
      </c>
      <c r="AC887" s="13">
        <f t="shared" si="98"/>
        <v>4</v>
      </c>
      <c r="AD887" s="13">
        <v>9</v>
      </c>
      <c r="AE887" s="27">
        <v>9</v>
      </c>
      <c r="AG887" s="35">
        <v>284</v>
      </c>
    </row>
    <row r="888" spans="1:33" ht="16.5" x14ac:dyDescent="0.2">
      <c r="A888" s="33" t="s">
        <v>984</v>
      </c>
      <c r="B888" s="33">
        <f t="shared" si="93"/>
        <v>4204820</v>
      </c>
      <c r="C888" s="51">
        <v>48</v>
      </c>
      <c r="D888" s="26">
        <f t="shared" si="94"/>
        <v>42048</v>
      </c>
      <c r="E888" s="13">
        <v>2</v>
      </c>
      <c r="F888" s="14" t="s">
        <v>633</v>
      </c>
      <c r="G888" s="14" t="s">
        <v>698</v>
      </c>
      <c r="H888" s="13">
        <f t="shared" si="95"/>
        <v>86</v>
      </c>
      <c r="I888" s="13">
        <f t="shared" si="96"/>
        <v>9</v>
      </c>
      <c r="J888" s="13">
        <v>3</v>
      </c>
      <c r="K888" s="13" t="s">
        <v>1668</v>
      </c>
      <c r="L888" s="13">
        <v>78</v>
      </c>
      <c r="M888" s="13" t="s">
        <v>1597</v>
      </c>
      <c r="N888" s="13">
        <v>78</v>
      </c>
      <c r="O888" s="13" t="s">
        <v>1599</v>
      </c>
      <c r="P888" s="13">
        <v>78</v>
      </c>
      <c r="Q888" s="13" t="s">
        <v>1601</v>
      </c>
      <c r="R888" s="13">
        <v>78</v>
      </c>
      <c r="S888" s="13" t="s">
        <v>1670</v>
      </c>
      <c r="T888" s="13">
        <v>78</v>
      </c>
      <c r="U888" s="13" t="s">
        <v>1672</v>
      </c>
      <c r="V888" s="13">
        <v>78</v>
      </c>
      <c r="W888" s="13" t="s">
        <v>1449</v>
      </c>
      <c r="X888" s="13">
        <v>78</v>
      </c>
      <c r="Y888" s="13" t="s">
        <v>1450</v>
      </c>
      <c r="Z888" s="13">
        <v>78</v>
      </c>
      <c r="AA888" s="13" t="s">
        <v>349</v>
      </c>
      <c r="AB888" s="36" t="str">
        <f t="shared" si="97"/>
        <v>tw-h-48-jlr-loc2</v>
      </c>
      <c r="AC888" s="36">
        <f t="shared" si="98"/>
        <v>4</v>
      </c>
      <c r="AD888" s="13">
        <v>6</v>
      </c>
      <c r="AE888" s="27">
        <v>6</v>
      </c>
      <c r="AG888" s="35">
        <v>285</v>
      </c>
    </row>
    <row r="889" spans="1:33" ht="16.5" x14ac:dyDescent="0.2">
      <c r="A889" s="33" t="s">
        <v>984</v>
      </c>
      <c r="B889" s="33">
        <f t="shared" si="93"/>
        <v>4204821</v>
      </c>
      <c r="C889" s="51">
        <v>48</v>
      </c>
      <c r="D889" s="26">
        <f t="shared" si="94"/>
        <v>42048</v>
      </c>
      <c r="E889" s="13">
        <v>2</v>
      </c>
      <c r="F889" s="14" t="s">
        <v>634</v>
      </c>
      <c r="G889" s="14" t="s">
        <v>699</v>
      </c>
      <c r="H889" s="13">
        <f t="shared" si="95"/>
        <v>86</v>
      </c>
      <c r="I889" s="13">
        <f t="shared" si="96"/>
        <v>9</v>
      </c>
      <c r="J889" s="13">
        <v>3</v>
      </c>
      <c r="K889" s="13" t="s">
        <v>1667</v>
      </c>
      <c r="L889" s="13">
        <v>78</v>
      </c>
      <c r="M889" s="13" t="s">
        <v>1596</v>
      </c>
      <c r="N889" s="13">
        <v>78</v>
      </c>
      <c r="O889" s="13" t="s">
        <v>1598</v>
      </c>
      <c r="P889" s="13">
        <v>78</v>
      </c>
      <c r="Q889" s="13" t="s">
        <v>1600</v>
      </c>
      <c r="R889" s="13">
        <v>78</v>
      </c>
      <c r="S889" s="13" t="s">
        <v>1669</v>
      </c>
      <c r="T889" s="13">
        <v>78</v>
      </c>
      <c r="U889" s="13" t="s">
        <v>1671</v>
      </c>
      <c r="V889" s="13">
        <v>78</v>
      </c>
      <c r="W889" s="13" t="s">
        <v>1448</v>
      </c>
      <c r="X889" s="13">
        <v>78</v>
      </c>
      <c r="Y889" s="13" t="s">
        <v>1451</v>
      </c>
      <c r="Z889" s="13">
        <v>78</v>
      </c>
      <c r="AA889" s="13" t="s">
        <v>383</v>
      </c>
      <c r="AB889" s="36" t="str">
        <f t="shared" si="97"/>
        <v>tw-h-48-shl-loc2</v>
      </c>
      <c r="AC889" s="36">
        <f t="shared" si="98"/>
        <v>4</v>
      </c>
      <c r="AD889" s="13">
        <v>9</v>
      </c>
      <c r="AE889" s="27">
        <v>9</v>
      </c>
      <c r="AG889" s="35">
        <v>286</v>
      </c>
    </row>
    <row r="890" spans="1:33" ht="16.5" x14ac:dyDescent="0.2">
      <c r="A890" s="33" t="s">
        <v>984</v>
      </c>
      <c r="B890" s="33">
        <f t="shared" si="93"/>
        <v>4204830</v>
      </c>
      <c r="C890" s="51">
        <v>48</v>
      </c>
      <c r="D890" s="26">
        <f t="shared" si="94"/>
        <v>42048</v>
      </c>
      <c r="E890" s="13">
        <v>3</v>
      </c>
      <c r="F890" s="14" t="s">
        <v>633</v>
      </c>
      <c r="G890" s="14" t="s">
        <v>700</v>
      </c>
      <c r="H890" s="13">
        <f t="shared" si="95"/>
        <v>86</v>
      </c>
      <c r="I890" s="13">
        <f t="shared" si="96"/>
        <v>9</v>
      </c>
      <c r="J890" s="13">
        <v>3</v>
      </c>
      <c r="K890" s="13" t="s">
        <v>1668</v>
      </c>
      <c r="L890" s="13">
        <v>78</v>
      </c>
      <c r="M890" s="13" t="s">
        <v>1597</v>
      </c>
      <c r="N890" s="13">
        <v>78</v>
      </c>
      <c r="O890" s="13" t="s">
        <v>1599</v>
      </c>
      <c r="P890" s="13">
        <v>78</v>
      </c>
      <c r="Q890" s="13" t="s">
        <v>1601</v>
      </c>
      <c r="R890" s="13">
        <v>78</v>
      </c>
      <c r="S890" s="13" t="s">
        <v>1670</v>
      </c>
      <c r="T890" s="13">
        <v>78</v>
      </c>
      <c r="U890" s="13" t="s">
        <v>1672</v>
      </c>
      <c r="V890" s="13">
        <v>78</v>
      </c>
      <c r="W890" s="13" t="s">
        <v>1449</v>
      </c>
      <c r="X890" s="13">
        <v>78</v>
      </c>
      <c r="Y890" s="13" t="s">
        <v>1450</v>
      </c>
      <c r="Z890" s="13">
        <v>78</v>
      </c>
      <c r="AA890" s="13" t="s">
        <v>30</v>
      </c>
      <c r="AB890" s="37" t="str">
        <f t="shared" si="97"/>
        <v>tw-h-48-jlr-loc3</v>
      </c>
      <c r="AC890" s="37">
        <f t="shared" si="98"/>
        <v>4</v>
      </c>
      <c r="AD890" s="13">
        <v>6</v>
      </c>
      <c r="AE890" s="27">
        <v>6</v>
      </c>
      <c r="AG890" s="35">
        <v>287</v>
      </c>
    </row>
    <row r="891" spans="1:33" ht="17.25" thickBot="1" x14ac:dyDescent="0.25">
      <c r="A891" s="33" t="s">
        <v>984</v>
      </c>
      <c r="B891" s="33">
        <f t="shared" si="93"/>
        <v>4204831</v>
      </c>
      <c r="C891" s="51">
        <v>48</v>
      </c>
      <c r="D891" s="28">
        <f t="shared" si="94"/>
        <v>42048</v>
      </c>
      <c r="E891" s="29">
        <v>3</v>
      </c>
      <c r="F891" s="30" t="s">
        <v>634</v>
      </c>
      <c r="G891" s="30" t="s">
        <v>701</v>
      </c>
      <c r="H891" s="29">
        <f t="shared" si="95"/>
        <v>86</v>
      </c>
      <c r="I891" s="29">
        <f t="shared" si="96"/>
        <v>9</v>
      </c>
      <c r="J891" s="29">
        <v>3</v>
      </c>
      <c r="K891" s="29" t="s">
        <v>1667</v>
      </c>
      <c r="L891" s="29">
        <v>78</v>
      </c>
      <c r="M891" s="29" t="s">
        <v>1596</v>
      </c>
      <c r="N891" s="29">
        <v>78</v>
      </c>
      <c r="O891" s="29" t="s">
        <v>1598</v>
      </c>
      <c r="P891" s="29">
        <v>78</v>
      </c>
      <c r="Q891" s="29" t="s">
        <v>1600</v>
      </c>
      <c r="R891" s="29">
        <v>78</v>
      </c>
      <c r="S891" s="29" t="s">
        <v>1669</v>
      </c>
      <c r="T891" s="29">
        <v>78</v>
      </c>
      <c r="U891" s="29" t="s">
        <v>1671</v>
      </c>
      <c r="V891" s="29">
        <v>78</v>
      </c>
      <c r="W891" s="29" t="s">
        <v>1448</v>
      </c>
      <c r="X891" s="29">
        <v>78</v>
      </c>
      <c r="Y891" s="29" t="s">
        <v>1451</v>
      </c>
      <c r="Z891" s="29">
        <v>78</v>
      </c>
      <c r="AA891" s="29" t="s">
        <v>387</v>
      </c>
      <c r="AB891" s="30" t="str">
        <f t="shared" si="97"/>
        <v>tw-h-48-shl-loc3</v>
      </c>
      <c r="AC891" s="30">
        <f t="shared" si="98"/>
        <v>4</v>
      </c>
      <c r="AD891" s="29">
        <v>9</v>
      </c>
      <c r="AE891" s="31">
        <v>9</v>
      </c>
      <c r="AG891" s="35">
        <v>288</v>
      </c>
    </row>
    <row r="892" spans="1:33" ht="16.5" x14ac:dyDescent="0.2">
      <c r="A892" s="33" t="s">
        <v>984</v>
      </c>
      <c r="B892" s="33">
        <f t="shared" si="93"/>
        <v>4204910</v>
      </c>
      <c r="C892" s="51">
        <v>49</v>
      </c>
      <c r="D892" s="23">
        <f t="shared" si="94"/>
        <v>42049</v>
      </c>
      <c r="E892" s="24">
        <v>1</v>
      </c>
      <c r="F892" s="32" t="s">
        <v>633</v>
      </c>
      <c r="G892" s="32" t="s">
        <v>696</v>
      </c>
      <c r="H892" s="24">
        <f t="shared" si="95"/>
        <v>87</v>
      </c>
      <c r="I892" s="24">
        <f t="shared" si="96"/>
        <v>9</v>
      </c>
      <c r="J892" s="24">
        <v>3</v>
      </c>
      <c r="K892" s="24" t="s">
        <v>1668</v>
      </c>
      <c r="L892" s="24">
        <v>79</v>
      </c>
      <c r="M892" s="24" t="s">
        <v>1597</v>
      </c>
      <c r="N892" s="24">
        <v>79</v>
      </c>
      <c r="O892" s="24" t="s">
        <v>1599</v>
      </c>
      <c r="P892" s="24">
        <v>79</v>
      </c>
      <c r="Q892" s="24" t="s">
        <v>1601</v>
      </c>
      <c r="R892" s="24">
        <v>79</v>
      </c>
      <c r="S892" s="24" t="s">
        <v>1670</v>
      </c>
      <c r="T892" s="24">
        <v>79</v>
      </c>
      <c r="U892" s="24" t="s">
        <v>1672</v>
      </c>
      <c r="V892" s="24">
        <v>79</v>
      </c>
      <c r="W892" s="24" t="s">
        <v>1674</v>
      </c>
      <c r="X892" s="24">
        <v>79</v>
      </c>
      <c r="Y892" s="24" t="s">
        <v>1450</v>
      </c>
      <c r="Z892" s="24">
        <v>79</v>
      </c>
      <c r="AA892" s="24" t="s">
        <v>354</v>
      </c>
      <c r="AB892" s="24" t="str">
        <f t="shared" si="97"/>
        <v>tw-h-49-jlr-loc1</v>
      </c>
      <c r="AC892" s="24">
        <f t="shared" si="98"/>
        <v>4</v>
      </c>
      <c r="AD892" s="24">
        <v>6</v>
      </c>
      <c r="AE892" s="25">
        <v>6</v>
      </c>
      <c r="AG892" s="35">
        <v>289</v>
      </c>
    </row>
    <row r="893" spans="1:33" ht="16.5" x14ac:dyDescent="0.2">
      <c r="A893" s="33" t="s">
        <v>984</v>
      </c>
      <c r="B893" s="33">
        <f t="shared" si="93"/>
        <v>4204911</v>
      </c>
      <c r="C893" s="51">
        <v>49</v>
      </c>
      <c r="D893" s="26">
        <f t="shared" si="94"/>
        <v>42049</v>
      </c>
      <c r="E893" s="13">
        <v>1</v>
      </c>
      <c r="F893" s="14" t="s">
        <v>634</v>
      </c>
      <c r="G893" s="14" t="s">
        <v>697</v>
      </c>
      <c r="H893" s="13">
        <f t="shared" si="95"/>
        <v>87</v>
      </c>
      <c r="I893" s="13">
        <f t="shared" si="96"/>
        <v>9</v>
      </c>
      <c r="J893" s="13">
        <v>3</v>
      </c>
      <c r="K893" s="13" t="s">
        <v>1667</v>
      </c>
      <c r="L893" s="13">
        <v>79</v>
      </c>
      <c r="M893" s="13" t="s">
        <v>1596</v>
      </c>
      <c r="N893" s="13">
        <v>79</v>
      </c>
      <c r="O893" s="13" t="s">
        <v>1598</v>
      </c>
      <c r="P893" s="13">
        <v>79</v>
      </c>
      <c r="Q893" s="13" t="s">
        <v>1600</v>
      </c>
      <c r="R893" s="13">
        <v>79</v>
      </c>
      <c r="S893" s="13" t="s">
        <v>1669</v>
      </c>
      <c r="T893" s="13">
        <v>79</v>
      </c>
      <c r="U893" s="13" t="s">
        <v>1671</v>
      </c>
      <c r="V893" s="13">
        <v>79</v>
      </c>
      <c r="W893" s="13" t="s">
        <v>1673</v>
      </c>
      <c r="X893" s="13">
        <v>79</v>
      </c>
      <c r="Y893" s="13" t="s">
        <v>1451</v>
      </c>
      <c r="Z893" s="13">
        <v>79</v>
      </c>
      <c r="AA893" s="13" t="s">
        <v>395</v>
      </c>
      <c r="AB893" s="13" t="str">
        <f t="shared" si="97"/>
        <v>tw-h-49-shl-loc1</v>
      </c>
      <c r="AC893" s="13">
        <f t="shared" si="98"/>
        <v>4</v>
      </c>
      <c r="AD893" s="13">
        <v>9</v>
      </c>
      <c r="AE893" s="27">
        <v>9</v>
      </c>
      <c r="AG893" s="35">
        <v>290</v>
      </c>
    </row>
    <row r="894" spans="1:33" ht="16.5" x14ac:dyDescent="0.2">
      <c r="A894" s="33" t="s">
        <v>984</v>
      </c>
      <c r="B894" s="33">
        <f t="shared" si="93"/>
        <v>4204920</v>
      </c>
      <c r="C894" s="51">
        <v>49</v>
      </c>
      <c r="D894" s="26">
        <f t="shared" si="94"/>
        <v>42049</v>
      </c>
      <c r="E894" s="13">
        <v>2</v>
      </c>
      <c r="F894" s="14" t="s">
        <v>633</v>
      </c>
      <c r="G894" s="14" t="s">
        <v>698</v>
      </c>
      <c r="H894" s="13">
        <f t="shared" si="95"/>
        <v>87</v>
      </c>
      <c r="I894" s="13">
        <f t="shared" si="96"/>
        <v>9</v>
      </c>
      <c r="J894" s="13">
        <v>3</v>
      </c>
      <c r="K894" s="13" t="s">
        <v>1668</v>
      </c>
      <c r="L894" s="13">
        <v>79</v>
      </c>
      <c r="M894" s="13" t="s">
        <v>1597</v>
      </c>
      <c r="N894" s="13">
        <v>79</v>
      </c>
      <c r="O894" s="13" t="s">
        <v>1599</v>
      </c>
      <c r="P894" s="13">
        <v>79</v>
      </c>
      <c r="Q894" s="13" t="s">
        <v>1601</v>
      </c>
      <c r="R894" s="13">
        <v>79</v>
      </c>
      <c r="S894" s="13" t="s">
        <v>1670</v>
      </c>
      <c r="T894" s="13">
        <v>79</v>
      </c>
      <c r="U894" s="13" t="s">
        <v>1672</v>
      </c>
      <c r="V894" s="13">
        <v>79</v>
      </c>
      <c r="W894" s="13" t="s">
        <v>1674</v>
      </c>
      <c r="X894" s="13">
        <v>79</v>
      </c>
      <c r="Y894" s="13" t="s">
        <v>1450</v>
      </c>
      <c r="Z894" s="13">
        <v>79</v>
      </c>
      <c r="AA894" s="13" t="s">
        <v>748</v>
      </c>
      <c r="AB894" s="36" t="str">
        <f t="shared" si="97"/>
        <v>tw-h-49-jlr-loc2</v>
      </c>
      <c r="AC894" s="36">
        <f t="shared" si="98"/>
        <v>4</v>
      </c>
      <c r="AD894" s="13">
        <v>6</v>
      </c>
      <c r="AE894" s="27">
        <v>6</v>
      </c>
      <c r="AG894" s="35">
        <v>291</v>
      </c>
    </row>
    <row r="895" spans="1:33" ht="16.5" x14ac:dyDescent="0.2">
      <c r="A895" s="33" t="s">
        <v>984</v>
      </c>
      <c r="B895" s="33">
        <f t="shared" si="93"/>
        <v>4204921</v>
      </c>
      <c r="C895" s="51">
        <v>49</v>
      </c>
      <c r="D895" s="26">
        <f t="shared" si="94"/>
        <v>42049</v>
      </c>
      <c r="E895" s="13">
        <v>2</v>
      </c>
      <c r="F895" s="14" t="s">
        <v>634</v>
      </c>
      <c r="G895" s="14" t="s">
        <v>699</v>
      </c>
      <c r="H895" s="13">
        <f t="shared" si="95"/>
        <v>87</v>
      </c>
      <c r="I895" s="13">
        <f t="shared" si="96"/>
        <v>9</v>
      </c>
      <c r="J895" s="13">
        <v>3</v>
      </c>
      <c r="K895" s="13" t="s">
        <v>1667</v>
      </c>
      <c r="L895" s="13">
        <v>79</v>
      </c>
      <c r="M895" s="13" t="s">
        <v>1596</v>
      </c>
      <c r="N895" s="13">
        <v>79</v>
      </c>
      <c r="O895" s="13" t="s">
        <v>1598</v>
      </c>
      <c r="P895" s="13">
        <v>79</v>
      </c>
      <c r="Q895" s="13" t="s">
        <v>1600</v>
      </c>
      <c r="R895" s="13">
        <v>79</v>
      </c>
      <c r="S895" s="13" t="s">
        <v>1669</v>
      </c>
      <c r="T895" s="13">
        <v>79</v>
      </c>
      <c r="U895" s="13" t="s">
        <v>1671</v>
      </c>
      <c r="V895" s="13">
        <v>79</v>
      </c>
      <c r="W895" s="13" t="s">
        <v>1673</v>
      </c>
      <c r="X895" s="13">
        <v>79</v>
      </c>
      <c r="Y895" s="13" t="s">
        <v>1451</v>
      </c>
      <c r="Z895" s="13">
        <v>79</v>
      </c>
      <c r="AA895" s="13" t="s">
        <v>390</v>
      </c>
      <c r="AB895" s="36" t="str">
        <f t="shared" si="97"/>
        <v>tw-h-49-shl-loc2</v>
      </c>
      <c r="AC895" s="36">
        <f t="shared" si="98"/>
        <v>4</v>
      </c>
      <c r="AD895" s="13">
        <v>9</v>
      </c>
      <c r="AE895" s="27">
        <v>9</v>
      </c>
      <c r="AG895" s="35">
        <v>292</v>
      </c>
    </row>
    <row r="896" spans="1:33" ht="16.5" x14ac:dyDescent="0.2">
      <c r="A896" s="33" t="s">
        <v>984</v>
      </c>
      <c r="B896" s="33">
        <f t="shared" si="93"/>
        <v>4204930</v>
      </c>
      <c r="C896" s="51">
        <v>49</v>
      </c>
      <c r="D896" s="26">
        <f t="shared" si="94"/>
        <v>42049</v>
      </c>
      <c r="E896" s="13">
        <v>3</v>
      </c>
      <c r="F896" s="14" t="s">
        <v>633</v>
      </c>
      <c r="G896" s="14" t="s">
        <v>700</v>
      </c>
      <c r="H896" s="13">
        <f t="shared" si="95"/>
        <v>87</v>
      </c>
      <c r="I896" s="13">
        <f t="shared" si="96"/>
        <v>9</v>
      </c>
      <c r="J896" s="13">
        <v>3</v>
      </c>
      <c r="K896" s="13" t="s">
        <v>1668</v>
      </c>
      <c r="L896" s="13">
        <v>79</v>
      </c>
      <c r="M896" s="13" t="s">
        <v>1597</v>
      </c>
      <c r="N896" s="13">
        <v>79</v>
      </c>
      <c r="O896" s="13" t="s">
        <v>1599</v>
      </c>
      <c r="P896" s="13">
        <v>79</v>
      </c>
      <c r="Q896" s="13" t="s">
        <v>1601</v>
      </c>
      <c r="R896" s="13">
        <v>79</v>
      </c>
      <c r="S896" s="13" t="s">
        <v>1670</v>
      </c>
      <c r="T896" s="13">
        <v>79</v>
      </c>
      <c r="U896" s="13" t="s">
        <v>1672</v>
      </c>
      <c r="V896" s="13">
        <v>79</v>
      </c>
      <c r="W896" s="13" t="s">
        <v>1674</v>
      </c>
      <c r="X896" s="13">
        <v>79</v>
      </c>
      <c r="Y896" s="13" t="s">
        <v>1450</v>
      </c>
      <c r="Z896" s="13">
        <v>79</v>
      </c>
      <c r="AA896" s="13" t="s">
        <v>351</v>
      </c>
      <c r="AB896" s="37" t="str">
        <f t="shared" si="97"/>
        <v>tw-h-49-jlr-loc3</v>
      </c>
      <c r="AC896" s="37">
        <f t="shared" si="98"/>
        <v>4</v>
      </c>
      <c r="AD896" s="13">
        <v>6</v>
      </c>
      <c r="AE896" s="27">
        <v>6</v>
      </c>
      <c r="AG896" s="35">
        <v>293</v>
      </c>
    </row>
    <row r="897" spans="1:33" ht="17.25" thickBot="1" x14ac:dyDescent="0.25">
      <c r="A897" s="33" t="s">
        <v>984</v>
      </c>
      <c r="B897" s="33">
        <f t="shared" si="93"/>
        <v>4204931</v>
      </c>
      <c r="C897" s="51">
        <v>49</v>
      </c>
      <c r="D897" s="28">
        <f t="shared" si="94"/>
        <v>42049</v>
      </c>
      <c r="E897" s="29">
        <v>3</v>
      </c>
      <c r="F897" s="30" t="s">
        <v>634</v>
      </c>
      <c r="G897" s="30" t="s">
        <v>701</v>
      </c>
      <c r="H897" s="29">
        <f t="shared" si="95"/>
        <v>87</v>
      </c>
      <c r="I897" s="29">
        <f t="shared" si="96"/>
        <v>9</v>
      </c>
      <c r="J897" s="29">
        <v>3</v>
      </c>
      <c r="K897" s="29" t="s">
        <v>1667</v>
      </c>
      <c r="L897" s="29">
        <v>79</v>
      </c>
      <c r="M897" s="29" t="s">
        <v>1596</v>
      </c>
      <c r="N897" s="29">
        <v>79</v>
      </c>
      <c r="O897" s="29" t="s">
        <v>1598</v>
      </c>
      <c r="P897" s="29">
        <v>79</v>
      </c>
      <c r="Q897" s="29" t="s">
        <v>1600</v>
      </c>
      <c r="R897" s="29">
        <v>79</v>
      </c>
      <c r="S897" s="29" t="s">
        <v>1669</v>
      </c>
      <c r="T897" s="29">
        <v>79</v>
      </c>
      <c r="U897" s="29" t="s">
        <v>1671</v>
      </c>
      <c r="V897" s="29">
        <v>79</v>
      </c>
      <c r="W897" s="29" t="s">
        <v>1673</v>
      </c>
      <c r="X897" s="29">
        <v>79</v>
      </c>
      <c r="Y897" s="29" t="s">
        <v>1451</v>
      </c>
      <c r="Z897" s="29">
        <v>79</v>
      </c>
      <c r="AA897" s="29" t="s">
        <v>391</v>
      </c>
      <c r="AB897" s="30" t="str">
        <f t="shared" si="97"/>
        <v>tw-h-49-shl-loc3</v>
      </c>
      <c r="AC897" s="30">
        <f t="shared" si="98"/>
        <v>4</v>
      </c>
      <c r="AD897" s="29">
        <v>9</v>
      </c>
      <c r="AE897" s="31">
        <v>9</v>
      </c>
      <c r="AG897" s="35">
        <v>294</v>
      </c>
    </row>
    <row r="898" spans="1:33" ht="16.5" x14ac:dyDescent="0.2">
      <c r="A898" s="33" t="s">
        <v>984</v>
      </c>
      <c r="B898" s="33">
        <f t="shared" si="93"/>
        <v>4205010</v>
      </c>
      <c r="C898" s="51">
        <v>50</v>
      </c>
      <c r="D898" s="23">
        <f t="shared" si="94"/>
        <v>42050</v>
      </c>
      <c r="E898" s="24">
        <v>1</v>
      </c>
      <c r="F898" s="32" t="s">
        <v>633</v>
      </c>
      <c r="G898" s="32" t="s">
        <v>696</v>
      </c>
      <c r="H898" s="24">
        <f t="shared" si="95"/>
        <v>87</v>
      </c>
      <c r="I898" s="24">
        <f t="shared" si="96"/>
        <v>9</v>
      </c>
      <c r="J898" s="24">
        <v>3</v>
      </c>
      <c r="K898" s="24" t="s">
        <v>1668</v>
      </c>
      <c r="L898" s="24">
        <v>80</v>
      </c>
      <c r="M898" s="24" t="s">
        <v>1597</v>
      </c>
      <c r="N898" s="24">
        <v>80</v>
      </c>
      <c r="O898" s="24" t="s">
        <v>1599</v>
      </c>
      <c r="P898" s="24">
        <v>80</v>
      </c>
      <c r="Q898" s="24" t="s">
        <v>1601</v>
      </c>
      <c r="R898" s="24">
        <v>80</v>
      </c>
      <c r="S898" s="24" t="s">
        <v>1670</v>
      </c>
      <c r="T898" s="24">
        <v>80</v>
      </c>
      <c r="U898" s="24" t="s">
        <v>1672</v>
      </c>
      <c r="V898" s="24">
        <v>80</v>
      </c>
      <c r="W898" s="24" t="s">
        <v>1674</v>
      </c>
      <c r="X898" s="24">
        <v>80</v>
      </c>
      <c r="Y898" s="24" t="s">
        <v>1675</v>
      </c>
      <c r="Z898" s="24">
        <v>80</v>
      </c>
      <c r="AA898" s="24" t="s">
        <v>347</v>
      </c>
      <c r="AB898" s="24" t="str">
        <f t="shared" si="97"/>
        <v>tw-h-50-jlr-loc1</v>
      </c>
      <c r="AC898" s="24">
        <f t="shared" si="98"/>
        <v>4</v>
      </c>
      <c r="AD898" s="24">
        <v>6</v>
      </c>
      <c r="AE898" s="25">
        <v>6</v>
      </c>
      <c r="AG898" s="35">
        <v>295</v>
      </c>
    </row>
    <row r="899" spans="1:33" ht="16.5" x14ac:dyDescent="0.2">
      <c r="A899" s="33" t="s">
        <v>984</v>
      </c>
      <c r="B899" s="33">
        <f t="shared" si="93"/>
        <v>4205011</v>
      </c>
      <c r="C899" s="51">
        <v>50</v>
      </c>
      <c r="D899" s="26">
        <f t="shared" si="94"/>
        <v>42050</v>
      </c>
      <c r="E899" s="13">
        <v>1</v>
      </c>
      <c r="F899" s="14" t="s">
        <v>634</v>
      </c>
      <c r="G899" s="14" t="s">
        <v>697</v>
      </c>
      <c r="H899" s="13">
        <f t="shared" si="95"/>
        <v>87</v>
      </c>
      <c r="I899" s="13">
        <f t="shared" si="96"/>
        <v>9</v>
      </c>
      <c r="J899" s="13">
        <v>3</v>
      </c>
      <c r="K899" s="13" t="s">
        <v>1667</v>
      </c>
      <c r="L899" s="13">
        <v>80</v>
      </c>
      <c r="M899" s="13" t="s">
        <v>1596</v>
      </c>
      <c r="N899" s="13">
        <v>80</v>
      </c>
      <c r="O899" s="13" t="s">
        <v>1598</v>
      </c>
      <c r="P899" s="13">
        <v>80</v>
      </c>
      <c r="Q899" s="13" t="s">
        <v>1600</v>
      </c>
      <c r="R899" s="13">
        <v>80</v>
      </c>
      <c r="S899" s="13" t="s">
        <v>1669</v>
      </c>
      <c r="T899" s="13">
        <v>80</v>
      </c>
      <c r="U899" s="13" t="s">
        <v>1671</v>
      </c>
      <c r="V899" s="13">
        <v>80</v>
      </c>
      <c r="W899" s="13" t="s">
        <v>1673</v>
      </c>
      <c r="X899" s="13">
        <v>80</v>
      </c>
      <c r="Y899" s="13" t="s">
        <v>1676</v>
      </c>
      <c r="Z899" s="13">
        <v>80</v>
      </c>
      <c r="AA899" s="13" t="s">
        <v>379</v>
      </c>
      <c r="AB899" s="13" t="str">
        <f t="shared" si="97"/>
        <v>tw-h-50-shl-loc1</v>
      </c>
      <c r="AC899" s="13">
        <f t="shared" si="98"/>
        <v>4</v>
      </c>
      <c r="AD899" s="13">
        <v>9</v>
      </c>
      <c r="AE899" s="27">
        <v>9</v>
      </c>
      <c r="AG899" s="35">
        <v>296</v>
      </c>
    </row>
    <row r="900" spans="1:33" ht="16.5" x14ac:dyDescent="0.2">
      <c r="A900" s="33" t="s">
        <v>984</v>
      </c>
      <c r="B900" s="33">
        <f t="shared" si="93"/>
        <v>4205020</v>
      </c>
      <c r="C900" s="51">
        <v>50</v>
      </c>
      <c r="D900" s="26">
        <f t="shared" si="94"/>
        <v>42050</v>
      </c>
      <c r="E900" s="13">
        <v>2</v>
      </c>
      <c r="F900" s="14" t="s">
        <v>633</v>
      </c>
      <c r="G900" s="14" t="s">
        <v>698</v>
      </c>
      <c r="H900" s="13">
        <f t="shared" si="95"/>
        <v>87</v>
      </c>
      <c r="I900" s="13">
        <f t="shared" si="96"/>
        <v>9</v>
      </c>
      <c r="J900" s="13">
        <v>3</v>
      </c>
      <c r="K900" s="13" t="s">
        <v>1668</v>
      </c>
      <c r="L900" s="13">
        <v>80</v>
      </c>
      <c r="M900" s="13" t="s">
        <v>1597</v>
      </c>
      <c r="N900" s="13">
        <v>80</v>
      </c>
      <c r="O900" s="13" t="s">
        <v>1599</v>
      </c>
      <c r="P900" s="13">
        <v>80</v>
      </c>
      <c r="Q900" s="13" t="s">
        <v>1601</v>
      </c>
      <c r="R900" s="13">
        <v>80</v>
      </c>
      <c r="S900" s="13" t="s">
        <v>1670</v>
      </c>
      <c r="T900" s="13">
        <v>80</v>
      </c>
      <c r="U900" s="13" t="s">
        <v>1672</v>
      </c>
      <c r="V900" s="13">
        <v>80</v>
      </c>
      <c r="W900" s="13" t="s">
        <v>1674</v>
      </c>
      <c r="X900" s="13">
        <v>80</v>
      </c>
      <c r="Y900" s="13" t="s">
        <v>1675</v>
      </c>
      <c r="Z900" s="13">
        <v>80</v>
      </c>
      <c r="AA900" s="13" t="s">
        <v>749</v>
      </c>
      <c r="AB900" s="36" t="str">
        <f t="shared" si="97"/>
        <v>tw-h-50-jlr-loc2</v>
      </c>
      <c r="AC900" s="36">
        <f t="shared" si="98"/>
        <v>4</v>
      </c>
      <c r="AD900" s="13">
        <v>6</v>
      </c>
      <c r="AE900" s="27">
        <v>6</v>
      </c>
      <c r="AG900" s="35">
        <v>297</v>
      </c>
    </row>
    <row r="901" spans="1:33" ht="16.5" x14ac:dyDescent="0.2">
      <c r="A901" s="33" t="s">
        <v>984</v>
      </c>
      <c r="B901" s="33">
        <f t="shared" ref="B901:B964" si="99">D901*100+E901*10+IF(F901="jlr",0,1)</f>
        <v>4205021</v>
      </c>
      <c r="C901" s="51">
        <v>50</v>
      </c>
      <c r="D901" s="26">
        <f t="shared" si="94"/>
        <v>42050</v>
      </c>
      <c r="E901" s="13">
        <v>2</v>
      </c>
      <c r="F901" s="14" t="s">
        <v>634</v>
      </c>
      <c r="G901" s="14" t="s">
        <v>699</v>
      </c>
      <c r="H901" s="13">
        <f t="shared" si="95"/>
        <v>87</v>
      </c>
      <c r="I901" s="13">
        <f t="shared" si="96"/>
        <v>9</v>
      </c>
      <c r="J901" s="13">
        <v>3</v>
      </c>
      <c r="K901" s="13" t="s">
        <v>1667</v>
      </c>
      <c r="L901" s="13">
        <v>80</v>
      </c>
      <c r="M901" s="13" t="s">
        <v>1596</v>
      </c>
      <c r="N901" s="13">
        <v>80</v>
      </c>
      <c r="O901" s="13" t="s">
        <v>1598</v>
      </c>
      <c r="P901" s="13">
        <v>80</v>
      </c>
      <c r="Q901" s="13" t="s">
        <v>1600</v>
      </c>
      <c r="R901" s="13">
        <v>80</v>
      </c>
      <c r="S901" s="13" t="s">
        <v>1669</v>
      </c>
      <c r="T901" s="13">
        <v>80</v>
      </c>
      <c r="U901" s="13" t="s">
        <v>1671</v>
      </c>
      <c r="V901" s="13">
        <v>80</v>
      </c>
      <c r="W901" s="13" t="s">
        <v>1673</v>
      </c>
      <c r="X901" s="13">
        <v>80</v>
      </c>
      <c r="Y901" s="13" t="s">
        <v>1676</v>
      </c>
      <c r="Z901" s="13">
        <v>80</v>
      </c>
      <c r="AA901" s="13" t="s">
        <v>382</v>
      </c>
      <c r="AB901" s="36" t="str">
        <f t="shared" si="97"/>
        <v>tw-h-50-shl-loc2</v>
      </c>
      <c r="AC901" s="36">
        <f t="shared" si="98"/>
        <v>4</v>
      </c>
      <c r="AD901" s="13">
        <v>9</v>
      </c>
      <c r="AE901" s="27">
        <v>9</v>
      </c>
      <c r="AG901" s="35">
        <v>298</v>
      </c>
    </row>
    <row r="902" spans="1:33" ht="16.5" x14ac:dyDescent="0.2">
      <c r="A902" s="33" t="s">
        <v>984</v>
      </c>
      <c r="B902" s="33">
        <f t="shared" si="99"/>
        <v>4205030</v>
      </c>
      <c r="C902" s="51">
        <v>50</v>
      </c>
      <c r="D902" s="26">
        <f t="shared" si="94"/>
        <v>42050</v>
      </c>
      <c r="E902" s="13">
        <v>3</v>
      </c>
      <c r="F902" s="14" t="s">
        <v>633</v>
      </c>
      <c r="G902" s="14" t="s">
        <v>700</v>
      </c>
      <c r="H902" s="13">
        <f t="shared" si="95"/>
        <v>87</v>
      </c>
      <c r="I902" s="13">
        <f t="shared" si="96"/>
        <v>9</v>
      </c>
      <c r="J902" s="13">
        <v>3</v>
      </c>
      <c r="K902" s="13" t="s">
        <v>1668</v>
      </c>
      <c r="L902" s="13">
        <v>80</v>
      </c>
      <c r="M902" s="13" t="s">
        <v>1597</v>
      </c>
      <c r="N902" s="13">
        <v>80</v>
      </c>
      <c r="O902" s="13" t="s">
        <v>1599</v>
      </c>
      <c r="P902" s="13">
        <v>80</v>
      </c>
      <c r="Q902" s="13" t="s">
        <v>1601</v>
      </c>
      <c r="R902" s="13">
        <v>80</v>
      </c>
      <c r="S902" s="13" t="s">
        <v>1670</v>
      </c>
      <c r="T902" s="13">
        <v>80</v>
      </c>
      <c r="U902" s="13" t="s">
        <v>1672</v>
      </c>
      <c r="V902" s="13">
        <v>80</v>
      </c>
      <c r="W902" s="13" t="s">
        <v>1674</v>
      </c>
      <c r="X902" s="13">
        <v>80</v>
      </c>
      <c r="Y902" s="13" t="s">
        <v>1675</v>
      </c>
      <c r="Z902" s="13">
        <v>80</v>
      </c>
      <c r="AA902" s="13" t="s">
        <v>356</v>
      </c>
      <c r="AB902" s="37" t="str">
        <f t="shared" si="97"/>
        <v>tw-h-50-jlr-loc3</v>
      </c>
      <c r="AC902" s="37">
        <f t="shared" si="98"/>
        <v>4</v>
      </c>
      <c r="AD902" s="13">
        <v>6</v>
      </c>
      <c r="AE902" s="27">
        <v>6</v>
      </c>
      <c r="AG902" s="35">
        <v>299</v>
      </c>
    </row>
    <row r="903" spans="1:33" ht="17.25" thickBot="1" x14ac:dyDescent="0.25">
      <c r="A903" s="33" t="s">
        <v>984</v>
      </c>
      <c r="B903" s="33">
        <f t="shared" si="99"/>
        <v>4205031</v>
      </c>
      <c r="C903" s="51">
        <v>50</v>
      </c>
      <c r="D903" s="28">
        <f t="shared" si="94"/>
        <v>42050</v>
      </c>
      <c r="E903" s="29">
        <v>3</v>
      </c>
      <c r="F903" s="30" t="s">
        <v>634</v>
      </c>
      <c r="G903" s="30" t="s">
        <v>701</v>
      </c>
      <c r="H903" s="29">
        <f t="shared" si="95"/>
        <v>87</v>
      </c>
      <c r="I903" s="29">
        <f t="shared" si="96"/>
        <v>9</v>
      </c>
      <c r="J903" s="29">
        <v>3</v>
      </c>
      <c r="K903" s="29" t="s">
        <v>1667</v>
      </c>
      <c r="L903" s="29">
        <v>80</v>
      </c>
      <c r="M903" s="29" t="s">
        <v>1596</v>
      </c>
      <c r="N903" s="29">
        <v>80</v>
      </c>
      <c r="O903" s="29" t="s">
        <v>1598</v>
      </c>
      <c r="P903" s="29">
        <v>80</v>
      </c>
      <c r="Q903" s="29" t="s">
        <v>1600</v>
      </c>
      <c r="R903" s="29">
        <v>80</v>
      </c>
      <c r="S903" s="29" t="s">
        <v>1669</v>
      </c>
      <c r="T903" s="29">
        <v>80</v>
      </c>
      <c r="U903" s="29" t="s">
        <v>1671</v>
      </c>
      <c r="V903" s="29">
        <v>80</v>
      </c>
      <c r="W903" s="29" t="s">
        <v>1673</v>
      </c>
      <c r="X903" s="29">
        <v>80</v>
      </c>
      <c r="Y903" s="29" t="s">
        <v>1676</v>
      </c>
      <c r="Z903" s="29">
        <v>80</v>
      </c>
      <c r="AA903" s="29" t="s">
        <v>397</v>
      </c>
      <c r="AB903" s="30" t="str">
        <f t="shared" si="97"/>
        <v>tw-h-50-shl-loc3</v>
      </c>
      <c r="AC903" s="30">
        <f t="shared" si="98"/>
        <v>4</v>
      </c>
      <c r="AD903" s="29">
        <v>9</v>
      </c>
      <c r="AE903" s="31">
        <v>9</v>
      </c>
      <c r="AG903" s="35">
        <v>300</v>
      </c>
    </row>
    <row r="904" spans="1:33" ht="16.5" x14ac:dyDescent="0.2">
      <c r="A904" s="33" t="s">
        <v>984</v>
      </c>
      <c r="B904" s="33">
        <f t="shared" si="99"/>
        <v>4205110</v>
      </c>
      <c r="C904" s="51">
        <v>51</v>
      </c>
      <c r="D904" s="23">
        <f t="shared" si="94"/>
        <v>42051</v>
      </c>
      <c r="E904" s="24">
        <v>1</v>
      </c>
      <c r="F904" s="32" t="s">
        <v>633</v>
      </c>
      <c r="G904" s="32" t="s">
        <v>289</v>
      </c>
      <c r="H904" s="24">
        <f t="shared" si="95"/>
        <v>88</v>
      </c>
      <c r="I904" s="24">
        <f t="shared" si="96"/>
        <v>9</v>
      </c>
      <c r="J904" s="24">
        <v>3</v>
      </c>
      <c r="K904" s="24" t="s">
        <v>1668</v>
      </c>
      <c r="L904" s="24">
        <v>80</v>
      </c>
      <c r="M904" s="24" t="s">
        <v>1597</v>
      </c>
      <c r="N904" s="24">
        <v>80</v>
      </c>
      <c r="O904" s="24" t="s">
        <v>1599</v>
      </c>
      <c r="P904" s="24">
        <v>80</v>
      </c>
      <c r="Q904" s="24" t="s">
        <v>1601</v>
      </c>
      <c r="R904" s="24">
        <v>80</v>
      </c>
      <c r="S904" s="24" t="s">
        <v>1670</v>
      </c>
      <c r="T904" s="24">
        <v>80</v>
      </c>
      <c r="U904" s="24" t="s">
        <v>1672</v>
      </c>
      <c r="V904" s="24">
        <v>80</v>
      </c>
      <c r="W904" s="24" t="s">
        <v>1674</v>
      </c>
      <c r="X904" s="24">
        <v>80</v>
      </c>
      <c r="Y904" s="24" t="s">
        <v>1675</v>
      </c>
      <c r="Z904" s="24">
        <v>80</v>
      </c>
      <c r="AA904" s="24" t="s">
        <v>354</v>
      </c>
      <c r="AB904" s="24" t="str">
        <f t="shared" si="97"/>
        <v>tw-h-51-jlr-loc1</v>
      </c>
      <c r="AC904" s="24">
        <f t="shared" si="98"/>
        <v>4</v>
      </c>
      <c r="AD904" s="24">
        <v>6</v>
      </c>
      <c r="AE904" s="25">
        <v>6</v>
      </c>
      <c r="AG904" s="35">
        <v>301</v>
      </c>
    </row>
    <row r="905" spans="1:33" ht="16.5" x14ac:dyDescent="0.2">
      <c r="A905" s="33" t="s">
        <v>984</v>
      </c>
      <c r="B905" s="33">
        <f t="shared" si="99"/>
        <v>4205111</v>
      </c>
      <c r="C905" s="51">
        <v>51</v>
      </c>
      <c r="D905" s="26">
        <f t="shared" si="94"/>
        <v>42051</v>
      </c>
      <c r="E905" s="13">
        <v>1</v>
      </c>
      <c r="F905" s="14" t="s">
        <v>634</v>
      </c>
      <c r="G905" s="14" t="s">
        <v>702</v>
      </c>
      <c r="H905" s="13">
        <f t="shared" si="95"/>
        <v>88</v>
      </c>
      <c r="I905" s="13">
        <f t="shared" si="96"/>
        <v>9</v>
      </c>
      <c r="J905" s="13">
        <v>3</v>
      </c>
      <c r="K905" s="13" t="s">
        <v>1468</v>
      </c>
      <c r="L905" s="13">
        <v>81</v>
      </c>
      <c r="M905" s="13" t="s">
        <v>1596</v>
      </c>
      <c r="N905" s="13">
        <v>81</v>
      </c>
      <c r="O905" s="13" t="s">
        <v>1598</v>
      </c>
      <c r="P905" s="13">
        <v>81</v>
      </c>
      <c r="Q905" s="13" t="s">
        <v>1600</v>
      </c>
      <c r="R905" s="13">
        <v>81</v>
      </c>
      <c r="S905" s="13" t="s">
        <v>1669</v>
      </c>
      <c r="T905" s="13">
        <v>81</v>
      </c>
      <c r="U905" s="13" t="s">
        <v>1671</v>
      </c>
      <c r="V905" s="13">
        <v>81</v>
      </c>
      <c r="W905" s="13" t="s">
        <v>1673</v>
      </c>
      <c r="X905" s="13">
        <v>81</v>
      </c>
      <c r="Y905" s="13" t="s">
        <v>1676</v>
      </c>
      <c r="Z905" s="13">
        <v>81</v>
      </c>
      <c r="AA905" s="13" t="s">
        <v>395</v>
      </c>
      <c r="AB905" s="13" t="str">
        <f t="shared" si="97"/>
        <v>tw-h-51-shl-loc1</v>
      </c>
      <c r="AC905" s="13">
        <f t="shared" si="98"/>
        <v>4</v>
      </c>
      <c r="AD905" s="13">
        <v>9</v>
      </c>
      <c r="AE905" s="27">
        <v>9</v>
      </c>
      <c r="AG905" s="35">
        <v>302</v>
      </c>
    </row>
    <row r="906" spans="1:33" ht="16.5" x14ac:dyDescent="0.2">
      <c r="A906" s="33" t="s">
        <v>984</v>
      </c>
      <c r="B906" s="33">
        <f t="shared" si="99"/>
        <v>4205120</v>
      </c>
      <c r="C906" s="51">
        <v>51</v>
      </c>
      <c r="D906" s="26">
        <f t="shared" si="94"/>
        <v>42051</v>
      </c>
      <c r="E906" s="13">
        <v>2</v>
      </c>
      <c r="F906" s="14" t="s">
        <v>633</v>
      </c>
      <c r="G906" s="14" t="s">
        <v>703</v>
      </c>
      <c r="H906" s="13">
        <f t="shared" si="95"/>
        <v>88</v>
      </c>
      <c r="I906" s="13">
        <f t="shared" si="96"/>
        <v>9</v>
      </c>
      <c r="J906" s="13">
        <v>3</v>
      </c>
      <c r="K906" s="13" t="s">
        <v>1668</v>
      </c>
      <c r="L906" s="13">
        <v>80</v>
      </c>
      <c r="M906" s="13" t="s">
        <v>1597</v>
      </c>
      <c r="N906" s="13">
        <v>80</v>
      </c>
      <c r="O906" s="13" t="s">
        <v>1599</v>
      </c>
      <c r="P906" s="13">
        <v>80</v>
      </c>
      <c r="Q906" s="13" t="s">
        <v>1601</v>
      </c>
      <c r="R906" s="13">
        <v>80</v>
      </c>
      <c r="S906" s="13" t="s">
        <v>1670</v>
      </c>
      <c r="T906" s="13">
        <v>80</v>
      </c>
      <c r="U906" s="13" t="s">
        <v>1672</v>
      </c>
      <c r="V906" s="13">
        <v>80</v>
      </c>
      <c r="W906" s="13" t="s">
        <v>1674</v>
      </c>
      <c r="X906" s="13">
        <v>80</v>
      </c>
      <c r="Y906" s="13" t="s">
        <v>1675</v>
      </c>
      <c r="Z906" s="13">
        <v>80</v>
      </c>
      <c r="AA906" s="13" t="s">
        <v>748</v>
      </c>
      <c r="AB906" s="36" t="str">
        <f t="shared" si="97"/>
        <v>tw-h-51-jlr-loc2</v>
      </c>
      <c r="AC906" s="36">
        <f t="shared" si="98"/>
        <v>4</v>
      </c>
      <c r="AD906" s="13">
        <v>6</v>
      </c>
      <c r="AE906" s="27">
        <v>6</v>
      </c>
      <c r="AG906" s="35">
        <v>303</v>
      </c>
    </row>
    <row r="907" spans="1:33" ht="16.5" x14ac:dyDescent="0.2">
      <c r="A907" s="33" t="s">
        <v>984</v>
      </c>
      <c r="B907" s="33">
        <f t="shared" si="99"/>
        <v>4205121</v>
      </c>
      <c r="C907" s="51">
        <v>51</v>
      </c>
      <c r="D907" s="26">
        <f t="shared" si="94"/>
        <v>42051</v>
      </c>
      <c r="E907" s="13">
        <v>2</v>
      </c>
      <c r="F907" s="14" t="s">
        <v>634</v>
      </c>
      <c r="G907" s="14" t="s">
        <v>590</v>
      </c>
      <c r="H907" s="13">
        <f t="shared" si="95"/>
        <v>88</v>
      </c>
      <c r="I907" s="13">
        <f t="shared" si="96"/>
        <v>9</v>
      </c>
      <c r="J907" s="13">
        <v>3</v>
      </c>
      <c r="K907" s="13" t="s">
        <v>1468</v>
      </c>
      <c r="L907" s="13">
        <v>81</v>
      </c>
      <c r="M907" s="13" t="s">
        <v>1596</v>
      </c>
      <c r="N907" s="13">
        <v>81</v>
      </c>
      <c r="O907" s="13" t="s">
        <v>1598</v>
      </c>
      <c r="P907" s="13">
        <v>81</v>
      </c>
      <c r="Q907" s="13" t="s">
        <v>1600</v>
      </c>
      <c r="R907" s="13">
        <v>81</v>
      </c>
      <c r="S907" s="13" t="s">
        <v>1669</v>
      </c>
      <c r="T907" s="13">
        <v>81</v>
      </c>
      <c r="U907" s="13" t="s">
        <v>1671</v>
      </c>
      <c r="V907" s="13">
        <v>81</v>
      </c>
      <c r="W907" s="13" t="s">
        <v>1673</v>
      </c>
      <c r="X907" s="13">
        <v>81</v>
      </c>
      <c r="Y907" s="13" t="s">
        <v>1676</v>
      </c>
      <c r="Z907" s="13">
        <v>81</v>
      </c>
      <c r="AA907" s="13" t="s">
        <v>390</v>
      </c>
      <c r="AB907" s="36" t="str">
        <f t="shared" si="97"/>
        <v>tw-h-51-shl-loc2</v>
      </c>
      <c r="AC907" s="36">
        <f t="shared" si="98"/>
        <v>4</v>
      </c>
      <c r="AD907" s="13">
        <v>9</v>
      </c>
      <c r="AE907" s="27">
        <v>9</v>
      </c>
      <c r="AG907" s="35">
        <v>304</v>
      </c>
    </row>
    <row r="908" spans="1:33" ht="16.5" x14ac:dyDescent="0.2">
      <c r="A908" s="33" t="s">
        <v>984</v>
      </c>
      <c r="B908" s="33">
        <f t="shared" si="99"/>
        <v>4205130</v>
      </c>
      <c r="C908" s="51">
        <v>51</v>
      </c>
      <c r="D908" s="26">
        <f t="shared" si="94"/>
        <v>42051</v>
      </c>
      <c r="E908" s="13">
        <v>3</v>
      </c>
      <c r="F908" s="14" t="s">
        <v>633</v>
      </c>
      <c r="G908" s="14" t="s">
        <v>704</v>
      </c>
      <c r="H908" s="13">
        <f t="shared" si="95"/>
        <v>88</v>
      </c>
      <c r="I908" s="13">
        <f t="shared" si="96"/>
        <v>9</v>
      </c>
      <c r="J908" s="13">
        <v>3</v>
      </c>
      <c r="K908" s="13" t="s">
        <v>1668</v>
      </c>
      <c r="L908" s="13">
        <v>80</v>
      </c>
      <c r="M908" s="13" t="s">
        <v>1597</v>
      </c>
      <c r="N908" s="13">
        <v>80</v>
      </c>
      <c r="O908" s="13" t="s">
        <v>1599</v>
      </c>
      <c r="P908" s="13">
        <v>80</v>
      </c>
      <c r="Q908" s="13" t="s">
        <v>1601</v>
      </c>
      <c r="R908" s="13">
        <v>80</v>
      </c>
      <c r="S908" s="13" t="s">
        <v>1670</v>
      </c>
      <c r="T908" s="13">
        <v>80</v>
      </c>
      <c r="U908" s="13" t="s">
        <v>1672</v>
      </c>
      <c r="V908" s="13">
        <v>80</v>
      </c>
      <c r="W908" s="13" t="s">
        <v>1674</v>
      </c>
      <c r="X908" s="13">
        <v>80</v>
      </c>
      <c r="Y908" s="13" t="s">
        <v>1675</v>
      </c>
      <c r="Z908" s="13">
        <v>80</v>
      </c>
      <c r="AA908" s="13" t="s">
        <v>351</v>
      </c>
      <c r="AB908" s="37" t="str">
        <f t="shared" si="97"/>
        <v>tw-h-51-jlr-loc3</v>
      </c>
      <c r="AC908" s="37">
        <f t="shared" si="98"/>
        <v>4</v>
      </c>
      <c r="AD908" s="13">
        <v>6</v>
      </c>
      <c r="AE908" s="27">
        <v>6</v>
      </c>
      <c r="AG908" s="35">
        <v>305</v>
      </c>
    </row>
    <row r="909" spans="1:33" ht="17.25" thickBot="1" x14ac:dyDescent="0.25">
      <c r="A909" s="33" t="s">
        <v>984</v>
      </c>
      <c r="B909" s="33">
        <f t="shared" si="99"/>
        <v>4205131</v>
      </c>
      <c r="C909" s="51">
        <v>51</v>
      </c>
      <c r="D909" s="28">
        <f t="shared" si="94"/>
        <v>42051</v>
      </c>
      <c r="E909" s="29">
        <v>3</v>
      </c>
      <c r="F909" s="30" t="s">
        <v>634</v>
      </c>
      <c r="G909" s="30" t="s">
        <v>588</v>
      </c>
      <c r="H909" s="29">
        <f t="shared" si="95"/>
        <v>88</v>
      </c>
      <c r="I909" s="29">
        <f t="shared" si="96"/>
        <v>9</v>
      </c>
      <c r="J909" s="29">
        <v>3</v>
      </c>
      <c r="K909" s="29" t="s">
        <v>1468</v>
      </c>
      <c r="L909" s="29">
        <v>81</v>
      </c>
      <c r="M909" s="29" t="s">
        <v>1596</v>
      </c>
      <c r="N909" s="29">
        <v>81</v>
      </c>
      <c r="O909" s="29" t="s">
        <v>1598</v>
      </c>
      <c r="P909" s="29">
        <v>81</v>
      </c>
      <c r="Q909" s="29" t="s">
        <v>1600</v>
      </c>
      <c r="R909" s="29">
        <v>81</v>
      </c>
      <c r="S909" s="29" t="s">
        <v>1669</v>
      </c>
      <c r="T909" s="29">
        <v>81</v>
      </c>
      <c r="U909" s="29" t="s">
        <v>1671</v>
      </c>
      <c r="V909" s="29">
        <v>81</v>
      </c>
      <c r="W909" s="29" t="s">
        <v>1673</v>
      </c>
      <c r="X909" s="29">
        <v>81</v>
      </c>
      <c r="Y909" s="29" t="s">
        <v>1676</v>
      </c>
      <c r="Z909" s="29">
        <v>81</v>
      </c>
      <c r="AA909" s="29" t="s">
        <v>391</v>
      </c>
      <c r="AB909" s="30" t="str">
        <f t="shared" si="97"/>
        <v>tw-h-51-shl-loc3</v>
      </c>
      <c r="AC909" s="30">
        <f t="shared" si="98"/>
        <v>4</v>
      </c>
      <c r="AD909" s="29">
        <v>9</v>
      </c>
      <c r="AE909" s="31">
        <v>9</v>
      </c>
      <c r="AG909" s="35">
        <v>306</v>
      </c>
    </row>
    <row r="910" spans="1:33" ht="16.5" x14ac:dyDescent="0.2">
      <c r="A910" s="33" t="s">
        <v>984</v>
      </c>
      <c r="B910" s="33">
        <f t="shared" si="99"/>
        <v>4205210</v>
      </c>
      <c r="C910" s="51">
        <v>52</v>
      </c>
      <c r="D910" s="23">
        <f t="shared" si="94"/>
        <v>42052</v>
      </c>
      <c r="E910" s="24">
        <v>1</v>
      </c>
      <c r="F910" s="32" t="s">
        <v>633</v>
      </c>
      <c r="G910" s="32" t="s">
        <v>30</v>
      </c>
      <c r="H910" s="24">
        <f t="shared" si="95"/>
        <v>89</v>
      </c>
      <c r="I910" s="24">
        <f t="shared" si="96"/>
        <v>9</v>
      </c>
      <c r="J910" s="24">
        <v>3</v>
      </c>
      <c r="K910" s="24" t="s">
        <v>1469</v>
      </c>
      <c r="L910" s="24">
        <v>82</v>
      </c>
      <c r="M910" s="24" t="s">
        <v>1597</v>
      </c>
      <c r="N910" s="24">
        <v>82</v>
      </c>
      <c r="O910" s="24" t="s">
        <v>1599</v>
      </c>
      <c r="P910" s="24">
        <v>82</v>
      </c>
      <c r="Q910" s="24" t="s">
        <v>1601</v>
      </c>
      <c r="R910" s="24">
        <v>82</v>
      </c>
      <c r="S910" s="24" t="s">
        <v>1670</v>
      </c>
      <c r="T910" s="24">
        <v>82</v>
      </c>
      <c r="U910" s="24" t="s">
        <v>1672</v>
      </c>
      <c r="V910" s="24">
        <v>82</v>
      </c>
      <c r="W910" s="24" t="s">
        <v>1674</v>
      </c>
      <c r="X910" s="24">
        <v>82</v>
      </c>
      <c r="Y910" s="24" t="s">
        <v>1675</v>
      </c>
      <c r="Z910" s="24">
        <v>82</v>
      </c>
      <c r="AA910" s="24" t="s">
        <v>357</v>
      </c>
      <c r="AB910" s="24" t="str">
        <f t="shared" si="97"/>
        <v>tw-h-52-jlr-loc1</v>
      </c>
      <c r="AC910" s="24">
        <f t="shared" si="98"/>
        <v>4</v>
      </c>
      <c r="AD910" s="24">
        <v>6</v>
      </c>
      <c r="AE910" s="25">
        <v>6</v>
      </c>
      <c r="AG910" s="35">
        <v>307</v>
      </c>
    </row>
    <row r="911" spans="1:33" ht="16.5" x14ac:dyDescent="0.2">
      <c r="A911" s="33" t="s">
        <v>984</v>
      </c>
      <c r="B911" s="33">
        <f t="shared" si="99"/>
        <v>4205211</v>
      </c>
      <c r="C911" s="51">
        <v>52</v>
      </c>
      <c r="D911" s="26">
        <f t="shared" si="94"/>
        <v>42052</v>
      </c>
      <c r="E911" s="13">
        <v>1</v>
      </c>
      <c r="F911" s="14" t="s">
        <v>634</v>
      </c>
      <c r="G911" s="14" t="s">
        <v>368</v>
      </c>
      <c r="H911" s="13">
        <f t="shared" si="95"/>
        <v>89</v>
      </c>
      <c r="I911" s="13">
        <f t="shared" si="96"/>
        <v>9</v>
      </c>
      <c r="J911" s="13">
        <v>3</v>
      </c>
      <c r="K911" s="13" t="s">
        <v>1468</v>
      </c>
      <c r="L911" s="13">
        <v>81</v>
      </c>
      <c r="M911" s="13" t="s">
        <v>1596</v>
      </c>
      <c r="N911" s="13">
        <v>81</v>
      </c>
      <c r="O911" s="13" t="s">
        <v>1598</v>
      </c>
      <c r="P911" s="13">
        <v>81</v>
      </c>
      <c r="Q911" s="13" t="s">
        <v>1600</v>
      </c>
      <c r="R911" s="13">
        <v>81</v>
      </c>
      <c r="S911" s="13" t="s">
        <v>1669</v>
      </c>
      <c r="T911" s="13">
        <v>81</v>
      </c>
      <c r="U911" s="13" t="s">
        <v>1671</v>
      </c>
      <c r="V911" s="13">
        <v>81</v>
      </c>
      <c r="W911" s="13" t="s">
        <v>1673</v>
      </c>
      <c r="X911" s="13">
        <v>81</v>
      </c>
      <c r="Y911" s="13" t="s">
        <v>1676</v>
      </c>
      <c r="Z911" s="13">
        <v>81</v>
      </c>
      <c r="AA911" s="14" t="s">
        <v>398</v>
      </c>
      <c r="AB911" s="13" t="str">
        <f t="shared" si="97"/>
        <v>tw-h-52-shl-loc1</v>
      </c>
      <c r="AC911" s="13">
        <f t="shared" si="98"/>
        <v>4</v>
      </c>
      <c r="AD911" s="13">
        <v>9</v>
      </c>
      <c r="AE911" s="27">
        <v>9</v>
      </c>
      <c r="AG911" s="35">
        <v>308</v>
      </c>
    </row>
    <row r="912" spans="1:33" ht="16.5" x14ac:dyDescent="0.2">
      <c r="A912" s="33" t="s">
        <v>984</v>
      </c>
      <c r="B912" s="33">
        <f t="shared" si="99"/>
        <v>4205220</v>
      </c>
      <c r="C912" s="51">
        <v>52</v>
      </c>
      <c r="D912" s="26">
        <f t="shared" si="94"/>
        <v>42052</v>
      </c>
      <c r="E912" s="13">
        <v>2</v>
      </c>
      <c r="F912" s="14" t="s">
        <v>633</v>
      </c>
      <c r="G912" s="14" t="s">
        <v>350</v>
      </c>
      <c r="H912" s="13">
        <f t="shared" si="95"/>
        <v>89</v>
      </c>
      <c r="I912" s="13">
        <f t="shared" si="96"/>
        <v>9</v>
      </c>
      <c r="J912" s="13">
        <v>3</v>
      </c>
      <c r="K912" s="13" t="s">
        <v>1469</v>
      </c>
      <c r="L912" s="13">
        <v>82</v>
      </c>
      <c r="M912" s="13" t="s">
        <v>1597</v>
      </c>
      <c r="N912" s="13">
        <v>82</v>
      </c>
      <c r="O912" s="13" t="s">
        <v>1599</v>
      </c>
      <c r="P912" s="13">
        <v>82</v>
      </c>
      <c r="Q912" s="13" t="s">
        <v>1601</v>
      </c>
      <c r="R912" s="13">
        <v>82</v>
      </c>
      <c r="S912" s="13" t="s">
        <v>1670</v>
      </c>
      <c r="T912" s="13">
        <v>82</v>
      </c>
      <c r="U912" s="13" t="s">
        <v>1672</v>
      </c>
      <c r="V912" s="13">
        <v>82</v>
      </c>
      <c r="W912" s="13" t="s">
        <v>1674</v>
      </c>
      <c r="X912" s="13">
        <v>82</v>
      </c>
      <c r="Y912" s="13" t="s">
        <v>1675</v>
      </c>
      <c r="Z912" s="13">
        <v>82</v>
      </c>
      <c r="AA912" s="13" t="s">
        <v>347</v>
      </c>
      <c r="AB912" s="36" t="str">
        <f t="shared" si="97"/>
        <v>tw-h-52-jlr-loc2</v>
      </c>
      <c r="AC912" s="36">
        <f t="shared" si="98"/>
        <v>4</v>
      </c>
      <c r="AD912" s="13">
        <v>6</v>
      </c>
      <c r="AE912" s="27">
        <v>6</v>
      </c>
      <c r="AG912" s="35">
        <v>309</v>
      </c>
    </row>
    <row r="913" spans="1:33" ht="16.5" x14ac:dyDescent="0.2">
      <c r="A913" s="33" t="s">
        <v>984</v>
      </c>
      <c r="B913" s="33">
        <f t="shared" si="99"/>
        <v>4205221</v>
      </c>
      <c r="C913" s="51">
        <v>52</v>
      </c>
      <c r="D913" s="26">
        <f t="shared" si="94"/>
        <v>42052</v>
      </c>
      <c r="E913" s="13">
        <v>2</v>
      </c>
      <c r="F913" s="14" t="s">
        <v>634</v>
      </c>
      <c r="G913" s="14" t="s">
        <v>367</v>
      </c>
      <c r="H913" s="13">
        <f t="shared" si="95"/>
        <v>89</v>
      </c>
      <c r="I913" s="13">
        <f t="shared" si="96"/>
        <v>9</v>
      </c>
      <c r="J913" s="13">
        <v>3</v>
      </c>
      <c r="K913" s="13" t="s">
        <v>1468</v>
      </c>
      <c r="L913" s="13">
        <v>81</v>
      </c>
      <c r="M913" s="13" t="s">
        <v>1596</v>
      </c>
      <c r="N913" s="13">
        <v>81</v>
      </c>
      <c r="O913" s="13" t="s">
        <v>1598</v>
      </c>
      <c r="P913" s="13">
        <v>81</v>
      </c>
      <c r="Q913" s="13" t="s">
        <v>1600</v>
      </c>
      <c r="R913" s="13">
        <v>81</v>
      </c>
      <c r="S913" s="13" t="s">
        <v>1669</v>
      </c>
      <c r="T913" s="13">
        <v>81</v>
      </c>
      <c r="U913" s="13" t="s">
        <v>1671</v>
      </c>
      <c r="V913" s="13">
        <v>81</v>
      </c>
      <c r="W913" s="13" t="s">
        <v>1673</v>
      </c>
      <c r="X913" s="13">
        <v>81</v>
      </c>
      <c r="Y913" s="13" t="s">
        <v>1676</v>
      </c>
      <c r="Z913" s="13">
        <v>81</v>
      </c>
      <c r="AA913" s="13" t="s">
        <v>386</v>
      </c>
      <c r="AB913" s="36" t="str">
        <f t="shared" si="97"/>
        <v>tw-h-52-shl-loc2</v>
      </c>
      <c r="AC913" s="36">
        <f t="shared" si="98"/>
        <v>4</v>
      </c>
      <c r="AD913" s="13">
        <v>9</v>
      </c>
      <c r="AE913" s="27">
        <v>9</v>
      </c>
      <c r="AG913" s="35">
        <v>310</v>
      </c>
    </row>
    <row r="914" spans="1:33" ht="16.5" x14ac:dyDescent="0.2">
      <c r="A914" s="33" t="s">
        <v>984</v>
      </c>
      <c r="B914" s="33">
        <f t="shared" si="99"/>
        <v>4205230</v>
      </c>
      <c r="C914" s="51">
        <v>52</v>
      </c>
      <c r="D914" s="26">
        <f t="shared" si="94"/>
        <v>42052</v>
      </c>
      <c r="E914" s="13">
        <v>3</v>
      </c>
      <c r="F914" s="14" t="s">
        <v>633</v>
      </c>
      <c r="G914" s="14" t="s">
        <v>352</v>
      </c>
      <c r="H914" s="13">
        <f t="shared" si="95"/>
        <v>89</v>
      </c>
      <c r="I914" s="13">
        <f t="shared" si="96"/>
        <v>9</v>
      </c>
      <c r="J914" s="13">
        <v>3</v>
      </c>
      <c r="K914" s="13" t="s">
        <v>1469</v>
      </c>
      <c r="L914" s="13">
        <v>82</v>
      </c>
      <c r="M914" s="13" t="s">
        <v>1597</v>
      </c>
      <c r="N914" s="13">
        <v>82</v>
      </c>
      <c r="O914" s="13" t="s">
        <v>1599</v>
      </c>
      <c r="P914" s="13">
        <v>82</v>
      </c>
      <c r="Q914" s="13" t="s">
        <v>1601</v>
      </c>
      <c r="R914" s="13">
        <v>82</v>
      </c>
      <c r="S914" s="13" t="s">
        <v>1670</v>
      </c>
      <c r="T914" s="13">
        <v>82</v>
      </c>
      <c r="U914" s="13" t="s">
        <v>1672</v>
      </c>
      <c r="V914" s="13">
        <v>82</v>
      </c>
      <c r="W914" s="13" t="s">
        <v>1674</v>
      </c>
      <c r="X914" s="13">
        <v>82</v>
      </c>
      <c r="Y914" s="13" t="s">
        <v>1675</v>
      </c>
      <c r="Z914" s="13">
        <v>82</v>
      </c>
      <c r="AA914" s="13" t="s">
        <v>353</v>
      </c>
      <c r="AB914" s="37" t="str">
        <f t="shared" si="97"/>
        <v>tw-h-52-jlr-loc3</v>
      </c>
      <c r="AC914" s="37">
        <f t="shared" si="98"/>
        <v>4</v>
      </c>
      <c r="AD914" s="13">
        <v>6</v>
      </c>
      <c r="AE914" s="27">
        <v>6</v>
      </c>
      <c r="AG914" s="35">
        <v>311</v>
      </c>
    </row>
    <row r="915" spans="1:33" ht="17.25" thickBot="1" x14ac:dyDescent="0.25">
      <c r="A915" s="33" t="s">
        <v>984</v>
      </c>
      <c r="B915" s="33">
        <f t="shared" si="99"/>
        <v>4205231</v>
      </c>
      <c r="C915" s="51">
        <v>52</v>
      </c>
      <c r="D915" s="28">
        <f t="shared" si="94"/>
        <v>42052</v>
      </c>
      <c r="E915" s="29">
        <v>3</v>
      </c>
      <c r="F915" s="30" t="s">
        <v>634</v>
      </c>
      <c r="G915" s="30" t="s">
        <v>372</v>
      </c>
      <c r="H915" s="29">
        <f t="shared" si="95"/>
        <v>89</v>
      </c>
      <c r="I915" s="29">
        <f t="shared" si="96"/>
        <v>9</v>
      </c>
      <c r="J915" s="29">
        <v>3</v>
      </c>
      <c r="K915" s="29" t="s">
        <v>1468</v>
      </c>
      <c r="L915" s="29">
        <v>81</v>
      </c>
      <c r="M915" s="29" t="s">
        <v>1596</v>
      </c>
      <c r="N915" s="29">
        <v>81</v>
      </c>
      <c r="O915" s="29" t="s">
        <v>1598</v>
      </c>
      <c r="P915" s="29">
        <v>81</v>
      </c>
      <c r="Q915" s="29" t="s">
        <v>1600</v>
      </c>
      <c r="R915" s="29">
        <v>81</v>
      </c>
      <c r="S915" s="29" t="s">
        <v>1669</v>
      </c>
      <c r="T915" s="29">
        <v>81</v>
      </c>
      <c r="U915" s="29" t="s">
        <v>1671</v>
      </c>
      <c r="V915" s="29">
        <v>81</v>
      </c>
      <c r="W915" s="29" t="s">
        <v>1673</v>
      </c>
      <c r="X915" s="29">
        <v>81</v>
      </c>
      <c r="Y915" s="29" t="s">
        <v>1676</v>
      </c>
      <c r="Z915" s="29">
        <v>81</v>
      </c>
      <c r="AA915" s="29" t="s">
        <v>394</v>
      </c>
      <c r="AB915" s="30" t="str">
        <f t="shared" si="97"/>
        <v>tw-h-52-shl-loc3</v>
      </c>
      <c r="AC915" s="30">
        <f t="shared" si="98"/>
        <v>4</v>
      </c>
      <c r="AD915" s="29">
        <v>9</v>
      </c>
      <c r="AE915" s="31">
        <v>9</v>
      </c>
      <c r="AG915" s="35">
        <v>312</v>
      </c>
    </row>
    <row r="916" spans="1:33" ht="16.5" x14ac:dyDescent="0.2">
      <c r="A916" s="33" t="s">
        <v>984</v>
      </c>
      <c r="B916" s="33">
        <f t="shared" si="99"/>
        <v>4205310</v>
      </c>
      <c r="C916" s="51">
        <v>53</v>
      </c>
      <c r="D916" s="23">
        <f t="shared" si="94"/>
        <v>42053</v>
      </c>
      <c r="E916" s="24">
        <v>1</v>
      </c>
      <c r="F916" s="32" t="s">
        <v>633</v>
      </c>
      <c r="G916" s="32" t="s">
        <v>30</v>
      </c>
      <c r="H916" s="24">
        <f t="shared" si="95"/>
        <v>90</v>
      </c>
      <c r="I916" s="24">
        <f t="shared" si="96"/>
        <v>10</v>
      </c>
      <c r="J916" s="24">
        <v>3</v>
      </c>
      <c r="K916" s="24" t="s">
        <v>1469</v>
      </c>
      <c r="L916" s="24">
        <v>83</v>
      </c>
      <c r="M916" s="24" t="s">
        <v>1471</v>
      </c>
      <c r="N916" s="24">
        <v>83</v>
      </c>
      <c r="O916" s="24" t="s">
        <v>1599</v>
      </c>
      <c r="P916" s="24">
        <v>83</v>
      </c>
      <c r="Q916" s="24" t="s">
        <v>1601</v>
      </c>
      <c r="R916" s="24">
        <v>83</v>
      </c>
      <c r="S916" s="24" t="s">
        <v>1670</v>
      </c>
      <c r="T916" s="24">
        <v>83</v>
      </c>
      <c r="U916" s="24" t="s">
        <v>1672</v>
      </c>
      <c r="V916" s="24">
        <v>83</v>
      </c>
      <c r="W916" s="24" t="s">
        <v>1674</v>
      </c>
      <c r="X916" s="24">
        <v>83</v>
      </c>
      <c r="Y916" s="24" t="s">
        <v>1675</v>
      </c>
      <c r="Z916" s="24">
        <v>83</v>
      </c>
      <c r="AA916" s="24" t="s">
        <v>747</v>
      </c>
      <c r="AB916" s="24" t="str">
        <f t="shared" si="97"/>
        <v>tw-h-53-jlr-loc1</v>
      </c>
      <c r="AC916" s="24">
        <f t="shared" si="98"/>
        <v>4</v>
      </c>
      <c r="AD916" s="24">
        <v>6</v>
      </c>
      <c r="AE916" s="25">
        <v>6</v>
      </c>
      <c r="AG916" s="35">
        <v>313</v>
      </c>
    </row>
    <row r="917" spans="1:33" ht="16.5" x14ac:dyDescent="0.2">
      <c r="A917" s="33" t="s">
        <v>984</v>
      </c>
      <c r="B917" s="33">
        <f t="shared" si="99"/>
        <v>4205311</v>
      </c>
      <c r="C917" s="51">
        <v>53</v>
      </c>
      <c r="D917" s="26">
        <f t="shared" si="94"/>
        <v>42053</v>
      </c>
      <c r="E917" s="13">
        <v>1</v>
      </c>
      <c r="F917" s="14" t="s">
        <v>634</v>
      </c>
      <c r="G917" s="14" t="s">
        <v>368</v>
      </c>
      <c r="H917" s="13">
        <f t="shared" si="95"/>
        <v>90</v>
      </c>
      <c r="I917" s="13">
        <f t="shared" si="96"/>
        <v>10</v>
      </c>
      <c r="J917" s="13">
        <v>3</v>
      </c>
      <c r="K917" s="13" t="s">
        <v>1468</v>
      </c>
      <c r="L917" s="13">
        <v>83</v>
      </c>
      <c r="M917" s="13" t="s">
        <v>1470</v>
      </c>
      <c r="N917" s="13">
        <v>83</v>
      </c>
      <c r="O917" s="13" t="s">
        <v>1598</v>
      </c>
      <c r="P917" s="13">
        <v>83</v>
      </c>
      <c r="Q917" s="13" t="s">
        <v>1600</v>
      </c>
      <c r="R917" s="13">
        <v>83</v>
      </c>
      <c r="S917" s="13" t="s">
        <v>1669</v>
      </c>
      <c r="T917" s="13">
        <v>83</v>
      </c>
      <c r="U917" s="13" t="s">
        <v>1671</v>
      </c>
      <c r="V917" s="13">
        <v>83</v>
      </c>
      <c r="W917" s="13" t="s">
        <v>1673</v>
      </c>
      <c r="X917" s="13">
        <v>83</v>
      </c>
      <c r="Y917" s="13" t="s">
        <v>1676</v>
      </c>
      <c r="Z917" s="13">
        <v>83</v>
      </c>
      <c r="AA917" s="13" t="s">
        <v>384</v>
      </c>
      <c r="AB917" s="13" t="str">
        <f t="shared" si="97"/>
        <v>tw-h-53-shl-loc1</v>
      </c>
      <c r="AC917" s="13">
        <f t="shared" si="98"/>
        <v>4</v>
      </c>
      <c r="AD917" s="13">
        <v>9</v>
      </c>
      <c r="AE917" s="27">
        <v>9</v>
      </c>
      <c r="AG917" s="35">
        <v>314</v>
      </c>
    </row>
    <row r="918" spans="1:33" ht="16.5" x14ac:dyDescent="0.2">
      <c r="A918" s="33" t="s">
        <v>984</v>
      </c>
      <c r="B918" s="33">
        <f t="shared" si="99"/>
        <v>4205320</v>
      </c>
      <c r="C918" s="51">
        <v>53</v>
      </c>
      <c r="D918" s="26">
        <f t="shared" si="94"/>
        <v>42053</v>
      </c>
      <c r="E918" s="13">
        <v>2</v>
      </c>
      <c r="F918" s="14" t="s">
        <v>633</v>
      </c>
      <c r="G918" s="14" t="s">
        <v>350</v>
      </c>
      <c r="H918" s="13">
        <f t="shared" si="95"/>
        <v>90</v>
      </c>
      <c r="I918" s="13">
        <f t="shared" si="96"/>
        <v>9</v>
      </c>
      <c r="J918" s="13">
        <v>3</v>
      </c>
      <c r="K918" s="13" t="s">
        <v>1469</v>
      </c>
      <c r="L918" s="13">
        <v>83</v>
      </c>
      <c r="M918" s="13" t="s">
        <v>1471</v>
      </c>
      <c r="N918" s="13">
        <v>83</v>
      </c>
      <c r="O918" s="13" t="s">
        <v>1599</v>
      </c>
      <c r="P918" s="13">
        <v>83</v>
      </c>
      <c r="Q918" s="13" t="s">
        <v>1601</v>
      </c>
      <c r="R918" s="13">
        <v>83</v>
      </c>
      <c r="S918" s="13" t="s">
        <v>1670</v>
      </c>
      <c r="T918" s="13">
        <v>83</v>
      </c>
      <c r="U918" s="13" t="s">
        <v>1672</v>
      </c>
      <c r="V918" s="13">
        <v>83</v>
      </c>
      <c r="W918" s="13" t="s">
        <v>1674</v>
      </c>
      <c r="X918" s="13">
        <v>83</v>
      </c>
      <c r="Y918" s="13" t="s">
        <v>1675</v>
      </c>
      <c r="Z918" s="13">
        <v>83</v>
      </c>
      <c r="AA918" s="13" t="s">
        <v>749</v>
      </c>
      <c r="AB918" s="36" t="str">
        <f t="shared" si="97"/>
        <v>tw-h-53-jlr-loc2</v>
      </c>
      <c r="AC918" s="36">
        <f t="shared" si="98"/>
        <v>4</v>
      </c>
      <c r="AD918" s="13">
        <v>6</v>
      </c>
      <c r="AE918" s="27">
        <v>6</v>
      </c>
      <c r="AG918" s="35">
        <v>315</v>
      </c>
    </row>
    <row r="919" spans="1:33" ht="16.5" x14ac:dyDescent="0.2">
      <c r="A919" s="33" t="s">
        <v>984</v>
      </c>
      <c r="B919" s="33">
        <f t="shared" si="99"/>
        <v>4205321</v>
      </c>
      <c r="C919" s="51">
        <v>53</v>
      </c>
      <c r="D919" s="26">
        <f t="shared" si="94"/>
        <v>42053</v>
      </c>
      <c r="E919" s="13">
        <v>2</v>
      </c>
      <c r="F919" s="14" t="s">
        <v>634</v>
      </c>
      <c r="G919" s="14" t="s">
        <v>367</v>
      </c>
      <c r="H919" s="13">
        <f t="shared" si="95"/>
        <v>90</v>
      </c>
      <c r="I919" s="13">
        <f t="shared" si="96"/>
        <v>9</v>
      </c>
      <c r="J919" s="13">
        <v>3</v>
      </c>
      <c r="K919" s="13" t="s">
        <v>1468</v>
      </c>
      <c r="L919" s="13">
        <v>83</v>
      </c>
      <c r="M919" s="13" t="s">
        <v>1470</v>
      </c>
      <c r="N919" s="13">
        <v>83</v>
      </c>
      <c r="O919" s="13" t="s">
        <v>1598</v>
      </c>
      <c r="P919" s="13">
        <v>83</v>
      </c>
      <c r="Q919" s="13" t="s">
        <v>1600</v>
      </c>
      <c r="R919" s="13">
        <v>83</v>
      </c>
      <c r="S919" s="13" t="s">
        <v>1669</v>
      </c>
      <c r="T919" s="13">
        <v>83</v>
      </c>
      <c r="U919" s="13" t="s">
        <v>1671</v>
      </c>
      <c r="V919" s="13">
        <v>83</v>
      </c>
      <c r="W919" s="13" t="s">
        <v>1673</v>
      </c>
      <c r="X919" s="13">
        <v>83</v>
      </c>
      <c r="Y919" s="13" t="s">
        <v>1676</v>
      </c>
      <c r="Z919" s="13">
        <v>83</v>
      </c>
      <c r="AA919" s="13" t="s">
        <v>382</v>
      </c>
      <c r="AB919" s="36" t="str">
        <f t="shared" si="97"/>
        <v>tw-h-53-shl-loc2</v>
      </c>
      <c r="AC919" s="36">
        <f t="shared" si="98"/>
        <v>4</v>
      </c>
      <c r="AD919" s="13">
        <v>9</v>
      </c>
      <c r="AE919" s="27">
        <v>9</v>
      </c>
      <c r="AG919" s="35">
        <v>316</v>
      </c>
    </row>
    <row r="920" spans="1:33" ht="16.5" x14ac:dyDescent="0.2">
      <c r="A920" s="33" t="s">
        <v>984</v>
      </c>
      <c r="B920" s="33">
        <f t="shared" si="99"/>
        <v>4205330</v>
      </c>
      <c r="C920" s="51">
        <v>53</v>
      </c>
      <c r="D920" s="26">
        <f t="shared" si="94"/>
        <v>42053</v>
      </c>
      <c r="E920" s="13">
        <v>3</v>
      </c>
      <c r="F920" s="14" t="s">
        <v>633</v>
      </c>
      <c r="G920" s="14" t="s">
        <v>352</v>
      </c>
      <c r="H920" s="13">
        <f t="shared" si="95"/>
        <v>90</v>
      </c>
      <c r="I920" s="13">
        <f t="shared" si="96"/>
        <v>9</v>
      </c>
      <c r="J920" s="13">
        <v>3</v>
      </c>
      <c r="K920" s="13" t="s">
        <v>1469</v>
      </c>
      <c r="L920" s="13">
        <v>83</v>
      </c>
      <c r="M920" s="13" t="s">
        <v>1471</v>
      </c>
      <c r="N920" s="13">
        <v>83</v>
      </c>
      <c r="O920" s="13" t="s">
        <v>1599</v>
      </c>
      <c r="P920" s="13">
        <v>83</v>
      </c>
      <c r="Q920" s="13" t="s">
        <v>1601</v>
      </c>
      <c r="R920" s="13">
        <v>83</v>
      </c>
      <c r="S920" s="13" t="s">
        <v>1670</v>
      </c>
      <c r="T920" s="13">
        <v>83</v>
      </c>
      <c r="U920" s="13" t="s">
        <v>1672</v>
      </c>
      <c r="V920" s="13">
        <v>83</v>
      </c>
      <c r="W920" s="13" t="s">
        <v>1674</v>
      </c>
      <c r="X920" s="13">
        <v>83</v>
      </c>
      <c r="Y920" s="13" t="s">
        <v>1675</v>
      </c>
      <c r="Z920" s="13">
        <v>83</v>
      </c>
      <c r="AA920" s="13" t="s">
        <v>354</v>
      </c>
      <c r="AB920" s="37" t="str">
        <f t="shared" si="97"/>
        <v>tw-h-53-jlr-loc3</v>
      </c>
      <c r="AC920" s="37">
        <f t="shared" si="98"/>
        <v>4</v>
      </c>
      <c r="AD920" s="13">
        <v>6</v>
      </c>
      <c r="AE920" s="27">
        <v>6</v>
      </c>
      <c r="AG920" s="35">
        <v>317</v>
      </c>
    </row>
    <row r="921" spans="1:33" ht="17.25" thickBot="1" x14ac:dyDescent="0.25">
      <c r="A921" s="33" t="s">
        <v>984</v>
      </c>
      <c r="B921" s="33">
        <f t="shared" si="99"/>
        <v>4205331</v>
      </c>
      <c r="C921" s="51">
        <v>53</v>
      </c>
      <c r="D921" s="28">
        <f t="shared" si="94"/>
        <v>42053</v>
      </c>
      <c r="E921" s="29">
        <v>3</v>
      </c>
      <c r="F921" s="30" t="s">
        <v>634</v>
      </c>
      <c r="G921" s="30" t="s">
        <v>372</v>
      </c>
      <c r="H921" s="29">
        <f t="shared" si="95"/>
        <v>90</v>
      </c>
      <c r="I921" s="29">
        <f t="shared" si="96"/>
        <v>9</v>
      </c>
      <c r="J921" s="29">
        <v>3</v>
      </c>
      <c r="K921" s="29" t="s">
        <v>1468</v>
      </c>
      <c r="L921" s="29">
        <v>83</v>
      </c>
      <c r="M921" s="29" t="s">
        <v>1470</v>
      </c>
      <c r="N921" s="29">
        <v>83</v>
      </c>
      <c r="O921" s="29" t="s">
        <v>1598</v>
      </c>
      <c r="P921" s="29">
        <v>83</v>
      </c>
      <c r="Q921" s="29" t="s">
        <v>1600</v>
      </c>
      <c r="R921" s="29">
        <v>83</v>
      </c>
      <c r="S921" s="29" t="s">
        <v>1669</v>
      </c>
      <c r="T921" s="29">
        <v>83</v>
      </c>
      <c r="U921" s="29" t="s">
        <v>1671</v>
      </c>
      <c r="V921" s="29">
        <v>83</v>
      </c>
      <c r="W921" s="29" t="s">
        <v>1673</v>
      </c>
      <c r="X921" s="29">
        <v>83</v>
      </c>
      <c r="Y921" s="29" t="s">
        <v>1676</v>
      </c>
      <c r="Z921" s="29">
        <v>83</v>
      </c>
      <c r="AA921" s="29" t="s">
        <v>395</v>
      </c>
      <c r="AB921" s="30" t="str">
        <f t="shared" si="97"/>
        <v>tw-h-53-shl-loc3</v>
      </c>
      <c r="AC921" s="30">
        <f t="shared" si="98"/>
        <v>4</v>
      </c>
      <c r="AD921" s="29">
        <v>9</v>
      </c>
      <c r="AE921" s="31">
        <v>9</v>
      </c>
      <c r="AG921" s="35">
        <v>318</v>
      </c>
    </row>
    <row r="922" spans="1:33" ht="16.5" x14ac:dyDescent="0.2">
      <c r="A922" s="33" t="s">
        <v>984</v>
      </c>
      <c r="B922" s="33">
        <f t="shared" si="99"/>
        <v>4205410</v>
      </c>
      <c r="C922" s="51">
        <v>54</v>
      </c>
      <c r="D922" s="23">
        <f t="shared" si="94"/>
        <v>42054</v>
      </c>
      <c r="E922" s="24">
        <v>1</v>
      </c>
      <c r="F922" s="32" t="s">
        <v>633</v>
      </c>
      <c r="G922" s="32" t="s">
        <v>30</v>
      </c>
      <c r="H922" s="24">
        <f t="shared" si="95"/>
        <v>90</v>
      </c>
      <c r="I922" s="24">
        <f t="shared" si="96"/>
        <v>10</v>
      </c>
      <c r="J922" s="24">
        <v>3</v>
      </c>
      <c r="K922" s="24" t="s">
        <v>1469</v>
      </c>
      <c r="L922" s="24">
        <v>84</v>
      </c>
      <c r="M922" s="24" t="s">
        <v>1471</v>
      </c>
      <c r="N922" s="24">
        <v>84</v>
      </c>
      <c r="O922" s="24" t="s">
        <v>1473</v>
      </c>
      <c r="P922" s="24">
        <v>84</v>
      </c>
      <c r="Q922" s="24" t="s">
        <v>1601</v>
      </c>
      <c r="R922" s="24">
        <v>84</v>
      </c>
      <c r="S922" s="24" t="s">
        <v>1670</v>
      </c>
      <c r="T922" s="24">
        <v>84</v>
      </c>
      <c r="U922" s="24" t="s">
        <v>1672</v>
      </c>
      <c r="V922" s="24">
        <v>84</v>
      </c>
      <c r="W922" s="24" t="s">
        <v>1674</v>
      </c>
      <c r="X922" s="24">
        <v>84</v>
      </c>
      <c r="Y922" s="24" t="s">
        <v>1675</v>
      </c>
      <c r="Z922" s="24">
        <v>84</v>
      </c>
      <c r="AA922" s="24" t="s">
        <v>351</v>
      </c>
      <c r="AB922" s="24" t="str">
        <f t="shared" si="97"/>
        <v>tw-h-54-jlr-loc1</v>
      </c>
      <c r="AC922" s="24">
        <f t="shared" si="98"/>
        <v>4</v>
      </c>
      <c r="AD922" s="24">
        <v>6</v>
      </c>
      <c r="AE922" s="25">
        <v>6</v>
      </c>
      <c r="AG922" s="35">
        <v>319</v>
      </c>
    </row>
    <row r="923" spans="1:33" ht="16.5" x14ac:dyDescent="0.2">
      <c r="A923" s="33" t="s">
        <v>984</v>
      </c>
      <c r="B923" s="33">
        <f t="shared" si="99"/>
        <v>4205411</v>
      </c>
      <c r="C923" s="51">
        <v>54</v>
      </c>
      <c r="D923" s="26">
        <f t="shared" si="94"/>
        <v>42054</v>
      </c>
      <c r="E923" s="13">
        <v>1</v>
      </c>
      <c r="F923" s="14" t="s">
        <v>634</v>
      </c>
      <c r="G923" s="14" t="s">
        <v>368</v>
      </c>
      <c r="H923" s="13">
        <f t="shared" si="95"/>
        <v>90</v>
      </c>
      <c r="I923" s="13">
        <f t="shared" si="96"/>
        <v>10</v>
      </c>
      <c r="J923" s="13">
        <v>3</v>
      </c>
      <c r="K923" s="13" t="s">
        <v>1468</v>
      </c>
      <c r="L923" s="13">
        <v>84</v>
      </c>
      <c r="M923" s="13" t="s">
        <v>1470</v>
      </c>
      <c r="N923" s="13">
        <v>84</v>
      </c>
      <c r="O923" s="13" t="s">
        <v>1472</v>
      </c>
      <c r="P923" s="13">
        <v>84</v>
      </c>
      <c r="Q923" s="13" t="s">
        <v>1600</v>
      </c>
      <c r="R923" s="13">
        <v>84</v>
      </c>
      <c r="S923" s="13" t="s">
        <v>1669</v>
      </c>
      <c r="T923" s="13">
        <v>84</v>
      </c>
      <c r="U923" s="13" t="s">
        <v>1671</v>
      </c>
      <c r="V923" s="13">
        <v>84</v>
      </c>
      <c r="W923" s="13" t="s">
        <v>1673</v>
      </c>
      <c r="X923" s="13">
        <v>84</v>
      </c>
      <c r="Y923" s="13" t="s">
        <v>1676</v>
      </c>
      <c r="Z923" s="13">
        <v>84</v>
      </c>
      <c r="AA923" s="13" t="s">
        <v>391</v>
      </c>
      <c r="AB923" s="13" t="str">
        <f t="shared" si="97"/>
        <v>tw-h-54-shl-loc1</v>
      </c>
      <c r="AC923" s="13">
        <f t="shared" si="98"/>
        <v>4</v>
      </c>
      <c r="AD923" s="13">
        <v>9</v>
      </c>
      <c r="AE923" s="27">
        <v>9</v>
      </c>
      <c r="AG923" s="35">
        <v>320</v>
      </c>
    </row>
    <row r="924" spans="1:33" ht="16.5" x14ac:dyDescent="0.2">
      <c r="A924" s="33" t="s">
        <v>984</v>
      </c>
      <c r="B924" s="33">
        <f t="shared" si="99"/>
        <v>4205420</v>
      </c>
      <c r="C924" s="51">
        <v>54</v>
      </c>
      <c r="D924" s="26">
        <f t="shared" si="94"/>
        <v>42054</v>
      </c>
      <c r="E924" s="13">
        <v>2</v>
      </c>
      <c r="F924" s="14" t="s">
        <v>633</v>
      </c>
      <c r="G924" s="14" t="s">
        <v>350</v>
      </c>
      <c r="H924" s="13">
        <f t="shared" si="95"/>
        <v>90</v>
      </c>
      <c r="I924" s="13">
        <f t="shared" si="96"/>
        <v>10</v>
      </c>
      <c r="J924" s="13">
        <v>3</v>
      </c>
      <c r="K924" s="13" t="s">
        <v>1469</v>
      </c>
      <c r="L924" s="13">
        <v>84</v>
      </c>
      <c r="M924" s="13" t="s">
        <v>1471</v>
      </c>
      <c r="N924" s="13">
        <v>84</v>
      </c>
      <c r="O924" s="13" t="s">
        <v>1473</v>
      </c>
      <c r="P924" s="13">
        <v>84</v>
      </c>
      <c r="Q924" s="13" t="s">
        <v>1601</v>
      </c>
      <c r="R924" s="13">
        <v>84</v>
      </c>
      <c r="S924" s="13" t="s">
        <v>1670</v>
      </c>
      <c r="T924" s="13">
        <v>84</v>
      </c>
      <c r="U924" s="13" t="s">
        <v>1672</v>
      </c>
      <c r="V924" s="13">
        <v>84</v>
      </c>
      <c r="W924" s="13" t="s">
        <v>1674</v>
      </c>
      <c r="X924" s="13">
        <v>84</v>
      </c>
      <c r="Y924" s="13" t="s">
        <v>1675</v>
      </c>
      <c r="Z924" s="13">
        <v>84</v>
      </c>
      <c r="AA924" s="13" t="s">
        <v>748</v>
      </c>
      <c r="AB924" s="36" t="str">
        <f t="shared" si="97"/>
        <v>tw-h-54-jlr-loc2</v>
      </c>
      <c r="AC924" s="36">
        <f t="shared" si="98"/>
        <v>4</v>
      </c>
      <c r="AD924" s="13">
        <v>6</v>
      </c>
      <c r="AE924" s="27">
        <v>6</v>
      </c>
      <c r="AG924" s="35">
        <v>321</v>
      </c>
    </row>
    <row r="925" spans="1:33" ht="16.5" x14ac:dyDescent="0.2">
      <c r="A925" s="33" t="s">
        <v>984</v>
      </c>
      <c r="B925" s="33">
        <f t="shared" si="99"/>
        <v>4205421</v>
      </c>
      <c r="C925" s="51">
        <v>54</v>
      </c>
      <c r="D925" s="26">
        <f t="shared" ref="D925:D988" si="100">INT((AG925-1)/6)+42001</f>
        <v>42054</v>
      </c>
      <c r="E925" s="13">
        <v>2</v>
      </c>
      <c r="F925" s="14" t="s">
        <v>634</v>
      </c>
      <c r="G925" s="14" t="s">
        <v>367</v>
      </c>
      <c r="H925" s="13">
        <f t="shared" ref="H925:H988" si="101">INDEX($BB$4:$BB$103,C925)</f>
        <v>90</v>
      </c>
      <c r="I925" s="13">
        <f t="shared" ref="I925:I988" si="102">INDEX($BC$4:$BE$103,C925,E925)</f>
        <v>10</v>
      </c>
      <c r="J925" s="13">
        <v>3</v>
      </c>
      <c r="K925" s="13" t="s">
        <v>1468</v>
      </c>
      <c r="L925" s="13">
        <v>84</v>
      </c>
      <c r="M925" s="13" t="s">
        <v>1470</v>
      </c>
      <c r="N925" s="13">
        <v>84</v>
      </c>
      <c r="O925" s="13" t="s">
        <v>1472</v>
      </c>
      <c r="P925" s="13">
        <v>84</v>
      </c>
      <c r="Q925" s="13" t="s">
        <v>1600</v>
      </c>
      <c r="R925" s="13">
        <v>84</v>
      </c>
      <c r="S925" s="13" t="s">
        <v>1669</v>
      </c>
      <c r="T925" s="13">
        <v>84</v>
      </c>
      <c r="U925" s="13" t="s">
        <v>1671</v>
      </c>
      <c r="V925" s="13">
        <v>84</v>
      </c>
      <c r="W925" s="13" t="s">
        <v>1673</v>
      </c>
      <c r="X925" s="13">
        <v>84</v>
      </c>
      <c r="Y925" s="13" t="s">
        <v>1676</v>
      </c>
      <c r="Z925" s="13">
        <v>84</v>
      </c>
      <c r="AA925" s="13" t="s">
        <v>390</v>
      </c>
      <c r="AB925" s="36" t="str">
        <f t="shared" ref="AB925:AB988" si="103">A925&amp;"-"&amp;C925&amp;"-"&amp;F925&amp;"-loc"&amp;E925</f>
        <v>tw-h-54-shl-loc2</v>
      </c>
      <c r="AC925" s="36">
        <f t="shared" ref="AC925:AC988" si="104">INDEX($BG$4:$BG$103,C925)</f>
        <v>4</v>
      </c>
      <c r="AD925" s="13">
        <v>9</v>
      </c>
      <c r="AE925" s="27">
        <v>9</v>
      </c>
      <c r="AG925" s="35">
        <v>322</v>
      </c>
    </row>
    <row r="926" spans="1:33" ht="16.5" x14ac:dyDescent="0.2">
      <c r="A926" s="33" t="s">
        <v>984</v>
      </c>
      <c r="B926" s="33">
        <f t="shared" si="99"/>
        <v>4205430</v>
      </c>
      <c r="C926" s="51">
        <v>54</v>
      </c>
      <c r="D926" s="26">
        <f t="shared" si="100"/>
        <v>42054</v>
      </c>
      <c r="E926" s="13">
        <v>3</v>
      </c>
      <c r="F926" s="14" t="s">
        <v>633</v>
      </c>
      <c r="G926" s="14" t="s">
        <v>352</v>
      </c>
      <c r="H926" s="13">
        <f t="shared" si="101"/>
        <v>90</v>
      </c>
      <c r="I926" s="13">
        <f t="shared" si="102"/>
        <v>9</v>
      </c>
      <c r="J926" s="13">
        <v>3</v>
      </c>
      <c r="K926" s="13" t="s">
        <v>1469</v>
      </c>
      <c r="L926" s="13">
        <v>84</v>
      </c>
      <c r="M926" s="13" t="s">
        <v>1471</v>
      </c>
      <c r="N926" s="13">
        <v>84</v>
      </c>
      <c r="O926" s="13" t="s">
        <v>1473</v>
      </c>
      <c r="P926" s="13">
        <v>84</v>
      </c>
      <c r="Q926" s="13" t="s">
        <v>1601</v>
      </c>
      <c r="R926" s="13">
        <v>84</v>
      </c>
      <c r="S926" s="13" t="s">
        <v>1670</v>
      </c>
      <c r="T926" s="13">
        <v>84</v>
      </c>
      <c r="U926" s="13" t="s">
        <v>1672</v>
      </c>
      <c r="V926" s="13">
        <v>84</v>
      </c>
      <c r="W926" s="13" t="s">
        <v>1674</v>
      </c>
      <c r="X926" s="13">
        <v>84</v>
      </c>
      <c r="Y926" s="13" t="s">
        <v>1675</v>
      </c>
      <c r="Z926" s="13">
        <v>84</v>
      </c>
      <c r="AA926" s="13" t="s">
        <v>354</v>
      </c>
      <c r="AB926" s="37" t="str">
        <f t="shared" si="103"/>
        <v>tw-h-54-jlr-loc3</v>
      </c>
      <c r="AC926" s="37">
        <f t="shared" si="104"/>
        <v>4</v>
      </c>
      <c r="AD926" s="13">
        <v>6</v>
      </c>
      <c r="AE926" s="27">
        <v>6</v>
      </c>
      <c r="AG926" s="35">
        <v>323</v>
      </c>
    </row>
    <row r="927" spans="1:33" ht="17.25" thickBot="1" x14ac:dyDescent="0.25">
      <c r="A927" s="33" t="s">
        <v>984</v>
      </c>
      <c r="B927" s="33">
        <f t="shared" si="99"/>
        <v>4205431</v>
      </c>
      <c r="C927" s="51">
        <v>54</v>
      </c>
      <c r="D927" s="28">
        <f t="shared" si="100"/>
        <v>42054</v>
      </c>
      <c r="E927" s="29">
        <v>3</v>
      </c>
      <c r="F927" s="30" t="s">
        <v>634</v>
      </c>
      <c r="G927" s="30" t="s">
        <v>372</v>
      </c>
      <c r="H927" s="29">
        <f t="shared" si="101"/>
        <v>90</v>
      </c>
      <c r="I927" s="29">
        <f t="shared" si="102"/>
        <v>9</v>
      </c>
      <c r="J927" s="29">
        <v>3</v>
      </c>
      <c r="K927" s="29" t="s">
        <v>1468</v>
      </c>
      <c r="L927" s="29">
        <v>84</v>
      </c>
      <c r="M927" s="29" t="s">
        <v>1470</v>
      </c>
      <c r="N927" s="29">
        <v>84</v>
      </c>
      <c r="O927" s="29" t="s">
        <v>1472</v>
      </c>
      <c r="P927" s="29">
        <v>84</v>
      </c>
      <c r="Q927" s="29" t="s">
        <v>1600</v>
      </c>
      <c r="R927" s="29">
        <v>84</v>
      </c>
      <c r="S927" s="29" t="s">
        <v>1669</v>
      </c>
      <c r="T927" s="29">
        <v>84</v>
      </c>
      <c r="U927" s="29" t="s">
        <v>1671</v>
      </c>
      <c r="V927" s="29">
        <v>84</v>
      </c>
      <c r="W927" s="29" t="s">
        <v>1673</v>
      </c>
      <c r="X927" s="29">
        <v>84</v>
      </c>
      <c r="Y927" s="29" t="s">
        <v>1676</v>
      </c>
      <c r="Z927" s="29">
        <v>84</v>
      </c>
      <c r="AA927" s="29" t="s">
        <v>395</v>
      </c>
      <c r="AB927" s="30" t="str">
        <f t="shared" si="103"/>
        <v>tw-h-54-shl-loc3</v>
      </c>
      <c r="AC927" s="30">
        <f t="shared" si="104"/>
        <v>4</v>
      </c>
      <c r="AD927" s="29">
        <v>9</v>
      </c>
      <c r="AE927" s="31">
        <v>9</v>
      </c>
      <c r="AG927" s="35">
        <v>324</v>
      </c>
    </row>
    <row r="928" spans="1:33" ht="16.5" x14ac:dyDescent="0.2">
      <c r="A928" s="33" t="s">
        <v>984</v>
      </c>
      <c r="B928" s="33">
        <f t="shared" si="99"/>
        <v>4205510</v>
      </c>
      <c r="C928" s="51">
        <v>55</v>
      </c>
      <c r="D928" s="23">
        <f t="shared" si="100"/>
        <v>42055</v>
      </c>
      <c r="E928" s="24">
        <v>1</v>
      </c>
      <c r="F928" s="32" t="s">
        <v>633</v>
      </c>
      <c r="G928" s="32" t="s">
        <v>30</v>
      </c>
      <c r="H928" s="24">
        <f t="shared" si="101"/>
        <v>90</v>
      </c>
      <c r="I928" s="24">
        <f t="shared" si="102"/>
        <v>10</v>
      </c>
      <c r="J928" s="24">
        <v>3</v>
      </c>
      <c r="K928" s="24" t="s">
        <v>1469</v>
      </c>
      <c r="L928" s="24">
        <v>84</v>
      </c>
      <c r="M928" s="24" t="s">
        <v>1471</v>
      </c>
      <c r="N928" s="24">
        <v>84</v>
      </c>
      <c r="O928" s="24" t="s">
        <v>1473</v>
      </c>
      <c r="P928" s="24">
        <v>84</v>
      </c>
      <c r="Q928" s="24" t="s">
        <v>1601</v>
      </c>
      <c r="R928" s="24">
        <v>84</v>
      </c>
      <c r="S928" s="24" t="s">
        <v>1670</v>
      </c>
      <c r="T928" s="24">
        <v>84</v>
      </c>
      <c r="U928" s="24" t="s">
        <v>1672</v>
      </c>
      <c r="V928" s="24">
        <v>84</v>
      </c>
      <c r="W928" s="24" t="s">
        <v>1674</v>
      </c>
      <c r="X928" s="24">
        <v>84</v>
      </c>
      <c r="Y928" s="24" t="s">
        <v>1675</v>
      </c>
      <c r="Z928" s="24">
        <v>84</v>
      </c>
      <c r="AA928" s="24" t="s">
        <v>355</v>
      </c>
      <c r="AB928" s="24" t="str">
        <f t="shared" si="103"/>
        <v>tw-h-55-jlr-loc1</v>
      </c>
      <c r="AC928" s="24">
        <f t="shared" si="104"/>
        <v>4</v>
      </c>
      <c r="AD928" s="24">
        <v>6</v>
      </c>
      <c r="AE928" s="25">
        <v>6</v>
      </c>
      <c r="AG928" s="35">
        <v>325</v>
      </c>
    </row>
    <row r="929" spans="1:33" ht="16.5" x14ac:dyDescent="0.2">
      <c r="A929" s="33" t="s">
        <v>984</v>
      </c>
      <c r="B929" s="33">
        <f t="shared" si="99"/>
        <v>4205511</v>
      </c>
      <c r="C929" s="51">
        <v>55</v>
      </c>
      <c r="D929" s="26">
        <f t="shared" si="100"/>
        <v>42055</v>
      </c>
      <c r="E929" s="13">
        <v>1</v>
      </c>
      <c r="F929" s="14" t="s">
        <v>634</v>
      </c>
      <c r="G929" s="14" t="s">
        <v>368</v>
      </c>
      <c r="H929" s="13">
        <f t="shared" si="101"/>
        <v>90</v>
      </c>
      <c r="I929" s="13">
        <f t="shared" si="102"/>
        <v>10</v>
      </c>
      <c r="J929" s="13">
        <v>3</v>
      </c>
      <c r="K929" s="13" t="s">
        <v>1468</v>
      </c>
      <c r="L929" s="13">
        <v>85</v>
      </c>
      <c r="M929" s="13" t="s">
        <v>1470</v>
      </c>
      <c r="N929" s="13">
        <v>85</v>
      </c>
      <c r="O929" s="13" t="s">
        <v>1472</v>
      </c>
      <c r="P929" s="13">
        <v>85</v>
      </c>
      <c r="Q929" s="13" t="s">
        <v>1474</v>
      </c>
      <c r="R929" s="13">
        <v>85</v>
      </c>
      <c r="S929" s="13" t="s">
        <v>1669</v>
      </c>
      <c r="T929" s="13">
        <v>85</v>
      </c>
      <c r="U929" s="13" t="s">
        <v>1671</v>
      </c>
      <c r="V929" s="13">
        <v>85</v>
      </c>
      <c r="W929" s="13" t="s">
        <v>1673</v>
      </c>
      <c r="X929" s="13">
        <v>85</v>
      </c>
      <c r="Y929" s="13" t="s">
        <v>1676</v>
      </c>
      <c r="Z929" s="13">
        <v>85</v>
      </c>
      <c r="AA929" s="13" t="s">
        <v>396</v>
      </c>
      <c r="AB929" s="13" t="str">
        <f t="shared" si="103"/>
        <v>tw-h-55-shl-loc1</v>
      </c>
      <c r="AC929" s="13">
        <f t="shared" si="104"/>
        <v>4</v>
      </c>
      <c r="AD929" s="13">
        <v>9</v>
      </c>
      <c r="AE929" s="27">
        <v>9</v>
      </c>
      <c r="AG929" s="35">
        <v>326</v>
      </c>
    </row>
    <row r="930" spans="1:33" ht="16.5" x14ac:dyDescent="0.2">
      <c r="A930" s="33" t="s">
        <v>984</v>
      </c>
      <c r="B930" s="33">
        <f t="shared" si="99"/>
        <v>4205520</v>
      </c>
      <c r="C930" s="51">
        <v>55</v>
      </c>
      <c r="D930" s="26">
        <f t="shared" si="100"/>
        <v>42055</v>
      </c>
      <c r="E930" s="13">
        <v>2</v>
      </c>
      <c r="F930" s="14" t="s">
        <v>633</v>
      </c>
      <c r="G930" s="14" t="s">
        <v>350</v>
      </c>
      <c r="H930" s="13">
        <f t="shared" si="101"/>
        <v>90</v>
      </c>
      <c r="I930" s="13">
        <f t="shared" si="102"/>
        <v>10</v>
      </c>
      <c r="J930" s="13">
        <v>3</v>
      </c>
      <c r="K930" s="13" t="s">
        <v>1469</v>
      </c>
      <c r="L930" s="13">
        <v>84</v>
      </c>
      <c r="M930" s="13" t="s">
        <v>1471</v>
      </c>
      <c r="N930" s="13">
        <v>84</v>
      </c>
      <c r="O930" s="13" t="s">
        <v>1473</v>
      </c>
      <c r="P930" s="13">
        <v>84</v>
      </c>
      <c r="Q930" s="13" t="s">
        <v>1601</v>
      </c>
      <c r="R930" s="13">
        <v>84</v>
      </c>
      <c r="S930" s="13" t="s">
        <v>1670</v>
      </c>
      <c r="T930" s="13">
        <v>84</v>
      </c>
      <c r="U930" s="13" t="s">
        <v>1672</v>
      </c>
      <c r="V930" s="13">
        <v>84</v>
      </c>
      <c r="W930" s="13" t="s">
        <v>1674</v>
      </c>
      <c r="X930" s="13">
        <v>84</v>
      </c>
      <c r="Y930" s="13" t="s">
        <v>1675</v>
      </c>
      <c r="Z930" s="13">
        <v>84</v>
      </c>
      <c r="AA930" s="13" t="s">
        <v>30</v>
      </c>
      <c r="AB930" s="36" t="str">
        <f t="shared" si="103"/>
        <v>tw-h-55-jlr-loc2</v>
      </c>
      <c r="AC930" s="36">
        <f t="shared" si="104"/>
        <v>4</v>
      </c>
      <c r="AD930" s="13">
        <v>6</v>
      </c>
      <c r="AE930" s="27">
        <v>6</v>
      </c>
      <c r="AG930" s="35">
        <v>327</v>
      </c>
    </row>
    <row r="931" spans="1:33" ht="16.5" x14ac:dyDescent="0.2">
      <c r="A931" s="33" t="s">
        <v>984</v>
      </c>
      <c r="B931" s="33">
        <f t="shared" si="99"/>
        <v>4205521</v>
      </c>
      <c r="C931" s="51">
        <v>55</v>
      </c>
      <c r="D931" s="26">
        <f t="shared" si="100"/>
        <v>42055</v>
      </c>
      <c r="E931" s="13">
        <v>2</v>
      </c>
      <c r="F931" s="14" t="s">
        <v>634</v>
      </c>
      <c r="G931" s="14" t="s">
        <v>367</v>
      </c>
      <c r="H931" s="13">
        <f t="shared" si="101"/>
        <v>90</v>
      </c>
      <c r="I931" s="13">
        <f t="shared" si="102"/>
        <v>10</v>
      </c>
      <c r="J931" s="13">
        <v>3</v>
      </c>
      <c r="K931" s="13" t="s">
        <v>1468</v>
      </c>
      <c r="L931" s="13">
        <v>85</v>
      </c>
      <c r="M931" s="13" t="s">
        <v>1470</v>
      </c>
      <c r="N931" s="13">
        <v>85</v>
      </c>
      <c r="O931" s="13" t="s">
        <v>1472</v>
      </c>
      <c r="P931" s="13">
        <v>85</v>
      </c>
      <c r="Q931" s="13" t="s">
        <v>1474</v>
      </c>
      <c r="R931" s="13">
        <v>85</v>
      </c>
      <c r="S931" s="13" t="s">
        <v>1669</v>
      </c>
      <c r="T931" s="13">
        <v>85</v>
      </c>
      <c r="U931" s="13" t="s">
        <v>1671</v>
      </c>
      <c r="V931" s="13">
        <v>85</v>
      </c>
      <c r="W931" s="13" t="s">
        <v>1673</v>
      </c>
      <c r="X931" s="13">
        <v>85</v>
      </c>
      <c r="Y931" s="13" t="s">
        <v>1676</v>
      </c>
      <c r="Z931" s="13">
        <v>85</v>
      </c>
      <c r="AA931" s="13" t="s">
        <v>380</v>
      </c>
      <c r="AB931" s="36" t="str">
        <f t="shared" si="103"/>
        <v>tw-h-55-shl-loc2</v>
      </c>
      <c r="AC931" s="36">
        <f t="shared" si="104"/>
        <v>4</v>
      </c>
      <c r="AD931" s="13">
        <v>9</v>
      </c>
      <c r="AE931" s="27">
        <v>9</v>
      </c>
      <c r="AG931" s="35">
        <v>328</v>
      </c>
    </row>
    <row r="932" spans="1:33" ht="16.5" x14ac:dyDescent="0.2">
      <c r="A932" s="33" t="s">
        <v>984</v>
      </c>
      <c r="B932" s="33">
        <f t="shared" si="99"/>
        <v>4205530</v>
      </c>
      <c r="C932" s="51">
        <v>55</v>
      </c>
      <c r="D932" s="26">
        <f t="shared" si="100"/>
        <v>42055</v>
      </c>
      <c r="E932" s="13">
        <v>3</v>
      </c>
      <c r="F932" s="14" t="s">
        <v>633</v>
      </c>
      <c r="G932" s="14" t="s">
        <v>352</v>
      </c>
      <c r="H932" s="13">
        <f t="shared" si="101"/>
        <v>90</v>
      </c>
      <c r="I932" s="13">
        <f t="shared" si="102"/>
        <v>10</v>
      </c>
      <c r="J932" s="13">
        <v>3</v>
      </c>
      <c r="K932" s="13" t="s">
        <v>1469</v>
      </c>
      <c r="L932" s="13">
        <v>84</v>
      </c>
      <c r="M932" s="13" t="s">
        <v>1471</v>
      </c>
      <c r="N932" s="13">
        <v>84</v>
      </c>
      <c r="O932" s="13" t="s">
        <v>1473</v>
      </c>
      <c r="P932" s="13">
        <v>84</v>
      </c>
      <c r="Q932" s="13" t="s">
        <v>1601</v>
      </c>
      <c r="R932" s="13">
        <v>84</v>
      </c>
      <c r="S932" s="13" t="s">
        <v>1670</v>
      </c>
      <c r="T932" s="13">
        <v>84</v>
      </c>
      <c r="U932" s="13" t="s">
        <v>1672</v>
      </c>
      <c r="V932" s="13">
        <v>84</v>
      </c>
      <c r="W932" s="13" t="s">
        <v>1674</v>
      </c>
      <c r="X932" s="13">
        <v>84</v>
      </c>
      <c r="Y932" s="13" t="s">
        <v>1675</v>
      </c>
      <c r="Z932" s="13">
        <v>84</v>
      </c>
      <c r="AA932" s="13" t="s">
        <v>353</v>
      </c>
      <c r="AB932" s="37" t="str">
        <f t="shared" si="103"/>
        <v>tw-h-55-jlr-loc3</v>
      </c>
      <c r="AC932" s="37">
        <f t="shared" si="104"/>
        <v>4</v>
      </c>
      <c r="AD932" s="13">
        <v>6</v>
      </c>
      <c r="AE932" s="27">
        <v>6</v>
      </c>
      <c r="AG932" s="35">
        <v>329</v>
      </c>
    </row>
    <row r="933" spans="1:33" ht="17.25" thickBot="1" x14ac:dyDescent="0.25">
      <c r="A933" s="33" t="s">
        <v>984</v>
      </c>
      <c r="B933" s="33">
        <f t="shared" si="99"/>
        <v>4205531</v>
      </c>
      <c r="C933" s="51">
        <v>55</v>
      </c>
      <c r="D933" s="28">
        <f t="shared" si="100"/>
        <v>42055</v>
      </c>
      <c r="E933" s="29">
        <v>3</v>
      </c>
      <c r="F933" s="30" t="s">
        <v>634</v>
      </c>
      <c r="G933" s="30" t="s">
        <v>372</v>
      </c>
      <c r="H933" s="29">
        <f t="shared" si="101"/>
        <v>90</v>
      </c>
      <c r="I933" s="29">
        <f t="shared" si="102"/>
        <v>10</v>
      </c>
      <c r="J933" s="29">
        <v>3</v>
      </c>
      <c r="K933" s="29" t="s">
        <v>1468</v>
      </c>
      <c r="L933" s="29">
        <v>85</v>
      </c>
      <c r="M933" s="29" t="s">
        <v>1470</v>
      </c>
      <c r="N933" s="29">
        <v>85</v>
      </c>
      <c r="O933" s="29" t="s">
        <v>1472</v>
      </c>
      <c r="P933" s="29">
        <v>85</v>
      </c>
      <c r="Q933" s="29" t="s">
        <v>1474</v>
      </c>
      <c r="R933" s="29">
        <v>85</v>
      </c>
      <c r="S933" s="29" t="s">
        <v>1669</v>
      </c>
      <c r="T933" s="29">
        <v>85</v>
      </c>
      <c r="U933" s="29" t="s">
        <v>1671</v>
      </c>
      <c r="V933" s="29">
        <v>85</v>
      </c>
      <c r="W933" s="29" t="s">
        <v>1673</v>
      </c>
      <c r="X933" s="29">
        <v>85</v>
      </c>
      <c r="Y933" s="29" t="s">
        <v>1676</v>
      </c>
      <c r="Z933" s="29">
        <v>85</v>
      </c>
      <c r="AA933" s="29" t="s">
        <v>394</v>
      </c>
      <c r="AB933" s="30" t="str">
        <f t="shared" si="103"/>
        <v>tw-h-55-shl-loc3</v>
      </c>
      <c r="AC933" s="30">
        <f t="shared" si="104"/>
        <v>4</v>
      </c>
      <c r="AD933" s="29">
        <v>9</v>
      </c>
      <c r="AE933" s="31">
        <v>9</v>
      </c>
      <c r="AG933" s="35">
        <v>330</v>
      </c>
    </row>
    <row r="934" spans="1:33" ht="16.5" x14ac:dyDescent="0.2">
      <c r="A934" s="33" t="s">
        <v>984</v>
      </c>
      <c r="B934" s="33">
        <f t="shared" si="99"/>
        <v>4205610</v>
      </c>
      <c r="C934" s="51">
        <v>56</v>
      </c>
      <c r="D934" s="23">
        <f t="shared" si="100"/>
        <v>42056</v>
      </c>
      <c r="E934" s="24">
        <v>1</v>
      </c>
      <c r="F934" s="32" t="s">
        <v>633</v>
      </c>
      <c r="G934" s="32" t="s">
        <v>30</v>
      </c>
      <c r="H934" s="24">
        <f t="shared" si="101"/>
        <v>91</v>
      </c>
      <c r="I934" s="24">
        <f t="shared" si="102"/>
        <v>10</v>
      </c>
      <c r="J934" s="24">
        <v>3</v>
      </c>
      <c r="K934" s="24" t="s">
        <v>1469</v>
      </c>
      <c r="L934" s="24">
        <v>86</v>
      </c>
      <c r="M934" s="24" t="s">
        <v>1471</v>
      </c>
      <c r="N934" s="24">
        <v>86</v>
      </c>
      <c r="O934" s="24" t="s">
        <v>1473</v>
      </c>
      <c r="P934" s="24">
        <v>86</v>
      </c>
      <c r="Q934" s="24" t="s">
        <v>1475</v>
      </c>
      <c r="R934" s="24">
        <v>86</v>
      </c>
      <c r="S934" s="24" t="s">
        <v>1670</v>
      </c>
      <c r="T934" s="24">
        <v>86</v>
      </c>
      <c r="U934" s="24" t="s">
        <v>1672</v>
      </c>
      <c r="V934" s="24">
        <v>86</v>
      </c>
      <c r="W934" s="24" t="s">
        <v>1674</v>
      </c>
      <c r="X934" s="24">
        <v>86</v>
      </c>
      <c r="Y934" s="24" t="s">
        <v>1675</v>
      </c>
      <c r="Z934" s="24">
        <v>86</v>
      </c>
      <c r="AA934" s="24" t="s">
        <v>747</v>
      </c>
      <c r="AB934" s="24" t="str">
        <f t="shared" si="103"/>
        <v>tw-h-56-jlr-loc1</v>
      </c>
      <c r="AC934" s="24">
        <f t="shared" si="104"/>
        <v>4</v>
      </c>
      <c r="AD934" s="24">
        <v>6</v>
      </c>
      <c r="AE934" s="25">
        <v>6</v>
      </c>
      <c r="AG934" s="35">
        <v>331</v>
      </c>
    </row>
    <row r="935" spans="1:33" ht="16.5" x14ac:dyDescent="0.2">
      <c r="A935" s="33" t="s">
        <v>984</v>
      </c>
      <c r="B935" s="33">
        <f t="shared" si="99"/>
        <v>4205611</v>
      </c>
      <c r="C935" s="51">
        <v>56</v>
      </c>
      <c r="D935" s="26">
        <f t="shared" si="100"/>
        <v>42056</v>
      </c>
      <c r="E935" s="13">
        <v>1</v>
      </c>
      <c r="F935" s="14" t="s">
        <v>634</v>
      </c>
      <c r="G935" s="14" t="s">
        <v>368</v>
      </c>
      <c r="H935" s="13">
        <f t="shared" si="101"/>
        <v>91</v>
      </c>
      <c r="I935" s="13">
        <f t="shared" si="102"/>
        <v>10</v>
      </c>
      <c r="J935" s="13">
        <v>3</v>
      </c>
      <c r="K935" s="13" t="s">
        <v>1468</v>
      </c>
      <c r="L935" s="13">
        <v>85</v>
      </c>
      <c r="M935" s="13" t="s">
        <v>1470</v>
      </c>
      <c r="N935" s="13">
        <v>85</v>
      </c>
      <c r="O935" s="13" t="s">
        <v>1472</v>
      </c>
      <c r="P935" s="13">
        <v>85</v>
      </c>
      <c r="Q935" s="13" t="s">
        <v>1474</v>
      </c>
      <c r="R935" s="13">
        <v>85</v>
      </c>
      <c r="S935" s="13" t="s">
        <v>1669</v>
      </c>
      <c r="T935" s="13">
        <v>85</v>
      </c>
      <c r="U935" s="13" t="s">
        <v>1671</v>
      </c>
      <c r="V935" s="13">
        <v>85</v>
      </c>
      <c r="W935" s="13" t="s">
        <v>1673</v>
      </c>
      <c r="X935" s="13">
        <v>85</v>
      </c>
      <c r="Y935" s="13" t="s">
        <v>1676</v>
      </c>
      <c r="Z935" s="13">
        <v>85</v>
      </c>
      <c r="AA935" s="13" t="s">
        <v>384</v>
      </c>
      <c r="AB935" s="13" t="str">
        <f t="shared" si="103"/>
        <v>tw-h-56-shl-loc1</v>
      </c>
      <c r="AC935" s="13">
        <f t="shared" si="104"/>
        <v>4</v>
      </c>
      <c r="AD935" s="13">
        <v>9</v>
      </c>
      <c r="AE935" s="27">
        <v>9</v>
      </c>
      <c r="AG935" s="35">
        <v>332</v>
      </c>
    </row>
    <row r="936" spans="1:33" ht="16.5" x14ac:dyDescent="0.2">
      <c r="A936" s="33" t="s">
        <v>984</v>
      </c>
      <c r="B936" s="33">
        <f t="shared" si="99"/>
        <v>4205620</v>
      </c>
      <c r="C936" s="51">
        <v>56</v>
      </c>
      <c r="D936" s="26">
        <f t="shared" si="100"/>
        <v>42056</v>
      </c>
      <c r="E936" s="13">
        <v>2</v>
      </c>
      <c r="F936" s="14" t="s">
        <v>633</v>
      </c>
      <c r="G936" s="14" t="s">
        <v>350</v>
      </c>
      <c r="H936" s="13">
        <f t="shared" si="101"/>
        <v>91</v>
      </c>
      <c r="I936" s="13">
        <f t="shared" si="102"/>
        <v>10</v>
      </c>
      <c r="J936" s="13">
        <v>3</v>
      </c>
      <c r="K936" s="13" t="s">
        <v>1469</v>
      </c>
      <c r="L936" s="13">
        <v>86</v>
      </c>
      <c r="M936" s="13" t="s">
        <v>1471</v>
      </c>
      <c r="N936" s="13">
        <v>86</v>
      </c>
      <c r="O936" s="13" t="s">
        <v>1473</v>
      </c>
      <c r="P936" s="13">
        <v>86</v>
      </c>
      <c r="Q936" s="13" t="s">
        <v>1475</v>
      </c>
      <c r="R936" s="13">
        <v>86</v>
      </c>
      <c r="S936" s="13" t="s">
        <v>1670</v>
      </c>
      <c r="T936" s="13">
        <v>86</v>
      </c>
      <c r="U936" s="13" t="s">
        <v>1672</v>
      </c>
      <c r="V936" s="13">
        <v>86</v>
      </c>
      <c r="W936" s="13" t="s">
        <v>1674</v>
      </c>
      <c r="X936" s="13">
        <v>86</v>
      </c>
      <c r="Y936" s="13" t="s">
        <v>1675</v>
      </c>
      <c r="Z936" s="13">
        <v>86</v>
      </c>
      <c r="AA936" s="13" t="s">
        <v>350</v>
      </c>
      <c r="AB936" s="36" t="str">
        <f t="shared" si="103"/>
        <v>tw-h-56-jlr-loc2</v>
      </c>
      <c r="AC936" s="36">
        <f t="shared" si="104"/>
        <v>4</v>
      </c>
      <c r="AD936" s="13">
        <v>6</v>
      </c>
      <c r="AE936" s="27">
        <v>6</v>
      </c>
      <c r="AG936" s="35">
        <v>333</v>
      </c>
    </row>
    <row r="937" spans="1:33" ht="16.5" x14ac:dyDescent="0.2">
      <c r="A937" s="33" t="s">
        <v>984</v>
      </c>
      <c r="B937" s="33">
        <f t="shared" si="99"/>
        <v>4205621</v>
      </c>
      <c r="C937" s="51">
        <v>56</v>
      </c>
      <c r="D937" s="26">
        <f t="shared" si="100"/>
        <v>42056</v>
      </c>
      <c r="E937" s="13">
        <v>2</v>
      </c>
      <c r="F937" s="14" t="s">
        <v>634</v>
      </c>
      <c r="G937" s="14" t="s">
        <v>367</v>
      </c>
      <c r="H937" s="13">
        <f t="shared" si="101"/>
        <v>91</v>
      </c>
      <c r="I937" s="13">
        <f t="shared" si="102"/>
        <v>10</v>
      </c>
      <c r="J937" s="13">
        <v>3</v>
      </c>
      <c r="K937" s="13" t="s">
        <v>1468</v>
      </c>
      <c r="L937" s="13">
        <v>85</v>
      </c>
      <c r="M937" s="13" t="s">
        <v>1470</v>
      </c>
      <c r="N937" s="13">
        <v>85</v>
      </c>
      <c r="O937" s="13" t="s">
        <v>1472</v>
      </c>
      <c r="P937" s="13">
        <v>85</v>
      </c>
      <c r="Q937" s="13" t="s">
        <v>1474</v>
      </c>
      <c r="R937" s="13">
        <v>85</v>
      </c>
      <c r="S937" s="13" t="s">
        <v>1669</v>
      </c>
      <c r="T937" s="13">
        <v>85</v>
      </c>
      <c r="U937" s="13" t="s">
        <v>1671</v>
      </c>
      <c r="V937" s="13">
        <v>85</v>
      </c>
      <c r="W937" s="13" t="s">
        <v>1673</v>
      </c>
      <c r="X937" s="13">
        <v>85</v>
      </c>
      <c r="Y937" s="13" t="s">
        <v>1676</v>
      </c>
      <c r="Z937" s="13">
        <v>85</v>
      </c>
      <c r="AA937" s="13" t="s">
        <v>388</v>
      </c>
      <c r="AB937" s="36" t="str">
        <f t="shared" si="103"/>
        <v>tw-h-56-shl-loc2</v>
      </c>
      <c r="AC937" s="36">
        <f t="shared" si="104"/>
        <v>4</v>
      </c>
      <c r="AD937" s="13">
        <v>9</v>
      </c>
      <c r="AE937" s="27">
        <v>9</v>
      </c>
      <c r="AG937" s="35">
        <v>334</v>
      </c>
    </row>
    <row r="938" spans="1:33" ht="16.5" x14ac:dyDescent="0.2">
      <c r="A938" s="33" t="s">
        <v>984</v>
      </c>
      <c r="B938" s="33">
        <f t="shared" si="99"/>
        <v>4205630</v>
      </c>
      <c r="C938" s="51">
        <v>56</v>
      </c>
      <c r="D938" s="26">
        <f t="shared" si="100"/>
        <v>42056</v>
      </c>
      <c r="E938" s="13">
        <v>3</v>
      </c>
      <c r="F938" s="14" t="s">
        <v>633</v>
      </c>
      <c r="G938" s="14" t="s">
        <v>352</v>
      </c>
      <c r="H938" s="13">
        <f t="shared" si="101"/>
        <v>91</v>
      </c>
      <c r="I938" s="13">
        <f t="shared" si="102"/>
        <v>10</v>
      </c>
      <c r="J938" s="13">
        <v>3</v>
      </c>
      <c r="K938" s="13" t="s">
        <v>1469</v>
      </c>
      <c r="L938" s="13">
        <v>86</v>
      </c>
      <c r="M938" s="13" t="s">
        <v>1471</v>
      </c>
      <c r="N938" s="13">
        <v>86</v>
      </c>
      <c r="O938" s="13" t="s">
        <v>1473</v>
      </c>
      <c r="P938" s="13">
        <v>86</v>
      </c>
      <c r="Q938" s="13" t="s">
        <v>1475</v>
      </c>
      <c r="R938" s="13">
        <v>86</v>
      </c>
      <c r="S938" s="13" t="s">
        <v>1670</v>
      </c>
      <c r="T938" s="13">
        <v>86</v>
      </c>
      <c r="U938" s="13" t="s">
        <v>1672</v>
      </c>
      <c r="V938" s="13">
        <v>86</v>
      </c>
      <c r="W938" s="13" t="s">
        <v>1674</v>
      </c>
      <c r="X938" s="13">
        <v>86</v>
      </c>
      <c r="Y938" s="13" t="s">
        <v>1675</v>
      </c>
      <c r="Z938" s="13">
        <v>86</v>
      </c>
      <c r="AA938" s="13" t="s">
        <v>30</v>
      </c>
      <c r="AB938" s="37" t="str">
        <f t="shared" si="103"/>
        <v>tw-h-56-jlr-loc3</v>
      </c>
      <c r="AC938" s="37">
        <f t="shared" si="104"/>
        <v>4</v>
      </c>
      <c r="AD938" s="13">
        <v>6</v>
      </c>
      <c r="AE938" s="27">
        <v>6</v>
      </c>
      <c r="AG938" s="35">
        <v>335</v>
      </c>
    </row>
    <row r="939" spans="1:33" ht="17.25" thickBot="1" x14ac:dyDescent="0.25">
      <c r="A939" s="33" t="s">
        <v>984</v>
      </c>
      <c r="B939" s="33">
        <f t="shared" si="99"/>
        <v>4205631</v>
      </c>
      <c r="C939" s="51">
        <v>56</v>
      </c>
      <c r="D939" s="28">
        <f t="shared" si="100"/>
        <v>42056</v>
      </c>
      <c r="E939" s="29">
        <v>3</v>
      </c>
      <c r="F939" s="30" t="s">
        <v>634</v>
      </c>
      <c r="G939" s="30" t="s">
        <v>372</v>
      </c>
      <c r="H939" s="29">
        <f t="shared" si="101"/>
        <v>91</v>
      </c>
      <c r="I939" s="29">
        <f t="shared" si="102"/>
        <v>10</v>
      </c>
      <c r="J939" s="29">
        <v>3</v>
      </c>
      <c r="K939" s="29" t="s">
        <v>1468</v>
      </c>
      <c r="L939" s="29">
        <v>85</v>
      </c>
      <c r="M939" s="29" t="s">
        <v>1470</v>
      </c>
      <c r="N939" s="29">
        <v>85</v>
      </c>
      <c r="O939" s="29" t="s">
        <v>1472</v>
      </c>
      <c r="P939" s="29">
        <v>85</v>
      </c>
      <c r="Q939" s="29" t="s">
        <v>1474</v>
      </c>
      <c r="R939" s="29">
        <v>85</v>
      </c>
      <c r="S939" s="29" t="s">
        <v>1669</v>
      </c>
      <c r="T939" s="29">
        <v>85</v>
      </c>
      <c r="U939" s="29" t="s">
        <v>1671</v>
      </c>
      <c r="V939" s="29">
        <v>85</v>
      </c>
      <c r="W939" s="29" t="s">
        <v>1673</v>
      </c>
      <c r="X939" s="29">
        <v>85</v>
      </c>
      <c r="Y939" s="29" t="s">
        <v>1676</v>
      </c>
      <c r="Z939" s="29">
        <v>85</v>
      </c>
      <c r="AA939" s="29" t="s">
        <v>387</v>
      </c>
      <c r="AB939" s="30" t="str">
        <f t="shared" si="103"/>
        <v>tw-h-56-shl-loc3</v>
      </c>
      <c r="AC939" s="30">
        <f t="shared" si="104"/>
        <v>4</v>
      </c>
      <c r="AD939" s="29">
        <v>9</v>
      </c>
      <c r="AE939" s="31">
        <v>9</v>
      </c>
      <c r="AG939" s="35">
        <v>336</v>
      </c>
    </row>
    <row r="940" spans="1:33" ht="16.5" x14ac:dyDescent="0.2">
      <c r="A940" s="33" t="s">
        <v>984</v>
      </c>
      <c r="B940" s="33">
        <f t="shared" si="99"/>
        <v>4205710</v>
      </c>
      <c r="C940" s="51">
        <v>57</v>
      </c>
      <c r="D940" s="23">
        <f t="shared" si="100"/>
        <v>42057</v>
      </c>
      <c r="E940" s="24">
        <v>1</v>
      </c>
      <c r="F940" s="32" t="s">
        <v>633</v>
      </c>
      <c r="G940" s="32" t="s">
        <v>30</v>
      </c>
      <c r="H940" s="24">
        <f t="shared" si="101"/>
        <v>92</v>
      </c>
      <c r="I940" s="24">
        <f t="shared" si="102"/>
        <v>10</v>
      </c>
      <c r="J940" s="24">
        <v>3</v>
      </c>
      <c r="K940" s="24" t="s">
        <v>1469</v>
      </c>
      <c r="L940" s="24">
        <v>87</v>
      </c>
      <c r="M940" s="24" t="s">
        <v>1471</v>
      </c>
      <c r="N940" s="24">
        <v>87</v>
      </c>
      <c r="O940" s="24" t="s">
        <v>1473</v>
      </c>
      <c r="P940" s="24">
        <v>87</v>
      </c>
      <c r="Q940" s="24" t="s">
        <v>1475</v>
      </c>
      <c r="R940" s="24">
        <v>87</v>
      </c>
      <c r="S940" s="24" t="s">
        <v>1477</v>
      </c>
      <c r="T940" s="24">
        <v>87</v>
      </c>
      <c r="U940" s="24" t="s">
        <v>1672</v>
      </c>
      <c r="V940" s="24">
        <v>87</v>
      </c>
      <c r="W940" s="24" t="s">
        <v>1674</v>
      </c>
      <c r="X940" s="24">
        <v>87</v>
      </c>
      <c r="Y940" s="24" t="s">
        <v>1675</v>
      </c>
      <c r="Z940" s="24">
        <v>87</v>
      </c>
      <c r="AA940" s="24" t="s">
        <v>354</v>
      </c>
      <c r="AB940" s="24" t="str">
        <f t="shared" si="103"/>
        <v>tw-h-57-jlr-loc1</v>
      </c>
      <c r="AC940" s="24">
        <f t="shared" si="104"/>
        <v>4</v>
      </c>
      <c r="AD940" s="24">
        <v>6</v>
      </c>
      <c r="AE940" s="25">
        <v>6</v>
      </c>
      <c r="AG940" s="35">
        <v>337</v>
      </c>
    </row>
    <row r="941" spans="1:33" ht="16.5" x14ac:dyDescent="0.2">
      <c r="A941" s="33" t="s">
        <v>984</v>
      </c>
      <c r="B941" s="33">
        <f t="shared" si="99"/>
        <v>4205711</v>
      </c>
      <c r="C941" s="51">
        <v>57</v>
      </c>
      <c r="D941" s="26">
        <f t="shared" si="100"/>
        <v>42057</v>
      </c>
      <c r="E941" s="13">
        <v>1</v>
      </c>
      <c r="F941" s="14" t="s">
        <v>634</v>
      </c>
      <c r="G941" s="14" t="s">
        <v>368</v>
      </c>
      <c r="H941" s="13">
        <f t="shared" si="101"/>
        <v>92</v>
      </c>
      <c r="I941" s="13">
        <f t="shared" si="102"/>
        <v>10</v>
      </c>
      <c r="J941" s="13">
        <v>3</v>
      </c>
      <c r="K941" s="13" t="s">
        <v>1468</v>
      </c>
      <c r="L941" s="13">
        <v>87</v>
      </c>
      <c r="M941" s="13" t="s">
        <v>1470</v>
      </c>
      <c r="N941" s="13">
        <v>87</v>
      </c>
      <c r="O941" s="13" t="s">
        <v>1472</v>
      </c>
      <c r="P941" s="13">
        <v>87</v>
      </c>
      <c r="Q941" s="13" t="s">
        <v>1474</v>
      </c>
      <c r="R941" s="13">
        <v>87</v>
      </c>
      <c r="S941" s="13" t="s">
        <v>1476</v>
      </c>
      <c r="T941" s="13">
        <v>87</v>
      </c>
      <c r="U941" s="13" t="s">
        <v>1671</v>
      </c>
      <c r="V941" s="13">
        <v>87</v>
      </c>
      <c r="W941" s="13" t="s">
        <v>1673</v>
      </c>
      <c r="X941" s="13">
        <v>87</v>
      </c>
      <c r="Y941" s="13" t="s">
        <v>1676</v>
      </c>
      <c r="Z941" s="13">
        <v>87</v>
      </c>
      <c r="AA941" s="13" t="s">
        <v>395</v>
      </c>
      <c r="AB941" s="13" t="str">
        <f t="shared" si="103"/>
        <v>tw-h-57-shl-loc1</v>
      </c>
      <c r="AC941" s="13">
        <f t="shared" si="104"/>
        <v>4</v>
      </c>
      <c r="AD941" s="13">
        <v>9</v>
      </c>
      <c r="AE941" s="27">
        <v>9</v>
      </c>
      <c r="AG941" s="35">
        <v>338</v>
      </c>
    </row>
    <row r="942" spans="1:33" ht="16.5" x14ac:dyDescent="0.2">
      <c r="A942" s="33" t="s">
        <v>984</v>
      </c>
      <c r="B942" s="33">
        <f t="shared" si="99"/>
        <v>4205720</v>
      </c>
      <c r="C942" s="51">
        <v>57</v>
      </c>
      <c r="D942" s="26">
        <f t="shared" si="100"/>
        <v>42057</v>
      </c>
      <c r="E942" s="13">
        <v>2</v>
      </c>
      <c r="F942" s="14" t="s">
        <v>633</v>
      </c>
      <c r="G942" s="14" t="s">
        <v>350</v>
      </c>
      <c r="H942" s="13">
        <f t="shared" si="101"/>
        <v>92</v>
      </c>
      <c r="I942" s="13">
        <f t="shared" si="102"/>
        <v>10</v>
      </c>
      <c r="J942" s="13">
        <v>3</v>
      </c>
      <c r="K942" s="13" t="s">
        <v>1469</v>
      </c>
      <c r="L942" s="13">
        <v>87</v>
      </c>
      <c r="M942" s="13" t="s">
        <v>1471</v>
      </c>
      <c r="N942" s="13">
        <v>87</v>
      </c>
      <c r="O942" s="13" t="s">
        <v>1473</v>
      </c>
      <c r="P942" s="13">
        <v>87</v>
      </c>
      <c r="Q942" s="13" t="s">
        <v>1475</v>
      </c>
      <c r="R942" s="13">
        <v>87</v>
      </c>
      <c r="S942" s="13" t="s">
        <v>1477</v>
      </c>
      <c r="T942" s="13">
        <v>87</v>
      </c>
      <c r="U942" s="13" t="s">
        <v>1672</v>
      </c>
      <c r="V942" s="13">
        <v>87</v>
      </c>
      <c r="W942" s="13" t="s">
        <v>1674</v>
      </c>
      <c r="X942" s="13">
        <v>87</v>
      </c>
      <c r="Y942" s="13" t="s">
        <v>1675</v>
      </c>
      <c r="Z942" s="13">
        <v>87</v>
      </c>
      <c r="AA942" s="13" t="s">
        <v>748</v>
      </c>
      <c r="AB942" s="36" t="str">
        <f t="shared" si="103"/>
        <v>tw-h-57-jlr-loc2</v>
      </c>
      <c r="AC942" s="36">
        <f t="shared" si="104"/>
        <v>4</v>
      </c>
      <c r="AD942" s="13">
        <v>6</v>
      </c>
      <c r="AE942" s="27">
        <v>6</v>
      </c>
      <c r="AG942" s="35">
        <v>339</v>
      </c>
    </row>
    <row r="943" spans="1:33" ht="16.5" x14ac:dyDescent="0.2">
      <c r="A943" s="33" t="s">
        <v>984</v>
      </c>
      <c r="B943" s="33">
        <f t="shared" si="99"/>
        <v>4205721</v>
      </c>
      <c r="C943" s="51">
        <v>57</v>
      </c>
      <c r="D943" s="26">
        <f t="shared" si="100"/>
        <v>42057</v>
      </c>
      <c r="E943" s="13">
        <v>2</v>
      </c>
      <c r="F943" s="14" t="s">
        <v>634</v>
      </c>
      <c r="G943" s="14" t="s">
        <v>367</v>
      </c>
      <c r="H943" s="13">
        <f t="shared" si="101"/>
        <v>92</v>
      </c>
      <c r="I943" s="13">
        <f t="shared" si="102"/>
        <v>10</v>
      </c>
      <c r="J943" s="13">
        <v>3</v>
      </c>
      <c r="K943" s="13" t="s">
        <v>1468</v>
      </c>
      <c r="L943" s="13">
        <v>87</v>
      </c>
      <c r="M943" s="13" t="s">
        <v>1470</v>
      </c>
      <c r="N943" s="13">
        <v>87</v>
      </c>
      <c r="O943" s="13" t="s">
        <v>1472</v>
      </c>
      <c r="P943" s="13">
        <v>87</v>
      </c>
      <c r="Q943" s="13" t="s">
        <v>1474</v>
      </c>
      <c r="R943" s="13">
        <v>87</v>
      </c>
      <c r="S943" s="13" t="s">
        <v>1476</v>
      </c>
      <c r="T943" s="13">
        <v>87</v>
      </c>
      <c r="U943" s="13" t="s">
        <v>1671</v>
      </c>
      <c r="V943" s="13">
        <v>87</v>
      </c>
      <c r="W943" s="13" t="s">
        <v>1673</v>
      </c>
      <c r="X943" s="13">
        <v>87</v>
      </c>
      <c r="Y943" s="13" t="s">
        <v>1676</v>
      </c>
      <c r="Z943" s="13">
        <v>87</v>
      </c>
      <c r="AA943" s="13" t="s">
        <v>390</v>
      </c>
      <c r="AB943" s="36" t="str">
        <f t="shared" si="103"/>
        <v>tw-h-57-shl-loc2</v>
      </c>
      <c r="AC943" s="36">
        <f t="shared" si="104"/>
        <v>4</v>
      </c>
      <c r="AD943" s="13">
        <v>9</v>
      </c>
      <c r="AE943" s="27">
        <v>9</v>
      </c>
      <c r="AG943" s="35">
        <v>340</v>
      </c>
    </row>
    <row r="944" spans="1:33" ht="16.5" x14ac:dyDescent="0.2">
      <c r="A944" s="33" t="s">
        <v>984</v>
      </c>
      <c r="B944" s="33">
        <f t="shared" si="99"/>
        <v>4205730</v>
      </c>
      <c r="C944" s="51">
        <v>57</v>
      </c>
      <c r="D944" s="26">
        <f t="shared" si="100"/>
        <v>42057</v>
      </c>
      <c r="E944" s="13">
        <v>3</v>
      </c>
      <c r="F944" s="14" t="s">
        <v>633</v>
      </c>
      <c r="G944" s="14" t="s">
        <v>352</v>
      </c>
      <c r="H944" s="13">
        <f t="shared" si="101"/>
        <v>92</v>
      </c>
      <c r="I944" s="13">
        <f t="shared" si="102"/>
        <v>10</v>
      </c>
      <c r="J944" s="13">
        <v>3</v>
      </c>
      <c r="K944" s="13" t="s">
        <v>1469</v>
      </c>
      <c r="L944" s="13">
        <v>87</v>
      </c>
      <c r="M944" s="13" t="s">
        <v>1471</v>
      </c>
      <c r="N944" s="13">
        <v>87</v>
      </c>
      <c r="O944" s="13" t="s">
        <v>1473</v>
      </c>
      <c r="P944" s="13">
        <v>87</v>
      </c>
      <c r="Q944" s="13" t="s">
        <v>1475</v>
      </c>
      <c r="R944" s="13">
        <v>87</v>
      </c>
      <c r="S944" s="13" t="s">
        <v>1477</v>
      </c>
      <c r="T944" s="13">
        <v>87</v>
      </c>
      <c r="U944" s="13" t="s">
        <v>1672</v>
      </c>
      <c r="V944" s="13">
        <v>87</v>
      </c>
      <c r="W944" s="13" t="s">
        <v>1674</v>
      </c>
      <c r="X944" s="13">
        <v>87</v>
      </c>
      <c r="Y944" s="13" t="s">
        <v>1675</v>
      </c>
      <c r="Z944" s="13">
        <v>87</v>
      </c>
      <c r="AA944" s="13" t="s">
        <v>351</v>
      </c>
      <c r="AB944" s="37" t="str">
        <f t="shared" si="103"/>
        <v>tw-h-57-jlr-loc3</v>
      </c>
      <c r="AC944" s="37">
        <f t="shared" si="104"/>
        <v>4</v>
      </c>
      <c r="AD944" s="13">
        <v>6</v>
      </c>
      <c r="AE944" s="27">
        <v>6</v>
      </c>
      <c r="AG944" s="35">
        <v>341</v>
      </c>
    </row>
    <row r="945" spans="1:33" ht="17.25" thickBot="1" x14ac:dyDescent="0.25">
      <c r="A945" s="33" t="s">
        <v>984</v>
      </c>
      <c r="B945" s="33">
        <f t="shared" si="99"/>
        <v>4205731</v>
      </c>
      <c r="C945" s="51">
        <v>57</v>
      </c>
      <c r="D945" s="28">
        <f t="shared" si="100"/>
        <v>42057</v>
      </c>
      <c r="E945" s="29">
        <v>3</v>
      </c>
      <c r="F945" s="30" t="s">
        <v>634</v>
      </c>
      <c r="G945" s="30" t="s">
        <v>372</v>
      </c>
      <c r="H945" s="29">
        <f t="shared" si="101"/>
        <v>92</v>
      </c>
      <c r="I945" s="29">
        <f t="shared" si="102"/>
        <v>10</v>
      </c>
      <c r="J945" s="29">
        <v>3</v>
      </c>
      <c r="K945" s="29" t="s">
        <v>1468</v>
      </c>
      <c r="L945" s="29">
        <v>87</v>
      </c>
      <c r="M945" s="29" t="s">
        <v>1470</v>
      </c>
      <c r="N945" s="29">
        <v>87</v>
      </c>
      <c r="O945" s="29" t="s">
        <v>1472</v>
      </c>
      <c r="P945" s="29">
        <v>87</v>
      </c>
      <c r="Q945" s="29" t="s">
        <v>1474</v>
      </c>
      <c r="R945" s="29">
        <v>87</v>
      </c>
      <c r="S945" s="29" t="s">
        <v>1476</v>
      </c>
      <c r="T945" s="29">
        <v>87</v>
      </c>
      <c r="U945" s="29" t="s">
        <v>1671</v>
      </c>
      <c r="V945" s="29">
        <v>87</v>
      </c>
      <c r="W945" s="29" t="s">
        <v>1673</v>
      </c>
      <c r="X945" s="29">
        <v>87</v>
      </c>
      <c r="Y945" s="29" t="s">
        <v>1676</v>
      </c>
      <c r="Z945" s="29">
        <v>87</v>
      </c>
      <c r="AA945" s="29" t="s">
        <v>391</v>
      </c>
      <c r="AB945" s="30" t="str">
        <f t="shared" si="103"/>
        <v>tw-h-57-shl-loc3</v>
      </c>
      <c r="AC945" s="30">
        <f t="shared" si="104"/>
        <v>4</v>
      </c>
      <c r="AD945" s="29">
        <v>9</v>
      </c>
      <c r="AE945" s="31">
        <v>9</v>
      </c>
      <c r="AG945" s="35">
        <v>342</v>
      </c>
    </row>
    <row r="946" spans="1:33" ht="16.5" x14ac:dyDescent="0.2">
      <c r="A946" s="33" t="s">
        <v>984</v>
      </c>
      <c r="B946" s="33">
        <f t="shared" si="99"/>
        <v>4205810</v>
      </c>
      <c r="C946" s="51">
        <v>58</v>
      </c>
      <c r="D946" s="23">
        <f t="shared" si="100"/>
        <v>42058</v>
      </c>
      <c r="E946" s="24">
        <v>1</v>
      </c>
      <c r="F946" s="32" t="s">
        <v>633</v>
      </c>
      <c r="G946" s="32" t="s">
        <v>30</v>
      </c>
      <c r="H946" s="24">
        <f t="shared" si="101"/>
        <v>92</v>
      </c>
      <c r="I946" s="24">
        <f t="shared" si="102"/>
        <v>10</v>
      </c>
      <c r="J946" s="24">
        <v>3</v>
      </c>
      <c r="K946" s="24" t="s">
        <v>1469</v>
      </c>
      <c r="L946" s="24">
        <v>88</v>
      </c>
      <c r="M946" s="24" t="s">
        <v>1471</v>
      </c>
      <c r="N946" s="24">
        <v>88</v>
      </c>
      <c r="O946" s="24" t="s">
        <v>1473</v>
      </c>
      <c r="P946" s="24">
        <v>88</v>
      </c>
      <c r="Q946" s="24" t="s">
        <v>1475</v>
      </c>
      <c r="R946" s="24">
        <v>88</v>
      </c>
      <c r="S946" s="24" t="s">
        <v>1477</v>
      </c>
      <c r="T946" s="24">
        <v>88</v>
      </c>
      <c r="U946" s="24" t="s">
        <v>1479</v>
      </c>
      <c r="V946" s="24">
        <v>88</v>
      </c>
      <c r="W946" s="24" t="s">
        <v>1674</v>
      </c>
      <c r="X946" s="24">
        <v>88</v>
      </c>
      <c r="Y946" s="24" t="s">
        <v>1675</v>
      </c>
      <c r="Z946" s="24">
        <v>88</v>
      </c>
      <c r="AA946" s="24" t="s">
        <v>347</v>
      </c>
      <c r="AB946" s="24" t="str">
        <f t="shared" si="103"/>
        <v>tw-h-58-jlr-loc1</v>
      </c>
      <c r="AC946" s="24">
        <f t="shared" si="104"/>
        <v>4</v>
      </c>
      <c r="AD946" s="24">
        <v>6</v>
      </c>
      <c r="AE946" s="25">
        <v>6</v>
      </c>
      <c r="AG946" s="35">
        <v>343</v>
      </c>
    </row>
    <row r="947" spans="1:33" ht="16.5" x14ac:dyDescent="0.2">
      <c r="A947" s="33" t="s">
        <v>984</v>
      </c>
      <c r="B947" s="33">
        <f t="shared" si="99"/>
        <v>4205811</v>
      </c>
      <c r="C947" s="51">
        <v>58</v>
      </c>
      <c r="D947" s="26">
        <f t="shared" si="100"/>
        <v>42058</v>
      </c>
      <c r="E947" s="13">
        <v>1</v>
      </c>
      <c r="F947" s="14" t="s">
        <v>634</v>
      </c>
      <c r="G947" s="14" t="s">
        <v>368</v>
      </c>
      <c r="H947" s="13">
        <f t="shared" si="101"/>
        <v>92</v>
      </c>
      <c r="I947" s="13">
        <f t="shared" si="102"/>
        <v>10</v>
      </c>
      <c r="J947" s="13">
        <v>3</v>
      </c>
      <c r="K947" s="13" t="s">
        <v>1468</v>
      </c>
      <c r="L947" s="13">
        <v>88</v>
      </c>
      <c r="M947" s="13" t="s">
        <v>1470</v>
      </c>
      <c r="N947" s="13">
        <v>88</v>
      </c>
      <c r="O947" s="13" t="s">
        <v>1472</v>
      </c>
      <c r="P947" s="13">
        <v>88</v>
      </c>
      <c r="Q947" s="13" t="s">
        <v>1474</v>
      </c>
      <c r="R947" s="13">
        <v>88</v>
      </c>
      <c r="S947" s="13" t="s">
        <v>1476</v>
      </c>
      <c r="T947" s="13">
        <v>88</v>
      </c>
      <c r="U947" s="13" t="s">
        <v>1478</v>
      </c>
      <c r="V947" s="13">
        <v>88</v>
      </c>
      <c r="W947" s="13" t="s">
        <v>1673</v>
      </c>
      <c r="X947" s="13">
        <v>88</v>
      </c>
      <c r="Y947" s="13" t="s">
        <v>1676</v>
      </c>
      <c r="Z947" s="13">
        <v>88</v>
      </c>
      <c r="AA947" s="13" t="s">
        <v>379</v>
      </c>
      <c r="AB947" s="13" t="str">
        <f t="shared" si="103"/>
        <v>tw-h-58-shl-loc1</v>
      </c>
      <c r="AC947" s="13">
        <f t="shared" si="104"/>
        <v>4</v>
      </c>
      <c r="AD947" s="13">
        <v>9</v>
      </c>
      <c r="AE947" s="27">
        <v>9</v>
      </c>
      <c r="AG947" s="35">
        <v>344</v>
      </c>
    </row>
    <row r="948" spans="1:33" ht="16.5" x14ac:dyDescent="0.2">
      <c r="A948" s="33" t="s">
        <v>984</v>
      </c>
      <c r="B948" s="33">
        <f t="shared" si="99"/>
        <v>4205820</v>
      </c>
      <c r="C948" s="51">
        <v>58</v>
      </c>
      <c r="D948" s="26">
        <f t="shared" si="100"/>
        <v>42058</v>
      </c>
      <c r="E948" s="13">
        <v>2</v>
      </c>
      <c r="F948" s="14" t="s">
        <v>633</v>
      </c>
      <c r="G948" s="14" t="s">
        <v>350</v>
      </c>
      <c r="H948" s="13">
        <f t="shared" si="101"/>
        <v>92</v>
      </c>
      <c r="I948" s="13">
        <f t="shared" si="102"/>
        <v>10</v>
      </c>
      <c r="J948" s="13">
        <v>3</v>
      </c>
      <c r="K948" s="13" t="s">
        <v>1469</v>
      </c>
      <c r="L948" s="13">
        <v>88</v>
      </c>
      <c r="M948" s="13" t="s">
        <v>1471</v>
      </c>
      <c r="N948" s="13">
        <v>88</v>
      </c>
      <c r="O948" s="13" t="s">
        <v>1473</v>
      </c>
      <c r="P948" s="13">
        <v>88</v>
      </c>
      <c r="Q948" s="13" t="s">
        <v>1475</v>
      </c>
      <c r="R948" s="13">
        <v>88</v>
      </c>
      <c r="S948" s="13" t="s">
        <v>1477</v>
      </c>
      <c r="T948" s="13">
        <v>88</v>
      </c>
      <c r="U948" s="13" t="s">
        <v>1479</v>
      </c>
      <c r="V948" s="13">
        <v>88</v>
      </c>
      <c r="W948" s="13" t="s">
        <v>1674</v>
      </c>
      <c r="X948" s="13">
        <v>88</v>
      </c>
      <c r="Y948" s="13" t="s">
        <v>1675</v>
      </c>
      <c r="Z948" s="13">
        <v>88</v>
      </c>
      <c r="AA948" s="13" t="s">
        <v>749</v>
      </c>
      <c r="AB948" s="36" t="str">
        <f t="shared" si="103"/>
        <v>tw-h-58-jlr-loc2</v>
      </c>
      <c r="AC948" s="36">
        <f t="shared" si="104"/>
        <v>4</v>
      </c>
      <c r="AD948" s="13">
        <v>6</v>
      </c>
      <c r="AE948" s="27">
        <v>6</v>
      </c>
      <c r="AG948" s="35">
        <v>345</v>
      </c>
    </row>
    <row r="949" spans="1:33" ht="16.5" x14ac:dyDescent="0.2">
      <c r="A949" s="33" t="s">
        <v>984</v>
      </c>
      <c r="B949" s="33">
        <f t="shared" si="99"/>
        <v>4205821</v>
      </c>
      <c r="C949" s="51">
        <v>58</v>
      </c>
      <c r="D949" s="26">
        <f t="shared" si="100"/>
        <v>42058</v>
      </c>
      <c r="E949" s="13">
        <v>2</v>
      </c>
      <c r="F949" s="14" t="s">
        <v>634</v>
      </c>
      <c r="G949" s="14" t="s">
        <v>367</v>
      </c>
      <c r="H949" s="13">
        <f t="shared" si="101"/>
        <v>92</v>
      </c>
      <c r="I949" s="13">
        <f t="shared" si="102"/>
        <v>10</v>
      </c>
      <c r="J949" s="13">
        <v>3</v>
      </c>
      <c r="K949" s="13" t="s">
        <v>1468</v>
      </c>
      <c r="L949" s="13">
        <v>88</v>
      </c>
      <c r="M949" s="13" t="s">
        <v>1470</v>
      </c>
      <c r="N949" s="13">
        <v>88</v>
      </c>
      <c r="O949" s="13" t="s">
        <v>1472</v>
      </c>
      <c r="P949" s="13">
        <v>88</v>
      </c>
      <c r="Q949" s="13" t="s">
        <v>1474</v>
      </c>
      <c r="R949" s="13">
        <v>88</v>
      </c>
      <c r="S949" s="13" t="s">
        <v>1476</v>
      </c>
      <c r="T949" s="13">
        <v>88</v>
      </c>
      <c r="U949" s="13" t="s">
        <v>1478</v>
      </c>
      <c r="V949" s="13">
        <v>88</v>
      </c>
      <c r="W949" s="13" t="s">
        <v>1673</v>
      </c>
      <c r="X949" s="13">
        <v>88</v>
      </c>
      <c r="Y949" s="13" t="s">
        <v>1676</v>
      </c>
      <c r="Z949" s="13">
        <v>88</v>
      </c>
      <c r="AA949" s="13" t="s">
        <v>382</v>
      </c>
      <c r="AB949" s="36" t="str">
        <f t="shared" si="103"/>
        <v>tw-h-58-shl-loc2</v>
      </c>
      <c r="AC949" s="36">
        <f t="shared" si="104"/>
        <v>4</v>
      </c>
      <c r="AD949" s="13">
        <v>9</v>
      </c>
      <c r="AE949" s="27">
        <v>9</v>
      </c>
      <c r="AG949" s="35">
        <v>346</v>
      </c>
    </row>
    <row r="950" spans="1:33" ht="16.5" x14ac:dyDescent="0.2">
      <c r="A950" s="33" t="s">
        <v>984</v>
      </c>
      <c r="B950" s="33">
        <f t="shared" si="99"/>
        <v>4205830</v>
      </c>
      <c r="C950" s="51">
        <v>58</v>
      </c>
      <c r="D950" s="26">
        <f t="shared" si="100"/>
        <v>42058</v>
      </c>
      <c r="E950" s="13">
        <v>3</v>
      </c>
      <c r="F950" s="14" t="s">
        <v>633</v>
      </c>
      <c r="G950" s="14" t="s">
        <v>352</v>
      </c>
      <c r="H950" s="13">
        <f t="shared" si="101"/>
        <v>92</v>
      </c>
      <c r="I950" s="13">
        <f t="shared" si="102"/>
        <v>10</v>
      </c>
      <c r="J950" s="13">
        <v>3</v>
      </c>
      <c r="K950" s="13" t="s">
        <v>1469</v>
      </c>
      <c r="L950" s="13">
        <v>88</v>
      </c>
      <c r="M950" s="13" t="s">
        <v>1471</v>
      </c>
      <c r="N950" s="13">
        <v>88</v>
      </c>
      <c r="O950" s="13" t="s">
        <v>1473</v>
      </c>
      <c r="P950" s="13">
        <v>88</v>
      </c>
      <c r="Q950" s="13" t="s">
        <v>1475</v>
      </c>
      <c r="R950" s="13">
        <v>88</v>
      </c>
      <c r="S950" s="13" t="s">
        <v>1477</v>
      </c>
      <c r="T950" s="13">
        <v>88</v>
      </c>
      <c r="U950" s="13" t="s">
        <v>1479</v>
      </c>
      <c r="V950" s="13">
        <v>88</v>
      </c>
      <c r="W950" s="13" t="s">
        <v>1674</v>
      </c>
      <c r="X950" s="13">
        <v>88</v>
      </c>
      <c r="Y950" s="13" t="s">
        <v>1675</v>
      </c>
      <c r="Z950" s="13">
        <v>88</v>
      </c>
      <c r="AA950" s="13" t="s">
        <v>356</v>
      </c>
      <c r="AB950" s="37" t="str">
        <f t="shared" si="103"/>
        <v>tw-h-58-jlr-loc3</v>
      </c>
      <c r="AC950" s="37">
        <f t="shared" si="104"/>
        <v>4</v>
      </c>
      <c r="AD950" s="13">
        <v>6</v>
      </c>
      <c r="AE950" s="27">
        <v>6</v>
      </c>
      <c r="AG950" s="35">
        <v>347</v>
      </c>
    </row>
    <row r="951" spans="1:33" ht="17.25" thickBot="1" x14ac:dyDescent="0.25">
      <c r="A951" s="33" t="s">
        <v>984</v>
      </c>
      <c r="B951" s="33">
        <f t="shared" si="99"/>
        <v>4205831</v>
      </c>
      <c r="C951" s="51">
        <v>58</v>
      </c>
      <c r="D951" s="28">
        <f t="shared" si="100"/>
        <v>42058</v>
      </c>
      <c r="E951" s="29">
        <v>3</v>
      </c>
      <c r="F951" s="30" t="s">
        <v>634</v>
      </c>
      <c r="G951" s="30" t="s">
        <v>372</v>
      </c>
      <c r="H951" s="29">
        <f t="shared" si="101"/>
        <v>92</v>
      </c>
      <c r="I951" s="29">
        <f t="shared" si="102"/>
        <v>10</v>
      </c>
      <c r="J951" s="29">
        <v>3</v>
      </c>
      <c r="K951" s="29" t="s">
        <v>1468</v>
      </c>
      <c r="L951" s="29">
        <v>88</v>
      </c>
      <c r="M951" s="29" t="s">
        <v>1470</v>
      </c>
      <c r="N951" s="29">
        <v>88</v>
      </c>
      <c r="O951" s="29" t="s">
        <v>1472</v>
      </c>
      <c r="P951" s="29">
        <v>88</v>
      </c>
      <c r="Q951" s="29" t="s">
        <v>1474</v>
      </c>
      <c r="R951" s="29">
        <v>88</v>
      </c>
      <c r="S951" s="29" t="s">
        <v>1476</v>
      </c>
      <c r="T951" s="29">
        <v>88</v>
      </c>
      <c r="U951" s="29" t="s">
        <v>1478</v>
      </c>
      <c r="V951" s="29">
        <v>88</v>
      </c>
      <c r="W951" s="29" t="s">
        <v>1673</v>
      </c>
      <c r="X951" s="29">
        <v>88</v>
      </c>
      <c r="Y951" s="29" t="s">
        <v>1676</v>
      </c>
      <c r="Z951" s="29">
        <v>88</v>
      </c>
      <c r="AA951" s="29" t="s">
        <v>397</v>
      </c>
      <c r="AB951" s="30" t="str">
        <f t="shared" si="103"/>
        <v>tw-h-58-shl-loc3</v>
      </c>
      <c r="AC951" s="30">
        <f t="shared" si="104"/>
        <v>4</v>
      </c>
      <c r="AD951" s="29">
        <v>9</v>
      </c>
      <c r="AE951" s="31">
        <v>9</v>
      </c>
      <c r="AG951" s="35">
        <v>348</v>
      </c>
    </row>
    <row r="952" spans="1:33" ht="16.5" x14ac:dyDescent="0.2">
      <c r="A952" s="33" t="s">
        <v>984</v>
      </c>
      <c r="B952" s="33">
        <f t="shared" si="99"/>
        <v>4205910</v>
      </c>
      <c r="C952" s="51">
        <v>59</v>
      </c>
      <c r="D952" s="23">
        <f t="shared" si="100"/>
        <v>42059</v>
      </c>
      <c r="E952" s="24">
        <v>1</v>
      </c>
      <c r="F952" s="32" t="s">
        <v>633</v>
      </c>
      <c r="G952" s="32" t="s">
        <v>30</v>
      </c>
      <c r="H952" s="24">
        <f t="shared" si="101"/>
        <v>93</v>
      </c>
      <c r="I952" s="24">
        <f t="shared" si="102"/>
        <v>10</v>
      </c>
      <c r="J952" s="24">
        <v>3</v>
      </c>
      <c r="K952" s="24" t="s">
        <v>1469</v>
      </c>
      <c r="L952" s="24">
        <v>89</v>
      </c>
      <c r="M952" s="24" t="s">
        <v>1471</v>
      </c>
      <c r="N952" s="24">
        <v>89</v>
      </c>
      <c r="O952" s="24" t="s">
        <v>1473</v>
      </c>
      <c r="P952" s="24">
        <v>89</v>
      </c>
      <c r="Q952" s="24" t="s">
        <v>1475</v>
      </c>
      <c r="R952" s="24">
        <v>89</v>
      </c>
      <c r="S952" s="24" t="s">
        <v>1477</v>
      </c>
      <c r="T952" s="24">
        <v>89</v>
      </c>
      <c r="U952" s="24" t="s">
        <v>1479</v>
      </c>
      <c r="V952" s="24">
        <v>89</v>
      </c>
      <c r="W952" s="24" t="s">
        <v>1481</v>
      </c>
      <c r="X952" s="24">
        <v>89</v>
      </c>
      <c r="Y952" s="24" t="s">
        <v>1675</v>
      </c>
      <c r="Z952" s="24">
        <v>89</v>
      </c>
      <c r="AA952" s="32" t="s">
        <v>354</v>
      </c>
      <c r="AB952" s="24" t="str">
        <f t="shared" si="103"/>
        <v>tw-h-59-jlr-loc1</v>
      </c>
      <c r="AC952" s="24">
        <f t="shared" si="104"/>
        <v>4</v>
      </c>
      <c r="AD952" s="24">
        <v>6</v>
      </c>
      <c r="AE952" s="25">
        <v>6</v>
      </c>
      <c r="AG952" s="35">
        <v>349</v>
      </c>
    </row>
    <row r="953" spans="1:33" ht="16.5" x14ac:dyDescent="0.2">
      <c r="A953" s="33" t="s">
        <v>984</v>
      </c>
      <c r="B953" s="33">
        <f t="shared" si="99"/>
        <v>4205911</v>
      </c>
      <c r="C953" s="51">
        <v>59</v>
      </c>
      <c r="D953" s="26">
        <f t="shared" si="100"/>
        <v>42059</v>
      </c>
      <c r="E953" s="13">
        <v>1</v>
      </c>
      <c r="F953" s="14" t="s">
        <v>634</v>
      </c>
      <c r="G953" s="14" t="s">
        <v>368</v>
      </c>
      <c r="H953" s="13">
        <f t="shared" si="101"/>
        <v>93</v>
      </c>
      <c r="I953" s="13">
        <f t="shared" si="102"/>
        <v>10</v>
      </c>
      <c r="J953" s="13">
        <v>3</v>
      </c>
      <c r="K953" s="13" t="s">
        <v>1468</v>
      </c>
      <c r="L953" s="13">
        <v>89</v>
      </c>
      <c r="M953" s="13" t="s">
        <v>1470</v>
      </c>
      <c r="N953" s="13">
        <v>89</v>
      </c>
      <c r="O953" s="13" t="s">
        <v>1472</v>
      </c>
      <c r="P953" s="13">
        <v>89</v>
      </c>
      <c r="Q953" s="13" t="s">
        <v>1474</v>
      </c>
      <c r="R953" s="13">
        <v>89</v>
      </c>
      <c r="S953" s="13" t="s">
        <v>1476</v>
      </c>
      <c r="T953" s="13">
        <v>89</v>
      </c>
      <c r="U953" s="13" t="s">
        <v>1478</v>
      </c>
      <c r="V953" s="13">
        <v>89</v>
      </c>
      <c r="W953" s="13" t="s">
        <v>1480</v>
      </c>
      <c r="X953" s="13">
        <v>89</v>
      </c>
      <c r="Y953" s="13" t="s">
        <v>1676</v>
      </c>
      <c r="Z953" s="13">
        <v>89</v>
      </c>
      <c r="AA953" s="14" t="s">
        <v>395</v>
      </c>
      <c r="AB953" s="13" t="str">
        <f t="shared" si="103"/>
        <v>tw-h-59-shl-loc1</v>
      </c>
      <c r="AC953" s="13">
        <f t="shared" si="104"/>
        <v>4</v>
      </c>
      <c r="AD953" s="13">
        <v>9</v>
      </c>
      <c r="AE953" s="27">
        <v>9</v>
      </c>
      <c r="AG953" s="35">
        <v>350</v>
      </c>
    </row>
    <row r="954" spans="1:33" ht="16.5" x14ac:dyDescent="0.2">
      <c r="A954" s="33" t="s">
        <v>984</v>
      </c>
      <c r="B954" s="33">
        <f t="shared" si="99"/>
        <v>4205920</v>
      </c>
      <c r="C954" s="51">
        <v>59</v>
      </c>
      <c r="D954" s="26">
        <f t="shared" si="100"/>
        <v>42059</v>
      </c>
      <c r="E954" s="13">
        <v>2</v>
      </c>
      <c r="F954" s="14" t="s">
        <v>633</v>
      </c>
      <c r="G954" s="14" t="s">
        <v>350</v>
      </c>
      <c r="H954" s="13">
        <f t="shared" si="101"/>
        <v>93</v>
      </c>
      <c r="I954" s="13">
        <f t="shared" si="102"/>
        <v>10</v>
      </c>
      <c r="J954" s="13">
        <v>3</v>
      </c>
      <c r="K954" s="13" t="s">
        <v>1469</v>
      </c>
      <c r="L954" s="13">
        <v>89</v>
      </c>
      <c r="M954" s="13" t="s">
        <v>1471</v>
      </c>
      <c r="N954" s="13">
        <v>89</v>
      </c>
      <c r="O954" s="13" t="s">
        <v>1473</v>
      </c>
      <c r="P954" s="13">
        <v>89</v>
      </c>
      <c r="Q954" s="13" t="s">
        <v>1475</v>
      </c>
      <c r="R954" s="13">
        <v>89</v>
      </c>
      <c r="S954" s="13" t="s">
        <v>1477</v>
      </c>
      <c r="T954" s="13">
        <v>89</v>
      </c>
      <c r="U954" s="13" t="s">
        <v>1479</v>
      </c>
      <c r="V954" s="13">
        <v>89</v>
      </c>
      <c r="W954" s="13" t="s">
        <v>1481</v>
      </c>
      <c r="X954" s="13">
        <v>89</v>
      </c>
      <c r="Y954" s="13" t="s">
        <v>1675</v>
      </c>
      <c r="Z954" s="13">
        <v>89</v>
      </c>
      <c r="AA954" s="13" t="s">
        <v>748</v>
      </c>
      <c r="AB954" s="36" t="str">
        <f t="shared" si="103"/>
        <v>tw-h-59-jlr-loc2</v>
      </c>
      <c r="AC954" s="36">
        <f t="shared" si="104"/>
        <v>4</v>
      </c>
      <c r="AD954" s="13">
        <v>6</v>
      </c>
      <c r="AE954" s="27">
        <v>6</v>
      </c>
      <c r="AG954" s="35">
        <v>351</v>
      </c>
    </row>
    <row r="955" spans="1:33" ht="16.5" x14ac:dyDescent="0.2">
      <c r="A955" s="33" t="s">
        <v>984</v>
      </c>
      <c r="B955" s="33">
        <f t="shared" si="99"/>
        <v>4205921</v>
      </c>
      <c r="C955" s="51">
        <v>59</v>
      </c>
      <c r="D955" s="26">
        <f t="shared" si="100"/>
        <v>42059</v>
      </c>
      <c r="E955" s="13">
        <v>2</v>
      </c>
      <c r="F955" s="14" t="s">
        <v>634</v>
      </c>
      <c r="G955" s="14" t="s">
        <v>367</v>
      </c>
      <c r="H955" s="13">
        <f t="shared" si="101"/>
        <v>93</v>
      </c>
      <c r="I955" s="13">
        <f t="shared" si="102"/>
        <v>10</v>
      </c>
      <c r="J955" s="13">
        <v>3</v>
      </c>
      <c r="K955" s="13" t="s">
        <v>1468</v>
      </c>
      <c r="L955" s="13">
        <v>89</v>
      </c>
      <c r="M955" s="13" t="s">
        <v>1470</v>
      </c>
      <c r="N955" s="13">
        <v>89</v>
      </c>
      <c r="O955" s="13" t="s">
        <v>1472</v>
      </c>
      <c r="P955" s="13">
        <v>89</v>
      </c>
      <c r="Q955" s="13" t="s">
        <v>1474</v>
      </c>
      <c r="R955" s="13">
        <v>89</v>
      </c>
      <c r="S955" s="13" t="s">
        <v>1476</v>
      </c>
      <c r="T955" s="13">
        <v>89</v>
      </c>
      <c r="U955" s="13" t="s">
        <v>1478</v>
      </c>
      <c r="V955" s="13">
        <v>89</v>
      </c>
      <c r="W955" s="13" t="s">
        <v>1480</v>
      </c>
      <c r="X955" s="13">
        <v>89</v>
      </c>
      <c r="Y955" s="13" t="s">
        <v>1676</v>
      </c>
      <c r="Z955" s="13">
        <v>89</v>
      </c>
      <c r="AA955" s="13" t="s">
        <v>390</v>
      </c>
      <c r="AB955" s="36" t="str">
        <f t="shared" si="103"/>
        <v>tw-h-59-shl-loc2</v>
      </c>
      <c r="AC955" s="36">
        <f t="shared" si="104"/>
        <v>4</v>
      </c>
      <c r="AD955" s="13">
        <v>9</v>
      </c>
      <c r="AE955" s="27">
        <v>9</v>
      </c>
      <c r="AG955" s="35">
        <v>352</v>
      </c>
    </row>
    <row r="956" spans="1:33" ht="16.5" x14ac:dyDescent="0.2">
      <c r="A956" s="33" t="s">
        <v>984</v>
      </c>
      <c r="B956" s="33">
        <f t="shared" si="99"/>
        <v>4205930</v>
      </c>
      <c r="C956" s="51">
        <v>59</v>
      </c>
      <c r="D956" s="26">
        <f t="shared" si="100"/>
        <v>42059</v>
      </c>
      <c r="E956" s="13">
        <v>3</v>
      </c>
      <c r="F956" s="14" t="s">
        <v>633</v>
      </c>
      <c r="G956" s="14" t="s">
        <v>352</v>
      </c>
      <c r="H956" s="13">
        <f t="shared" si="101"/>
        <v>93</v>
      </c>
      <c r="I956" s="13">
        <f t="shared" si="102"/>
        <v>10</v>
      </c>
      <c r="J956" s="13">
        <v>3</v>
      </c>
      <c r="K956" s="13" t="s">
        <v>1469</v>
      </c>
      <c r="L956" s="13">
        <v>89</v>
      </c>
      <c r="M956" s="13" t="s">
        <v>1471</v>
      </c>
      <c r="N956" s="13">
        <v>89</v>
      </c>
      <c r="O956" s="13" t="s">
        <v>1473</v>
      </c>
      <c r="P956" s="13">
        <v>89</v>
      </c>
      <c r="Q956" s="13" t="s">
        <v>1475</v>
      </c>
      <c r="R956" s="13">
        <v>89</v>
      </c>
      <c r="S956" s="13" t="s">
        <v>1477</v>
      </c>
      <c r="T956" s="13">
        <v>89</v>
      </c>
      <c r="U956" s="13" t="s">
        <v>1479</v>
      </c>
      <c r="V956" s="13">
        <v>89</v>
      </c>
      <c r="W956" s="13" t="s">
        <v>1481</v>
      </c>
      <c r="X956" s="13">
        <v>89</v>
      </c>
      <c r="Y956" s="13" t="s">
        <v>1675</v>
      </c>
      <c r="Z956" s="13">
        <v>89</v>
      </c>
      <c r="AA956" s="13" t="s">
        <v>351</v>
      </c>
      <c r="AB956" s="37" t="str">
        <f t="shared" si="103"/>
        <v>tw-h-59-jlr-loc3</v>
      </c>
      <c r="AC956" s="37">
        <f t="shared" si="104"/>
        <v>4</v>
      </c>
      <c r="AD956" s="13">
        <v>6</v>
      </c>
      <c r="AE956" s="27">
        <v>6</v>
      </c>
      <c r="AG956" s="35">
        <v>353</v>
      </c>
    </row>
    <row r="957" spans="1:33" ht="17.25" thickBot="1" x14ac:dyDescent="0.25">
      <c r="A957" s="33" t="s">
        <v>984</v>
      </c>
      <c r="B957" s="33">
        <f t="shared" si="99"/>
        <v>4205931</v>
      </c>
      <c r="C957" s="51">
        <v>59</v>
      </c>
      <c r="D957" s="28">
        <f t="shared" si="100"/>
        <v>42059</v>
      </c>
      <c r="E957" s="29">
        <v>3</v>
      </c>
      <c r="F957" s="30" t="s">
        <v>634</v>
      </c>
      <c r="G957" s="30" t="s">
        <v>372</v>
      </c>
      <c r="H957" s="29">
        <f t="shared" si="101"/>
        <v>93</v>
      </c>
      <c r="I957" s="29">
        <f t="shared" si="102"/>
        <v>10</v>
      </c>
      <c r="J957" s="29">
        <v>3</v>
      </c>
      <c r="K957" s="29" t="s">
        <v>1468</v>
      </c>
      <c r="L957" s="29">
        <v>89</v>
      </c>
      <c r="M957" s="29" t="s">
        <v>1470</v>
      </c>
      <c r="N957" s="29">
        <v>89</v>
      </c>
      <c r="O957" s="29" t="s">
        <v>1472</v>
      </c>
      <c r="P957" s="29">
        <v>89</v>
      </c>
      <c r="Q957" s="29" t="s">
        <v>1474</v>
      </c>
      <c r="R957" s="29">
        <v>89</v>
      </c>
      <c r="S957" s="29" t="s">
        <v>1476</v>
      </c>
      <c r="T957" s="29">
        <v>89</v>
      </c>
      <c r="U957" s="29" t="s">
        <v>1478</v>
      </c>
      <c r="V957" s="29">
        <v>89</v>
      </c>
      <c r="W957" s="29" t="s">
        <v>1480</v>
      </c>
      <c r="X957" s="29">
        <v>89</v>
      </c>
      <c r="Y957" s="29" t="s">
        <v>1676</v>
      </c>
      <c r="Z957" s="29">
        <v>89</v>
      </c>
      <c r="AA957" s="29" t="s">
        <v>391</v>
      </c>
      <c r="AB957" s="30" t="str">
        <f t="shared" si="103"/>
        <v>tw-h-59-shl-loc3</v>
      </c>
      <c r="AC957" s="30">
        <f t="shared" si="104"/>
        <v>4</v>
      </c>
      <c r="AD957" s="29">
        <v>9</v>
      </c>
      <c r="AE957" s="31">
        <v>9</v>
      </c>
      <c r="AG957" s="35">
        <v>354</v>
      </c>
    </row>
    <row r="958" spans="1:33" ht="16.5" x14ac:dyDescent="0.2">
      <c r="A958" s="33" t="s">
        <v>984</v>
      </c>
      <c r="B958" s="33">
        <f t="shared" si="99"/>
        <v>4206010</v>
      </c>
      <c r="C958" s="51">
        <v>60</v>
      </c>
      <c r="D958" s="23">
        <f t="shared" si="100"/>
        <v>42060</v>
      </c>
      <c r="E958" s="24">
        <v>1</v>
      </c>
      <c r="F958" s="32" t="s">
        <v>633</v>
      </c>
      <c r="G958" s="32" t="s">
        <v>30</v>
      </c>
      <c r="H958" s="24">
        <f t="shared" si="101"/>
        <v>95</v>
      </c>
      <c r="I958" s="24">
        <f t="shared" si="102"/>
        <v>11</v>
      </c>
      <c r="J958" s="24">
        <v>3</v>
      </c>
      <c r="K958" s="24" t="s">
        <v>1469</v>
      </c>
      <c r="L958" s="24">
        <v>90</v>
      </c>
      <c r="M958" s="24" t="s">
        <v>1471</v>
      </c>
      <c r="N958" s="24">
        <v>90</v>
      </c>
      <c r="O958" s="24" t="s">
        <v>1473</v>
      </c>
      <c r="P958" s="24">
        <v>90</v>
      </c>
      <c r="Q958" s="24" t="s">
        <v>1475</v>
      </c>
      <c r="R958" s="24">
        <v>90</v>
      </c>
      <c r="S958" s="24" t="s">
        <v>1477</v>
      </c>
      <c r="T958" s="24">
        <v>90</v>
      </c>
      <c r="U958" s="24" t="s">
        <v>1479</v>
      </c>
      <c r="V958" s="24">
        <v>90</v>
      </c>
      <c r="W958" s="24" t="s">
        <v>1481</v>
      </c>
      <c r="X958" s="24">
        <v>90</v>
      </c>
      <c r="Y958" s="24" t="s">
        <v>1482</v>
      </c>
      <c r="Z958" s="24">
        <v>90</v>
      </c>
      <c r="AA958" s="24" t="s">
        <v>357</v>
      </c>
      <c r="AB958" s="24" t="str">
        <f t="shared" si="103"/>
        <v>tw-h-60-jlr-loc1</v>
      </c>
      <c r="AC958" s="24">
        <f t="shared" si="104"/>
        <v>5</v>
      </c>
      <c r="AD958" s="24">
        <v>6</v>
      </c>
      <c r="AE958" s="25">
        <v>6</v>
      </c>
      <c r="AG958" s="35">
        <v>355</v>
      </c>
    </row>
    <row r="959" spans="1:33" ht="16.5" x14ac:dyDescent="0.2">
      <c r="A959" s="33" t="s">
        <v>984</v>
      </c>
      <c r="B959" s="33">
        <f t="shared" si="99"/>
        <v>4206011</v>
      </c>
      <c r="C959" s="51">
        <v>60</v>
      </c>
      <c r="D959" s="26">
        <f t="shared" si="100"/>
        <v>42060</v>
      </c>
      <c r="E959" s="13">
        <v>1</v>
      </c>
      <c r="F959" s="14" t="s">
        <v>634</v>
      </c>
      <c r="G959" s="14" t="s">
        <v>368</v>
      </c>
      <c r="H959" s="13">
        <f t="shared" si="101"/>
        <v>95</v>
      </c>
      <c r="I959" s="13">
        <f t="shared" si="102"/>
        <v>11</v>
      </c>
      <c r="J959" s="13">
        <v>3</v>
      </c>
      <c r="K959" s="13" t="s">
        <v>1468</v>
      </c>
      <c r="L959" s="13">
        <v>90</v>
      </c>
      <c r="M959" s="13" t="s">
        <v>1470</v>
      </c>
      <c r="N959" s="13">
        <v>90</v>
      </c>
      <c r="O959" s="13" t="s">
        <v>1472</v>
      </c>
      <c r="P959" s="13">
        <v>90</v>
      </c>
      <c r="Q959" s="13" t="s">
        <v>1474</v>
      </c>
      <c r="R959" s="13">
        <v>90</v>
      </c>
      <c r="S959" s="13" t="s">
        <v>1476</v>
      </c>
      <c r="T959" s="13">
        <v>90</v>
      </c>
      <c r="U959" s="13" t="s">
        <v>1478</v>
      </c>
      <c r="V959" s="13">
        <v>90</v>
      </c>
      <c r="W959" s="13" t="s">
        <v>1480</v>
      </c>
      <c r="X959" s="13">
        <v>90</v>
      </c>
      <c r="Y959" s="13" t="s">
        <v>1483</v>
      </c>
      <c r="Z959" s="13">
        <v>90</v>
      </c>
      <c r="AA959" s="13" t="s">
        <v>398</v>
      </c>
      <c r="AB959" s="13" t="str">
        <f t="shared" si="103"/>
        <v>tw-h-60-shl-loc1</v>
      </c>
      <c r="AC959" s="13">
        <f t="shared" si="104"/>
        <v>5</v>
      </c>
      <c r="AD959" s="13">
        <v>9</v>
      </c>
      <c r="AE959" s="27">
        <v>9</v>
      </c>
      <c r="AG959" s="35">
        <v>356</v>
      </c>
    </row>
    <row r="960" spans="1:33" ht="16.5" x14ac:dyDescent="0.2">
      <c r="A960" s="33" t="s">
        <v>984</v>
      </c>
      <c r="B960" s="33">
        <f t="shared" si="99"/>
        <v>4206020</v>
      </c>
      <c r="C960" s="51">
        <v>60</v>
      </c>
      <c r="D960" s="26">
        <f t="shared" si="100"/>
        <v>42060</v>
      </c>
      <c r="E960" s="13">
        <v>2</v>
      </c>
      <c r="F960" s="14" t="s">
        <v>633</v>
      </c>
      <c r="G960" s="14" t="s">
        <v>350</v>
      </c>
      <c r="H960" s="13">
        <f t="shared" si="101"/>
        <v>95</v>
      </c>
      <c r="I960" s="13">
        <f t="shared" si="102"/>
        <v>10</v>
      </c>
      <c r="J960" s="13">
        <v>3</v>
      </c>
      <c r="K960" s="13" t="s">
        <v>1469</v>
      </c>
      <c r="L960" s="13">
        <v>90</v>
      </c>
      <c r="M960" s="13" t="s">
        <v>1471</v>
      </c>
      <c r="N960" s="13">
        <v>90</v>
      </c>
      <c r="O960" s="13" t="s">
        <v>1473</v>
      </c>
      <c r="P960" s="13">
        <v>90</v>
      </c>
      <c r="Q960" s="13" t="s">
        <v>1475</v>
      </c>
      <c r="R960" s="13">
        <v>90</v>
      </c>
      <c r="S960" s="13" t="s">
        <v>1477</v>
      </c>
      <c r="T960" s="13">
        <v>90</v>
      </c>
      <c r="U960" s="13" t="s">
        <v>1479</v>
      </c>
      <c r="V960" s="13">
        <v>90</v>
      </c>
      <c r="W960" s="13" t="s">
        <v>1481</v>
      </c>
      <c r="X960" s="13">
        <v>90</v>
      </c>
      <c r="Y960" s="13" t="s">
        <v>1482</v>
      </c>
      <c r="Z960" s="13">
        <v>90</v>
      </c>
      <c r="AA960" s="13" t="s">
        <v>347</v>
      </c>
      <c r="AB960" s="36" t="str">
        <f t="shared" si="103"/>
        <v>tw-h-60-jlr-loc2</v>
      </c>
      <c r="AC960" s="36">
        <f t="shared" si="104"/>
        <v>5</v>
      </c>
      <c r="AD960" s="13">
        <v>6</v>
      </c>
      <c r="AE960" s="27">
        <v>6</v>
      </c>
      <c r="AG960" s="35">
        <v>357</v>
      </c>
    </row>
    <row r="961" spans="1:33" ht="16.5" x14ac:dyDescent="0.2">
      <c r="A961" s="33" t="s">
        <v>984</v>
      </c>
      <c r="B961" s="33">
        <f t="shared" si="99"/>
        <v>4206021</v>
      </c>
      <c r="C961" s="51">
        <v>60</v>
      </c>
      <c r="D961" s="26">
        <f t="shared" si="100"/>
        <v>42060</v>
      </c>
      <c r="E961" s="13">
        <v>2</v>
      </c>
      <c r="F961" s="14" t="s">
        <v>634</v>
      </c>
      <c r="G961" s="14" t="s">
        <v>367</v>
      </c>
      <c r="H961" s="13">
        <f t="shared" si="101"/>
        <v>95</v>
      </c>
      <c r="I961" s="13">
        <f t="shared" si="102"/>
        <v>10</v>
      </c>
      <c r="J961" s="13">
        <v>3</v>
      </c>
      <c r="K961" s="13" t="s">
        <v>1468</v>
      </c>
      <c r="L961" s="13">
        <v>90</v>
      </c>
      <c r="M961" s="13" t="s">
        <v>1470</v>
      </c>
      <c r="N961" s="13">
        <v>90</v>
      </c>
      <c r="O961" s="13" t="s">
        <v>1472</v>
      </c>
      <c r="P961" s="13">
        <v>90</v>
      </c>
      <c r="Q961" s="13" t="s">
        <v>1474</v>
      </c>
      <c r="R961" s="13">
        <v>90</v>
      </c>
      <c r="S961" s="13" t="s">
        <v>1476</v>
      </c>
      <c r="T961" s="13">
        <v>90</v>
      </c>
      <c r="U961" s="13" t="s">
        <v>1478</v>
      </c>
      <c r="V961" s="13">
        <v>90</v>
      </c>
      <c r="W961" s="13" t="s">
        <v>1480</v>
      </c>
      <c r="X961" s="13">
        <v>90</v>
      </c>
      <c r="Y961" s="13" t="s">
        <v>1483</v>
      </c>
      <c r="Z961" s="13">
        <v>90</v>
      </c>
      <c r="AA961" s="13" t="s">
        <v>386</v>
      </c>
      <c r="AB961" s="36" t="str">
        <f t="shared" si="103"/>
        <v>tw-h-60-shl-loc2</v>
      </c>
      <c r="AC961" s="36">
        <f t="shared" si="104"/>
        <v>5</v>
      </c>
      <c r="AD961" s="13">
        <v>9</v>
      </c>
      <c r="AE961" s="27">
        <v>9</v>
      </c>
      <c r="AG961" s="35">
        <v>358</v>
      </c>
    </row>
    <row r="962" spans="1:33" ht="16.5" x14ac:dyDescent="0.2">
      <c r="A962" s="33" t="s">
        <v>984</v>
      </c>
      <c r="B962" s="33">
        <f t="shared" si="99"/>
        <v>4206030</v>
      </c>
      <c r="C962" s="51">
        <v>60</v>
      </c>
      <c r="D962" s="26">
        <f t="shared" si="100"/>
        <v>42060</v>
      </c>
      <c r="E962" s="13">
        <v>3</v>
      </c>
      <c r="F962" s="14" t="s">
        <v>633</v>
      </c>
      <c r="G962" s="14" t="s">
        <v>352</v>
      </c>
      <c r="H962" s="13">
        <f t="shared" si="101"/>
        <v>95</v>
      </c>
      <c r="I962" s="13">
        <f t="shared" si="102"/>
        <v>10</v>
      </c>
      <c r="J962" s="13">
        <v>3</v>
      </c>
      <c r="K962" s="13" t="s">
        <v>1469</v>
      </c>
      <c r="L962" s="13">
        <v>90</v>
      </c>
      <c r="M962" s="13" t="s">
        <v>1471</v>
      </c>
      <c r="N962" s="13">
        <v>90</v>
      </c>
      <c r="O962" s="13" t="s">
        <v>1473</v>
      </c>
      <c r="P962" s="13">
        <v>90</v>
      </c>
      <c r="Q962" s="13" t="s">
        <v>1475</v>
      </c>
      <c r="R962" s="13">
        <v>90</v>
      </c>
      <c r="S962" s="13" t="s">
        <v>1477</v>
      </c>
      <c r="T962" s="13">
        <v>90</v>
      </c>
      <c r="U962" s="13" t="s">
        <v>1479</v>
      </c>
      <c r="V962" s="13">
        <v>90</v>
      </c>
      <c r="W962" s="13" t="s">
        <v>1481</v>
      </c>
      <c r="X962" s="13">
        <v>90</v>
      </c>
      <c r="Y962" s="13" t="s">
        <v>1482</v>
      </c>
      <c r="Z962" s="13">
        <v>90</v>
      </c>
      <c r="AA962" s="13" t="s">
        <v>353</v>
      </c>
      <c r="AB962" s="37" t="str">
        <f t="shared" si="103"/>
        <v>tw-h-60-jlr-loc3</v>
      </c>
      <c r="AC962" s="37">
        <f t="shared" si="104"/>
        <v>5</v>
      </c>
      <c r="AD962" s="13">
        <v>6</v>
      </c>
      <c r="AE962" s="27">
        <v>6</v>
      </c>
      <c r="AG962" s="35">
        <v>359</v>
      </c>
    </row>
    <row r="963" spans="1:33" ht="17.25" thickBot="1" x14ac:dyDescent="0.25">
      <c r="A963" s="33" t="s">
        <v>984</v>
      </c>
      <c r="B963" s="33">
        <f t="shared" si="99"/>
        <v>4206031</v>
      </c>
      <c r="C963" s="51">
        <v>60</v>
      </c>
      <c r="D963" s="28">
        <f t="shared" si="100"/>
        <v>42060</v>
      </c>
      <c r="E963" s="29">
        <v>3</v>
      </c>
      <c r="F963" s="30" t="s">
        <v>634</v>
      </c>
      <c r="G963" s="30" t="s">
        <v>372</v>
      </c>
      <c r="H963" s="29">
        <f t="shared" si="101"/>
        <v>95</v>
      </c>
      <c r="I963" s="29">
        <f t="shared" si="102"/>
        <v>10</v>
      </c>
      <c r="J963" s="29">
        <v>3</v>
      </c>
      <c r="K963" s="29" t="s">
        <v>1468</v>
      </c>
      <c r="L963" s="29">
        <v>90</v>
      </c>
      <c r="M963" s="29" t="s">
        <v>1470</v>
      </c>
      <c r="N963" s="29">
        <v>90</v>
      </c>
      <c r="O963" s="29" t="s">
        <v>1472</v>
      </c>
      <c r="P963" s="29">
        <v>90</v>
      </c>
      <c r="Q963" s="29" t="s">
        <v>1474</v>
      </c>
      <c r="R963" s="29">
        <v>90</v>
      </c>
      <c r="S963" s="29" t="s">
        <v>1476</v>
      </c>
      <c r="T963" s="29">
        <v>90</v>
      </c>
      <c r="U963" s="29" t="s">
        <v>1478</v>
      </c>
      <c r="V963" s="29">
        <v>90</v>
      </c>
      <c r="W963" s="29" t="s">
        <v>1480</v>
      </c>
      <c r="X963" s="29">
        <v>90</v>
      </c>
      <c r="Y963" s="29" t="s">
        <v>1483</v>
      </c>
      <c r="Z963" s="29">
        <v>90</v>
      </c>
      <c r="AA963" s="29" t="s">
        <v>394</v>
      </c>
      <c r="AB963" s="30" t="str">
        <f t="shared" si="103"/>
        <v>tw-h-60-shl-loc3</v>
      </c>
      <c r="AC963" s="30">
        <f t="shared" si="104"/>
        <v>5</v>
      </c>
      <c r="AD963" s="29">
        <v>9</v>
      </c>
      <c r="AE963" s="31">
        <v>9</v>
      </c>
      <c r="AG963" s="35">
        <v>360</v>
      </c>
    </row>
    <row r="964" spans="1:33" ht="16.5" x14ac:dyDescent="0.2">
      <c r="A964" s="33" t="s">
        <v>984</v>
      </c>
      <c r="B964" s="33">
        <f t="shared" si="99"/>
        <v>4206110</v>
      </c>
      <c r="C964" s="51">
        <v>61</v>
      </c>
      <c r="D964" s="23">
        <f t="shared" si="100"/>
        <v>42061</v>
      </c>
      <c r="E964" s="24">
        <v>1</v>
      </c>
      <c r="F964" s="32" t="s">
        <v>633</v>
      </c>
      <c r="G964" s="32" t="s">
        <v>30</v>
      </c>
      <c r="H964" s="24">
        <f t="shared" si="101"/>
        <v>95</v>
      </c>
      <c r="I964" s="24">
        <f t="shared" si="102"/>
        <v>11</v>
      </c>
      <c r="J964" s="24">
        <v>4</v>
      </c>
      <c r="K964" s="24" t="s">
        <v>1469</v>
      </c>
      <c r="L964" s="24">
        <v>90</v>
      </c>
      <c r="M964" s="24" t="s">
        <v>1471</v>
      </c>
      <c r="N964" s="24">
        <v>90</v>
      </c>
      <c r="O964" s="24" t="s">
        <v>1473</v>
      </c>
      <c r="P964" s="24">
        <v>90</v>
      </c>
      <c r="Q964" s="24" t="s">
        <v>1475</v>
      </c>
      <c r="R964" s="24">
        <v>90</v>
      </c>
      <c r="S964" s="24" t="s">
        <v>1477</v>
      </c>
      <c r="T964" s="24">
        <v>90</v>
      </c>
      <c r="U964" s="24" t="s">
        <v>1479</v>
      </c>
      <c r="V964" s="24">
        <v>90</v>
      </c>
      <c r="W964" s="24" t="s">
        <v>1481</v>
      </c>
      <c r="X964" s="24">
        <v>90</v>
      </c>
      <c r="Y964" s="24" t="s">
        <v>1482</v>
      </c>
      <c r="Z964" s="24">
        <v>90</v>
      </c>
      <c r="AA964" s="24" t="s">
        <v>351</v>
      </c>
      <c r="AB964" s="24" t="str">
        <f t="shared" si="103"/>
        <v>tw-h-61-jlr-loc1</v>
      </c>
      <c r="AC964" s="24">
        <f t="shared" si="104"/>
        <v>5</v>
      </c>
      <c r="AD964" s="24">
        <v>6</v>
      </c>
      <c r="AE964" s="25">
        <v>6</v>
      </c>
      <c r="AG964" s="35">
        <v>361</v>
      </c>
    </row>
    <row r="965" spans="1:33" ht="16.5" x14ac:dyDescent="0.2">
      <c r="A965" s="33" t="s">
        <v>984</v>
      </c>
      <c r="B965" s="33">
        <f t="shared" ref="B965:B1028" si="105">D965*100+E965*10+IF(F965="jlr",0,1)</f>
        <v>4206111</v>
      </c>
      <c r="C965" s="51">
        <v>61</v>
      </c>
      <c r="D965" s="26">
        <f t="shared" si="100"/>
        <v>42061</v>
      </c>
      <c r="E965" s="13">
        <v>1</v>
      </c>
      <c r="F965" s="14" t="s">
        <v>634</v>
      </c>
      <c r="G965" s="14" t="s">
        <v>368</v>
      </c>
      <c r="H965" s="13">
        <f t="shared" si="101"/>
        <v>95</v>
      </c>
      <c r="I965" s="13">
        <f t="shared" si="102"/>
        <v>11</v>
      </c>
      <c r="J965" s="13">
        <v>4</v>
      </c>
      <c r="K965" s="13" t="s">
        <v>1677</v>
      </c>
      <c r="L965" s="13">
        <v>90</v>
      </c>
      <c r="M965" s="13" t="s">
        <v>1470</v>
      </c>
      <c r="N965" s="13">
        <v>90</v>
      </c>
      <c r="O965" s="13" t="s">
        <v>1472</v>
      </c>
      <c r="P965" s="13">
        <v>90</v>
      </c>
      <c r="Q965" s="13" t="s">
        <v>1474</v>
      </c>
      <c r="R965" s="13">
        <v>90</v>
      </c>
      <c r="S965" s="13" t="s">
        <v>1476</v>
      </c>
      <c r="T965" s="13">
        <v>90</v>
      </c>
      <c r="U965" s="13" t="s">
        <v>1478</v>
      </c>
      <c r="V965" s="13">
        <v>90</v>
      </c>
      <c r="W965" s="13" t="s">
        <v>1480</v>
      </c>
      <c r="X965" s="13">
        <v>90</v>
      </c>
      <c r="Y965" s="13" t="s">
        <v>1483</v>
      </c>
      <c r="Z965" s="13">
        <v>90</v>
      </c>
      <c r="AA965" s="13" t="s">
        <v>391</v>
      </c>
      <c r="AB965" s="13" t="str">
        <f t="shared" si="103"/>
        <v>tw-h-61-shl-loc1</v>
      </c>
      <c r="AC965" s="13">
        <f t="shared" si="104"/>
        <v>5</v>
      </c>
      <c r="AD965" s="13">
        <v>9</v>
      </c>
      <c r="AE965" s="27">
        <v>9</v>
      </c>
      <c r="AG965" s="35">
        <v>362</v>
      </c>
    </row>
    <row r="966" spans="1:33" ht="16.5" x14ac:dyDescent="0.2">
      <c r="A966" s="33" t="s">
        <v>984</v>
      </c>
      <c r="B966" s="33">
        <f t="shared" si="105"/>
        <v>4206120</v>
      </c>
      <c r="C966" s="51">
        <v>61</v>
      </c>
      <c r="D966" s="26">
        <f t="shared" si="100"/>
        <v>42061</v>
      </c>
      <c r="E966" s="13">
        <v>2</v>
      </c>
      <c r="F966" s="14" t="s">
        <v>633</v>
      </c>
      <c r="G966" s="14" t="s">
        <v>350</v>
      </c>
      <c r="H966" s="13">
        <f t="shared" si="101"/>
        <v>95</v>
      </c>
      <c r="I966" s="13">
        <f t="shared" si="102"/>
        <v>11</v>
      </c>
      <c r="J966" s="13">
        <v>4</v>
      </c>
      <c r="K966" s="13" t="s">
        <v>1469</v>
      </c>
      <c r="L966" s="13">
        <v>90</v>
      </c>
      <c r="M966" s="13" t="s">
        <v>1471</v>
      </c>
      <c r="N966" s="13">
        <v>90</v>
      </c>
      <c r="O966" s="13" t="s">
        <v>1473</v>
      </c>
      <c r="P966" s="13">
        <v>90</v>
      </c>
      <c r="Q966" s="13" t="s">
        <v>1475</v>
      </c>
      <c r="R966" s="13">
        <v>90</v>
      </c>
      <c r="S966" s="13" t="s">
        <v>1477</v>
      </c>
      <c r="T966" s="13">
        <v>90</v>
      </c>
      <c r="U966" s="13" t="s">
        <v>1479</v>
      </c>
      <c r="V966" s="13">
        <v>90</v>
      </c>
      <c r="W966" s="13" t="s">
        <v>1481</v>
      </c>
      <c r="X966" s="13">
        <v>90</v>
      </c>
      <c r="Y966" s="13" t="s">
        <v>1482</v>
      </c>
      <c r="Z966" s="13">
        <v>90</v>
      </c>
      <c r="AA966" s="13" t="s">
        <v>748</v>
      </c>
      <c r="AB966" s="36" t="str">
        <f t="shared" si="103"/>
        <v>tw-h-61-jlr-loc2</v>
      </c>
      <c r="AC966" s="36">
        <f t="shared" si="104"/>
        <v>5</v>
      </c>
      <c r="AD966" s="13">
        <v>6</v>
      </c>
      <c r="AE966" s="27">
        <v>6</v>
      </c>
      <c r="AG966" s="35">
        <v>363</v>
      </c>
    </row>
    <row r="967" spans="1:33" ht="16.5" x14ac:dyDescent="0.2">
      <c r="A967" s="33" t="s">
        <v>984</v>
      </c>
      <c r="B967" s="33">
        <f t="shared" si="105"/>
        <v>4206121</v>
      </c>
      <c r="C967" s="51">
        <v>61</v>
      </c>
      <c r="D967" s="26">
        <f t="shared" si="100"/>
        <v>42061</v>
      </c>
      <c r="E967" s="13">
        <v>2</v>
      </c>
      <c r="F967" s="14" t="s">
        <v>634</v>
      </c>
      <c r="G967" s="14" t="s">
        <v>367</v>
      </c>
      <c r="H967" s="13">
        <f t="shared" si="101"/>
        <v>95</v>
      </c>
      <c r="I967" s="13">
        <f t="shared" si="102"/>
        <v>11</v>
      </c>
      <c r="J967" s="13">
        <v>4</v>
      </c>
      <c r="K967" s="13" t="s">
        <v>1677</v>
      </c>
      <c r="L967" s="13">
        <v>90</v>
      </c>
      <c r="M967" s="13" t="s">
        <v>1470</v>
      </c>
      <c r="N967" s="13">
        <v>90</v>
      </c>
      <c r="O967" s="13" t="s">
        <v>1472</v>
      </c>
      <c r="P967" s="13">
        <v>90</v>
      </c>
      <c r="Q967" s="13" t="s">
        <v>1474</v>
      </c>
      <c r="R967" s="13">
        <v>90</v>
      </c>
      <c r="S967" s="13" t="s">
        <v>1476</v>
      </c>
      <c r="T967" s="13">
        <v>90</v>
      </c>
      <c r="U967" s="13" t="s">
        <v>1478</v>
      </c>
      <c r="V967" s="13">
        <v>90</v>
      </c>
      <c r="W967" s="13" t="s">
        <v>1480</v>
      </c>
      <c r="X967" s="13">
        <v>90</v>
      </c>
      <c r="Y967" s="13" t="s">
        <v>1483</v>
      </c>
      <c r="Z967" s="13">
        <v>90</v>
      </c>
      <c r="AA967" s="13" t="s">
        <v>390</v>
      </c>
      <c r="AB967" s="36" t="str">
        <f t="shared" si="103"/>
        <v>tw-h-61-shl-loc2</v>
      </c>
      <c r="AC967" s="36">
        <f t="shared" si="104"/>
        <v>5</v>
      </c>
      <c r="AD967" s="13">
        <v>9</v>
      </c>
      <c r="AE967" s="27">
        <v>9</v>
      </c>
      <c r="AG967" s="35">
        <v>364</v>
      </c>
    </row>
    <row r="968" spans="1:33" ht="16.5" x14ac:dyDescent="0.2">
      <c r="A968" s="33" t="s">
        <v>984</v>
      </c>
      <c r="B968" s="33">
        <f t="shared" si="105"/>
        <v>4206130</v>
      </c>
      <c r="C968" s="51">
        <v>61</v>
      </c>
      <c r="D968" s="26">
        <f t="shared" si="100"/>
        <v>42061</v>
      </c>
      <c r="E968" s="13">
        <v>3</v>
      </c>
      <c r="F968" s="14" t="s">
        <v>633</v>
      </c>
      <c r="G968" s="14" t="s">
        <v>352</v>
      </c>
      <c r="H968" s="13">
        <f t="shared" si="101"/>
        <v>95</v>
      </c>
      <c r="I968" s="13">
        <f t="shared" si="102"/>
        <v>10</v>
      </c>
      <c r="J968" s="13">
        <v>4</v>
      </c>
      <c r="K968" s="13" t="s">
        <v>1469</v>
      </c>
      <c r="L968" s="13">
        <v>90</v>
      </c>
      <c r="M968" s="13" t="s">
        <v>1471</v>
      </c>
      <c r="N968" s="13">
        <v>90</v>
      </c>
      <c r="O968" s="13" t="s">
        <v>1473</v>
      </c>
      <c r="P968" s="13">
        <v>90</v>
      </c>
      <c r="Q968" s="13" t="s">
        <v>1475</v>
      </c>
      <c r="R968" s="13">
        <v>90</v>
      </c>
      <c r="S968" s="13" t="s">
        <v>1477</v>
      </c>
      <c r="T968" s="13">
        <v>90</v>
      </c>
      <c r="U968" s="13" t="s">
        <v>1479</v>
      </c>
      <c r="V968" s="13">
        <v>90</v>
      </c>
      <c r="W968" s="13" t="s">
        <v>1481</v>
      </c>
      <c r="X968" s="13">
        <v>90</v>
      </c>
      <c r="Y968" s="13" t="s">
        <v>1482</v>
      </c>
      <c r="Z968" s="13">
        <v>90</v>
      </c>
      <c r="AA968" s="13" t="s">
        <v>354</v>
      </c>
      <c r="AB968" s="37" t="str">
        <f t="shared" si="103"/>
        <v>tw-h-61-jlr-loc3</v>
      </c>
      <c r="AC968" s="37">
        <f t="shared" si="104"/>
        <v>5</v>
      </c>
      <c r="AD968" s="13">
        <v>6</v>
      </c>
      <c r="AE968" s="27">
        <v>6</v>
      </c>
      <c r="AG968" s="35">
        <v>365</v>
      </c>
    </row>
    <row r="969" spans="1:33" ht="17.25" thickBot="1" x14ac:dyDescent="0.25">
      <c r="A969" s="33" t="s">
        <v>984</v>
      </c>
      <c r="B969" s="33">
        <f t="shared" si="105"/>
        <v>4206131</v>
      </c>
      <c r="C969" s="51">
        <v>61</v>
      </c>
      <c r="D969" s="28">
        <f t="shared" si="100"/>
        <v>42061</v>
      </c>
      <c r="E969" s="29">
        <v>3</v>
      </c>
      <c r="F969" s="30" t="s">
        <v>634</v>
      </c>
      <c r="G969" s="30" t="s">
        <v>372</v>
      </c>
      <c r="H969" s="29">
        <f t="shared" si="101"/>
        <v>95</v>
      </c>
      <c r="I969" s="29">
        <f t="shared" si="102"/>
        <v>10</v>
      </c>
      <c r="J969" s="29">
        <v>4</v>
      </c>
      <c r="K969" s="29" t="s">
        <v>1677</v>
      </c>
      <c r="L969" s="29">
        <v>90</v>
      </c>
      <c r="M969" s="29" t="s">
        <v>1470</v>
      </c>
      <c r="N969" s="29">
        <v>90</v>
      </c>
      <c r="O969" s="29" t="s">
        <v>1472</v>
      </c>
      <c r="P969" s="29">
        <v>90</v>
      </c>
      <c r="Q969" s="29" t="s">
        <v>1474</v>
      </c>
      <c r="R969" s="29">
        <v>90</v>
      </c>
      <c r="S969" s="29" t="s">
        <v>1476</v>
      </c>
      <c r="T969" s="29">
        <v>90</v>
      </c>
      <c r="U969" s="29" t="s">
        <v>1478</v>
      </c>
      <c r="V969" s="29">
        <v>90</v>
      </c>
      <c r="W969" s="29" t="s">
        <v>1480</v>
      </c>
      <c r="X969" s="29">
        <v>90</v>
      </c>
      <c r="Y969" s="29" t="s">
        <v>1483</v>
      </c>
      <c r="Z969" s="29">
        <v>90</v>
      </c>
      <c r="AA969" s="29" t="s">
        <v>395</v>
      </c>
      <c r="AB969" s="30" t="str">
        <f t="shared" si="103"/>
        <v>tw-h-61-shl-loc3</v>
      </c>
      <c r="AC969" s="30">
        <f t="shared" si="104"/>
        <v>5</v>
      </c>
      <c r="AD969" s="29">
        <v>9</v>
      </c>
      <c r="AE969" s="31">
        <v>9</v>
      </c>
      <c r="AG969" s="35">
        <v>366</v>
      </c>
    </row>
    <row r="970" spans="1:33" ht="16.5" x14ac:dyDescent="0.2">
      <c r="A970" s="33" t="s">
        <v>984</v>
      </c>
      <c r="B970" s="33">
        <f t="shared" si="105"/>
        <v>4206210</v>
      </c>
      <c r="C970" s="51">
        <v>62</v>
      </c>
      <c r="D970" s="23">
        <f t="shared" si="100"/>
        <v>42062</v>
      </c>
      <c r="E970" s="24">
        <v>1</v>
      </c>
      <c r="F970" s="32" t="s">
        <v>633</v>
      </c>
      <c r="G970" s="32" t="s">
        <v>30</v>
      </c>
      <c r="H970" s="24">
        <f t="shared" si="101"/>
        <v>95</v>
      </c>
      <c r="I970" s="24">
        <f t="shared" si="102"/>
        <v>11</v>
      </c>
      <c r="J970" s="24">
        <v>4</v>
      </c>
      <c r="K970" s="24" t="s">
        <v>1678</v>
      </c>
      <c r="L970" s="24">
        <v>91</v>
      </c>
      <c r="M970" s="24" t="s">
        <v>1471</v>
      </c>
      <c r="N970" s="24">
        <v>91</v>
      </c>
      <c r="O970" s="24" t="s">
        <v>1473</v>
      </c>
      <c r="P970" s="24">
        <v>91</v>
      </c>
      <c r="Q970" s="24" t="s">
        <v>1475</v>
      </c>
      <c r="R970" s="24">
        <v>91</v>
      </c>
      <c r="S970" s="24" t="s">
        <v>1477</v>
      </c>
      <c r="T970" s="24">
        <v>91</v>
      </c>
      <c r="U970" s="24" t="s">
        <v>1479</v>
      </c>
      <c r="V970" s="24">
        <v>91</v>
      </c>
      <c r="W970" s="24" t="s">
        <v>1481</v>
      </c>
      <c r="X970" s="24">
        <v>91</v>
      </c>
      <c r="Y970" s="24" t="s">
        <v>1482</v>
      </c>
      <c r="Z970" s="24">
        <v>91</v>
      </c>
      <c r="AA970" s="24" t="s">
        <v>30</v>
      </c>
      <c r="AB970" s="24" t="str">
        <f t="shared" si="103"/>
        <v>tw-h-62-jlr-loc1</v>
      </c>
      <c r="AC970" s="24">
        <f t="shared" si="104"/>
        <v>5</v>
      </c>
      <c r="AD970" s="24">
        <v>6</v>
      </c>
      <c r="AE970" s="25">
        <v>6</v>
      </c>
      <c r="AG970" s="35">
        <v>367</v>
      </c>
    </row>
    <row r="971" spans="1:33" ht="16.5" x14ac:dyDescent="0.2">
      <c r="A971" s="33" t="s">
        <v>984</v>
      </c>
      <c r="B971" s="33">
        <f t="shared" si="105"/>
        <v>4206211</v>
      </c>
      <c r="C971" s="51">
        <v>62</v>
      </c>
      <c r="D971" s="26">
        <f t="shared" si="100"/>
        <v>42062</v>
      </c>
      <c r="E971" s="13">
        <v>1</v>
      </c>
      <c r="F971" s="14" t="s">
        <v>634</v>
      </c>
      <c r="G971" s="14" t="s">
        <v>368</v>
      </c>
      <c r="H971" s="13">
        <f t="shared" si="101"/>
        <v>95</v>
      </c>
      <c r="I971" s="13">
        <f t="shared" si="102"/>
        <v>11</v>
      </c>
      <c r="J971" s="13">
        <v>4</v>
      </c>
      <c r="K971" s="13" t="s">
        <v>1677</v>
      </c>
      <c r="L971" s="13">
        <v>90</v>
      </c>
      <c r="M971" s="13" t="s">
        <v>1470</v>
      </c>
      <c r="N971" s="13">
        <v>90</v>
      </c>
      <c r="O971" s="13" t="s">
        <v>1472</v>
      </c>
      <c r="P971" s="13">
        <v>90</v>
      </c>
      <c r="Q971" s="13" t="s">
        <v>1474</v>
      </c>
      <c r="R971" s="13">
        <v>90</v>
      </c>
      <c r="S971" s="13" t="s">
        <v>1476</v>
      </c>
      <c r="T971" s="13">
        <v>90</v>
      </c>
      <c r="U971" s="13" t="s">
        <v>1478</v>
      </c>
      <c r="V971" s="13">
        <v>90</v>
      </c>
      <c r="W971" s="13" t="s">
        <v>1480</v>
      </c>
      <c r="X971" s="13">
        <v>90</v>
      </c>
      <c r="Y971" s="13" t="s">
        <v>1483</v>
      </c>
      <c r="Z971" s="13">
        <v>90</v>
      </c>
      <c r="AA971" s="13" t="s">
        <v>386</v>
      </c>
      <c r="AB971" s="13" t="str">
        <f t="shared" si="103"/>
        <v>tw-h-62-shl-loc1</v>
      </c>
      <c r="AC971" s="13">
        <f t="shared" si="104"/>
        <v>5</v>
      </c>
      <c r="AD971" s="13">
        <v>9</v>
      </c>
      <c r="AE971" s="27">
        <v>9</v>
      </c>
      <c r="AG971" s="35">
        <v>368</v>
      </c>
    </row>
    <row r="972" spans="1:33" ht="16.5" x14ac:dyDescent="0.2">
      <c r="A972" s="33" t="s">
        <v>984</v>
      </c>
      <c r="B972" s="33">
        <f t="shared" si="105"/>
        <v>4206220</v>
      </c>
      <c r="C972" s="51">
        <v>62</v>
      </c>
      <c r="D972" s="26">
        <f t="shared" si="100"/>
        <v>42062</v>
      </c>
      <c r="E972" s="13">
        <v>2</v>
      </c>
      <c r="F972" s="14" t="s">
        <v>633</v>
      </c>
      <c r="G972" s="14" t="s">
        <v>350</v>
      </c>
      <c r="H972" s="13">
        <f t="shared" si="101"/>
        <v>95</v>
      </c>
      <c r="I972" s="13">
        <f t="shared" si="102"/>
        <v>11</v>
      </c>
      <c r="J972" s="13">
        <v>4</v>
      </c>
      <c r="K972" s="13" t="s">
        <v>1678</v>
      </c>
      <c r="L972" s="13">
        <v>91</v>
      </c>
      <c r="M972" s="13" t="s">
        <v>1471</v>
      </c>
      <c r="N972" s="13">
        <v>91</v>
      </c>
      <c r="O972" s="13" t="s">
        <v>1473</v>
      </c>
      <c r="P972" s="13">
        <v>91</v>
      </c>
      <c r="Q972" s="13" t="s">
        <v>1475</v>
      </c>
      <c r="R972" s="13">
        <v>91</v>
      </c>
      <c r="S972" s="13" t="s">
        <v>1477</v>
      </c>
      <c r="T972" s="13">
        <v>91</v>
      </c>
      <c r="U972" s="13" t="s">
        <v>1479</v>
      </c>
      <c r="V972" s="13">
        <v>91</v>
      </c>
      <c r="W972" s="13" t="s">
        <v>1481</v>
      </c>
      <c r="X972" s="13">
        <v>91</v>
      </c>
      <c r="Y972" s="13" t="s">
        <v>1482</v>
      </c>
      <c r="Z972" s="13">
        <v>91</v>
      </c>
      <c r="AA972" s="13" t="s">
        <v>30</v>
      </c>
      <c r="AB972" s="36" t="str">
        <f t="shared" si="103"/>
        <v>tw-h-62-jlr-loc2</v>
      </c>
      <c r="AC972" s="36">
        <f t="shared" si="104"/>
        <v>5</v>
      </c>
      <c r="AD972" s="13">
        <v>6</v>
      </c>
      <c r="AE972" s="27">
        <v>6</v>
      </c>
      <c r="AG972" s="35">
        <v>369</v>
      </c>
    </row>
    <row r="973" spans="1:33" ht="16.5" x14ac:dyDescent="0.2">
      <c r="A973" s="33" t="s">
        <v>984</v>
      </c>
      <c r="B973" s="33">
        <f t="shared" si="105"/>
        <v>4206221</v>
      </c>
      <c r="C973" s="51">
        <v>62</v>
      </c>
      <c r="D973" s="26">
        <f t="shared" si="100"/>
        <v>42062</v>
      </c>
      <c r="E973" s="13">
        <v>2</v>
      </c>
      <c r="F973" s="14" t="s">
        <v>634</v>
      </c>
      <c r="G973" s="14" t="s">
        <v>367</v>
      </c>
      <c r="H973" s="13">
        <f t="shared" si="101"/>
        <v>95</v>
      </c>
      <c r="I973" s="13">
        <f t="shared" si="102"/>
        <v>11</v>
      </c>
      <c r="J973" s="13">
        <v>4</v>
      </c>
      <c r="K973" s="13" t="s">
        <v>1677</v>
      </c>
      <c r="L973" s="13">
        <v>90</v>
      </c>
      <c r="M973" s="13" t="s">
        <v>1470</v>
      </c>
      <c r="N973" s="13">
        <v>90</v>
      </c>
      <c r="O973" s="13" t="s">
        <v>1472</v>
      </c>
      <c r="P973" s="13">
        <v>90</v>
      </c>
      <c r="Q973" s="13" t="s">
        <v>1474</v>
      </c>
      <c r="R973" s="13">
        <v>90</v>
      </c>
      <c r="S973" s="13" t="s">
        <v>1476</v>
      </c>
      <c r="T973" s="13">
        <v>90</v>
      </c>
      <c r="U973" s="13" t="s">
        <v>1478</v>
      </c>
      <c r="V973" s="13">
        <v>90</v>
      </c>
      <c r="W973" s="13" t="s">
        <v>1480</v>
      </c>
      <c r="X973" s="13">
        <v>90</v>
      </c>
      <c r="Y973" s="13" t="s">
        <v>1483</v>
      </c>
      <c r="Z973" s="13">
        <v>90</v>
      </c>
      <c r="AA973" s="13" t="s">
        <v>380</v>
      </c>
      <c r="AB973" s="36" t="str">
        <f t="shared" si="103"/>
        <v>tw-h-62-shl-loc2</v>
      </c>
      <c r="AC973" s="36">
        <f t="shared" si="104"/>
        <v>5</v>
      </c>
      <c r="AD973" s="13">
        <v>9</v>
      </c>
      <c r="AE973" s="27">
        <v>9</v>
      </c>
      <c r="AG973" s="35">
        <v>370</v>
      </c>
    </row>
    <row r="974" spans="1:33" ht="16.5" x14ac:dyDescent="0.2">
      <c r="A974" s="33" t="s">
        <v>984</v>
      </c>
      <c r="B974" s="33">
        <f t="shared" si="105"/>
        <v>4206230</v>
      </c>
      <c r="C974" s="51">
        <v>62</v>
      </c>
      <c r="D974" s="26">
        <f t="shared" si="100"/>
        <v>42062</v>
      </c>
      <c r="E974" s="13">
        <v>3</v>
      </c>
      <c r="F974" s="14" t="s">
        <v>633</v>
      </c>
      <c r="G974" s="14" t="s">
        <v>352</v>
      </c>
      <c r="H974" s="13">
        <f t="shared" si="101"/>
        <v>95</v>
      </c>
      <c r="I974" s="13">
        <f t="shared" si="102"/>
        <v>11</v>
      </c>
      <c r="J974" s="13">
        <v>4</v>
      </c>
      <c r="K974" s="13" t="s">
        <v>1678</v>
      </c>
      <c r="L974" s="13">
        <v>91</v>
      </c>
      <c r="M974" s="13" t="s">
        <v>1471</v>
      </c>
      <c r="N974" s="13">
        <v>91</v>
      </c>
      <c r="O974" s="13" t="s">
        <v>1473</v>
      </c>
      <c r="P974" s="13">
        <v>91</v>
      </c>
      <c r="Q974" s="13" t="s">
        <v>1475</v>
      </c>
      <c r="R974" s="13">
        <v>91</v>
      </c>
      <c r="S974" s="13" t="s">
        <v>1477</v>
      </c>
      <c r="T974" s="13">
        <v>91</v>
      </c>
      <c r="U974" s="13" t="s">
        <v>1479</v>
      </c>
      <c r="V974" s="13">
        <v>91</v>
      </c>
      <c r="W974" s="13" t="s">
        <v>1481</v>
      </c>
      <c r="X974" s="13">
        <v>91</v>
      </c>
      <c r="Y974" s="13" t="s">
        <v>1482</v>
      </c>
      <c r="Z974" s="13">
        <v>91</v>
      </c>
      <c r="AA974" s="13" t="s">
        <v>353</v>
      </c>
      <c r="AB974" s="37" t="str">
        <f t="shared" si="103"/>
        <v>tw-h-62-jlr-loc3</v>
      </c>
      <c r="AC974" s="37">
        <f t="shared" si="104"/>
        <v>5</v>
      </c>
      <c r="AD974" s="13">
        <v>6</v>
      </c>
      <c r="AE974" s="27">
        <v>6</v>
      </c>
      <c r="AG974" s="35">
        <v>371</v>
      </c>
    </row>
    <row r="975" spans="1:33" ht="17.25" thickBot="1" x14ac:dyDescent="0.25">
      <c r="A975" s="33" t="s">
        <v>984</v>
      </c>
      <c r="B975" s="33">
        <f t="shared" si="105"/>
        <v>4206231</v>
      </c>
      <c r="C975" s="51">
        <v>62</v>
      </c>
      <c r="D975" s="28">
        <f t="shared" si="100"/>
        <v>42062</v>
      </c>
      <c r="E975" s="29">
        <v>3</v>
      </c>
      <c r="F975" s="30" t="s">
        <v>634</v>
      </c>
      <c r="G975" s="30" t="s">
        <v>372</v>
      </c>
      <c r="H975" s="29">
        <f t="shared" si="101"/>
        <v>95</v>
      </c>
      <c r="I975" s="29">
        <f t="shared" si="102"/>
        <v>11</v>
      </c>
      <c r="J975" s="29">
        <v>4</v>
      </c>
      <c r="K975" s="29" t="s">
        <v>1677</v>
      </c>
      <c r="L975" s="29">
        <v>90</v>
      </c>
      <c r="M975" s="29" t="s">
        <v>1470</v>
      </c>
      <c r="N975" s="29">
        <v>90</v>
      </c>
      <c r="O975" s="29" t="s">
        <v>1472</v>
      </c>
      <c r="P975" s="29">
        <v>90</v>
      </c>
      <c r="Q975" s="29" t="s">
        <v>1474</v>
      </c>
      <c r="R975" s="29">
        <v>90</v>
      </c>
      <c r="S975" s="29" t="s">
        <v>1476</v>
      </c>
      <c r="T975" s="29">
        <v>90</v>
      </c>
      <c r="U975" s="29" t="s">
        <v>1478</v>
      </c>
      <c r="V975" s="29">
        <v>90</v>
      </c>
      <c r="W975" s="29" t="s">
        <v>1480</v>
      </c>
      <c r="X975" s="29">
        <v>90</v>
      </c>
      <c r="Y975" s="29" t="s">
        <v>1483</v>
      </c>
      <c r="Z975" s="29">
        <v>90</v>
      </c>
      <c r="AA975" s="29" t="s">
        <v>394</v>
      </c>
      <c r="AB975" s="30" t="str">
        <f t="shared" si="103"/>
        <v>tw-h-62-shl-loc3</v>
      </c>
      <c r="AC975" s="30">
        <f t="shared" si="104"/>
        <v>5</v>
      </c>
      <c r="AD975" s="29">
        <v>9</v>
      </c>
      <c r="AE975" s="31">
        <v>9</v>
      </c>
      <c r="AG975" s="35">
        <v>372</v>
      </c>
    </row>
    <row r="976" spans="1:33" ht="16.5" x14ac:dyDescent="0.2">
      <c r="A976" s="33" t="s">
        <v>984</v>
      </c>
      <c r="B976" s="33">
        <f t="shared" si="105"/>
        <v>4206310</v>
      </c>
      <c r="C976" s="51">
        <v>63</v>
      </c>
      <c r="D976" s="23">
        <f t="shared" si="100"/>
        <v>42063</v>
      </c>
      <c r="E976" s="24">
        <v>1</v>
      </c>
      <c r="F976" s="32" t="s">
        <v>633</v>
      </c>
      <c r="G976" s="32" t="s">
        <v>30</v>
      </c>
      <c r="H976" s="24">
        <f t="shared" si="101"/>
        <v>96</v>
      </c>
      <c r="I976" s="24">
        <f t="shared" si="102"/>
        <v>11</v>
      </c>
      <c r="J976" s="24">
        <v>4</v>
      </c>
      <c r="K976" s="24" t="s">
        <v>1678</v>
      </c>
      <c r="L976" s="24">
        <v>91</v>
      </c>
      <c r="M976" s="24" t="s">
        <v>1679</v>
      </c>
      <c r="N976" s="24">
        <v>91</v>
      </c>
      <c r="O976" s="24" t="s">
        <v>1473</v>
      </c>
      <c r="P976" s="24">
        <v>91</v>
      </c>
      <c r="Q976" s="24" t="s">
        <v>1475</v>
      </c>
      <c r="R976" s="24">
        <v>91</v>
      </c>
      <c r="S976" s="24" t="s">
        <v>1477</v>
      </c>
      <c r="T976" s="24">
        <v>91</v>
      </c>
      <c r="U976" s="24" t="s">
        <v>1479</v>
      </c>
      <c r="V976" s="24">
        <v>91</v>
      </c>
      <c r="W976" s="24" t="s">
        <v>1481</v>
      </c>
      <c r="X976" s="24">
        <v>91</v>
      </c>
      <c r="Y976" s="24" t="s">
        <v>1482</v>
      </c>
      <c r="Z976" s="24">
        <v>91</v>
      </c>
      <c r="AA976" s="24" t="s">
        <v>350</v>
      </c>
      <c r="AB976" s="24" t="str">
        <f t="shared" si="103"/>
        <v>tw-h-63-jlr-loc1</v>
      </c>
      <c r="AC976" s="24">
        <f t="shared" si="104"/>
        <v>5</v>
      </c>
      <c r="AD976" s="24">
        <v>6</v>
      </c>
      <c r="AE976" s="25">
        <v>6</v>
      </c>
      <c r="AG976" s="35">
        <v>373</v>
      </c>
    </row>
    <row r="977" spans="1:33" ht="16.5" x14ac:dyDescent="0.2">
      <c r="A977" s="33" t="s">
        <v>984</v>
      </c>
      <c r="B977" s="33">
        <f t="shared" si="105"/>
        <v>4206311</v>
      </c>
      <c r="C977" s="51">
        <v>63</v>
      </c>
      <c r="D977" s="26">
        <f t="shared" si="100"/>
        <v>42063</v>
      </c>
      <c r="E977" s="13">
        <v>1</v>
      </c>
      <c r="F977" s="14" t="s">
        <v>634</v>
      </c>
      <c r="G977" s="14" t="s">
        <v>368</v>
      </c>
      <c r="H977" s="13">
        <f t="shared" si="101"/>
        <v>96</v>
      </c>
      <c r="I977" s="13">
        <f t="shared" si="102"/>
        <v>11</v>
      </c>
      <c r="J977" s="13">
        <v>4</v>
      </c>
      <c r="K977" s="13" t="s">
        <v>1677</v>
      </c>
      <c r="L977" s="13">
        <v>91</v>
      </c>
      <c r="M977" s="13" t="s">
        <v>1680</v>
      </c>
      <c r="N977" s="13">
        <v>91</v>
      </c>
      <c r="O977" s="13" t="s">
        <v>1472</v>
      </c>
      <c r="P977" s="13">
        <v>91</v>
      </c>
      <c r="Q977" s="13" t="s">
        <v>1474</v>
      </c>
      <c r="R977" s="13">
        <v>91</v>
      </c>
      <c r="S977" s="13" t="s">
        <v>1476</v>
      </c>
      <c r="T977" s="13">
        <v>91</v>
      </c>
      <c r="U977" s="13" t="s">
        <v>1478</v>
      </c>
      <c r="V977" s="13">
        <v>91</v>
      </c>
      <c r="W977" s="13" t="s">
        <v>1480</v>
      </c>
      <c r="X977" s="13">
        <v>91</v>
      </c>
      <c r="Y977" s="13" t="s">
        <v>1483</v>
      </c>
      <c r="Z977" s="13">
        <v>91</v>
      </c>
      <c r="AA977" s="13" t="s">
        <v>378</v>
      </c>
      <c r="AB977" s="13" t="str">
        <f t="shared" si="103"/>
        <v>tw-h-63-shl-loc1</v>
      </c>
      <c r="AC977" s="13">
        <f t="shared" si="104"/>
        <v>5</v>
      </c>
      <c r="AD977" s="13">
        <v>9</v>
      </c>
      <c r="AE977" s="27">
        <v>9</v>
      </c>
      <c r="AG977" s="35">
        <v>374</v>
      </c>
    </row>
    <row r="978" spans="1:33" ht="16.5" x14ac:dyDescent="0.2">
      <c r="A978" s="33" t="s">
        <v>984</v>
      </c>
      <c r="B978" s="33">
        <f t="shared" si="105"/>
        <v>4206320</v>
      </c>
      <c r="C978" s="51">
        <v>63</v>
      </c>
      <c r="D978" s="26">
        <f t="shared" si="100"/>
        <v>42063</v>
      </c>
      <c r="E978" s="13">
        <v>2</v>
      </c>
      <c r="F978" s="14" t="s">
        <v>633</v>
      </c>
      <c r="G978" s="14" t="s">
        <v>350</v>
      </c>
      <c r="H978" s="13">
        <f t="shared" si="101"/>
        <v>96</v>
      </c>
      <c r="I978" s="13">
        <f t="shared" si="102"/>
        <v>11</v>
      </c>
      <c r="J978" s="13">
        <v>4</v>
      </c>
      <c r="K978" s="13" t="s">
        <v>1678</v>
      </c>
      <c r="L978" s="13">
        <v>91</v>
      </c>
      <c r="M978" s="13" t="s">
        <v>1679</v>
      </c>
      <c r="N978" s="13">
        <v>91</v>
      </c>
      <c r="O978" s="13" t="s">
        <v>1473</v>
      </c>
      <c r="P978" s="13">
        <v>91</v>
      </c>
      <c r="Q978" s="13" t="s">
        <v>1475</v>
      </c>
      <c r="R978" s="13">
        <v>91</v>
      </c>
      <c r="S978" s="13" t="s">
        <v>1477</v>
      </c>
      <c r="T978" s="13">
        <v>91</v>
      </c>
      <c r="U978" s="13" t="s">
        <v>1479</v>
      </c>
      <c r="V978" s="13">
        <v>91</v>
      </c>
      <c r="W978" s="13" t="s">
        <v>1481</v>
      </c>
      <c r="X978" s="13">
        <v>91</v>
      </c>
      <c r="Y978" s="13" t="s">
        <v>1482</v>
      </c>
      <c r="Z978" s="13">
        <v>91</v>
      </c>
      <c r="AA978" s="13" t="s">
        <v>349</v>
      </c>
      <c r="AB978" s="36" t="str">
        <f t="shared" si="103"/>
        <v>tw-h-63-jlr-loc2</v>
      </c>
      <c r="AC978" s="36">
        <f t="shared" si="104"/>
        <v>5</v>
      </c>
      <c r="AD978" s="13">
        <v>6</v>
      </c>
      <c r="AE978" s="27">
        <v>6</v>
      </c>
      <c r="AG978" s="35">
        <v>375</v>
      </c>
    </row>
    <row r="979" spans="1:33" ht="16.5" x14ac:dyDescent="0.2">
      <c r="A979" s="33" t="s">
        <v>984</v>
      </c>
      <c r="B979" s="33">
        <f t="shared" si="105"/>
        <v>4206321</v>
      </c>
      <c r="C979" s="51">
        <v>63</v>
      </c>
      <c r="D979" s="26">
        <f t="shared" si="100"/>
        <v>42063</v>
      </c>
      <c r="E979" s="13">
        <v>2</v>
      </c>
      <c r="F979" s="14" t="s">
        <v>634</v>
      </c>
      <c r="G979" s="14" t="s">
        <v>367</v>
      </c>
      <c r="H979" s="13">
        <f t="shared" si="101"/>
        <v>96</v>
      </c>
      <c r="I979" s="13">
        <f t="shared" si="102"/>
        <v>11</v>
      </c>
      <c r="J979" s="13">
        <v>4</v>
      </c>
      <c r="K979" s="13" t="s">
        <v>1677</v>
      </c>
      <c r="L979" s="13">
        <v>91</v>
      </c>
      <c r="M979" s="13" t="s">
        <v>1680</v>
      </c>
      <c r="N979" s="13">
        <v>91</v>
      </c>
      <c r="O979" s="13" t="s">
        <v>1472</v>
      </c>
      <c r="P979" s="13">
        <v>91</v>
      </c>
      <c r="Q979" s="13" t="s">
        <v>1474</v>
      </c>
      <c r="R979" s="13">
        <v>91</v>
      </c>
      <c r="S979" s="13" t="s">
        <v>1476</v>
      </c>
      <c r="T979" s="13">
        <v>91</v>
      </c>
      <c r="U979" s="13" t="s">
        <v>1478</v>
      </c>
      <c r="V979" s="13">
        <v>91</v>
      </c>
      <c r="W979" s="13" t="s">
        <v>1480</v>
      </c>
      <c r="X979" s="13">
        <v>91</v>
      </c>
      <c r="Y979" s="13" t="s">
        <v>1483</v>
      </c>
      <c r="Z979" s="13">
        <v>91</v>
      </c>
      <c r="AA979" s="13" t="s">
        <v>383</v>
      </c>
      <c r="AB979" s="36" t="str">
        <f t="shared" si="103"/>
        <v>tw-h-63-shl-loc2</v>
      </c>
      <c r="AC979" s="36">
        <f t="shared" si="104"/>
        <v>5</v>
      </c>
      <c r="AD979" s="13">
        <v>9</v>
      </c>
      <c r="AE979" s="27">
        <v>9</v>
      </c>
      <c r="AG979" s="35">
        <v>376</v>
      </c>
    </row>
    <row r="980" spans="1:33" ht="16.5" x14ac:dyDescent="0.2">
      <c r="A980" s="33" t="s">
        <v>984</v>
      </c>
      <c r="B980" s="33">
        <f t="shared" si="105"/>
        <v>4206330</v>
      </c>
      <c r="C980" s="51">
        <v>63</v>
      </c>
      <c r="D980" s="26">
        <f t="shared" si="100"/>
        <v>42063</v>
      </c>
      <c r="E980" s="13">
        <v>3</v>
      </c>
      <c r="F980" s="14" t="s">
        <v>633</v>
      </c>
      <c r="G980" s="14" t="s">
        <v>352</v>
      </c>
      <c r="H980" s="13">
        <f t="shared" si="101"/>
        <v>96</v>
      </c>
      <c r="I980" s="13">
        <f t="shared" si="102"/>
        <v>11</v>
      </c>
      <c r="J980" s="13">
        <v>4</v>
      </c>
      <c r="K980" s="13" t="s">
        <v>1678</v>
      </c>
      <c r="L980" s="13">
        <v>91</v>
      </c>
      <c r="M980" s="13" t="s">
        <v>1679</v>
      </c>
      <c r="N980" s="13">
        <v>91</v>
      </c>
      <c r="O980" s="13" t="s">
        <v>1473</v>
      </c>
      <c r="P980" s="13">
        <v>91</v>
      </c>
      <c r="Q980" s="13" t="s">
        <v>1475</v>
      </c>
      <c r="R980" s="13">
        <v>91</v>
      </c>
      <c r="S980" s="13" t="s">
        <v>1477</v>
      </c>
      <c r="T980" s="13">
        <v>91</v>
      </c>
      <c r="U980" s="13" t="s">
        <v>1479</v>
      </c>
      <c r="V980" s="13">
        <v>91</v>
      </c>
      <c r="W980" s="13" t="s">
        <v>1481</v>
      </c>
      <c r="X980" s="13">
        <v>91</v>
      </c>
      <c r="Y980" s="13" t="s">
        <v>1482</v>
      </c>
      <c r="Z980" s="13">
        <v>91</v>
      </c>
      <c r="AA980" s="13" t="s">
        <v>30</v>
      </c>
      <c r="AB980" s="37" t="str">
        <f t="shared" si="103"/>
        <v>tw-h-63-jlr-loc3</v>
      </c>
      <c r="AC980" s="37">
        <f t="shared" si="104"/>
        <v>5</v>
      </c>
      <c r="AD980" s="13">
        <v>6</v>
      </c>
      <c r="AE980" s="27">
        <v>6</v>
      </c>
      <c r="AG980" s="35">
        <v>377</v>
      </c>
    </row>
    <row r="981" spans="1:33" ht="17.25" thickBot="1" x14ac:dyDescent="0.25">
      <c r="A981" s="33" t="s">
        <v>984</v>
      </c>
      <c r="B981" s="33">
        <f t="shared" si="105"/>
        <v>4206331</v>
      </c>
      <c r="C981" s="51">
        <v>63</v>
      </c>
      <c r="D981" s="28">
        <f t="shared" si="100"/>
        <v>42063</v>
      </c>
      <c r="E981" s="29">
        <v>3</v>
      </c>
      <c r="F981" s="30" t="s">
        <v>634</v>
      </c>
      <c r="G981" s="30" t="s">
        <v>372</v>
      </c>
      <c r="H981" s="29">
        <f t="shared" si="101"/>
        <v>96</v>
      </c>
      <c r="I981" s="29">
        <f t="shared" si="102"/>
        <v>11</v>
      </c>
      <c r="J981" s="29">
        <v>4</v>
      </c>
      <c r="K981" s="29" t="s">
        <v>1677</v>
      </c>
      <c r="L981" s="29">
        <v>91</v>
      </c>
      <c r="M981" s="29" t="s">
        <v>1680</v>
      </c>
      <c r="N981" s="29">
        <v>91</v>
      </c>
      <c r="O981" s="29" t="s">
        <v>1472</v>
      </c>
      <c r="P981" s="29">
        <v>91</v>
      </c>
      <c r="Q981" s="29" t="s">
        <v>1474</v>
      </c>
      <c r="R981" s="29">
        <v>91</v>
      </c>
      <c r="S981" s="29" t="s">
        <v>1476</v>
      </c>
      <c r="T981" s="29">
        <v>91</v>
      </c>
      <c r="U981" s="29" t="s">
        <v>1478</v>
      </c>
      <c r="V981" s="29">
        <v>91</v>
      </c>
      <c r="W981" s="29" t="s">
        <v>1480</v>
      </c>
      <c r="X981" s="29">
        <v>91</v>
      </c>
      <c r="Y981" s="29" t="s">
        <v>1483</v>
      </c>
      <c r="Z981" s="29">
        <v>91</v>
      </c>
      <c r="AA981" s="29" t="s">
        <v>387</v>
      </c>
      <c r="AB981" s="30" t="str">
        <f t="shared" si="103"/>
        <v>tw-h-63-shl-loc3</v>
      </c>
      <c r="AC981" s="30">
        <f t="shared" si="104"/>
        <v>5</v>
      </c>
      <c r="AD981" s="29">
        <v>9</v>
      </c>
      <c r="AE981" s="31">
        <v>9</v>
      </c>
      <c r="AG981" s="35">
        <v>378</v>
      </c>
    </row>
    <row r="982" spans="1:33" ht="16.5" x14ac:dyDescent="0.2">
      <c r="A982" s="33" t="s">
        <v>984</v>
      </c>
      <c r="B982" s="33">
        <f t="shared" si="105"/>
        <v>4206410</v>
      </c>
      <c r="C982" s="51">
        <v>64</v>
      </c>
      <c r="D982" s="23">
        <f t="shared" si="100"/>
        <v>42064</v>
      </c>
      <c r="E982" s="24">
        <v>1</v>
      </c>
      <c r="F982" s="32" t="s">
        <v>633</v>
      </c>
      <c r="G982" s="32" t="s">
        <v>30</v>
      </c>
      <c r="H982" s="24">
        <f t="shared" si="101"/>
        <v>97</v>
      </c>
      <c r="I982" s="24">
        <f t="shared" si="102"/>
        <v>11</v>
      </c>
      <c r="J982" s="24">
        <v>4</v>
      </c>
      <c r="K982" s="24" t="s">
        <v>1678</v>
      </c>
      <c r="L982" s="24">
        <v>92</v>
      </c>
      <c r="M982" s="24" t="s">
        <v>1679</v>
      </c>
      <c r="N982" s="24">
        <v>92</v>
      </c>
      <c r="O982" s="24" t="s">
        <v>1681</v>
      </c>
      <c r="P982" s="24">
        <v>92</v>
      </c>
      <c r="Q982" s="24" t="s">
        <v>1475</v>
      </c>
      <c r="R982" s="24">
        <v>92</v>
      </c>
      <c r="S982" s="24" t="s">
        <v>1477</v>
      </c>
      <c r="T982" s="24">
        <v>92</v>
      </c>
      <c r="U982" s="24" t="s">
        <v>1479</v>
      </c>
      <c r="V982" s="24">
        <v>92</v>
      </c>
      <c r="W982" s="24" t="s">
        <v>1481</v>
      </c>
      <c r="X982" s="24">
        <v>92</v>
      </c>
      <c r="Y982" s="24" t="s">
        <v>1482</v>
      </c>
      <c r="Z982" s="24">
        <v>92</v>
      </c>
      <c r="AA982" s="24" t="s">
        <v>354</v>
      </c>
      <c r="AB982" s="24" t="str">
        <f t="shared" si="103"/>
        <v>tw-h-64-jlr-loc1</v>
      </c>
      <c r="AC982" s="24">
        <f t="shared" si="104"/>
        <v>5</v>
      </c>
      <c r="AD982" s="24">
        <v>6</v>
      </c>
      <c r="AE982" s="25">
        <v>6</v>
      </c>
      <c r="AG982" s="35">
        <v>379</v>
      </c>
    </row>
    <row r="983" spans="1:33" ht="16.5" x14ac:dyDescent="0.2">
      <c r="A983" s="33" t="s">
        <v>984</v>
      </c>
      <c r="B983" s="33">
        <f t="shared" si="105"/>
        <v>4206411</v>
      </c>
      <c r="C983" s="51">
        <v>64</v>
      </c>
      <c r="D983" s="26">
        <f t="shared" si="100"/>
        <v>42064</v>
      </c>
      <c r="E983" s="13">
        <v>1</v>
      </c>
      <c r="F983" s="14" t="s">
        <v>634</v>
      </c>
      <c r="G983" s="14" t="s">
        <v>368</v>
      </c>
      <c r="H983" s="13">
        <f t="shared" si="101"/>
        <v>97</v>
      </c>
      <c r="I983" s="13">
        <f t="shared" si="102"/>
        <v>11</v>
      </c>
      <c r="J983" s="13">
        <v>4</v>
      </c>
      <c r="K983" s="13" t="s">
        <v>1677</v>
      </c>
      <c r="L983" s="13">
        <v>92</v>
      </c>
      <c r="M983" s="13" t="s">
        <v>1680</v>
      </c>
      <c r="N983" s="13">
        <v>92</v>
      </c>
      <c r="O983" s="13" t="s">
        <v>1682</v>
      </c>
      <c r="P983" s="13">
        <v>92</v>
      </c>
      <c r="Q983" s="13" t="s">
        <v>1474</v>
      </c>
      <c r="R983" s="13">
        <v>92</v>
      </c>
      <c r="S983" s="13" t="s">
        <v>1476</v>
      </c>
      <c r="T983" s="13">
        <v>92</v>
      </c>
      <c r="U983" s="13" t="s">
        <v>1478</v>
      </c>
      <c r="V983" s="13">
        <v>92</v>
      </c>
      <c r="W983" s="13" t="s">
        <v>1480</v>
      </c>
      <c r="X983" s="13">
        <v>92</v>
      </c>
      <c r="Y983" s="13" t="s">
        <v>1483</v>
      </c>
      <c r="Z983" s="13">
        <v>92</v>
      </c>
      <c r="AA983" s="13" t="s">
        <v>395</v>
      </c>
      <c r="AB983" s="13" t="str">
        <f t="shared" si="103"/>
        <v>tw-h-64-shl-loc1</v>
      </c>
      <c r="AC983" s="13">
        <f t="shared" si="104"/>
        <v>5</v>
      </c>
      <c r="AD983" s="13">
        <v>9</v>
      </c>
      <c r="AE983" s="27">
        <v>9</v>
      </c>
      <c r="AG983" s="35">
        <v>380</v>
      </c>
    </row>
    <row r="984" spans="1:33" ht="16.5" x14ac:dyDescent="0.2">
      <c r="A984" s="33" t="s">
        <v>984</v>
      </c>
      <c r="B984" s="33">
        <f t="shared" si="105"/>
        <v>4206420</v>
      </c>
      <c r="C984" s="51">
        <v>64</v>
      </c>
      <c r="D984" s="26">
        <f t="shared" si="100"/>
        <v>42064</v>
      </c>
      <c r="E984" s="13">
        <v>2</v>
      </c>
      <c r="F984" s="14" t="s">
        <v>633</v>
      </c>
      <c r="G984" s="14" t="s">
        <v>350</v>
      </c>
      <c r="H984" s="13">
        <f t="shared" si="101"/>
        <v>97</v>
      </c>
      <c r="I984" s="13">
        <f t="shared" si="102"/>
        <v>11</v>
      </c>
      <c r="J984" s="13">
        <v>4</v>
      </c>
      <c r="K984" s="13" t="s">
        <v>1678</v>
      </c>
      <c r="L984" s="13">
        <v>92</v>
      </c>
      <c r="M984" s="13" t="s">
        <v>1679</v>
      </c>
      <c r="N984" s="13">
        <v>92</v>
      </c>
      <c r="O984" s="13" t="s">
        <v>1681</v>
      </c>
      <c r="P984" s="13">
        <v>92</v>
      </c>
      <c r="Q984" s="13" t="s">
        <v>1475</v>
      </c>
      <c r="R984" s="13">
        <v>92</v>
      </c>
      <c r="S984" s="13" t="s">
        <v>1477</v>
      </c>
      <c r="T984" s="13">
        <v>92</v>
      </c>
      <c r="U984" s="13" t="s">
        <v>1479</v>
      </c>
      <c r="V984" s="13">
        <v>92</v>
      </c>
      <c r="W984" s="13" t="s">
        <v>1481</v>
      </c>
      <c r="X984" s="13">
        <v>92</v>
      </c>
      <c r="Y984" s="13" t="s">
        <v>1482</v>
      </c>
      <c r="Z984" s="13">
        <v>92</v>
      </c>
      <c r="AA984" s="13" t="s">
        <v>748</v>
      </c>
      <c r="AB984" s="36" t="str">
        <f t="shared" si="103"/>
        <v>tw-h-64-jlr-loc2</v>
      </c>
      <c r="AC984" s="36">
        <f t="shared" si="104"/>
        <v>5</v>
      </c>
      <c r="AD984" s="13">
        <v>6</v>
      </c>
      <c r="AE984" s="27">
        <v>6</v>
      </c>
      <c r="AG984" s="35">
        <v>381</v>
      </c>
    </row>
    <row r="985" spans="1:33" ht="16.5" x14ac:dyDescent="0.2">
      <c r="A985" s="33" t="s">
        <v>984</v>
      </c>
      <c r="B985" s="33">
        <f t="shared" si="105"/>
        <v>4206421</v>
      </c>
      <c r="C985" s="51">
        <v>64</v>
      </c>
      <c r="D985" s="26">
        <f t="shared" si="100"/>
        <v>42064</v>
      </c>
      <c r="E985" s="13">
        <v>2</v>
      </c>
      <c r="F985" s="14" t="s">
        <v>634</v>
      </c>
      <c r="G985" s="14" t="s">
        <v>367</v>
      </c>
      <c r="H985" s="13">
        <f t="shared" si="101"/>
        <v>97</v>
      </c>
      <c r="I985" s="13">
        <f t="shared" si="102"/>
        <v>11</v>
      </c>
      <c r="J985" s="13">
        <v>4</v>
      </c>
      <c r="K985" s="13" t="s">
        <v>1677</v>
      </c>
      <c r="L985" s="13">
        <v>92</v>
      </c>
      <c r="M985" s="13" t="s">
        <v>1680</v>
      </c>
      <c r="N985" s="13">
        <v>92</v>
      </c>
      <c r="O985" s="13" t="s">
        <v>1682</v>
      </c>
      <c r="P985" s="13">
        <v>92</v>
      </c>
      <c r="Q985" s="13" t="s">
        <v>1474</v>
      </c>
      <c r="R985" s="13">
        <v>92</v>
      </c>
      <c r="S985" s="13" t="s">
        <v>1476</v>
      </c>
      <c r="T985" s="13">
        <v>92</v>
      </c>
      <c r="U985" s="13" t="s">
        <v>1478</v>
      </c>
      <c r="V985" s="13">
        <v>92</v>
      </c>
      <c r="W985" s="13" t="s">
        <v>1480</v>
      </c>
      <c r="X985" s="13">
        <v>92</v>
      </c>
      <c r="Y985" s="13" t="s">
        <v>1483</v>
      </c>
      <c r="Z985" s="13">
        <v>92</v>
      </c>
      <c r="AA985" s="13" t="s">
        <v>390</v>
      </c>
      <c r="AB985" s="36" t="str">
        <f t="shared" si="103"/>
        <v>tw-h-64-shl-loc2</v>
      </c>
      <c r="AC985" s="36">
        <f t="shared" si="104"/>
        <v>5</v>
      </c>
      <c r="AD985" s="13">
        <v>9</v>
      </c>
      <c r="AE985" s="27">
        <v>9</v>
      </c>
      <c r="AG985" s="35">
        <v>382</v>
      </c>
    </row>
    <row r="986" spans="1:33" ht="16.5" x14ac:dyDescent="0.2">
      <c r="A986" s="33" t="s">
        <v>984</v>
      </c>
      <c r="B986" s="33">
        <f t="shared" si="105"/>
        <v>4206430</v>
      </c>
      <c r="C986" s="51">
        <v>64</v>
      </c>
      <c r="D986" s="26">
        <f t="shared" si="100"/>
        <v>42064</v>
      </c>
      <c r="E986" s="13">
        <v>3</v>
      </c>
      <c r="F986" s="14" t="s">
        <v>633</v>
      </c>
      <c r="G986" s="14" t="s">
        <v>352</v>
      </c>
      <c r="H986" s="13">
        <f t="shared" si="101"/>
        <v>97</v>
      </c>
      <c r="I986" s="13">
        <f t="shared" si="102"/>
        <v>11</v>
      </c>
      <c r="J986" s="13">
        <v>4</v>
      </c>
      <c r="K986" s="13" t="s">
        <v>1678</v>
      </c>
      <c r="L986" s="13">
        <v>92</v>
      </c>
      <c r="M986" s="13" t="s">
        <v>1679</v>
      </c>
      <c r="N986" s="13">
        <v>92</v>
      </c>
      <c r="O986" s="13" t="s">
        <v>1681</v>
      </c>
      <c r="P986" s="13">
        <v>92</v>
      </c>
      <c r="Q986" s="13" t="s">
        <v>1475</v>
      </c>
      <c r="R986" s="13">
        <v>92</v>
      </c>
      <c r="S986" s="13" t="s">
        <v>1477</v>
      </c>
      <c r="T986" s="13">
        <v>92</v>
      </c>
      <c r="U986" s="13" t="s">
        <v>1479</v>
      </c>
      <c r="V986" s="13">
        <v>92</v>
      </c>
      <c r="W986" s="13" t="s">
        <v>1481</v>
      </c>
      <c r="X986" s="13">
        <v>92</v>
      </c>
      <c r="Y986" s="13" t="s">
        <v>1482</v>
      </c>
      <c r="Z986" s="13">
        <v>92</v>
      </c>
      <c r="AA986" s="13" t="s">
        <v>355</v>
      </c>
      <c r="AB986" s="37" t="str">
        <f t="shared" si="103"/>
        <v>tw-h-64-jlr-loc3</v>
      </c>
      <c r="AC986" s="37">
        <f t="shared" si="104"/>
        <v>5</v>
      </c>
      <c r="AD986" s="13">
        <v>6</v>
      </c>
      <c r="AE986" s="27">
        <v>6</v>
      </c>
      <c r="AG986" s="35">
        <v>383</v>
      </c>
    </row>
    <row r="987" spans="1:33" ht="17.25" thickBot="1" x14ac:dyDescent="0.25">
      <c r="A987" s="33" t="s">
        <v>984</v>
      </c>
      <c r="B987" s="33">
        <f t="shared" si="105"/>
        <v>4206431</v>
      </c>
      <c r="C987" s="51">
        <v>64</v>
      </c>
      <c r="D987" s="28">
        <f t="shared" si="100"/>
        <v>42064</v>
      </c>
      <c r="E987" s="29">
        <v>3</v>
      </c>
      <c r="F987" s="30" t="s">
        <v>634</v>
      </c>
      <c r="G987" s="30" t="s">
        <v>372</v>
      </c>
      <c r="H987" s="29">
        <f t="shared" si="101"/>
        <v>97</v>
      </c>
      <c r="I987" s="29">
        <f t="shared" si="102"/>
        <v>11</v>
      </c>
      <c r="J987" s="29">
        <v>4</v>
      </c>
      <c r="K987" s="29" t="s">
        <v>1677</v>
      </c>
      <c r="L987" s="29">
        <v>92</v>
      </c>
      <c r="M987" s="29" t="s">
        <v>1680</v>
      </c>
      <c r="N987" s="29">
        <v>92</v>
      </c>
      <c r="O987" s="29" t="s">
        <v>1682</v>
      </c>
      <c r="P987" s="29">
        <v>92</v>
      </c>
      <c r="Q987" s="29" t="s">
        <v>1474</v>
      </c>
      <c r="R987" s="29">
        <v>92</v>
      </c>
      <c r="S987" s="29" t="s">
        <v>1476</v>
      </c>
      <c r="T987" s="29">
        <v>92</v>
      </c>
      <c r="U987" s="29" t="s">
        <v>1478</v>
      </c>
      <c r="V987" s="29">
        <v>92</v>
      </c>
      <c r="W987" s="29" t="s">
        <v>1480</v>
      </c>
      <c r="X987" s="29">
        <v>92</v>
      </c>
      <c r="Y987" s="29" t="s">
        <v>1483</v>
      </c>
      <c r="Z987" s="29">
        <v>92</v>
      </c>
      <c r="AA987" s="29" t="s">
        <v>396</v>
      </c>
      <c r="AB987" s="30" t="str">
        <f t="shared" si="103"/>
        <v>tw-h-64-shl-loc3</v>
      </c>
      <c r="AC987" s="30">
        <f t="shared" si="104"/>
        <v>5</v>
      </c>
      <c r="AD987" s="29">
        <v>9</v>
      </c>
      <c r="AE987" s="31">
        <v>9</v>
      </c>
      <c r="AG987" s="35">
        <v>384</v>
      </c>
    </row>
    <row r="988" spans="1:33" ht="16.5" x14ac:dyDescent="0.2">
      <c r="A988" s="33" t="s">
        <v>984</v>
      </c>
      <c r="B988" s="33">
        <f t="shared" si="105"/>
        <v>4206510</v>
      </c>
      <c r="C988" s="51">
        <v>65</v>
      </c>
      <c r="D988" s="23">
        <f t="shared" si="100"/>
        <v>42065</v>
      </c>
      <c r="E988" s="24">
        <v>1</v>
      </c>
      <c r="F988" s="32" t="s">
        <v>633</v>
      </c>
      <c r="G988" s="32" t="s">
        <v>30</v>
      </c>
      <c r="H988" s="24">
        <f t="shared" si="101"/>
        <v>97</v>
      </c>
      <c r="I988" s="24">
        <f t="shared" si="102"/>
        <v>11</v>
      </c>
      <c r="J988" s="24">
        <v>4</v>
      </c>
      <c r="K988" s="24" t="s">
        <v>1678</v>
      </c>
      <c r="L988" s="24">
        <v>92</v>
      </c>
      <c r="M988" s="24" t="s">
        <v>1679</v>
      </c>
      <c r="N988" s="24">
        <v>92</v>
      </c>
      <c r="O988" s="24" t="s">
        <v>1681</v>
      </c>
      <c r="P988" s="24">
        <v>92</v>
      </c>
      <c r="Q988" s="24" t="s">
        <v>1475</v>
      </c>
      <c r="R988" s="24">
        <v>92</v>
      </c>
      <c r="S988" s="24" t="s">
        <v>1477</v>
      </c>
      <c r="T988" s="24">
        <v>92</v>
      </c>
      <c r="U988" s="24" t="s">
        <v>1479</v>
      </c>
      <c r="V988" s="24">
        <v>92</v>
      </c>
      <c r="W988" s="24" t="s">
        <v>1481</v>
      </c>
      <c r="X988" s="24">
        <v>92</v>
      </c>
      <c r="Y988" s="24" t="s">
        <v>1482</v>
      </c>
      <c r="Z988" s="24">
        <v>92</v>
      </c>
      <c r="AA988" s="24" t="s">
        <v>347</v>
      </c>
      <c r="AB988" s="24" t="str">
        <f t="shared" si="103"/>
        <v>tw-h-65-jlr-loc1</v>
      </c>
      <c r="AC988" s="24">
        <f t="shared" si="104"/>
        <v>5</v>
      </c>
      <c r="AD988" s="24">
        <v>6</v>
      </c>
      <c r="AE988" s="25">
        <v>6</v>
      </c>
      <c r="AG988" s="35">
        <v>385</v>
      </c>
    </row>
    <row r="989" spans="1:33" ht="16.5" x14ac:dyDescent="0.2">
      <c r="A989" s="33" t="s">
        <v>984</v>
      </c>
      <c r="B989" s="33">
        <f t="shared" si="105"/>
        <v>4206511</v>
      </c>
      <c r="C989" s="51">
        <v>65</v>
      </c>
      <c r="D989" s="26">
        <f t="shared" ref="D989:D1052" si="106">INT((AG989-1)/6)+42001</f>
        <v>42065</v>
      </c>
      <c r="E989" s="13">
        <v>1</v>
      </c>
      <c r="F989" s="14" t="s">
        <v>634</v>
      </c>
      <c r="G989" s="14" t="s">
        <v>368</v>
      </c>
      <c r="H989" s="13">
        <f t="shared" ref="H989:H1052" si="107">INDEX($BB$4:$BB$103,C989)</f>
        <v>97</v>
      </c>
      <c r="I989" s="13">
        <f t="shared" ref="I989:I1052" si="108">INDEX($BC$4:$BE$103,C989,E989)</f>
        <v>11</v>
      </c>
      <c r="J989" s="13">
        <v>4</v>
      </c>
      <c r="K989" s="13" t="s">
        <v>1677</v>
      </c>
      <c r="L989" s="13">
        <v>92</v>
      </c>
      <c r="M989" s="13" t="s">
        <v>1680</v>
      </c>
      <c r="N989" s="13">
        <v>92</v>
      </c>
      <c r="O989" s="13" t="s">
        <v>1682</v>
      </c>
      <c r="P989" s="13">
        <v>92</v>
      </c>
      <c r="Q989" s="13" t="s">
        <v>1683</v>
      </c>
      <c r="R989" s="13">
        <v>92</v>
      </c>
      <c r="S989" s="13" t="s">
        <v>1476</v>
      </c>
      <c r="T989" s="13">
        <v>92</v>
      </c>
      <c r="U989" s="13" t="s">
        <v>1478</v>
      </c>
      <c r="V989" s="13">
        <v>92</v>
      </c>
      <c r="W989" s="13" t="s">
        <v>1480</v>
      </c>
      <c r="X989" s="13">
        <v>92</v>
      </c>
      <c r="Y989" s="13" t="s">
        <v>1483</v>
      </c>
      <c r="Z989" s="13">
        <v>92</v>
      </c>
      <c r="AA989" s="13" t="s">
        <v>379</v>
      </c>
      <c r="AB989" s="13" t="str">
        <f t="shared" ref="AB989:AB1052" si="109">A989&amp;"-"&amp;C989&amp;"-"&amp;F989&amp;"-loc"&amp;E989</f>
        <v>tw-h-65-shl-loc1</v>
      </c>
      <c r="AC989" s="13">
        <f t="shared" ref="AC989:AC1052" si="110">INDEX($BG$4:$BG$103,C989)</f>
        <v>5</v>
      </c>
      <c r="AD989" s="13">
        <v>9</v>
      </c>
      <c r="AE989" s="27">
        <v>9</v>
      </c>
      <c r="AG989" s="35">
        <v>386</v>
      </c>
    </row>
    <row r="990" spans="1:33" ht="16.5" x14ac:dyDescent="0.2">
      <c r="A990" s="33" t="s">
        <v>984</v>
      </c>
      <c r="B990" s="33">
        <f t="shared" si="105"/>
        <v>4206520</v>
      </c>
      <c r="C990" s="51">
        <v>65</v>
      </c>
      <c r="D990" s="26">
        <f t="shared" si="106"/>
        <v>42065</v>
      </c>
      <c r="E990" s="13">
        <v>2</v>
      </c>
      <c r="F990" s="14" t="s">
        <v>633</v>
      </c>
      <c r="G990" s="14" t="s">
        <v>350</v>
      </c>
      <c r="H990" s="13">
        <f t="shared" si="107"/>
        <v>97</v>
      </c>
      <c r="I990" s="13">
        <f t="shared" si="108"/>
        <v>11</v>
      </c>
      <c r="J990" s="13">
        <v>4</v>
      </c>
      <c r="K990" s="13" t="s">
        <v>1678</v>
      </c>
      <c r="L990" s="13">
        <v>92</v>
      </c>
      <c r="M990" s="13" t="s">
        <v>1679</v>
      </c>
      <c r="N990" s="13">
        <v>92</v>
      </c>
      <c r="O990" s="13" t="s">
        <v>1681</v>
      </c>
      <c r="P990" s="13">
        <v>92</v>
      </c>
      <c r="Q990" s="13" t="s">
        <v>1475</v>
      </c>
      <c r="R990" s="13">
        <v>92</v>
      </c>
      <c r="S990" s="13" t="s">
        <v>1477</v>
      </c>
      <c r="T990" s="13">
        <v>92</v>
      </c>
      <c r="U990" s="13" t="s">
        <v>1479</v>
      </c>
      <c r="V990" s="13">
        <v>92</v>
      </c>
      <c r="W990" s="13" t="s">
        <v>1481</v>
      </c>
      <c r="X990" s="13">
        <v>92</v>
      </c>
      <c r="Y990" s="13" t="s">
        <v>1482</v>
      </c>
      <c r="Z990" s="13">
        <v>92</v>
      </c>
      <c r="AA990" s="13" t="s">
        <v>749</v>
      </c>
      <c r="AB990" s="36" t="str">
        <f t="shared" si="109"/>
        <v>tw-h-65-jlr-loc2</v>
      </c>
      <c r="AC990" s="36">
        <f t="shared" si="110"/>
        <v>5</v>
      </c>
      <c r="AD990" s="13">
        <v>6</v>
      </c>
      <c r="AE990" s="27">
        <v>6</v>
      </c>
      <c r="AG990" s="35">
        <v>387</v>
      </c>
    </row>
    <row r="991" spans="1:33" ht="16.5" x14ac:dyDescent="0.2">
      <c r="A991" s="33" t="s">
        <v>984</v>
      </c>
      <c r="B991" s="33">
        <f t="shared" si="105"/>
        <v>4206521</v>
      </c>
      <c r="C991" s="51">
        <v>65</v>
      </c>
      <c r="D991" s="26">
        <f t="shared" si="106"/>
        <v>42065</v>
      </c>
      <c r="E991" s="13">
        <v>2</v>
      </c>
      <c r="F991" s="14" t="s">
        <v>634</v>
      </c>
      <c r="G991" s="14" t="s">
        <v>367</v>
      </c>
      <c r="H991" s="13">
        <f t="shared" si="107"/>
        <v>97</v>
      </c>
      <c r="I991" s="13">
        <f t="shared" si="108"/>
        <v>11</v>
      </c>
      <c r="J991" s="13">
        <v>4</v>
      </c>
      <c r="K991" s="13" t="s">
        <v>1677</v>
      </c>
      <c r="L991" s="13">
        <v>92</v>
      </c>
      <c r="M991" s="13" t="s">
        <v>1680</v>
      </c>
      <c r="N991" s="13">
        <v>92</v>
      </c>
      <c r="O991" s="13" t="s">
        <v>1682</v>
      </c>
      <c r="P991" s="13">
        <v>92</v>
      </c>
      <c r="Q991" s="13" t="s">
        <v>1683</v>
      </c>
      <c r="R991" s="13">
        <v>92</v>
      </c>
      <c r="S991" s="13" t="s">
        <v>1476</v>
      </c>
      <c r="T991" s="13">
        <v>92</v>
      </c>
      <c r="U991" s="13" t="s">
        <v>1478</v>
      </c>
      <c r="V991" s="13">
        <v>92</v>
      </c>
      <c r="W991" s="13" t="s">
        <v>1480</v>
      </c>
      <c r="X991" s="13">
        <v>92</v>
      </c>
      <c r="Y991" s="13" t="s">
        <v>1483</v>
      </c>
      <c r="Z991" s="13">
        <v>92</v>
      </c>
      <c r="AA991" s="13" t="s">
        <v>382</v>
      </c>
      <c r="AB991" s="36" t="str">
        <f t="shared" si="109"/>
        <v>tw-h-65-shl-loc2</v>
      </c>
      <c r="AC991" s="36">
        <f t="shared" si="110"/>
        <v>5</v>
      </c>
      <c r="AD991" s="13">
        <v>9</v>
      </c>
      <c r="AE991" s="27">
        <v>9</v>
      </c>
      <c r="AG991" s="35">
        <v>388</v>
      </c>
    </row>
    <row r="992" spans="1:33" ht="16.5" x14ac:dyDescent="0.2">
      <c r="A992" s="33" t="s">
        <v>984</v>
      </c>
      <c r="B992" s="33">
        <f t="shared" si="105"/>
        <v>4206530</v>
      </c>
      <c r="C992" s="51">
        <v>65</v>
      </c>
      <c r="D992" s="26">
        <f t="shared" si="106"/>
        <v>42065</v>
      </c>
      <c r="E992" s="13">
        <v>3</v>
      </c>
      <c r="F992" s="14" t="s">
        <v>633</v>
      </c>
      <c r="G992" s="14" t="s">
        <v>352</v>
      </c>
      <c r="H992" s="13">
        <f t="shared" si="107"/>
        <v>97</v>
      </c>
      <c r="I992" s="13">
        <f t="shared" si="108"/>
        <v>11</v>
      </c>
      <c r="J992" s="13">
        <v>4</v>
      </c>
      <c r="K992" s="13" t="s">
        <v>1678</v>
      </c>
      <c r="L992" s="13">
        <v>92</v>
      </c>
      <c r="M992" s="13" t="s">
        <v>1679</v>
      </c>
      <c r="N992" s="13">
        <v>92</v>
      </c>
      <c r="O992" s="13" t="s">
        <v>1681</v>
      </c>
      <c r="P992" s="13">
        <v>92</v>
      </c>
      <c r="Q992" s="13" t="s">
        <v>1475</v>
      </c>
      <c r="R992" s="13">
        <v>92</v>
      </c>
      <c r="S992" s="13" t="s">
        <v>1477</v>
      </c>
      <c r="T992" s="13">
        <v>92</v>
      </c>
      <c r="U992" s="13" t="s">
        <v>1479</v>
      </c>
      <c r="V992" s="13">
        <v>92</v>
      </c>
      <c r="W992" s="13" t="s">
        <v>1481</v>
      </c>
      <c r="X992" s="13">
        <v>92</v>
      </c>
      <c r="Y992" s="13" t="s">
        <v>1482</v>
      </c>
      <c r="Z992" s="13">
        <v>92</v>
      </c>
      <c r="AA992" s="13" t="s">
        <v>356</v>
      </c>
      <c r="AB992" s="37" t="str">
        <f t="shared" si="109"/>
        <v>tw-h-65-jlr-loc3</v>
      </c>
      <c r="AC992" s="37">
        <f t="shared" si="110"/>
        <v>5</v>
      </c>
      <c r="AD992" s="13">
        <v>6</v>
      </c>
      <c r="AE992" s="27">
        <v>6</v>
      </c>
      <c r="AG992" s="35">
        <v>389</v>
      </c>
    </row>
    <row r="993" spans="1:33" ht="17.25" thickBot="1" x14ac:dyDescent="0.25">
      <c r="A993" s="33" t="s">
        <v>984</v>
      </c>
      <c r="B993" s="33">
        <f t="shared" si="105"/>
        <v>4206531</v>
      </c>
      <c r="C993" s="51">
        <v>65</v>
      </c>
      <c r="D993" s="28">
        <f t="shared" si="106"/>
        <v>42065</v>
      </c>
      <c r="E993" s="29">
        <v>3</v>
      </c>
      <c r="F993" s="30" t="s">
        <v>634</v>
      </c>
      <c r="G993" s="30" t="s">
        <v>372</v>
      </c>
      <c r="H993" s="29">
        <f t="shared" si="107"/>
        <v>97</v>
      </c>
      <c r="I993" s="29">
        <f t="shared" si="108"/>
        <v>11</v>
      </c>
      <c r="J993" s="29">
        <v>4</v>
      </c>
      <c r="K993" s="29" t="s">
        <v>1677</v>
      </c>
      <c r="L993" s="29">
        <v>92</v>
      </c>
      <c r="M993" s="29" t="s">
        <v>1680</v>
      </c>
      <c r="N993" s="29">
        <v>92</v>
      </c>
      <c r="O993" s="29" t="s">
        <v>1682</v>
      </c>
      <c r="P993" s="29">
        <v>92</v>
      </c>
      <c r="Q993" s="29" t="s">
        <v>1683</v>
      </c>
      <c r="R993" s="29">
        <v>92</v>
      </c>
      <c r="S993" s="29" t="s">
        <v>1476</v>
      </c>
      <c r="T993" s="29">
        <v>92</v>
      </c>
      <c r="U993" s="29" t="s">
        <v>1478</v>
      </c>
      <c r="V993" s="29">
        <v>92</v>
      </c>
      <c r="W993" s="29" t="s">
        <v>1480</v>
      </c>
      <c r="X993" s="29">
        <v>92</v>
      </c>
      <c r="Y993" s="29" t="s">
        <v>1483</v>
      </c>
      <c r="Z993" s="29">
        <v>92</v>
      </c>
      <c r="AA993" s="29" t="s">
        <v>397</v>
      </c>
      <c r="AB993" s="30" t="str">
        <f t="shared" si="109"/>
        <v>tw-h-65-shl-loc3</v>
      </c>
      <c r="AC993" s="30">
        <f t="shared" si="110"/>
        <v>5</v>
      </c>
      <c r="AD993" s="29">
        <v>9</v>
      </c>
      <c r="AE993" s="31">
        <v>9</v>
      </c>
      <c r="AG993" s="35">
        <v>390</v>
      </c>
    </row>
    <row r="994" spans="1:33" ht="16.5" x14ac:dyDescent="0.2">
      <c r="A994" s="33" t="s">
        <v>984</v>
      </c>
      <c r="B994" s="33">
        <f t="shared" si="105"/>
        <v>4206610</v>
      </c>
      <c r="C994" s="51">
        <v>66</v>
      </c>
      <c r="D994" s="23">
        <f t="shared" si="106"/>
        <v>42066</v>
      </c>
      <c r="E994" s="24">
        <v>1</v>
      </c>
      <c r="F994" s="32" t="s">
        <v>633</v>
      </c>
      <c r="G994" s="32" t="s">
        <v>30</v>
      </c>
      <c r="H994" s="24">
        <f t="shared" si="107"/>
        <v>98</v>
      </c>
      <c r="I994" s="24">
        <f t="shared" si="108"/>
        <v>11</v>
      </c>
      <c r="J994" s="24">
        <v>4</v>
      </c>
      <c r="K994" s="24" t="s">
        <v>1678</v>
      </c>
      <c r="L994" s="24">
        <v>93</v>
      </c>
      <c r="M994" s="24" t="s">
        <v>1679</v>
      </c>
      <c r="N994" s="24">
        <v>93</v>
      </c>
      <c r="O994" s="24" t="s">
        <v>1681</v>
      </c>
      <c r="P994" s="24">
        <v>93</v>
      </c>
      <c r="Q994" s="24" t="s">
        <v>1684</v>
      </c>
      <c r="R994" s="24">
        <v>93</v>
      </c>
      <c r="S994" s="24" t="s">
        <v>1477</v>
      </c>
      <c r="T994" s="24">
        <v>93</v>
      </c>
      <c r="U994" s="24" t="s">
        <v>1479</v>
      </c>
      <c r="V994" s="24">
        <v>93</v>
      </c>
      <c r="W994" s="24" t="s">
        <v>1481</v>
      </c>
      <c r="X994" s="24">
        <v>93</v>
      </c>
      <c r="Y994" s="24" t="s">
        <v>1482</v>
      </c>
      <c r="Z994" s="24">
        <v>93</v>
      </c>
      <c r="AA994" s="24" t="s">
        <v>354</v>
      </c>
      <c r="AB994" s="24" t="str">
        <f t="shared" si="109"/>
        <v>tw-h-66-jlr-loc1</v>
      </c>
      <c r="AC994" s="24">
        <f t="shared" si="110"/>
        <v>5</v>
      </c>
      <c r="AD994" s="24">
        <v>6</v>
      </c>
      <c r="AE994" s="25">
        <v>6</v>
      </c>
      <c r="AG994" s="35">
        <v>391</v>
      </c>
    </row>
    <row r="995" spans="1:33" ht="16.5" x14ac:dyDescent="0.2">
      <c r="A995" s="33" t="s">
        <v>984</v>
      </c>
      <c r="B995" s="33">
        <f t="shared" si="105"/>
        <v>4206611</v>
      </c>
      <c r="C995" s="51">
        <v>66</v>
      </c>
      <c r="D995" s="26">
        <f t="shared" si="106"/>
        <v>42066</v>
      </c>
      <c r="E995" s="13">
        <v>1</v>
      </c>
      <c r="F995" s="14" t="s">
        <v>634</v>
      </c>
      <c r="G995" s="14" t="s">
        <v>368</v>
      </c>
      <c r="H995" s="13">
        <f t="shared" si="107"/>
        <v>98</v>
      </c>
      <c r="I995" s="13">
        <f t="shared" si="108"/>
        <v>11</v>
      </c>
      <c r="J995" s="13">
        <v>4</v>
      </c>
      <c r="K995" s="13" t="s">
        <v>1677</v>
      </c>
      <c r="L995" s="13">
        <v>92</v>
      </c>
      <c r="M995" s="13" t="s">
        <v>1680</v>
      </c>
      <c r="N995" s="13">
        <v>92</v>
      </c>
      <c r="O995" s="13" t="s">
        <v>1682</v>
      </c>
      <c r="P995" s="13">
        <v>92</v>
      </c>
      <c r="Q995" s="13" t="s">
        <v>1683</v>
      </c>
      <c r="R995" s="13">
        <v>92</v>
      </c>
      <c r="S995" s="13" t="s">
        <v>1476</v>
      </c>
      <c r="T995" s="13">
        <v>92</v>
      </c>
      <c r="U995" s="13" t="s">
        <v>1478</v>
      </c>
      <c r="V995" s="13">
        <v>92</v>
      </c>
      <c r="W995" s="13" t="s">
        <v>1480</v>
      </c>
      <c r="X995" s="13">
        <v>92</v>
      </c>
      <c r="Y995" s="13" t="s">
        <v>1483</v>
      </c>
      <c r="Z995" s="13">
        <v>92</v>
      </c>
      <c r="AA995" s="13" t="s">
        <v>395</v>
      </c>
      <c r="AB995" s="13" t="str">
        <f t="shared" si="109"/>
        <v>tw-h-66-shl-loc1</v>
      </c>
      <c r="AC995" s="13">
        <f t="shared" si="110"/>
        <v>5</v>
      </c>
      <c r="AD995" s="13">
        <v>9</v>
      </c>
      <c r="AE995" s="27">
        <v>9</v>
      </c>
      <c r="AG995" s="35">
        <v>392</v>
      </c>
    </row>
    <row r="996" spans="1:33" ht="16.5" x14ac:dyDescent="0.2">
      <c r="A996" s="33" t="s">
        <v>984</v>
      </c>
      <c r="B996" s="33">
        <f t="shared" si="105"/>
        <v>4206620</v>
      </c>
      <c r="C996" s="51">
        <v>66</v>
      </c>
      <c r="D996" s="26">
        <f t="shared" si="106"/>
        <v>42066</v>
      </c>
      <c r="E996" s="13">
        <v>2</v>
      </c>
      <c r="F996" s="14" t="s">
        <v>633</v>
      </c>
      <c r="G996" s="14" t="s">
        <v>350</v>
      </c>
      <c r="H996" s="13">
        <f t="shared" si="107"/>
        <v>98</v>
      </c>
      <c r="I996" s="13">
        <f t="shared" si="108"/>
        <v>11</v>
      </c>
      <c r="J996" s="13">
        <v>4</v>
      </c>
      <c r="K996" s="13" t="s">
        <v>1678</v>
      </c>
      <c r="L996" s="13">
        <v>93</v>
      </c>
      <c r="M996" s="13" t="s">
        <v>1679</v>
      </c>
      <c r="N996" s="13">
        <v>93</v>
      </c>
      <c r="O996" s="13" t="s">
        <v>1681</v>
      </c>
      <c r="P996" s="13">
        <v>93</v>
      </c>
      <c r="Q996" s="13" t="s">
        <v>1684</v>
      </c>
      <c r="R996" s="13">
        <v>93</v>
      </c>
      <c r="S996" s="13" t="s">
        <v>1477</v>
      </c>
      <c r="T996" s="13">
        <v>93</v>
      </c>
      <c r="U996" s="13" t="s">
        <v>1479</v>
      </c>
      <c r="V996" s="13">
        <v>93</v>
      </c>
      <c r="W996" s="13" t="s">
        <v>1481</v>
      </c>
      <c r="X996" s="13">
        <v>93</v>
      </c>
      <c r="Y996" s="13" t="s">
        <v>1482</v>
      </c>
      <c r="Z996" s="13">
        <v>93</v>
      </c>
      <c r="AA996" s="13" t="s">
        <v>748</v>
      </c>
      <c r="AB996" s="36" t="str">
        <f t="shared" si="109"/>
        <v>tw-h-66-jlr-loc2</v>
      </c>
      <c r="AC996" s="36">
        <f t="shared" si="110"/>
        <v>5</v>
      </c>
      <c r="AD996" s="13">
        <v>6</v>
      </c>
      <c r="AE996" s="27">
        <v>6</v>
      </c>
      <c r="AG996" s="35">
        <v>393</v>
      </c>
    </row>
    <row r="997" spans="1:33" ht="16.5" x14ac:dyDescent="0.2">
      <c r="A997" s="33" t="s">
        <v>984</v>
      </c>
      <c r="B997" s="33">
        <f t="shared" si="105"/>
        <v>4206621</v>
      </c>
      <c r="C997" s="51">
        <v>66</v>
      </c>
      <c r="D997" s="26">
        <f t="shared" si="106"/>
        <v>42066</v>
      </c>
      <c r="E997" s="13">
        <v>2</v>
      </c>
      <c r="F997" s="14" t="s">
        <v>634</v>
      </c>
      <c r="G997" s="14" t="s">
        <v>367</v>
      </c>
      <c r="H997" s="13">
        <f t="shared" si="107"/>
        <v>98</v>
      </c>
      <c r="I997" s="13">
        <f t="shared" si="108"/>
        <v>11</v>
      </c>
      <c r="J997" s="13">
        <v>4</v>
      </c>
      <c r="K997" s="13" t="s">
        <v>1677</v>
      </c>
      <c r="L997" s="13">
        <v>92</v>
      </c>
      <c r="M997" s="13" t="s">
        <v>1680</v>
      </c>
      <c r="N997" s="13">
        <v>92</v>
      </c>
      <c r="O997" s="13" t="s">
        <v>1682</v>
      </c>
      <c r="P997" s="13">
        <v>92</v>
      </c>
      <c r="Q997" s="13" t="s">
        <v>1683</v>
      </c>
      <c r="R997" s="13">
        <v>92</v>
      </c>
      <c r="S997" s="13" t="s">
        <v>1476</v>
      </c>
      <c r="T997" s="13">
        <v>92</v>
      </c>
      <c r="U997" s="13" t="s">
        <v>1478</v>
      </c>
      <c r="V997" s="13">
        <v>92</v>
      </c>
      <c r="W997" s="13" t="s">
        <v>1480</v>
      </c>
      <c r="X997" s="13">
        <v>92</v>
      </c>
      <c r="Y997" s="13" t="s">
        <v>1483</v>
      </c>
      <c r="Z997" s="13">
        <v>92</v>
      </c>
      <c r="AA997" s="13" t="s">
        <v>390</v>
      </c>
      <c r="AB997" s="36" t="str">
        <f t="shared" si="109"/>
        <v>tw-h-66-shl-loc2</v>
      </c>
      <c r="AC997" s="36">
        <f t="shared" si="110"/>
        <v>5</v>
      </c>
      <c r="AD997" s="13">
        <v>9</v>
      </c>
      <c r="AE997" s="27">
        <v>9</v>
      </c>
      <c r="AG997" s="35">
        <v>394</v>
      </c>
    </row>
    <row r="998" spans="1:33" ht="16.5" x14ac:dyDescent="0.2">
      <c r="A998" s="33" t="s">
        <v>984</v>
      </c>
      <c r="B998" s="33">
        <f t="shared" si="105"/>
        <v>4206630</v>
      </c>
      <c r="C998" s="51">
        <v>66</v>
      </c>
      <c r="D998" s="26">
        <f t="shared" si="106"/>
        <v>42066</v>
      </c>
      <c r="E998" s="13">
        <v>3</v>
      </c>
      <c r="F998" s="14" t="s">
        <v>633</v>
      </c>
      <c r="G998" s="14" t="s">
        <v>352</v>
      </c>
      <c r="H998" s="13">
        <f t="shared" si="107"/>
        <v>98</v>
      </c>
      <c r="I998" s="13">
        <f t="shared" si="108"/>
        <v>11</v>
      </c>
      <c r="J998" s="13">
        <v>4</v>
      </c>
      <c r="K998" s="13" t="s">
        <v>1678</v>
      </c>
      <c r="L998" s="13">
        <v>93</v>
      </c>
      <c r="M998" s="13" t="s">
        <v>1679</v>
      </c>
      <c r="N998" s="13">
        <v>93</v>
      </c>
      <c r="O998" s="13" t="s">
        <v>1681</v>
      </c>
      <c r="P998" s="13">
        <v>93</v>
      </c>
      <c r="Q998" s="13" t="s">
        <v>1684</v>
      </c>
      <c r="R998" s="13">
        <v>93</v>
      </c>
      <c r="S998" s="13" t="s">
        <v>1477</v>
      </c>
      <c r="T998" s="13">
        <v>93</v>
      </c>
      <c r="U998" s="13" t="s">
        <v>1479</v>
      </c>
      <c r="V998" s="13">
        <v>93</v>
      </c>
      <c r="W998" s="13" t="s">
        <v>1481</v>
      </c>
      <c r="X998" s="13">
        <v>93</v>
      </c>
      <c r="Y998" s="13" t="s">
        <v>1482</v>
      </c>
      <c r="Z998" s="13">
        <v>93</v>
      </c>
      <c r="AA998" s="13" t="s">
        <v>351</v>
      </c>
      <c r="AB998" s="37" t="str">
        <f t="shared" si="109"/>
        <v>tw-h-66-jlr-loc3</v>
      </c>
      <c r="AC998" s="37">
        <f t="shared" si="110"/>
        <v>5</v>
      </c>
      <c r="AD998" s="13">
        <v>6</v>
      </c>
      <c r="AE998" s="27">
        <v>6</v>
      </c>
      <c r="AG998" s="35">
        <v>395</v>
      </c>
    </row>
    <row r="999" spans="1:33" ht="17.25" thickBot="1" x14ac:dyDescent="0.25">
      <c r="A999" s="33" t="s">
        <v>984</v>
      </c>
      <c r="B999" s="33">
        <f t="shared" si="105"/>
        <v>4206631</v>
      </c>
      <c r="C999" s="51">
        <v>66</v>
      </c>
      <c r="D999" s="28">
        <f t="shared" si="106"/>
        <v>42066</v>
      </c>
      <c r="E999" s="29">
        <v>3</v>
      </c>
      <c r="F999" s="30" t="s">
        <v>634</v>
      </c>
      <c r="G999" s="30" t="s">
        <v>372</v>
      </c>
      <c r="H999" s="29">
        <f t="shared" si="107"/>
        <v>98</v>
      </c>
      <c r="I999" s="29">
        <f t="shared" si="108"/>
        <v>11</v>
      </c>
      <c r="J999" s="29">
        <v>4</v>
      </c>
      <c r="K999" s="29" t="s">
        <v>1677</v>
      </c>
      <c r="L999" s="29">
        <v>92</v>
      </c>
      <c r="M999" s="29" t="s">
        <v>1680</v>
      </c>
      <c r="N999" s="29">
        <v>92</v>
      </c>
      <c r="O999" s="29" t="s">
        <v>1682</v>
      </c>
      <c r="P999" s="29">
        <v>92</v>
      </c>
      <c r="Q999" s="29" t="s">
        <v>1683</v>
      </c>
      <c r="R999" s="29">
        <v>92</v>
      </c>
      <c r="S999" s="29" t="s">
        <v>1476</v>
      </c>
      <c r="T999" s="29">
        <v>92</v>
      </c>
      <c r="U999" s="29" t="s">
        <v>1478</v>
      </c>
      <c r="V999" s="29">
        <v>92</v>
      </c>
      <c r="W999" s="29" t="s">
        <v>1480</v>
      </c>
      <c r="X999" s="29">
        <v>92</v>
      </c>
      <c r="Y999" s="29" t="s">
        <v>1483</v>
      </c>
      <c r="Z999" s="29">
        <v>92</v>
      </c>
      <c r="AA999" s="29" t="s">
        <v>391</v>
      </c>
      <c r="AB999" s="30" t="str">
        <f t="shared" si="109"/>
        <v>tw-h-66-shl-loc3</v>
      </c>
      <c r="AC999" s="30">
        <f t="shared" si="110"/>
        <v>5</v>
      </c>
      <c r="AD999" s="29">
        <v>9</v>
      </c>
      <c r="AE999" s="31">
        <v>9</v>
      </c>
      <c r="AG999" s="35">
        <v>396</v>
      </c>
    </row>
    <row r="1000" spans="1:33" ht="16.5" x14ac:dyDescent="0.2">
      <c r="A1000" s="33" t="s">
        <v>984</v>
      </c>
      <c r="B1000" s="33">
        <f t="shared" si="105"/>
        <v>4206710</v>
      </c>
      <c r="C1000" s="51">
        <v>67</v>
      </c>
      <c r="D1000" s="23">
        <f t="shared" si="106"/>
        <v>42067</v>
      </c>
      <c r="E1000" s="24">
        <v>1</v>
      </c>
      <c r="F1000" s="32" t="s">
        <v>633</v>
      </c>
      <c r="G1000" s="32" t="s">
        <v>30</v>
      </c>
      <c r="H1000" s="24">
        <f t="shared" si="107"/>
        <v>99</v>
      </c>
      <c r="I1000" s="24">
        <f t="shared" si="108"/>
        <v>11</v>
      </c>
      <c r="J1000" s="24">
        <v>4</v>
      </c>
      <c r="K1000" s="24" t="s">
        <v>1678</v>
      </c>
      <c r="L1000" s="24">
        <v>93</v>
      </c>
      <c r="M1000" s="24" t="s">
        <v>1679</v>
      </c>
      <c r="N1000" s="24">
        <v>93</v>
      </c>
      <c r="O1000" s="24" t="s">
        <v>1681</v>
      </c>
      <c r="P1000" s="24">
        <v>93</v>
      </c>
      <c r="Q1000" s="24" t="s">
        <v>1684</v>
      </c>
      <c r="R1000" s="24">
        <v>93</v>
      </c>
      <c r="S1000" s="24" t="s">
        <v>1611</v>
      </c>
      <c r="T1000" s="24">
        <v>93</v>
      </c>
      <c r="U1000" s="24" t="s">
        <v>1479</v>
      </c>
      <c r="V1000" s="24">
        <v>93</v>
      </c>
      <c r="W1000" s="24" t="s">
        <v>1481</v>
      </c>
      <c r="X1000" s="24">
        <v>93</v>
      </c>
      <c r="Y1000" s="24" t="s">
        <v>1482</v>
      </c>
      <c r="Z1000" s="24">
        <v>93</v>
      </c>
      <c r="AA1000" s="24" t="s">
        <v>357</v>
      </c>
      <c r="AB1000" s="24" t="str">
        <f t="shared" si="109"/>
        <v>tw-h-67-jlr-loc1</v>
      </c>
      <c r="AC1000" s="24">
        <f t="shared" si="110"/>
        <v>5</v>
      </c>
      <c r="AD1000" s="24">
        <v>6</v>
      </c>
      <c r="AE1000" s="25">
        <v>6</v>
      </c>
      <c r="AG1000" s="35">
        <v>397</v>
      </c>
    </row>
    <row r="1001" spans="1:33" ht="16.5" x14ac:dyDescent="0.2">
      <c r="A1001" s="33" t="s">
        <v>984</v>
      </c>
      <c r="B1001" s="33">
        <f t="shared" si="105"/>
        <v>4206711</v>
      </c>
      <c r="C1001" s="51">
        <v>67</v>
      </c>
      <c r="D1001" s="26">
        <f t="shared" si="106"/>
        <v>42067</v>
      </c>
      <c r="E1001" s="13">
        <v>1</v>
      </c>
      <c r="F1001" s="14" t="s">
        <v>634</v>
      </c>
      <c r="G1001" s="14" t="s">
        <v>368</v>
      </c>
      <c r="H1001" s="13">
        <f t="shared" si="107"/>
        <v>99</v>
      </c>
      <c r="I1001" s="13">
        <f t="shared" si="108"/>
        <v>11</v>
      </c>
      <c r="J1001" s="13">
        <v>4</v>
      </c>
      <c r="K1001" s="13" t="s">
        <v>1677</v>
      </c>
      <c r="L1001" s="13">
        <v>93</v>
      </c>
      <c r="M1001" s="13" t="s">
        <v>1680</v>
      </c>
      <c r="N1001" s="13">
        <v>93</v>
      </c>
      <c r="O1001" s="13" t="s">
        <v>1682</v>
      </c>
      <c r="P1001" s="13">
        <v>93</v>
      </c>
      <c r="Q1001" s="13" t="s">
        <v>1683</v>
      </c>
      <c r="R1001" s="13">
        <v>93</v>
      </c>
      <c r="S1001" s="13" t="s">
        <v>1610</v>
      </c>
      <c r="T1001" s="13">
        <v>93</v>
      </c>
      <c r="U1001" s="13" t="s">
        <v>1478</v>
      </c>
      <c r="V1001" s="13">
        <v>93</v>
      </c>
      <c r="W1001" s="13" t="s">
        <v>1480</v>
      </c>
      <c r="X1001" s="13">
        <v>93</v>
      </c>
      <c r="Y1001" s="13" t="s">
        <v>1483</v>
      </c>
      <c r="Z1001" s="13">
        <v>93</v>
      </c>
      <c r="AA1001" s="13" t="s">
        <v>398</v>
      </c>
      <c r="AB1001" s="13" t="str">
        <f t="shared" si="109"/>
        <v>tw-h-67-shl-loc1</v>
      </c>
      <c r="AC1001" s="13">
        <f t="shared" si="110"/>
        <v>5</v>
      </c>
      <c r="AD1001" s="13">
        <v>9</v>
      </c>
      <c r="AE1001" s="27">
        <v>9</v>
      </c>
      <c r="AG1001" s="35">
        <v>398</v>
      </c>
    </row>
    <row r="1002" spans="1:33" ht="16.5" x14ac:dyDescent="0.2">
      <c r="A1002" s="33" t="s">
        <v>984</v>
      </c>
      <c r="B1002" s="33">
        <f t="shared" si="105"/>
        <v>4206720</v>
      </c>
      <c r="C1002" s="51">
        <v>67</v>
      </c>
      <c r="D1002" s="26">
        <f t="shared" si="106"/>
        <v>42067</v>
      </c>
      <c r="E1002" s="13">
        <v>2</v>
      </c>
      <c r="F1002" s="14" t="s">
        <v>633</v>
      </c>
      <c r="G1002" s="14" t="s">
        <v>350</v>
      </c>
      <c r="H1002" s="13">
        <f t="shared" si="107"/>
        <v>99</v>
      </c>
      <c r="I1002" s="13">
        <f t="shared" si="108"/>
        <v>11</v>
      </c>
      <c r="J1002" s="13">
        <v>4</v>
      </c>
      <c r="K1002" s="13" t="s">
        <v>1678</v>
      </c>
      <c r="L1002" s="13">
        <v>93</v>
      </c>
      <c r="M1002" s="13" t="s">
        <v>1679</v>
      </c>
      <c r="N1002" s="13">
        <v>93</v>
      </c>
      <c r="O1002" s="13" t="s">
        <v>1681</v>
      </c>
      <c r="P1002" s="13">
        <v>93</v>
      </c>
      <c r="Q1002" s="13" t="s">
        <v>1684</v>
      </c>
      <c r="R1002" s="13">
        <v>93</v>
      </c>
      <c r="S1002" s="13" t="s">
        <v>1611</v>
      </c>
      <c r="T1002" s="13">
        <v>93</v>
      </c>
      <c r="U1002" s="13" t="s">
        <v>1479</v>
      </c>
      <c r="V1002" s="13">
        <v>93</v>
      </c>
      <c r="W1002" s="13" t="s">
        <v>1481</v>
      </c>
      <c r="X1002" s="13">
        <v>93</v>
      </c>
      <c r="Y1002" s="13" t="s">
        <v>1482</v>
      </c>
      <c r="Z1002" s="13">
        <v>93</v>
      </c>
      <c r="AA1002" s="13" t="s">
        <v>347</v>
      </c>
      <c r="AB1002" s="36" t="str">
        <f t="shared" si="109"/>
        <v>tw-h-67-jlr-loc2</v>
      </c>
      <c r="AC1002" s="36">
        <f t="shared" si="110"/>
        <v>5</v>
      </c>
      <c r="AD1002" s="13">
        <v>6</v>
      </c>
      <c r="AE1002" s="27">
        <v>6</v>
      </c>
      <c r="AG1002" s="35">
        <v>399</v>
      </c>
    </row>
    <row r="1003" spans="1:33" ht="16.5" x14ac:dyDescent="0.2">
      <c r="A1003" s="33" t="s">
        <v>984</v>
      </c>
      <c r="B1003" s="33">
        <f t="shared" si="105"/>
        <v>4206721</v>
      </c>
      <c r="C1003" s="51">
        <v>67</v>
      </c>
      <c r="D1003" s="26">
        <f t="shared" si="106"/>
        <v>42067</v>
      </c>
      <c r="E1003" s="13">
        <v>2</v>
      </c>
      <c r="F1003" s="14" t="s">
        <v>634</v>
      </c>
      <c r="G1003" s="14" t="s">
        <v>367</v>
      </c>
      <c r="H1003" s="13">
        <f t="shared" si="107"/>
        <v>99</v>
      </c>
      <c r="I1003" s="13">
        <f t="shared" si="108"/>
        <v>11</v>
      </c>
      <c r="J1003" s="13">
        <v>4</v>
      </c>
      <c r="K1003" s="13" t="s">
        <v>1677</v>
      </c>
      <c r="L1003" s="13">
        <v>93</v>
      </c>
      <c r="M1003" s="13" t="s">
        <v>1680</v>
      </c>
      <c r="N1003" s="13">
        <v>93</v>
      </c>
      <c r="O1003" s="13" t="s">
        <v>1682</v>
      </c>
      <c r="P1003" s="13">
        <v>93</v>
      </c>
      <c r="Q1003" s="13" t="s">
        <v>1683</v>
      </c>
      <c r="R1003" s="13">
        <v>93</v>
      </c>
      <c r="S1003" s="13" t="s">
        <v>1610</v>
      </c>
      <c r="T1003" s="13">
        <v>93</v>
      </c>
      <c r="U1003" s="13" t="s">
        <v>1478</v>
      </c>
      <c r="V1003" s="13">
        <v>93</v>
      </c>
      <c r="W1003" s="13" t="s">
        <v>1480</v>
      </c>
      <c r="X1003" s="13">
        <v>93</v>
      </c>
      <c r="Y1003" s="13" t="s">
        <v>1483</v>
      </c>
      <c r="Z1003" s="13">
        <v>93</v>
      </c>
      <c r="AA1003" s="13" t="s">
        <v>386</v>
      </c>
      <c r="AB1003" s="36" t="str">
        <f t="shared" si="109"/>
        <v>tw-h-67-shl-loc2</v>
      </c>
      <c r="AC1003" s="36">
        <f t="shared" si="110"/>
        <v>5</v>
      </c>
      <c r="AD1003" s="13">
        <v>9</v>
      </c>
      <c r="AE1003" s="27">
        <v>9</v>
      </c>
      <c r="AG1003" s="35">
        <v>400</v>
      </c>
    </row>
    <row r="1004" spans="1:33" ht="16.5" x14ac:dyDescent="0.2">
      <c r="A1004" s="33" t="s">
        <v>984</v>
      </c>
      <c r="B1004" s="33">
        <f t="shared" si="105"/>
        <v>4206730</v>
      </c>
      <c r="C1004" s="51">
        <v>67</v>
      </c>
      <c r="D1004" s="26">
        <f t="shared" si="106"/>
        <v>42067</v>
      </c>
      <c r="E1004" s="13">
        <v>3</v>
      </c>
      <c r="F1004" s="14" t="s">
        <v>633</v>
      </c>
      <c r="G1004" s="14" t="s">
        <v>352</v>
      </c>
      <c r="H1004" s="13">
        <f t="shared" si="107"/>
        <v>99</v>
      </c>
      <c r="I1004" s="13">
        <f t="shared" si="108"/>
        <v>11</v>
      </c>
      <c r="J1004" s="13">
        <v>4</v>
      </c>
      <c r="K1004" s="13" t="s">
        <v>1678</v>
      </c>
      <c r="L1004" s="13">
        <v>93</v>
      </c>
      <c r="M1004" s="13" t="s">
        <v>1679</v>
      </c>
      <c r="N1004" s="13">
        <v>93</v>
      </c>
      <c r="O1004" s="13" t="s">
        <v>1681</v>
      </c>
      <c r="P1004" s="13">
        <v>93</v>
      </c>
      <c r="Q1004" s="13" t="s">
        <v>1684</v>
      </c>
      <c r="R1004" s="13">
        <v>93</v>
      </c>
      <c r="S1004" s="13" t="s">
        <v>1611</v>
      </c>
      <c r="T1004" s="13">
        <v>93</v>
      </c>
      <c r="U1004" s="13" t="s">
        <v>1479</v>
      </c>
      <c r="V1004" s="13">
        <v>93</v>
      </c>
      <c r="W1004" s="13" t="s">
        <v>1481</v>
      </c>
      <c r="X1004" s="13">
        <v>93</v>
      </c>
      <c r="Y1004" s="13" t="s">
        <v>1482</v>
      </c>
      <c r="Z1004" s="13">
        <v>93</v>
      </c>
      <c r="AA1004" s="13" t="s">
        <v>353</v>
      </c>
      <c r="AB1004" s="37" t="str">
        <f t="shared" si="109"/>
        <v>tw-h-67-jlr-loc3</v>
      </c>
      <c r="AC1004" s="37">
        <f t="shared" si="110"/>
        <v>5</v>
      </c>
      <c r="AD1004" s="13">
        <v>6</v>
      </c>
      <c r="AE1004" s="27">
        <v>6</v>
      </c>
      <c r="AG1004" s="35">
        <v>401</v>
      </c>
    </row>
    <row r="1005" spans="1:33" ht="17.25" thickBot="1" x14ac:dyDescent="0.25">
      <c r="A1005" s="33" t="s">
        <v>984</v>
      </c>
      <c r="B1005" s="33">
        <f t="shared" si="105"/>
        <v>4206731</v>
      </c>
      <c r="C1005" s="51">
        <v>67</v>
      </c>
      <c r="D1005" s="28">
        <f t="shared" si="106"/>
        <v>42067</v>
      </c>
      <c r="E1005" s="29">
        <v>3</v>
      </c>
      <c r="F1005" s="30" t="s">
        <v>634</v>
      </c>
      <c r="G1005" s="30" t="s">
        <v>372</v>
      </c>
      <c r="H1005" s="29">
        <f t="shared" si="107"/>
        <v>99</v>
      </c>
      <c r="I1005" s="29">
        <f t="shared" si="108"/>
        <v>11</v>
      </c>
      <c r="J1005" s="29">
        <v>4</v>
      </c>
      <c r="K1005" s="29" t="s">
        <v>1677</v>
      </c>
      <c r="L1005" s="29">
        <v>93</v>
      </c>
      <c r="M1005" s="29" t="s">
        <v>1680</v>
      </c>
      <c r="N1005" s="29">
        <v>93</v>
      </c>
      <c r="O1005" s="29" t="s">
        <v>1682</v>
      </c>
      <c r="P1005" s="29">
        <v>93</v>
      </c>
      <c r="Q1005" s="29" t="s">
        <v>1683</v>
      </c>
      <c r="R1005" s="29">
        <v>93</v>
      </c>
      <c r="S1005" s="29" t="s">
        <v>1610</v>
      </c>
      <c r="T1005" s="29">
        <v>93</v>
      </c>
      <c r="U1005" s="29" t="s">
        <v>1478</v>
      </c>
      <c r="V1005" s="29">
        <v>93</v>
      </c>
      <c r="W1005" s="29" t="s">
        <v>1480</v>
      </c>
      <c r="X1005" s="29">
        <v>93</v>
      </c>
      <c r="Y1005" s="29" t="s">
        <v>1483</v>
      </c>
      <c r="Z1005" s="29">
        <v>93</v>
      </c>
      <c r="AA1005" s="29" t="s">
        <v>394</v>
      </c>
      <c r="AB1005" s="30" t="str">
        <f t="shared" si="109"/>
        <v>tw-h-67-shl-loc3</v>
      </c>
      <c r="AC1005" s="30">
        <f t="shared" si="110"/>
        <v>5</v>
      </c>
      <c r="AD1005" s="29">
        <v>9</v>
      </c>
      <c r="AE1005" s="31">
        <v>9</v>
      </c>
      <c r="AG1005" s="35">
        <v>402</v>
      </c>
    </row>
    <row r="1006" spans="1:33" ht="16.5" x14ac:dyDescent="0.2">
      <c r="A1006" s="33" t="s">
        <v>984</v>
      </c>
      <c r="B1006" s="33">
        <f t="shared" si="105"/>
        <v>4206810</v>
      </c>
      <c r="C1006" s="51">
        <v>68</v>
      </c>
      <c r="D1006" s="23">
        <f t="shared" si="106"/>
        <v>42068</v>
      </c>
      <c r="E1006" s="24">
        <v>1</v>
      </c>
      <c r="F1006" s="32" t="s">
        <v>633</v>
      </c>
      <c r="G1006" s="32" t="s">
        <v>30</v>
      </c>
      <c r="H1006" s="24">
        <f t="shared" si="107"/>
        <v>100</v>
      </c>
      <c r="I1006" s="24">
        <f t="shared" si="108"/>
        <v>12</v>
      </c>
      <c r="J1006" s="24">
        <v>4</v>
      </c>
      <c r="K1006" s="24" t="s">
        <v>1678</v>
      </c>
      <c r="L1006" s="24">
        <v>94</v>
      </c>
      <c r="M1006" s="24" t="s">
        <v>1679</v>
      </c>
      <c r="N1006" s="24">
        <v>94</v>
      </c>
      <c r="O1006" s="24" t="s">
        <v>1681</v>
      </c>
      <c r="P1006" s="24">
        <v>94</v>
      </c>
      <c r="Q1006" s="24" t="s">
        <v>1684</v>
      </c>
      <c r="R1006" s="24">
        <v>94</v>
      </c>
      <c r="S1006" s="24" t="s">
        <v>1611</v>
      </c>
      <c r="T1006" s="24">
        <v>94</v>
      </c>
      <c r="U1006" s="24" t="s">
        <v>1613</v>
      </c>
      <c r="V1006" s="24">
        <v>94</v>
      </c>
      <c r="W1006" s="24" t="s">
        <v>1481</v>
      </c>
      <c r="X1006" s="24">
        <v>94</v>
      </c>
      <c r="Y1006" s="24" t="s">
        <v>1482</v>
      </c>
      <c r="Z1006" s="24">
        <v>94</v>
      </c>
      <c r="AA1006" s="24" t="s">
        <v>747</v>
      </c>
      <c r="AB1006" s="24" t="str">
        <f t="shared" si="109"/>
        <v>tw-h-68-jlr-loc1</v>
      </c>
      <c r="AC1006" s="24">
        <f t="shared" si="110"/>
        <v>5</v>
      </c>
      <c r="AD1006" s="24">
        <v>6</v>
      </c>
      <c r="AE1006" s="25">
        <v>6</v>
      </c>
      <c r="AG1006" s="35">
        <v>403</v>
      </c>
    </row>
    <row r="1007" spans="1:33" ht="16.5" x14ac:dyDescent="0.2">
      <c r="A1007" s="33" t="s">
        <v>984</v>
      </c>
      <c r="B1007" s="33">
        <f t="shared" si="105"/>
        <v>4206811</v>
      </c>
      <c r="C1007" s="51">
        <v>68</v>
      </c>
      <c r="D1007" s="26">
        <f t="shared" si="106"/>
        <v>42068</v>
      </c>
      <c r="E1007" s="13">
        <v>1</v>
      </c>
      <c r="F1007" s="14" t="s">
        <v>634</v>
      </c>
      <c r="G1007" s="14" t="s">
        <v>368</v>
      </c>
      <c r="H1007" s="13">
        <f t="shared" si="107"/>
        <v>100</v>
      </c>
      <c r="I1007" s="13">
        <f t="shared" si="108"/>
        <v>12</v>
      </c>
      <c r="J1007" s="13">
        <v>4</v>
      </c>
      <c r="K1007" s="13" t="s">
        <v>1677</v>
      </c>
      <c r="L1007" s="13">
        <v>94</v>
      </c>
      <c r="M1007" s="13" t="s">
        <v>1680</v>
      </c>
      <c r="N1007" s="13">
        <v>94</v>
      </c>
      <c r="O1007" s="13" t="s">
        <v>1682</v>
      </c>
      <c r="P1007" s="13">
        <v>94</v>
      </c>
      <c r="Q1007" s="13" t="s">
        <v>1683</v>
      </c>
      <c r="R1007" s="13">
        <v>94</v>
      </c>
      <c r="S1007" s="13" t="s">
        <v>1610</v>
      </c>
      <c r="T1007" s="13">
        <v>94</v>
      </c>
      <c r="U1007" s="13" t="s">
        <v>1612</v>
      </c>
      <c r="V1007" s="13">
        <v>94</v>
      </c>
      <c r="W1007" s="13" t="s">
        <v>1480</v>
      </c>
      <c r="X1007" s="13">
        <v>94</v>
      </c>
      <c r="Y1007" s="13" t="s">
        <v>1483</v>
      </c>
      <c r="Z1007" s="13">
        <v>94</v>
      </c>
      <c r="AA1007" s="13" t="s">
        <v>384</v>
      </c>
      <c r="AB1007" s="13" t="str">
        <f t="shared" si="109"/>
        <v>tw-h-68-shl-loc1</v>
      </c>
      <c r="AC1007" s="13">
        <f t="shared" si="110"/>
        <v>5</v>
      </c>
      <c r="AD1007" s="13">
        <v>9</v>
      </c>
      <c r="AE1007" s="27">
        <v>9</v>
      </c>
      <c r="AG1007" s="35">
        <v>404</v>
      </c>
    </row>
    <row r="1008" spans="1:33" ht="16.5" x14ac:dyDescent="0.2">
      <c r="A1008" s="33" t="s">
        <v>984</v>
      </c>
      <c r="B1008" s="33">
        <f t="shared" si="105"/>
        <v>4206820</v>
      </c>
      <c r="C1008" s="51">
        <v>68</v>
      </c>
      <c r="D1008" s="26">
        <f t="shared" si="106"/>
        <v>42068</v>
      </c>
      <c r="E1008" s="13">
        <v>2</v>
      </c>
      <c r="F1008" s="14" t="s">
        <v>633</v>
      </c>
      <c r="G1008" s="14" t="s">
        <v>350</v>
      </c>
      <c r="H1008" s="13">
        <f t="shared" si="107"/>
        <v>100</v>
      </c>
      <c r="I1008" s="13">
        <f t="shared" si="108"/>
        <v>11</v>
      </c>
      <c r="J1008" s="13">
        <v>4</v>
      </c>
      <c r="K1008" s="13" t="s">
        <v>1678</v>
      </c>
      <c r="L1008" s="13">
        <v>94</v>
      </c>
      <c r="M1008" s="13" t="s">
        <v>1679</v>
      </c>
      <c r="N1008" s="13">
        <v>94</v>
      </c>
      <c r="O1008" s="13" t="s">
        <v>1681</v>
      </c>
      <c r="P1008" s="13">
        <v>94</v>
      </c>
      <c r="Q1008" s="13" t="s">
        <v>1684</v>
      </c>
      <c r="R1008" s="13">
        <v>94</v>
      </c>
      <c r="S1008" s="13" t="s">
        <v>1611</v>
      </c>
      <c r="T1008" s="13">
        <v>94</v>
      </c>
      <c r="U1008" s="13" t="s">
        <v>1613</v>
      </c>
      <c r="V1008" s="13">
        <v>94</v>
      </c>
      <c r="W1008" s="13" t="s">
        <v>1481</v>
      </c>
      <c r="X1008" s="13">
        <v>94</v>
      </c>
      <c r="Y1008" s="13" t="s">
        <v>1482</v>
      </c>
      <c r="Z1008" s="13">
        <v>94</v>
      </c>
      <c r="AA1008" s="13" t="s">
        <v>749</v>
      </c>
      <c r="AB1008" s="36" t="str">
        <f t="shared" si="109"/>
        <v>tw-h-68-jlr-loc2</v>
      </c>
      <c r="AC1008" s="36">
        <f t="shared" si="110"/>
        <v>5</v>
      </c>
      <c r="AD1008" s="13">
        <v>6</v>
      </c>
      <c r="AE1008" s="27">
        <v>6</v>
      </c>
      <c r="AG1008" s="35">
        <v>405</v>
      </c>
    </row>
    <row r="1009" spans="1:33" ht="16.5" x14ac:dyDescent="0.2">
      <c r="A1009" s="33" t="s">
        <v>984</v>
      </c>
      <c r="B1009" s="33">
        <f t="shared" si="105"/>
        <v>4206821</v>
      </c>
      <c r="C1009" s="51">
        <v>68</v>
      </c>
      <c r="D1009" s="26">
        <f t="shared" si="106"/>
        <v>42068</v>
      </c>
      <c r="E1009" s="13">
        <v>2</v>
      </c>
      <c r="F1009" s="14" t="s">
        <v>634</v>
      </c>
      <c r="G1009" s="14" t="s">
        <v>367</v>
      </c>
      <c r="H1009" s="13">
        <f t="shared" si="107"/>
        <v>100</v>
      </c>
      <c r="I1009" s="13">
        <f t="shared" si="108"/>
        <v>11</v>
      </c>
      <c r="J1009" s="13">
        <v>4</v>
      </c>
      <c r="K1009" s="13" t="s">
        <v>1677</v>
      </c>
      <c r="L1009" s="13">
        <v>94</v>
      </c>
      <c r="M1009" s="13" t="s">
        <v>1680</v>
      </c>
      <c r="N1009" s="13">
        <v>94</v>
      </c>
      <c r="O1009" s="13" t="s">
        <v>1682</v>
      </c>
      <c r="P1009" s="13">
        <v>94</v>
      </c>
      <c r="Q1009" s="13" t="s">
        <v>1683</v>
      </c>
      <c r="R1009" s="13">
        <v>94</v>
      </c>
      <c r="S1009" s="13" t="s">
        <v>1610</v>
      </c>
      <c r="T1009" s="13">
        <v>94</v>
      </c>
      <c r="U1009" s="13" t="s">
        <v>1612</v>
      </c>
      <c r="V1009" s="13">
        <v>94</v>
      </c>
      <c r="W1009" s="13" t="s">
        <v>1480</v>
      </c>
      <c r="X1009" s="13">
        <v>94</v>
      </c>
      <c r="Y1009" s="13" t="s">
        <v>1483</v>
      </c>
      <c r="Z1009" s="13">
        <v>94</v>
      </c>
      <c r="AA1009" s="13" t="s">
        <v>382</v>
      </c>
      <c r="AB1009" s="36" t="str">
        <f t="shared" si="109"/>
        <v>tw-h-68-shl-loc2</v>
      </c>
      <c r="AC1009" s="36">
        <f t="shared" si="110"/>
        <v>5</v>
      </c>
      <c r="AD1009" s="13">
        <v>9</v>
      </c>
      <c r="AE1009" s="27">
        <v>9</v>
      </c>
      <c r="AG1009" s="35">
        <v>406</v>
      </c>
    </row>
    <row r="1010" spans="1:33" ht="16.5" x14ac:dyDescent="0.2">
      <c r="A1010" s="33" t="s">
        <v>984</v>
      </c>
      <c r="B1010" s="33">
        <f t="shared" si="105"/>
        <v>4206830</v>
      </c>
      <c r="C1010" s="51">
        <v>68</v>
      </c>
      <c r="D1010" s="26">
        <f t="shared" si="106"/>
        <v>42068</v>
      </c>
      <c r="E1010" s="13">
        <v>3</v>
      </c>
      <c r="F1010" s="14" t="s">
        <v>633</v>
      </c>
      <c r="G1010" s="14" t="s">
        <v>352</v>
      </c>
      <c r="H1010" s="13">
        <f t="shared" si="107"/>
        <v>100</v>
      </c>
      <c r="I1010" s="13">
        <f t="shared" si="108"/>
        <v>11</v>
      </c>
      <c r="J1010" s="13">
        <v>4</v>
      </c>
      <c r="K1010" s="13" t="s">
        <v>1678</v>
      </c>
      <c r="L1010" s="13">
        <v>94</v>
      </c>
      <c r="M1010" s="13" t="s">
        <v>1679</v>
      </c>
      <c r="N1010" s="13">
        <v>94</v>
      </c>
      <c r="O1010" s="13" t="s">
        <v>1681</v>
      </c>
      <c r="P1010" s="13">
        <v>94</v>
      </c>
      <c r="Q1010" s="13" t="s">
        <v>1684</v>
      </c>
      <c r="R1010" s="13">
        <v>94</v>
      </c>
      <c r="S1010" s="13" t="s">
        <v>1611</v>
      </c>
      <c r="T1010" s="13">
        <v>94</v>
      </c>
      <c r="U1010" s="13" t="s">
        <v>1613</v>
      </c>
      <c r="V1010" s="13">
        <v>94</v>
      </c>
      <c r="W1010" s="13" t="s">
        <v>1481</v>
      </c>
      <c r="X1010" s="13">
        <v>94</v>
      </c>
      <c r="Y1010" s="13" t="s">
        <v>1482</v>
      </c>
      <c r="Z1010" s="13">
        <v>94</v>
      </c>
      <c r="AA1010" s="13" t="s">
        <v>354</v>
      </c>
      <c r="AB1010" s="37" t="str">
        <f t="shared" si="109"/>
        <v>tw-h-68-jlr-loc3</v>
      </c>
      <c r="AC1010" s="37">
        <f t="shared" si="110"/>
        <v>5</v>
      </c>
      <c r="AD1010" s="13">
        <v>6</v>
      </c>
      <c r="AE1010" s="27">
        <v>6</v>
      </c>
      <c r="AG1010" s="35">
        <v>407</v>
      </c>
    </row>
    <row r="1011" spans="1:33" ht="17.25" thickBot="1" x14ac:dyDescent="0.25">
      <c r="A1011" s="33" t="s">
        <v>984</v>
      </c>
      <c r="B1011" s="33">
        <f t="shared" si="105"/>
        <v>4206831</v>
      </c>
      <c r="C1011" s="51">
        <v>68</v>
      </c>
      <c r="D1011" s="28">
        <f t="shared" si="106"/>
        <v>42068</v>
      </c>
      <c r="E1011" s="29">
        <v>3</v>
      </c>
      <c r="F1011" s="30" t="s">
        <v>634</v>
      </c>
      <c r="G1011" s="30" t="s">
        <v>372</v>
      </c>
      <c r="H1011" s="29">
        <f t="shared" si="107"/>
        <v>100</v>
      </c>
      <c r="I1011" s="29">
        <f t="shared" si="108"/>
        <v>11</v>
      </c>
      <c r="J1011" s="29">
        <v>4</v>
      </c>
      <c r="K1011" s="29" t="s">
        <v>1677</v>
      </c>
      <c r="L1011" s="29">
        <v>94</v>
      </c>
      <c r="M1011" s="29" t="s">
        <v>1680</v>
      </c>
      <c r="N1011" s="29">
        <v>94</v>
      </c>
      <c r="O1011" s="29" t="s">
        <v>1682</v>
      </c>
      <c r="P1011" s="29">
        <v>94</v>
      </c>
      <c r="Q1011" s="29" t="s">
        <v>1683</v>
      </c>
      <c r="R1011" s="29">
        <v>94</v>
      </c>
      <c r="S1011" s="29" t="s">
        <v>1610</v>
      </c>
      <c r="T1011" s="29">
        <v>94</v>
      </c>
      <c r="U1011" s="29" t="s">
        <v>1612</v>
      </c>
      <c r="V1011" s="29">
        <v>94</v>
      </c>
      <c r="W1011" s="29" t="s">
        <v>1480</v>
      </c>
      <c r="X1011" s="29">
        <v>94</v>
      </c>
      <c r="Y1011" s="29" t="s">
        <v>1483</v>
      </c>
      <c r="Z1011" s="29">
        <v>94</v>
      </c>
      <c r="AA1011" s="29" t="s">
        <v>395</v>
      </c>
      <c r="AB1011" s="30" t="str">
        <f t="shared" si="109"/>
        <v>tw-h-68-shl-loc3</v>
      </c>
      <c r="AC1011" s="30">
        <f t="shared" si="110"/>
        <v>5</v>
      </c>
      <c r="AD1011" s="29">
        <v>9</v>
      </c>
      <c r="AE1011" s="31">
        <v>9</v>
      </c>
      <c r="AG1011" s="35">
        <v>408</v>
      </c>
    </row>
    <row r="1012" spans="1:33" ht="16.5" x14ac:dyDescent="0.2">
      <c r="A1012" s="33" t="s">
        <v>984</v>
      </c>
      <c r="B1012" s="33">
        <f t="shared" si="105"/>
        <v>4206910</v>
      </c>
      <c r="C1012" s="51">
        <v>69</v>
      </c>
      <c r="D1012" s="23">
        <f t="shared" si="106"/>
        <v>42069</v>
      </c>
      <c r="E1012" s="24">
        <v>1</v>
      </c>
      <c r="F1012" s="32" t="s">
        <v>633</v>
      </c>
      <c r="G1012" s="32" t="s">
        <v>30</v>
      </c>
      <c r="H1012" s="24">
        <f t="shared" si="107"/>
        <v>100</v>
      </c>
      <c r="I1012" s="24">
        <f t="shared" si="108"/>
        <v>12</v>
      </c>
      <c r="J1012" s="24">
        <v>4</v>
      </c>
      <c r="K1012" s="24" t="s">
        <v>1678</v>
      </c>
      <c r="L1012" s="24">
        <v>94</v>
      </c>
      <c r="M1012" s="24" t="s">
        <v>1679</v>
      </c>
      <c r="N1012" s="24">
        <v>94</v>
      </c>
      <c r="O1012" s="24" t="s">
        <v>1681</v>
      </c>
      <c r="P1012" s="24">
        <v>94</v>
      </c>
      <c r="Q1012" s="24" t="s">
        <v>1684</v>
      </c>
      <c r="R1012" s="24">
        <v>94</v>
      </c>
      <c r="S1012" s="24" t="s">
        <v>1611</v>
      </c>
      <c r="T1012" s="24">
        <v>94</v>
      </c>
      <c r="U1012" s="24" t="s">
        <v>1613</v>
      </c>
      <c r="V1012" s="24">
        <v>94</v>
      </c>
      <c r="W1012" s="24" t="s">
        <v>1685</v>
      </c>
      <c r="X1012" s="24">
        <v>94</v>
      </c>
      <c r="Y1012" s="24" t="s">
        <v>1482</v>
      </c>
      <c r="Z1012" s="24">
        <v>94</v>
      </c>
      <c r="AA1012" s="24" t="s">
        <v>351</v>
      </c>
      <c r="AB1012" s="24" t="str">
        <f t="shared" si="109"/>
        <v>tw-h-69-jlr-loc1</v>
      </c>
      <c r="AC1012" s="24">
        <f t="shared" si="110"/>
        <v>5</v>
      </c>
      <c r="AD1012" s="24">
        <v>6</v>
      </c>
      <c r="AE1012" s="25">
        <v>6</v>
      </c>
      <c r="AG1012" s="35">
        <v>409</v>
      </c>
    </row>
    <row r="1013" spans="1:33" ht="16.5" x14ac:dyDescent="0.2">
      <c r="A1013" s="33" t="s">
        <v>984</v>
      </c>
      <c r="B1013" s="33">
        <f t="shared" si="105"/>
        <v>4206911</v>
      </c>
      <c r="C1013" s="51">
        <v>69</v>
      </c>
      <c r="D1013" s="26">
        <f t="shared" si="106"/>
        <v>42069</v>
      </c>
      <c r="E1013" s="13">
        <v>1</v>
      </c>
      <c r="F1013" s="14" t="s">
        <v>634</v>
      </c>
      <c r="G1013" s="14" t="s">
        <v>368</v>
      </c>
      <c r="H1013" s="13">
        <f t="shared" si="107"/>
        <v>100</v>
      </c>
      <c r="I1013" s="13">
        <f t="shared" si="108"/>
        <v>12</v>
      </c>
      <c r="J1013" s="13">
        <v>4</v>
      </c>
      <c r="K1013" s="13" t="s">
        <v>1677</v>
      </c>
      <c r="L1013" s="13">
        <v>94</v>
      </c>
      <c r="M1013" s="13" t="s">
        <v>1680</v>
      </c>
      <c r="N1013" s="13">
        <v>94</v>
      </c>
      <c r="O1013" s="13" t="s">
        <v>1682</v>
      </c>
      <c r="P1013" s="13">
        <v>94</v>
      </c>
      <c r="Q1013" s="13" t="s">
        <v>1683</v>
      </c>
      <c r="R1013" s="13">
        <v>94</v>
      </c>
      <c r="S1013" s="13" t="s">
        <v>1610</v>
      </c>
      <c r="T1013" s="13">
        <v>94</v>
      </c>
      <c r="U1013" s="13" t="s">
        <v>1612</v>
      </c>
      <c r="V1013" s="13">
        <v>94</v>
      </c>
      <c r="W1013" s="13" t="s">
        <v>1686</v>
      </c>
      <c r="X1013" s="13">
        <v>94</v>
      </c>
      <c r="Y1013" s="13" t="s">
        <v>1483</v>
      </c>
      <c r="Z1013" s="13">
        <v>94</v>
      </c>
      <c r="AA1013" s="13" t="s">
        <v>391</v>
      </c>
      <c r="AB1013" s="13" t="str">
        <f t="shared" si="109"/>
        <v>tw-h-69-shl-loc1</v>
      </c>
      <c r="AC1013" s="13">
        <f t="shared" si="110"/>
        <v>5</v>
      </c>
      <c r="AD1013" s="13">
        <v>9</v>
      </c>
      <c r="AE1013" s="27">
        <v>9</v>
      </c>
      <c r="AG1013" s="35">
        <v>410</v>
      </c>
    </row>
    <row r="1014" spans="1:33" ht="16.5" x14ac:dyDescent="0.2">
      <c r="A1014" s="33" t="s">
        <v>984</v>
      </c>
      <c r="B1014" s="33">
        <f t="shared" si="105"/>
        <v>4206920</v>
      </c>
      <c r="C1014" s="51">
        <v>69</v>
      </c>
      <c r="D1014" s="26">
        <f t="shared" si="106"/>
        <v>42069</v>
      </c>
      <c r="E1014" s="13">
        <v>2</v>
      </c>
      <c r="F1014" s="14" t="s">
        <v>633</v>
      </c>
      <c r="G1014" s="14" t="s">
        <v>350</v>
      </c>
      <c r="H1014" s="13">
        <f t="shared" si="107"/>
        <v>100</v>
      </c>
      <c r="I1014" s="13">
        <f t="shared" si="108"/>
        <v>12</v>
      </c>
      <c r="J1014" s="13">
        <v>4</v>
      </c>
      <c r="K1014" s="13" t="s">
        <v>1678</v>
      </c>
      <c r="L1014" s="13">
        <v>94</v>
      </c>
      <c r="M1014" s="13" t="s">
        <v>1679</v>
      </c>
      <c r="N1014" s="13">
        <v>94</v>
      </c>
      <c r="O1014" s="13" t="s">
        <v>1681</v>
      </c>
      <c r="P1014" s="13">
        <v>94</v>
      </c>
      <c r="Q1014" s="13" t="s">
        <v>1684</v>
      </c>
      <c r="R1014" s="13">
        <v>94</v>
      </c>
      <c r="S1014" s="13" t="s">
        <v>1611</v>
      </c>
      <c r="T1014" s="13">
        <v>94</v>
      </c>
      <c r="U1014" s="13" t="s">
        <v>1613</v>
      </c>
      <c r="V1014" s="13">
        <v>94</v>
      </c>
      <c r="W1014" s="13" t="s">
        <v>1685</v>
      </c>
      <c r="X1014" s="13">
        <v>94</v>
      </c>
      <c r="Y1014" s="13" t="s">
        <v>1482</v>
      </c>
      <c r="Z1014" s="13">
        <v>94</v>
      </c>
      <c r="AA1014" s="13" t="s">
        <v>748</v>
      </c>
      <c r="AB1014" s="36" t="str">
        <f t="shared" si="109"/>
        <v>tw-h-69-jlr-loc2</v>
      </c>
      <c r="AC1014" s="36">
        <f t="shared" si="110"/>
        <v>5</v>
      </c>
      <c r="AD1014" s="13">
        <v>6</v>
      </c>
      <c r="AE1014" s="27">
        <v>6</v>
      </c>
      <c r="AG1014" s="35">
        <v>411</v>
      </c>
    </row>
    <row r="1015" spans="1:33" ht="16.5" x14ac:dyDescent="0.2">
      <c r="A1015" s="33" t="s">
        <v>984</v>
      </c>
      <c r="B1015" s="33">
        <f t="shared" si="105"/>
        <v>4206921</v>
      </c>
      <c r="C1015" s="51">
        <v>69</v>
      </c>
      <c r="D1015" s="26">
        <f t="shared" si="106"/>
        <v>42069</v>
      </c>
      <c r="E1015" s="13">
        <v>2</v>
      </c>
      <c r="F1015" s="14" t="s">
        <v>634</v>
      </c>
      <c r="G1015" s="14" t="s">
        <v>367</v>
      </c>
      <c r="H1015" s="13">
        <f t="shared" si="107"/>
        <v>100</v>
      </c>
      <c r="I1015" s="13">
        <f t="shared" si="108"/>
        <v>12</v>
      </c>
      <c r="J1015" s="13">
        <v>4</v>
      </c>
      <c r="K1015" s="13" t="s">
        <v>1677</v>
      </c>
      <c r="L1015" s="13">
        <v>94</v>
      </c>
      <c r="M1015" s="13" t="s">
        <v>1680</v>
      </c>
      <c r="N1015" s="13">
        <v>94</v>
      </c>
      <c r="O1015" s="13" t="s">
        <v>1682</v>
      </c>
      <c r="P1015" s="13">
        <v>94</v>
      </c>
      <c r="Q1015" s="13" t="s">
        <v>1683</v>
      </c>
      <c r="R1015" s="13">
        <v>94</v>
      </c>
      <c r="S1015" s="13" t="s">
        <v>1610</v>
      </c>
      <c r="T1015" s="13">
        <v>94</v>
      </c>
      <c r="U1015" s="13" t="s">
        <v>1612</v>
      </c>
      <c r="V1015" s="13">
        <v>94</v>
      </c>
      <c r="W1015" s="13" t="s">
        <v>1686</v>
      </c>
      <c r="X1015" s="13">
        <v>94</v>
      </c>
      <c r="Y1015" s="13" t="s">
        <v>1483</v>
      </c>
      <c r="Z1015" s="13">
        <v>94</v>
      </c>
      <c r="AA1015" s="13" t="s">
        <v>390</v>
      </c>
      <c r="AB1015" s="36" t="str">
        <f t="shared" si="109"/>
        <v>tw-h-69-shl-loc2</v>
      </c>
      <c r="AC1015" s="36">
        <f t="shared" si="110"/>
        <v>5</v>
      </c>
      <c r="AD1015" s="13">
        <v>9</v>
      </c>
      <c r="AE1015" s="27">
        <v>9</v>
      </c>
      <c r="AG1015" s="35">
        <v>412</v>
      </c>
    </row>
    <row r="1016" spans="1:33" ht="16.5" x14ac:dyDescent="0.2">
      <c r="A1016" s="33" t="s">
        <v>984</v>
      </c>
      <c r="B1016" s="33">
        <f t="shared" si="105"/>
        <v>4206930</v>
      </c>
      <c r="C1016" s="51">
        <v>69</v>
      </c>
      <c r="D1016" s="26">
        <f t="shared" si="106"/>
        <v>42069</v>
      </c>
      <c r="E1016" s="13">
        <v>3</v>
      </c>
      <c r="F1016" s="14" t="s">
        <v>633</v>
      </c>
      <c r="G1016" s="14" t="s">
        <v>352</v>
      </c>
      <c r="H1016" s="13">
        <f t="shared" si="107"/>
        <v>100</v>
      </c>
      <c r="I1016" s="13">
        <f t="shared" si="108"/>
        <v>11</v>
      </c>
      <c r="J1016" s="13">
        <v>4</v>
      </c>
      <c r="K1016" s="13" t="s">
        <v>1678</v>
      </c>
      <c r="L1016" s="13">
        <v>94</v>
      </c>
      <c r="M1016" s="13" t="s">
        <v>1679</v>
      </c>
      <c r="N1016" s="13">
        <v>94</v>
      </c>
      <c r="O1016" s="13" t="s">
        <v>1681</v>
      </c>
      <c r="P1016" s="13">
        <v>94</v>
      </c>
      <c r="Q1016" s="13" t="s">
        <v>1684</v>
      </c>
      <c r="R1016" s="13">
        <v>94</v>
      </c>
      <c r="S1016" s="13" t="s">
        <v>1611</v>
      </c>
      <c r="T1016" s="13">
        <v>94</v>
      </c>
      <c r="U1016" s="13" t="s">
        <v>1613</v>
      </c>
      <c r="V1016" s="13">
        <v>94</v>
      </c>
      <c r="W1016" s="13" t="s">
        <v>1685</v>
      </c>
      <c r="X1016" s="13">
        <v>94</v>
      </c>
      <c r="Y1016" s="13" t="s">
        <v>1482</v>
      </c>
      <c r="Z1016" s="13">
        <v>94</v>
      </c>
      <c r="AA1016" s="13" t="s">
        <v>354</v>
      </c>
      <c r="AB1016" s="37" t="str">
        <f t="shared" si="109"/>
        <v>tw-h-69-jlr-loc3</v>
      </c>
      <c r="AC1016" s="37">
        <f t="shared" si="110"/>
        <v>5</v>
      </c>
      <c r="AD1016" s="13">
        <v>6</v>
      </c>
      <c r="AE1016" s="27">
        <v>6</v>
      </c>
      <c r="AG1016" s="35">
        <v>413</v>
      </c>
    </row>
    <row r="1017" spans="1:33" ht="17.25" thickBot="1" x14ac:dyDescent="0.25">
      <c r="A1017" s="33" t="s">
        <v>984</v>
      </c>
      <c r="B1017" s="33">
        <f t="shared" si="105"/>
        <v>4206931</v>
      </c>
      <c r="C1017" s="51">
        <v>69</v>
      </c>
      <c r="D1017" s="28">
        <f t="shared" si="106"/>
        <v>42069</v>
      </c>
      <c r="E1017" s="29">
        <v>3</v>
      </c>
      <c r="F1017" s="30" t="s">
        <v>634</v>
      </c>
      <c r="G1017" s="30" t="s">
        <v>372</v>
      </c>
      <c r="H1017" s="29">
        <f t="shared" si="107"/>
        <v>100</v>
      </c>
      <c r="I1017" s="29">
        <f t="shared" si="108"/>
        <v>11</v>
      </c>
      <c r="J1017" s="29">
        <v>4</v>
      </c>
      <c r="K1017" s="29" t="s">
        <v>1677</v>
      </c>
      <c r="L1017" s="29">
        <v>94</v>
      </c>
      <c r="M1017" s="29" t="s">
        <v>1680</v>
      </c>
      <c r="N1017" s="29">
        <v>94</v>
      </c>
      <c r="O1017" s="29" t="s">
        <v>1682</v>
      </c>
      <c r="P1017" s="29">
        <v>94</v>
      </c>
      <c r="Q1017" s="29" t="s">
        <v>1683</v>
      </c>
      <c r="R1017" s="29">
        <v>94</v>
      </c>
      <c r="S1017" s="29" t="s">
        <v>1610</v>
      </c>
      <c r="T1017" s="29">
        <v>94</v>
      </c>
      <c r="U1017" s="29" t="s">
        <v>1612</v>
      </c>
      <c r="V1017" s="29">
        <v>94</v>
      </c>
      <c r="W1017" s="29" t="s">
        <v>1686</v>
      </c>
      <c r="X1017" s="29">
        <v>94</v>
      </c>
      <c r="Y1017" s="29" t="s">
        <v>1483</v>
      </c>
      <c r="Z1017" s="29">
        <v>94</v>
      </c>
      <c r="AA1017" s="29" t="s">
        <v>395</v>
      </c>
      <c r="AB1017" s="30" t="str">
        <f t="shared" si="109"/>
        <v>tw-h-69-shl-loc3</v>
      </c>
      <c r="AC1017" s="30">
        <f t="shared" si="110"/>
        <v>5</v>
      </c>
      <c r="AD1017" s="29">
        <v>9</v>
      </c>
      <c r="AE1017" s="31">
        <v>9</v>
      </c>
      <c r="AG1017" s="35">
        <v>414</v>
      </c>
    </row>
    <row r="1018" spans="1:33" ht="16.5" x14ac:dyDescent="0.2">
      <c r="A1018" s="33" t="s">
        <v>984</v>
      </c>
      <c r="B1018" s="33">
        <f t="shared" si="105"/>
        <v>4207010</v>
      </c>
      <c r="C1018" s="51">
        <v>70</v>
      </c>
      <c r="D1018" s="23">
        <f t="shared" si="106"/>
        <v>42070</v>
      </c>
      <c r="E1018" s="24">
        <v>1</v>
      </c>
      <c r="F1018" s="32" t="s">
        <v>633</v>
      </c>
      <c r="G1018" s="32" t="s">
        <v>30</v>
      </c>
      <c r="H1018" s="24">
        <f t="shared" si="107"/>
        <v>100</v>
      </c>
      <c r="I1018" s="24">
        <f t="shared" si="108"/>
        <v>12</v>
      </c>
      <c r="J1018" s="24">
        <v>4</v>
      </c>
      <c r="K1018" s="24" t="s">
        <v>1678</v>
      </c>
      <c r="L1018" s="24">
        <v>95</v>
      </c>
      <c r="M1018" s="24" t="s">
        <v>1679</v>
      </c>
      <c r="N1018" s="24">
        <v>95</v>
      </c>
      <c r="O1018" s="24" t="s">
        <v>1681</v>
      </c>
      <c r="P1018" s="24">
        <v>95</v>
      </c>
      <c r="Q1018" s="24" t="s">
        <v>1684</v>
      </c>
      <c r="R1018" s="24">
        <v>95</v>
      </c>
      <c r="S1018" s="24" t="s">
        <v>1611</v>
      </c>
      <c r="T1018" s="24">
        <v>95</v>
      </c>
      <c r="U1018" s="24" t="s">
        <v>1613</v>
      </c>
      <c r="V1018" s="24">
        <v>95</v>
      </c>
      <c r="W1018" s="24" t="s">
        <v>1685</v>
      </c>
      <c r="X1018" s="24">
        <v>95</v>
      </c>
      <c r="Y1018" s="24" t="s">
        <v>1687</v>
      </c>
      <c r="Z1018" s="24">
        <v>95</v>
      </c>
      <c r="AA1018" s="24" t="s">
        <v>30</v>
      </c>
      <c r="AB1018" s="24" t="str">
        <f t="shared" si="109"/>
        <v>tw-h-70-jlr-loc1</v>
      </c>
      <c r="AC1018" s="24">
        <f t="shared" si="110"/>
        <v>6</v>
      </c>
      <c r="AD1018" s="24">
        <v>6</v>
      </c>
      <c r="AE1018" s="25">
        <v>6</v>
      </c>
      <c r="AG1018" s="35">
        <v>415</v>
      </c>
    </row>
    <row r="1019" spans="1:33" ht="16.5" x14ac:dyDescent="0.2">
      <c r="A1019" s="33" t="s">
        <v>984</v>
      </c>
      <c r="B1019" s="33">
        <f t="shared" si="105"/>
        <v>4207011</v>
      </c>
      <c r="C1019" s="51">
        <v>70</v>
      </c>
      <c r="D1019" s="26">
        <f t="shared" si="106"/>
        <v>42070</v>
      </c>
      <c r="E1019" s="13">
        <v>1</v>
      </c>
      <c r="F1019" s="14" t="s">
        <v>634</v>
      </c>
      <c r="G1019" s="14" t="s">
        <v>368</v>
      </c>
      <c r="H1019" s="13">
        <f t="shared" si="107"/>
        <v>100</v>
      </c>
      <c r="I1019" s="13">
        <f t="shared" si="108"/>
        <v>12</v>
      </c>
      <c r="J1019" s="13">
        <v>4</v>
      </c>
      <c r="K1019" s="13" t="s">
        <v>1677</v>
      </c>
      <c r="L1019" s="13">
        <v>95</v>
      </c>
      <c r="M1019" s="13" t="s">
        <v>1680</v>
      </c>
      <c r="N1019" s="13">
        <v>95</v>
      </c>
      <c r="O1019" s="13" t="s">
        <v>1682</v>
      </c>
      <c r="P1019" s="13">
        <v>95</v>
      </c>
      <c r="Q1019" s="13" t="s">
        <v>1683</v>
      </c>
      <c r="R1019" s="13">
        <v>95</v>
      </c>
      <c r="S1019" s="13" t="s">
        <v>1610</v>
      </c>
      <c r="T1019" s="13">
        <v>95</v>
      </c>
      <c r="U1019" s="13" t="s">
        <v>1612</v>
      </c>
      <c r="V1019" s="13">
        <v>95</v>
      </c>
      <c r="W1019" s="13" t="s">
        <v>1686</v>
      </c>
      <c r="X1019" s="13">
        <v>95</v>
      </c>
      <c r="Y1019" s="13" t="s">
        <v>1688</v>
      </c>
      <c r="Z1019" s="13">
        <v>95</v>
      </c>
      <c r="AA1019" s="13" t="s">
        <v>386</v>
      </c>
      <c r="AB1019" s="13" t="str">
        <f t="shared" si="109"/>
        <v>tw-h-70-shl-loc1</v>
      </c>
      <c r="AC1019" s="13">
        <f t="shared" si="110"/>
        <v>6</v>
      </c>
      <c r="AD1019" s="13">
        <v>9</v>
      </c>
      <c r="AE1019" s="27">
        <v>9</v>
      </c>
      <c r="AG1019" s="35">
        <v>416</v>
      </c>
    </row>
    <row r="1020" spans="1:33" ht="16.5" x14ac:dyDescent="0.2">
      <c r="A1020" s="33" t="s">
        <v>984</v>
      </c>
      <c r="B1020" s="33">
        <f t="shared" si="105"/>
        <v>4207020</v>
      </c>
      <c r="C1020" s="51">
        <v>70</v>
      </c>
      <c r="D1020" s="26">
        <f t="shared" si="106"/>
        <v>42070</v>
      </c>
      <c r="E1020" s="13">
        <v>2</v>
      </c>
      <c r="F1020" s="14" t="s">
        <v>633</v>
      </c>
      <c r="G1020" s="14" t="s">
        <v>350</v>
      </c>
      <c r="H1020" s="13">
        <f t="shared" si="107"/>
        <v>100</v>
      </c>
      <c r="I1020" s="13">
        <f t="shared" si="108"/>
        <v>12</v>
      </c>
      <c r="J1020" s="13">
        <v>4</v>
      </c>
      <c r="K1020" s="13" t="s">
        <v>1678</v>
      </c>
      <c r="L1020" s="13">
        <v>95</v>
      </c>
      <c r="M1020" s="13" t="s">
        <v>1679</v>
      </c>
      <c r="N1020" s="13">
        <v>95</v>
      </c>
      <c r="O1020" s="13" t="s">
        <v>1681</v>
      </c>
      <c r="P1020" s="13">
        <v>95</v>
      </c>
      <c r="Q1020" s="13" t="s">
        <v>1684</v>
      </c>
      <c r="R1020" s="13">
        <v>95</v>
      </c>
      <c r="S1020" s="13" t="s">
        <v>1611</v>
      </c>
      <c r="T1020" s="13">
        <v>95</v>
      </c>
      <c r="U1020" s="13" t="s">
        <v>1613</v>
      </c>
      <c r="V1020" s="13">
        <v>95</v>
      </c>
      <c r="W1020" s="13" t="s">
        <v>1685</v>
      </c>
      <c r="X1020" s="13">
        <v>95</v>
      </c>
      <c r="Y1020" s="13" t="s">
        <v>1687</v>
      </c>
      <c r="Z1020" s="13">
        <v>95</v>
      </c>
      <c r="AA1020" s="13" t="s">
        <v>30</v>
      </c>
      <c r="AB1020" s="36" t="str">
        <f t="shared" si="109"/>
        <v>tw-h-70-jlr-loc2</v>
      </c>
      <c r="AC1020" s="36">
        <f t="shared" si="110"/>
        <v>6</v>
      </c>
      <c r="AD1020" s="13">
        <v>6</v>
      </c>
      <c r="AE1020" s="27">
        <v>6</v>
      </c>
      <c r="AG1020" s="35">
        <v>417</v>
      </c>
    </row>
    <row r="1021" spans="1:33" ht="16.5" x14ac:dyDescent="0.2">
      <c r="A1021" s="33" t="s">
        <v>984</v>
      </c>
      <c r="B1021" s="33">
        <f t="shared" si="105"/>
        <v>4207021</v>
      </c>
      <c r="C1021" s="51">
        <v>70</v>
      </c>
      <c r="D1021" s="26">
        <f t="shared" si="106"/>
        <v>42070</v>
      </c>
      <c r="E1021" s="13">
        <v>2</v>
      </c>
      <c r="F1021" s="14" t="s">
        <v>634</v>
      </c>
      <c r="G1021" s="14" t="s">
        <v>367</v>
      </c>
      <c r="H1021" s="13">
        <f t="shared" si="107"/>
        <v>100</v>
      </c>
      <c r="I1021" s="13">
        <f t="shared" si="108"/>
        <v>12</v>
      </c>
      <c r="J1021" s="13">
        <v>4</v>
      </c>
      <c r="K1021" s="13" t="s">
        <v>1677</v>
      </c>
      <c r="L1021" s="13">
        <v>95</v>
      </c>
      <c r="M1021" s="13" t="s">
        <v>1680</v>
      </c>
      <c r="N1021" s="13">
        <v>95</v>
      </c>
      <c r="O1021" s="13" t="s">
        <v>1682</v>
      </c>
      <c r="P1021" s="13">
        <v>95</v>
      </c>
      <c r="Q1021" s="13" t="s">
        <v>1683</v>
      </c>
      <c r="R1021" s="13">
        <v>95</v>
      </c>
      <c r="S1021" s="13" t="s">
        <v>1610</v>
      </c>
      <c r="T1021" s="13">
        <v>95</v>
      </c>
      <c r="U1021" s="13" t="s">
        <v>1612</v>
      </c>
      <c r="V1021" s="13">
        <v>95</v>
      </c>
      <c r="W1021" s="13" t="s">
        <v>1686</v>
      </c>
      <c r="X1021" s="13">
        <v>95</v>
      </c>
      <c r="Y1021" s="13" t="s">
        <v>1688</v>
      </c>
      <c r="Z1021" s="13">
        <v>95</v>
      </c>
      <c r="AA1021" s="13" t="s">
        <v>380</v>
      </c>
      <c r="AB1021" s="36" t="str">
        <f t="shared" si="109"/>
        <v>tw-h-70-shl-loc2</v>
      </c>
      <c r="AC1021" s="36">
        <f t="shared" si="110"/>
        <v>6</v>
      </c>
      <c r="AD1021" s="13">
        <v>9</v>
      </c>
      <c r="AE1021" s="27">
        <v>9</v>
      </c>
      <c r="AG1021" s="35">
        <v>418</v>
      </c>
    </row>
    <row r="1022" spans="1:33" ht="16.5" x14ac:dyDescent="0.2">
      <c r="A1022" s="33" t="s">
        <v>984</v>
      </c>
      <c r="B1022" s="33">
        <f t="shared" si="105"/>
        <v>4207030</v>
      </c>
      <c r="C1022" s="51">
        <v>70</v>
      </c>
      <c r="D1022" s="26">
        <f t="shared" si="106"/>
        <v>42070</v>
      </c>
      <c r="E1022" s="13">
        <v>3</v>
      </c>
      <c r="F1022" s="14" t="s">
        <v>633</v>
      </c>
      <c r="G1022" s="14" t="s">
        <v>352</v>
      </c>
      <c r="H1022" s="13">
        <f t="shared" si="107"/>
        <v>100</v>
      </c>
      <c r="I1022" s="13">
        <f t="shared" si="108"/>
        <v>12</v>
      </c>
      <c r="J1022" s="13">
        <v>4</v>
      </c>
      <c r="K1022" s="13" t="s">
        <v>1678</v>
      </c>
      <c r="L1022" s="13">
        <v>95</v>
      </c>
      <c r="M1022" s="13" t="s">
        <v>1679</v>
      </c>
      <c r="N1022" s="13">
        <v>95</v>
      </c>
      <c r="O1022" s="13" t="s">
        <v>1681</v>
      </c>
      <c r="P1022" s="13">
        <v>95</v>
      </c>
      <c r="Q1022" s="13" t="s">
        <v>1684</v>
      </c>
      <c r="R1022" s="13">
        <v>95</v>
      </c>
      <c r="S1022" s="13" t="s">
        <v>1611</v>
      </c>
      <c r="T1022" s="13">
        <v>95</v>
      </c>
      <c r="U1022" s="13" t="s">
        <v>1613</v>
      </c>
      <c r="V1022" s="13">
        <v>95</v>
      </c>
      <c r="W1022" s="13" t="s">
        <v>1685</v>
      </c>
      <c r="X1022" s="13">
        <v>95</v>
      </c>
      <c r="Y1022" s="13" t="s">
        <v>1687</v>
      </c>
      <c r="Z1022" s="13">
        <v>95</v>
      </c>
      <c r="AA1022" s="13" t="s">
        <v>353</v>
      </c>
      <c r="AB1022" s="37" t="str">
        <f t="shared" si="109"/>
        <v>tw-h-70-jlr-loc3</v>
      </c>
      <c r="AC1022" s="37">
        <f t="shared" si="110"/>
        <v>6</v>
      </c>
      <c r="AD1022" s="13">
        <v>6</v>
      </c>
      <c r="AE1022" s="27">
        <v>6</v>
      </c>
      <c r="AG1022" s="35">
        <v>419</v>
      </c>
    </row>
    <row r="1023" spans="1:33" ht="17.25" thickBot="1" x14ac:dyDescent="0.25">
      <c r="A1023" s="33" t="s">
        <v>984</v>
      </c>
      <c r="B1023" s="33">
        <f t="shared" si="105"/>
        <v>4207031</v>
      </c>
      <c r="C1023" s="51">
        <v>70</v>
      </c>
      <c r="D1023" s="28">
        <f t="shared" si="106"/>
        <v>42070</v>
      </c>
      <c r="E1023" s="29">
        <v>3</v>
      </c>
      <c r="F1023" s="30" t="s">
        <v>634</v>
      </c>
      <c r="G1023" s="30" t="s">
        <v>372</v>
      </c>
      <c r="H1023" s="29">
        <f t="shared" si="107"/>
        <v>100</v>
      </c>
      <c r="I1023" s="29">
        <f t="shared" si="108"/>
        <v>12</v>
      </c>
      <c r="J1023" s="29">
        <v>4</v>
      </c>
      <c r="K1023" s="29" t="s">
        <v>1677</v>
      </c>
      <c r="L1023" s="29">
        <v>95</v>
      </c>
      <c r="M1023" s="29" t="s">
        <v>1680</v>
      </c>
      <c r="N1023" s="29">
        <v>95</v>
      </c>
      <c r="O1023" s="29" t="s">
        <v>1682</v>
      </c>
      <c r="P1023" s="29">
        <v>95</v>
      </c>
      <c r="Q1023" s="29" t="s">
        <v>1683</v>
      </c>
      <c r="R1023" s="29">
        <v>95</v>
      </c>
      <c r="S1023" s="29" t="s">
        <v>1610</v>
      </c>
      <c r="T1023" s="29">
        <v>95</v>
      </c>
      <c r="U1023" s="29" t="s">
        <v>1612</v>
      </c>
      <c r="V1023" s="29">
        <v>95</v>
      </c>
      <c r="W1023" s="29" t="s">
        <v>1686</v>
      </c>
      <c r="X1023" s="29">
        <v>95</v>
      </c>
      <c r="Y1023" s="29" t="s">
        <v>1688</v>
      </c>
      <c r="Z1023" s="29">
        <v>95</v>
      </c>
      <c r="AA1023" s="29" t="s">
        <v>394</v>
      </c>
      <c r="AB1023" s="30" t="str">
        <f t="shared" si="109"/>
        <v>tw-h-70-shl-loc3</v>
      </c>
      <c r="AC1023" s="30">
        <f t="shared" si="110"/>
        <v>6</v>
      </c>
      <c r="AD1023" s="29">
        <v>9</v>
      </c>
      <c r="AE1023" s="31">
        <v>9</v>
      </c>
      <c r="AG1023" s="35">
        <v>420</v>
      </c>
    </row>
    <row r="1024" spans="1:33" ht="16.5" x14ac:dyDescent="0.2">
      <c r="A1024" s="33" t="s">
        <v>984</v>
      </c>
      <c r="B1024" s="33">
        <f t="shared" si="105"/>
        <v>4207110</v>
      </c>
      <c r="C1024" s="51">
        <v>71</v>
      </c>
      <c r="D1024" s="23">
        <f t="shared" si="106"/>
        <v>42071</v>
      </c>
      <c r="E1024" s="24">
        <v>1</v>
      </c>
      <c r="F1024" s="32" t="s">
        <v>633</v>
      </c>
      <c r="G1024" s="32" t="s">
        <v>30</v>
      </c>
      <c r="H1024" s="24">
        <f t="shared" si="107"/>
        <v>101</v>
      </c>
      <c r="I1024" s="24">
        <f t="shared" si="108"/>
        <v>12</v>
      </c>
      <c r="J1024" s="24">
        <v>4</v>
      </c>
      <c r="K1024" s="24" t="s">
        <v>1678</v>
      </c>
      <c r="L1024" s="24">
        <v>95</v>
      </c>
      <c r="M1024" s="24" t="s">
        <v>1679</v>
      </c>
      <c r="N1024" s="24">
        <v>95</v>
      </c>
      <c r="O1024" s="24" t="s">
        <v>1681</v>
      </c>
      <c r="P1024" s="24">
        <v>95</v>
      </c>
      <c r="Q1024" s="24" t="s">
        <v>1684</v>
      </c>
      <c r="R1024" s="24">
        <v>95</v>
      </c>
      <c r="S1024" s="24" t="s">
        <v>1611</v>
      </c>
      <c r="T1024" s="24">
        <v>95</v>
      </c>
      <c r="U1024" s="24" t="s">
        <v>1613</v>
      </c>
      <c r="V1024" s="24">
        <v>95</v>
      </c>
      <c r="W1024" s="24" t="s">
        <v>1685</v>
      </c>
      <c r="X1024" s="24">
        <v>95</v>
      </c>
      <c r="Y1024" s="24" t="s">
        <v>1687</v>
      </c>
      <c r="Z1024" s="24">
        <v>95</v>
      </c>
      <c r="AA1024" s="24" t="s">
        <v>30</v>
      </c>
      <c r="AB1024" s="24" t="str">
        <f t="shared" si="109"/>
        <v>tw-h-71-jlr-loc1</v>
      </c>
      <c r="AC1024" s="24">
        <f t="shared" si="110"/>
        <v>6</v>
      </c>
      <c r="AD1024" s="24">
        <v>6</v>
      </c>
      <c r="AE1024" s="25">
        <v>6</v>
      </c>
      <c r="AG1024" s="35">
        <v>421</v>
      </c>
    </row>
    <row r="1025" spans="1:33" ht="16.5" x14ac:dyDescent="0.2">
      <c r="A1025" s="33" t="s">
        <v>984</v>
      </c>
      <c r="B1025" s="33">
        <f t="shared" si="105"/>
        <v>4207111</v>
      </c>
      <c r="C1025" s="51">
        <v>71</v>
      </c>
      <c r="D1025" s="26">
        <f t="shared" si="106"/>
        <v>42071</v>
      </c>
      <c r="E1025" s="13">
        <v>1</v>
      </c>
      <c r="F1025" s="14" t="s">
        <v>634</v>
      </c>
      <c r="G1025" s="14" t="s">
        <v>368</v>
      </c>
      <c r="H1025" s="13">
        <f t="shared" si="107"/>
        <v>101</v>
      </c>
      <c r="I1025" s="13">
        <f t="shared" si="108"/>
        <v>12</v>
      </c>
      <c r="J1025" s="13">
        <v>4</v>
      </c>
      <c r="K1025" s="13" t="s">
        <v>1500</v>
      </c>
      <c r="L1025" s="13">
        <v>95</v>
      </c>
      <c r="M1025" s="13" t="s">
        <v>1680</v>
      </c>
      <c r="N1025" s="13">
        <v>95</v>
      </c>
      <c r="O1025" s="13" t="s">
        <v>1682</v>
      </c>
      <c r="P1025" s="13">
        <v>95</v>
      </c>
      <c r="Q1025" s="13" t="s">
        <v>1683</v>
      </c>
      <c r="R1025" s="13">
        <v>95</v>
      </c>
      <c r="S1025" s="13" t="s">
        <v>1610</v>
      </c>
      <c r="T1025" s="13">
        <v>95</v>
      </c>
      <c r="U1025" s="13" t="s">
        <v>1612</v>
      </c>
      <c r="V1025" s="13">
        <v>95</v>
      </c>
      <c r="W1025" s="13" t="s">
        <v>1686</v>
      </c>
      <c r="X1025" s="13">
        <v>95</v>
      </c>
      <c r="Y1025" s="13" t="s">
        <v>1688</v>
      </c>
      <c r="Z1025" s="13">
        <v>95</v>
      </c>
      <c r="AA1025" s="13" t="s">
        <v>389</v>
      </c>
      <c r="AB1025" s="13" t="str">
        <f t="shared" si="109"/>
        <v>tw-h-71-shl-loc1</v>
      </c>
      <c r="AC1025" s="13">
        <f t="shared" si="110"/>
        <v>6</v>
      </c>
      <c r="AD1025" s="13">
        <v>9</v>
      </c>
      <c r="AE1025" s="27">
        <v>9</v>
      </c>
      <c r="AG1025" s="35">
        <v>422</v>
      </c>
    </row>
    <row r="1026" spans="1:33" ht="16.5" x14ac:dyDescent="0.2">
      <c r="A1026" s="33" t="s">
        <v>984</v>
      </c>
      <c r="B1026" s="33">
        <f t="shared" si="105"/>
        <v>4207120</v>
      </c>
      <c r="C1026" s="51">
        <v>71</v>
      </c>
      <c r="D1026" s="26">
        <f t="shared" si="106"/>
        <v>42071</v>
      </c>
      <c r="E1026" s="13">
        <v>2</v>
      </c>
      <c r="F1026" s="14" t="s">
        <v>633</v>
      </c>
      <c r="G1026" s="14" t="s">
        <v>350</v>
      </c>
      <c r="H1026" s="13">
        <f t="shared" si="107"/>
        <v>101</v>
      </c>
      <c r="I1026" s="13">
        <f t="shared" si="108"/>
        <v>12</v>
      </c>
      <c r="J1026" s="13">
        <v>4</v>
      </c>
      <c r="K1026" s="13" t="s">
        <v>1678</v>
      </c>
      <c r="L1026" s="13">
        <v>95</v>
      </c>
      <c r="M1026" s="13" t="s">
        <v>1679</v>
      </c>
      <c r="N1026" s="13">
        <v>95</v>
      </c>
      <c r="O1026" s="13" t="s">
        <v>1681</v>
      </c>
      <c r="P1026" s="13">
        <v>95</v>
      </c>
      <c r="Q1026" s="13" t="s">
        <v>1684</v>
      </c>
      <c r="R1026" s="13">
        <v>95</v>
      </c>
      <c r="S1026" s="13" t="s">
        <v>1611</v>
      </c>
      <c r="T1026" s="13">
        <v>95</v>
      </c>
      <c r="U1026" s="13" t="s">
        <v>1613</v>
      </c>
      <c r="V1026" s="13">
        <v>95</v>
      </c>
      <c r="W1026" s="13" t="s">
        <v>1685</v>
      </c>
      <c r="X1026" s="13">
        <v>95</v>
      </c>
      <c r="Y1026" s="13" t="s">
        <v>1687</v>
      </c>
      <c r="Z1026" s="13">
        <v>95</v>
      </c>
      <c r="AA1026" s="13" t="s">
        <v>350</v>
      </c>
      <c r="AB1026" s="36" t="str">
        <f t="shared" si="109"/>
        <v>tw-h-71-jlr-loc2</v>
      </c>
      <c r="AC1026" s="36">
        <f t="shared" si="110"/>
        <v>6</v>
      </c>
      <c r="AD1026" s="13">
        <v>6</v>
      </c>
      <c r="AE1026" s="27">
        <v>6</v>
      </c>
      <c r="AG1026" s="35">
        <v>423</v>
      </c>
    </row>
    <row r="1027" spans="1:33" ht="16.5" x14ac:dyDescent="0.2">
      <c r="A1027" s="33" t="s">
        <v>984</v>
      </c>
      <c r="B1027" s="33">
        <f t="shared" si="105"/>
        <v>4207121</v>
      </c>
      <c r="C1027" s="51">
        <v>71</v>
      </c>
      <c r="D1027" s="26">
        <f t="shared" si="106"/>
        <v>42071</v>
      </c>
      <c r="E1027" s="13">
        <v>2</v>
      </c>
      <c r="F1027" s="14" t="s">
        <v>634</v>
      </c>
      <c r="G1027" s="14" t="s">
        <v>367</v>
      </c>
      <c r="H1027" s="13">
        <f t="shared" si="107"/>
        <v>101</v>
      </c>
      <c r="I1027" s="13">
        <f t="shared" si="108"/>
        <v>12</v>
      </c>
      <c r="J1027" s="13">
        <v>4</v>
      </c>
      <c r="K1027" s="13" t="s">
        <v>1500</v>
      </c>
      <c r="L1027" s="13">
        <v>95</v>
      </c>
      <c r="M1027" s="13" t="s">
        <v>1680</v>
      </c>
      <c r="N1027" s="13">
        <v>95</v>
      </c>
      <c r="O1027" s="13" t="s">
        <v>1682</v>
      </c>
      <c r="P1027" s="13">
        <v>95</v>
      </c>
      <c r="Q1027" s="13" t="s">
        <v>1683</v>
      </c>
      <c r="R1027" s="13">
        <v>95</v>
      </c>
      <c r="S1027" s="13" t="s">
        <v>1610</v>
      </c>
      <c r="T1027" s="13">
        <v>95</v>
      </c>
      <c r="U1027" s="13" t="s">
        <v>1612</v>
      </c>
      <c r="V1027" s="13">
        <v>95</v>
      </c>
      <c r="W1027" s="13" t="s">
        <v>1686</v>
      </c>
      <c r="X1027" s="13">
        <v>95</v>
      </c>
      <c r="Y1027" s="13" t="s">
        <v>1688</v>
      </c>
      <c r="Z1027" s="13">
        <v>95</v>
      </c>
      <c r="AA1027" s="13" t="s">
        <v>388</v>
      </c>
      <c r="AB1027" s="36" t="str">
        <f t="shared" si="109"/>
        <v>tw-h-71-shl-loc2</v>
      </c>
      <c r="AC1027" s="36">
        <f t="shared" si="110"/>
        <v>6</v>
      </c>
      <c r="AD1027" s="13">
        <v>9</v>
      </c>
      <c r="AE1027" s="27">
        <v>9</v>
      </c>
      <c r="AG1027" s="35">
        <v>424</v>
      </c>
    </row>
    <row r="1028" spans="1:33" ht="16.5" x14ac:dyDescent="0.2">
      <c r="A1028" s="33" t="s">
        <v>984</v>
      </c>
      <c r="B1028" s="33">
        <f t="shared" si="105"/>
        <v>4207130</v>
      </c>
      <c r="C1028" s="51">
        <v>71</v>
      </c>
      <c r="D1028" s="26">
        <f t="shared" si="106"/>
        <v>42071</v>
      </c>
      <c r="E1028" s="13">
        <v>3</v>
      </c>
      <c r="F1028" s="14" t="s">
        <v>633</v>
      </c>
      <c r="G1028" s="14" t="s">
        <v>352</v>
      </c>
      <c r="H1028" s="13">
        <f t="shared" si="107"/>
        <v>101</v>
      </c>
      <c r="I1028" s="13">
        <f t="shared" si="108"/>
        <v>12</v>
      </c>
      <c r="J1028" s="13">
        <v>4</v>
      </c>
      <c r="K1028" s="13" t="s">
        <v>1678</v>
      </c>
      <c r="L1028" s="13">
        <v>95</v>
      </c>
      <c r="M1028" s="13" t="s">
        <v>1679</v>
      </c>
      <c r="N1028" s="13">
        <v>95</v>
      </c>
      <c r="O1028" s="13" t="s">
        <v>1681</v>
      </c>
      <c r="P1028" s="13">
        <v>95</v>
      </c>
      <c r="Q1028" s="13" t="s">
        <v>1684</v>
      </c>
      <c r="R1028" s="13">
        <v>95</v>
      </c>
      <c r="S1028" s="13" t="s">
        <v>1611</v>
      </c>
      <c r="T1028" s="13">
        <v>95</v>
      </c>
      <c r="U1028" s="13" t="s">
        <v>1613</v>
      </c>
      <c r="V1028" s="13">
        <v>95</v>
      </c>
      <c r="W1028" s="13" t="s">
        <v>1685</v>
      </c>
      <c r="X1028" s="13">
        <v>95</v>
      </c>
      <c r="Y1028" s="13" t="s">
        <v>1687</v>
      </c>
      <c r="Z1028" s="13">
        <v>95</v>
      </c>
      <c r="AA1028" s="13" t="s">
        <v>352</v>
      </c>
      <c r="AB1028" s="37" t="str">
        <f t="shared" si="109"/>
        <v>tw-h-71-jlr-loc3</v>
      </c>
      <c r="AC1028" s="37">
        <f t="shared" si="110"/>
        <v>6</v>
      </c>
      <c r="AD1028" s="13">
        <v>6</v>
      </c>
      <c r="AE1028" s="27">
        <v>6</v>
      </c>
      <c r="AG1028" s="35">
        <v>425</v>
      </c>
    </row>
    <row r="1029" spans="1:33" ht="17.25" thickBot="1" x14ac:dyDescent="0.25">
      <c r="A1029" s="33" t="s">
        <v>984</v>
      </c>
      <c r="B1029" s="33">
        <f t="shared" ref="B1029:B1092" si="111">D1029*100+E1029*10+IF(F1029="jlr",0,1)</f>
        <v>4207131</v>
      </c>
      <c r="C1029" s="51">
        <v>71</v>
      </c>
      <c r="D1029" s="28">
        <f t="shared" si="106"/>
        <v>42071</v>
      </c>
      <c r="E1029" s="29">
        <v>3</v>
      </c>
      <c r="F1029" s="30" t="s">
        <v>634</v>
      </c>
      <c r="G1029" s="30" t="s">
        <v>372</v>
      </c>
      <c r="H1029" s="29">
        <f t="shared" si="107"/>
        <v>101</v>
      </c>
      <c r="I1029" s="29">
        <f t="shared" si="108"/>
        <v>12</v>
      </c>
      <c r="J1029" s="29">
        <v>4</v>
      </c>
      <c r="K1029" s="29" t="s">
        <v>1500</v>
      </c>
      <c r="L1029" s="29">
        <v>95</v>
      </c>
      <c r="M1029" s="29" t="s">
        <v>1680</v>
      </c>
      <c r="N1029" s="29">
        <v>95</v>
      </c>
      <c r="O1029" s="29" t="s">
        <v>1682</v>
      </c>
      <c r="P1029" s="29">
        <v>95</v>
      </c>
      <c r="Q1029" s="29" t="s">
        <v>1683</v>
      </c>
      <c r="R1029" s="29">
        <v>95</v>
      </c>
      <c r="S1029" s="29" t="s">
        <v>1610</v>
      </c>
      <c r="T1029" s="29">
        <v>95</v>
      </c>
      <c r="U1029" s="29" t="s">
        <v>1612</v>
      </c>
      <c r="V1029" s="29">
        <v>95</v>
      </c>
      <c r="W1029" s="29" t="s">
        <v>1686</v>
      </c>
      <c r="X1029" s="29">
        <v>95</v>
      </c>
      <c r="Y1029" s="29" t="s">
        <v>1688</v>
      </c>
      <c r="Z1029" s="29">
        <v>95</v>
      </c>
      <c r="AA1029" s="29" t="s">
        <v>393</v>
      </c>
      <c r="AB1029" s="30" t="str">
        <f t="shared" si="109"/>
        <v>tw-h-71-shl-loc3</v>
      </c>
      <c r="AC1029" s="30">
        <f t="shared" si="110"/>
        <v>6</v>
      </c>
      <c r="AD1029" s="29">
        <v>9</v>
      </c>
      <c r="AE1029" s="31">
        <v>9</v>
      </c>
      <c r="AG1029" s="35">
        <v>426</v>
      </c>
    </row>
    <row r="1030" spans="1:33" ht="16.5" x14ac:dyDescent="0.2">
      <c r="A1030" s="33" t="s">
        <v>984</v>
      </c>
      <c r="B1030" s="33">
        <f t="shared" si="111"/>
        <v>4207210</v>
      </c>
      <c r="C1030" s="51">
        <v>72</v>
      </c>
      <c r="D1030" s="23">
        <f t="shared" si="106"/>
        <v>42072</v>
      </c>
      <c r="E1030" s="24">
        <v>1</v>
      </c>
      <c r="F1030" s="32" t="s">
        <v>633</v>
      </c>
      <c r="G1030" s="32" t="s">
        <v>30</v>
      </c>
      <c r="H1030" s="24">
        <f t="shared" si="107"/>
        <v>102</v>
      </c>
      <c r="I1030" s="24">
        <f t="shared" si="108"/>
        <v>12</v>
      </c>
      <c r="J1030" s="24">
        <v>4</v>
      </c>
      <c r="K1030" s="24" t="s">
        <v>1501</v>
      </c>
      <c r="L1030" s="24">
        <v>96</v>
      </c>
      <c r="M1030" s="24" t="s">
        <v>1679</v>
      </c>
      <c r="N1030" s="24">
        <v>96</v>
      </c>
      <c r="O1030" s="24" t="s">
        <v>1681</v>
      </c>
      <c r="P1030" s="24">
        <v>96</v>
      </c>
      <c r="Q1030" s="24" t="s">
        <v>1684</v>
      </c>
      <c r="R1030" s="24">
        <v>96</v>
      </c>
      <c r="S1030" s="24" t="s">
        <v>1611</v>
      </c>
      <c r="T1030" s="24">
        <v>96</v>
      </c>
      <c r="U1030" s="24" t="s">
        <v>1613</v>
      </c>
      <c r="V1030" s="24">
        <v>96</v>
      </c>
      <c r="W1030" s="24" t="s">
        <v>1685</v>
      </c>
      <c r="X1030" s="24">
        <v>96</v>
      </c>
      <c r="Y1030" s="24" t="s">
        <v>1687</v>
      </c>
      <c r="Z1030" s="24">
        <v>96</v>
      </c>
      <c r="AA1030" s="24" t="s">
        <v>354</v>
      </c>
      <c r="AB1030" s="24" t="str">
        <f t="shared" si="109"/>
        <v>tw-h-72-jlr-loc1</v>
      </c>
      <c r="AC1030" s="24">
        <f t="shared" si="110"/>
        <v>6</v>
      </c>
      <c r="AD1030" s="24">
        <v>6</v>
      </c>
      <c r="AE1030" s="25">
        <v>6</v>
      </c>
      <c r="AG1030" s="35">
        <v>427</v>
      </c>
    </row>
    <row r="1031" spans="1:33" ht="16.5" x14ac:dyDescent="0.2">
      <c r="A1031" s="33" t="s">
        <v>984</v>
      </c>
      <c r="B1031" s="33">
        <f t="shared" si="111"/>
        <v>4207211</v>
      </c>
      <c r="C1031" s="51">
        <v>72</v>
      </c>
      <c r="D1031" s="26">
        <f t="shared" si="106"/>
        <v>42072</v>
      </c>
      <c r="E1031" s="13">
        <v>1</v>
      </c>
      <c r="F1031" s="14" t="s">
        <v>634</v>
      </c>
      <c r="G1031" s="14" t="s">
        <v>368</v>
      </c>
      <c r="H1031" s="13">
        <f t="shared" si="107"/>
        <v>102</v>
      </c>
      <c r="I1031" s="13">
        <f t="shared" si="108"/>
        <v>12</v>
      </c>
      <c r="J1031" s="13">
        <v>4</v>
      </c>
      <c r="K1031" s="13" t="s">
        <v>1500</v>
      </c>
      <c r="L1031" s="13">
        <v>95</v>
      </c>
      <c r="M1031" s="13" t="s">
        <v>1680</v>
      </c>
      <c r="N1031" s="13">
        <v>95</v>
      </c>
      <c r="O1031" s="13" t="s">
        <v>1682</v>
      </c>
      <c r="P1031" s="13">
        <v>95</v>
      </c>
      <c r="Q1031" s="13" t="s">
        <v>1683</v>
      </c>
      <c r="R1031" s="13">
        <v>95</v>
      </c>
      <c r="S1031" s="13" t="s">
        <v>1610</v>
      </c>
      <c r="T1031" s="13">
        <v>95</v>
      </c>
      <c r="U1031" s="13" t="s">
        <v>1612</v>
      </c>
      <c r="V1031" s="13">
        <v>95</v>
      </c>
      <c r="W1031" s="13" t="s">
        <v>1686</v>
      </c>
      <c r="X1031" s="13">
        <v>95</v>
      </c>
      <c r="Y1031" s="13" t="s">
        <v>1688</v>
      </c>
      <c r="Z1031" s="13">
        <v>95</v>
      </c>
      <c r="AA1031" s="13" t="s">
        <v>395</v>
      </c>
      <c r="AB1031" s="13" t="str">
        <f t="shared" si="109"/>
        <v>tw-h-72-shl-loc1</v>
      </c>
      <c r="AC1031" s="13">
        <f t="shared" si="110"/>
        <v>6</v>
      </c>
      <c r="AD1031" s="13">
        <v>9</v>
      </c>
      <c r="AE1031" s="27">
        <v>9</v>
      </c>
      <c r="AG1031" s="35">
        <v>428</v>
      </c>
    </row>
    <row r="1032" spans="1:33" ht="16.5" x14ac:dyDescent="0.2">
      <c r="A1032" s="33" t="s">
        <v>984</v>
      </c>
      <c r="B1032" s="33">
        <f t="shared" si="111"/>
        <v>4207220</v>
      </c>
      <c r="C1032" s="51">
        <v>72</v>
      </c>
      <c r="D1032" s="26">
        <f t="shared" si="106"/>
        <v>42072</v>
      </c>
      <c r="E1032" s="13">
        <v>2</v>
      </c>
      <c r="F1032" s="14" t="s">
        <v>633</v>
      </c>
      <c r="G1032" s="14" t="s">
        <v>350</v>
      </c>
      <c r="H1032" s="13">
        <f t="shared" si="107"/>
        <v>102</v>
      </c>
      <c r="I1032" s="13">
        <f t="shared" si="108"/>
        <v>12</v>
      </c>
      <c r="J1032" s="13">
        <v>4</v>
      </c>
      <c r="K1032" s="13" t="s">
        <v>1501</v>
      </c>
      <c r="L1032" s="13">
        <v>96</v>
      </c>
      <c r="M1032" s="13" t="s">
        <v>1679</v>
      </c>
      <c r="N1032" s="13">
        <v>96</v>
      </c>
      <c r="O1032" s="13" t="s">
        <v>1681</v>
      </c>
      <c r="P1032" s="13">
        <v>96</v>
      </c>
      <c r="Q1032" s="13" t="s">
        <v>1684</v>
      </c>
      <c r="R1032" s="13">
        <v>96</v>
      </c>
      <c r="S1032" s="13" t="s">
        <v>1611</v>
      </c>
      <c r="T1032" s="13">
        <v>96</v>
      </c>
      <c r="U1032" s="13" t="s">
        <v>1613</v>
      </c>
      <c r="V1032" s="13">
        <v>96</v>
      </c>
      <c r="W1032" s="13" t="s">
        <v>1685</v>
      </c>
      <c r="X1032" s="13">
        <v>96</v>
      </c>
      <c r="Y1032" s="13" t="s">
        <v>1687</v>
      </c>
      <c r="Z1032" s="13">
        <v>96</v>
      </c>
      <c r="AA1032" s="13" t="s">
        <v>748</v>
      </c>
      <c r="AB1032" s="36" t="str">
        <f t="shared" si="109"/>
        <v>tw-h-72-jlr-loc2</v>
      </c>
      <c r="AC1032" s="36">
        <f t="shared" si="110"/>
        <v>6</v>
      </c>
      <c r="AD1032" s="13">
        <v>6</v>
      </c>
      <c r="AE1032" s="27">
        <v>6</v>
      </c>
      <c r="AG1032" s="35">
        <v>429</v>
      </c>
    </row>
    <row r="1033" spans="1:33" ht="16.5" x14ac:dyDescent="0.2">
      <c r="A1033" s="33" t="s">
        <v>984</v>
      </c>
      <c r="B1033" s="33">
        <f t="shared" si="111"/>
        <v>4207221</v>
      </c>
      <c r="C1033" s="51">
        <v>72</v>
      </c>
      <c r="D1033" s="26">
        <f t="shared" si="106"/>
        <v>42072</v>
      </c>
      <c r="E1033" s="13">
        <v>2</v>
      </c>
      <c r="F1033" s="14" t="s">
        <v>634</v>
      </c>
      <c r="G1033" s="14" t="s">
        <v>367</v>
      </c>
      <c r="H1033" s="13">
        <f t="shared" si="107"/>
        <v>102</v>
      </c>
      <c r="I1033" s="13">
        <f t="shared" si="108"/>
        <v>12</v>
      </c>
      <c r="J1033" s="13">
        <v>4</v>
      </c>
      <c r="K1033" s="13" t="s">
        <v>1500</v>
      </c>
      <c r="L1033" s="13">
        <v>95</v>
      </c>
      <c r="M1033" s="13" t="s">
        <v>1680</v>
      </c>
      <c r="N1033" s="13">
        <v>95</v>
      </c>
      <c r="O1033" s="13" t="s">
        <v>1682</v>
      </c>
      <c r="P1033" s="13">
        <v>95</v>
      </c>
      <c r="Q1033" s="13" t="s">
        <v>1683</v>
      </c>
      <c r="R1033" s="13">
        <v>95</v>
      </c>
      <c r="S1033" s="13" t="s">
        <v>1610</v>
      </c>
      <c r="T1033" s="13">
        <v>95</v>
      </c>
      <c r="U1033" s="13" t="s">
        <v>1612</v>
      </c>
      <c r="V1033" s="13">
        <v>95</v>
      </c>
      <c r="W1033" s="13" t="s">
        <v>1686</v>
      </c>
      <c r="X1033" s="13">
        <v>95</v>
      </c>
      <c r="Y1033" s="13" t="s">
        <v>1688</v>
      </c>
      <c r="Z1033" s="13">
        <v>95</v>
      </c>
      <c r="AA1033" s="13" t="s">
        <v>390</v>
      </c>
      <c r="AB1033" s="36" t="str">
        <f t="shared" si="109"/>
        <v>tw-h-72-shl-loc2</v>
      </c>
      <c r="AC1033" s="36">
        <f t="shared" si="110"/>
        <v>6</v>
      </c>
      <c r="AD1033" s="13">
        <v>9</v>
      </c>
      <c r="AE1033" s="27">
        <v>9</v>
      </c>
      <c r="AG1033" s="35">
        <v>430</v>
      </c>
    </row>
    <row r="1034" spans="1:33" ht="16.5" x14ac:dyDescent="0.2">
      <c r="A1034" s="33" t="s">
        <v>984</v>
      </c>
      <c r="B1034" s="33">
        <f t="shared" si="111"/>
        <v>4207230</v>
      </c>
      <c r="C1034" s="51">
        <v>72</v>
      </c>
      <c r="D1034" s="26">
        <f t="shared" si="106"/>
        <v>42072</v>
      </c>
      <c r="E1034" s="13">
        <v>3</v>
      </c>
      <c r="F1034" s="14" t="s">
        <v>633</v>
      </c>
      <c r="G1034" s="14" t="s">
        <v>352</v>
      </c>
      <c r="H1034" s="13">
        <f t="shared" si="107"/>
        <v>102</v>
      </c>
      <c r="I1034" s="13">
        <f t="shared" si="108"/>
        <v>12</v>
      </c>
      <c r="J1034" s="13">
        <v>4</v>
      </c>
      <c r="K1034" s="13" t="s">
        <v>1501</v>
      </c>
      <c r="L1034" s="13">
        <v>96</v>
      </c>
      <c r="M1034" s="13" t="s">
        <v>1679</v>
      </c>
      <c r="N1034" s="13">
        <v>96</v>
      </c>
      <c r="O1034" s="13" t="s">
        <v>1681</v>
      </c>
      <c r="P1034" s="13">
        <v>96</v>
      </c>
      <c r="Q1034" s="13" t="s">
        <v>1684</v>
      </c>
      <c r="R1034" s="13">
        <v>96</v>
      </c>
      <c r="S1034" s="13" t="s">
        <v>1611</v>
      </c>
      <c r="T1034" s="13">
        <v>96</v>
      </c>
      <c r="U1034" s="13" t="s">
        <v>1613</v>
      </c>
      <c r="V1034" s="13">
        <v>96</v>
      </c>
      <c r="W1034" s="13" t="s">
        <v>1685</v>
      </c>
      <c r="X1034" s="13">
        <v>96</v>
      </c>
      <c r="Y1034" s="13" t="s">
        <v>1687</v>
      </c>
      <c r="Z1034" s="13">
        <v>96</v>
      </c>
      <c r="AA1034" s="13" t="s">
        <v>351</v>
      </c>
      <c r="AB1034" s="37" t="str">
        <f t="shared" si="109"/>
        <v>tw-h-72-jlr-loc3</v>
      </c>
      <c r="AC1034" s="37">
        <f t="shared" si="110"/>
        <v>6</v>
      </c>
      <c r="AD1034" s="13">
        <v>6</v>
      </c>
      <c r="AE1034" s="27">
        <v>6</v>
      </c>
      <c r="AG1034" s="35">
        <v>431</v>
      </c>
    </row>
    <row r="1035" spans="1:33" ht="17.25" thickBot="1" x14ac:dyDescent="0.25">
      <c r="A1035" s="33" t="s">
        <v>984</v>
      </c>
      <c r="B1035" s="33">
        <f t="shared" si="111"/>
        <v>4207231</v>
      </c>
      <c r="C1035" s="51">
        <v>72</v>
      </c>
      <c r="D1035" s="28">
        <f t="shared" si="106"/>
        <v>42072</v>
      </c>
      <c r="E1035" s="29">
        <v>3</v>
      </c>
      <c r="F1035" s="30" t="s">
        <v>634</v>
      </c>
      <c r="G1035" s="30" t="s">
        <v>372</v>
      </c>
      <c r="H1035" s="29">
        <f t="shared" si="107"/>
        <v>102</v>
      </c>
      <c r="I1035" s="29">
        <f t="shared" si="108"/>
        <v>12</v>
      </c>
      <c r="J1035" s="29">
        <v>4</v>
      </c>
      <c r="K1035" s="29" t="s">
        <v>1500</v>
      </c>
      <c r="L1035" s="29">
        <v>95</v>
      </c>
      <c r="M1035" s="29" t="s">
        <v>1680</v>
      </c>
      <c r="N1035" s="29">
        <v>95</v>
      </c>
      <c r="O1035" s="29" t="s">
        <v>1682</v>
      </c>
      <c r="P1035" s="29">
        <v>95</v>
      </c>
      <c r="Q1035" s="29" t="s">
        <v>1683</v>
      </c>
      <c r="R1035" s="29">
        <v>95</v>
      </c>
      <c r="S1035" s="29" t="s">
        <v>1610</v>
      </c>
      <c r="T1035" s="29">
        <v>95</v>
      </c>
      <c r="U1035" s="29" t="s">
        <v>1612</v>
      </c>
      <c r="V1035" s="29">
        <v>95</v>
      </c>
      <c r="W1035" s="29" t="s">
        <v>1686</v>
      </c>
      <c r="X1035" s="29">
        <v>95</v>
      </c>
      <c r="Y1035" s="29" t="s">
        <v>1688</v>
      </c>
      <c r="Z1035" s="29">
        <v>95</v>
      </c>
      <c r="AA1035" s="29" t="s">
        <v>391</v>
      </c>
      <c r="AB1035" s="30" t="str">
        <f t="shared" si="109"/>
        <v>tw-h-72-shl-loc3</v>
      </c>
      <c r="AC1035" s="30">
        <f t="shared" si="110"/>
        <v>6</v>
      </c>
      <c r="AD1035" s="29">
        <v>9</v>
      </c>
      <c r="AE1035" s="31">
        <v>9</v>
      </c>
      <c r="AG1035" s="35">
        <v>432</v>
      </c>
    </row>
    <row r="1036" spans="1:33" ht="16.5" x14ac:dyDescent="0.2">
      <c r="A1036" s="33" t="s">
        <v>984</v>
      </c>
      <c r="B1036" s="33">
        <f t="shared" si="111"/>
        <v>4207310</v>
      </c>
      <c r="C1036" s="51">
        <v>73</v>
      </c>
      <c r="D1036" s="23">
        <f t="shared" si="106"/>
        <v>42073</v>
      </c>
      <c r="E1036" s="24">
        <v>1</v>
      </c>
      <c r="F1036" s="32" t="s">
        <v>633</v>
      </c>
      <c r="G1036" s="32" t="s">
        <v>30</v>
      </c>
      <c r="H1036" s="24">
        <f t="shared" si="107"/>
        <v>102</v>
      </c>
      <c r="I1036" s="24">
        <f t="shared" si="108"/>
        <v>12</v>
      </c>
      <c r="J1036" s="24">
        <v>4</v>
      </c>
      <c r="K1036" s="24" t="s">
        <v>1501</v>
      </c>
      <c r="L1036" s="24">
        <v>96</v>
      </c>
      <c r="M1036" s="24" t="s">
        <v>1503</v>
      </c>
      <c r="N1036" s="24">
        <v>96</v>
      </c>
      <c r="O1036" s="24" t="s">
        <v>1681</v>
      </c>
      <c r="P1036" s="24">
        <v>96</v>
      </c>
      <c r="Q1036" s="24" t="s">
        <v>1684</v>
      </c>
      <c r="R1036" s="24">
        <v>96</v>
      </c>
      <c r="S1036" s="24" t="s">
        <v>1611</v>
      </c>
      <c r="T1036" s="24">
        <v>96</v>
      </c>
      <c r="U1036" s="24" t="s">
        <v>1613</v>
      </c>
      <c r="V1036" s="24">
        <v>96</v>
      </c>
      <c r="W1036" s="24" t="s">
        <v>1685</v>
      </c>
      <c r="X1036" s="24">
        <v>96</v>
      </c>
      <c r="Y1036" s="24" t="s">
        <v>1687</v>
      </c>
      <c r="Z1036" s="24">
        <v>96</v>
      </c>
      <c r="AA1036" s="24" t="s">
        <v>347</v>
      </c>
      <c r="AB1036" s="24" t="str">
        <f t="shared" si="109"/>
        <v>tw-h-73-jlr-loc1</v>
      </c>
      <c r="AC1036" s="24">
        <f t="shared" si="110"/>
        <v>6</v>
      </c>
      <c r="AD1036" s="24">
        <v>6</v>
      </c>
      <c r="AE1036" s="25">
        <v>6</v>
      </c>
      <c r="AG1036" s="35">
        <v>433</v>
      </c>
    </row>
    <row r="1037" spans="1:33" ht="16.5" x14ac:dyDescent="0.2">
      <c r="A1037" s="33" t="s">
        <v>984</v>
      </c>
      <c r="B1037" s="33">
        <f t="shared" si="111"/>
        <v>4207311</v>
      </c>
      <c r="C1037" s="51">
        <v>73</v>
      </c>
      <c r="D1037" s="26">
        <f t="shared" si="106"/>
        <v>42073</v>
      </c>
      <c r="E1037" s="13">
        <v>1</v>
      </c>
      <c r="F1037" s="14" t="s">
        <v>634</v>
      </c>
      <c r="G1037" s="14" t="s">
        <v>368</v>
      </c>
      <c r="H1037" s="13">
        <f t="shared" si="107"/>
        <v>102</v>
      </c>
      <c r="I1037" s="13">
        <f t="shared" si="108"/>
        <v>12</v>
      </c>
      <c r="J1037" s="13">
        <v>4</v>
      </c>
      <c r="K1037" s="13" t="s">
        <v>1500</v>
      </c>
      <c r="L1037" s="13">
        <v>96</v>
      </c>
      <c r="M1037" s="13" t="s">
        <v>1502</v>
      </c>
      <c r="N1037" s="13">
        <v>96</v>
      </c>
      <c r="O1037" s="13" t="s">
        <v>1682</v>
      </c>
      <c r="P1037" s="13">
        <v>96</v>
      </c>
      <c r="Q1037" s="13" t="s">
        <v>1683</v>
      </c>
      <c r="R1037" s="13">
        <v>96</v>
      </c>
      <c r="S1037" s="13" t="s">
        <v>1610</v>
      </c>
      <c r="T1037" s="13">
        <v>96</v>
      </c>
      <c r="U1037" s="13" t="s">
        <v>1612</v>
      </c>
      <c r="V1037" s="13">
        <v>96</v>
      </c>
      <c r="W1037" s="13" t="s">
        <v>1686</v>
      </c>
      <c r="X1037" s="13">
        <v>96</v>
      </c>
      <c r="Y1037" s="13" t="s">
        <v>1688</v>
      </c>
      <c r="Z1037" s="13">
        <v>96</v>
      </c>
      <c r="AA1037" s="13" t="s">
        <v>379</v>
      </c>
      <c r="AB1037" s="13" t="str">
        <f t="shared" si="109"/>
        <v>tw-h-73-shl-loc1</v>
      </c>
      <c r="AC1037" s="13">
        <f t="shared" si="110"/>
        <v>6</v>
      </c>
      <c r="AD1037" s="13">
        <v>9</v>
      </c>
      <c r="AE1037" s="27">
        <v>9</v>
      </c>
      <c r="AG1037" s="35">
        <v>434</v>
      </c>
    </row>
    <row r="1038" spans="1:33" ht="16.5" x14ac:dyDescent="0.2">
      <c r="A1038" s="33" t="s">
        <v>984</v>
      </c>
      <c r="B1038" s="33">
        <f t="shared" si="111"/>
        <v>4207320</v>
      </c>
      <c r="C1038" s="51">
        <v>73</v>
      </c>
      <c r="D1038" s="26">
        <f t="shared" si="106"/>
        <v>42073</v>
      </c>
      <c r="E1038" s="13">
        <v>2</v>
      </c>
      <c r="F1038" s="14" t="s">
        <v>633</v>
      </c>
      <c r="G1038" s="14" t="s">
        <v>350</v>
      </c>
      <c r="H1038" s="13">
        <f t="shared" si="107"/>
        <v>102</v>
      </c>
      <c r="I1038" s="13">
        <f t="shared" si="108"/>
        <v>12</v>
      </c>
      <c r="J1038" s="13">
        <v>4</v>
      </c>
      <c r="K1038" s="13" t="s">
        <v>1501</v>
      </c>
      <c r="L1038" s="13">
        <v>96</v>
      </c>
      <c r="M1038" s="13" t="s">
        <v>1503</v>
      </c>
      <c r="N1038" s="13">
        <v>96</v>
      </c>
      <c r="O1038" s="13" t="s">
        <v>1681</v>
      </c>
      <c r="P1038" s="13">
        <v>96</v>
      </c>
      <c r="Q1038" s="13" t="s">
        <v>1684</v>
      </c>
      <c r="R1038" s="13">
        <v>96</v>
      </c>
      <c r="S1038" s="13" t="s">
        <v>1611</v>
      </c>
      <c r="T1038" s="13">
        <v>96</v>
      </c>
      <c r="U1038" s="13" t="s">
        <v>1613</v>
      </c>
      <c r="V1038" s="13">
        <v>96</v>
      </c>
      <c r="W1038" s="13" t="s">
        <v>1685</v>
      </c>
      <c r="X1038" s="13">
        <v>96</v>
      </c>
      <c r="Y1038" s="13" t="s">
        <v>1687</v>
      </c>
      <c r="Z1038" s="13">
        <v>96</v>
      </c>
      <c r="AA1038" s="13" t="s">
        <v>749</v>
      </c>
      <c r="AB1038" s="36" t="str">
        <f t="shared" si="109"/>
        <v>tw-h-73-jlr-loc2</v>
      </c>
      <c r="AC1038" s="36">
        <f t="shared" si="110"/>
        <v>6</v>
      </c>
      <c r="AD1038" s="13">
        <v>6</v>
      </c>
      <c r="AE1038" s="27">
        <v>6</v>
      </c>
      <c r="AG1038" s="35">
        <v>435</v>
      </c>
    </row>
    <row r="1039" spans="1:33" ht="16.5" x14ac:dyDescent="0.2">
      <c r="A1039" s="33" t="s">
        <v>984</v>
      </c>
      <c r="B1039" s="33">
        <f t="shared" si="111"/>
        <v>4207321</v>
      </c>
      <c r="C1039" s="51">
        <v>73</v>
      </c>
      <c r="D1039" s="26">
        <f t="shared" si="106"/>
        <v>42073</v>
      </c>
      <c r="E1039" s="13">
        <v>2</v>
      </c>
      <c r="F1039" s="14" t="s">
        <v>634</v>
      </c>
      <c r="G1039" s="14" t="s">
        <v>367</v>
      </c>
      <c r="H1039" s="13">
        <f t="shared" si="107"/>
        <v>102</v>
      </c>
      <c r="I1039" s="13">
        <f t="shared" si="108"/>
        <v>12</v>
      </c>
      <c r="J1039" s="13">
        <v>4</v>
      </c>
      <c r="K1039" s="13" t="s">
        <v>1500</v>
      </c>
      <c r="L1039" s="13">
        <v>96</v>
      </c>
      <c r="M1039" s="13" t="s">
        <v>1502</v>
      </c>
      <c r="N1039" s="13">
        <v>96</v>
      </c>
      <c r="O1039" s="13" t="s">
        <v>1682</v>
      </c>
      <c r="P1039" s="13">
        <v>96</v>
      </c>
      <c r="Q1039" s="13" t="s">
        <v>1683</v>
      </c>
      <c r="R1039" s="13">
        <v>96</v>
      </c>
      <c r="S1039" s="13" t="s">
        <v>1610</v>
      </c>
      <c r="T1039" s="13">
        <v>96</v>
      </c>
      <c r="U1039" s="13" t="s">
        <v>1612</v>
      </c>
      <c r="V1039" s="13">
        <v>96</v>
      </c>
      <c r="W1039" s="13" t="s">
        <v>1686</v>
      </c>
      <c r="X1039" s="13">
        <v>96</v>
      </c>
      <c r="Y1039" s="13" t="s">
        <v>1688</v>
      </c>
      <c r="Z1039" s="13">
        <v>96</v>
      </c>
      <c r="AA1039" s="13" t="s">
        <v>382</v>
      </c>
      <c r="AB1039" s="36" t="str">
        <f t="shared" si="109"/>
        <v>tw-h-73-shl-loc2</v>
      </c>
      <c r="AC1039" s="36">
        <f t="shared" si="110"/>
        <v>6</v>
      </c>
      <c r="AD1039" s="13">
        <v>9</v>
      </c>
      <c r="AE1039" s="27">
        <v>9</v>
      </c>
      <c r="AG1039" s="35">
        <v>436</v>
      </c>
    </row>
    <row r="1040" spans="1:33" ht="16.5" x14ac:dyDescent="0.2">
      <c r="A1040" s="33" t="s">
        <v>984</v>
      </c>
      <c r="B1040" s="33">
        <f t="shared" si="111"/>
        <v>4207330</v>
      </c>
      <c r="C1040" s="51">
        <v>73</v>
      </c>
      <c r="D1040" s="26">
        <f t="shared" si="106"/>
        <v>42073</v>
      </c>
      <c r="E1040" s="13">
        <v>3</v>
      </c>
      <c r="F1040" s="14" t="s">
        <v>633</v>
      </c>
      <c r="G1040" s="14" t="s">
        <v>352</v>
      </c>
      <c r="H1040" s="13">
        <f t="shared" si="107"/>
        <v>102</v>
      </c>
      <c r="I1040" s="13">
        <f t="shared" si="108"/>
        <v>12</v>
      </c>
      <c r="J1040" s="13">
        <v>4</v>
      </c>
      <c r="K1040" s="13" t="s">
        <v>1501</v>
      </c>
      <c r="L1040" s="13">
        <v>96</v>
      </c>
      <c r="M1040" s="13" t="s">
        <v>1503</v>
      </c>
      <c r="N1040" s="13">
        <v>96</v>
      </c>
      <c r="O1040" s="13" t="s">
        <v>1681</v>
      </c>
      <c r="P1040" s="13">
        <v>96</v>
      </c>
      <c r="Q1040" s="13" t="s">
        <v>1684</v>
      </c>
      <c r="R1040" s="13">
        <v>96</v>
      </c>
      <c r="S1040" s="13" t="s">
        <v>1611</v>
      </c>
      <c r="T1040" s="13">
        <v>96</v>
      </c>
      <c r="U1040" s="13" t="s">
        <v>1613</v>
      </c>
      <c r="V1040" s="13">
        <v>96</v>
      </c>
      <c r="W1040" s="13" t="s">
        <v>1685</v>
      </c>
      <c r="X1040" s="13">
        <v>96</v>
      </c>
      <c r="Y1040" s="13" t="s">
        <v>1687</v>
      </c>
      <c r="Z1040" s="13">
        <v>96</v>
      </c>
      <c r="AA1040" s="13" t="s">
        <v>356</v>
      </c>
      <c r="AB1040" s="37" t="str">
        <f t="shared" si="109"/>
        <v>tw-h-73-jlr-loc3</v>
      </c>
      <c r="AC1040" s="37">
        <f t="shared" si="110"/>
        <v>6</v>
      </c>
      <c r="AD1040" s="13">
        <v>6</v>
      </c>
      <c r="AE1040" s="27">
        <v>6</v>
      </c>
      <c r="AG1040" s="35">
        <v>437</v>
      </c>
    </row>
    <row r="1041" spans="1:33" ht="17.25" thickBot="1" x14ac:dyDescent="0.25">
      <c r="A1041" s="33" t="s">
        <v>984</v>
      </c>
      <c r="B1041" s="33">
        <f t="shared" si="111"/>
        <v>4207331</v>
      </c>
      <c r="C1041" s="51">
        <v>73</v>
      </c>
      <c r="D1041" s="28">
        <f t="shared" si="106"/>
        <v>42073</v>
      </c>
      <c r="E1041" s="29">
        <v>3</v>
      </c>
      <c r="F1041" s="30" t="s">
        <v>634</v>
      </c>
      <c r="G1041" s="30" t="s">
        <v>372</v>
      </c>
      <c r="H1041" s="29">
        <f t="shared" si="107"/>
        <v>102</v>
      </c>
      <c r="I1041" s="29">
        <f t="shared" si="108"/>
        <v>12</v>
      </c>
      <c r="J1041" s="29">
        <v>4</v>
      </c>
      <c r="K1041" s="29" t="s">
        <v>1500</v>
      </c>
      <c r="L1041" s="29">
        <v>96</v>
      </c>
      <c r="M1041" s="29" t="s">
        <v>1502</v>
      </c>
      <c r="N1041" s="29">
        <v>96</v>
      </c>
      <c r="O1041" s="29" t="s">
        <v>1682</v>
      </c>
      <c r="P1041" s="29">
        <v>96</v>
      </c>
      <c r="Q1041" s="29" t="s">
        <v>1683</v>
      </c>
      <c r="R1041" s="29">
        <v>96</v>
      </c>
      <c r="S1041" s="29" t="s">
        <v>1610</v>
      </c>
      <c r="T1041" s="29">
        <v>96</v>
      </c>
      <c r="U1041" s="29" t="s">
        <v>1612</v>
      </c>
      <c r="V1041" s="29">
        <v>96</v>
      </c>
      <c r="W1041" s="29" t="s">
        <v>1686</v>
      </c>
      <c r="X1041" s="29">
        <v>96</v>
      </c>
      <c r="Y1041" s="29" t="s">
        <v>1688</v>
      </c>
      <c r="Z1041" s="29">
        <v>96</v>
      </c>
      <c r="AA1041" s="29" t="s">
        <v>397</v>
      </c>
      <c r="AB1041" s="30" t="str">
        <f t="shared" si="109"/>
        <v>tw-h-73-shl-loc3</v>
      </c>
      <c r="AC1041" s="30">
        <f t="shared" si="110"/>
        <v>6</v>
      </c>
      <c r="AD1041" s="29">
        <v>9</v>
      </c>
      <c r="AE1041" s="31">
        <v>9</v>
      </c>
      <c r="AG1041" s="35">
        <v>438</v>
      </c>
    </row>
    <row r="1042" spans="1:33" ht="16.5" x14ac:dyDescent="0.2">
      <c r="A1042" s="33" t="s">
        <v>984</v>
      </c>
      <c r="B1042" s="33">
        <f t="shared" si="111"/>
        <v>4207410</v>
      </c>
      <c r="C1042" s="51">
        <v>74</v>
      </c>
      <c r="D1042" s="23">
        <f t="shared" si="106"/>
        <v>42074</v>
      </c>
      <c r="E1042" s="24">
        <v>1</v>
      </c>
      <c r="F1042" s="32" t="s">
        <v>633</v>
      </c>
      <c r="G1042" s="32" t="s">
        <v>30</v>
      </c>
      <c r="H1042" s="24">
        <f t="shared" si="107"/>
        <v>103</v>
      </c>
      <c r="I1042" s="24">
        <f t="shared" si="108"/>
        <v>12</v>
      </c>
      <c r="J1042" s="24">
        <v>4</v>
      </c>
      <c r="K1042" s="24" t="s">
        <v>1501</v>
      </c>
      <c r="L1042" s="24">
        <v>97</v>
      </c>
      <c r="M1042" s="24" t="s">
        <v>1503</v>
      </c>
      <c r="N1042" s="24">
        <v>97</v>
      </c>
      <c r="O1042" s="24" t="s">
        <v>1505</v>
      </c>
      <c r="P1042" s="24">
        <v>97</v>
      </c>
      <c r="Q1042" s="24" t="s">
        <v>1684</v>
      </c>
      <c r="R1042" s="24">
        <v>97</v>
      </c>
      <c r="S1042" s="24" t="s">
        <v>1611</v>
      </c>
      <c r="T1042" s="24">
        <v>97</v>
      </c>
      <c r="U1042" s="24" t="s">
        <v>1613</v>
      </c>
      <c r="V1042" s="24">
        <v>97</v>
      </c>
      <c r="W1042" s="24" t="s">
        <v>1685</v>
      </c>
      <c r="X1042" s="24">
        <v>97</v>
      </c>
      <c r="Y1042" s="24" t="s">
        <v>1687</v>
      </c>
      <c r="Z1042" s="24">
        <v>97</v>
      </c>
      <c r="AA1042" s="24" t="s">
        <v>354</v>
      </c>
      <c r="AB1042" s="24" t="str">
        <f t="shared" si="109"/>
        <v>tw-h-74-jlr-loc1</v>
      </c>
      <c r="AC1042" s="24">
        <f t="shared" si="110"/>
        <v>6</v>
      </c>
      <c r="AD1042" s="24">
        <v>6</v>
      </c>
      <c r="AE1042" s="25">
        <v>6</v>
      </c>
      <c r="AG1042" s="35">
        <v>439</v>
      </c>
    </row>
    <row r="1043" spans="1:33" ht="16.5" x14ac:dyDescent="0.2">
      <c r="A1043" s="33" t="s">
        <v>984</v>
      </c>
      <c r="B1043" s="33">
        <f t="shared" si="111"/>
        <v>4207411</v>
      </c>
      <c r="C1043" s="51">
        <v>74</v>
      </c>
      <c r="D1043" s="26">
        <f t="shared" si="106"/>
        <v>42074</v>
      </c>
      <c r="E1043" s="13">
        <v>1</v>
      </c>
      <c r="F1043" s="14" t="s">
        <v>634</v>
      </c>
      <c r="G1043" s="14" t="s">
        <v>368</v>
      </c>
      <c r="H1043" s="13">
        <f t="shared" si="107"/>
        <v>103</v>
      </c>
      <c r="I1043" s="13">
        <f t="shared" si="108"/>
        <v>12</v>
      </c>
      <c r="J1043" s="13">
        <v>4</v>
      </c>
      <c r="K1043" s="13" t="s">
        <v>1500</v>
      </c>
      <c r="L1043" s="13">
        <v>97</v>
      </c>
      <c r="M1043" s="13" t="s">
        <v>1502</v>
      </c>
      <c r="N1043" s="13">
        <v>97</v>
      </c>
      <c r="O1043" s="13" t="s">
        <v>1504</v>
      </c>
      <c r="P1043" s="13">
        <v>97</v>
      </c>
      <c r="Q1043" s="13" t="s">
        <v>1683</v>
      </c>
      <c r="R1043" s="13">
        <v>97</v>
      </c>
      <c r="S1043" s="13" t="s">
        <v>1610</v>
      </c>
      <c r="T1043" s="13">
        <v>97</v>
      </c>
      <c r="U1043" s="13" t="s">
        <v>1612</v>
      </c>
      <c r="V1043" s="13">
        <v>97</v>
      </c>
      <c r="W1043" s="13" t="s">
        <v>1686</v>
      </c>
      <c r="X1043" s="13">
        <v>97</v>
      </c>
      <c r="Y1043" s="13" t="s">
        <v>1688</v>
      </c>
      <c r="Z1043" s="13">
        <v>97</v>
      </c>
      <c r="AA1043" s="13" t="s">
        <v>395</v>
      </c>
      <c r="AB1043" s="13" t="str">
        <f t="shared" si="109"/>
        <v>tw-h-74-shl-loc1</v>
      </c>
      <c r="AC1043" s="13">
        <f t="shared" si="110"/>
        <v>6</v>
      </c>
      <c r="AD1043" s="13">
        <v>9</v>
      </c>
      <c r="AE1043" s="27">
        <v>9</v>
      </c>
      <c r="AG1043" s="35">
        <v>440</v>
      </c>
    </row>
    <row r="1044" spans="1:33" ht="16.5" x14ac:dyDescent="0.2">
      <c r="A1044" s="33" t="s">
        <v>984</v>
      </c>
      <c r="B1044" s="33">
        <f t="shared" si="111"/>
        <v>4207420</v>
      </c>
      <c r="C1044" s="51">
        <v>74</v>
      </c>
      <c r="D1044" s="26">
        <f t="shared" si="106"/>
        <v>42074</v>
      </c>
      <c r="E1044" s="13">
        <v>2</v>
      </c>
      <c r="F1044" s="14" t="s">
        <v>633</v>
      </c>
      <c r="G1044" s="14" t="s">
        <v>350</v>
      </c>
      <c r="H1044" s="13">
        <f t="shared" si="107"/>
        <v>103</v>
      </c>
      <c r="I1044" s="13">
        <f t="shared" si="108"/>
        <v>12</v>
      </c>
      <c r="J1044" s="13">
        <v>4</v>
      </c>
      <c r="K1044" s="13" t="s">
        <v>1501</v>
      </c>
      <c r="L1044" s="13">
        <v>97</v>
      </c>
      <c r="M1044" s="13" t="s">
        <v>1503</v>
      </c>
      <c r="N1044" s="13">
        <v>97</v>
      </c>
      <c r="O1044" s="13" t="s">
        <v>1505</v>
      </c>
      <c r="P1044" s="13">
        <v>97</v>
      </c>
      <c r="Q1044" s="13" t="s">
        <v>1684</v>
      </c>
      <c r="R1044" s="13">
        <v>97</v>
      </c>
      <c r="S1044" s="13" t="s">
        <v>1611</v>
      </c>
      <c r="T1044" s="13">
        <v>97</v>
      </c>
      <c r="U1044" s="13" t="s">
        <v>1613</v>
      </c>
      <c r="V1044" s="13">
        <v>97</v>
      </c>
      <c r="W1044" s="13" t="s">
        <v>1685</v>
      </c>
      <c r="X1044" s="13">
        <v>97</v>
      </c>
      <c r="Y1044" s="13" t="s">
        <v>1687</v>
      </c>
      <c r="Z1044" s="13">
        <v>97</v>
      </c>
      <c r="AA1044" s="13" t="s">
        <v>748</v>
      </c>
      <c r="AB1044" s="36" t="str">
        <f t="shared" si="109"/>
        <v>tw-h-74-jlr-loc2</v>
      </c>
      <c r="AC1044" s="36">
        <f t="shared" si="110"/>
        <v>6</v>
      </c>
      <c r="AD1044" s="13">
        <v>6</v>
      </c>
      <c r="AE1044" s="27">
        <v>6</v>
      </c>
      <c r="AG1044" s="35">
        <v>441</v>
      </c>
    </row>
    <row r="1045" spans="1:33" ht="16.5" x14ac:dyDescent="0.2">
      <c r="A1045" s="33" t="s">
        <v>984</v>
      </c>
      <c r="B1045" s="33">
        <f t="shared" si="111"/>
        <v>4207421</v>
      </c>
      <c r="C1045" s="51">
        <v>74</v>
      </c>
      <c r="D1045" s="26">
        <f t="shared" si="106"/>
        <v>42074</v>
      </c>
      <c r="E1045" s="13">
        <v>2</v>
      </c>
      <c r="F1045" s="14" t="s">
        <v>634</v>
      </c>
      <c r="G1045" s="14" t="s">
        <v>367</v>
      </c>
      <c r="H1045" s="13">
        <f t="shared" si="107"/>
        <v>103</v>
      </c>
      <c r="I1045" s="13">
        <f t="shared" si="108"/>
        <v>12</v>
      </c>
      <c r="J1045" s="13">
        <v>4</v>
      </c>
      <c r="K1045" s="13" t="s">
        <v>1500</v>
      </c>
      <c r="L1045" s="13">
        <v>97</v>
      </c>
      <c r="M1045" s="13" t="s">
        <v>1502</v>
      </c>
      <c r="N1045" s="13">
        <v>97</v>
      </c>
      <c r="O1045" s="13" t="s">
        <v>1504</v>
      </c>
      <c r="P1045" s="13">
        <v>97</v>
      </c>
      <c r="Q1045" s="13" t="s">
        <v>1683</v>
      </c>
      <c r="R1045" s="13">
        <v>97</v>
      </c>
      <c r="S1045" s="13" t="s">
        <v>1610</v>
      </c>
      <c r="T1045" s="13">
        <v>97</v>
      </c>
      <c r="U1045" s="13" t="s">
        <v>1612</v>
      </c>
      <c r="V1045" s="13">
        <v>97</v>
      </c>
      <c r="W1045" s="13" t="s">
        <v>1686</v>
      </c>
      <c r="X1045" s="13">
        <v>97</v>
      </c>
      <c r="Y1045" s="13" t="s">
        <v>1688</v>
      </c>
      <c r="Z1045" s="13">
        <v>97</v>
      </c>
      <c r="AA1045" s="13" t="s">
        <v>390</v>
      </c>
      <c r="AB1045" s="36" t="str">
        <f t="shared" si="109"/>
        <v>tw-h-74-shl-loc2</v>
      </c>
      <c r="AC1045" s="36">
        <f t="shared" si="110"/>
        <v>6</v>
      </c>
      <c r="AD1045" s="13">
        <v>9</v>
      </c>
      <c r="AE1045" s="27">
        <v>9</v>
      </c>
      <c r="AG1045" s="35">
        <v>442</v>
      </c>
    </row>
    <row r="1046" spans="1:33" ht="16.5" x14ac:dyDescent="0.2">
      <c r="A1046" s="33" t="s">
        <v>984</v>
      </c>
      <c r="B1046" s="33">
        <f t="shared" si="111"/>
        <v>4207430</v>
      </c>
      <c r="C1046" s="51">
        <v>74</v>
      </c>
      <c r="D1046" s="26">
        <f t="shared" si="106"/>
        <v>42074</v>
      </c>
      <c r="E1046" s="13">
        <v>3</v>
      </c>
      <c r="F1046" s="14" t="s">
        <v>633</v>
      </c>
      <c r="G1046" s="14" t="s">
        <v>352</v>
      </c>
      <c r="H1046" s="13">
        <f t="shared" si="107"/>
        <v>103</v>
      </c>
      <c r="I1046" s="13">
        <f t="shared" si="108"/>
        <v>12</v>
      </c>
      <c r="J1046" s="13">
        <v>4</v>
      </c>
      <c r="K1046" s="13" t="s">
        <v>1501</v>
      </c>
      <c r="L1046" s="13">
        <v>97</v>
      </c>
      <c r="M1046" s="13" t="s">
        <v>1503</v>
      </c>
      <c r="N1046" s="13">
        <v>97</v>
      </c>
      <c r="O1046" s="13" t="s">
        <v>1505</v>
      </c>
      <c r="P1046" s="13">
        <v>97</v>
      </c>
      <c r="Q1046" s="13" t="s">
        <v>1684</v>
      </c>
      <c r="R1046" s="13">
        <v>97</v>
      </c>
      <c r="S1046" s="13" t="s">
        <v>1611</v>
      </c>
      <c r="T1046" s="13">
        <v>97</v>
      </c>
      <c r="U1046" s="13" t="s">
        <v>1613</v>
      </c>
      <c r="V1046" s="13">
        <v>97</v>
      </c>
      <c r="W1046" s="13" t="s">
        <v>1685</v>
      </c>
      <c r="X1046" s="13">
        <v>97</v>
      </c>
      <c r="Y1046" s="13" t="s">
        <v>1687</v>
      </c>
      <c r="Z1046" s="13">
        <v>97</v>
      </c>
      <c r="AA1046" s="13" t="s">
        <v>351</v>
      </c>
      <c r="AB1046" s="37" t="str">
        <f t="shared" si="109"/>
        <v>tw-h-74-jlr-loc3</v>
      </c>
      <c r="AC1046" s="37">
        <f t="shared" si="110"/>
        <v>6</v>
      </c>
      <c r="AD1046" s="13">
        <v>6</v>
      </c>
      <c r="AE1046" s="27">
        <v>6</v>
      </c>
      <c r="AG1046" s="35">
        <v>443</v>
      </c>
    </row>
    <row r="1047" spans="1:33" ht="17.25" thickBot="1" x14ac:dyDescent="0.25">
      <c r="A1047" s="33" t="s">
        <v>984</v>
      </c>
      <c r="B1047" s="33">
        <f t="shared" si="111"/>
        <v>4207431</v>
      </c>
      <c r="C1047" s="51">
        <v>74</v>
      </c>
      <c r="D1047" s="28">
        <f t="shared" si="106"/>
        <v>42074</v>
      </c>
      <c r="E1047" s="29">
        <v>3</v>
      </c>
      <c r="F1047" s="30" t="s">
        <v>634</v>
      </c>
      <c r="G1047" s="30" t="s">
        <v>372</v>
      </c>
      <c r="H1047" s="29">
        <f t="shared" si="107"/>
        <v>103</v>
      </c>
      <c r="I1047" s="29">
        <f t="shared" si="108"/>
        <v>12</v>
      </c>
      <c r="J1047" s="29">
        <v>4</v>
      </c>
      <c r="K1047" s="29" t="s">
        <v>1500</v>
      </c>
      <c r="L1047" s="29">
        <v>97</v>
      </c>
      <c r="M1047" s="29" t="s">
        <v>1502</v>
      </c>
      <c r="N1047" s="29">
        <v>97</v>
      </c>
      <c r="O1047" s="29" t="s">
        <v>1504</v>
      </c>
      <c r="P1047" s="29">
        <v>97</v>
      </c>
      <c r="Q1047" s="29" t="s">
        <v>1683</v>
      </c>
      <c r="R1047" s="29">
        <v>97</v>
      </c>
      <c r="S1047" s="29" t="s">
        <v>1610</v>
      </c>
      <c r="T1047" s="29">
        <v>97</v>
      </c>
      <c r="U1047" s="29" t="s">
        <v>1612</v>
      </c>
      <c r="V1047" s="29">
        <v>97</v>
      </c>
      <c r="W1047" s="29" t="s">
        <v>1686</v>
      </c>
      <c r="X1047" s="29">
        <v>97</v>
      </c>
      <c r="Y1047" s="29" t="s">
        <v>1688</v>
      </c>
      <c r="Z1047" s="29">
        <v>97</v>
      </c>
      <c r="AA1047" s="29" t="s">
        <v>391</v>
      </c>
      <c r="AB1047" s="30" t="str">
        <f t="shared" si="109"/>
        <v>tw-h-74-shl-loc3</v>
      </c>
      <c r="AC1047" s="30">
        <f t="shared" si="110"/>
        <v>6</v>
      </c>
      <c r="AD1047" s="29">
        <v>9</v>
      </c>
      <c r="AE1047" s="31">
        <v>9</v>
      </c>
      <c r="AG1047" s="35">
        <v>444</v>
      </c>
    </row>
    <row r="1048" spans="1:33" ht="16.5" x14ac:dyDescent="0.2">
      <c r="A1048" s="33" t="s">
        <v>984</v>
      </c>
      <c r="B1048" s="33">
        <f t="shared" si="111"/>
        <v>4207510</v>
      </c>
      <c r="C1048" s="51">
        <v>75</v>
      </c>
      <c r="D1048" s="23">
        <f t="shared" si="106"/>
        <v>42075</v>
      </c>
      <c r="E1048" s="24">
        <v>1</v>
      </c>
      <c r="F1048" s="32" t="s">
        <v>633</v>
      </c>
      <c r="G1048" s="32" t="s">
        <v>30</v>
      </c>
      <c r="H1048" s="24">
        <f t="shared" si="107"/>
        <v>105</v>
      </c>
      <c r="I1048" s="24">
        <f t="shared" si="108"/>
        <v>13</v>
      </c>
      <c r="J1048" s="24">
        <v>4</v>
      </c>
      <c r="K1048" s="24" t="s">
        <v>1501</v>
      </c>
      <c r="L1048" s="24">
        <v>97</v>
      </c>
      <c r="M1048" s="24" t="s">
        <v>1503</v>
      </c>
      <c r="N1048" s="24">
        <v>97</v>
      </c>
      <c r="O1048" s="24" t="s">
        <v>1505</v>
      </c>
      <c r="P1048" s="24">
        <v>97</v>
      </c>
      <c r="Q1048" s="24" t="s">
        <v>1684</v>
      </c>
      <c r="R1048" s="24">
        <v>97</v>
      </c>
      <c r="S1048" s="24" t="s">
        <v>1611</v>
      </c>
      <c r="T1048" s="24">
        <v>97</v>
      </c>
      <c r="U1048" s="24" t="s">
        <v>1613</v>
      </c>
      <c r="V1048" s="24">
        <v>97</v>
      </c>
      <c r="W1048" s="24" t="s">
        <v>1685</v>
      </c>
      <c r="X1048" s="24">
        <v>97</v>
      </c>
      <c r="Y1048" s="24" t="s">
        <v>1687</v>
      </c>
      <c r="Z1048" s="24">
        <v>97</v>
      </c>
      <c r="AA1048" s="24" t="s">
        <v>357</v>
      </c>
      <c r="AB1048" s="24" t="str">
        <f t="shared" si="109"/>
        <v>tw-h-75-jlr-loc1</v>
      </c>
      <c r="AC1048" s="24">
        <f t="shared" si="110"/>
        <v>6</v>
      </c>
      <c r="AD1048" s="24">
        <v>6</v>
      </c>
      <c r="AE1048" s="25">
        <v>6</v>
      </c>
      <c r="AG1048" s="35">
        <v>445</v>
      </c>
    </row>
    <row r="1049" spans="1:33" ht="16.5" x14ac:dyDescent="0.2">
      <c r="A1049" s="33" t="s">
        <v>984</v>
      </c>
      <c r="B1049" s="33">
        <f t="shared" si="111"/>
        <v>4207511</v>
      </c>
      <c r="C1049" s="51">
        <v>75</v>
      </c>
      <c r="D1049" s="26">
        <f t="shared" si="106"/>
        <v>42075</v>
      </c>
      <c r="E1049" s="13">
        <v>1</v>
      </c>
      <c r="F1049" s="14" t="s">
        <v>634</v>
      </c>
      <c r="G1049" s="14" t="s">
        <v>368</v>
      </c>
      <c r="H1049" s="13">
        <f t="shared" si="107"/>
        <v>105</v>
      </c>
      <c r="I1049" s="13">
        <f t="shared" si="108"/>
        <v>13</v>
      </c>
      <c r="J1049" s="13">
        <v>4</v>
      </c>
      <c r="K1049" s="13" t="s">
        <v>1500</v>
      </c>
      <c r="L1049" s="13">
        <v>97</v>
      </c>
      <c r="M1049" s="13" t="s">
        <v>1502</v>
      </c>
      <c r="N1049" s="13">
        <v>97</v>
      </c>
      <c r="O1049" s="13" t="s">
        <v>1504</v>
      </c>
      <c r="P1049" s="13">
        <v>97</v>
      </c>
      <c r="Q1049" s="13" t="s">
        <v>1506</v>
      </c>
      <c r="R1049" s="13">
        <v>97</v>
      </c>
      <c r="S1049" s="13" t="s">
        <v>1610</v>
      </c>
      <c r="T1049" s="13">
        <v>97</v>
      </c>
      <c r="U1049" s="13" t="s">
        <v>1612</v>
      </c>
      <c r="V1049" s="13">
        <v>97</v>
      </c>
      <c r="W1049" s="13" t="s">
        <v>1686</v>
      </c>
      <c r="X1049" s="13">
        <v>97</v>
      </c>
      <c r="Y1049" s="13" t="s">
        <v>1688</v>
      </c>
      <c r="Z1049" s="13">
        <v>97</v>
      </c>
      <c r="AA1049" s="13" t="s">
        <v>398</v>
      </c>
      <c r="AB1049" s="13" t="str">
        <f t="shared" si="109"/>
        <v>tw-h-75-shl-loc1</v>
      </c>
      <c r="AC1049" s="13">
        <f t="shared" si="110"/>
        <v>6</v>
      </c>
      <c r="AD1049" s="13">
        <v>9</v>
      </c>
      <c r="AE1049" s="27">
        <v>9</v>
      </c>
      <c r="AG1049" s="35">
        <v>446</v>
      </c>
    </row>
    <row r="1050" spans="1:33" ht="16.5" x14ac:dyDescent="0.2">
      <c r="A1050" s="33" t="s">
        <v>984</v>
      </c>
      <c r="B1050" s="33">
        <f t="shared" si="111"/>
        <v>4207520</v>
      </c>
      <c r="C1050" s="51">
        <v>75</v>
      </c>
      <c r="D1050" s="26">
        <f t="shared" si="106"/>
        <v>42075</v>
      </c>
      <c r="E1050" s="13">
        <v>2</v>
      </c>
      <c r="F1050" s="14" t="s">
        <v>633</v>
      </c>
      <c r="G1050" s="14" t="s">
        <v>350</v>
      </c>
      <c r="H1050" s="13">
        <f t="shared" si="107"/>
        <v>105</v>
      </c>
      <c r="I1050" s="13">
        <f t="shared" si="108"/>
        <v>12</v>
      </c>
      <c r="J1050" s="13">
        <v>4</v>
      </c>
      <c r="K1050" s="13" t="s">
        <v>1501</v>
      </c>
      <c r="L1050" s="13">
        <v>97</v>
      </c>
      <c r="M1050" s="13" t="s">
        <v>1503</v>
      </c>
      <c r="N1050" s="13">
        <v>97</v>
      </c>
      <c r="O1050" s="13" t="s">
        <v>1505</v>
      </c>
      <c r="P1050" s="13">
        <v>97</v>
      </c>
      <c r="Q1050" s="13" t="s">
        <v>1684</v>
      </c>
      <c r="R1050" s="13">
        <v>97</v>
      </c>
      <c r="S1050" s="13" t="s">
        <v>1611</v>
      </c>
      <c r="T1050" s="13">
        <v>97</v>
      </c>
      <c r="U1050" s="13" t="s">
        <v>1613</v>
      </c>
      <c r="V1050" s="13">
        <v>97</v>
      </c>
      <c r="W1050" s="13" t="s">
        <v>1685</v>
      </c>
      <c r="X1050" s="13">
        <v>97</v>
      </c>
      <c r="Y1050" s="13" t="s">
        <v>1687</v>
      </c>
      <c r="Z1050" s="13">
        <v>97</v>
      </c>
      <c r="AA1050" s="13" t="s">
        <v>347</v>
      </c>
      <c r="AB1050" s="36" t="str">
        <f t="shared" si="109"/>
        <v>tw-h-75-jlr-loc2</v>
      </c>
      <c r="AC1050" s="36">
        <f t="shared" si="110"/>
        <v>6</v>
      </c>
      <c r="AD1050" s="13">
        <v>6</v>
      </c>
      <c r="AE1050" s="27">
        <v>6</v>
      </c>
      <c r="AG1050" s="35">
        <v>447</v>
      </c>
    </row>
    <row r="1051" spans="1:33" ht="16.5" x14ac:dyDescent="0.2">
      <c r="A1051" s="33" t="s">
        <v>984</v>
      </c>
      <c r="B1051" s="33">
        <f t="shared" si="111"/>
        <v>4207521</v>
      </c>
      <c r="C1051" s="51">
        <v>75</v>
      </c>
      <c r="D1051" s="26">
        <f t="shared" si="106"/>
        <v>42075</v>
      </c>
      <c r="E1051" s="13">
        <v>2</v>
      </c>
      <c r="F1051" s="14" t="s">
        <v>634</v>
      </c>
      <c r="G1051" s="14" t="s">
        <v>367</v>
      </c>
      <c r="H1051" s="13">
        <f t="shared" si="107"/>
        <v>105</v>
      </c>
      <c r="I1051" s="13">
        <f t="shared" si="108"/>
        <v>12</v>
      </c>
      <c r="J1051" s="13">
        <v>4</v>
      </c>
      <c r="K1051" s="13" t="s">
        <v>1500</v>
      </c>
      <c r="L1051" s="13">
        <v>97</v>
      </c>
      <c r="M1051" s="13" t="s">
        <v>1502</v>
      </c>
      <c r="N1051" s="13">
        <v>97</v>
      </c>
      <c r="O1051" s="13" t="s">
        <v>1504</v>
      </c>
      <c r="P1051" s="13">
        <v>97</v>
      </c>
      <c r="Q1051" s="13" t="s">
        <v>1506</v>
      </c>
      <c r="R1051" s="13">
        <v>97</v>
      </c>
      <c r="S1051" s="13" t="s">
        <v>1610</v>
      </c>
      <c r="T1051" s="13">
        <v>97</v>
      </c>
      <c r="U1051" s="13" t="s">
        <v>1612</v>
      </c>
      <c r="V1051" s="13">
        <v>97</v>
      </c>
      <c r="W1051" s="13" t="s">
        <v>1686</v>
      </c>
      <c r="X1051" s="13">
        <v>97</v>
      </c>
      <c r="Y1051" s="13" t="s">
        <v>1688</v>
      </c>
      <c r="Z1051" s="13">
        <v>97</v>
      </c>
      <c r="AA1051" s="13" t="s">
        <v>386</v>
      </c>
      <c r="AB1051" s="36" t="str">
        <f t="shared" si="109"/>
        <v>tw-h-75-shl-loc2</v>
      </c>
      <c r="AC1051" s="36">
        <f t="shared" si="110"/>
        <v>6</v>
      </c>
      <c r="AD1051" s="13">
        <v>9</v>
      </c>
      <c r="AE1051" s="27">
        <v>9</v>
      </c>
      <c r="AG1051" s="35">
        <v>448</v>
      </c>
    </row>
    <row r="1052" spans="1:33" ht="16.5" x14ac:dyDescent="0.2">
      <c r="A1052" s="33" t="s">
        <v>984</v>
      </c>
      <c r="B1052" s="33">
        <f t="shared" si="111"/>
        <v>4207530</v>
      </c>
      <c r="C1052" s="51">
        <v>75</v>
      </c>
      <c r="D1052" s="26">
        <f t="shared" si="106"/>
        <v>42075</v>
      </c>
      <c r="E1052" s="13">
        <v>3</v>
      </c>
      <c r="F1052" s="14" t="s">
        <v>633</v>
      </c>
      <c r="G1052" s="14" t="s">
        <v>352</v>
      </c>
      <c r="H1052" s="13">
        <f t="shared" si="107"/>
        <v>105</v>
      </c>
      <c r="I1052" s="13">
        <f t="shared" si="108"/>
        <v>12</v>
      </c>
      <c r="J1052" s="13">
        <v>4</v>
      </c>
      <c r="K1052" s="13" t="s">
        <v>1501</v>
      </c>
      <c r="L1052" s="13">
        <v>97</v>
      </c>
      <c r="M1052" s="13" t="s">
        <v>1503</v>
      </c>
      <c r="N1052" s="13">
        <v>97</v>
      </c>
      <c r="O1052" s="13" t="s">
        <v>1505</v>
      </c>
      <c r="P1052" s="13">
        <v>97</v>
      </c>
      <c r="Q1052" s="13" t="s">
        <v>1684</v>
      </c>
      <c r="R1052" s="13">
        <v>97</v>
      </c>
      <c r="S1052" s="13" t="s">
        <v>1611</v>
      </c>
      <c r="T1052" s="13">
        <v>97</v>
      </c>
      <c r="U1052" s="13" t="s">
        <v>1613</v>
      </c>
      <c r="V1052" s="13">
        <v>97</v>
      </c>
      <c r="W1052" s="13" t="s">
        <v>1685</v>
      </c>
      <c r="X1052" s="13">
        <v>97</v>
      </c>
      <c r="Y1052" s="13" t="s">
        <v>1687</v>
      </c>
      <c r="Z1052" s="13">
        <v>97</v>
      </c>
      <c r="AA1052" s="13" t="s">
        <v>353</v>
      </c>
      <c r="AB1052" s="37" t="str">
        <f t="shared" si="109"/>
        <v>tw-h-75-jlr-loc3</v>
      </c>
      <c r="AC1052" s="37">
        <f t="shared" si="110"/>
        <v>6</v>
      </c>
      <c r="AD1052" s="13">
        <v>6</v>
      </c>
      <c r="AE1052" s="27">
        <v>6</v>
      </c>
      <c r="AG1052" s="35">
        <v>449</v>
      </c>
    </row>
    <row r="1053" spans="1:33" ht="17.25" thickBot="1" x14ac:dyDescent="0.25">
      <c r="A1053" s="33" t="s">
        <v>984</v>
      </c>
      <c r="B1053" s="33">
        <f t="shared" si="111"/>
        <v>4207531</v>
      </c>
      <c r="C1053" s="51">
        <v>75</v>
      </c>
      <c r="D1053" s="28">
        <f t="shared" ref="D1053:D1116" si="112">INT((AG1053-1)/6)+42001</f>
        <v>42075</v>
      </c>
      <c r="E1053" s="29">
        <v>3</v>
      </c>
      <c r="F1053" s="30" t="s">
        <v>634</v>
      </c>
      <c r="G1053" s="30" t="s">
        <v>372</v>
      </c>
      <c r="H1053" s="29">
        <f t="shared" ref="H1053:H1116" si="113">INDEX($BB$4:$BB$103,C1053)</f>
        <v>105</v>
      </c>
      <c r="I1053" s="29">
        <f t="shared" ref="I1053:I1116" si="114">INDEX($BC$4:$BE$103,C1053,E1053)</f>
        <v>12</v>
      </c>
      <c r="J1053" s="29">
        <v>4</v>
      </c>
      <c r="K1053" s="29" t="s">
        <v>1500</v>
      </c>
      <c r="L1053" s="29">
        <v>97</v>
      </c>
      <c r="M1053" s="29" t="s">
        <v>1502</v>
      </c>
      <c r="N1053" s="29">
        <v>97</v>
      </c>
      <c r="O1053" s="29" t="s">
        <v>1504</v>
      </c>
      <c r="P1053" s="29">
        <v>97</v>
      </c>
      <c r="Q1053" s="29" t="s">
        <v>1506</v>
      </c>
      <c r="R1053" s="29">
        <v>97</v>
      </c>
      <c r="S1053" s="29" t="s">
        <v>1610</v>
      </c>
      <c r="T1053" s="29">
        <v>97</v>
      </c>
      <c r="U1053" s="29" t="s">
        <v>1612</v>
      </c>
      <c r="V1053" s="29">
        <v>97</v>
      </c>
      <c r="W1053" s="29" t="s">
        <v>1686</v>
      </c>
      <c r="X1053" s="29">
        <v>97</v>
      </c>
      <c r="Y1053" s="29" t="s">
        <v>1688</v>
      </c>
      <c r="Z1053" s="29">
        <v>97</v>
      </c>
      <c r="AA1053" s="29" t="s">
        <v>394</v>
      </c>
      <c r="AB1053" s="30" t="str">
        <f t="shared" ref="AB1053:AB1116" si="115">A1053&amp;"-"&amp;C1053&amp;"-"&amp;F1053&amp;"-loc"&amp;E1053</f>
        <v>tw-h-75-shl-loc3</v>
      </c>
      <c r="AC1053" s="30">
        <f t="shared" ref="AC1053:AC1116" si="116">INDEX($BG$4:$BG$103,C1053)</f>
        <v>6</v>
      </c>
      <c r="AD1053" s="29">
        <v>9</v>
      </c>
      <c r="AE1053" s="31">
        <v>9</v>
      </c>
      <c r="AG1053" s="35">
        <v>450</v>
      </c>
    </row>
    <row r="1054" spans="1:33" ht="16.5" x14ac:dyDescent="0.2">
      <c r="A1054" s="33" t="s">
        <v>984</v>
      </c>
      <c r="B1054" s="33">
        <f t="shared" si="111"/>
        <v>4207610</v>
      </c>
      <c r="C1054" s="51">
        <v>76</v>
      </c>
      <c r="D1054" s="23">
        <f t="shared" si="112"/>
        <v>42076</v>
      </c>
      <c r="E1054" s="24">
        <v>1</v>
      </c>
      <c r="F1054" s="32" t="s">
        <v>633</v>
      </c>
      <c r="G1054" s="32" t="s">
        <v>30</v>
      </c>
      <c r="H1054" s="24">
        <f t="shared" si="113"/>
        <v>105</v>
      </c>
      <c r="I1054" s="24">
        <f t="shared" si="114"/>
        <v>13</v>
      </c>
      <c r="J1054" s="24">
        <v>4</v>
      </c>
      <c r="K1054" s="24" t="s">
        <v>1501</v>
      </c>
      <c r="L1054" s="24">
        <v>98</v>
      </c>
      <c r="M1054" s="24" t="s">
        <v>1503</v>
      </c>
      <c r="N1054" s="24">
        <v>98</v>
      </c>
      <c r="O1054" s="24" t="s">
        <v>1505</v>
      </c>
      <c r="P1054" s="24">
        <v>98</v>
      </c>
      <c r="Q1054" s="24" t="s">
        <v>1507</v>
      </c>
      <c r="R1054" s="24">
        <v>98</v>
      </c>
      <c r="S1054" s="24" t="s">
        <v>1611</v>
      </c>
      <c r="T1054" s="24">
        <v>98</v>
      </c>
      <c r="U1054" s="24" t="s">
        <v>1613</v>
      </c>
      <c r="V1054" s="24">
        <v>98</v>
      </c>
      <c r="W1054" s="24" t="s">
        <v>1685</v>
      </c>
      <c r="X1054" s="24">
        <v>98</v>
      </c>
      <c r="Y1054" s="24" t="s">
        <v>1687</v>
      </c>
      <c r="Z1054" s="24">
        <v>98</v>
      </c>
      <c r="AA1054" s="24" t="s">
        <v>351</v>
      </c>
      <c r="AB1054" s="24" t="str">
        <f t="shared" si="115"/>
        <v>tw-h-76-jlr-loc1</v>
      </c>
      <c r="AC1054" s="24">
        <f t="shared" si="116"/>
        <v>6</v>
      </c>
      <c r="AD1054" s="24">
        <v>6</v>
      </c>
      <c r="AE1054" s="25">
        <v>6</v>
      </c>
      <c r="AG1054" s="35">
        <v>451</v>
      </c>
    </row>
    <row r="1055" spans="1:33" ht="16.5" x14ac:dyDescent="0.2">
      <c r="A1055" s="33" t="s">
        <v>984</v>
      </c>
      <c r="B1055" s="33">
        <f t="shared" si="111"/>
        <v>4207611</v>
      </c>
      <c r="C1055" s="51">
        <v>76</v>
      </c>
      <c r="D1055" s="26">
        <f t="shared" si="112"/>
        <v>42076</v>
      </c>
      <c r="E1055" s="13">
        <v>1</v>
      </c>
      <c r="F1055" s="14" t="s">
        <v>634</v>
      </c>
      <c r="G1055" s="14" t="s">
        <v>368</v>
      </c>
      <c r="H1055" s="13">
        <f t="shared" si="113"/>
        <v>105</v>
      </c>
      <c r="I1055" s="13">
        <f t="shared" si="114"/>
        <v>13</v>
      </c>
      <c r="J1055" s="13">
        <v>4</v>
      </c>
      <c r="K1055" s="13" t="s">
        <v>1500</v>
      </c>
      <c r="L1055" s="13">
        <v>97</v>
      </c>
      <c r="M1055" s="13" t="s">
        <v>1502</v>
      </c>
      <c r="N1055" s="13">
        <v>97</v>
      </c>
      <c r="O1055" s="13" t="s">
        <v>1504</v>
      </c>
      <c r="P1055" s="13">
        <v>97</v>
      </c>
      <c r="Q1055" s="13" t="s">
        <v>1506</v>
      </c>
      <c r="R1055" s="13">
        <v>97</v>
      </c>
      <c r="S1055" s="13" t="s">
        <v>1610</v>
      </c>
      <c r="T1055" s="13">
        <v>97</v>
      </c>
      <c r="U1055" s="13" t="s">
        <v>1612</v>
      </c>
      <c r="V1055" s="13">
        <v>97</v>
      </c>
      <c r="W1055" s="13" t="s">
        <v>1686</v>
      </c>
      <c r="X1055" s="13">
        <v>97</v>
      </c>
      <c r="Y1055" s="13" t="s">
        <v>1688</v>
      </c>
      <c r="Z1055" s="13">
        <v>97</v>
      </c>
      <c r="AA1055" s="13" t="s">
        <v>391</v>
      </c>
      <c r="AB1055" s="13" t="str">
        <f t="shared" si="115"/>
        <v>tw-h-76-shl-loc1</v>
      </c>
      <c r="AC1055" s="13">
        <f t="shared" si="116"/>
        <v>6</v>
      </c>
      <c r="AD1055" s="13">
        <v>9</v>
      </c>
      <c r="AE1055" s="27">
        <v>9</v>
      </c>
      <c r="AG1055" s="35">
        <v>452</v>
      </c>
    </row>
    <row r="1056" spans="1:33" ht="16.5" x14ac:dyDescent="0.2">
      <c r="A1056" s="33" t="s">
        <v>984</v>
      </c>
      <c r="B1056" s="33">
        <f t="shared" si="111"/>
        <v>4207620</v>
      </c>
      <c r="C1056" s="51">
        <v>76</v>
      </c>
      <c r="D1056" s="26">
        <f t="shared" si="112"/>
        <v>42076</v>
      </c>
      <c r="E1056" s="13">
        <v>2</v>
      </c>
      <c r="F1056" s="14" t="s">
        <v>633</v>
      </c>
      <c r="G1056" s="14" t="s">
        <v>350</v>
      </c>
      <c r="H1056" s="13">
        <f t="shared" si="113"/>
        <v>105</v>
      </c>
      <c r="I1056" s="13">
        <f t="shared" si="114"/>
        <v>13</v>
      </c>
      <c r="J1056" s="13">
        <v>4</v>
      </c>
      <c r="K1056" s="13" t="s">
        <v>1501</v>
      </c>
      <c r="L1056" s="13">
        <v>98</v>
      </c>
      <c r="M1056" s="13" t="s">
        <v>1503</v>
      </c>
      <c r="N1056" s="13">
        <v>98</v>
      </c>
      <c r="O1056" s="13" t="s">
        <v>1505</v>
      </c>
      <c r="P1056" s="13">
        <v>98</v>
      </c>
      <c r="Q1056" s="13" t="s">
        <v>1507</v>
      </c>
      <c r="R1056" s="13">
        <v>98</v>
      </c>
      <c r="S1056" s="13" t="s">
        <v>1611</v>
      </c>
      <c r="T1056" s="13">
        <v>98</v>
      </c>
      <c r="U1056" s="13" t="s">
        <v>1613</v>
      </c>
      <c r="V1056" s="13">
        <v>98</v>
      </c>
      <c r="W1056" s="13" t="s">
        <v>1685</v>
      </c>
      <c r="X1056" s="13">
        <v>98</v>
      </c>
      <c r="Y1056" s="13" t="s">
        <v>1687</v>
      </c>
      <c r="Z1056" s="13">
        <v>98</v>
      </c>
      <c r="AA1056" s="13" t="s">
        <v>748</v>
      </c>
      <c r="AB1056" s="36" t="str">
        <f t="shared" si="115"/>
        <v>tw-h-76-jlr-loc2</v>
      </c>
      <c r="AC1056" s="36">
        <f t="shared" si="116"/>
        <v>6</v>
      </c>
      <c r="AD1056" s="13">
        <v>6</v>
      </c>
      <c r="AE1056" s="27">
        <v>6</v>
      </c>
      <c r="AG1056" s="35">
        <v>453</v>
      </c>
    </row>
    <row r="1057" spans="1:33" ht="16.5" x14ac:dyDescent="0.2">
      <c r="A1057" s="33" t="s">
        <v>984</v>
      </c>
      <c r="B1057" s="33">
        <f t="shared" si="111"/>
        <v>4207621</v>
      </c>
      <c r="C1057" s="51">
        <v>76</v>
      </c>
      <c r="D1057" s="26">
        <f t="shared" si="112"/>
        <v>42076</v>
      </c>
      <c r="E1057" s="13">
        <v>2</v>
      </c>
      <c r="F1057" s="14" t="s">
        <v>634</v>
      </c>
      <c r="G1057" s="14" t="s">
        <v>367</v>
      </c>
      <c r="H1057" s="13">
        <f t="shared" si="113"/>
        <v>105</v>
      </c>
      <c r="I1057" s="13">
        <f t="shared" si="114"/>
        <v>13</v>
      </c>
      <c r="J1057" s="13">
        <v>4</v>
      </c>
      <c r="K1057" s="13" t="s">
        <v>1500</v>
      </c>
      <c r="L1057" s="13">
        <v>97</v>
      </c>
      <c r="M1057" s="13" t="s">
        <v>1502</v>
      </c>
      <c r="N1057" s="13">
        <v>97</v>
      </c>
      <c r="O1057" s="13" t="s">
        <v>1504</v>
      </c>
      <c r="P1057" s="13">
        <v>97</v>
      </c>
      <c r="Q1057" s="13" t="s">
        <v>1506</v>
      </c>
      <c r="R1057" s="13">
        <v>97</v>
      </c>
      <c r="S1057" s="13" t="s">
        <v>1610</v>
      </c>
      <c r="T1057" s="13">
        <v>97</v>
      </c>
      <c r="U1057" s="13" t="s">
        <v>1612</v>
      </c>
      <c r="V1057" s="13">
        <v>97</v>
      </c>
      <c r="W1057" s="13" t="s">
        <v>1686</v>
      </c>
      <c r="X1057" s="13">
        <v>97</v>
      </c>
      <c r="Y1057" s="13" t="s">
        <v>1688</v>
      </c>
      <c r="Z1057" s="13">
        <v>97</v>
      </c>
      <c r="AA1057" s="13" t="s">
        <v>390</v>
      </c>
      <c r="AB1057" s="36" t="str">
        <f t="shared" si="115"/>
        <v>tw-h-76-shl-loc2</v>
      </c>
      <c r="AC1057" s="36">
        <f t="shared" si="116"/>
        <v>6</v>
      </c>
      <c r="AD1057" s="13">
        <v>9</v>
      </c>
      <c r="AE1057" s="27">
        <v>9</v>
      </c>
      <c r="AG1057" s="35">
        <v>454</v>
      </c>
    </row>
    <row r="1058" spans="1:33" ht="16.5" x14ac:dyDescent="0.2">
      <c r="A1058" s="33" t="s">
        <v>984</v>
      </c>
      <c r="B1058" s="33">
        <f t="shared" si="111"/>
        <v>4207630</v>
      </c>
      <c r="C1058" s="51">
        <v>76</v>
      </c>
      <c r="D1058" s="26">
        <f t="shared" si="112"/>
        <v>42076</v>
      </c>
      <c r="E1058" s="13">
        <v>3</v>
      </c>
      <c r="F1058" s="14" t="s">
        <v>633</v>
      </c>
      <c r="G1058" s="14" t="s">
        <v>352</v>
      </c>
      <c r="H1058" s="13">
        <f t="shared" si="113"/>
        <v>105</v>
      </c>
      <c r="I1058" s="13">
        <f t="shared" si="114"/>
        <v>12</v>
      </c>
      <c r="J1058" s="13">
        <v>4</v>
      </c>
      <c r="K1058" s="13" t="s">
        <v>1501</v>
      </c>
      <c r="L1058" s="13">
        <v>98</v>
      </c>
      <c r="M1058" s="13" t="s">
        <v>1503</v>
      </c>
      <c r="N1058" s="13">
        <v>98</v>
      </c>
      <c r="O1058" s="13" t="s">
        <v>1505</v>
      </c>
      <c r="P1058" s="13">
        <v>98</v>
      </c>
      <c r="Q1058" s="13" t="s">
        <v>1507</v>
      </c>
      <c r="R1058" s="13">
        <v>98</v>
      </c>
      <c r="S1058" s="13" t="s">
        <v>1611</v>
      </c>
      <c r="T1058" s="13">
        <v>98</v>
      </c>
      <c r="U1058" s="13" t="s">
        <v>1613</v>
      </c>
      <c r="V1058" s="13">
        <v>98</v>
      </c>
      <c r="W1058" s="13" t="s">
        <v>1685</v>
      </c>
      <c r="X1058" s="13">
        <v>98</v>
      </c>
      <c r="Y1058" s="13" t="s">
        <v>1687</v>
      </c>
      <c r="Z1058" s="13">
        <v>98</v>
      </c>
      <c r="AA1058" s="13" t="s">
        <v>354</v>
      </c>
      <c r="AB1058" s="37" t="str">
        <f t="shared" si="115"/>
        <v>tw-h-76-jlr-loc3</v>
      </c>
      <c r="AC1058" s="37">
        <f t="shared" si="116"/>
        <v>6</v>
      </c>
      <c r="AD1058" s="13">
        <v>6</v>
      </c>
      <c r="AE1058" s="27">
        <v>6</v>
      </c>
      <c r="AG1058" s="35">
        <v>455</v>
      </c>
    </row>
    <row r="1059" spans="1:33" ht="17.25" thickBot="1" x14ac:dyDescent="0.25">
      <c r="A1059" s="33" t="s">
        <v>984</v>
      </c>
      <c r="B1059" s="33">
        <f t="shared" si="111"/>
        <v>4207631</v>
      </c>
      <c r="C1059" s="51">
        <v>76</v>
      </c>
      <c r="D1059" s="28">
        <f t="shared" si="112"/>
        <v>42076</v>
      </c>
      <c r="E1059" s="29">
        <v>3</v>
      </c>
      <c r="F1059" s="30" t="s">
        <v>634</v>
      </c>
      <c r="G1059" s="30" t="s">
        <v>372</v>
      </c>
      <c r="H1059" s="29">
        <f t="shared" si="113"/>
        <v>105</v>
      </c>
      <c r="I1059" s="29">
        <f t="shared" si="114"/>
        <v>12</v>
      </c>
      <c r="J1059" s="29">
        <v>4</v>
      </c>
      <c r="K1059" s="29" t="s">
        <v>1500</v>
      </c>
      <c r="L1059" s="29">
        <v>97</v>
      </c>
      <c r="M1059" s="29" t="s">
        <v>1502</v>
      </c>
      <c r="N1059" s="29">
        <v>97</v>
      </c>
      <c r="O1059" s="29" t="s">
        <v>1504</v>
      </c>
      <c r="P1059" s="29">
        <v>97</v>
      </c>
      <c r="Q1059" s="29" t="s">
        <v>1506</v>
      </c>
      <c r="R1059" s="29">
        <v>97</v>
      </c>
      <c r="S1059" s="29" t="s">
        <v>1610</v>
      </c>
      <c r="T1059" s="29">
        <v>97</v>
      </c>
      <c r="U1059" s="29" t="s">
        <v>1612</v>
      </c>
      <c r="V1059" s="29">
        <v>97</v>
      </c>
      <c r="W1059" s="29" t="s">
        <v>1686</v>
      </c>
      <c r="X1059" s="29">
        <v>97</v>
      </c>
      <c r="Y1059" s="29" t="s">
        <v>1688</v>
      </c>
      <c r="Z1059" s="29">
        <v>97</v>
      </c>
      <c r="AA1059" s="29" t="s">
        <v>395</v>
      </c>
      <c r="AB1059" s="30" t="str">
        <f t="shared" si="115"/>
        <v>tw-h-76-shl-loc3</v>
      </c>
      <c r="AC1059" s="30">
        <f t="shared" si="116"/>
        <v>6</v>
      </c>
      <c r="AD1059" s="29">
        <v>9</v>
      </c>
      <c r="AE1059" s="31">
        <v>9</v>
      </c>
      <c r="AG1059" s="35">
        <v>456</v>
      </c>
    </row>
    <row r="1060" spans="1:33" ht="16.5" x14ac:dyDescent="0.2">
      <c r="A1060" s="33" t="s">
        <v>984</v>
      </c>
      <c r="B1060" s="33">
        <f t="shared" si="111"/>
        <v>4207710</v>
      </c>
      <c r="C1060" s="51">
        <v>77</v>
      </c>
      <c r="D1060" s="23">
        <f t="shared" si="112"/>
        <v>42077</v>
      </c>
      <c r="E1060" s="24">
        <v>1</v>
      </c>
      <c r="F1060" s="32" t="s">
        <v>633</v>
      </c>
      <c r="G1060" s="32" t="s">
        <v>30</v>
      </c>
      <c r="H1060" s="24">
        <f t="shared" si="113"/>
        <v>105</v>
      </c>
      <c r="I1060" s="24">
        <f t="shared" si="114"/>
        <v>13</v>
      </c>
      <c r="J1060" s="24">
        <v>4</v>
      </c>
      <c r="K1060" s="24" t="s">
        <v>1501</v>
      </c>
      <c r="L1060" s="24">
        <v>98</v>
      </c>
      <c r="M1060" s="24" t="s">
        <v>1503</v>
      </c>
      <c r="N1060" s="24">
        <v>98</v>
      </c>
      <c r="O1060" s="24" t="s">
        <v>1505</v>
      </c>
      <c r="P1060" s="24">
        <v>98</v>
      </c>
      <c r="Q1060" s="24" t="s">
        <v>1507</v>
      </c>
      <c r="R1060" s="24">
        <v>98</v>
      </c>
      <c r="S1060" s="24" t="s">
        <v>1509</v>
      </c>
      <c r="T1060" s="24">
        <v>98</v>
      </c>
      <c r="U1060" s="24" t="s">
        <v>1613</v>
      </c>
      <c r="V1060" s="24">
        <v>98</v>
      </c>
      <c r="W1060" s="24" t="s">
        <v>1685</v>
      </c>
      <c r="X1060" s="24">
        <v>98</v>
      </c>
      <c r="Y1060" s="24" t="s">
        <v>1687</v>
      </c>
      <c r="Z1060" s="24">
        <v>98</v>
      </c>
      <c r="AA1060" s="32" t="s">
        <v>30</v>
      </c>
      <c r="AB1060" s="24" t="str">
        <f t="shared" si="115"/>
        <v>tw-h-77-jlr-loc1</v>
      </c>
      <c r="AC1060" s="24">
        <f t="shared" si="116"/>
        <v>6</v>
      </c>
      <c r="AD1060" s="24">
        <v>6</v>
      </c>
      <c r="AE1060" s="25">
        <v>6</v>
      </c>
      <c r="AG1060" s="35">
        <v>457</v>
      </c>
    </row>
    <row r="1061" spans="1:33" ht="16.5" x14ac:dyDescent="0.2">
      <c r="A1061" s="33" t="s">
        <v>984</v>
      </c>
      <c r="B1061" s="33">
        <f t="shared" si="111"/>
        <v>4207711</v>
      </c>
      <c r="C1061" s="51">
        <v>77</v>
      </c>
      <c r="D1061" s="26">
        <f t="shared" si="112"/>
        <v>42077</v>
      </c>
      <c r="E1061" s="13">
        <v>1</v>
      </c>
      <c r="F1061" s="14" t="s">
        <v>634</v>
      </c>
      <c r="G1061" s="14" t="s">
        <v>368</v>
      </c>
      <c r="H1061" s="13">
        <f t="shared" si="113"/>
        <v>105</v>
      </c>
      <c r="I1061" s="13">
        <f t="shared" si="114"/>
        <v>13</v>
      </c>
      <c r="J1061" s="13">
        <v>4</v>
      </c>
      <c r="K1061" s="13" t="s">
        <v>1500</v>
      </c>
      <c r="L1061" s="13">
        <v>98</v>
      </c>
      <c r="M1061" s="13" t="s">
        <v>1502</v>
      </c>
      <c r="N1061" s="13">
        <v>98</v>
      </c>
      <c r="O1061" s="13" t="s">
        <v>1504</v>
      </c>
      <c r="P1061" s="13">
        <v>98</v>
      </c>
      <c r="Q1061" s="13" t="s">
        <v>1506</v>
      </c>
      <c r="R1061" s="13">
        <v>98</v>
      </c>
      <c r="S1061" s="13" t="s">
        <v>1508</v>
      </c>
      <c r="T1061" s="13">
        <v>98</v>
      </c>
      <c r="U1061" s="13" t="s">
        <v>1612</v>
      </c>
      <c r="V1061" s="13">
        <v>98</v>
      </c>
      <c r="W1061" s="13" t="s">
        <v>1686</v>
      </c>
      <c r="X1061" s="13">
        <v>98</v>
      </c>
      <c r="Y1061" s="13" t="s">
        <v>1688</v>
      </c>
      <c r="Z1061" s="13">
        <v>98</v>
      </c>
      <c r="AA1061" s="14" t="s">
        <v>386</v>
      </c>
      <c r="AB1061" s="13" t="str">
        <f t="shared" si="115"/>
        <v>tw-h-77-shl-loc1</v>
      </c>
      <c r="AC1061" s="13">
        <f t="shared" si="116"/>
        <v>6</v>
      </c>
      <c r="AD1061" s="13">
        <v>9</v>
      </c>
      <c r="AE1061" s="27">
        <v>9</v>
      </c>
      <c r="AG1061" s="35">
        <v>458</v>
      </c>
    </row>
    <row r="1062" spans="1:33" ht="16.5" x14ac:dyDescent="0.2">
      <c r="A1062" s="33" t="s">
        <v>984</v>
      </c>
      <c r="B1062" s="33">
        <f t="shared" si="111"/>
        <v>4207720</v>
      </c>
      <c r="C1062" s="51">
        <v>77</v>
      </c>
      <c r="D1062" s="26">
        <f t="shared" si="112"/>
        <v>42077</v>
      </c>
      <c r="E1062" s="13">
        <v>2</v>
      </c>
      <c r="F1062" s="14" t="s">
        <v>633</v>
      </c>
      <c r="G1062" s="14" t="s">
        <v>350</v>
      </c>
      <c r="H1062" s="13">
        <f t="shared" si="113"/>
        <v>105</v>
      </c>
      <c r="I1062" s="13">
        <f t="shared" si="114"/>
        <v>13</v>
      </c>
      <c r="J1062" s="13">
        <v>4</v>
      </c>
      <c r="K1062" s="13" t="s">
        <v>1501</v>
      </c>
      <c r="L1062" s="13">
        <v>98</v>
      </c>
      <c r="M1062" s="13" t="s">
        <v>1503</v>
      </c>
      <c r="N1062" s="13">
        <v>98</v>
      </c>
      <c r="O1062" s="13" t="s">
        <v>1505</v>
      </c>
      <c r="P1062" s="13">
        <v>98</v>
      </c>
      <c r="Q1062" s="13" t="s">
        <v>1507</v>
      </c>
      <c r="R1062" s="13">
        <v>98</v>
      </c>
      <c r="S1062" s="13" t="s">
        <v>1509</v>
      </c>
      <c r="T1062" s="13">
        <v>98</v>
      </c>
      <c r="U1062" s="13" t="s">
        <v>1613</v>
      </c>
      <c r="V1062" s="13">
        <v>98</v>
      </c>
      <c r="W1062" s="13" t="s">
        <v>1685</v>
      </c>
      <c r="X1062" s="13">
        <v>98</v>
      </c>
      <c r="Y1062" s="13" t="s">
        <v>1687</v>
      </c>
      <c r="Z1062" s="13">
        <v>98</v>
      </c>
      <c r="AA1062" s="14" t="s">
        <v>30</v>
      </c>
      <c r="AB1062" s="36" t="str">
        <f t="shared" si="115"/>
        <v>tw-h-77-jlr-loc2</v>
      </c>
      <c r="AC1062" s="36">
        <f t="shared" si="116"/>
        <v>6</v>
      </c>
      <c r="AD1062" s="13">
        <v>6</v>
      </c>
      <c r="AE1062" s="27">
        <v>6</v>
      </c>
      <c r="AG1062" s="35">
        <v>459</v>
      </c>
    </row>
    <row r="1063" spans="1:33" ht="16.5" x14ac:dyDescent="0.2">
      <c r="A1063" s="33" t="s">
        <v>984</v>
      </c>
      <c r="B1063" s="33">
        <f t="shared" si="111"/>
        <v>4207721</v>
      </c>
      <c r="C1063" s="51">
        <v>77</v>
      </c>
      <c r="D1063" s="26">
        <f t="shared" si="112"/>
        <v>42077</v>
      </c>
      <c r="E1063" s="13">
        <v>2</v>
      </c>
      <c r="F1063" s="14" t="s">
        <v>634</v>
      </c>
      <c r="G1063" s="14" t="s">
        <v>367</v>
      </c>
      <c r="H1063" s="13">
        <f t="shared" si="113"/>
        <v>105</v>
      </c>
      <c r="I1063" s="13">
        <f t="shared" si="114"/>
        <v>13</v>
      </c>
      <c r="J1063" s="13">
        <v>4</v>
      </c>
      <c r="K1063" s="13" t="s">
        <v>1500</v>
      </c>
      <c r="L1063" s="13">
        <v>98</v>
      </c>
      <c r="M1063" s="13" t="s">
        <v>1502</v>
      </c>
      <c r="N1063" s="13">
        <v>98</v>
      </c>
      <c r="O1063" s="13" t="s">
        <v>1504</v>
      </c>
      <c r="P1063" s="13">
        <v>98</v>
      </c>
      <c r="Q1063" s="13" t="s">
        <v>1506</v>
      </c>
      <c r="R1063" s="13">
        <v>98</v>
      </c>
      <c r="S1063" s="13" t="s">
        <v>1508</v>
      </c>
      <c r="T1063" s="13">
        <v>98</v>
      </c>
      <c r="U1063" s="13" t="s">
        <v>1612</v>
      </c>
      <c r="V1063" s="13">
        <v>98</v>
      </c>
      <c r="W1063" s="13" t="s">
        <v>1686</v>
      </c>
      <c r="X1063" s="13">
        <v>98</v>
      </c>
      <c r="Y1063" s="13" t="s">
        <v>1688</v>
      </c>
      <c r="Z1063" s="13">
        <v>98</v>
      </c>
      <c r="AA1063" s="14" t="s">
        <v>380</v>
      </c>
      <c r="AB1063" s="36" t="str">
        <f t="shared" si="115"/>
        <v>tw-h-77-shl-loc2</v>
      </c>
      <c r="AC1063" s="36">
        <f t="shared" si="116"/>
        <v>6</v>
      </c>
      <c r="AD1063" s="13">
        <v>9</v>
      </c>
      <c r="AE1063" s="27">
        <v>9</v>
      </c>
      <c r="AG1063" s="35">
        <v>460</v>
      </c>
    </row>
    <row r="1064" spans="1:33" ht="16.5" x14ac:dyDescent="0.2">
      <c r="A1064" s="33" t="s">
        <v>984</v>
      </c>
      <c r="B1064" s="33">
        <f t="shared" si="111"/>
        <v>4207730</v>
      </c>
      <c r="C1064" s="51">
        <v>77</v>
      </c>
      <c r="D1064" s="26">
        <f t="shared" si="112"/>
        <v>42077</v>
      </c>
      <c r="E1064" s="13">
        <v>3</v>
      </c>
      <c r="F1064" s="14" t="s">
        <v>633</v>
      </c>
      <c r="G1064" s="14" t="s">
        <v>352</v>
      </c>
      <c r="H1064" s="13">
        <f t="shared" si="113"/>
        <v>105</v>
      </c>
      <c r="I1064" s="13">
        <f t="shared" si="114"/>
        <v>13</v>
      </c>
      <c r="J1064" s="13">
        <v>4</v>
      </c>
      <c r="K1064" s="13" t="s">
        <v>1501</v>
      </c>
      <c r="L1064" s="13">
        <v>98</v>
      </c>
      <c r="M1064" s="13" t="s">
        <v>1503</v>
      </c>
      <c r="N1064" s="13">
        <v>98</v>
      </c>
      <c r="O1064" s="13" t="s">
        <v>1505</v>
      </c>
      <c r="P1064" s="13">
        <v>98</v>
      </c>
      <c r="Q1064" s="13" t="s">
        <v>1507</v>
      </c>
      <c r="R1064" s="13">
        <v>98</v>
      </c>
      <c r="S1064" s="13" t="s">
        <v>1509</v>
      </c>
      <c r="T1064" s="13">
        <v>98</v>
      </c>
      <c r="U1064" s="13" t="s">
        <v>1613</v>
      </c>
      <c r="V1064" s="13">
        <v>98</v>
      </c>
      <c r="W1064" s="13" t="s">
        <v>1685</v>
      </c>
      <c r="X1064" s="13">
        <v>98</v>
      </c>
      <c r="Y1064" s="13" t="s">
        <v>1687</v>
      </c>
      <c r="Z1064" s="13">
        <v>98</v>
      </c>
      <c r="AA1064" s="14" t="s">
        <v>353</v>
      </c>
      <c r="AB1064" s="37" t="str">
        <f t="shared" si="115"/>
        <v>tw-h-77-jlr-loc3</v>
      </c>
      <c r="AC1064" s="37">
        <f t="shared" si="116"/>
        <v>6</v>
      </c>
      <c r="AD1064" s="13">
        <v>6</v>
      </c>
      <c r="AE1064" s="27">
        <v>6</v>
      </c>
      <c r="AG1064" s="35">
        <v>461</v>
      </c>
    </row>
    <row r="1065" spans="1:33" ht="17.25" thickBot="1" x14ac:dyDescent="0.25">
      <c r="A1065" s="33" t="s">
        <v>984</v>
      </c>
      <c r="B1065" s="33">
        <f t="shared" si="111"/>
        <v>4207731</v>
      </c>
      <c r="C1065" s="51">
        <v>77</v>
      </c>
      <c r="D1065" s="28">
        <f t="shared" si="112"/>
        <v>42077</v>
      </c>
      <c r="E1065" s="29">
        <v>3</v>
      </c>
      <c r="F1065" s="30" t="s">
        <v>634</v>
      </c>
      <c r="G1065" s="30" t="s">
        <v>372</v>
      </c>
      <c r="H1065" s="29">
        <f t="shared" si="113"/>
        <v>105</v>
      </c>
      <c r="I1065" s="29">
        <f t="shared" si="114"/>
        <v>13</v>
      </c>
      <c r="J1065" s="29">
        <v>4</v>
      </c>
      <c r="K1065" s="29" t="s">
        <v>1500</v>
      </c>
      <c r="L1065" s="29">
        <v>98</v>
      </c>
      <c r="M1065" s="29" t="s">
        <v>1502</v>
      </c>
      <c r="N1065" s="29">
        <v>98</v>
      </c>
      <c r="O1065" s="29" t="s">
        <v>1504</v>
      </c>
      <c r="P1065" s="29">
        <v>98</v>
      </c>
      <c r="Q1065" s="29" t="s">
        <v>1506</v>
      </c>
      <c r="R1065" s="29">
        <v>98</v>
      </c>
      <c r="S1065" s="29" t="s">
        <v>1508</v>
      </c>
      <c r="T1065" s="29">
        <v>98</v>
      </c>
      <c r="U1065" s="29" t="s">
        <v>1612</v>
      </c>
      <c r="V1065" s="29">
        <v>98</v>
      </c>
      <c r="W1065" s="29" t="s">
        <v>1686</v>
      </c>
      <c r="X1065" s="29">
        <v>98</v>
      </c>
      <c r="Y1065" s="29" t="s">
        <v>1688</v>
      </c>
      <c r="Z1065" s="29">
        <v>98</v>
      </c>
      <c r="AA1065" s="30" t="s">
        <v>394</v>
      </c>
      <c r="AB1065" s="30" t="str">
        <f t="shared" si="115"/>
        <v>tw-h-77-shl-loc3</v>
      </c>
      <c r="AC1065" s="30">
        <f t="shared" si="116"/>
        <v>6</v>
      </c>
      <c r="AD1065" s="29">
        <v>9</v>
      </c>
      <c r="AE1065" s="31">
        <v>9</v>
      </c>
      <c r="AG1065" s="35">
        <v>462</v>
      </c>
    </row>
    <row r="1066" spans="1:33" ht="16.5" x14ac:dyDescent="0.2">
      <c r="A1066" s="33" t="s">
        <v>984</v>
      </c>
      <c r="B1066" s="33">
        <f t="shared" si="111"/>
        <v>4207810</v>
      </c>
      <c r="C1066" s="51">
        <v>78</v>
      </c>
      <c r="D1066" s="23">
        <f t="shared" si="112"/>
        <v>42078</v>
      </c>
      <c r="E1066" s="24">
        <v>1</v>
      </c>
      <c r="F1066" s="32" t="s">
        <v>633</v>
      </c>
      <c r="G1066" s="32" t="s">
        <v>30</v>
      </c>
      <c r="H1066" s="24">
        <f t="shared" si="113"/>
        <v>106</v>
      </c>
      <c r="I1066" s="24">
        <f t="shared" si="114"/>
        <v>13</v>
      </c>
      <c r="J1066" s="24">
        <v>4</v>
      </c>
      <c r="K1066" s="24" t="s">
        <v>1501</v>
      </c>
      <c r="L1066" s="24">
        <v>99</v>
      </c>
      <c r="M1066" s="24" t="s">
        <v>1503</v>
      </c>
      <c r="N1066" s="24">
        <v>99</v>
      </c>
      <c r="O1066" s="24" t="s">
        <v>1505</v>
      </c>
      <c r="P1066" s="24">
        <v>99</v>
      </c>
      <c r="Q1066" s="24" t="s">
        <v>1507</v>
      </c>
      <c r="R1066" s="24">
        <v>99</v>
      </c>
      <c r="S1066" s="24" t="s">
        <v>1509</v>
      </c>
      <c r="T1066" s="24">
        <v>99</v>
      </c>
      <c r="U1066" s="24" t="s">
        <v>1511</v>
      </c>
      <c r="V1066" s="24">
        <v>99</v>
      </c>
      <c r="W1066" s="24" t="s">
        <v>1685</v>
      </c>
      <c r="X1066" s="24">
        <v>99</v>
      </c>
      <c r="Y1066" s="24" t="s">
        <v>1687</v>
      </c>
      <c r="Z1066" s="24">
        <v>99</v>
      </c>
      <c r="AA1066" s="32" t="s">
        <v>350</v>
      </c>
      <c r="AB1066" s="24" t="str">
        <f t="shared" si="115"/>
        <v>tw-h-78-jlr-loc1</v>
      </c>
      <c r="AC1066" s="24">
        <f t="shared" si="116"/>
        <v>6</v>
      </c>
      <c r="AD1066" s="24">
        <v>6</v>
      </c>
      <c r="AE1066" s="25">
        <v>6</v>
      </c>
      <c r="AG1066" s="35">
        <v>463</v>
      </c>
    </row>
    <row r="1067" spans="1:33" ht="16.5" x14ac:dyDescent="0.2">
      <c r="A1067" s="33" t="s">
        <v>984</v>
      </c>
      <c r="B1067" s="33">
        <f t="shared" si="111"/>
        <v>4207811</v>
      </c>
      <c r="C1067" s="51">
        <v>78</v>
      </c>
      <c r="D1067" s="26">
        <f t="shared" si="112"/>
        <v>42078</v>
      </c>
      <c r="E1067" s="13">
        <v>1</v>
      </c>
      <c r="F1067" s="14" t="s">
        <v>634</v>
      </c>
      <c r="G1067" s="14" t="s">
        <v>368</v>
      </c>
      <c r="H1067" s="13">
        <f t="shared" si="113"/>
        <v>106</v>
      </c>
      <c r="I1067" s="13">
        <f t="shared" si="114"/>
        <v>13</v>
      </c>
      <c r="J1067" s="13">
        <v>4</v>
      </c>
      <c r="K1067" s="13" t="s">
        <v>1500</v>
      </c>
      <c r="L1067" s="13">
        <v>99</v>
      </c>
      <c r="M1067" s="13" t="s">
        <v>1502</v>
      </c>
      <c r="N1067" s="13">
        <v>99</v>
      </c>
      <c r="O1067" s="13" t="s">
        <v>1504</v>
      </c>
      <c r="P1067" s="13">
        <v>99</v>
      </c>
      <c r="Q1067" s="13" t="s">
        <v>1506</v>
      </c>
      <c r="R1067" s="13">
        <v>99</v>
      </c>
      <c r="S1067" s="13" t="s">
        <v>1508</v>
      </c>
      <c r="T1067" s="13">
        <v>99</v>
      </c>
      <c r="U1067" s="13" t="s">
        <v>1510</v>
      </c>
      <c r="V1067" s="13">
        <v>99</v>
      </c>
      <c r="W1067" s="13" t="s">
        <v>1686</v>
      </c>
      <c r="X1067" s="13">
        <v>99</v>
      </c>
      <c r="Y1067" s="13" t="s">
        <v>1688</v>
      </c>
      <c r="Z1067" s="13">
        <v>99</v>
      </c>
      <c r="AA1067" s="13" t="s">
        <v>378</v>
      </c>
      <c r="AB1067" s="13" t="str">
        <f t="shared" si="115"/>
        <v>tw-h-78-shl-loc1</v>
      </c>
      <c r="AC1067" s="13">
        <f t="shared" si="116"/>
        <v>6</v>
      </c>
      <c r="AD1067" s="13">
        <v>9</v>
      </c>
      <c r="AE1067" s="27">
        <v>9</v>
      </c>
      <c r="AG1067" s="35">
        <v>464</v>
      </c>
    </row>
    <row r="1068" spans="1:33" ht="16.5" x14ac:dyDescent="0.2">
      <c r="A1068" s="33" t="s">
        <v>984</v>
      </c>
      <c r="B1068" s="33">
        <f t="shared" si="111"/>
        <v>4207820</v>
      </c>
      <c r="C1068" s="51">
        <v>78</v>
      </c>
      <c r="D1068" s="26">
        <f t="shared" si="112"/>
        <v>42078</v>
      </c>
      <c r="E1068" s="13">
        <v>2</v>
      </c>
      <c r="F1068" s="14" t="s">
        <v>633</v>
      </c>
      <c r="G1068" s="14" t="s">
        <v>350</v>
      </c>
      <c r="H1068" s="13">
        <f t="shared" si="113"/>
        <v>106</v>
      </c>
      <c r="I1068" s="13">
        <f t="shared" si="114"/>
        <v>13</v>
      </c>
      <c r="J1068" s="13">
        <v>4</v>
      </c>
      <c r="K1068" s="13" t="s">
        <v>1501</v>
      </c>
      <c r="L1068" s="13">
        <v>99</v>
      </c>
      <c r="M1068" s="13" t="s">
        <v>1503</v>
      </c>
      <c r="N1068" s="13">
        <v>99</v>
      </c>
      <c r="O1068" s="13" t="s">
        <v>1505</v>
      </c>
      <c r="P1068" s="13">
        <v>99</v>
      </c>
      <c r="Q1068" s="13" t="s">
        <v>1507</v>
      </c>
      <c r="R1068" s="13">
        <v>99</v>
      </c>
      <c r="S1068" s="13" t="s">
        <v>1509</v>
      </c>
      <c r="T1068" s="13">
        <v>99</v>
      </c>
      <c r="U1068" s="13" t="s">
        <v>1511</v>
      </c>
      <c r="V1068" s="13">
        <v>99</v>
      </c>
      <c r="W1068" s="13" t="s">
        <v>1685</v>
      </c>
      <c r="X1068" s="13">
        <v>99</v>
      </c>
      <c r="Y1068" s="13" t="s">
        <v>1687</v>
      </c>
      <c r="Z1068" s="13">
        <v>99</v>
      </c>
      <c r="AA1068" s="13" t="s">
        <v>349</v>
      </c>
      <c r="AB1068" s="36" t="str">
        <f t="shared" si="115"/>
        <v>tw-h-78-jlr-loc2</v>
      </c>
      <c r="AC1068" s="36">
        <f t="shared" si="116"/>
        <v>6</v>
      </c>
      <c r="AD1068" s="13">
        <v>6</v>
      </c>
      <c r="AE1068" s="27">
        <v>6</v>
      </c>
      <c r="AG1068" s="35">
        <v>465</v>
      </c>
    </row>
    <row r="1069" spans="1:33" ht="16.5" x14ac:dyDescent="0.2">
      <c r="A1069" s="33" t="s">
        <v>984</v>
      </c>
      <c r="B1069" s="33">
        <f t="shared" si="111"/>
        <v>4207821</v>
      </c>
      <c r="C1069" s="51">
        <v>78</v>
      </c>
      <c r="D1069" s="26">
        <f t="shared" si="112"/>
        <v>42078</v>
      </c>
      <c r="E1069" s="13">
        <v>2</v>
      </c>
      <c r="F1069" s="14" t="s">
        <v>634</v>
      </c>
      <c r="G1069" s="14" t="s">
        <v>367</v>
      </c>
      <c r="H1069" s="13">
        <f t="shared" si="113"/>
        <v>106</v>
      </c>
      <c r="I1069" s="13">
        <f t="shared" si="114"/>
        <v>13</v>
      </c>
      <c r="J1069" s="13">
        <v>4</v>
      </c>
      <c r="K1069" s="13" t="s">
        <v>1500</v>
      </c>
      <c r="L1069" s="13">
        <v>99</v>
      </c>
      <c r="M1069" s="13" t="s">
        <v>1502</v>
      </c>
      <c r="N1069" s="13">
        <v>99</v>
      </c>
      <c r="O1069" s="13" t="s">
        <v>1504</v>
      </c>
      <c r="P1069" s="13">
        <v>99</v>
      </c>
      <c r="Q1069" s="13" t="s">
        <v>1506</v>
      </c>
      <c r="R1069" s="13">
        <v>99</v>
      </c>
      <c r="S1069" s="13" t="s">
        <v>1508</v>
      </c>
      <c r="T1069" s="13">
        <v>99</v>
      </c>
      <c r="U1069" s="13" t="s">
        <v>1510</v>
      </c>
      <c r="V1069" s="13">
        <v>99</v>
      </c>
      <c r="W1069" s="13" t="s">
        <v>1686</v>
      </c>
      <c r="X1069" s="13">
        <v>99</v>
      </c>
      <c r="Y1069" s="13" t="s">
        <v>1688</v>
      </c>
      <c r="Z1069" s="13">
        <v>99</v>
      </c>
      <c r="AA1069" s="13" t="s">
        <v>383</v>
      </c>
      <c r="AB1069" s="36" t="str">
        <f t="shared" si="115"/>
        <v>tw-h-78-shl-loc2</v>
      </c>
      <c r="AC1069" s="36">
        <f t="shared" si="116"/>
        <v>6</v>
      </c>
      <c r="AD1069" s="13">
        <v>9</v>
      </c>
      <c r="AE1069" s="27">
        <v>9</v>
      </c>
      <c r="AG1069" s="35">
        <v>466</v>
      </c>
    </row>
    <row r="1070" spans="1:33" ht="16.5" x14ac:dyDescent="0.2">
      <c r="A1070" s="33" t="s">
        <v>984</v>
      </c>
      <c r="B1070" s="33">
        <f t="shared" si="111"/>
        <v>4207830</v>
      </c>
      <c r="C1070" s="51">
        <v>78</v>
      </c>
      <c r="D1070" s="26">
        <f t="shared" si="112"/>
        <v>42078</v>
      </c>
      <c r="E1070" s="13">
        <v>3</v>
      </c>
      <c r="F1070" s="14" t="s">
        <v>633</v>
      </c>
      <c r="G1070" s="14" t="s">
        <v>352</v>
      </c>
      <c r="H1070" s="13">
        <f t="shared" si="113"/>
        <v>106</v>
      </c>
      <c r="I1070" s="13">
        <f t="shared" si="114"/>
        <v>13</v>
      </c>
      <c r="J1070" s="13">
        <v>4</v>
      </c>
      <c r="K1070" s="13" t="s">
        <v>1501</v>
      </c>
      <c r="L1070" s="13">
        <v>99</v>
      </c>
      <c r="M1070" s="13" t="s">
        <v>1503</v>
      </c>
      <c r="N1070" s="13">
        <v>99</v>
      </c>
      <c r="O1070" s="13" t="s">
        <v>1505</v>
      </c>
      <c r="P1070" s="13">
        <v>99</v>
      </c>
      <c r="Q1070" s="13" t="s">
        <v>1507</v>
      </c>
      <c r="R1070" s="13">
        <v>99</v>
      </c>
      <c r="S1070" s="13" t="s">
        <v>1509</v>
      </c>
      <c r="T1070" s="13">
        <v>99</v>
      </c>
      <c r="U1070" s="13" t="s">
        <v>1511</v>
      </c>
      <c r="V1070" s="13">
        <v>99</v>
      </c>
      <c r="W1070" s="13" t="s">
        <v>1685</v>
      </c>
      <c r="X1070" s="13">
        <v>99</v>
      </c>
      <c r="Y1070" s="13" t="s">
        <v>1687</v>
      </c>
      <c r="Z1070" s="13">
        <v>99</v>
      </c>
      <c r="AA1070" s="14" t="s">
        <v>30</v>
      </c>
      <c r="AB1070" s="37" t="str">
        <f t="shared" si="115"/>
        <v>tw-h-78-jlr-loc3</v>
      </c>
      <c r="AC1070" s="37">
        <f t="shared" si="116"/>
        <v>6</v>
      </c>
      <c r="AD1070" s="13">
        <v>6</v>
      </c>
      <c r="AE1070" s="27">
        <v>6</v>
      </c>
      <c r="AG1070" s="35">
        <v>467</v>
      </c>
    </row>
    <row r="1071" spans="1:33" ht="17.25" thickBot="1" x14ac:dyDescent="0.25">
      <c r="A1071" s="33" t="s">
        <v>984</v>
      </c>
      <c r="B1071" s="33">
        <f t="shared" si="111"/>
        <v>4207831</v>
      </c>
      <c r="C1071" s="51">
        <v>78</v>
      </c>
      <c r="D1071" s="28">
        <f t="shared" si="112"/>
        <v>42078</v>
      </c>
      <c r="E1071" s="29">
        <v>3</v>
      </c>
      <c r="F1071" s="30" t="s">
        <v>634</v>
      </c>
      <c r="G1071" s="30" t="s">
        <v>372</v>
      </c>
      <c r="H1071" s="29">
        <f t="shared" si="113"/>
        <v>106</v>
      </c>
      <c r="I1071" s="29">
        <f t="shared" si="114"/>
        <v>13</v>
      </c>
      <c r="J1071" s="29">
        <v>4</v>
      </c>
      <c r="K1071" s="29" t="s">
        <v>1500</v>
      </c>
      <c r="L1071" s="29">
        <v>99</v>
      </c>
      <c r="M1071" s="29" t="s">
        <v>1502</v>
      </c>
      <c r="N1071" s="29">
        <v>99</v>
      </c>
      <c r="O1071" s="29" t="s">
        <v>1504</v>
      </c>
      <c r="P1071" s="29">
        <v>99</v>
      </c>
      <c r="Q1071" s="29" t="s">
        <v>1506</v>
      </c>
      <c r="R1071" s="29">
        <v>99</v>
      </c>
      <c r="S1071" s="29" t="s">
        <v>1508</v>
      </c>
      <c r="T1071" s="29">
        <v>99</v>
      </c>
      <c r="U1071" s="29" t="s">
        <v>1510</v>
      </c>
      <c r="V1071" s="29">
        <v>99</v>
      </c>
      <c r="W1071" s="29" t="s">
        <v>1686</v>
      </c>
      <c r="X1071" s="29">
        <v>99</v>
      </c>
      <c r="Y1071" s="29" t="s">
        <v>1688</v>
      </c>
      <c r="Z1071" s="29">
        <v>99</v>
      </c>
      <c r="AA1071" s="29" t="s">
        <v>387</v>
      </c>
      <c r="AB1071" s="30" t="str">
        <f t="shared" si="115"/>
        <v>tw-h-78-shl-loc3</v>
      </c>
      <c r="AC1071" s="30">
        <f t="shared" si="116"/>
        <v>6</v>
      </c>
      <c r="AD1071" s="29">
        <v>9</v>
      </c>
      <c r="AE1071" s="31">
        <v>9</v>
      </c>
      <c r="AG1071" s="35">
        <v>468</v>
      </c>
    </row>
    <row r="1072" spans="1:33" ht="16.5" x14ac:dyDescent="0.2">
      <c r="A1072" s="33" t="s">
        <v>984</v>
      </c>
      <c r="B1072" s="33">
        <f t="shared" si="111"/>
        <v>4207910</v>
      </c>
      <c r="C1072" s="51">
        <v>79</v>
      </c>
      <c r="D1072" s="23">
        <f t="shared" si="112"/>
        <v>42079</v>
      </c>
      <c r="E1072" s="24">
        <v>1</v>
      </c>
      <c r="F1072" s="32" t="s">
        <v>633</v>
      </c>
      <c r="G1072" s="32" t="s">
        <v>30</v>
      </c>
      <c r="H1072" s="24">
        <f t="shared" si="113"/>
        <v>107</v>
      </c>
      <c r="I1072" s="24">
        <f t="shared" si="114"/>
        <v>13</v>
      </c>
      <c r="J1072" s="24">
        <v>4</v>
      </c>
      <c r="K1072" s="24" t="s">
        <v>1501</v>
      </c>
      <c r="L1072" s="24">
        <v>99</v>
      </c>
      <c r="M1072" s="24" t="s">
        <v>1503</v>
      </c>
      <c r="N1072" s="24">
        <v>99</v>
      </c>
      <c r="O1072" s="24" t="s">
        <v>1505</v>
      </c>
      <c r="P1072" s="24">
        <v>99</v>
      </c>
      <c r="Q1072" s="24" t="s">
        <v>1507</v>
      </c>
      <c r="R1072" s="24">
        <v>99</v>
      </c>
      <c r="S1072" s="24" t="s">
        <v>1509</v>
      </c>
      <c r="T1072" s="24">
        <v>99</v>
      </c>
      <c r="U1072" s="24" t="s">
        <v>1511</v>
      </c>
      <c r="V1072" s="24">
        <v>99</v>
      </c>
      <c r="W1072" s="24" t="s">
        <v>1513</v>
      </c>
      <c r="X1072" s="24">
        <v>99</v>
      </c>
      <c r="Y1072" s="24" t="s">
        <v>1687</v>
      </c>
      <c r="Z1072" s="24">
        <v>99</v>
      </c>
      <c r="AA1072" s="32" t="s">
        <v>347</v>
      </c>
      <c r="AB1072" s="24" t="str">
        <f t="shared" si="115"/>
        <v>tw-h-79-jlr-loc1</v>
      </c>
      <c r="AC1072" s="24">
        <f t="shared" si="116"/>
        <v>6</v>
      </c>
      <c r="AD1072" s="24">
        <v>6</v>
      </c>
      <c r="AE1072" s="25">
        <v>6</v>
      </c>
      <c r="AG1072" s="35">
        <v>469</v>
      </c>
    </row>
    <row r="1073" spans="1:33" ht="16.5" x14ac:dyDescent="0.2">
      <c r="A1073" s="33" t="s">
        <v>984</v>
      </c>
      <c r="B1073" s="33">
        <f t="shared" si="111"/>
        <v>4207911</v>
      </c>
      <c r="C1073" s="51">
        <v>79</v>
      </c>
      <c r="D1073" s="26">
        <f t="shared" si="112"/>
        <v>42079</v>
      </c>
      <c r="E1073" s="13">
        <v>1</v>
      </c>
      <c r="F1073" s="14" t="s">
        <v>634</v>
      </c>
      <c r="G1073" s="14" t="s">
        <v>368</v>
      </c>
      <c r="H1073" s="13">
        <f t="shared" si="113"/>
        <v>107</v>
      </c>
      <c r="I1073" s="13">
        <f t="shared" si="114"/>
        <v>13</v>
      </c>
      <c r="J1073" s="13">
        <v>4</v>
      </c>
      <c r="K1073" s="13" t="s">
        <v>1500</v>
      </c>
      <c r="L1073" s="13">
        <v>99</v>
      </c>
      <c r="M1073" s="13" t="s">
        <v>1502</v>
      </c>
      <c r="N1073" s="13">
        <v>99</v>
      </c>
      <c r="O1073" s="13" t="s">
        <v>1504</v>
      </c>
      <c r="P1073" s="13">
        <v>99</v>
      </c>
      <c r="Q1073" s="13" t="s">
        <v>1506</v>
      </c>
      <c r="R1073" s="13">
        <v>99</v>
      </c>
      <c r="S1073" s="13" t="s">
        <v>1508</v>
      </c>
      <c r="T1073" s="13">
        <v>99</v>
      </c>
      <c r="U1073" s="13" t="s">
        <v>1510</v>
      </c>
      <c r="V1073" s="13">
        <v>99</v>
      </c>
      <c r="W1073" s="13" t="s">
        <v>1512</v>
      </c>
      <c r="X1073" s="13">
        <v>99</v>
      </c>
      <c r="Y1073" s="13" t="s">
        <v>1688</v>
      </c>
      <c r="Z1073" s="13">
        <v>99</v>
      </c>
      <c r="AA1073" s="14" t="s">
        <v>379</v>
      </c>
      <c r="AB1073" s="13" t="str">
        <f t="shared" si="115"/>
        <v>tw-h-79-shl-loc1</v>
      </c>
      <c r="AC1073" s="13">
        <f t="shared" si="116"/>
        <v>6</v>
      </c>
      <c r="AD1073" s="13">
        <v>9</v>
      </c>
      <c r="AE1073" s="27">
        <v>9</v>
      </c>
      <c r="AG1073" s="35">
        <v>470</v>
      </c>
    </row>
    <row r="1074" spans="1:33" ht="16.5" x14ac:dyDescent="0.2">
      <c r="A1074" s="33" t="s">
        <v>984</v>
      </c>
      <c r="B1074" s="33">
        <f t="shared" si="111"/>
        <v>4207920</v>
      </c>
      <c r="C1074" s="51">
        <v>79</v>
      </c>
      <c r="D1074" s="26">
        <f t="shared" si="112"/>
        <v>42079</v>
      </c>
      <c r="E1074" s="13">
        <v>2</v>
      </c>
      <c r="F1074" s="14" t="s">
        <v>633</v>
      </c>
      <c r="G1074" s="14" t="s">
        <v>350</v>
      </c>
      <c r="H1074" s="13">
        <f t="shared" si="113"/>
        <v>107</v>
      </c>
      <c r="I1074" s="13">
        <f t="shared" si="114"/>
        <v>13</v>
      </c>
      <c r="J1074" s="13">
        <v>4</v>
      </c>
      <c r="K1074" s="13" t="s">
        <v>1501</v>
      </c>
      <c r="L1074" s="13">
        <v>99</v>
      </c>
      <c r="M1074" s="13" t="s">
        <v>1503</v>
      </c>
      <c r="N1074" s="13">
        <v>99</v>
      </c>
      <c r="O1074" s="13" t="s">
        <v>1505</v>
      </c>
      <c r="P1074" s="13">
        <v>99</v>
      </c>
      <c r="Q1074" s="13" t="s">
        <v>1507</v>
      </c>
      <c r="R1074" s="13">
        <v>99</v>
      </c>
      <c r="S1074" s="13" t="s">
        <v>1509</v>
      </c>
      <c r="T1074" s="13">
        <v>99</v>
      </c>
      <c r="U1074" s="13" t="s">
        <v>1511</v>
      </c>
      <c r="V1074" s="13">
        <v>99</v>
      </c>
      <c r="W1074" s="13" t="s">
        <v>1513</v>
      </c>
      <c r="X1074" s="13">
        <v>99</v>
      </c>
      <c r="Y1074" s="13" t="s">
        <v>1687</v>
      </c>
      <c r="Z1074" s="13">
        <v>99</v>
      </c>
      <c r="AA1074" s="14" t="s">
        <v>749</v>
      </c>
      <c r="AB1074" s="36" t="str">
        <f t="shared" si="115"/>
        <v>tw-h-79-jlr-loc2</v>
      </c>
      <c r="AC1074" s="36">
        <f t="shared" si="116"/>
        <v>6</v>
      </c>
      <c r="AD1074" s="13">
        <v>6</v>
      </c>
      <c r="AE1074" s="27">
        <v>6</v>
      </c>
      <c r="AG1074" s="35">
        <v>471</v>
      </c>
    </row>
    <row r="1075" spans="1:33" ht="16.5" x14ac:dyDescent="0.2">
      <c r="A1075" s="33" t="s">
        <v>984</v>
      </c>
      <c r="B1075" s="33">
        <f t="shared" si="111"/>
        <v>4207921</v>
      </c>
      <c r="C1075" s="51">
        <v>79</v>
      </c>
      <c r="D1075" s="26">
        <f t="shared" si="112"/>
        <v>42079</v>
      </c>
      <c r="E1075" s="13">
        <v>2</v>
      </c>
      <c r="F1075" s="14" t="s">
        <v>634</v>
      </c>
      <c r="G1075" s="14" t="s">
        <v>367</v>
      </c>
      <c r="H1075" s="13">
        <f t="shared" si="113"/>
        <v>107</v>
      </c>
      <c r="I1075" s="13">
        <f t="shared" si="114"/>
        <v>13</v>
      </c>
      <c r="J1075" s="13">
        <v>4</v>
      </c>
      <c r="K1075" s="13" t="s">
        <v>1500</v>
      </c>
      <c r="L1075" s="13">
        <v>99</v>
      </c>
      <c r="M1075" s="13" t="s">
        <v>1502</v>
      </c>
      <c r="N1075" s="13">
        <v>99</v>
      </c>
      <c r="O1075" s="13" t="s">
        <v>1504</v>
      </c>
      <c r="P1075" s="13">
        <v>99</v>
      </c>
      <c r="Q1075" s="13" t="s">
        <v>1506</v>
      </c>
      <c r="R1075" s="13">
        <v>99</v>
      </c>
      <c r="S1075" s="13" t="s">
        <v>1508</v>
      </c>
      <c r="T1075" s="13">
        <v>99</v>
      </c>
      <c r="U1075" s="13" t="s">
        <v>1510</v>
      </c>
      <c r="V1075" s="13">
        <v>99</v>
      </c>
      <c r="W1075" s="13" t="s">
        <v>1512</v>
      </c>
      <c r="X1075" s="13">
        <v>99</v>
      </c>
      <c r="Y1075" s="13" t="s">
        <v>1688</v>
      </c>
      <c r="Z1075" s="13">
        <v>99</v>
      </c>
      <c r="AA1075" s="14" t="s">
        <v>382</v>
      </c>
      <c r="AB1075" s="36" t="str">
        <f t="shared" si="115"/>
        <v>tw-h-79-shl-loc2</v>
      </c>
      <c r="AC1075" s="36">
        <f t="shared" si="116"/>
        <v>6</v>
      </c>
      <c r="AD1075" s="13">
        <v>9</v>
      </c>
      <c r="AE1075" s="27">
        <v>9</v>
      </c>
      <c r="AG1075" s="35">
        <v>472</v>
      </c>
    </row>
    <row r="1076" spans="1:33" ht="16.5" x14ac:dyDescent="0.2">
      <c r="A1076" s="33" t="s">
        <v>984</v>
      </c>
      <c r="B1076" s="33">
        <f t="shared" si="111"/>
        <v>4207930</v>
      </c>
      <c r="C1076" s="51">
        <v>79</v>
      </c>
      <c r="D1076" s="26">
        <f t="shared" si="112"/>
        <v>42079</v>
      </c>
      <c r="E1076" s="13">
        <v>3</v>
      </c>
      <c r="F1076" s="14" t="s">
        <v>633</v>
      </c>
      <c r="G1076" s="14" t="s">
        <v>352</v>
      </c>
      <c r="H1076" s="13">
        <f t="shared" si="113"/>
        <v>107</v>
      </c>
      <c r="I1076" s="13">
        <f t="shared" si="114"/>
        <v>13</v>
      </c>
      <c r="J1076" s="13">
        <v>4</v>
      </c>
      <c r="K1076" s="13" t="s">
        <v>1501</v>
      </c>
      <c r="L1076" s="13">
        <v>99</v>
      </c>
      <c r="M1076" s="13" t="s">
        <v>1503</v>
      </c>
      <c r="N1076" s="13">
        <v>99</v>
      </c>
      <c r="O1076" s="13" t="s">
        <v>1505</v>
      </c>
      <c r="P1076" s="13">
        <v>99</v>
      </c>
      <c r="Q1076" s="13" t="s">
        <v>1507</v>
      </c>
      <c r="R1076" s="13">
        <v>99</v>
      </c>
      <c r="S1076" s="13" t="s">
        <v>1509</v>
      </c>
      <c r="T1076" s="13">
        <v>99</v>
      </c>
      <c r="U1076" s="13" t="s">
        <v>1511</v>
      </c>
      <c r="V1076" s="13">
        <v>99</v>
      </c>
      <c r="W1076" s="13" t="s">
        <v>1513</v>
      </c>
      <c r="X1076" s="13">
        <v>99</v>
      </c>
      <c r="Y1076" s="13" t="s">
        <v>1687</v>
      </c>
      <c r="Z1076" s="13">
        <v>99</v>
      </c>
      <c r="AA1076" s="14" t="s">
        <v>356</v>
      </c>
      <c r="AB1076" s="37" t="str">
        <f t="shared" si="115"/>
        <v>tw-h-79-jlr-loc3</v>
      </c>
      <c r="AC1076" s="37">
        <f t="shared" si="116"/>
        <v>6</v>
      </c>
      <c r="AD1076" s="13">
        <v>6</v>
      </c>
      <c r="AE1076" s="27">
        <v>6</v>
      </c>
      <c r="AG1076" s="35">
        <v>473</v>
      </c>
    </row>
    <row r="1077" spans="1:33" ht="17.25" thickBot="1" x14ac:dyDescent="0.25">
      <c r="A1077" s="33" t="s">
        <v>984</v>
      </c>
      <c r="B1077" s="33">
        <f t="shared" si="111"/>
        <v>4207931</v>
      </c>
      <c r="C1077" s="51">
        <v>79</v>
      </c>
      <c r="D1077" s="28">
        <f t="shared" si="112"/>
        <v>42079</v>
      </c>
      <c r="E1077" s="29">
        <v>3</v>
      </c>
      <c r="F1077" s="30" t="s">
        <v>634</v>
      </c>
      <c r="G1077" s="30" t="s">
        <v>372</v>
      </c>
      <c r="H1077" s="29">
        <f t="shared" si="113"/>
        <v>107</v>
      </c>
      <c r="I1077" s="29">
        <f t="shared" si="114"/>
        <v>13</v>
      </c>
      <c r="J1077" s="29">
        <v>4</v>
      </c>
      <c r="K1077" s="29" t="s">
        <v>1500</v>
      </c>
      <c r="L1077" s="29">
        <v>99</v>
      </c>
      <c r="M1077" s="29" t="s">
        <v>1502</v>
      </c>
      <c r="N1077" s="29">
        <v>99</v>
      </c>
      <c r="O1077" s="29" t="s">
        <v>1504</v>
      </c>
      <c r="P1077" s="29">
        <v>99</v>
      </c>
      <c r="Q1077" s="29" t="s">
        <v>1506</v>
      </c>
      <c r="R1077" s="29">
        <v>99</v>
      </c>
      <c r="S1077" s="29" t="s">
        <v>1508</v>
      </c>
      <c r="T1077" s="29">
        <v>99</v>
      </c>
      <c r="U1077" s="29" t="s">
        <v>1510</v>
      </c>
      <c r="V1077" s="29">
        <v>99</v>
      </c>
      <c r="W1077" s="29" t="s">
        <v>1512</v>
      </c>
      <c r="X1077" s="29">
        <v>99</v>
      </c>
      <c r="Y1077" s="29" t="s">
        <v>1688</v>
      </c>
      <c r="Z1077" s="29">
        <v>99</v>
      </c>
      <c r="AA1077" s="30" t="s">
        <v>397</v>
      </c>
      <c r="AB1077" s="30" t="str">
        <f t="shared" si="115"/>
        <v>tw-h-79-shl-loc3</v>
      </c>
      <c r="AC1077" s="30">
        <f t="shared" si="116"/>
        <v>6</v>
      </c>
      <c r="AD1077" s="29">
        <v>9</v>
      </c>
      <c r="AE1077" s="31">
        <v>9</v>
      </c>
      <c r="AG1077" s="35">
        <v>474</v>
      </c>
    </row>
    <row r="1078" spans="1:33" ht="16.5" x14ac:dyDescent="0.2">
      <c r="A1078" s="33" t="s">
        <v>984</v>
      </c>
      <c r="B1078" s="33">
        <f t="shared" si="111"/>
        <v>4208010</v>
      </c>
      <c r="C1078" s="51">
        <v>80</v>
      </c>
      <c r="D1078" s="23">
        <f t="shared" si="112"/>
        <v>42080</v>
      </c>
      <c r="E1078" s="24">
        <v>1</v>
      </c>
      <c r="F1078" s="32" t="s">
        <v>633</v>
      </c>
      <c r="G1078" s="32" t="s">
        <v>30</v>
      </c>
      <c r="H1078" s="24">
        <f t="shared" si="113"/>
        <v>107</v>
      </c>
      <c r="I1078" s="24">
        <f t="shared" si="114"/>
        <v>13</v>
      </c>
      <c r="J1078" s="24">
        <v>5</v>
      </c>
      <c r="K1078" s="24" t="s">
        <v>1501</v>
      </c>
      <c r="L1078" s="24">
        <v>100</v>
      </c>
      <c r="M1078" s="24" t="s">
        <v>1503</v>
      </c>
      <c r="N1078" s="24">
        <v>100</v>
      </c>
      <c r="O1078" s="24" t="s">
        <v>1505</v>
      </c>
      <c r="P1078" s="24">
        <v>100</v>
      </c>
      <c r="Q1078" s="24" t="s">
        <v>1507</v>
      </c>
      <c r="R1078" s="24">
        <v>100</v>
      </c>
      <c r="S1078" s="24" t="s">
        <v>1509</v>
      </c>
      <c r="T1078" s="24">
        <v>100</v>
      </c>
      <c r="U1078" s="24" t="s">
        <v>1511</v>
      </c>
      <c r="V1078" s="24">
        <v>100</v>
      </c>
      <c r="W1078" s="24" t="s">
        <v>1513</v>
      </c>
      <c r="X1078" s="24">
        <v>100</v>
      </c>
      <c r="Y1078" s="24" t="s">
        <v>1514</v>
      </c>
      <c r="Z1078" s="24">
        <v>100</v>
      </c>
      <c r="AA1078" s="32" t="s">
        <v>354</v>
      </c>
      <c r="AB1078" s="24" t="str">
        <f t="shared" si="115"/>
        <v>tw-h-80-jlr-loc1</v>
      </c>
      <c r="AC1078" s="24">
        <f t="shared" si="116"/>
        <v>7</v>
      </c>
      <c r="AD1078" s="24">
        <v>6</v>
      </c>
      <c r="AE1078" s="25">
        <v>6</v>
      </c>
      <c r="AG1078" s="35">
        <v>475</v>
      </c>
    </row>
    <row r="1079" spans="1:33" ht="16.5" x14ac:dyDescent="0.2">
      <c r="A1079" s="33" t="s">
        <v>984</v>
      </c>
      <c r="B1079" s="33">
        <f t="shared" si="111"/>
        <v>4208011</v>
      </c>
      <c r="C1079" s="51">
        <v>80</v>
      </c>
      <c r="D1079" s="26">
        <f t="shared" si="112"/>
        <v>42080</v>
      </c>
      <c r="E1079" s="13">
        <v>1</v>
      </c>
      <c r="F1079" s="14" t="s">
        <v>634</v>
      </c>
      <c r="G1079" s="14" t="s">
        <v>368</v>
      </c>
      <c r="H1079" s="13">
        <f t="shared" si="113"/>
        <v>107</v>
      </c>
      <c r="I1079" s="13">
        <f t="shared" si="114"/>
        <v>13</v>
      </c>
      <c r="J1079" s="13">
        <v>5</v>
      </c>
      <c r="K1079" s="13" t="s">
        <v>1500</v>
      </c>
      <c r="L1079" s="13">
        <v>100</v>
      </c>
      <c r="M1079" s="13" t="s">
        <v>1502</v>
      </c>
      <c r="N1079" s="13">
        <v>100</v>
      </c>
      <c r="O1079" s="13" t="s">
        <v>1504</v>
      </c>
      <c r="P1079" s="13">
        <v>100</v>
      </c>
      <c r="Q1079" s="13" t="s">
        <v>1506</v>
      </c>
      <c r="R1079" s="13">
        <v>100</v>
      </c>
      <c r="S1079" s="13" t="s">
        <v>1508</v>
      </c>
      <c r="T1079" s="13">
        <v>100</v>
      </c>
      <c r="U1079" s="13" t="s">
        <v>1510</v>
      </c>
      <c r="V1079" s="13">
        <v>100</v>
      </c>
      <c r="W1079" s="13" t="s">
        <v>1512</v>
      </c>
      <c r="X1079" s="13">
        <v>100</v>
      </c>
      <c r="Y1079" s="13" t="s">
        <v>1515</v>
      </c>
      <c r="Z1079" s="13">
        <v>100</v>
      </c>
      <c r="AA1079" s="14" t="s">
        <v>395</v>
      </c>
      <c r="AB1079" s="13" t="str">
        <f t="shared" si="115"/>
        <v>tw-h-80-shl-loc1</v>
      </c>
      <c r="AC1079" s="13">
        <f t="shared" si="116"/>
        <v>7</v>
      </c>
      <c r="AD1079" s="13">
        <v>9</v>
      </c>
      <c r="AE1079" s="27">
        <v>9</v>
      </c>
      <c r="AG1079" s="35">
        <v>476</v>
      </c>
    </row>
    <row r="1080" spans="1:33" ht="16.5" x14ac:dyDescent="0.2">
      <c r="A1080" s="33" t="s">
        <v>984</v>
      </c>
      <c r="B1080" s="33">
        <f t="shared" si="111"/>
        <v>4208020</v>
      </c>
      <c r="C1080" s="51">
        <v>80</v>
      </c>
      <c r="D1080" s="26">
        <f t="shared" si="112"/>
        <v>42080</v>
      </c>
      <c r="E1080" s="13">
        <v>2</v>
      </c>
      <c r="F1080" s="14" t="s">
        <v>633</v>
      </c>
      <c r="G1080" s="14" t="s">
        <v>350</v>
      </c>
      <c r="H1080" s="13">
        <f t="shared" si="113"/>
        <v>107</v>
      </c>
      <c r="I1080" s="13">
        <f t="shared" si="114"/>
        <v>13</v>
      </c>
      <c r="J1080" s="13">
        <v>5</v>
      </c>
      <c r="K1080" s="13" t="s">
        <v>1501</v>
      </c>
      <c r="L1080" s="13">
        <v>100</v>
      </c>
      <c r="M1080" s="13" t="s">
        <v>1503</v>
      </c>
      <c r="N1080" s="13">
        <v>100</v>
      </c>
      <c r="O1080" s="13" t="s">
        <v>1505</v>
      </c>
      <c r="P1080" s="13">
        <v>100</v>
      </c>
      <c r="Q1080" s="13" t="s">
        <v>1507</v>
      </c>
      <c r="R1080" s="13">
        <v>100</v>
      </c>
      <c r="S1080" s="13" t="s">
        <v>1509</v>
      </c>
      <c r="T1080" s="13">
        <v>100</v>
      </c>
      <c r="U1080" s="13" t="s">
        <v>1511</v>
      </c>
      <c r="V1080" s="13">
        <v>100</v>
      </c>
      <c r="W1080" s="13" t="s">
        <v>1513</v>
      </c>
      <c r="X1080" s="13">
        <v>100</v>
      </c>
      <c r="Y1080" s="13" t="s">
        <v>1514</v>
      </c>
      <c r="Z1080" s="13">
        <v>100</v>
      </c>
      <c r="AA1080" s="13" t="s">
        <v>748</v>
      </c>
      <c r="AB1080" s="36" t="str">
        <f t="shared" si="115"/>
        <v>tw-h-80-jlr-loc2</v>
      </c>
      <c r="AC1080" s="36">
        <f t="shared" si="116"/>
        <v>7</v>
      </c>
      <c r="AD1080" s="13">
        <v>6</v>
      </c>
      <c r="AE1080" s="27">
        <v>6</v>
      </c>
      <c r="AG1080" s="35">
        <v>477</v>
      </c>
    </row>
    <row r="1081" spans="1:33" ht="16.5" x14ac:dyDescent="0.2">
      <c r="A1081" s="33" t="s">
        <v>984</v>
      </c>
      <c r="B1081" s="33">
        <f t="shared" si="111"/>
        <v>4208021</v>
      </c>
      <c r="C1081" s="51">
        <v>80</v>
      </c>
      <c r="D1081" s="26">
        <f t="shared" si="112"/>
        <v>42080</v>
      </c>
      <c r="E1081" s="13">
        <v>2</v>
      </c>
      <c r="F1081" s="14" t="s">
        <v>634</v>
      </c>
      <c r="G1081" s="14" t="s">
        <v>367</v>
      </c>
      <c r="H1081" s="13">
        <f t="shared" si="113"/>
        <v>107</v>
      </c>
      <c r="I1081" s="13">
        <f t="shared" si="114"/>
        <v>13</v>
      </c>
      <c r="J1081" s="13">
        <v>5</v>
      </c>
      <c r="K1081" s="13" t="s">
        <v>1500</v>
      </c>
      <c r="L1081" s="13">
        <v>100</v>
      </c>
      <c r="M1081" s="13" t="s">
        <v>1502</v>
      </c>
      <c r="N1081" s="13">
        <v>100</v>
      </c>
      <c r="O1081" s="13" t="s">
        <v>1504</v>
      </c>
      <c r="P1081" s="13">
        <v>100</v>
      </c>
      <c r="Q1081" s="13" t="s">
        <v>1506</v>
      </c>
      <c r="R1081" s="13">
        <v>100</v>
      </c>
      <c r="S1081" s="13" t="s">
        <v>1508</v>
      </c>
      <c r="T1081" s="13">
        <v>100</v>
      </c>
      <c r="U1081" s="13" t="s">
        <v>1510</v>
      </c>
      <c r="V1081" s="13">
        <v>100</v>
      </c>
      <c r="W1081" s="13" t="s">
        <v>1512</v>
      </c>
      <c r="X1081" s="13">
        <v>100</v>
      </c>
      <c r="Y1081" s="13" t="s">
        <v>1515</v>
      </c>
      <c r="Z1081" s="13">
        <v>100</v>
      </c>
      <c r="AA1081" s="13" t="s">
        <v>390</v>
      </c>
      <c r="AB1081" s="36" t="str">
        <f t="shared" si="115"/>
        <v>tw-h-80-shl-loc2</v>
      </c>
      <c r="AC1081" s="36">
        <f t="shared" si="116"/>
        <v>7</v>
      </c>
      <c r="AD1081" s="13">
        <v>9</v>
      </c>
      <c r="AE1081" s="27">
        <v>9</v>
      </c>
      <c r="AG1081" s="35">
        <v>478</v>
      </c>
    </row>
    <row r="1082" spans="1:33" ht="16.5" x14ac:dyDescent="0.2">
      <c r="A1082" s="33" t="s">
        <v>984</v>
      </c>
      <c r="B1082" s="33">
        <f t="shared" si="111"/>
        <v>4208030</v>
      </c>
      <c r="C1082" s="51">
        <v>80</v>
      </c>
      <c r="D1082" s="26">
        <f t="shared" si="112"/>
        <v>42080</v>
      </c>
      <c r="E1082" s="13">
        <v>3</v>
      </c>
      <c r="F1082" s="14" t="s">
        <v>633</v>
      </c>
      <c r="G1082" s="14" t="s">
        <v>352</v>
      </c>
      <c r="H1082" s="13">
        <f t="shared" si="113"/>
        <v>107</v>
      </c>
      <c r="I1082" s="13">
        <f t="shared" si="114"/>
        <v>13</v>
      </c>
      <c r="J1082" s="13">
        <v>5</v>
      </c>
      <c r="K1082" s="13" t="s">
        <v>1501</v>
      </c>
      <c r="L1082" s="13">
        <v>100</v>
      </c>
      <c r="M1082" s="13" t="s">
        <v>1503</v>
      </c>
      <c r="N1082" s="13">
        <v>100</v>
      </c>
      <c r="O1082" s="13" t="s">
        <v>1505</v>
      </c>
      <c r="P1082" s="13">
        <v>100</v>
      </c>
      <c r="Q1082" s="13" t="s">
        <v>1507</v>
      </c>
      <c r="R1082" s="13">
        <v>100</v>
      </c>
      <c r="S1082" s="13" t="s">
        <v>1509</v>
      </c>
      <c r="T1082" s="13">
        <v>100</v>
      </c>
      <c r="U1082" s="13" t="s">
        <v>1511</v>
      </c>
      <c r="V1082" s="13">
        <v>100</v>
      </c>
      <c r="W1082" s="13" t="s">
        <v>1513</v>
      </c>
      <c r="X1082" s="13">
        <v>100</v>
      </c>
      <c r="Y1082" s="13" t="s">
        <v>1514</v>
      </c>
      <c r="Z1082" s="13">
        <v>100</v>
      </c>
      <c r="AA1082" s="14" t="s">
        <v>351</v>
      </c>
      <c r="AB1082" s="37" t="str">
        <f t="shared" si="115"/>
        <v>tw-h-80-jlr-loc3</v>
      </c>
      <c r="AC1082" s="37">
        <f t="shared" si="116"/>
        <v>7</v>
      </c>
      <c r="AD1082" s="13">
        <v>6</v>
      </c>
      <c r="AE1082" s="27">
        <v>6</v>
      </c>
      <c r="AG1082" s="35">
        <v>479</v>
      </c>
    </row>
    <row r="1083" spans="1:33" ht="17.25" thickBot="1" x14ac:dyDescent="0.25">
      <c r="A1083" s="33" t="s">
        <v>984</v>
      </c>
      <c r="B1083" s="33">
        <f t="shared" si="111"/>
        <v>4208031</v>
      </c>
      <c r="C1083" s="51">
        <v>80</v>
      </c>
      <c r="D1083" s="28">
        <f t="shared" si="112"/>
        <v>42080</v>
      </c>
      <c r="E1083" s="29">
        <v>3</v>
      </c>
      <c r="F1083" s="30" t="s">
        <v>634</v>
      </c>
      <c r="G1083" s="30" t="s">
        <v>372</v>
      </c>
      <c r="H1083" s="29">
        <f t="shared" si="113"/>
        <v>107</v>
      </c>
      <c r="I1083" s="29">
        <f t="shared" si="114"/>
        <v>13</v>
      </c>
      <c r="J1083" s="29">
        <v>5</v>
      </c>
      <c r="K1083" s="29" t="s">
        <v>1500</v>
      </c>
      <c r="L1083" s="29">
        <v>100</v>
      </c>
      <c r="M1083" s="29" t="s">
        <v>1502</v>
      </c>
      <c r="N1083" s="29">
        <v>100</v>
      </c>
      <c r="O1083" s="29" t="s">
        <v>1504</v>
      </c>
      <c r="P1083" s="29">
        <v>100</v>
      </c>
      <c r="Q1083" s="29" t="s">
        <v>1506</v>
      </c>
      <c r="R1083" s="29">
        <v>100</v>
      </c>
      <c r="S1083" s="29" t="s">
        <v>1508</v>
      </c>
      <c r="T1083" s="29">
        <v>100</v>
      </c>
      <c r="U1083" s="29" t="s">
        <v>1510</v>
      </c>
      <c r="V1083" s="29">
        <v>100</v>
      </c>
      <c r="W1083" s="29" t="s">
        <v>1512</v>
      </c>
      <c r="X1083" s="29">
        <v>100</v>
      </c>
      <c r="Y1083" s="29" t="s">
        <v>1515</v>
      </c>
      <c r="Z1083" s="29">
        <v>100</v>
      </c>
      <c r="AA1083" s="30" t="s">
        <v>391</v>
      </c>
      <c r="AB1083" s="30" t="str">
        <f t="shared" si="115"/>
        <v>tw-h-80-shl-loc3</v>
      </c>
      <c r="AC1083" s="30">
        <f t="shared" si="116"/>
        <v>7</v>
      </c>
      <c r="AD1083" s="29">
        <v>9</v>
      </c>
      <c r="AE1083" s="31">
        <v>9</v>
      </c>
      <c r="AG1083" s="35">
        <v>480</v>
      </c>
    </row>
    <row r="1084" spans="1:33" ht="16.5" x14ac:dyDescent="0.2">
      <c r="A1084" s="33" t="s">
        <v>984</v>
      </c>
      <c r="B1084" s="33">
        <f t="shared" si="111"/>
        <v>4208110</v>
      </c>
      <c r="C1084" s="51">
        <v>81</v>
      </c>
      <c r="D1084" s="23">
        <f t="shared" si="112"/>
        <v>42081</v>
      </c>
      <c r="E1084" s="24">
        <v>1</v>
      </c>
      <c r="F1084" s="32" t="s">
        <v>633</v>
      </c>
      <c r="G1084" s="32" t="s">
        <v>30</v>
      </c>
      <c r="H1084" s="24">
        <f t="shared" si="113"/>
        <v>108</v>
      </c>
      <c r="I1084" s="24">
        <f t="shared" si="114"/>
        <v>13</v>
      </c>
      <c r="J1084" s="24">
        <v>5</v>
      </c>
      <c r="K1084" s="24" t="s">
        <v>1501</v>
      </c>
      <c r="L1084" s="24">
        <v>100</v>
      </c>
      <c r="M1084" s="24" t="s">
        <v>1503</v>
      </c>
      <c r="N1084" s="24">
        <v>100</v>
      </c>
      <c r="O1084" s="24" t="s">
        <v>1505</v>
      </c>
      <c r="P1084" s="24">
        <v>100</v>
      </c>
      <c r="Q1084" s="24" t="s">
        <v>1507</v>
      </c>
      <c r="R1084" s="24">
        <v>100</v>
      </c>
      <c r="S1084" s="24" t="s">
        <v>1509</v>
      </c>
      <c r="T1084" s="24">
        <v>100</v>
      </c>
      <c r="U1084" s="24" t="s">
        <v>1511</v>
      </c>
      <c r="V1084" s="24">
        <v>100</v>
      </c>
      <c r="W1084" s="24" t="s">
        <v>1513</v>
      </c>
      <c r="X1084" s="24">
        <v>100</v>
      </c>
      <c r="Y1084" s="24" t="s">
        <v>1514</v>
      </c>
      <c r="Z1084" s="24">
        <v>100</v>
      </c>
      <c r="AA1084" s="24" t="s">
        <v>357</v>
      </c>
      <c r="AB1084" s="24" t="str">
        <f t="shared" si="115"/>
        <v>tw-h-81-jlr-loc1</v>
      </c>
      <c r="AC1084" s="24">
        <f t="shared" si="116"/>
        <v>7</v>
      </c>
      <c r="AD1084" s="24">
        <v>6</v>
      </c>
      <c r="AE1084" s="25">
        <v>6</v>
      </c>
      <c r="AG1084" s="35">
        <v>481</v>
      </c>
    </row>
    <row r="1085" spans="1:33" ht="16.5" x14ac:dyDescent="0.2">
      <c r="A1085" s="33" t="s">
        <v>984</v>
      </c>
      <c r="B1085" s="33">
        <f t="shared" si="111"/>
        <v>4208111</v>
      </c>
      <c r="C1085" s="51">
        <v>81</v>
      </c>
      <c r="D1085" s="26">
        <f t="shared" si="112"/>
        <v>42081</v>
      </c>
      <c r="E1085" s="13">
        <v>1</v>
      </c>
      <c r="F1085" s="14" t="s">
        <v>634</v>
      </c>
      <c r="G1085" s="14" t="s">
        <v>368</v>
      </c>
      <c r="H1085" s="13">
        <f t="shared" si="113"/>
        <v>108</v>
      </c>
      <c r="I1085" s="13">
        <f t="shared" si="114"/>
        <v>13</v>
      </c>
      <c r="J1085" s="13">
        <v>5</v>
      </c>
      <c r="K1085" s="13" t="s">
        <v>1689</v>
      </c>
      <c r="L1085" s="13">
        <v>101</v>
      </c>
      <c r="M1085" s="13" t="s">
        <v>1502</v>
      </c>
      <c r="N1085" s="13">
        <v>101</v>
      </c>
      <c r="O1085" s="13" t="s">
        <v>1504</v>
      </c>
      <c r="P1085" s="13">
        <v>101</v>
      </c>
      <c r="Q1085" s="13" t="s">
        <v>1506</v>
      </c>
      <c r="R1085" s="13">
        <v>101</v>
      </c>
      <c r="S1085" s="13" t="s">
        <v>1508</v>
      </c>
      <c r="T1085" s="13">
        <v>101</v>
      </c>
      <c r="U1085" s="13" t="s">
        <v>1510</v>
      </c>
      <c r="V1085" s="13">
        <v>101</v>
      </c>
      <c r="W1085" s="13" t="s">
        <v>1512</v>
      </c>
      <c r="X1085" s="13">
        <v>101</v>
      </c>
      <c r="Y1085" s="13" t="s">
        <v>1515</v>
      </c>
      <c r="Z1085" s="13">
        <v>101</v>
      </c>
      <c r="AA1085" s="13" t="s">
        <v>398</v>
      </c>
      <c r="AB1085" s="13" t="str">
        <f t="shared" si="115"/>
        <v>tw-h-81-shl-loc1</v>
      </c>
      <c r="AC1085" s="13">
        <f t="shared" si="116"/>
        <v>7</v>
      </c>
      <c r="AD1085" s="13">
        <v>9</v>
      </c>
      <c r="AE1085" s="27">
        <v>9</v>
      </c>
      <c r="AG1085" s="35">
        <v>482</v>
      </c>
    </row>
    <row r="1086" spans="1:33" ht="16.5" x14ac:dyDescent="0.2">
      <c r="A1086" s="33" t="s">
        <v>984</v>
      </c>
      <c r="B1086" s="33">
        <f t="shared" si="111"/>
        <v>4208120</v>
      </c>
      <c r="C1086" s="51">
        <v>81</v>
      </c>
      <c r="D1086" s="26">
        <f t="shared" si="112"/>
        <v>42081</v>
      </c>
      <c r="E1086" s="13">
        <v>2</v>
      </c>
      <c r="F1086" s="14" t="s">
        <v>633</v>
      </c>
      <c r="G1086" s="14" t="s">
        <v>350</v>
      </c>
      <c r="H1086" s="13">
        <f t="shared" si="113"/>
        <v>108</v>
      </c>
      <c r="I1086" s="13">
        <f t="shared" si="114"/>
        <v>13</v>
      </c>
      <c r="J1086" s="13">
        <v>5</v>
      </c>
      <c r="K1086" s="13" t="s">
        <v>1501</v>
      </c>
      <c r="L1086" s="13">
        <v>100</v>
      </c>
      <c r="M1086" s="13" t="s">
        <v>1503</v>
      </c>
      <c r="N1086" s="13">
        <v>100</v>
      </c>
      <c r="O1086" s="13" t="s">
        <v>1505</v>
      </c>
      <c r="P1086" s="13">
        <v>100</v>
      </c>
      <c r="Q1086" s="13" t="s">
        <v>1507</v>
      </c>
      <c r="R1086" s="13">
        <v>100</v>
      </c>
      <c r="S1086" s="13" t="s">
        <v>1509</v>
      </c>
      <c r="T1086" s="13">
        <v>100</v>
      </c>
      <c r="U1086" s="13" t="s">
        <v>1511</v>
      </c>
      <c r="V1086" s="13">
        <v>100</v>
      </c>
      <c r="W1086" s="13" t="s">
        <v>1513</v>
      </c>
      <c r="X1086" s="13">
        <v>100</v>
      </c>
      <c r="Y1086" s="13" t="s">
        <v>1514</v>
      </c>
      <c r="Z1086" s="13">
        <v>100</v>
      </c>
      <c r="AA1086" s="13" t="s">
        <v>347</v>
      </c>
      <c r="AB1086" s="36" t="str">
        <f t="shared" si="115"/>
        <v>tw-h-81-jlr-loc2</v>
      </c>
      <c r="AC1086" s="36">
        <f t="shared" si="116"/>
        <v>7</v>
      </c>
      <c r="AD1086" s="13">
        <v>6</v>
      </c>
      <c r="AE1086" s="27">
        <v>6</v>
      </c>
      <c r="AG1086" s="35">
        <v>483</v>
      </c>
    </row>
    <row r="1087" spans="1:33" ht="16.5" x14ac:dyDescent="0.2">
      <c r="A1087" s="33" t="s">
        <v>984</v>
      </c>
      <c r="B1087" s="33">
        <f t="shared" si="111"/>
        <v>4208121</v>
      </c>
      <c r="C1087" s="51">
        <v>81</v>
      </c>
      <c r="D1087" s="26">
        <f t="shared" si="112"/>
        <v>42081</v>
      </c>
      <c r="E1087" s="13">
        <v>2</v>
      </c>
      <c r="F1087" s="14" t="s">
        <v>634</v>
      </c>
      <c r="G1087" s="14" t="s">
        <v>367</v>
      </c>
      <c r="H1087" s="13">
        <f t="shared" si="113"/>
        <v>108</v>
      </c>
      <c r="I1087" s="13">
        <f t="shared" si="114"/>
        <v>13</v>
      </c>
      <c r="J1087" s="13">
        <v>5</v>
      </c>
      <c r="K1087" s="13" t="s">
        <v>1689</v>
      </c>
      <c r="L1087" s="13">
        <v>101</v>
      </c>
      <c r="M1087" s="13" t="s">
        <v>1502</v>
      </c>
      <c r="N1087" s="13">
        <v>101</v>
      </c>
      <c r="O1087" s="13" t="s">
        <v>1504</v>
      </c>
      <c r="P1087" s="13">
        <v>101</v>
      </c>
      <c r="Q1087" s="13" t="s">
        <v>1506</v>
      </c>
      <c r="R1087" s="13">
        <v>101</v>
      </c>
      <c r="S1087" s="13" t="s">
        <v>1508</v>
      </c>
      <c r="T1087" s="13">
        <v>101</v>
      </c>
      <c r="U1087" s="13" t="s">
        <v>1510</v>
      </c>
      <c r="V1087" s="13">
        <v>101</v>
      </c>
      <c r="W1087" s="13" t="s">
        <v>1512</v>
      </c>
      <c r="X1087" s="13">
        <v>101</v>
      </c>
      <c r="Y1087" s="13" t="s">
        <v>1515</v>
      </c>
      <c r="Z1087" s="13">
        <v>101</v>
      </c>
      <c r="AA1087" s="13" t="s">
        <v>386</v>
      </c>
      <c r="AB1087" s="36" t="str">
        <f t="shared" si="115"/>
        <v>tw-h-81-shl-loc2</v>
      </c>
      <c r="AC1087" s="36">
        <f t="shared" si="116"/>
        <v>7</v>
      </c>
      <c r="AD1087" s="13">
        <v>9</v>
      </c>
      <c r="AE1087" s="27">
        <v>9</v>
      </c>
      <c r="AG1087" s="35">
        <v>484</v>
      </c>
    </row>
    <row r="1088" spans="1:33" ht="16.5" x14ac:dyDescent="0.2">
      <c r="A1088" s="33" t="s">
        <v>984</v>
      </c>
      <c r="B1088" s="33">
        <f t="shared" si="111"/>
        <v>4208130</v>
      </c>
      <c r="C1088" s="51">
        <v>81</v>
      </c>
      <c r="D1088" s="26">
        <f t="shared" si="112"/>
        <v>42081</v>
      </c>
      <c r="E1088" s="13">
        <v>3</v>
      </c>
      <c r="F1088" s="14" t="s">
        <v>633</v>
      </c>
      <c r="G1088" s="14" t="s">
        <v>352</v>
      </c>
      <c r="H1088" s="13">
        <f t="shared" si="113"/>
        <v>108</v>
      </c>
      <c r="I1088" s="13">
        <f t="shared" si="114"/>
        <v>13</v>
      </c>
      <c r="J1088" s="13">
        <v>5</v>
      </c>
      <c r="K1088" s="13" t="s">
        <v>1501</v>
      </c>
      <c r="L1088" s="13">
        <v>100</v>
      </c>
      <c r="M1088" s="13" t="s">
        <v>1503</v>
      </c>
      <c r="N1088" s="13">
        <v>100</v>
      </c>
      <c r="O1088" s="13" t="s">
        <v>1505</v>
      </c>
      <c r="P1088" s="13">
        <v>100</v>
      </c>
      <c r="Q1088" s="13" t="s">
        <v>1507</v>
      </c>
      <c r="R1088" s="13">
        <v>100</v>
      </c>
      <c r="S1088" s="13" t="s">
        <v>1509</v>
      </c>
      <c r="T1088" s="13">
        <v>100</v>
      </c>
      <c r="U1088" s="13" t="s">
        <v>1511</v>
      </c>
      <c r="V1088" s="13">
        <v>100</v>
      </c>
      <c r="W1088" s="13" t="s">
        <v>1513</v>
      </c>
      <c r="X1088" s="13">
        <v>100</v>
      </c>
      <c r="Y1088" s="13" t="s">
        <v>1514</v>
      </c>
      <c r="Z1088" s="13">
        <v>100</v>
      </c>
      <c r="AA1088" s="13" t="s">
        <v>353</v>
      </c>
      <c r="AB1088" s="37" t="str">
        <f t="shared" si="115"/>
        <v>tw-h-81-jlr-loc3</v>
      </c>
      <c r="AC1088" s="37">
        <f t="shared" si="116"/>
        <v>7</v>
      </c>
      <c r="AD1088" s="13">
        <v>6</v>
      </c>
      <c r="AE1088" s="27">
        <v>6</v>
      </c>
      <c r="AG1088" s="35">
        <v>485</v>
      </c>
    </row>
    <row r="1089" spans="1:33" ht="17.25" thickBot="1" x14ac:dyDescent="0.25">
      <c r="A1089" s="33" t="s">
        <v>984</v>
      </c>
      <c r="B1089" s="33">
        <f t="shared" si="111"/>
        <v>4208131</v>
      </c>
      <c r="C1089" s="51">
        <v>81</v>
      </c>
      <c r="D1089" s="28">
        <f t="shared" si="112"/>
        <v>42081</v>
      </c>
      <c r="E1089" s="29">
        <v>3</v>
      </c>
      <c r="F1089" s="30" t="s">
        <v>634</v>
      </c>
      <c r="G1089" s="30" t="s">
        <v>372</v>
      </c>
      <c r="H1089" s="29">
        <f t="shared" si="113"/>
        <v>108</v>
      </c>
      <c r="I1089" s="29">
        <f t="shared" si="114"/>
        <v>13</v>
      </c>
      <c r="J1089" s="29">
        <v>5</v>
      </c>
      <c r="K1089" s="29" t="s">
        <v>1689</v>
      </c>
      <c r="L1089" s="29">
        <v>101</v>
      </c>
      <c r="M1089" s="29" t="s">
        <v>1502</v>
      </c>
      <c r="N1089" s="29">
        <v>101</v>
      </c>
      <c r="O1089" s="29" t="s">
        <v>1504</v>
      </c>
      <c r="P1089" s="29">
        <v>101</v>
      </c>
      <c r="Q1089" s="29" t="s">
        <v>1506</v>
      </c>
      <c r="R1089" s="29">
        <v>101</v>
      </c>
      <c r="S1089" s="29" t="s">
        <v>1508</v>
      </c>
      <c r="T1089" s="29">
        <v>101</v>
      </c>
      <c r="U1089" s="29" t="s">
        <v>1510</v>
      </c>
      <c r="V1089" s="29">
        <v>101</v>
      </c>
      <c r="W1089" s="29" t="s">
        <v>1512</v>
      </c>
      <c r="X1089" s="29">
        <v>101</v>
      </c>
      <c r="Y1089" s="29" t="s">
        <v>1515</v>
      </c>
      <c r="Z1089" s="29">
        <v>101</v>
      </c>
      <c r="AA1089" s="29" t="s">
        <v>394</v>
      </c>
      <c r="AB1089" s="30" t="str">
        <f t="shared" si="115"/>
        <v>tw-h-81-shl-loc3</v>
      </c>
      <c r="AC1089" s="30">
        <f t="shared" si="116"/>
        <v>7</v>
      </c>
      <c r="AD1089" s="29">
        <v>9</v>
      </c>
      <c r="AE1089" s="31">
        <v>9</v>
      </c>
      <c r="AG1089" s="35">
        <v>486</v>
      </c>
    </row>
    <row r="1090" spans="1:33" ht="16.5" x14ac:dyDescent="0.2">
      <c r="A1090" s="33" t="s">
        <v>984</v>
      </c>
      <c r="B1090" s="33">
        <f t="shared" si="111"/>
        <v>4208210</v>
      </c>
      <c r="C1090" s="51">
        <v>82</v>
      </c>
      <c r="D1090" s="23">
        <f t="shared" si="112"/>
        <v>42082</v>
      </c>
      <c r="E1090" s="24">
        <v>1</v>
      </c>
      <c r="F1090" s="32" t="s">
        <v>633</v>
      </c>
      <c r="G1090" s="32" t="s">
        <v>30</v>
      </c>
      <c r="H1090" s="24">
        <f t="shared" si="113"/>
        <v>109</v>
      </c>
      <c r="I1090" s="24">
        <f t="shared" si="114"/>
        <v>13</v>
      </c>
      <c r="J1090" s="24">
        <v>5</v>
      </c>
      <c r="K1090" s="24" t="s">
        <v>1690</v>
      </c>
      <c r="L1090" s="24">
        <v>102</v>
      </c>
      <c r="M1090" s="24" t="s">
        <v>1503</v>
      </c>
      <c r="N1090" s="24">
        <v>102</v>
      </c>
      <c r="O1090" s="24" t="s">
        <v>1505</v>
      </c>
      <c r="P1090" s="24">
        <v>102</v>
      </c>
      <c r="Q1090" s="24" t="s">
        <v>1507</v>
      </c>
      <c r="R1090" s="24">
        <v>102</v>
      </c>
      <c r="S1090" s="24" t="s">
        <v>1509</v>
      </c>
      <c r="T1090" s="24">
        <v>102</v>
      </c>
      <c r="U1090" s="24" t="s">
        <v>1511</v>
      </c>
      <c r="V1090" s="24">
        <v>102</v>
      </c>
      <c r="W1090" s="24" t="s">
        <v>1513</v>
      </c>
      <c r="X1090" s="24">
        <v>102</v>
      </c>
      <c r="Y1090" s="24" t="s">
        <v>1514</v>
      </c>
      <c r="Z1090" s="24">
        <v>102</v>
      </c>
      <c r="AA1090" s="32" t="s">
        <v>747</v>
      </c>
      <c r="AB1090" s="24" t="str">
        <f t="shared" si="115"/>
        <v>tw-h-82-jlr-loc1</v>
      </c>
      <c r="AC1090" s="24">
        <f t="shared" si="116"/>
        <v>7</v>
      </c>
      <c r="AD1090" s="24">
        <v>6</v>
      </c>
      <c r="AE1090" s="25">
        <v>6</v>
      </c>
      <c r="AG1090" s="35">
        <v>487</v>
      </c>
    </row>
    <row r="1091" spans="1:33" ht="16.5" x14ac:dyDescent="0.2">
      <c r="A1091" s="33" t="s">
        <v>984</v>
      </c>
      <c r="B1091" s="33">
        <f t="shared" si="111"/>
        <v>4208211</v>
      </c>
      <c r="C1091" s="51">
        <v>82</v>
      </c>
      <c r="D1091" s="26">
        <f t="shared" si="112"/>
        <v>42082</v>
      </c>
      <c r="E1091" s="13">
        <v>1</v>
      </c>
      <c r="F1091" s="14" t="s">
        <v>634</v>
      </c>
      <c r="G1091" s="14" t="s">
        <v>368</v>
      </c>
      <c r="H1091" s="13">
        <f t="shared" si="113"/>
        <v>109</v>
      </c>
      <c r="I1091" s="13">
        <f t="shared" si="114"/>
        <v>13</v>
      </c>
      <c r="J1091" s="13">
        <v>5</v>
      </c>
      <c r="K1091" s="13" t="s">
        <v>1689</v>
      </c>
      <c r="L1091" s="13">
        <v>101</v>
      </c>
      <c r="M1091" s="13" t="s">
        <v>1502</v>
      </c>
      <c r="N1091" s="13">
        <v>101</v>
      </c>
      <c r="O1091" s="13" t="s">
        <v>1504</v>
      </c>
      <c r="P1091" s="13">
        <v>101</v>
      </c>
      <c r="Q1091" s="13" t="s">
        <v>1506</v>
      </c>
      <c r="R1091" s="13">
        <v>101</v>
      </c>
      <c r="S1091" s="13" t="s">
        <v>1508</v>
      </c>
      <c r="T1091" s="13">
        <v>101</v>
      </c>
      <c r="U1091" s="13" t="s">
        <v>1510</v>
      </c>
      <c r="V1091" s="13">
        <v>101</v>
      </c>
      <c r="W1091" s="13" t="s">
        <v>1512</v>
      </c>
      <c r="X1091" s="13">
        <v>101</v>
      </c>
      <c r="Y1091" s="13" t="s">
        <v>1515</v>
      </c>
      <c r="Z1091" s="13">
        <v>101</v>
      </c>
      <c r="AA1091" s="14" t="s">
        <v>384</v>
      </c>
      <c r="AB1091" s="13" t="str">
        <f t="shared" si="115"/>
        <v>tw-h-82-shl-loc1</v>
      </c>
      <c r="AC1091" s="13">
        <f t="shared" si="116"/>
        <v>7</v>
      </c>
      <c r="AD1091" s="13">
        <v>9</v>
      </c>
      <c r="AE1091" s="27">
        <v>9</v>
      </c>
      <c r="AG1091" s="35">
        <v>488</v>
      </c>
    </row>
    <row r="1092" spans="1:33" ht="16.5" x14ac:dyDescent="0.2">
      <c r="A1092" s="33" t="s">
        <v>984</v>
      </c>
      <c r="B1092" s="33">
        <f t="shared" si="111"/>
        <v>4208220</v>
      </c>
      <c r="C1092" s="51">
        <v>82</v>
      </c>
      <c r="D1092" s="26">
        <f t="shared" si="112"/>
        <v>42082</v>
      </c>
      <c r="E1092" s="13">
        <v>2</v>
      </c>
      <c r="F1092" s="14" t="s">
        <v>633</v>
      </c>
      <c r="G1092" s="14" t="s">
        <v>350</v>
      </c>
      <c r="H1092" s="13">
        <f t="shared" si="113"/>
        <v>109</v>
      </c>
      <c r="I1092" s="13">
        <f t="shared" si="114"/>
        <v>13</v>
      </c>
      <c r="J1092" s="13">
        <v>5</v>
      </c>
      <c r="K1092" s="13" t="s">
        <v>1690</v>
      </c>
      <c r="L1092" s="13">
        <v>102</v>
      </c>
      <c r="M1092" s="13" t="s">
        <v>1503</v>
      </c>
      <c r="N1092" s="13">
        <v>102</v>
      </c>
      <c r="O1092" s="13" t="s">
        <v>1505</v>
      </c>
      <c r="P1092" s="13">
        <v>102</v>
      </c>
      <c r="Q1092" s="13" t="s">
        <v>1507</v>
      </c>
      <c r="R1092" s="13">
        <v>102</v>
      </c>
      <c r="S1092" s="13" t="s">
        <v>1509</v>
      </c>
      <c r="T1092" s="13">
        <v>102</v>
      </c>
      <c r="U1092" s="13" t="s">
        <v>1511</v>
      </c>
      <c r="V1092" s="13">
        <v>102</v>
      </c>
      <c r="W1092" s="13" t="s">
        <v>1513</v>
      </c>
      <c r="X1092" s="13">
        <v>102</v>
      </c>
      <c r="Y1092" s="13" t="s">
        <v>1514</v>
      </c>
      <c r="Z1092" s="13">
        <v>102</v>
      </c>
      <c r="AA1092" s="13" t="s">
        <v>749</v>
      </c>
      <c r="AB1092" s="36" t="str">
        <f t="shared" si="115"/>
        <v>tw-h-82-jlr-loc2</v>
      </c>
      <c r="AC1092" s="36">
        <f t="shared" si="116"/>
        <v>7</v>
      </c>
      <c r="AD1092" s="13">
        <v>6</v>
      </c>
      <c r="AE1092" s="27">
        <v>6</v>
      </c>
      <c r="AG1092" s="35">
        <v>489</v>
      </c>
    </row>
    <row r="1093" spans="1:33" ht="16.5" x14ac:dyDescent="0.2">
      <c r="A1093" s="33" t="s">
        <v>984</v>
      </c>
      <c r="B1093" s="33">
        <f t="shared" ref="B1093:B1156" si="117">D1093*100+E1093*10+IF(F1093="jlr",0,1)</f>
        <v>4208221</v>
      </c>
      <c r="C1093" s="51">
        <v>82</v>
      </c>
      <c r="D1093" s="26">
        <f t="shared" si="112"/>
        <v>42082</v>
      </c>
      <c r="E1093" s="13">
        <v>2</v>
      </c>
      <c r="F1093" s="14" t="s">
        <v>634</v>
      </c>
      <c r="G1093" s="14" t="s">
        <v>367</v>
      </c>
      <c r="H1093" s="13">
        <f t="shared" si="113"/>
        <v>109</v>
      </c>
      <c r="I1093" s="13">
        <f t="shared" si="114"/>
        <v>13</v>
      </c>
      <c r="J1093" s="13">
        <v>5</v>
      </c>
      <c r="K1093" s="13" t="s">
        <v>1689</v>
      </c>
      <c r="L1093" s="13">
        <v>101</v>
      </c>
      <c r="M1093" s="13" t="s">
        <v>1502</v>
      </c>
      <c r="N1093" s="13">
        <v>101</v>
      </c>
      <c r="O1093" s="13" t="s">
        <v>1504</v>
      </c>
      <c r="P1093" s="13">
        <v>101</v>
      </c>
      <c r="Q1093" s="13" t="s">
        <v>1506</v>
      </c>
      <c r="R1093" s="13">
        <v>101</v>
      </c>
      <c r="S1093" s="13" t="s">
        <v>1508</v>
      </c>
      <c r="T1093" s="13">
        <v>101</v>
      </c>
      <c r="U1093" s="13" t="s">
        <v>1510</v>
      </c>
      <c r="V1093" s="13">
        <v>101</v>
      </c>
      <c r="W1093" s="13" t="s">
        <v>1512</v>
      </c>
      <c r="X1093" s="13">
        <v>101</v>
      </c>
      <c r="Y1093" s="13" t="s">
        <v>1515</v>
      </c>
      <c r="Z1093" s="13">
        <v>101</v>
      </c>
      <c r="AA1093" s="14" t="s">
        <v>382</v>
      </c>
      <c r="AB1093" s="36" t="str">
        <f t="shared" si="115"/>
        <v>tw-h-82-shl-loc2</v>
      </c>
      <c r="AC1093" s="36">
        <f t="shared" si="116"/>
        <v>7</v>
      </c>
      <c r="AD1093" s="13">
        <v>9</v>
      </c>
      <c r="AE1093" s="27">
        <v>9</v>
      </c>
      <c r="AG1093" s="35">
        <v>490</v>
      </c>
    </row>
    <row r="1094" spans="1:33" ht="16.5" x14ac:dyDescent="0.2">
      <c r="A1094" s="33" t="s">
        <v>984</v>
      </c>
      <c r="B1094" s="33">
        <f t="shared" si="117"/>
        <v>4208230</v>
      </c>
      <c r="C1094" s="51">
        <v>82</v>
      </c>
      <c r="D1094" s="26">
        <f t="shared" si="112"/>
        <v>42082</v>
      </c>
      <c r="E1094" s="13">
        <v>3</v>
      </c>
      <c r="F1094" s="14" t="s">
        <v>633</v>
      </c>
      <c r="G1094" s="14" t="s">
        <v>352</v>
      </c>
      <c r="H1094" s="13">
        <f t="shared" si="113"/>
        <v>109</v>
      </c>
      <c r="I1094" s="13">
        <f t="shared" si="114"/>
        <v>13</v>
      </c>
      <c r="J1094" s="13">
        <v>5</v>
      </c>
      <c r="K1094" s="13" t="s">
        <v>1690</v>
      </c>
      <c r="L1094" s="13">
        <v>102</v>
      </c>
      <c r="M1094" s="13" t="s">
        <v>1503</v>
      </c>
      <c r="N1094" s="13">
        <v>102</v>
      </c>
      <c r="O1094" s="13" t="s">
        <v>1505</v>
      </c>
      <c r="P1094" s="13">
        <v>102</v>
      </c>
      <c r="Q1094" s="13" t="s">
        <v>1507</v>
      </c>
      <c r="R1094" s="13">
        <v>102</v>
      </c>
      <c r="S1094" s="13" t="s">
        <v>1509</v>
      </c>
      <c r="T1094" s="13">
        <v>102</v>
      </c>
      <c r="U1094" s="13" t="s">
        <v>1511</v>
      </c>
      <c r="V1094" s="13">
        <v>102</v>
      </c>
      <c r="W1094" s="13" t="s">
        <v>1513</v>
      </c>
      <c r="X1094" s="13">
        <v>102</v>
      </c>
      <c r="Y1094" s="13" t="s">
        <v>1514</v>
      </c>
      <c r="Z1094" s="13">
        <v>102</v>
      </c>
      <c r="AA1094" s="14" t="s">
        <v>354</v>
      </c>
      <c r="AB1094" s="37" t="str">
        <f t="shared" si="115"/>
        <v>tw-h-82-jlr-loc3</v>
      </c>
      <c r="AC1094" s="37">
        <f t="shared" si="116"/>
        <v>7</v>
      </c>
      <c r="AD1094" s="13">
        <v>6</v>
      </c>
      <c r="AE1094" s="27">
        <v>6</v>
      </c>
      <c r="AG1094" s="35">
        <v>491</v>
      </c>
    </row>
    <row r="1095" spans="1:33" ht="17.25" thickBot="1" x14ac:dyDescent="0.25">
      <c r="A1095" s="33" t="s">
        <v>984</v>
      </c>
      <c r="B1095" s="33">
        <f t="shared" si="117"/>
        <v>4208231</v>
      </c>
      <c r="C1095" s="51">
        <v>82</v>
      </c>
      <c r="D1095" s="28">
        <f t="shared" si="112"/>
        <v>42082</v>
      </c>
      <c r="E1095" s="29">
        <v>3</v>
      </c>
      <c r="F1095" s="30" t="s">
        <v>634</v>
      </c>
      <c r="G1095" s="30" t="s">
        <v>372</v>
      </c>
      <c r="H1095" s="29">
        <f t="shared" si="113"/>
        <v>109</v>
      </c>
      <c r="I1095" s="29">
        <f t="shared" si="114"/>
        <v>13</v>
      </c>
      <c r="J1095" s="29">
        <v>5</v>
      </c>
      <c r="K1095" s="29" t="s">
        <v>1689</v>
      </c>
      <c r="L1095" s="29">
        <v>101</v>
      </c>
      <c r="M1095" s="29" t="s">
        <v>1502</v>
      </c>
      <c r="N1095" s="29">
        <v>101</v>
      </c>
      <c r="O1095" s="29" t="s">
        <v>1504</v>
      </c>
      <c r="P1095" s="29">
        <v>101</v>
      </c>
      <c r="Q1095" s="29" t="s">
        <v>1506</v>
      </c>
      <c r="R1095" s="29">
        <v>101</v>
      </c>
      <c r="S1095" s="29" t="s">
        <v>1508</v>
      </c>
      <c r="T1095" s="29">
        <v>101</v>
      </c>
      <c r="U1095" s="29" t="s">
        <v>1510</v>
      </c>
      <c r="V1095" s="29">
        <v>101</v>
      </c>
      <c r="W1095" s="29" t="s">
        <v>1512</v>
      </c>
      <c r="X1095" s="29">
        <v>101</v>
      </c>
      <c r="Y1095" s="29" t="s">
        <v>1515</v>
      </c>
      <c r="Z1095" s="29">
        <v>101</v>
      </c>
      <c r="AA1095" s="30" t="s">
        <v>395</v>
      </c>
      <c r="AB1095" s="30" t="str">
        <f t="shared" si="115"/>
        <v>tw-h-82-shl-loc3</v>
      </c>
      <c r="AC1095" s="30">
        <f t="shared" si="116"/>
        <v>7</v>
      </c>
      <c r="AD1095" s="29">
        <v>9</v>
      </c>
      <c r="AE1095" s="31">
        <v>9</v>
      </c>
      <c r="AG1095" s="35">
        <v>492</v>
      </c>
    </row>
    <row r="1096" spans="1:33" ht="16.5" x14ac:dyDescent="0.2">
      <c r="A1096" s="33" t="s">
        <v>984</v>
      </c>
      <c r="B1096" s="33">
        <f t="shared" si="117"/>
        <v>4208310</v>
      </c>
      <c r="C1096" s="51">
        <v>83</v>
      </c>
      <c r="D1096" s="23">
        <f t="shared" si="112"/>
        <v>42083</v>
      </c>
      <c r="E1096" s="24">
        <v>1</v>
      </c>
      <c r="F1096" s="32" t="s">
        <v>633</v>
      </c>
      <c r="G1096" s="32" t="s">
        <v>30</v>
      </c>
      <c r="H1096" s="24">
        <f t="shared" si="113"/>
        <v>110</v>
      </c>
      <c r="I1096" s="24">
        <f t="shared" si="114"/>
        <v>14</v>
      </c>
      <c r="J1096" s="24">
        <v>5</v>
      </c>
      <c r="K1096" s="24" t="s">
        <v>1690</v>
      </c>
      <c r="L1096" s="24">
        <v>103</v>
      </c>
      <c r="M1096" s="24" t="s">
        <v>1691</v>
      </c>
      <c r="N1096" s="24">
        <v>103</v>
      </c>
      <c r="O1096" s="24" t="s">
        <v>1505</v>
      </c>
      <c r="P1096" s="24">
        <v>103</v>
      </c>
      <c r="Q1096" s="24" t="s">
        <v>1507</v>
      </c>
      <c r="R1096" s="24">
        <v>103</v>
      </c>
      <c r="S1096" s="24" t="s">
        <v>1509</v>
      </c>
      <c r="T1096" s="24">
        <v>103</v>
      </c>
      <c r="U1096" s="24" t="s">
        <v>1511</v>
      </c>
      <c r="V1096" s="24">
        <v>103</v>
      </c>
      <c r="W1096" s="24" t="s">
        <v>1513</v>
      </c>
      <c r="X1096" s="24">
        <v>103</v>
      </c>
      <c r="Y1096" s="24" t="s">
        <v>1514</v>
      </c>
      <c r="Z1096" s="24">
        <v>103</v>
      </c>
      <c r="AA1096" s="24" t="s">
        <v>351</v>
      </c>
      <c r="AB1096" s="24" t="str">
        <f t="shared" si="115"/>
        <v>tw-h-83-jlr-loc1</v>
      </c>
      <c r="AC1096" s="24">
        <f t="shared" si="116"/>
        <v>7</v>
      </c>
      <c r="AD1096" s="24">
        <v>6</v>
      </c>
      <c r="AE1096" s="25">
        <v>6</v>
      </c>
      <c r="AG1096" s="35">
        <v>493</v>
      </c>
    </row>
    <row r="1097" spans="1:33" ht="16.5" x14ac:dyDescent="0.2">
      <c r="A1097" s="33" t="s">
        <v>984</v>
      </c>
      <c r="B1097" s="33">
        <f t="shared" si="117"/>
        <v>4208311</v>
      </c>
      <c r="C1097" s="51">
        <v>83</v>
      </c>
      <c r="D1097" s="26">
        <f t="shared" si="112"/>
        <v>42083</v>
      </c>
      <c r="E1097" s="13">
        <v>1</v>
      </c>
      <c r="F1097" s="14" t="s">
        <v>634</v>
      </c>
      <c r="G1097" s="14" t="s">
        <v>368</v>
      </c>
      <c r="H1097" s="13">
        <f t="shared" si="113"/>
        <v>110</v>
      </c>
      <c r="I1097" s="13">
        <f t="shared" si="114"/>
        <v>14</v>
      </c>
      <c r="J1097" s="13">
        <v>5</v>
      </c>
      <c r="K1097" s="13" t="s">
        <v>1689</v>
      </c>
      <c r="L1097" s="13">
        <v>103</v>
      </c>
      <c r="M1097" s="13" t="s">
        <v>1692</v>
      </c>
      <c r="N1097" s="13">
        <v>103</v>
      </c>
      <c r="O1097" s="13" t="s">
        <v>1504</v>
      </c>
      <c r="P1097" s="13">
        <v>103</v>
      </c>
      <c r="Q1097" s="13" t="s">
        <v>1506</v>
      </c>
      <c r="R1097" s="13">
        <v>103</v>
      </c>
      <c r="S1097" s="13" t="s">
        <v>1508</v>
      </c>
      <c r="T1097" s="13">
        <v>103</v>
      </c>
      <c r="U1097" s="13" t="s">
        <v>1510</v>
      </c>
      <c r="V1097" s="13">
        <v>103</v>
      </c>
      <c r="W1097" s="13" t="s">
        <v>1512</v>
      </c>
      <c r="X1097" s="13">
        <v>103</v>
      </c>
      <c r="Y1097" s="13" t="s">
        <v>1515</v>
      </c>
      <c r="Z1097" s="13">
        <v>103</v>
      </c>
      <c r="AA1097" s="13" t="s">
        <v>391</v>
      </c>
      <c r="AB1097" s="13" t="str">
        <f t="shared" si="115"/>
        <v>tw-h-83-shl-loc1</v>
      </c>
      <c r="AC1097" s="13">
        <f t="shared" si="116"/>
        <v>7</v>
      </c>
      <c r="AD1097" s="13">
        <v>9</v>
      </c>
      <c r="AE1097" s="27">
        <v>9</v>
      </c>
      <c r="AG1097" s="35">
        <v>494</v>
      </c>
    </row>
    <row r="1098" spans="1:33" ht="16.5" x14ac:dyDescent="0.2">
      <c r="A1098" s="33" t="s">
        <v>984</v>
      </c>
      <c r="B1098" s="33">
        <f t="shared" si="117"/>
        <v>4208320</v>
      </c>
      <c r="C1098" s="51">
        <v>83</v>
      </c>
      <c r="D1098" s="26">
        <f t="shared" si="112"/>
        <v>42083</v>
      </c>
      <c r="E1098" s="13">
        <v>2</v>
      </c>
      <c r="F1098" s="14" t="s">
        <v>633</v>
      </c>
      <c r="G1098" s="14" t="s">
        <v>350</v>
      </c>
      <c r="H1098" s="13">
        <f t="shared" si="113"/>
        <v>110</v>
      </c>
      <c r="I1098" s="13">
        <f t="shared" si="114"/>
        <v>13</v>
      </c>
      <c r="J1098" s="13">
        <v>5</v>
      </c>
      <c r="K1098" s="13" t="s">
        <v>1690</v>
      </c>
      <c r="L1098" s="13">
        <v>103</v>
      </c>
      <c r="M1098" s="13" t="s">
        <v>1691</v>
      </c>
      <c r="N1098" s="13">
        <v>103</v>
      </c>
      <c r="O1098" s="13" t="s">
        <v>1505</v>
      </c>
      <c r="P1098" s="13">
        <v>103</v>
      </c>
      <c r="Q1098" s="13" t="s">
        <v>1507</v>
      </c>
      <c r="R1098" s="13">
        <v>103</v>
      </c>
      <c r="S1098" s="13" t="s">
        <v>1509</v>
      </c>
      <c r="T1098" s="13">
        <v>103</v>
      </c>
      <c r="U1098" s="13" t="s">
        <v>1511</v>
      </c>
      <c r="V1098" s="13">
        <v>103</v>
      </c>
      <c r="W1098" s="13" t="s">
        <v>1513</v>
      </c>
      <c r="X1098" s="13">
        <v>103</v>
      </c>
      <c r="Y1098" s="13" t="s">
        <v>1514</v>
      </c>
      <c r="Z1098" s="13">
        <v>103</v>
      </c>
      <c r="AA1098" s="13" t="s">
        <v>748</v>
      </c>
      <c r="AB1098" s="36" t="str">
        <f t="shared" si="115"/>
        <v>tw-h-83-jlr-loc2</v>
      </c>
      <c r="AC1098" s="36">
        <f t="shared" si="116"/>
        <v>7</v>
      </c>
      <c r="AD1098" s="13">
        <v>6</v>
      </c>
      <c r="AE1098" s="27">
        <v>6</v>
      </c>
      <c r="AG1098" s="35">
        <v>495</v>
      </c>
    </row>
    <row r="1099" spans="1:33" ht="16.5" x14ac:dyDescent="0.2">
      <c r="A1099" s="33" t="s">
        <v>984</v>
      </c>
      <c r="B1099" s="33">
        <f t="shared" si="117"/>
        <v>4208321</v>
      </c>
      <c r="C1099" s="51">
        <v>83</v>
      </c>
      <c r="D1099" s="26">
        <f t="shared" si="112"/>
        <v>42083</v>
      </c>
      <c r="E1099" s="13">
        <v>2</v>
      </c>
      <c r="F1099" s="14" t="s">
        <v>634</v>
      </c>
      <c r="G1099" s="14" t="s">
        <v>367</v>
      </c>
      <c r="H1099" s="13">
        <f t="shared" si="113"/>
        <v>110</v>
      </c>
      <c r="I1099" s="13">
        <f t="shared" si="114"/>
        <v>13</v>
      </c>
      <c r="J1099" s="13">
        <v>5</v>
      </c>
      <c r="K1099" s="13" t="s">
        <v>1689</v>
      </c>
      <c r="L1099" s="13">
        <v>103</v>
      </c>
      <c r="M1099" s="13" t="s">
        <v>1692</v>
      </c>
      <c r="N1099" s="13">
        <v>103</v>
      </c>
      <c r="O1099" s="13" t="s">
        <v>1504</v>
      </c>
      <c r="P1099" s="13">
        <v>103</v>
      </c>
      <c r="Q1099" s="13" t="s">
        <v>1506</v>
      </c>
      <c r="R1099" s="13">
        <v>103</v>
      </c>
      <c r="S1099" s="13" t="s">
        <v>1508</v>
      </c>
      <c r="T1099" s="13">
        <v>103</v>
      </c>
      <c r="U1099" s="13" t="s">
        <v>1510</v>
      </c>
      <c r="V1099" s="13">
        <v>103</v>
      </c>
      <c r="W1099" s="13" t="s">
        <v>1512</v>
      </c>
      <c r="X1099" s="13">
        <v>103</v>
      </c>
      <c r="Y1099" s="13" t="s">
        <v>1515</v>
      </c>
      <c r="Z1099" s="13">
        <v>103</v>
      </c>
      <c r="AA1099" s="13" t="s">
        <v>390</v>
      </c>
      <c r="AB1099" s="36" t="str">
        <f t="shared" si="115"/>
        <v>tw-h-83-shl-loc2</v>
      </c>
      <c r="AC1099" s="36">
        <f t="shared" si="116"/>
        <v>7</v>
      </c>
      <c r="AD1099" s="13">
        <v>9</v>
      </c>
      <c r="AE1099" s="27">
        <v>9</v>
      </c>
      <c r="AG1099" s="35">
        <v>496</v>
      </c>
    </row>
    <row r="1100" spans="1:33" ht="16.5" x14ac:dyDescent="0.2">
      <c r="A1100" s="33" t="s">
        <v>984</v>
      </c>
      <c r="B1100" s="33">
        <f t="shared" si="117"/>
        <v>4208330</v>
      </c>
      <c r="C1100" s="51">
        <v>83</v>
      </c>
      <c r="D1100" s="26">
        <f t="shared" si="112"/>
        <v>42083</v>
      </c>
      <c r="E1100" s="13">
        <v>3</v>
      </c>
      <c r="F1100" s="14" t="s">
        <v>633</v>
      </c>
      <c r="G1100" s="14" t="s">
        <v>352</v>
      </c>
      <c r="H1100" s="13">
        <f t="shared" si="113"/>
        <v>110</v>
      </c>
      <c r="I1100" s="13">
        <f t="shared" si="114"/>
        <v>13</v>
      </c>
      <c r="J1100" s="13">
        <v>5</v>
      </c>
      <c r="K1100" s="13" t="s">
        <v>1690</v>
      </c>
      <c r="L1100" s="13">
        <v>103</v>
      </c>
      <c r="M1100" s="13" t="s">
        <v>1691</v>
      </c>
      <c r="N1100" s="13">
        <v>103</v>
      </c>
      <c r="O1100" s="13" t="s">
        <v>1505</v>
      </c>
      <c r="P1100" s="13">
        <v>103</v>
      </c>
      <c r="Q1100" s="13" t="s">
        <v>1507</v>
      </c>
      <c r="R1100" s="13">
        <v>103</v>
      </c>
      <c r="S1100" s="13" t="s">
        <v>1509</v>
      </c>
      <c r="T1100" s="13">
        <v>103</v>
      </c>
      <c r="U1100" s="13" t="s">
        <v>1511</v>
      </c>
      <c r="V1100" s="13">
        <v>103</v>
      </c>
      <c r="W1100" s="13" t="s">
        <v>1513</v>
      </c>
      <c r="X1100" s="13">
        <v>103</v>
      </c>
      <c r="Y1100" s="13" t="s">
        <v>1514</v>
      </c>
      <c r="Z1100" s="13">
        <v>103</v>
      </c>
      <c r="AA1100" s="13" t="s">
        <v>354</v>
      </c>
      <c r="AB1100" s="37" t="str">
        <f t="shared" si="115"/>
        <v>tw-h-83-jlr-loc3</v>
      </c>
      <c r="AC1100" s="37">
        <f t="shared" si="116"/>
        <v>7</v>
      </c>
      <c r="AD1100" s="13">
        <v>6</v>
      </c>
      <c r="AE1100" s="27">
        <v>6</v>
      </c>
      <c r="AG1100" s="35">
        <v>497</v>
      </c>
    </row>
    <row r="1101" spans="1:33" ht="17.25" thickBot="1" x14ac:dyDescent="0.25">
      <c r="A1101" s="33" t="s">
        <v>984</v>
      </c>
      <c r="B1101" s="33">
        <f t="shared" si="117"/>
        <v>4208331</v>
      </c>
      <c r="C1101" s="51">
        <v>83</v>
      </c>
      <c r="D1101" s="28">
        <f t="shared" si="112"/>
        <v>42083</v>
      </c>
      <c r="E1101" s="29">
        <v>3</v>
      </c>
      <c r="F1101" s="30" t="s">
        <v>634</v>
      </c>
      <c r="G1101" s="30" t="s">
        <v>372</v>
      </c>
      <c r="H1101" s="29">
        <f t="shared" si="113"/>
        <v>110</v>
      </c>
      <c r="I1101" s="29">
        <f t="shared" si="114"/>
        <v>13</v>
      </c>
      <c r="J1101" s="29">
        <v>5</v>
      </c>
      <c r="K1101" s="29" t="s">
        <v>1689</v>
      </c>
      <c r="L1101" s="29">
        <v>103</v>
      </c>
      <c r="M1101" s="29" t="s">
        <v>1692</v>
      </c>
      <c r="N1101" s="29">
        <v>103</v>
      </c>
      <c r="O1101" s="29" t="s">
        <v>1504</v>
      </c>
      <c r="P1101" s="29">
        <v>103</v>
      </c>
      <c r="Q1101" s="29" t="s">
        <v>1506</v>
      </c>
      <c r="R1101" s="29">
        <v>103</v>
      </c>
      <c r="S1101" s="29" t="s">
        <v>1508</v>
      </c>
      <c r="T1101" s="29">
        <v>103</v>
      </c>
      <c r="U1101" s="29" t="s">
        <v>1510</v>
      </c>
      <c r="V1101" s="29">
        <v>103</v>
      </c>
      <c r="W1101" s="29" t="s">
        <v>1512</v>
      </c>
      <c r="X1101" s="29">
        <v>103</v>
      </c>
      <c r="Y1101" s="29" t="s">
        <v>1515</v>
      </c>
      <c r="Z1101" s="29">
        <v>103</v>
      </c>
      <c r="AA1101" s="29" t="s">
        <v>395</v>
      </c>
      <c r="AB1101" s="30" t="str">
        <f t="shared" si="115"/>
        <v>tw-h-83-shl-loc3</v>
      </c>
      <c r="AC1101" s="30">
        <f t="shared" si="116"/>
        <v>7</v>
      </c>
      <c r="AD1101" s="29">
        <v>9</v>
      </c>
      <c r="AE1101" s="31">
        <v>9</v>
      </c>
      <c r="AG1101" s="35">
        <v>498</v>
      </c>
    </row>
    <row r="1102" spans="1:33" ht="16.5" x14ac:dyDescent="0.2">
      <c r="A1102" s="33" t="s">
        <v>984</v>
      </c>
      <c r="B1102" s="33">
        <f t="shared" si="117"/>
        <v>4208410</v>
      </c>
      <c r="C1102" s="51">
        <v>84</v>
      </c>
      <c r="D1102" s="23">
        <f t="shared" si="112"/>
        <v>42084</v>
      </c>
      <c r="E1102" s="24">
        <v>1</v>
      </c>
      <c r="F1102" s="32" t="s">
        <v>633</v>
      </c>
      <c r="G1102" s="32" t="s">
        <v>30</v>
      </c>
      <c r="H1102" s="24">
        <f t="shared" si="113"/>
        <v>110</v>
      </c>
      <c r="I1102" s="24">
        <f t="shared" si="114"/>
        <v>14</v>
      </c>
      <c r="J1102" s="24">
        <v>5</v>
      </c>
      <c r="K1102" s="24" t="s">
        <v>1690</v>
      </c>
      <c r="L1102" s="24">
        <v>104</v>
      </c>
      <c r="M1102" s="24" t="s">
        <v>1691</v>
      </c>
      <c r="N1102" s="24">
        <v>104</v>
      </c>
      <c r="O1102" s="24" t="s">
        <v>1693</v>
      </c>
      <c r="P1102" s="24">
        <v>104</v>
      </c>
      <c r="Q1102" s="24" t="s">
        <v>1507</v>
      </c>
      <c r="R1102" s="24">
        <v>104</v>
      </c>
      <c r="S1102" s="24" t="s">
        <v>1509</v>
      </c>
      <c r="T1102" s="24">
        <v>104</v>
      </c>
      <c r="U1102" s="24" t="s">
        <v>1511</v>
      </c>
      <c r="V1102" s="24">
        <v>104</v>
      </c>
      <c r="W1102" s="24" t="s">
        <v>1513</v>
      </c>
      <c r="X1102" s="24">
        <v>104</v>
      </c>
      <c r="Y1102" s="24" t="s">
        <v>1514</v>
      </c>
      <c r="Z1102" s="24">
        <v>104</v>
      </c>
      <c r="AA1102" s="32" t="s">
        <v>355</v>
      </c>
      <c r="AB1102" s="24" t="str">
        <f t="shared" si="115"/>
        <v>tw-h-84-jlr-loc1</v>
      </c>
      <c r="AC1102" s="24">
        <f t="shared" si="116"/>
        <v>7</v>
      </c>
      <c r="AD1102" s="24">
        <v>6</v>
      </c>
      <c r="AE1102" s="25">
        <v>6</v>
      </c>
      <c r="AG1102" s="35">
        <v>499</v>
      </c>
    </row>
    <row r="1103" spans="1:33" ht="16.5" x14ac:dyDescent="0.2">
      <c r="A1103" s="33" t="s">
        <v>984</v>
      </c>
      <c r="B1103" s="33">
        <f t="shared" si="117"/>
        <v>4208411</v>
      </c>
      <c r="C1103" s="51">
        <v>84</v>
      </c>
      <c r="D1103" s="26">
        <f t="shared" si="112"/>
        <v>42084</v>
      </c>
      <c r="E1103" s="13">
        <v>1</v>
      </c>
      <c r="F1103" s="14" t="s">
        <v>634</v>
      </c>
      <c r="G1103" s="14" t="s">
        <v>368</v>
      </c>
      <c r="H1103" s="13">
        <f t="shared" si="113"/>
        <v>110</v>
      </c>
      <c r="I1103" s="13">
        <f t="shared" si="114"/>
        <v>14</v>
      </c>
      <c r="J1103" s="13">
        <v>5</v>
      </c>
      <c r="K1103" s="13" t="s">
        <v>1689</v>
      </c>
      <c r="L1103" s="13">
        <v>104</v>
      </c>
      <c r="M1103" s="13" t="s">
        <v>1692</v>
      </c>
      <c r="N1103" s="13">
        <v>104</v>
      </c>
      <c r="O1103" s="13" t="s">
        <v>1694</v>
      </c>
      <c r="P1103" s="13">
        <v>104</v>
      </c>
      <c r="Q1103" s="13" t="s">
        <v>1506</v>
      </c>
      <c r="R1103" s="13">
        <v>104</v>
      </c>
      <c r="S1103" s="13" t="s">
        <v>1508</v>
      </c>
      <c r="T1103" s="13">
        <v>104</v>
      </c>
      <c r="U1103" s="13" t="s">
        <v>1510</v>
      </c>
      <c r="V1103" s="13">
        <v>104</v>
      </c>
      <c r="W1103" s="13" t="s">
        <v>1512</v>
      </c>
      <c r="X1103" s="13">
        <v>104</v>
      </c>
      <c r="Y1103" s="13" t="s">
        <v>1515</v>
      </c>
      <c r="Z1103" s="13">
        <v>104</v>
      </c>
      <c r="AA1103" s="14" t="s">
        <v>396</v>
      </c>
      <c r="AB1103" s="13" t="str">
        <f t="shared" si="115"/>
        <v>tw-h-84-shl-loc1</v>
      </c>
      <c r="AC1103" s="13">
        <f t="shared" si="116"/>
        <v>7</v>
      </c>
      <c r="AD1103" s="13">
        <v>9</v>
      </c>
      <c r="AE1103" s="27">
        <v>9</v>
      </c>
      <c r="AG1103" s="35">
        <v>500</v>
      </c>
    </row>
    <row r="1104" spans="1:33" ht="16.5" x14ac:dyDescent="0.2">
      <c r="A1104" s="33" t="s">
        <v>984</v>
      </c>
      <c r="B1104" s="33">
        <f t="shared" si="117"/>
        <v>4208420</v>
      </c>
      <c r="C1104" s="51">
        <v>84</v>
      </c>
      <c r="D1104" s="26">
        <f t="shared" si="112"/>
        <v>42084</v>
      </c>
      <c r="E1104" s="13">
        <v>2</v>
      </c>
      <c r="F1104" s="14" t="s">
        <v>633</v>
      </c>
      <c r="G1104" s="14" t="s">
        <v>350</v>
      </c>
      <c r="H1104" s="13">
        <f t="shared" si="113"/>
        <v>110</v>
      </c>
      <c r="I1104" s="13">
        <f t="shared" si="114"/>
        <v>14</v>
      </c>
      <c r="J1104" s="13">
        <v>5</v>
      </c>
      <c r="K1104" s="13" t="s">
        <v>1690</v>
      </c>
      <c r="L1104" s="13">
        <v>104</v>
      </c>
      <c r="M1104" s="13" t="s">
        <v>1691</v>
      </c>
      <c r="N1104" s="13">
        <v>104</v>
      </c>
      <c r="O1104" s="13" t="s">
        <v>1693</v>
      </c>
      <c r="P1104" s="13">
        <v>104</v>
      </c>
      <c r="Q1104" s="13" t="s">
        <v>1507</v>
      </c>
      <c r="R1104" s="13">
        <v>104</v>
      </c>
      <c r="S1104" s="13" t="s">
        <v>1509</v>
      </c>
      <c r="T1104" s="13">
        <v>104</v>
      </c>
      <c r="U1104" s="13" t="s">
        <v>1511</v>
      </c>
      <c r="V1104" s="13">
        <v>104</v>
      </c>
      <c r="W1104" s="13" t="s">
        <v>1513</v>
      </c>
      <c r="X1104" s="13">
        <v>104</v>
      </c>
      <c r="Y1104" s="13" t="s">
        <v>1514</v>
      </c>
      <c r="Z1104" s="13">
        <v>104</v>
      </c>
      <c r="AA1104" s="14" t="s">
        <v>30</v>
      </c>
      <c r="AB1104" s="36" t="str">
        <f t="shared" si="115"/>
        <v>tw-h-84-jlr-loc2</v>
      </c>
      <c r="AC1104" s="36">
        <f t="shared" si="116"/>
        <v>7</v>
      </c>
      <c r="AD1104" s="13">
        <v>6</v>
      </c>
      <c r="AE1104" s="27">
        <v>6</v>
      </c>
      <c r="AG1104" s="35">
        <v>501</v>
      </c>
    </row>
    <row r="1105" spans="1:33" ht="16.5" x14ac:dyDescent="0.2">
      <c r="A1105" s="33" t="s">
        <v>984</v>
      </c>
      <c r="B1105" s="33">
        <f t="shared" si="117"/>
        <v>4208421</v>
      </c>
      <c r="C1105" s="51">
        <v>84</v>
      </c>
      <c r="D1105" s="26">
        <f t="shared" si="112"/>
        <v>42084</v>
      </c>
      <c r="E1105" s="13">
        <v>2</v>
      </c>
      <c r="F1105" s="14" t="s">
        <v>634</v>
      </c>
      <c r="G1105" s="14" t="s">
        <v>367</v>
      </c>
      <c r="H1105" s="13">
        <f t="shared" si="113"/>
        <v>110</v>
      </c>
      <c r="I1105" s="13">
        <f t="shared" si="114"/>
        <v>14</v>
      </c>
      <c r="J1105" s="13">
        <v>5</v>
      </c>
      <c r="K1105" s="13" t="s">
        <v>1689</v>
      </c>
      <c r="L1105" s="13">
        <v>104</v>
      </c>
      <c r="M1105" s="13" t="s">
        <v>1692</v>
      </c>
      <c r="N1105" s="13">
        <v>104</v>
      </c>
      <c r="O1105" s="13" t="s">
        <v>1694</v>
      </c>
      <c r="P1105" s="13">
        <v>104</v>
      </c>
      <c r="Q1105" s="13" t="s">
        <v>1506</v>
      </c>
      <c r="R1105" s="13">
        <v>104</v>
      </c>
      <c r="S1105" s="13" t="s">
        <v>1508</v>
      </c>
      <c r="T1105" s="13">
        <v>104</v>
      </c>
      <c r="U1105" s="13" t="s">
        <v>1510</v>
      </c>
      <c r="V1105" s="13">
        <v>104</v>
      </c>
      <c r="W1105" s="13" t="s">
        <v>1512</v>
      </c>
      <c r="X1105" s="13">
        <v>104</v>
      </c>
      <c r="Y1105" s="13" t="s">
        <v>1515</v>
      </c>
      <c r="Z1105" s="13">
        <v>104</v>
      </c>
      <c r="AA1105" s="14" t="s">
        <v>380</v>
      </c>
      <c r="AB1105" s="36" t="str">
        <f t="shared" si="115"/>
        <v>tw-h-84-shl-loc2</v>
      </c>
      <c r="AC1105" s="36">
        <f t="shared" si="116"/>
        <v>7</v>
      </c>
      <c r="AD1105" s="13">
        <v>9</v>
      </c>
      <c r="AE1105" s="27">
        <v>9</v>
      </c>
      <c r="AG1105" s="35">
        <v>502</v>
      </c>
    </row>
    <row r="1106" spans="1:33" ht="16.5" x14ac:dyDescent="0.2">
      <c r="A1106" s="33" t="s">
        <v>984</v>
      </c>
      <c r="B1106" s="33">
        <f t="shared" si="117"/>
        <v>4208430</v>
      </c>
      <c r="C1106" s="51">
        <v>84</v>
      </c>
      <c r="D1106" s="26">
        <f t="shared" si="112"/>
        <v>42084</v>
      </c>
      <c r="E1106" s="13">
        <v>3</v>
      </c>
      <c r="F1106" s="14" t="s">
        <v>633</v>
      </c>
      <c r="G1106" s="14" t="s">
        <v>352</v>
      </c>
      <c r="H1106" s="13">
        <f t="shared" si="113"/>
        <v>110</v>
      </c>
      <c r="I1106" s="13">
        <f t="shared" si="114"/>
        <v>13</v>
      </c>
      <c r="J1106" s="13">
        <v>5</v>
      </c>
      <c r="K1106" s="13" t="s">
        <v>1690</v>
      </c>
      <c r="L1106" s="13">
        <v>104</v>
      </c>
      <c r="M1106" s="13" t="s">
        <v>1691</v>
      </c>
      <c r="N1106" s="13">
        <v>104</v>
      </c>
      <c r="O1106" s="13" t="s">
        <v>1693</v>
      </c>
      <c r="P1106" s="13">
        <v>104</v>
      </c>
      <c r="Q1106" s="13" t="s">
        <v>1507</v>
      </c>
      <c r="R1106" s="13">
        <v>104</v>
      </c>
      <c r="S1106" s="13" t="s">
        <v>1509</v>
      </c>
      <c r="T1106" s="13">
        <v>104</v>
      </c>
      <c r="U1106" s="13" t="s">
        <v>1511</v>
      </c>
      <c r="V1106" s="13">
        <v>104</v>
      </c>
      <c r="W1106" s="13" t="s">
        <v>1513</v>
      </c>
      <c r="X1106" s="13">
        <v>104</v>
      </c>
      <c r="Y1106" s="13" t="s">
        <v>1514</v>
      </c>
      <c r="Z1106" s="13">
        <v>104</v>
      </c>
      <c r="AA1106" s="14" t="s">
        <v>353</v>
      </c>
      <c r="AB1106" s="37" t="str">
        <f t="shared" si="115"/>
        <v>tw-h-84-jlr-loc3</v>
      </c>
      <c r="AC1106" s="37">
        <f t="shared" si="116"/>
        <v>7</v>
      </c>
      <c r="AD1106" s="13">
        <v>6</v>
      </c>
      <c r="AE1106" s="27">
        <v>6</v>
      </c>
      <c r="AG1106" s="35">
        <v>503</v>
      </c>
    </row>
    <row r="1107" spans="1:33" ht="17.25" thickBot="1" x14ac:dyDescent="0.25">
      <c r="A1107" s="33" t="s">
        <v>984</v>
      </c>
      <c r="B1107" s="33">
        <f t="shared" si="117"/>
        <v>4208431</v>
      </c>
      <c r="C1107" s="51">
        <v>84</v>
      </c>
      <c r="D1107" s="28">
        <f t="shared" si="112"/>
        <v>42084</v>
      </c>
      <c r="E1107" s="29">
        <v>3</v>
      </c>
      <c r="F1107" s="30" t="s">
        <v>634</v>
      </c>
      <c r="G1107" s="30" t="s">
        <v>372</v>
      </c>
      <c r="H1107" s="29">
        <f t="shared" si="113"/>
        <v>110</v>
      </c>
      <c r="I1107" s="29">
        <f t="shared" si="114"/>
        <v>13</v>
      </c>
      <c r="J1107" s="29">
        <v>5</v>
      </c>
      <c r="K1107" s="29" t="s">
        <v>1689</v>
      </c>
      <c r="L1107" s="29">
        <v>104</v>
      </c>
      <c r="M1107" s="29" t="s">
        <v>1692</v>
      </c>
      <c r="N1107" s="29">
        <v>104</v>
      </c>
      <c r="O1107" s="29" t="s">
        <v>1694</v>
      </c>
      <c r="P1107" s="29">
        <v>104</v>
      </c>
      <c r="Q1107" s="29" t="s">
        <v>1506</v>
      </c>
      <c r="R1107" s="29">
        <v>104</v>
      </c>
      <c r="S1107" s="29" t="s">
        <v>1508</v>
      </c>
      <c r="T1107" s="29">
        <v>104</v>
      </c>
      <c r="U1107" s="29" t="s">
        <v>1510</v>
      </c>
      <c r="V1107" s="29">
        <v>104</v>
      </c>
      <c r="W1107" s="29" t="s">
        <v>1512</v>
      </c>
      <c r="X1107" s="29">
        <v>104</v>
      </c>
      <c r="Y1107" s="29" t="s">
        <v>1515</v>
      </c>
      <c r="Z1107" s="29">
        <v>104</v>
      </c>
      <c r="AA1107" s="30" t="s">
        <v>394</v>
      </c>
      <c r="AB1107" s="30" t="str">
        <f t="shared" si="115"/>
        <v>tw-h-84-shl-loc3</v>
      </c>
      <c r="AC1107" s="30">
        <f t="shared" si="116"/>
        <v>7</v>
      </c>
      <c r="AD1107" s="29">
        <v>9</v>
      </c>
      <c r="AE1107" s="31">
        <v>9</v>
      </c>
      <c r="AG1107" s="35">
        <v>504</v>
      </c>
    </row>
    <row r="1108" spans="1:33" ht="16.5" x14ac:dyDescent="0.2">
      <c r="A1108" s="33" t="s">
        <v>984</v>
      </c>
      <c r="B1108" s="33">
        <f t="shared" si="117"/>
        <v>4208510</v>
      </c>
      <c r="C1108" s="51">
        <v>85</v>
      </c>
      <c r="D1108" s="23">
        <f t="shared" si="112"/>
        <v>42085</v>
      </c>
      <c r="E1108" s="24">
        <v>1</v>
      </c>
      <c r="F1108" s="32" t="s">
        <v>633</v>
      </c>
      <c r="G1108" s="32" t="s">
        <v>30</v>
      </c>
      <c r="H1108" s="24">
        <f t="shared" si="113"/>
        <v>110</v>
      </c>
      <c r="I1108" s="24">
        <f t="shared" si="114"/>
        <v>14</v>
      </c>
      <c r="J1108" s="24">
        <v>5</v>
      </c>
      <c r="K1108" s="24" t="s">
        <v>1690</v>
      </c>
      <c r="L1108" s="24">
        <v>104</v>
      </c>
      <c r="M1108" s="24" t="s">
        <v>1691</v>
      </c>
      <c r="N1108" s="24">
        <v>104</v>
      </c>
      <c r="O1108" s="24" t="s">
        <v>1693</v>
      </c>
      <c r="P1108" s="24">
        <v>104</v>
      </c>
      <c r="Q1108" s="24" t="s">
        <v>1507</v>
      </c>
      <c r="R1108" s="24">
        <v>104</v>
      </c>
      <c r="S1108" s="24" t="s">
        <v>1509</v>
      </c>
      <c r="T1108" s="24">
        <v>104</v>
      </c>
      <c r="U1108" s="24" t="s">
        <v>1511</v>
      </c>
      <c r="V1108" s="24">
        <v>104</v>
      </c>
      <c r="W1108" s="24" t="s">
        <v>1513</v>
      </c>
      <c r="X1108" s="24">
        <v>104</v>
      </c>
      <c r="Y1108" s="24" t="s">
        <v>1514</v>
      </c>
      <c r="Z1108" s="24">
        <v>104</v>
      </c>
      <c r="AA1108" s="24" t="s">
        <v>747</v>
      </c>
      <c r="AB1108" s="24" t="str">
        <f t="shared" si="115"/>
        <v>tw-h-85-jlr-loc1</v>
      </c>
      <c r="AC1108" s="24">
        <f t="shared" si="116"/>
        <v>7</v>
      </c>
      <c r="AD1108" s="24">
        <v>6</v>
      </c>
      <c r="AE1108" s="25">
        <v>6</v>
      </c>
      <c r="AG1108" s="35">
        <v>505</v>
      </c>
    </row>
    <row r="1109" spans="1:33" ht="16.5" x14ac:dyDescent="0.2">
      <c r="A1109" s="33" t="s">
        <v>984</v>
      </c>
      <c r="B1109" s="33">
        <f t="shared" si="117"/>
        <v>4208511</v>
      </c>
      <c r="C1109" s="51">
        <v>85</v>
      </c>
      <c r="D1109" s="26">
        <f t="shared" si="112"/>
        <v>42085</v>
      </c>
      <c r="E1109" s="13">
        <v>1</v>
      </c>
      <c r="F1109" s="14" t="s">
        <v>634</v>
      </c>
      <c r="G1109" s="14" t="s">
        <v>368</v>
      </c>
      <c r="H1109" s="13">
        <f t="shared" si="113"/>
        <v>110</v>
      </c>
      <c r="I1109" s="13">
        <f t="shared" si="114"/>
        <v>14</v>
      </c>
      <c r="J1109" s="13">
        <v>5</v>
      </c>
      <c r="K1109" s="13" t="s">
        <v>1689</v>
      </c>
      <c r="L1109" s="13">
        <v>105</v>
      </c>
      <c r="M1109" s="13" t="s">
        <v>1692</v>
      </c>
      <c r="N1109" s="13">
        <v>105</v>
      </c>
      <c r="O1109" s="13" t="s">
        <v>1694</v>
      </c>
      <c r="P1109" s="13">
        <v>105</v>
      </c>
      <c r="Q1109" s="13" t="s">
        <v>1695</v>
      </c>
      <c r="R1109" s="13">
        <v>105</v>
      </c>
      <c r="S1109" s="13" t="s">
        <v>1508</v>
      </c>
      <c r="T1109" s="13">
        <v>105</v>
      </c>
      <c r="U1109" s="13" t="s">
        <v>1510</v>
      </c>
      <c r="V1109" s="13">
        <v>105</v>
      </c>
      <c r="W1109" s="13" t="s">
        <v>1512</v>
      </c>
      <c r="X1109" s="13">
        <v>105</v>
      </c>
      <c r="Y1109" s="13" t="s">
        <v>1515</v>
      </c>
      <c r="Z1109" s="13">
        <v>105</v>
      </c>
      <c r="AA1109" s="13" t="s">
        <v>384</v>
      </c>
      <c r="AB1109" s="13" t="str">
        <f t="shared" si="115"/>
        <v>tw-h-85-shl-loc1</v>
      </c>
      <c r="AC1109" s="13">
        <f t="shared" si="116"/>
        <v>7</v>
      </c>
      <c r="AD1109" s="13">
        <v>9</v>
      </c>
      <c r="AE1109" s="27">
        <v>9</v>
      </c>
      <c r="AG1109" s="35">
        <v>506</v>
      </c>
    </row>
    <row r="1110" spans="1:33" ht="16.5" x14ac:dyDescent="0.2">
      <c r="A1110" s="33" t="s">
        <v>984</v>
      </c>
      <c r="B1110" s="33">
        <f t="shared" si="117"/>
        <v>4208520</v>
      </c>
      <c r="C1110" s="51">
        <v>85</v>
      </c>
      <c r="D1110" s="26">
        <f t="shared" si="112"/>
        <v>42085</v>
      </c>
      <c r="E1110" s="13">
        <v>2</v>
      </c>
      <c r="F1110" s="14" t="s">
        <v>633</v>
      </c>
      <c r="G1110" s="14" t="s">
        <v>350</v>
      </c>
      <c r="H1110" s="13">
        <f t="shared" si="113"/>
        <v>110</v>
      </c>
      <c r="I1110" s="13">
        <f t="shared" si="114"/>
        <v>14</v>
      </c>
      <c r="J1110" s="13">
        <v>5</v>
      </c>
      <c r="K1110" s="13" t="s">
        <v>1690</v>
      </c>
      <c r="L1110" s="13">
        <v>104</v>
      </c>
      <c r="M1110" s="13" t="s">
        <v>1691</v>
      </c>
      <c r="N1110" s="13">
        <v>104</v>
      </c>
      <c r="O1110" s="13" t="s">
        <v>1693</v>
      </c>
      <c r="P1110" s="13">
        <v>104</v>
      </c>
      <c r="Q1110" s="13" t="s">
        <v>1507</v>
      </c>
      <c r="R1110" s="13">
        <v>104</v>
      </c>
      <c r="S1110" s="13" t="s">
        <v>1509</v>
      </c>
      <c r="T1110" s="13">
        <v>104</v>
      </c>
      <c r="U1110" s="13" t="s">
        <v>1511</v>
      </c>
      <c r="V1110" s="13">
        <v>104</v>
      </c>
      <c r="W1110" s="13" t="s">
        <v>1513</v>
      </c>
      <c r="X1110" s="13">
        <v>104</v>
      </c>
      <c r="Y1110" s="13" t="s">
        <v>1514</v>
      </c>
      <c r="Z1110" s="13">
        <v>104</v>
      </c>
      <c r="AA1110" s="13" t="s">
        <v>350</v>
      </c>
      <c r="AB1110" s="36" t="str">
        <f t="shared" si="115"/>
        <v>tw-h-85-jlr-loc2</v>
      </c>
      <c r="AC1110" s="36">
        <f t="shared" si="116"/>
        <v>7</v>
      </c>
      <c r="AD1110" s="13">
        <v>6</v>
      </c>
      <c r="AE1110" s="27">
        <v>6</v>
      </c>
      <c r="AG1110" s="35">
        <v>507</v>
      </c>
    </row>
    <row r="1111" spans="1:33" ht="16.5" x14ac:dyDescent="0.2">
      <c r="A1111" s="33" t="s">
        <v>984</v>
      </c>
      <c r="B1111" s="33">
        <f t="shared" si="117"/>
        <v>4208521</v>
      </c>
      <c r="C1111" s="51">
        <v>85</v>
      </c>
      <c r="D1111" s="26">
        <f t="shared" si="112"/>
        <v>42085</v>
      </c>
      <c r="E1111" s="13">
        <v>2</v>
      </c>
      <c r="F1111" s="14" t="s">
        <v>634</v>
      </c>
      <c r="G1111" s="14" t="s">
        <v>367</v>
      </c>
      <c r="H1111" s="13">
        <f t="shared" si="113"/>
        <v>110</v>
      </c>
      <c r="I1111" s="13">
        <f t="shared" si="114"/>
        <v>14</v>
      </c>
      <c r="J1111" s="13">
        <v>5</v>
      </c>
      <c r="K1111" s="13" t="s">
        <v>1689</v>
      </c>
      <c r="L1111" s="13">
        <v>105</v>
      </c>
      <c r="M1111" s="13" t="s">
        <v>1692</v>
      </c>
      <c r="N1111" s="13">
        <v>105</v>
      </c>
      <c r="O1111" s="13" t="s">
        <v>1694</v>
      </c>
      <c r="P1111" s="13">
        <v>105</v>
      </c>
      <c r="Q1111" s="13" t="s">
        <v>1695</v>
      </c>
      <c r="R1111" s="13">
        <v>105</v>
      </c>
      <c r="S1111" s="13" t="s">
        <v>1508</v>
      </c>
      <c r="T1111" s="13">
        <v>105</v>
      </c>
      <c r="U1111" s="13" t="s">
        <v>1510</v>
      </c>
      <c r="V1111" s="13">
        <v>105</v>
      </c>
      <c r="W1111" s="13" t="s">
        <v>1512</v>
      </c>
      <c r="X1111" s="13">
        <v>105</v>
      </c>
      <c r="Y1111" s="13" t="s">
        <v>1515</v>
      </c>
      <c r="Z1111" s="13">
        <v>105</v>
      </c>
      <c r="AA1111" s="13" t="s">
        <v>388</v>
      </c>
      <c r="AB1111" s="36" t="str">
        <f t="shared" si="115"/>
        <v>tw-h-85-shl-loc2</v>
      </c>
      <c r="AC1111" s="36">
        <f t="shared" si="116"/>
        <v>7</v>
      </c>
      <c r="AD1111" s="13">
        <v>9</v>
      </c>
      <c r="AE1111" s="27">
        <v>9</v>
      </c>
      <c r="AG1111" s="35">
        <v>508</v>
      </c>
    </row>
    <row r="1112" spans="1:33" ht="16.5" x14ac:dyDescent="0.2">
      <c r="A1112" s="33" t="s">
        <v>984</v>
      </c>
      <c r="B1112" s="33">
        <f t="shared" si="117"/>
        <v>4208530</v>
      </c>
      <c r="C1112" s="51">
        <v>85</v>
      </c>
      <c r="D1112" s="26">
        <f t="shared" si="112"/>
        <v>42085</v>
      </c>
      <c r="E1112" s="13">
        <v>3</v>
      </c>
      <c r="F1112" s="14" t="s">
        <v>633</v>
      </c>
      <c r="G1112" s="14" t="s">
        <v>352</v>
      </c>
      <c r="H1112" s="13">
        <f t="shared" si="113"/>
        <v>110</v>
      </c>
      <c r="I1112" s="13">
        <f t="shared" si="114"/>
        <v>14</v>
      </c>
      <c r="J1112" s="13">
        <v>5</v>
      </c>
      <c r="K1112" s="13" t="s">
        <v>1690</v>
      </c>
      <c r="L1112" s="13">
        <v>104</v>
      </c>
      <c r="M1112" s="13" t="s">
        <v>1691</v>
      </c>
      <c r="N1112" s="13">
        <v>104</v>
      </c>
      <c r="O1112" s="13" t="s">
        <v>1693</v>
      </c>
      <c r="P1112" s="13">
        <v>104</v>
      </c>
      <c r="Q1112" s="13" t="s">
        <v>1507</v>
      </c>
      <c r="R1112" s="13">
        <v>104</v>
      </c>
      <c r="S1112" s="13" t="s">
        <v>1509</v>
      </c>
      <c r="T1112" s="13">
        <v>104</v>
      </c>
      <c r="U1112" s="13" t="s">
        <v>1511</v>
      </c>
      <c r="V1112" s="13">
        <v>104</v>
      </c>
      <c r="W1112" s="13" t="s">
        <v>1513</v>
      </c>
      <c r="X1112" s="13">
        <v>104</v>
      </c>
      <c r="Y1112" s="13" t="s">
        <v>1514</v>
      </c>
      <c r="Z1112" s="13">
        <v>104</v>
      </c>
      <c r="AA1112" s="13" t="s">
        <v>30</v>
      </c>
      <c r="AB1112" s="37" t="str">
        <f t="shared" si="115"/>
        <v>tw-h-85-jlr-loc3</v>
      </c>
      <c r="AC1112" s="37">
        <f t="shared" si="116"/>
        <v>7</v>
      </c>
      <c r="AD1112" s="13">
        <v>6</v>
      </c>
      <c r="AE1112" s="27">
        <v>6</v>
      </c>
      <c r="AG1112" s="35">
        <v>509</v>
      </c>
    </row>
    <row r="1113" spans="1:33" ht="17.25" thickBot="1" x14ac:dyDescent="0.25">
      <c r="A1113" s="33" t="s">
        <v>984</v>
      </c>
      <c r="B1113" s="33">
        <f t="shared" si="117"/>
        <v>4208531</v>
      </c>
      <c r="C1113" s="51">
        <v>85</v>
      </c>
      <c r="D1113" s="28">
        <f t="shared" si="112"/>
        <v>42085</v>
      </c>
      <c r="E1113" s="29">
        <v>3</v>
      </c>
      <c r="F1113" s="30" t="s">
        <v>634</v>
      </c>
      <c r="G1113" s="30" t="s">
        <v>372</v>
      </c>
      <c r="H1113" s="29">
        <f t="shared" si="113"/>
        <v>110</v>
      </c>
      <c r="I1113" s="29">
        <f t="shared" si="114"/>
        <v>14</v>
      </c>
      <c r="J1113" s="29">
        <v>5</v>
      </c>
      <c r="K1113" s="29" t="s">
        <v>1689</v>
      </c>
      <c r="L1113" s="29">
        <v>105</v>
      </c>
      <c r="M1113" s="29" t="s">
        <v>1692</v>
      </c>
      <c r="N1113" s="29">
        <v>105</v>
      </c>
      <c r="O1113" s="29" t="s">
        <v>1694</v>
      </c>
      <c r="P1113" s="29">
        <v>105</v>
      </c>
      <c r="Q1113" s="29" t="s">
        <v>1695</v>
      </c>
      <c r="R1113" s="29">
        <v>105</v>
      </c>
      <c r="S1113" s="29" t="s">
        <v>1508</v>
      </c>
      <c r="T1113" s="29">
        <v>105</v>
      </c>
      <c r="U1113" s="29" t="s">
        <v>1510</v>
      </c>
      <c r="V1113" s="29">
        <v>105</v>
      </c>
      <c r="W1113" s="29" t="s">
        <v>1512</v>
      </c>
      <c r="X1113" s="29">
        <v>105</v>
      </c>
      <c r="Y1113" s="29" t="s">
        <v>1515</v>
      </c>
      <c r="Z1113" s="29">
        <v>105</v>
      </c>
      <c r="AA1113" s="29" t="s">
        <v>387</v>
      </c>
      <c r="AB1113" s="30" t="str">
        <f t="shared" si="115"/>
        <v>tw-h-85-shl-loc3</v>
      </c>
      <c r="AC1113" s="30">
        <f t="shared" si="116"/>
        <v>7</v>
      </c>
      <c r="AD1113" s="29">
        <v>9</v>
      </c>
      <c r="AE1113" s="31">
        <v>9</v>
      </c>
      <c r="AG1113" s="35">
        <v>510</v>
      </c>
    </row>
    <row r="1114" spans="1:33" ht="16.5" x14ac:dyDescent="0.2">
      <c r="A1114" s="33" t="s">
        <v>984</v>
      </c>
      <c r="B1114" s="33">
        <f t="shared" si="117"/>
        <v>4208610</v>
      </c>
      <c r="C1114" s="51">
        <v>86</v>
      </c>
      <c r="D1114" s="23">
        <f t="shared" si="112"/>
        <v>42086</v>
      </c>
      <c r="E1114" s="24">
        <v>1</v>
      </c>
      <c r="F1114" s="32" t="s">
        <v>633</v>
      </c>
      <c r="G1114" s="32" t="s">
        <v>30</v>
      </c>
      <c r="H1114" s="24">
        <f t="shared" si="113"/>
        <v>111</v>
      </c>
      <c r="I1114" s="24">
        <f t="shared" si="114"/>
        <v>14</v>
      </c>
      <c r="J1114" s="24">
        <v>5</v>
      </c>
      <c r="K1114" s="24" t="s">
        <v>1690</v>
      </c>
      <c r="L1114" s="24">
        <v>106</v>
      </c>
      <c r="M1114" s="24" t="s">
        <v>1691</v>
      </c>
      <c r="N1114" s="24">
        <v>106</v>
      </c>
      <c r="O1114" s="24" t="s">
        <v>1693</v>
      </c>
      <c r="P1114" s="24">
        <v>106</v>
      </c>
      <c r="Q1114" s="24" t="s">
        <v>1696</v>
      </c>
      <c r="R1114" s="24">
        <v>106</v>
      </c>
      <c r="S1114" s="24" t="s">
        <v>1509</v>
      </c>
      <c r="T1114" s="24">
        <v>106</v>
      </c>
      <c r="U1114" s="24" t="s">
        <v>1511</v>
      </c>
      <c r="V1114" s="24">
        <v>106</v>
      </c>
      <c r="W1114" s="24" t="s">
        <v>1513</v>
      </c>
      <c r="X1114" s="24">
        <v>106</v>
      </c>
      <c r="Y1114" s="24" t="s">
        <v>1514</v>
      </c>
      <c r="Z1114" s="24">
        <v>106</v>
      </c>
      <c r="AA1114" s="32" t="s">
        <v>354</v>
      </c>
      <c r="AB1114" s="24" t="str">
        <f t="shared" si="115"/>
        <v>tw-h-86-jlr-loc1</v>
      </c>
      <c r="AC1114" s="24">
        <f t="shared" si="116"/>
        <v>7</v>
      </c>
      <c r="AD1114" s="24">
        <v>6</v>
      </c>
      <c r="AE1114" s="25">
        <v>6</v>
      </c>
      <c r="AG1114" s="35">
        <v>511</v>
      </c>
    </row>
    <row r="1115" spans="1:33" ht="16.5" x14ac:dyDescent="0.2">
      <c r="A1115" s="33" t="s">
        <v>984</v>
      </c>
      <c r="B1115" s="33">
        <f t="shared" si="117"/>
        <v>4208611</v>
      </c>
      <c r="C1115" s="51">
        <v>86</v>
      </c>
      <c r="D1115" s="26">
        <f t="shared" si="112"/>
        <v>42086</v>
      </c>
      <c r="E1115" s="13">
        <v>1</v>
      </c>
      <c r="F1115" s="14" t="s">
        <v>634</v>
      </c>
      <c r="G1115" s="14" t="s">
        <v>368</v>
      </c>
      <c r="H1115" s="13">
        <f t="shared" si="113"/>
        <v>111</v>
      </c>
      <c r="I1115" s="13">
        <f t="shared" si="114"/>
        <v>14</v>
      </c>
      <c r="J1115" s="13">
        <v>5</v>
      </c>
      <c r="K1115" s="13" t="s">
        <v>1689</v>
      </c>
      <c r="L1115" s="13">
        <v>105</v>
      </c>
      <c r="M1115" s="13" t="s">
        <v>1692</v>
      </c>
      <c r="N1115" s="13">
        <v>105</v>
      </c>
      <c r="O1115" s="13" t="s">
        <v>1694</v>
      </c>
      <c r="P1115" s="13">
        <v>105</v>
      </c>
      <c r="Q1115" s="13" t="s">
        <v>1695</v>
      </c>
      <c r="R1115" s="13">
        <v>105</v>
      </c>
      <c r="S1115" s="13" t="s">
        <v>1508</v>
      </c>
      <c r="T1115" s="13">
        <v>105</v>
      </c>
      <c r="U1115" s="13" t="s">
        <v>1510</v>
      </c>
      <c r="V1115" s="13">
        <v>105</v>
      </c>
      <c r="W1115" s="13" t="s">
        <v>1512</v>
      </c>
      <c r="X1115" s="13">
        <v>105</v>
      </c>
      <c r="Y1115" s="13" t="s">
        <v>1515</v>
      </c>
      <c r="Z1115" s="13">
        <v>105</v>
      </c>
      <c r="AA1115" s="14" t="s">
        <v>395</v>
      </c>
      <c r="AB1115" s="13" t="str">
        <f t="shared" si="115"/>
        <v>tw-h-86-shl-loc1</v>
      </c>
      <c r="AC1115" s="13">
        <f t="shared" si="116"/>
        <v>7</v>
      </c>
      <c r="AD1115" s="13">
        <v>9</v>
      </c>
      <c r="AE1115" s="27">
        <v>9</v>
      </c>
      <c r="AG1115" s="35">
        <v>512</v>
      </c>
    </row>
    <row r="1116" spans="1:33" ht="16.5" x14ac:dyDescent="0.2">
      <c r="A1116" s="33" t="s">
        <v>984</v>
      </c>
      <c r="B1116" s="33">
        <f t="shared" si="117"/>
        <v>4208620</v>
      </c>
      <c r="C1116" s="51">
        <v>86</v>
      </c>
      <c r="D1116" s="26">
        <f t="shared" si="112"/>
        <v>42086</v>
      </c>
      <c r="E1116" s="13">
        <v>2</v>
      </c>
      <c r="F1116" s="14" t="s">
        <v>633</v>
      </c>
      <c r="G1116" s="14" t="s">
        <v>350</v>
      </c>
      <c r="H1116" s="13">
        <f t="shared" si="113"/>
        <v>111</v>
      </c>
      <c r="I1116" s="13">
        <f t="shared" si="114"/>
        <v>14</v>
      </c>
      <c r="J1116" s="13">
        <v>5</v>
      </c>
      <c r="K1116" s="13" t="s">
        <v>1690</v>
      </c>
      <c r="L1116" s="13">
        <v>106</v>
      </c>
      <c r="M1116" s="13" t="s">
        <v>1691</v>
      </c>
      <c r="N1116" s="13">
        <v>106</v>
      </c>
      <c r="O1116" s="13" t="s">
        <v>1693</v>
      </c>
      <c r="P1116" s="13">
        <v>106</v>
      </c>
      <c r="Q1116" s="13" t="s">
        <v>1696</v>
      </c>
      <c r="R1116" s="13">
        <v>106</v>
      </c>
      <c r="S1116" s="13" t="s">
        <v>1509</v>
      </c>
      <c r="T1116" s="13">
        <v>106</v>
      </c>
      <c r="U1116" s="13" t="s">
        <v>1511</v>
      </c>
      <c r="V1116" s="13">
        <v>106</v>
      </c>
      <c r="W1116" s="13" t="s">
        <v>1513</v>
      </c>
      <c r="X1116" s="13">
        <v>106</v>
      </c>
      <c r="Y1116" s="13" t="s">
        <v>1514</v>
      </c>
      <c r="Z1116" s="13">
        <v>106</v>
      </c>
      <c r="AA1116" s="14" t="s">
        <v>748</v>
      </c>
      <c r="AB1116" s="36" t="str">
        <f t="shared" si="115"/>
        <v>tw-h-86-jlr-loc2</v>
      </c>
      <c r="AC1116" s="36">
        <f t="shared" si="116"/>
        <v>7</v>
      </c>
      <c r="AD1116" s="13">
        <v>6</v>
      </c>
      <c r="AE1116" s="27">
        <v>6</v>
      </c>
      <c r="AG1116" s="35">
        <v>513</v>
      </c>
    </row>
    <row r="1117" spans="1:33" ht="16.5" x14ac:dyDescent="0.2">
      <c r="A1117" s="33" t="s">
        <v>984</v>
      </c>
      <c r="B1117" s="33">
        <f t="shared" si="117"/>
        <v>4208621</v>
      </c>
      <c r="C1117" s="51">
        <v>86</v>
      </c>
      <c r="D1117" s="26">
        <f t="shared" ref="D1117:D1180" si="118">INT((AG1117-1)/6)+42001</f>
        <v>42086</v>
      </c>
      <c r="E1117" s="13">
        <v>2</v>
      </c>
      <c r="F1117" s="14" t="s">
        <v>634</v>
      </c>
      <c r="G1117" s="14" t="s">
        <v>367</v>
      </c>
      <c r="H1117" s="13">
        <f t="shared" ref="H1117:H1180" si="119">INDEX($BB$4:$BB$103,C1117)</f>
        <v>111</v>
      </c>
      <c r="I1117" s="13">
        <f t="shared" ref="I1117:I1180" si="120">INDEX($BC$4:$BE$103,C1117,E1117)</f>
        <v>14</v>
      </c>
      <c r="J1117" s="13">
        <v>5</v>
      </c>
      <c r="K1117" s="13" t="s">
        <v>1689</v>
      </c>
      <c r="L1117" s="13">
        <v>105</v>
      </c>
      <c r="M1117" s="13" t="s">
        <v>1692</v>
      </c>
      <c r="N1117" s="13">
        <v>105</v>
      </c>
      <c r="O1117" s="13" t="s">
        <v>1694</v>
      </c>
      <c r="P1117" s="13">
        <v>105</v>
      </c>
      <c r="Q1117" s="13" t="s">
        <v>1695</v>
      </c>
      <c r="R1117" s="13">
        <v>105</v>
      </c>
      <c r="S1117" s="13" t="s">
        <v>1508</v>
      </c>
      <c r="T1117" s="13">
        <v>105</v>
      </c>
      <c r="U1117" s="13" t="s">
        <v>1510</v>
      </c>
      <c r="V1117" s="13">
        <v>105</v>
      </c>
      <c r="W1117" s="13" t="s">
        <v>1512</v>
      </c>
      <c r="X1117" s="13">
        <v>105</v>
      </c>
      <c r="Y1117" s="13" t="s">
        <v>1515</v>
      </c>
      <c r="Z1117" s="13">
        <v>105</v>
      </c>
      <c r="AA1117" s="14" t="s">
        <v>390</v>
      </c>
      <c r="AB1117" s="36" t="str">
        <f t="shared" ref="AB1117:AB1180" si="121">A1117&amp;"-"&amp;C1117&amp;"-"&amp;F1117&amp;"-loc"&amp;E1117</f>
        <v>tw-h-86-shl-loc2</v>
      </c>
      <c r="AC1117" s="36">
        <f t="shared" ref="AC1117:AC1180" si="122">INDEX($BG$4:$BG$103,C1117)</f>
        <v>7</v>
      </c>
      <c r="AD1117" s="13">
        <v>9</v>
      </c>
      <c r="AE1117" s="27">
        <v>9</v>
      </c>
      <c r="AG1117" s="35">
        <v>514</v>
      </c>
    </row>
    <row r="1118" spans="1:33" ht="16.5" x14ac:dyDescent="0.2">
      <c r="A1118" s="33" t="s">
        <v>984</v>
      </c>
      <c r="B1118" s="33">
        <f t="shared" si="117"/>
        <v>4208630</v>
      </c>
      <c r="C1118" s="51">
        <v>86</v>
      </c>
      <c r="D1118" s="26">
        <f t="shared" si="118"/>
        <v>42086</v>
      </c>
      <c r="E1118" s="13">
        <v>3</v>
      </c>
      <c r="F1118" s="14" t="s">
        <v>633</v>
      </c>
      <c r="G1118" s="14" t="s">
        <v>352</v>
      </c>
      <c r="H1118" s="13">
        <f t="shared" si="119"/>
        <v>111</v>
      </c>
      <c r="I1118" s="13">
        <f t="shared" si="120"/>
        <v>14</v>
      </c>
      <c r="J1118" s="13">
        <v>5</v>
      </c>
      <c r="K1118" s="13" t="s">
        <v>1690</v>
      </c>
      <c r="L1118" s="13">
        <v>106</v>
      </c>
      <c r="M1118" s="13" t="s">
        <v>1691</v>
      </c>
      <c r="N1118" s="13">
        <v>106</v>
      </c>
      <c r="O1118" s="13" t="s">
        <v>1693</v>
      </c>
      <c r="P1118" s="13">
        <v>106</v>
      </c>
      <c r="Q1118" s="13" t="s">
        <v>1696</v>
      </c>
      <c r="R1118" s="13">
        <v>106</v>
      </c>
      <c r="S1118" s="13" t="s">
        <v>1509</v>
      </c>
      <c r="T1118" s="13">
        <v>106</v>
      </c>
      <c r="U1118" s="13" t="s">
        <v>1511</v>
      </c>
      <c r="V1118" s="13">
        <v>106</v>
      </c>
      <c r="W1118" s="13" t="s">
        <v>1513</v>
      </c>
      <c r="X1118" s="13">
        <v>106</v>
      </c>
      <c r="Y1118" s="13" t="s">
        <v>1514</v>
      </c>
      <c r="Z1118" s="13">
        <v>106</v>
      </c>
      <c r="AA1118" s="14" t="s">
        <v>351</v>
      </c>
      <c r="AB1118" s="37" t="str">
        <f t="shared" si="121"/>
        <v>tw-h-86-jlr-loc3</v>
      </c>
      <c r="AC1118" s="37">
        <f t="shared" si="122"/>
        <v>7</v>
      </c>
      <c r="AD1118" s="13">
        <v>6</v>
      </c>
      <c r="AE1118" s="27">
        <v>6</v>
      </c>
      <c r="AG1118" s="35">
        <v>515</v>
      </c>
    </row>
    <row r="1119" spans="1:33" ht="17.25" thickBot="1" x14ac:dyDescent="0.25">
      <c r="A1119" s="33" t="s">
        <v>984</v>
      </c>
      <c r="B1119" s="33">
        <f t="shared" si="117"/>
        <v>4208631</v>
      </c>
      <c r="C1119" s="51">
        <v>86</v>
      </c>
      <c r="D1119" s="28">
        <f t="shared" si="118"/>
        <v>42086</v>
      </c>
      <c r="E1119" s="29">
        <v>3</v>
      </c>
      <c r="F1119" s="30" t="s">
        <v>634</v>
      </c>
      <c r="G1119" s="30" t="s">
        <v>372</v>
      </c>
      <c r="H1119" s="29">
        <f t="shared" si="119"/>
        <v>111</v>
      </c>
      <c r="I1119" s="29">
        <f t="shared" si="120"/>
        <v>14</v>
      </c>
      <c r="J1119" s="29">
        <v>5</v>
      </c>
      <c r="K1119" s="29" t="s">
        <v>1689</v>
      </c>
      <c r="L1119" s="29">
        <v>105</v>
      </c>
      <c r="M1119" s="29" t="s">
        <v>1692</v>
      </c>
      <c r="N1119" s="29">
        <v>105</v>
      </c>
      <c r="O1119" s="29" t="s">
        <v>1694</v>
      </c>
      <c r="P1119" s="29">
        <v>105</v>
      </c>
      <c r="Q1119" s="29" t="s">
        <v>1695</v>
      </c>
      <c r="R1119" s="29">
        <v>105</v>
      </c>
      <c r="S1119" s="29" t="s">
        <v>1508</v>
      </c>
      <c r="T1119" s="29">
        <v>105</v>
      </c>
      <c r="U1119" s="29" t="s">
        <v>1510</v>
      </c>
      <c r="V1119" s="29">
        <v>105</v>
      </c>
      <c r="W1119" s="29" t="s">
        <v>1512</v>
      </c>
      <c r="X1119" s="29">
        <v>105</v>
      </c>
      <c r="Y1119" s="29" t="s">
        <v>1515</v>
      </c>
      <c r="Z1119" s="29">
        <v>105</v>
      </c>
      <c r="AA1119" s="30" t="s">
        <v>391</v>
      </c>
      <c r="AB1119" s="30" t="str">
        <f t="shared" si="121"/>
        <v>tw-h-86-shl-loc3</v>
      </c>
      <c r="AC1119" s="30">
        <f t="shared" si="122"/>
        <v>7</v>
      </c>
      <c r="AD1119" s="29">
        <v>9</v>
      </c>
      <c r="AE1119" s="31">
        <v>9</v>
      </c>
      <c r="AG1119" s="35">
        <v>516</v>
      </c>
    </row>
    <row r="1120" spans="1:33" ht="16.5" x14ac:dyDescent="0.2">
      <c r="A1120" s="33" t="s">
        <v>984</v>
      </c>
      <c r="B1120" s="33">
        <f t="shared" si="117"/>
        <v>4208710</v>
      </c>
      <c r="C1120" s="51">
        <v>87</v>
      </c>
      <c r="D1120" s="23">
        <f t="shared" si="118"/>
        <v>42087</v>
      </c>
      <c r="E1120" s="24">
        <v>1</v>
      </c>
      <c r="F1120" s="32" t="s">
        <v>633</v>
      </c>
      <c r="G1120" s="32" t="s">
        <v>30</v>
      </c>
      <c r="H1120" s="24">
        <f t="shared" si="119"/>
        <v>112</v>
      </c>
      <c r="I1120" s="24">
        <f t="shared" si="120"/>
        <v>14</v>
      </c>
      <c r="J1120" s="24">
        <v>5</v>
      </c>
      <c r="K1120" s="24" t="s">
        <v>1690</v>
      </c>
      <c r="L1120" s="24">
        <v>107</v>
      </c>
      <c r="M1120" s="24" t="s">
        <v>1691</v>
      </c>
      <c r="N1120" s="24">
        <v>107</v>
      </c>
      <c r="O1120" s="24" t="s">
        <v>1693</v>
      </c>
      <c r="P1120" s="24">
        <v>107</v>
      </c>
      <c r="Q1120" s="24" t="s">
        <v>1696</v>
      </c>
      <c r="R1120" s="24">
        <v>107</v>
      </c>
      <c r="S1120" s="24" t="s">
        <v>1627</v>
      </c>
      <c r="T1120" s="24">
        <v>107</v>
      </c>
      <c r="U1120" s="24" t="s">
        <v>1511</v>
      </c>
      <c r="V1120" s="24">
        <v>107</v>
      </c>
      <c r="W1120" s="24" t="s">
        <v>1513</v>
      </c>
      <c r="X1120" s="24">
        <v>107</v>
      </c>
      <c r="Y1120" s="24" t="s">
        <v>1514</v>
      </c>
      <c r="Z1120" s="24">
        <v>107</v>
      </c>
      <c r="AA1120" s="32" t="s">
        <v>347</v>
      </c>
      <c r="AB1120" s="24" t="str">
        <f t="shared" si="121"/>
        <v>tw-h-87-jlr-loc1</v>
      </c>
      <c r="AC1120" s="24">
        <f t="shared" si="122"/>
        <v>7</v>
      </c>
      <c r="AD1120" s="24">
        <v>6</v>
      </c>
      <c r="AE1120" s="25">
        <v>6</v>
      </c>
      <c r="AG1120" s="35">
        <v>517</v>
      </c>
    </row>
    <row r="1121" spans="1:33" ht="16.5" x14ac:dyDescent="0.2">
      <c r="A1121" s="33" t="s">
        <v>984</v>
      </c>
      <c r="B1121" s="33">
        <f t="shared" si="117"/>
        <v>4208711</v>
      </c>
      <c r="C1121" s="51">
        <v>87</v>
      </c>
      <c r="D1121" s="26">
        <f t="shared" si="118"/>
        <v>42087</v>
      </c>
      <c r="E1121" s="13">
        <v>1</v>
      </c>
      <c r="F1121" s="14" t="s">
        <v>634</v>
      </c>
      <c r="G1121" s="14" t="s">
        <v>368</v>
      </c>
      <c r="H1121" s="13">
        <f t="shared" si="119"/>
        <v>112</v>
      </c>
      <c r="I1121" s="13">
        <f t="shared" si="120"/>
        <v>14</v>
      </c>
      <c r="J1121" s="13">
        <v>5</v>
      </c>
      <c r="K1121" s="13" t="s">
        <v>1689</v>
      </c>
      <c r="L1121" s="13">
        <v>107</v>
      </c>
      <c r="M1121" s="13" t="s">
        <v>1692</v>
      </c>
      <c r="N1121" s="13">
        <v>107</v>
      </c>
      <c r="O1121" s="13" t="s">
        <v>1694</v>
      </c>
      <c r="P1121" s="13">
        <v>107</v>
      </c>
      <c r="Q1121" s="13" t="s">
        <v>1695</v>
      </c>
      <c r="R1121" s="13">
        <v>107</v>
      </c>
      <c r="S1121" s="13" t="s">
        <v>1626</v>
      </c>
      <c r="T1121" s="13">
        <v>107</v>
      </c>
      <c r="U1121" s="13" t="s">
        <v>1510</v>
      </c>
      <c r="V1121" s="13">
        <v>107</v>
      </c>
      <c r="W1121" s="13" t="s">
        <v>1512</v>
      </c>
      <c r="X1121" s="13">
        <v>107</v>
      </c>
      <c r="Y1121" s="13" t="s">
        <v>1515</v>
      </c>
      <c r="Z1121" s="13">
        <v>107</v>
      </c>
      <c r="AA1121" s="13" t="s">
        <v>379</v>
      </c>
      <c r="AB1121" s="13" t="str">
        <f t="shared" si="121"/>
        <v>tw-h-87-shl-loc1</v>
      </c>
      <c r="AC1121" s="13">
        <f t="shared" si="122"/>
        <v>7</v>
      </c>
      <c r="AD1121" s="13">
        <v>9</v>
      </c>
      <c r="AE1121" s="27">
        <v>9</v>
      </c>
      <c r="AG1121" s="35">
        <v>518</v>
      </c>
    </row>
    <row r="1122" spans="1:33" ht="16.5" x14ac:dyDescent="0.2">
      <c r="A1122" s="33" t="s">
        <v>984</v>
      </c>
      <c r="B1122" s="33">
        <f t="shared" si="117"/>
        <v>4208720</v>
      </c>
      <c r="C1122" s="51">
        <v>87</v>
      </c>
      <c r="D1122" s="26">
        <f t="shared" si="118"/>
        <v>42087</v>
      </c>
      <c r="E1122" s="13">
        <v>2</v>
      </c>
      <c r="F1122" s="14" t="s">
        <v>633</v>
      </c>
      <c r="G1122" s="14" t="s">
        <v>350</v>
      </c>
      <c r="H1122" s="13">
        <f t="shared" si="119"/>
        <v>112</v>
      </c>
      <c r="I1122" s="13">
        <f t="shared" si="120"/>
        <v>14</v>
      </c>
      <c r="J1122" s="13">
        <v>5</v>
      </c>
      <c r="K1122" s="13" t="s">
        <v>1690</v>
      </c>
      <c r="L1122" s="13">
        <v>107</v>
      </c>
      <c r="M1122" s="13" t="s">
        <v>1691</v>
      </c>
      <c r="N1122" s="13">
        <v>107</v>
      </c>
      <c r="O1122" s="13" t="s">
        <v>1693</v>
      </c>
      <c r="P1122" s="13">
        <v>107</v>
      </c>
      <c r="Q1122" s="13" t="s">
        <v>1696</v>
      </c>
      <c r="R1122" s="13">
        <v>107</v>
      </c>
      <c r="S1122" s="13" t="s">
        <v>1627</v>
      </c>
      <c r="T1122" s="13">
        <v>107</v>
      </c>
      <c r="U1122" s="13" t="s">
        <v>1511</v>
      </c>
      <c r="V1122" s="13">
        <v>107</v>
      </c>
      <c r="W1122" s="13" t="s">
        <v>1513</v>
      </c>
      <c r="X1122" s="13">
        <v>107</v>
      </c>
      <c r="Y1122" s="13" t="s">
        <v>1514</v>
      </c>
      <c r="Z1122" s="13">
        <v>107</v>
      </c>
      <c r="AA1122" s="13" t="s">
        <v>749</v>
      </c>
      <c r="AB1122" s="36" t="str">
        <f t="shared" si="121"/>
        <v>tw-h-87-jlr-loc2</v>
      </c>
      <c r="AC1122" s="36">
        <f t="shared" si="122"/>
        <v>7</v>
      </c>
      <c r="AD1122" s="13">
        <v>6</v>
      </c>
      <c r="AE1122" s="27">
        <v>6</v>
      </c>
      <c r="AG1122" s="35">
        <v>519</v>
      </c>
    </row>
    <row r="1123" spans="1:33" ht="16.5" x14ac:dyDescent="0.2">
      <c r="A1123" s="33" t="s">
        <v>984</v>
      </c>
      <c r="B1123" s="33">
        <f t="shared" si="117"/>
        <v>4208721</v>
      </c>
      <c r="C1123" s="51">
        <v>87</v>
      </c>
      <c r="D1123" s="26">
        <f t="shared" si="118"/>
        <v>42087</v>
      </c>
      <c r="E1123" s="13">
        <v>2</v>
      </c>
      <c r="F1123" s="14" t="s">
        <v>634</v>
      </c>
      <c r="G1123" s="14" t="s">
        <v>367</v>
      </c>
      <c r="H1123" s="13">
        <f t="shared" si="119"/>
        <v>112</v>
      </c>
      <c r="I1123" s="13">
        <f t="shared" si="120"/>
        <v>14</v>
      </c>
      <c r="J1123" s="13">
        <v>5</v>
      </c>
      <c r="K1123" s="13" t="s">
        <v>1689</v>
      </c>
      <c r="L1123" s="13">
        <v>107</v>
      </c>
      <c r="M1123" s="13" t="s">
        <v>1692</v>
      </c>
      <c r="N1123" s="13">
        <v>107</v>
      </c>
      <c r="O1123" s="13" t="s">
        <v>1694</v>
      </c>
      <c r="P1123" s="13">
        <v>107</v>
      </c>
      <c r="Q1123" s="13" t="s">
        <v>1695</v>
      </c>
      <c r="R1123" s="13">
        <v>107</v>
      </c>
      <c r="S1123" s="13" t="s">
        <v>1626</v>
      </c>
      <c r="T1123" s="13">
        <v>107</v>
      </c>
      <c r="U1123" s="13" t="s">
        <v>1510</v>
      </c>
      <c r="V1123" s="13">
        <v>107</v>
      </c>
      <c r="W1123" s="13" t="s">
        <v>1512</v>
      </c>
      <c r="X1123" s="13">
        <v>107</v>
      </c>
      <c r="Y1123" s="13" t="s">
        <v>1515</v>
      </c>
      <c r="Z1123" s="13">
        <v>107</v>
      </c>
      <c r="AA1123" s="13" t="s">
        <v>382</v>
      </c>
      <c r="AB1123" s="36" t="str">
        <f t="shared" si="121"/>
        <v>tw-h-87-shl-loc2</v>
      </c>
      <c r="AC1123" s="36">
        <f t="shared" si="122"/>
        <v>7</v>
      </c>
      <c r="AD1123" s="13">
        <v>9</v>
      </c>
      <c r="AE1123" s="27">
        <v>9</v>
      </c>
      <c r="AG1123" s="35">
        <v>520</v>
      </c>
    </row>
    <row r="1124" spans="1:33" ht="16.5" x14ac:dyDescent="0.2">
      <c r="A1124" s="33" t="s">
        <v>984</v>
      </c>
      <c r="B1124" s="33">
        <f t="shared" si="117"/>
        <v>4208730</v>
      </c>
      <c r="C1124" s="51">
        <v>87</v>
      </c>
      <c r="D1124" s="26">
        <f t="shared" si="118"/>
        <v>42087</v>
      </c>
      <c r="E1124" s="13">
        <v>3</v>
      </c>
      <c r="F1124" s="14" t="s">
        <v>633</v>
      </c>
      <c r="G1124" s="14" t="s">
        <v>352</v>
      </c>
      <c r="H1124" s="13">
        <f t="shared" si="119"/>
        <v>112</v>
      </c>
      <c r="I1124" s="13">
        <f t="shared" si="120"/>
        <v>14</v>
      </c>
      <c r="J1124" s="13">
        <v>5</v>
      </c>
      <c r="K1124" s="13" t="s">
        <v>1690</v>
      </c>
      <c r="L1124" s="13">
        <v>107</v>
      </c>
      <c r="M1124" s="13" t="s">
        <v>1691</v>
      </c>
      <c r="N1124" s="13">
        <v>107</v>
      </c>
      <c r="O1124" s="13" t="s">
        <v>1693</v>
      </c>
      <c r="P1124" s="13">
        <v>107</v>
      </c>
      <c r="Q1124" s="13" t="s">
        <v>1696</v>
      </c>
      <c r="R1124" s="13">
        <v>107</v>
      </c>
      <c r="S1124" s="13" t="s">
        <v>1627</v>
      </c>
      <c r="T1124" s="13">
        <v>107</v>
      </c>
      <c r="U1124" s="13" t="s">
        <v>1511</v>
      </c>
      <c r="V1124" s="13">
        <v>107</v>
      </c>
      <c r="W1124" s="13" t="s">
        <v>1513</v>
      </c>
      <c r="X1124" s="13">
        <v>107</v>
      </c>
      <c r="Y1124" s="13" t="s">
        <v>1514</v>
      </c>
      <c r="Z1124" s="13">
        <v>107</v>
      </c>
      <c r="AA1124" s="14" t="s">
        <v>356</v>
      </c>
      <c r="AB1124" s="37" t="str">
        <f t="shared" si="121"/>
        <v>tw-h-87-jlr-loc3</v>
      </c>
      <c r="AC1124" s="37">
        <f t="shared" si="122"/>
        <v>7</v>
      </c>
      <c r="AD1124" s="13">
        <v>6</v>
      </c>
      <c r="AE1124" s="27">
        <v>6</v>
      </c>
      <c r="AG1124" s="35">
        <v>521</v>
      </c>
    </row>
    <row r="1125" spans="1:33" ht="17.25" thickBot="1" x14ac:dyDescent="0.25">
      <c r="A1125" s="33" t="s">
        <v>984</v>
      </c>
      <c r="B1125" s="33">
        <f t="shared" si="117"/>
        <v>4208731</v>
      </c>
      <c r="C1125" s="51">
        <v>87</v>
      </c>
      <c r="D1125" s="28">
        <f t="shared" si="118"/>
        <v>42087</v>
      </c>
      <c r="E1125" s="29">
        <v>3</v>
      </c>
      <c r="F1125" s="30" t="s">
        <v>634</v>
      </c>
      <c r="G1125" s="30" t="s">
        <v>372</v>
      </c>
      <c r="H1125" s="29">
        <f t="shared" si="119"/>
        <v>112</v>
      </c>
      <c r="I1125" s="29">
        <f t="shared" si="120"/>
        <v>14</v>
      </c>
      <c r="J1125" s="29">
        <v>5</v>
      </c>
      <c r="K1125" s="29" t="s">
        <v>1689</v>
      </c>
      <c r="L1125" s="29">
        <v>107</v>
      </c>
      <c r="M1125" s="29" t="s">
        <v>1692</v>
      </c>
      <c r="N1125" s="29">
        <v>107</v>
      </c>
      <c r="O1125" s="29" t="s">
        <v>1694</v>
      </c>
      <c r="P1125" s="29">
        <v>107</v>
      </c>
      <c r="Q1125" s="29" t="s">
        <v>1695</v>
      </c>
      <c r="R1125" s="29">
        <v>107</v>
      </c>
      <c r="S1125" s="29" t="s">
        <v>1626</v>
      </c>
      <c r="T1125" s="29">
        <v>107</v>
      </c>
      <c r="U1125" s="29" t="s">
        <v>1510</v>
      </c>
      <c r="V1125" s="29">
        <v>107</v>
      </c>
      <c r="W1125" s="29" t="s">
        <v>1512</v>
      </c>
      <c r="X1125" s="29">
        <v>107</v>
      </c>
      <c r="Y1125" s="29" t="s">
        <v>1515</v>
      </c>
      <c r="Z1125" s="29">
        <v>107</v>
      </c>
      <c r="AA1125" s="29" t="s">
        <v>397</v>
      </c>
      <c r="AB1125" s="30" t="str">
        <f t="shared" si="121"/>
        <v>tw-h-87-shl-loc3</v>
      </c>
      <c r="AC1125" s="30">
        <f t="shared" si="122"/>
        <v>7</v>
      </c>
      <c r="AD1125" s="29">
        <v>9</v>
      </c>
      <c r="AE1125" s="31">
        <v>9</v>
      </c>
      <c r="AG1125" s="35">
        <v>522</v>
      </c>
    </row>
    <row r="1126" spans="1:33" ht="16.5" x14ac:dyDescent="0.2">
      <c r="A1126" s="33" t="s">
        <v>984</v>
      </c>
      <c r="B1126" s="33">
        <f t="shared" si="117"/>
        <v>4208810</v>
      </c>
      <c r="C1126" s="51">
        <v>88</v>
      </c>
      <c r="D1126" s="23">
        <f t="shared" si="118"/>
        <v>42088</v>
      </c>
      <c r="E1126" s="24">
        <v>1</v>
      </c>
      <c r="F1126" s="32" t="s">
        <v>633</v>
      </c>
      <c r="G1126" s="32" t="s">
        <v>30</v>
      </c>
      <c r="H1126" s="24">
        <f t="shared" si="119"/>
        <v>112</v>
      </c>
      <c r="I1126" s="24">
        <f t="shared" si="120"/>
        <v>14</v>
      </c>
      <c r="J1126" s="24">
        <v>5</v>
      </c>
      <c r="K1126" s="24" t="s">
        <v>1690</v>
      </c>
      <c r="L1126" s="24">
        <v>108</v>
      </c>
      <c r="M1126" s="24" t="s">
        <v>1691</v>
      </c>
      <c r="N1126" s="24">
        <v>108</v>
      </c>
      <c r="O1126" s="24" t="s">
        <v>1693</v>
      </c>
      <c r="P1126" s="24">
        <v>108</v>
      </c>
      <c r="Q1126" s="24" t="s">
        <v>1696</v>
      </c>
      <c r="R1126" s="24">
        <v>108</v>
      </c>
      <c r="S1126" s="24" t="s">
        <v>1627</v>
      </c>
      <c r="T1126" s="24">
        <v>108</v>
      </c>
      <c r="U1126" s="24" t="s">
        <v>1629</v>
      </c>
      <c r="V1126" s="24">
        <v>108</v>
      </c>
      <c r="W1126" s="24" t="s">
        <v>1513</v>
      </c>
      <c r="X1126" s="24">
        <v>108</v>
      </c>
      <c r="Y1126" s="24" t="s">
        <v>1514</v>
      </c>
      <c r="Z1126" s="24">
        <v>108</v>
      </c>
      <c r="AA1126" s="32" t="s">
        <v>354</v>
      </c>
      <c r="AB1126" s="24" t="str">
        <f t="shared" si="121"/>
        <v>tw-h-88-jlr-loc1</v>
      </c>
      <c r="AC1126" s="24">
        <f t="shared" si="122"/>
        <v>7</v>
      </c>
      <c r="AD1126" s="24">
        <v>6</v>
      </c>
      <c r="AE1126" s="25">
        <v>6</v>
      </c>
      <c r="AG1126" s="35">
        <v>523</v>
      </c>
    </row>
    <row r="1127" spans="1:33" ht="16.5" x14ac:dyDescent="0.2">
      <c r="A1127" s="33" t="s">
        <v>984</v>
      </c>
      <c r="B1127" s="33">
        <f t="shared" si="117"/>
        <v>4208811</v>
      </c>
      <c r="C1127" s="51">
        <v>88</v>
      </c>
      <c r="D1127" s="26">
        <f t="shared" si="118"/>
        <v>42088</v>
      </c>
      <c r="E1127" s="13">
        <v>1</v>
      </c>
      <c r="F1127" s="14" t="s">
        <v>634</v>
      </c>
      <c r="G1127" s="14" t="s">
        <v>368</v>
      </c>
      <c r="H1127" s="13">
        <f t="shared" si="119"/>
        <v>112</v>
      </c>
      <c r="I1127" s="13">
        <f t="shared" si="120"/>
        <v>14</v>
      </c>
      <c r="J1127" s="13">
        <v>5</v>
      </c>
      <c r="K1127" s="13" t="s">
        <v>1689</v>
      </c>
      <c r="L1127" s="13">
        <v>108</v>
      </c>
      <c r="M1127" s="13" t="s">
        <v>1692</v>
      </c>
      <c r="N1127" s="13">
        <v>108</v>
      </c>
      <c r="O1127" s="13" t="s">
        <v>1694</v>
      </c>
      <c r="P1127" s="13">
        <v>108</v>
      </c>
      <c r="Q1127" s="13" t="s">
        <v>1695</v>
      </c>
      <c r="R1127" s="13">
        <v>108</v>
      </c>
      <c r="S1127" s="13" t="s">
        <v>1626</v>
      </c>
      <c r="T1127" s="13">
        <v>108</v>
      </c>
      <c r="U1127" s="13" t="s">
        <v>1628</v>
      </c>
      <c r="V1127" s="13">
        <v>108</v>
      </c>
      <c r="W1127" s="13" t="s">
        <v>1512</v>
      </c>
      <c r="X1127" s="13">
        <v>108</v>
      </c>
      <c r="Y1127" s="13" t="s">
        <v>1515</v>
      </c>
      <c r="Z1127" s="13">
        <v>108</v>
      </c>
      <c r="AA1127" s="14" t="s">
        <v>395</v>
      </c>
      <c r="AB1127" s="13" t="str">
        <f t="shared" si="121"/>
        <v>tw-h-88-shl-loc1</v>
      </c>
      <c r="AC1127" s="13">
        <f t="shared" si="122"/>
        <v>7</v>
      </c>
      <c r="AD1127" s="13">
        <v>9</v>
      </c>
      <c r="AE1127" s="27">
        <v>9</v>
      </c>
      <c r="AG1127" s="35">
        <v>524</v>
      </c>
    </row>
    <row r="1128" spans="1:33" ht="16.5" x14ac:dyDescent="0.2">
      <c r="A1128" s="33" t="s">
        <v>984</v>
      </c>
      <c r="B1128" s="33">
        <f t="shared" si="117"/>
        <v>4208820</v>
      </c>
      <c r="C1128" s="51">
        <v>88</v>
      </c>
      <c r="D1128" s="26">
        <f t="shared" si="118"/>
        <v>42088</v>
      </c>
      <c r="E1128" s="13">
        <v>2</v>
      </c>
      <c r="F1128" s="14" t="s">
        <v>633</v>
      </c>
      <c r="G1128" s="14" t="s">
        <v>350</v>
      </c>
      <c r="H1128" s="13">
        <f t="shared" si="119"/>
        <v>112</v>
      </c>
      <c r="I1128" s="13">
        <f t="shared" si="120"/>
        <v>14</v>
      </c>
      <c r="J1128" s="13">
        <v>5</v>
      </c>
      <c r="K1128" s="13" t="s">
        <v>1690</v>
      </c>
      <c r="L1128" s="13">
        <v>108</v>
      </c>
      <c r="M1128" s="13" t="s">
        <v>1691</v>
      </c>
      <c r="N1128" s="13">
        <v>108</v>
      </c>
      <c r="O1128" s="13" t="s">
        <v>1693</v>
      </c>
      <c r="P1128" s="13">
        <v>108</v>
      </c>
      <c r="Q1128" s="13" t="s">
        <v>1696</v>
      </c>
      <c r="R1128" s="13">
        <v>108</v>
      </c>
      <c r="S1128" s="13" t="s">
        <v>1627</v>
      </c>
      <c r="T1128" s="13">
        <v>108</v>
      </c>
      <c r="U1128" s="13" t="s">
        <v>1629</v>
      </c>
      <c r="V1128" s="13">
        <v>108</v>
      </c>
      <c r="W1128" s="13" t="s">
        <v>1513</v>
      </c>
      <c r="X1128" s="13">
        <v>108</v>
      </c>
      <c r="Y1128" s="13" t="s">
        <v>1514</v>
      </c>
      <c r="Z1128" s="13">
        <v>108</v>
      </c>
      <c r="AA1128" s="14" t="s">
        <v>748</v>
      </c>
      <c r="AB1128" s="36" t="str">
        <f t="shared" si="121"/>
        <v>tw-h-88-jlr-loc2</v>
      </c>
      <c r="AC1128" s="36">
        <f t="shared" si="122"/>
        <v>7</v>
      </c>
      <c r="AD1128" s="13">
        <v>6</v>
      </c>
      <c r="AE1128" s="27">
        <v>6</v>
      </c>
      <c r="AG1128" s="35">
        <v>525</v>
      </c>
    </row>
    <row r="1129" spans="1:33" ht="16.5" x14ac:dyDescent="0.2">
      <c r="A1129" s="33" t="s">
        <v>984</v>
      </c>
      <c r="B1129" s="33">
        <f t="shared" si="117"/>
        <v>4208821</v>
      </c>
      <c r="C1129" s="51">
        <v>88</v>
      </c>
      <c r="D1129" s="26">
        <f t="shared" si="118"/>
        <v>42088</v>
      </c>
      <c r="E1129" s="13">
        <v>2</v>
      </c>
      <c r="F1129" s="14" t="s">
        <v>634</v>
      </c>
      <c r="G1129" s="14" t="s">
        <v>367</v>
      </c>
      <c r="H1129" s="13">
        <f t="shared" si="119"/>
        <v>112</v>
      </c>
      <c r="I1129" s="13">
        <f t="shared" si="120"/>
        <v>14</v>
      </c>
      <c r="J1129" s="13">
        <v>5</v>
      </c>
      <c r="K1129" s="13" t="s">
        <v>1689</v>
      </c>
      <c r="L1129" s="13">
        <v>108</v>
      </c>
      <c r="M1129" s="13" t="s">
        <v>1692</v>
      </c>
      <c r="N1129" s="13">
        <v>108</v>
      </c>
      <c r="O1129" s="13" t="s">
        <v>1694</v>
      </c>
      <c r="P1129" s="13">
        <v>108</v>
      </c>
      <c r="Q1129" s="13" t="s">
        <v>1695</v>
      </c>
      <c r="R1129" s="13">
        <v>108</v>
      </c>
      <c r="S1129" s="13" t="s">
        <v>1626</v>
      </c>
      <c r="T1129" s="13">
        <v>108</v>
      </c>
      <c r="U1129" s="13" t="s">
        <v>1628</v>
      </c>
      <c r="V1129" s="13">
        <v>108</v>
      </c>
      <c r="W1129" s="13" t="s">
        <v>1512</v>
      </c>
      <c r="X1129" s="13">
        <v>108</v>
      </c>
      <c r="Y1129" s="13" t="s">
        <v>1515</v>
      </c>
      <c r="Z1129" s="13">
        <v>108</v>
      </c>
      <c r="AA1129" s="14" t="s">
        <v>390</v>
      </c>
      <c r="AB1129" s="36" t="str">
        <f t="shared" si="121"/>
        <v>tw-h-88-shl-loc2</v>
      </c>
      <c r="AC1129" s="36">
        <f t="shared" si="122"/>
        <v>7</v>
      </c>
      <c r="AD1129" s="13">
        <v>9</v>
      </c>
      <c r="AE1129" s="27">
        <v>9</v>
      </c>
      <c r="AG1129" s="35">
        <v>526</v>
      </c>
    </row>
    <row r="1130" spans="1:33" ht="16.5" x14ac:dyDescent="0.2">
      <c r="A1130" s="33" t="s">
        <v>984</v>
      </c>
      <c r="B1130" s="33">
        <f t="shared" si="117"/>
        <v>4208830</v>
      </c>
      <c r="C1130" s="51">
        <v>88</v>
      </c>
      <c r="D1130" s="26">
        <f t="shared" si="118"/>
        <v>42088</v>
      </c>
      <c r="E1130" s="13">
        <v>3</v>
      </c>
      <c r="F1130" s="14" t="s">
        <v>633</v>
      </c>
      <c r="G1130" s="14" t="s">
        <v>352</v>
      </c>
      <c r="H1130" s="13">
        <f t="shared" si="119"/>
        <v>112</v>
      </c>
      <c r="I1130" s="13">
        <f t="shared" si="120"/>
        <v>14</v>
      </c>
      <c r="J1130" s="13">
        <v>5</v>
      </c>
      <c r="K1130" s="13" t="s">
        <v>1690</v>
      </c>
      <c r="L1130" s="13">
        <v>108</v>
      </c>
      <c r="M1130" s="13" t="s">
        <v>1691</v>
      </c>
      <c r="N1130" s="13">
        <v>108</v>
      </c>
      <c r="O1130" s="13" t="s">
        <v>1693</v>
      </c>
      <c r="P1130" s="13">
        <v>108</v>
      </c>
      <c r="Q1130" s="13" t="s">
        <v>1696</v>
      </c>
      <c r="R1130" s="13">
        <v>108</v>
      </c>
      <c r="S1130" s="13" t="s">
        <v>1627</v>
      </c>
      <c r="T1130" s="13">
        <v>108</v>
      </c>
      <c r="U1130" s="13" t="s">
        <v>1629</v>
      </c>
      <c r="V1130" s="13">
        <v>108</v>
      </c>
      <c r="W1130" s="13" t="s">
        <v>1513</v>
      </c>
      <c r="X1130" s="13">
        <v>108</v>
      </c>
      <c r="Y1130" s="13" t="s">
        <v>1514</v>
      </c>
      <c r="Z1130" s="13">
        <v>108</v>
      </c>
      <c r="AA1130" s="14" t="s">
        <v>351</v>
      </c>
      <c r="AB1130" s="37" t="str">
        <f t="shared" si="121"/>
        <v>tw-h-88-jlr-loc3</v>
      </c>
      <c r="AC1130" s="37">
        <f t="shared" si="122"/>
        <v>7</v>
      </c>
      <c r="AD1130" s="13">
        <v>6</v>
      </c>
      <c r="AE1130" s="27">
        <v>6</v>
      </c>
      <c r="AG1130" s="35">
        <v>527</v>
      </c>
    </row>
    <row r="1131" spans="1:33" ht="17.25" thickBot="1" x14ac:dyDescent="0.25">
      <c r="A1131" s="33" t="s">
        <v>984</v>
      </c>
      <c r="B1131" s="33">
        <f t="shared" si="117"/>
        <v>4208831</v>
      </c>
      <c r="C1131" s="51">
        <v>88</v>
      </c>
      <c r="D1131" s="28">
        <f t="shared" si="118"/>
        <v>42088</v>
      </c>
      <c r="E1131" s="29">
        <v>3</v>
      </c>
      <c r="F1131" s="30" t="s">
        <v>634</v>
      </c>
      <c r="G1131" s="30" t="s">
        <v>372</v>
      </c>
      <c r="H1131" s="29">
        <f t="shared" si="119"/>
        <v>112</v>
      </c>
      <c r="I1131" s="29">
        <f t="shared" si="120"/>
        <v>14</v>
      </c>
      <c r="J1131" s="29">
        <v>5</v>
      </c>
      <c r="K1131" s="29" t="s">
        <v>1689</v>
      </c>
      <c r="L1131" s="29">
        <v>108</v>
      </c>
      <c r="M1131" s="29" t="s">
        <v>1692</v>
      </c>
      <c r="N1131" s="29">
        <v>108</v>
      </c>
      <c r="O1131" s="29" t="s">
        <v>1694</v>
      </c>
      <c r="P1131" s="29">
        <v>108</v>
      </c>
      <c r="Q1131" s="29" t="s">
        <v>1695</v>
      </c>
      <c r="R1131" s="29">
        <v>108</v>
      </c>
      <c r="S1131" s="29" t="s">
        <v>1626</v>
      </c>
      <c r="T1131" s="29">
        <v>108</v>
      </c>
      <c r="U1131" s="29" t="s">
        <v>1628</v>
      </c>
      <c r="V1131" s="29">
        <v>108</v>
      </c>
      <c r="W1131" s="29" t="s">
        <v>1512</v>
      </c>
      <c r="X1131" s="29">
        <v>108</v>
      </c>
      <c r="Y1131" s="29" t="s">
        <v>1515</v>
      </c>
      <c r="Z1131" s="29">
        <v>108</v>
      </c>
      <c r="AA1131" s="30" t="s">
        <v>391</v>
      </c>
      <c r="AB1131" s="30" t="str">
        <f t="shared" si="121"/>
        <v>tw-h-88-shl-loc3</v>
      </c>
      <c r="AC1131" s="30">
        <f t="shared" si="122"/>
        <v>7</v>
      </c>
      <c r="AD1131" s="29">
        <v>9</v>
      </c>
      <c r="AE1131" s="31">
        <v>9</v>
      </c>
      <c r="AG1131" s="35">
        <v>528</v>
      </c>
    </row>
    <row r="1132" spans="1:33" ht="16.5" x14ac:dyDescent="0.2">
      <c r="A1132" s="33" t="s">
        <v>984</v>
      </c>
      <c r="B1132" s="33">
        <f t="shared" si="117"/>
        <v>4208910</v>
      </c>
      <c r="C1132" s="51">
        <v>89</v>
      </c>
      <c r="D1132" s="23">
        <f t="shared" si="118"/>
        <v>42089</v>
      </c>
      <c r="E1132" s="24">
        <v>1</v>
      </c>
      <c r="F1132" s="32" t="s">
        <v>633</v>
      </c>
      <c r="G1132" s="32" t="s">
        <v>30</v>
      </c>
      <c r="H1132" s="24">
        <f t="shared" si="119"/>
        <v>113</v>
      </c>
      <c r="I1132" s="24">
        <f t="shared" si="120"/>
        <v>14</v>
      </c>
      <c r="J1132" s="24">
        <v>5</v>
      </c>
      <c r="K1132" s="24" t="s">
        <v>1690</v>
      </c>
      <c r="L1132" s="24">
        <v>109</v>
      </c>
      <c r="M1132" s="24" t="s">
        <v>1691</v>
      </c>
      <c r="N1132" s="24">
        <v>109</v>
      </c>
      <c r="O1132" s="24" t="s">
        <v>1693</v>
      </c>
      <c r="P1132" s="24">
        <v>109</v>
      </c>
      <c r="Q1132" s="24" t="s">
        <v>1696</v>
      </c>
      <c r="R1132" s="24">
        <v>109</v>
      </c>
      <c r="S1132" s="24" t="s">
        <v>1627</v>
      </c>
      <c r="T1132" s="24">
        <v>109</v>
      </c>
      <c r="U1132" s="24" t="s">
        <v>1629</v>
      </c>
      <c r="V1132" s="24">
        <v>109</v>
      </c>
      <c r="W1132" s="24" t="s">
        <v>1697</v>
      </c>
      <c r="X1132" s="24">
        <v>109</v>
      </c>
      <c r="Y1132" s="24" t="s">
        <v>1514</v>
      </c>
      <c r="Z1132" s="24">
        <v>109</v>
      </c>
      <c r="AA1132" s="32" t="s">
        <v>357</v>
      </c>
      <c r="AB1132" s="24" t="str">
        <f t="shared" si="121"/>
        <v>tw-h-89-jlr-loc1</v>
      </c>
      <c r="AC1132" s="24">
        <f t="shared" si="122"/>
        <v>7</v>
      </c>
      <c r="AD1132" s="24">
        <v>6</v>
      </c>
      <c r="AE1132" s="25">
        <v>6</v>
      </c>
      <c r="AG1132" s="35">
        <v>529</v>
      </c>
    </row>
    <row r="1133" spans="1:33" ht="16.5" x14ac:dyDescent="0.2">
      <c r="A1133" s="33" t="s">
        <v>984</v>
      </c>
      <c r="B1133" s="33">
        <f t="shared" si="117"/>
        <v>4208911</v>
      </c>
      <c r="C1133" s="51">
        <v>89</v>
      </c>
      <c r="D1133" s="26">
        <f t="shared" si="118"/>
        <v>42089</v>
      </c>
      <c r="E1133" s="13">
        <v>1</v>
      </c>
      <c r="F1133" s="14" t="s">
        <v>634</v>
      </c>
      <c r="G1133" s="14" t="s">
        <v>368</v>
      </c>
      <c r="H1133" s="13">
        <f t="shared" si="119"/>
        <v>113</v>
      </c>
      <c r="I1133" s="13">
        <f t="shared" si="120"/>
        <v>14</v>
      </c>
      <c r="J1133" s="13">
        <v>5</v>
      </c>
      <c r="K1133" s="13" t="s">
        <v>1689</v>
      </c>
      <c r="L1133" s="13">
        <v>109</v>
      </c>
      <c r="M1133" s="13" t="s">
        <v>1692</v>
      </c>
      <c r="N1133" s="13">
        <v>109</v>
      </c>
      <c r="O1133" s="13" t="s">
        <v>1694</v>
      </c>
      <c r="P1133" s="13">
        <v>109</v>
      </c>
      <c r="Q1133" s="13" t="s">
        <v>1695</v>
      </c>
      <c r="R1133" s="13">
        <v>109</v>
      </c>
      <c r="S1133" s="13" t="s">
        <v>1626</v>
      </c>
      <c r="T1133" s="13">
        <v>109</v>
      </c>
      <c r="U1133" s="13" t="s">
        <v>1628</v>
      </c>
      <c r="V1133" s="13">
        <v>109</v>
      </c>
      <c r="W1133" s="13" t="s">
        <v>1698</v>
      </c>
      <c r="X1133" s="13">
        <v>109</v>
      </c>
      <c r="Y1133" s="13" t="s">
        <v>1515</v>
      </c>
      <c r="Z1133" s="13">
        <v>109</v>
      </c>
      <c r="AA1133" s="14" t="s">
        <v>398</v>
      </c>
      <c r="AB1133" s="13" t="str">
        <f t="shared" si="121"/>
        <v>tw-h-89-shl-loc1</v>
      </c>
      <c r="AC1133" s="13">
        <f t="shared" si="122"/>
        <v>7</v>
      </c>
      <c r="AD1133" s="13">
        <v>9</v>
      </c>
      <c r="AE1133" s="27">
        <v>9</v>
      </c>
      <c r="AG1133" s="35">
        <v>530</v>
      </c>
    </row>
    <row r="1134" spans="1:33" ht="16.5" x14ac:dyDescent="0.2">
      <c r="A1134" s="33" t="s">
        <v>984</v>
      </c>
      <c r="B1134" s="33">
        <f t="shared" si="117"/>
        <v>4208920</v>
      </c>
      <c r="C1134" s="51">
        <v>89</v>
      </c>
      <c r="D1134" s="26">
        <f t="shared" si="118"/>
        <v>42089</v>
      </c>
      <c r="E1134" s="13">
        <v>2</v>
      </c>
      <c r="F1134" s="14" t="s">
        <v>633</v>
      </c>
      <c r="G1134" s="14" t="s">
        <v>350</v>
      </c>
      <c r="H1134" s="13">
        <f t="shared" si="119"/>
        <v>113</v>
      </c>
      <c r="I1134" s="13">
        <f t="shared" si="120"/>
        <v>14</v>
      </c>
      <c r="J1134" s="13">
        <v>5</v>
      </c>
      <c r="K1134" s="13" t="s">
        <v>1690</v>
      </c>
      <c r="L1134" s="13">
        <v>109</v>
      </c>
      <c r="M1134" s="13" t="s">
        <v>1691</v>
      </c>
      <c r="N1134" s="13">
        <v>109</v>
      </c>
      <c r="O1134" s="13" t="s">
        <v>1693</v>
      </c>
      <c r="P1134" s="13">
        <v>109</v>
      </c>
      <c r="Q1134" s="13" t="s">
        <v>1696</v>
      </c>
      <c r="R1134" s="13">
        <v>109</v>
      </c>
      <c r="S1134" s="13" t="s">
        <v>1627</v>
      </c>
      <c r="T1134" s="13">
        <v>109</v>
      </c>
      <c r="U1134" s="13" t="s">
        <v>1629</v>
      </c>
      <c r="V1134" s="13">
        <v>109</v>
      </c>
      <c r="W1134" s="13" t="s">
        <v>1697</v>
      </c>
      <c r="X1134" s="13">
        <v>109</v>
      </c>
      <c r="Y1134" s="13" t="s">
        <v>1514</v>
      </c>
      <c r="Z1134" s="13">
        <v>109</v>
      </c>
      <c r="AA1134" s="13" t="s">
        <v>347</v>
      </c>
      <c r="AB1134" s="36" t="str">
        <f t="shared" si="121"/>
        <v>tw-h-89-jlr-loc2</v>
      </c>
      <c r="AC1134" s="36">
        <f t="shared" si="122"/>
        <v>7</v>
      </c>
      <c r="AD1134" s="13">
        <v>6</v>
      </c>
      <c r="AE1134" s="27">
        <v>6</v>
      </c>
      <c r="AG1134" s="35">
        <v>531</v>
      </c>
    </row>
    <row r="1135" spans="1:33" ht="16.5" x14ac:dyDescent="0.2">
      <c r="A1135" s="33" t="s">
        <v>984</v>
      </c>
      <c r="B1135" s="33">
        <f t="shared" si="117"/>
        <v>4208921</v>
      </c>
      <c r="C1135" s="51">
        <v>89</v>
      </c>
      <c r="D1135" s="26">
        <f t="shared" si="118"/>
        <v>42089</v>
      </c>
      <c r="E1135" s="13">
        <v>2</v>
      </c>
      <c r="F1135" s="14" t="s">
        <v>634</v>
      </c>
      <c r="G1135" s="14" t="s">
        <v>367</v>
      </c>
      <c r="H1135" s="13">
        <f t="shared" si="119"/>
        <v>113</v>
      </c>
      <c r="I1135" s="13">
        <f t="shared" si="120"/>
        <v>14</v>
      </c>
      <c r="J1135" s="13">
        <v>5</v>
      </c>
      <c r="K1135" s="13" t="s">
        <v>1689</v>
      </c>
      <c r="L1135" s="13">
        <v>109</v>
      </c>
      <c r="M1135" s="13" t="s">
        <v>1692</v>
      </c>
      <c r="N1135" s="13">
        <v>109</v>
      </c>
      <c r="O1135" s="13" t="s">
        <v>1694</v>
      </c>
      <c r="P1135" s="13">
        <v>109</v>
      </c>
      <c r="Q1135" s="13" t="s">
        <v>1695</v>
      </c>
      <c r="R1135" s="13">
        <v>109</v>
      </c>
      <c r="S1135" s="13" t="s">
        <v>1626</v>
      </c>
      <c r="T1135" s="13">
        <v>109</v>
      </c>
      <c r="U1135" s="13" t="s">
        <v>1628</v>
      </c>
      <c r="V1135" s="13">
        <v>109</v>
      </c>
      <c r="W1135" s="13" t="s">
        <v>1698</v>
      </c>
      <c r="X1135" s="13">
        <v>109</v>
      </c>
      <c r="Y1135" s="13" t="s">
        <v>1515</v>
      </c>
      <c r="Z1135" s="13">
        <v>109</v>
      </c>
      <c r="AA1135" s="13" t="s">
        <v>386</v>
      </c>
      <c r="AB1135" s="36" t="str">
        <f t="shared" si="121"/>
        <v>tw-h-89-shl-loc2</v>
      </c>
      <c r="AC1135" s="36">
        <f t="shared" si="122"/>
        <v>7</v>
      </c>
      <c r="AD1135" s="13">
        <v>9</v>
      </c>
      <c r="AE1135" s="27">
        <v>9</v>
      </c>
      <c r="AG1135" s="35">
        <v>532</v>
      </c>
    </row>
    <row r="1136" spans="1:33" ht="16.5" x14ac:dyDescent="0.2">
      <c r="A1136" s="33" t="s">
        <v>984</v>
      </c>
      <c r="B1136" s="33">
        <f t="shared" si="117"/>
        <v>4208930</v>
      </c>
      <c r="C1136" s="51">
        <v>89</v>
      </c>
      <c r="D1136" s="26">
        <f t="shared" si="118"/>
        <v>42089</v>
      </c>
      <c r="E1136" s="13">
        <v>3</v>
      </c>
      <c r="F1136" s="14" t="s">
        <v>633</v>
      </c>
      <c r="G1136" s="14" t="s">
        <v>352</v>
      </c>
      <c r="H1136" s="13">
        <f t="shared" si="119"/>
        <v>113</v>
      </c>
      <c r="I1136" s="13">
        <f t="shared" si="120"/>
        <v>14</v>
      </c>
      <c r="J1136" s="13">
        <v>5</v>
      </c>
      <c r="K1136" s="13" t="s">
        <v>1690</v>
      </c>
      <c r="L1136" s="13">
        <v>109</v>
      </c>
      <c r="M1136" s="13" t="s">
        <v>1691</v>
      </c>
      <c r="N1136" s="13">
        <v>109</v>
      </c>
      <c r="O1136" s="13" t="s">
        <v>1693</v>
      </c>
      <c r="P1136" s="13">
        <v>109</v>
      </c>
      <c r="Q1136" s="13" t="s">
        <v>1696</v>
      </c>
      <c r="R1136" s="13">
        <v>109</v>
      </c>
      <c r="S1136" s="13" t="s">
        <v>1627</v>
      </c>
      <c r="T1136" s="13">
        <v>109</v>
      </c>
      <c r="U1136" s="13" t="s">
        <v>1629</v>
      </c>
      <c r="V1136" s="13">
        <v>109</v>
      </c>
      <c r="W1136" s="13" t="s">
        <v>1697</v>
      </c>
      <c r="X1136" s="13">
        <v>109</v>
      </c>
      <c r="Y1136" s="13" t="s">
        <v>1514</v>
      </c>
      <c r="Z1136" s="13">
        <v>109</v>
      </c>
      <c r="AA1136" s="14" t="s">
        <v>353</v>
      </c>
      <c r="AB1136" s="37" t="str">
        <f t="shared" si="121"/>
        <v>tw-h-89-jlr-loc3</v>
      </c>
      <c r="AC1136" s="37">
        <f t="shared" si="122"/>
        <v>7</v>
      </c>
      <c r="AD1136" s="13">
        <v>6</v>
      </c>
      <c r="AE1136" s="27">
        <v>6</v>
      </c>
      <c r="AG1136" s="35">
        <v>533</v>
      </c>
    </row>
    <row r="1137" spans="1:33" ht="17.25" thickBot="1" x14ac:dyDescent="0.25">
      <c r="A1137" s="33" t="s">
        <v>984</v>
      </c>
      <c r="B1137" s="33">
        <f t="shared" si="117"/>
        <v>4208931</v>
      </c>
      <c r="C1137" s="51">
        <v>89</v>
      </c>
      <c r="D1137" s="28">
        <f t="shared" si="118"/>
        <v>42089</v>
      </c>
      <c r="E1137" s="29">
        <v>3</v>
      </c>
      <c r="F1137" s="30" t="s">
        <v>634</v>
      </c>
      <c r="G1137" s="30" t="s">
        <v>372</v>
      </c>
      <c r="H1137" s="29">
        <f t="shared" si="119"/>
        <v>113</v>
      </c>
      <c r="I1137" s="29">
        <f t="shared" si="120"/>
        <v>14</v>
      </c>
      <c r="J1137" s="29">
        <v>5</v>
      </c>
      <c r="K1137" s="29" t="s">
        <v>1689</v>
      </c>
      <c r="L1137" s="29">
        <v>109</v>
      </c>
      <c r="M1137" s="29" t="s">
        <v>1692</v>
      </c>
      <c r="N1137" s="29">
        <v>109</v>
      </c>
      <c r="O1137" s="29" t="s">
        <v>1694</v>
      </c>
      <c r="P1137" s="29">
        <v>109</v>
      </c>
      <c r="Q1137" s="29" t="s">
        <v>1695</v>
      </c>
      <c r="R1137" s="29">
        <v>109</v>
      </c>
      <c r="S1137" s="29" t="s">
        <v>1626</v>
      </c>
      <c r="T1137" s="29">
        <v>109</v>
      </c>
      <c r="U1137" s="29" t="s">
        <v>1628</v>
      </c>
      <c r="V1137" s="29">
        <v>109</v>
      </c>
      <c r="W1137" s="29" t="s">
        <v>1698</v>
      </c>
      <c r="X1137" s="29">
        <v>109</v>
      </c>
      <c r="Y1137" s="29" t="s">
        <v>1515</v>
      </c>
      <c r="Z1137" s="29">
        <v>109</v>
      </c>
      <c r="AA1137" s="30" t="s">
        <v>394</v>
      </c>
      <c r="AB1137" s="30" t="str">
        <f t="shared" si="121"/>
        <v>tw-h-89-shl-loc3</v>
      </c>
      <c r="AC1137" s="30">
        <f t="shared" si="122"/>
        <v>7</v>
      </c>
      <c r="AD1137" s="29">
        <v>9</v>
      </c>
      <c r="AE1137" s="31">
        <v>9</v>
      </c>
      <c r="AG1137" s="35">
        <v>534</v>
      </c>
    </row>
    <row r="1138" spans="1:33" ht="16.5" x14ac:dyDescent="0.2">
      <c r="A1138" s="33" t="s">
        <v>984</v>
      </c>
      <c r="B1138" s="33">
        <f t="shared" si="117"/>
        <v>4209010</v>
      </c>
      <c r="C1138" s="51">
        <v>90</v>
      </c>
      <c r="D1138" s="23">
        <f t="shared" si="118"/>
        <v>42090</v>
      </c>
      <c r="E1138" s="24">
        <v>1</v>
      </c>
      <c r="F1138" s="32" t="s">
        <v>633</v>
      </c>
      <c r="G1138" s="32" t="s">
        <v>30</v>
      </c>
      <c r="H1138" s="24">
        <f t="shared" si="119"/>
        <v>115</v>
      </c>
      <c r="I1138" s="24">
        <f t="shared" si="120"/>
        <v>15</v>
      </c>
      <c r="J1138" s="24">
        <v>5</v>
      </c>
      <c r="K1138" s="24" t="s">
        <v>1690</v>
      </c>
      <c r="L1138" s="24">
        <v>110</v>
      </c>
      <c r="M1138" s="24" t="s">
        <v>1691</v>
      </c>
      <c r="N1138" s="24">
        <v>110</v>
      </c>
      <c r="O1138" s="24" t="s">
        <v>1693</v>
      </c>
      <c r="P1138" s="24">
        <v>110</v>
      </c>
      <c r="Q1138" s="24" t="s">
        <v>1696</v>
      </c>
      <c r="R1138" s="24">
        <v>110</v>
      </c>
      <c r="S1138" s="24" t="s">
        <v>1627</v>
      </c>
      <c r="T1138" s="24">
        <v>110</v>
      </c>
      <c r="U1138" s="24" t="s">
        <v>1629</v>
      </c>
      <c r="V1138" s="24">
        <v>110</v>
      </c>
      <c r="W1138" s="24" t="s">
        <v>1697</v>
      </c>
      <c r="X1138" s="24">
        <v>110</v>
      </c>
      <c r="Y1138" s="24" t="s">
        <v>1699</v>
      </c>
      <c r="Z1138" s="24">
        <v>110</v>
      </c>
      <c r="AA1138" s="24" t="s">
        <v>351</v>
      </c>
      <c r="AB1138" s="24" t="str">
        <f t="shared" si="121"/>
        <v>tw-h-90-jlr-loc1</v>
      </c>
      <c r="AC1138" s="24">
        <f t="shared" si="122"/>
        <v>8</v>
      </c>
      <c r="AD1138" s="24">
        <v>6</v>
      </c>
      <c r="AE1138" s="25">
        <v>6</v>
      </c>
      <c r="AG1138" s="35">
        <v>535</v>
      </c>
    </row>
    <row r="1139" spans="1:33" ht="16.5" x14ac:dyDescent="0.2">
      <c r="A1139" s="33" t="s">
        <v>984</v>
      </c>
      <c r="B1139" s="33">
        <f t="shared" si="117"/>
        <v>4209011</v>
      </c>
      <c r="C1139" s="51">
        <v>90</v>
      </c>
      <c r="D1139" s="26">
        <f t="shared" si="118"/>
        <v>42090</v>
      </c>
      <c r="E1139" s="13">
        <v>1</v>
      </c>
      <c r="F1139" s="14" t="s">
        <v>634</v>
      </c>
      <c r="G1139" s="14" t="s">
        <v>368</v>
      </c>
      <c r="H1139" s="13">
        <f t="shared" si="119"/>
        <v>115</v>
      </c>
      <c r="I1139" s="13">
        <f t="shared" si="120"/>
        <v>15</v>
      </c>
      <c r="J1139" s="13">
        <v>5</v>
      </c>
      <c r="K1139" s="13" t="s">
        <v>1689</v>
      </c>
      <c r="L1139" s="13">
        <v>110</v>
      </c>
      <c r="M1139" s="13" t="s">
        <v>1692</v>
      </c>
      <c r="N1139" s="13">
        <v>110</v>
      </c>
      <c r="O1139" s="13" t="s">
        <v>1694</v>
      </c>
      <c r="P1139" s="13">
        <v>110</v>
      </c>
      <c r="Q1139" s="13" t="s">
        <v>1695</v>
      </c>
      <c r="R1139" s="13">
        <v>110</v>
      </c>
      <c r="S1139" s="13" t="s">
        <v>1626</v>
      </c>
      <c r="T1139" s="13">
        <v>110</v>
      </c>
      <c r="U1139" s="13" t="s">
        <v>1628</v>
      </c>
      <c r="V1139" s="13">
        <v>110</v>
      </c>
      <c r="W1139" s="13" t="s">
        <v>1698</v>
      </c>
      <c r="X1139" s="13">
        <v>110</v>
      </c>
      <c r="Y1139" s="13" t="s">
        <v>1700</v>
      </c>
      <c r="Z1139" s="13">
        <v>110</v>
      </c>
      <c r="AA1139" s="13" t="s">
        <v>391</v>
      </c>
      <c r="AB1139" s="13" t="str">
        <f t="shared" si="121"/>
        <v>tw-h-90-shl-loc1</v>
      </c>
      <c r="AC1139" s="13">
        <f t="shared" si="122"/>
        <v>8</v>
      </c>
      <c r="AD1139" s="13">
        <v>9</v>
      </c>
      <c r="AE1139" s="27">
        <v>9</v>
      </c>
      <c r="AG1139" s="35">
        <v>536</v>
      </c>
    </row>
    <row r="1140" spans="1:33" ht="16.5" x14ac:dyDescent="0.2">
      <c r="A1140" s="33" t="s">
        <v>984</v>
      </c>
      <c r="B1140" s="33">
        <f t="shared" si="117"/>
        <v>4209020</v>
      </c>
      <c r="C1140" s="51">
        <v>90</v>
      </c>
      <c r="D1140" s="26">
        <f t="shared" si="118"/>
        <v>42090</v>
      </c>
      <c r="E1140" s="13">
        <v>2</v>
      </c>
      <c r="F1140" s="14" t="s">
        <v>633</v>
      </c>
      <c r="G1140" s="14" t="s">
        <v>350</v>
      </c>
      <c r="H1140" s="13">
        <f t="shared" si="119"/>
        <v>115</v>
      </c>
      <c r="I1140" s="13">
        <f t="shared" si="120"/>
        <v>14</v>
      </c>
      <c r="J1140" s="13">
        <v>5</v>
      </c>
      <c r="K1140" s="13" t="s">
        <v>1690</v>
      </c>
      <c r="L1140" s="13">
        <v>110</v>
      </c>
      <c r="M1140" s="13" t="s">
        <v>1691</v>
      </c>
      <c r="N1140" s="13">
        <v>110</v>
      </c>
      <c r="O1140" s="13" t="s">
        <v>1693</v>
      </c>
      <c r="P1140" s="13">
        <v>110</v>
      </c>
      <c r="Q1140" s="13" t="s">
        <v>1696</v>
      </c>
      <c r="R1140" s="13">
        <v>110</v>
      </c>
      <c r="S1140" s="13" t="s">
        <v>1627</v>
      </c>
      <c r="T1140" s="13">
        <v>110</v>
      </c>
      <c r="U1140" s="13" t="s">
        <v>1629</v>
      </c>
      <c r="V1140" s="13">
        <v>110</v>
      </c>
      <c r="W1140" s="13" t="s">
        <v>1697</v>
      </c>
      <c r="X1140" s="13">
        <v>110</v>
      </c>
      <c r="Y1140" s="13" t="s">
        <v>1699</v>
      </c>
      <c r="Z1140" s="13">
        <v>110</v>
      </c>
      <c r="AA1140" s="13" t="s">
        <v>748</v>
      </c>
      <c r="AB1140" s="36" t="str">
        <f t="shared" si="121"/>
        <v>tw-h-90-jlr-loc2</v>
      </c>
      <c r="AC1140" s="36">
        <f t="shared" si="122"/>
        <v>8</v>
      </c>
      <c r="AD1140" s="13">
        <v>6</v>
      </c>
      <c r="AE1140" s="27">
        <v>6</v>
      </c>
      <c r="AG1140" s="35">
        <v>537</v>
      </c>
    </row>
    <row r="1141" spans="1:33" ht="16.5" x14ac:dyDescent="0.2">
      <c r="A1141" s="33" t="s">
        <v>984</v>
      </c>
      <c r="B1141" s="33">
        <f t="shared" si="117"/>
        <v>4209021</v>
      </c>
      <c r="C1141" s="51">
        <v>90</v>
      </c>
      <c r="D1141" s="26">
        <f t="shared" si="118"/>
        <v>42090</v>
      </c>
      <c r="E1141" s="13">
        <v>2</v>
      </c>
      <c r="F1141" s="14" t="s">
        <v>634</v>
      </c>
      <c r="G1141" s="14" t="s">
        <v>367</v>
      </c>
      <c r="H1141" s="13">
        <f t="shared" si="119"/>
        <v>115</v>
      </c>
      <c r="I1141" s="13">
        <f t="shared" si="120"/>
        <v>14</v>
      </c>
      <c r="J1141" s="13">
        <v>5</v>
      </c>
      <c r="K1141" s="13" t="s">
        <v>1689</v>
      </c>
      <c r="L1141" s="13">
        <v>110</v>
      </c>
      <c r="M1141" s="13" t="s">
        <v>1692</v>
      </c>
      <c r="N1141" s="13">
        <v>110</v>
      </c>
      <c r="O1141" s="13" t="s">
        <v>1694</v>
      </c>
      <c r="P1141" s="13">
        <v>110</v>
      </c>
      <c r="Q1141" s="13" t="s">
        <v>1695</v>
      </c>
      <c r="R1141" s="13">
        <v>110</v>
      </c>
      <c r="S1141" s="13" t="s">
        <v>1626</v>
      </c>
      <c r="T1141" s="13">
        <v>110</v>
      </c>
      <c r="U1141" s="13" t="s">
        <v>1628</v>
      </c>
      <c r="V1141" s="13">
        <v>110</v>
      </c>
      <c r="W1141" s="13" t="s">
        <v>1698</v>
      </c>
      <c r="X1141" s="13">
        <v>110</v>
      </c>
      <c r="Y1141" s="13" t="s">
        <v>1700</v>
      </c>
      <c r="Z1141" s="13">
        <v>110</v>
      </c>
      <c r="AA1141" s="13" t="s">
        <v>390</v>
      </c>
      <c r="AB1141" s="36" t="str">
        <f t="shared" si="121"/>
        <v>tw-h-90-shl-loc2</v>
      </c>
      <c r="AC1141" s="36">
        <f t="shared" si="122"/>
        <v>8</v>
      </c>
      <c r="AD1141" s="13">
        <v>9</v>
      </c>
      <c r="AE1141" s="27">
        <v>9</v>
      </c>
      <c r="AG1141" s="35">
        <v>538</v>
      </c>
    </row>
    <row r="1142" spans="1:33" ht="16.5" x14ac:dyDescent="0.2">
      <c r="A1142" s="33" t="s">
        <v>984</v>
      </c>
      <c r="B1142" s="33">
        <f t="shared" si="117"/>
        <v>4209030</v>
      </c>
      <c r="C1142" s="51">
        <v>90</v>
      </c>
      <c r="D1142" s="26">
        <f t="shared" si="118"/>
        <v>42090</v>
      </c>
      <c r="E1142" s="13">
        <v>3</v>
      </c>
      <c r="F1142" s="14" t="s">
        <v>633</v>
      </c>
      <c r="G1142" s="14" t="s">
        <v>352</v>
      </c>
      <c r="H1142" s="13">
        <f t="shared" si="119"/>
        <v>115</v>
      </c>
      <c r="I1142" s="13">
        <f t="shared" si="120"/>
        <v>14</v>
      </c>
      <c r="J1142" s="13">
        <v>5</v>
      </c>
      <c r="K1142" s="13" t="s">
        <v>1690</v>
      </c>
      <c r="L1142" s="13">
        <v>110</v>
      </c>
      <c r="M1142" s="13" t="s">
        <v>1691</v>
      </c>
      <c r="N1142" s="13">
        <v>110</v>
      </c>
      <c r="O1142" s="13" t="s">
        <v>1693</v>
      </c>
      <c r="P1142" s="13">
        <v>110</v>
      </c>
      <c r="Q1142" s="13" t="s">
        <v>1696</v>
      </c>
      <c r="R1142" s="13">
        <v>110</v>
      </c>
      <c r="S1142" s="13" t="s">
        <v>1627</v>
      </c>
      <c r="T1142" s="13">
        <v>110</v>
      </c>
      <c r="U1142" s="13" t="s">
        <v>1629</v>
      </c>
      <c r="V1142" s="13">
        <v>110</v>
      </c>
      <c r="W1142" s="13" t="s">
        <v>1697</v>
      </c>
      <c r="X1142" s="13">
        <v>110</v>
      </c>
      <c r="Y1142" s="13" t="s">
        <v>1699</v>
      </c>
      <c r="Z1142" s="13">
        <v>110</v>
      </c>
      <c r="AA1142" s="13" t="s">
        <v>354</v>
      </c>
      <c r="AB1142" s="37" t="str">
        <f t="shared" si="121"/>
        <v>tw-h-90-jlr-loc3</v>
      </c>
      <c r="AC1142" s="37">
        <f t="shared" si="122"/>
        <v>8</v>
      </c>
      <c r="AD1142" s="13">
        <v>6</v>
      </c>
      <c r="AE1142" s="27">
        <v>6</v>
      </c>
      <c r="AG1142" s="35">
        <v>539</v>
      </c>
    </row>
    <row r="1143" spans="1:33" ht="17.25" thickBot="1" x14ac:dyDescent="0.25">
      <c r="A1143" s="33" t="s">
        <v>984</v>
      </c>
      <c r="B1143" s="33">
        <f t="shared" si="117"/>
        <v>4209031</v>
      </c>
      <c r="C1143" s="51">
        <v>90</v>
      </c>
      <c r="D1143" s="28">
        <f t="shared" si="118"/>
        <v>42090</v>
      </c>
      <c r="E1143" s="29">
        <v>3</v>
      </c>
      <c r="F1143" s="30" t="s">
        <v>634</v>
      </c>
      <c r="G1143" s="30" t="s">
        <v>372</v>
      </c>
      <c r="H1143" s="29">
        <f t="shared" si="119"/>
        <v>115</v>
      </c>
      <c r="I1143" s="29">
        <f t="shared" si="120"/>
        <v>14</v>
      </c>
      <c r="J1143" s="29">
        <v>5</v>
      </c>
      <c r="K1143" s="29" t="s">
        <v>1689</v>
      </c>
      <c r="L1143" s="29">
        <v>110</v>
      </c>
      <c r="M1143" s="29" t="s">
        <v>1692</v>
      </c>
      <c r="N1143" s="29">
        <v>110</v>
      </c>
      <c r="O1143" s="29" t="s">
        <v>1694</v>
      </c>
      <c r="P1143" s="29">
        <v>110</v>
      </c>
      <c r="Q1143" s="29" t="s">
        <v>1695</v>
      </c>
      <c r="R1143" s="29">
        <v>110</v>
      </c>
      <c r="S1143" s="29" t="s">
        <v>1626</v>
      </c>
      <c r="T1143" s="29">
        <v>110</v>
      </c>
      <c r="U1143" s="29" t="s">
        <v>1628</v>
      </c>
      <c r="V1143" s="29">
        <v>110</v>
      </c>
      <c r="W1143" s="29" t="s">
        <v>1698</v>
      </c>
      <c r="X1143" s="29">
        <v>110</v>
      </c>
      <c r="Y1143" s="29" t="s">
        <v>1700</v>
      </c>
      <c r="Z1143" s="29">
        <v>110</v>
      </c>
      <c r="AA1143" s="29" t="s">
        <v>395</v>
      </c>
      <c r="AB1143" s="30" t="str">
        <f t="shared" si="121"/>
        <v>tw-h-90-shl-loc3</v>
      </c>
      <c r="AC1143" s="30">
        <f t="shared" si="122"/>
        <v>8</v>
      </c>
      <c r="AD1143" s="29">
        <v>9</v>
      </c>
      <c r="AE1143" s="31">
        <v>9</v>
      </c>
      <c r="AG1143" s="35">
        <v>540</v>
      </c>
    </row>
    <row r="1144" spans="1:33" ht="16.5" x14ac:dyDescent="0.2">
      <c r="A1144" s="33" t="s">
        <v>984</v>
      </c>
      <c r="B1144" s="33">
        <f t="shared" si="117"/>
        <v>4209110</v>
      </c>
      <c r="C1144" s="51">
        <v>91</v>
      </c>
      <c r="D1144" s="23">
        <f t="shared" si="118"/>
        <v>42091</v>
      </c>
      <c r="E1144" s="24">
        <v>1</v>
      </c>
      <c r="F1144" s="32" t="s">
        <v>633</v>
      </c>
      <c r="G1144" s="32" t="s">
        <v>30</v>
      </c>
      <c r="H1144" s="24">
        <f t="shared" si="119"/>
        <v>115</v>
      </c>
      <c r="I1144" s="24">
        <f t="shared" si="120"/>
        <v>15</v>
      </c>
      <c r="J1144" s="24">
        <v>5</v>
      </c>
      <c r="K1144" s="24" t="s">
        <v>1690</v>
      </c>
      <c r="L1144" s="24">
        <v>110</v>
      </c>
      <c r="M1144" s="24" t="s">
        <v>1691</v>
      </c>
      <c r="N1144" s="24">
        <v>110</v>
      </c>
      <c r="O1144" s="24" t="s">
        <v>1693</v>
      </c>
      <c r="P1144" s="24">
        <v>110</v>
      </c>
      <c r="Q1144" s="24" t="s">
        <v>1696</v>
      </c>
      <c r="R1144" s="24">
        <v>110</v>
      </c>
      <c r="S1144" s="24" t="s">
        <v>1627</v>
      </c>
      <c r="T1144" s="24">
        <v>110</v>
      </c>
      <c r="U1144" s="24" t="s">
        <v>1629</v>
      </c>
      <c r="V1144" s="24">
        <v>110</v>
      </c>
      <c r="W1144" s="24" t="s">
        <v>1697</v>
      </c>
      <c r="X1144" s="24">
        <v>110</v>
      </c>
      <c r="Y1144" s="24" t="s">
        <v>1699</v>
      </c>
      <c r="Z1144" s="24">
        <v>110</v>
      </c>
      <c r="AA1144" s="32" t="s">
        <v>30</v>
      </c>
      <c r="AB1144" s="24" t="str">
        <f t="shared" si="121"/>
        <v>tw-h-91-jlr-loc1</v>
      </c>
      <c r="AC1144" s="24">
        <f t="shared" si="122"/>
        <v>8</v>
      </c>
      <c r="AD1144" s="24">
        <v>6</v>
      </c>
      <c r="AE1144" s="25">
        <v>6</v>
      </c>
      <c r="AG1144" s="35">
        <v>541</v>
      </c>
    </row>
    <row r="1145" spans="1:33" ht="16.5" x14ac:dyDescent="0.2">
      <c r="A1145" s="33" t="s">
        <v>984</v>
      </c>
      <c r="B1145" s="33">
        <f t="shared" si="117"/>
        <v>4209111</v>
      </c>
      <c r="C1145" s="51">
        <v>91</v>
      </c>
      <c r="D1145" s="26">
        <f t="shared" si="118"/>
        <v>42091</v>
      </c>
      <c r="E1145" s="13">
        <v>1</v>
      </c>
      <c r="F1145" s="14" t="s">
        <v>634</v>
      </c>
      <c r="G1145" s="14" t="s">
        <v>368</v>
      </c>
      <c r="H1145" s="13">
        <f t="shared" si="119"/>
        <v>115</v>
      </c>
      <c r="I1145" s="13">
        <f t="shared" si="120"/>
        <v>15</v>
      </c>
      <c r="J1145" s="13">
        <v>5</v>
      </c>
      <c r="K1145" s="13" t="s">
        <v>1532</v>
      </c>
      <c r="L1145" s="13">
        <v>111</v>
      </c>
      <c r="M1145" s="13" t="s">
        <v>1692</v>
      </c>
      <c r="N1145" s="13">
        <v>111</v>
      </c>
      <c r="O1145" s="13" t="s">
        <v>1694</v>
      </c>
      <c r="P1145" s="13">
        <v>111</v>
      </c>
      <c r="Q1145" s="13" t="s">
        <v>1695</v>
      </c>
      <c r="R1145" s="13">
        <v>111</v>
      </c>
      <c r="S1145" s="13" t="s">
        <v>1626</v>
      </c>
      <c r="T1145" s="13">
        <v>111</v>
      </c>
      <c r="U1145" s="13" t="s">
        <v>1628</v>
      </c>
      <c r="V1145" s="13">
        <v>111</v>
      </c>
      <c r="W1145" s="13" t="s">
        <v>1698</v>
      </c>
      <c r="X1145" s="13">
        <v>111</v>
      </c>
      <c r="Y1145" s="13" t="s">
        <v>1700</v>
      </c>
      <c r="Z1145" s="13">
        <v>111</v>
      </c>
      <c r="AA1145" s="14" t="s">
        <v>386</v>
      </c>
      <c r="AB1145" s="13" t="str">
        <f t="shared" si="121"/>
        <v>tw-h-91-shl-loc1</v>
      </c>
      <c r="AC1145" s="13">
        <f t="shared" si="122"/>
        <v>8</v>
      </c>
      <c r="AD1145" s="13">
        <v>9</v>
      </c>
      <c r="AE1145" s="27">
        <v>9</v>
      </c>
      <c r="AG1145" s="35">
        <v>542</v>
      </c>
    </row>
    <row r="1146" spans="1:33" ht="16.5" x14ac:dyDescent="0.2">
      <c r="A1146" s="33" t="s">
        <v>984</v>
      </c>
      <c r="B1146" s="33">
        <f t="shared" si="117"/>
        <v>4209120</v>
      </c>
      <c r="C1146" s="51">
        <v>91</v>
      </c>
      <c r="D1146" s="26">
        <f t="shared" si="118"/>
        <v>42091</v>
      </c>
      <c r="E1146" s="13">
        <v>2</v>
      </c>
      <c r="F1146" s="14" t="s">
        <v>633</v>
      </c>
      <c r="G1146" s="14" t="s">
        <v>350</v>
      </c>
      <c r="H1146" s="13">
        <f t="shared" si="119"/>
        <v>115</v>
      </c>
      <c r="I1146" s="13">
        <f t="shared" si="120"/>
        <v>15</v>
      </c>
      <c r="J1146" s="13">
        <v>5</v>
      </c>
      <c r="K1146" s="13" t="s">
        <v>1690</v>
      </c>
      <c r="L1146" s="13">
        <v>110</v>
      </c>
      <c r="M1146" s="13" t="s">
        <v>1691</v>
      </c>
      <c r="N1146" s="13">
        <v>110</v>
      </c>
      <c r="O1146" s="13" t="s">
        <v>1693</v>
      </c>
      <c r="P1146" s="13">
        <v>110</v>
      </c>
      <c r="Q1146" s="13" t="s">
        <v>1696</v>
      </c>
      <c r="R1146" s="13">
        <v>110</v>
      </c>
      <c r="S1146" s="13" t="s">
        <v>1627</v>
      </c>
      <c r="T1146" s="13">
        <v>110</v>
      </c>
      <c r="U1146" s="13" t="s">
        <v>1629</v>
      </c>
      <c r="V1146" s="13">
        <v>110</v>
      </c>
      <c r="W1146" s="13" t="s">
        <v>1697</v>
      </c>
      <c r="X1146" s="13">
        <v>110</v>
      </c>
      <c r="Y1146" s="13" t="s">
        <v>1699</v>
      </c>
      <c r="Z1146" s="13">
        <v>110</v>
      </c>
      <c r="AA1146" s="13" t="s">
        <v>30</v>
      </c>
      <c r="AB1146" s="36" t="str">
        <f t="shared" si="121"/>
        <v>tw-h-91-jlr-loc2</v>
      </c>
      <c r="AC1146" s="36">
        <f t="shared" si="122"/>
        <v>8</v>
      </c>
      <c r="AD1146" s="13">
        <v>6</v>
      </c>
      <c r="AE1146" s="27">
        <v>6</v>
      </c>
      <c r="AG1146" s="35">
        <v>543</v>
      </c>
    </row>
    <row r="1147" spans="1:33" ht="16.5" x14ac:dyDescent="0.2">
      <c r="A1147" s="33" t="s">
        <v>984</v>
      </c>
      <c r="B1147" s="33">
        <f t="shared" si="117"/>
        <v>4209121</v>
      </c>
      <c r="C1147" s="51">
        <v>91</v>
      </c>
      <c r="D1147" s="26">
        <f t="shared" si="118"/>
        <v>42091</v>
      </c>
      <c r="E1147" s="13">
        <v>2</v>
      </c>
      <c r="F1147" s="14" t="s">
        <v>634</v>
      </c>
      <c r="G1147" s="14" t="s">
        <v>367</v>
      </c>
      <c r="H1147" s="13">
        <f t="shared" si="119"/>
        <v>115</v>
      </c>
      <c r="I1147" s="13">
        <f t="shared" si="120"/>
        <v>15</v>
      </c>
      <c r="J1147" s="13">
        <v>5</v>
      </c>
      <c r="K1147" s="13" t="s">
        <v>1532</v>
      </c>
      <c r="L1147" s="13">
        <v>111</v>
      </c>
      <c r="M1147" s="13" t="s">
        <v>1692</v>
      </c>
      <c r="N1147" s="13">
        <v>111</v>
      </c>
      <c r="O1147" s="13" t="s">
        <v>1694</v>
      </c>
      <c r="P1147" s="13">
        <v>111</v>
      </c>
      <c r="Q1147" s="13" t="s">
        <v>1695</v>
      </c>
      <c r="R1147" s="13">
        <v>111</v>
      </c>
      <c r="S1147" s="13" t="s">
        <v>1626</v>
      </c>
      <c r="T1147" s="13">
        <v>111</v>
      </c>
      <c r="U1147" s="13" t="s">
        <v>1628</v>
      </c>
      <c r="V1147" s="13">
        <v>111</v>
      </c>
      <c r="W1147" s="13" t="s">
        <v>1698</v>
      </c>
      <c r="X1147" s="13">
        <v>111</v>
      </c>
      <c r="Y1147" s="13" t="s">
        <v>1700</v>
      </c>
      <c r="Z1147" s="13">
        <v>111</v>
      </c>
      <c r="AA1147" s="14" t="s">
        <v>380</v>
      </c>
      <c r="AB1147" s="36" t="str">
        <f t="shared" si="121"/>
        <v>tw-h-91-shl-loc2</v>
      </c>
      <c r="AC1147" s="36">
        <f t="shared" si="122"/>
        <v>8</v>
      </c>
      <c r="AD1147" s="13">
        <v>9</v>
      </c>
      <c r="AE1147" s="27">
        <v>9</v>
      </c>
      <c r="AG1147" s="35">
        <v>544</v>
      </c>
    </row>
    <row r="1148" spans="1:33" ht="16.5" x14ac:dyDescent="0.2">
      <c r="A1148" s="33" t="s">
        <v>984</v>
      </c>
      <c r="B1148" s="33">
        <f t="shared" si="117"/>
        <v>4209130</v>
      </c>
      <c r="C1148" s="51">
        <v>91</v>
      </c>
      <c r="D1148" s="26">
        <f t="shared" si="118"/>
        <v>42091</v>
      </c>
      <c r="E1148" s="13">
        <v>3</v>
      </c>
      <c r="F1148" s="14" t="s">
        <v>633</v>
      </c>
      <c r="G1148" s="14" t="s">
        <v>352</v>
      </c>
      <c r="H1148" s="13">
        <f t="shared" si="119"/>
        <v>115</v>
      </c>
      <c r="I1148" s="13">
        <f t="shared" si="120"/>
        <v>14</v>
      </c>
      <c r="J1148" s="13">
        <v>5</v>
      </c>
      <c r="K1148" s="13" t="s">
        <v>1690</v>
      </c>
      <c r="L1148" s="13">
        <v>110</v>
      </c>
      <c r="M1148" s="13" t="s">
        <v>1691</v>
      </c>
      <c r="N1148" s="13">
        <v>110</v>
      </c>
      <c r="O1148" s="13" t="s">
        <v>1693</v>
      </c>
      <c r="P1148" s="13">
        <v>110</v>
      </c>
      <c r="Q1148" s="13" t="s">
        <v>1696</v>
      </c>
      <c r="R1148" s="13">
        <v>110</v>
      </c>
      <c r="S1148" s="13" t="s">
        <v>1627</v>
      </c>
      <c r="T1148" s="13">
        <v>110</v>
      </c>
      <c r="U1148" s="13" t="s">
        <v>1629</v>
      </c>
      <c r="V1148" s="13">
        <v>110</v>
      </c>
      <c r="W1148" s="13" t="s">
        <v>1697</v>
      </c>
      <c r="X1148" s="13">
        <v>110</v>
      </c>
      <c r="Y1148" s="13" t="s">
        <v>1699</v>
      </c>
      <c r="Z1148" s="13">
        <v>110</v>
      </c>
      <c r="AA1148" s="14" t="s">
        <v>353</v>
      </c>
      <c r="AB1148" s="37" t="str">
        <f t="shared" si="121"/>
        <v>tw-h-91-jlr-loc3</v>
      </c>
      <c r="AC1148" s="37">
        <f t="shared" si="122"/>
        <v>8</v>
      </c>
      <c r="AD1148" s="13">
        <v>6</v>
      </c>
      <c r="AE1148" s="27">
        <v>6</v>
      </c>
      <c r="AG1148" s="35">
        <v>545</v>
      </c>
    </row>
    <row r="1149" spans="1:33" ht="17.25" thickBot="1" x14ac:dyDescent="0.25">
      <c r="A1149" s="33" t="s">
        <v>984</v>
      </c>
      <c r="B1149" s="33">
        <f t="shared" si="117"/>
        <v>4209131</v>
      </c>
      <c r="C1149" s="51">
        <v>91</v>
      </c>
      <c r="D1149" s="28">
        <f t="shared" si="118"/>
        <v>42091</v>
      </c>
      <c r="E1149" s="29">
        <v>3</v>
      </c>
      <c r="F1149" s="30" t="s">
        <v>634</v>
      </c>
      <c r="G1149" s="30" t="s">
        <v>372</v>
      </c>
      <c r="H1149" s="29">
        <f t="shared" si="119"/>
        <v>115</v>
      </c>
      <c r="I1149" s="29">
        <f t="shared" si="120"/>
        <v>14</v>
      </c>
      <c r="J1149" s="29">
        <v>5</v>
      </c>
      <c r="K1149" s="29" t="s">
        <v>1532</v>
      </c>
      <c r="L1149" s="29">
        <v>111</v>
      </c>
      <c r="M1149" s="29" t="s">
        <v>1692</v>
      </c>
      <c r="N1149" s="29">
        <v>111</v>
      </c>
      <c r="O1149" s="29" t="s">
        <v>1694</v>
      </c>
      <c r="P1149" s="29">
        <v>111</v>
      </c>
      <c r="Q1149" s="29" t="s">
        <v>1695</v>
      </c>
      <c r="R1149" s="29">
        <v>111</v>
      </c>
      <c r="S1149" s="29" t="s">
        <v>1626</v>
      </c>
      <c r="T1149" s="29">
        <v>111</v>
      </c>
      <c r="U1149" s="29" t="s">
        <v>1628</v>
      </c>
      <c r="V1149" s="29">
        <v>111</v>
      </c>
      <c r="W1149" s="29" t="s">
        <v>1698</v>
      </c>
      <c r="X1149" s="29">
        <v>111</v>
      </c>
      <c r="Y1149" s="29" t="s">
        <v>1700</v>
      </c>
      <c r="Z1149" s="29">
        <v>111</v>
      </c>
      <c r="AA1149" s="30" t="s">
        <v>394</v>
      </c>
      <c r="AB1149" s="30" t="str">
        <f t="shared" si="121"/>
        <v>tw-h-91-shl-loc3</v>
      </c>
      <c r="AC1149" s="30">
        <f t="shared" si="122"/>
        <v>8</v>
      </c>
      <c r="AD1149" s="29">
        <v>9</v>
      </c>
      <c r="AE1149" s="31">
        <v>9</v>
      </c>
      <c r="AG1149" s="35">
        <v>546</v>
      </c>
    </row>
    <row r="1150" spans="1:33" ht="16.5" x14ac:dyDescent="0.2">
      <c r="A1150" s="33" t="s">
        <v>984</v>
      </c>
      <c r="B1150" s="33">
        <f t="shared" si="117"/>
        <v>4209210</v>
      </c>
      <c r="C1150" s="51">
        <v>92</v>
      </c>
      <c r="D1150" s="23">
        <f t="shared" si="118"/>
        <v>42092</v>
      </c>
      <c r="E1150" s="24">
        <v>1</v>
      </c>
      <c r="F1150" s="32" t="s">
        <v>633</v>
      </c>
      <c r="G1150" s="32" t="s">
        <v>30</v>
      </c>
      <c r="H1150" s="24">
        <f t="shared" si="119"/>
        <v>115</v>
      </c>
      <c r="I1150" s="24">
        <f t="shared" si="120"/>
        <v>15</v>
      </c>
      <c r="J1150" s="24">
        <v>5</v>
      </c>
      <c r="K1150" s="24" t="s">
        <v>1533</v>
      </c>
      <c r="L1150" s="24">
        <v>112</v>
      </c>
      <c r="M1150" s="24" t="s">
        <v>1691</v>
      </c>
      <c r="N1150" s="24">
        <v>112</v>
      </c>
      <c r="O1150" s="24" t="s">
        <v>1693</v>
      </c>
      <c r="P1150" s="24">
        <v>112</v>
      </c>
      <c r="Q1150" s="24" t="s">
        <v>1696</v>
      </c>
      <c r="R1150" s="24">
        <v>112</v>
      </c>
      <c r="S1150" s="24" t="s">
        <v>1627</v>
      </c>
      <c r="T1150" s="24">
        <v>112</v>
      </c>
      <c r="U1150" s="24" t="s">
        <v>1629</v>
      </c>
      <c r="V1150" s="24">
        <v>112</v>
      </c>
      <c r="W1150" s="24" t="s">
        <v>1697</v>
      </c>
      <c r="X1150" s="24">
        <v>112</v>
      </c>
      <c r="Y1150" s="24" t="s">
        <v>1699</v>
      </c>
      <c r="Z1150" s="24">
        <v>112</v>
      </c>
      <c r="AA1150" s="24" t="s">
        <v>350</v>
      </c>
      <c r="AB1150" s="24" t="str">
        <f t="shared" si="121"/>
        <v>tw-h-92-jlr-loc1</v>
      </c>
      <c r="AC1150" s="24">
        <f t="shared" si="122"/>
        <v>8</v>
      </c>
      <c r="AD1150" s="24">
        <v>6</v>
      </c>
      <c r="AE1150" s="25">
        <v>6</v>
      </c>
      <c r="AG1150" s="35">
        <v>547</v>
      </c>
    </row>
    <row r="1151" spans="1:33" ht="16.5" x14ac:dyDescent="0.2">
      <c r="A1151" s="33" t="s">
        <v>984</v>
      </c>
      <c r="B1151" s="33">
        <f t="shared" si="117"/>
        <v>4209211</v>
      </c>
      <c r="C1151" s="51">
        <v>92</v>
      </c>
      <c r="D1151" s="26">
        <f t="shared" si="118"/>
        <v>42092</v>
      </c>
      <c r="E1151" s="13">
        <v>1</v>
      </c>
      <c r="F1151" s="14" t="s">
        <v>634</v>
      </c>
      <c r="G1151" s="14" t="s">
        <v>368</v>
      </c>
      <c r="H1151" s="13">
        <f t="shared" si="119"/>
        <v>115</v>
      </c>
      <c r="I1151" s="13">
        <f t="shared" si="120"/>
        <v>15</v>
      </c>
      <c r="J1151" s="13">
        <v>5</v>
      </c>
      <c r="K1151" s="13" t="s">
        <v>1532</v>
      </c>
      <c r="L1151" s="13">
        <v>111</v>
      </c>
      <c r="M1151" s="13" t="s">
        <v>1692</v>
      </c>
      <c r="N1151" s="13">
        <v>111</v>
      </c>
      <c r="O1151" s="13" t="s">
        <v>1694</v>
      </c>
      <c r="P1151" s="13">
        <v>111</v>
      </c>
      <c r="Q1151" s="13" t="s">
        <v>1695</v>
      </c>
      <c r="R1151" s="13">
        <v>111</v>
      </c>
      <c r="S1151" s="13" t="s">
        <v>1626</v>
      </c>
      <c r="T1151" s="13">
        <v>111</v>
      </c>
      <c r="U1151" s="13" t="s">
        <v>1628</v>
      </c>
      <c r="V1151" s="13">
        <v>111</v>
      </c>
      <c r="W1151" s="13" t="s">
        <v>1698</v>
      </c>
      <c r="X1151" s="13">
        <v>111</v>
      </c>
      <c r="Y1151" s="13" t="s">
        <v>1700</v>
      </c>
      <c r="Z1151" s="13">
        <v>111</v>
      </c>
      <c r="AA1151" s="13" t="s">
        <v>378</v>
      </c>
      <c r="AB1151" s="13" t="str">
        <f t="shared" si="121"/>
        <v>tw-h-92-shl-loc1</v>
      </c>
      <c r="AC1151" s="13">
        <f t="shared" si="122"/>
        <v>8</v>
      </c>
      <c r="AD1151" s="13">
        <v>9</v>
      </c>
      <c r="AE1151" s="27">
        <v>9</v>
      </c>
      <c r="AG1151" s="35">
        <v>548</v>
      </c>
    </row>
    <row r="1152" spans="1:33" ht="16.5" x14ac:dyDescent="0.2">
      <c r="A1152" s="33" t="s">
        <v>984</v>
      </c>
      <c r="B1152" s="33">
        <f t="shared" si="117"/>
        <v>4209220</v>
      </c>
      <c r="C1152" s="51">
        <v>92</v>
      </c>
      <c r="D1152" s="26">
        <f t="shared" si="118"/>
        <v>42092</v>
      </c>
      <c r="E1152" s="13">
        <v>2</v>
      </c>
      <c r="F1152" s="14" t="s">
        <v>633</v>
      </c>
      <c r="G1152" s="14" t="s">
        <v>350</v>
      </c>
      <c r="H1152" s="13">
        <f t="shared" si="119"/>
        <v>115</v>
      </c>
      <c r="I1152" s="13">
        <f t="shared" si="120"/>
        <v>15</v>
      </c>
      <c r="J1152" s="13">
        <v>5</v>
      </c>
      <c r="K1152" s="13" t="s">
        <v>1533</v>
      </c>
      <c r="L1152" s="13">
        <v>112</v>
      </c>
      <c r="M1152" s="13" t="s">
        <v>1691</v>
      </c>
      <c r="N1152" s="13">
        <v>112</v>
      </c>
      <c r="O1152" s="13" t="s">
        <v>1693</v>
      </c>
      <c r="P1152" s="13">
        <v>112</v>
      </c>
      <c r="Q1152" s="13" t="s">
        <v>1696</v>
      </c>
      <c r="R1152" s="13">
        <v>112</v>
      </c>
      <c r="S1152" s="13" t="s">
        <v>1627</v>
      </c>
      <c r="T1152" s="13">
        <v>112</v>
      </c>
      <c r="U1152" s="13" t="s">
        <v>1629</v>
      </c>
      <c r="V1152" s="13">
        <v>112</v>
      </c>
      <c r="W1152" s="13" t="s">
        <v>1697</v>
      </c>
      <c r="X1152" s="13">
        <v>112</v>
      </c>
      <c r="Y1152" s="13" t="s">
        <v>1699</v>
      </c>
      <c r="Z1152" s="13">
        <v>112</v>
      </c>
      <c r="AA1152" s="13" t="s">
        <v>349</v>
      </c>
      <c r="AB1152" s="36" t="str">
        <f t="shared" si="121"/>
        <v>tw-h-92-jlr-loc2</v>
      </c>
      <c r="AC1152" s="36">
        <f t="shared" si="122"/>
        <v>8</v>
      </c>
      <c r="AD1152" s="13">
        <v>6</v>
      </c>
      <c r="AE1152" s="27">
        <v>6</v>
      </c>
      <c r="AG1152" s="35">
        <v>549</v>
      </c>
    </row>
    <row r="1153" spans="1:33" ht="16.5" x14ac:dyDescent="0.2">
      <c r="A1153" s="33" t="s">
        <v>984</v>
      </c>
      <c r="B1153" s="33">
        <f t="shared" si="117"/>
        <v>4209221</v>
      </c>
      <c r="C1153" s="51">
        <v>92</v>
      </c>
      <c r="D1153" s="26">
        <f t="shared" si="118"/>
        <v>42092</v>
      </c>
      <c r="E1153" s="13">
        <v>2</v>
      </c>
      <c r="F1153" s="14" t="s">
        <v>634</v>
      </c>
      <c r="G1153" s="14" t="s">
        <v>367</v>
      </c>
      <c r="H1153" s="13">
        <f t="shared" si="119"/>
        <v>115</v>
      </c>
      <c r="I1153" s="13">
        <f t="shared" si="120"/>
        <v>15</v>
      </c>
      <c r="J1153" s="13">
        <v>5</v>
      </c>
      <c r="K1153" s="13" t="s">
        <v>1532</v>
      </c>
      <c r="L1153" s="13">
        <v>111</v>
      </c>
      <c r="M1153" s="13" t="s">
        <v>1692</v>
      </c>
      <c r="N1153" s="13">
        <v>111</v>
      </c>
      <c r="O1153" s="13" t="s">
        <v>1694</v>
      </c>
      <c r="P1153" s="13">
        <v>111</v>
      </c>
      <c r="Q1153" s="13" t="s">
        <v>1695</v>
      </c>
      <c r="R1153" s="13">
        <v>111</v>
      </c>
      <c r="S1153" s="13" t="s">
        <v>1626</v>
      </c>
      <c r="T1153" s="13">
        <v>111</v>
      </c>
      <c r="U1153" s="13" t="s">
        <v>1628</v>
      </c>
      <c r="V1153" s="13">
        <v>111</v>
      </c>
      <c r="W1153" s="13" t="s">
        <v>1698</v>
      </c>
      <c r="X1153" s="13">
        <v>111</v>
      </c>
      <c r="Y1153" s="13" t="s">
        <v>1700</v>
      </c>
      <c r="Z1153" s="13">
        <v>111</v>
      </c>
      <c r="AA1153" s="13" t="s">
        <v>383</v>
      </c>
      <c r="AB1153" s="36" t="str">
        <f t="shared" si="121"/>
        <v>tw-h-92-shl-loc2</v>
      </c>
      <c r="AC1153" s="36">
        <f t="shared" si="122"/>
        <v>8</v>
      </c>
      <c r="AD1153" s="13">
        <v>9</v>
      </c>
      <c r="AE1153" s="27">
        <v>9</v>
      </c>
      <c r="AG1153" s="35">
        <v>550</v>
      </c>
    </row>
    <row r="1154" spans="1:33" ht="16.5" x14ac:dyDescent="0.2">
      <c r="A1154" s="33" t="s">
        <v>984</v>
      </c>
      <c r="B1154" s="33">
        <f t="shared" si="117"/>
        <v>4209230</v>
      </c>
      <c r="C1154" s="51">
        <v>92</v>
      </c>
      <c r="D1154" s="26">
        <f t="shared" si="118"/>
        <v>42092</v>
      </c>
      <c r="E1154" s="13">
        <v>3</v>
      </c>
      <c r="F1154" s="14" t="s">
        <v>633</v>
      </c>
      <c r="G1154" s="14" t="s">
        <v>352</v>
      </c>
      <c r="H1154" s="13">
        <f t="shared" si="119"/>
        <v>115</v>
      </c>
      <c r="I1154" s="13">
        <f t="shared" si="120"/>
        <v>15</v>
      </c>
      <c r="J1154" s="13">
        <v>5</v>
      </c>
      <c r="K1154" s="13" t="s">
        <v>1533</v>
      </c>
      <c r="L1154" s="13">
        <v>112</v>
      </c>
      <c r="M1154" s="13" t="s">
        <v>1691</v>
      </c>
      <c r="N1154" s="13">
        <v>112</v>
      </c>
      <c r="O1154" s="13" t="s">
        <v>1693</v>
      </c>
      <c r="P1154" s="13">
        <v>112</v>
      </c>
      <c r="Q1154" s="13" t="s">
        <v>1696</v>
      </c>
      <c r="R1154" s="13">
        <v>112</v>
      </c>
      <c r="S1154" s="13" t="s">
        <v>1627</v>
      </c>
      <c r="T1154" s="13">
        <v>112</v>
      </c>
      <c r="U1154" s="13" t="s">
        <v>1629</v>
      </c>
      <c r="V1154" s="13">
        <v>112</v>
      </c>
      <c r="W1154" s="13" t="s">
        <v>1697</v>
      </c>
      <c r="X1154" s="13">
        <v>112</v>
      </c>
      <c r="Y1154" s="13" t="s">
        <v>1699</v>
      </c>
      <c r="Z1154" s="13">
        <v>112</v>
      </c>
      <c r="AA1154" s="13" t="s">
        <v>30</v>
      </c>
      <c r="AB1154" s="37" t="str">
        <f t="shared" si="121"/>
        <v>tw-h-92-jlr-loc3</v>
      </c>
      <c r="AC1154" s="37">
        <f t="shared" si="122"/>
        <v>8</v>
      </c>
      <c r="AD1154" s="13">
        <v>6</v>
      </c>
      <c r="AE1154" s="27">
        <v>6</v>
      </c>
      <c r="AG1154" s="35">
        <v>551</v>
      </c>
    </row>
    <row r="1155" spans="1:33" ht="17.25" thickBot="1" x14ac:dyDescent="0.25">
      <c r="A1155" s="33" t="s">
        <v>984</v>
      </c>
      <c r="B1155" s="33">
        <f t="shared" si="117"/>
        <v>4209231</v>
      </c>
      <c r="C1155" s="51">
        <v>92</v>
      </c>
      <c r="D1155" s="28">
        <f t="shared" si="118"/>
        <v>42092</v>
      </c>
      <c r="E1155" s="29">
        <v>3</v>
      </c>
      <c r="F1155" s="30" t="s">
        <v>634</v>
      </c>
      <c r="G1155" s="30" t="s">
        <v>372</v>
      </c>
      <c r="H1155" s="29">
        <f t="shared" si="119"/>
        <v>115</v>
      </c>
      <c r="I1155" s="29">
        <f t="shared" si="120"/>
        <v>15</v>
      </c>
      <c r="J1155" s="29">
        <v>5</v>
      </c>
      <c r="K1155" s="29" t="s">
        <v>1532</v>
      </c>
      <c r="L1155" s="29">
        <v>111</v>
      </c>
      <c r="M1155" s="29" t="s">
        <v>1692</v>
      </c>
      <c r="N1155" s="29">
        <v>111</v>
      </c>
      <c r="O1155" s="29" t="s">
        <v>1694</v>
      </c>
      <c r="P1155" s="29">
        <v>111</v>
      </c>
      <c r="Q1155" s="29" t="s">
        <v>1695</v>
      </c>
      <c r="R1155" s="29">
        <v>111</v>
      </c>
      <c r="S1155" s="29" t="s">
        <v>1626</v>
      </c>
      <c r="T1155" s="29">
        <v>111</v>
      </c>
      <c r="U1155" s="29" t="s">
        <v>1628</v>
      </c>
      <c r="V1155" s="29">
        <v>111</v>
      </c>
      <c r="W1155" s="29" t="s">
        <v>1698</v>
      </c>
      <c r="X1155" s="29">
        <v>111</v>
      </c>
      <c r="Y1155" s="29" t="s">
        <v>1700</v>
      </c>
      <c r="Z1155" s="29">
        <v>111</v>
      </c>
      <c r="AA1155" s="29" t="s">
        <v>387</v>
      </c>
      <c r="AB1155" s="30" t="str">
        <f t="shared" si="121"/>
        <v>tw-h-92-shl-loc3</v>
      </c>
      <c r="AC1155" s="30">
        <f t="shared" si="122"/>
        <v>8</v>
      </c>
      <c r="AD1155" s="29">
        <v>9</v>
      </c>
      <c r="AE1155" s="31">
        <v>9</v>
      </c>
      <c r="AG1155" s="35">
        <v>552</v>
      </c>
    </row>
    <row r="1156" spans="1:33" ht="16.5" x14ac:dyDescent="0.2">
      <c r="A1156" s="33" t="s">
        <v>984</v>
      </c>
      <c r="B1156" s="33">
        <f t="shared" si="117"/>
        <v>4209310</v>
      </c>
      <c r="C1156" s="51">
        <v>93</v>
      </c>
      <c r="D1156" s="23">
        <f t="shared" si="118"/>
        <v>42093</v>
      </c>
      <c r="E1156" s="24">
        <v>1</v>
      </c>
      <c r="F1156" s="32" t="s">
        <v>633</v>
      </c>
      <c r="G1156" s="32" t="s">
        <v>30</v>
      </c>
      <c r="H1156" s="24">
        <f t="shared" si="119"/>
        <v>116</v>
      </c>
      <c r="I1156" s="24">
        <f t="shared" si="120"/>
        <v>15</v>
      </c>
      <c r="J1156" s="24">
        <v>5</v>
      </c>
      <c r="K1156" s="24" t="s">
        <v>1533</v>
      </c>
      <c r="L1156" s="24">
        <v>113</v>
      </c>
      <c r="M1156" s="24" t="s">
        <v>1535</v>
      </c>
      <c r="N1156" s="24">
        <v>113</v>
      </c>
      <c r="O1156" s="24" t="s">
        <v>1693</v>
      </c>
      <c r="P1156" s="24">
        <v>113</v>
      </c>
      <c r="Q1156" s="24" t="s">
        <v>1696</v>
      </c>
      <c r="R1156" s="24">
        <v>113</v>
      </c>
      <c r="S1156" s="24" t="s">
        <v>1627</v>
      </c>
      <c r="T1156" s="24">
        <v>113</v>
      </c>
      <c r="U1156" s="24" t="s">
        <v>1629</v>
      </c>
      <c r="V1156" s="24">
        <v>113</v>
      </c>
      <c r="W1156" s="24" t="s">
        <v>1697</v>
      </c>
      <c r="X1156" s="24">
        <v>113</v>
      </c>
      <c r="Y1156" s="24" t="s">
        <v>1699</v>
      </c>
      <c r="Z1156" s="24">
        <v>113</v>
      </c>
      <c r="AA1156" s="32" t="s">
        <v>354</v>
      </c>
      <c r="AB1156" s="24" t="str">
        <f t="shared" si="121"/>
        <v>tw-h-93-jlr-loc1</v>
      </c>
      <c r="AC1156" s="24">
        <f t="shared" si="122"/>
        <v>8</v>
      </c>
      <c r="AD1156" s="24">
        <v>6</v>
      </c>
      <c r="AE1156" s="25">
        <v>6</v>
      </c>
      <c r="AG1156" s="35">
        <v>553</v>
      </c>
    </row>
    <row r="1157" spans="1:33" ht="16.5" x14ac:dyDescent="0.2">
      <c r="A1157" s="33" t="s">
        <v>984</v>
      </c>
      <c r="B1157" s="33">
        <f t="shared" ref="B1157:B1220" si="123">D1157*100+E1157*10+IF(F1157="jlr",0,1)</f>
        <v>4209311</v>
      </c>
      <c r="C1157" s="51">
        <v>93</v>
      </c>
      <c r="D1157" s="26">
        <f t="shared" si="118"/>
        <v>42093</v>
      </c>
      <c r="E1157" s="13">
        <v>1</v>
      </c>
      <c r="F1157" s="14" t="s">
        <v>634</v>
      </c>
      <c r="G1157" s="14" t="s">
        <v>368</v>
      </c>
      <c r="H1157" s="13">
        <f t="shared" si="119"/>
        <v>116</v>
      </c>
      <c r="I1157" s="13">
        <f t="shared" si="120"/>
        <v>15</v>
      </c>
      <c r="J1157" s="13">
        <v>5</v>
      </c>
      <c r="K1157" s="13" t="s">
        <v>1532</v>
      </c>
      <c r="L1157" s="13">
        <v>113</v>
      </c>
      <c r="M1157" s="13" t="s">
        <v>1534</v>
      </c>
      <c r="N1157" s="13">
        <v>113</v>
      </c>
      <c r="O1157" s="13" t="s">
        <v>1694</v>
      </c>
      <c r="P1157" s="13">
        <v>113</v>
      </c>
      <c r="Q1157" s="13" t="s">
        <v>1695</v>
      </c>
      <c r="R1157" s="13">
        <v>113</v>
      </c>
      <c r="S1157" s="13" t="s">
        <v>1626</v>
      </c>
      <c r="T1157" s="13">
        <v>113</v>
      </c>
      <c r="U1157" s="13" t="s">
        <v>1628</v>
      </c>
      <c r="V1157" s="13">
        <v>113</v>
      </c>
      <c r="W1157" s="13" t="s">
        <v>1698</v>
      </c>
      <c r="X1157" s="13">
        <v>113</v>
      </c>
      <c r="Y1157" s="13" t="s">
        <v>1700</v>
      </c>
      <c r="Z1157" s="13">
        <v>113</v>
      </c>
      <c r="AA1157" s="14" t="s">
        <v>395</v>
      </c>
      <c r="AB1157" s="13" t="str">
        <f t="shared" si="121"/>
        <v>tw-h-93-shl-loc1</v>
      </c>
      <c r="AC1157" s="13">
        <f t="shared" si="122"/>
        <v>8</v>
      </c>
      <c r="AD1157" s="13">
        <v>9</v>
      </c>
      <c r="AE1157" s="27">
        <v>9</v>
      </c>
      <c r="AG1157" s="35">
        <v>554</v>
      </c>
    </row>
    <row r="1158" spans="1:33" ht="16.5" x14ac:dyDescent="0.2">
      <c r="A1158" s="33" t="s">
        <v>984</v>
      </c>
      <c r="B1158" s="33">
        <f t="shared" si="123"/>
        <v>4209320</v>
      </c>
      <c r="C1158" s="51">
        <v>93</v>
      </c>
      <c r="D1158" s="26">
        <f t="shared" si="118"/>
        <v>42093</v>
      </c>
      <c r="E1158" s="13">
        <v>2</v>
      </c>
      <c r="F1158" s="14" t="s">
        <v>633</v>
      </c>
      <c r="G1158" s="14" t="s">
        <v>350</v>
      </c>
      <c r="H1158" s="13">
        <f t="shared" si="119"/>
        <v>116</v>
      </c>
      <c r="I1158" s="13">
        <f t="shared" si="120"/>
        <v>15</v>
      </c>
      <c r="J1158" s="13">
        <v>5</v>
      </c>
      <c r="K1158" s="13" t="s">
        <v>1533</v>
      </c>
      <c r="L1158" s="13">
        <v>113</v>
      </c>
      <c r="M1158" s="13" t="s">
        <v>1535</v>
      </c>
      <c r="N1158" s="13">
        <v>113</v>
      </c>
      <c r="O1158" s="13" t="s">
        <v>1693</v>
      </c>
      <c r="P1158" s="13">
        <v>113</v>
      </c>
      <c r="Q1158" s="13" t="s">
        <v>1696</v>
      </c>
      <c r="R1158" s="13">
        <v>113</v>
      </c>
      <c r="S1158" s="13" t="s">
        <v>1627</v>
      </c>
      <c r="T1158" s="13">
        <v>113</v>
      </c>
      <c r="U1158" s="13" t="s">
        <v>1629</v>
      </c>
      <c r="V1158" s="13">
        <v>113</v>
      </c>
      <c r="W1158" s="13" t="s">
        <v>1697</v>
      </c>
      <c r="X1158" s="13">
        <v>113</v>
      </c>
      <c r="Y1158" s="13" t="s">
        <v>1699</v>
      </c>
      <c r="Z1158" s="13">
        <v>113</v>
      </c>
      <c r="AA1158" s="14" t="s">
        <v>748</v>
      </c>
      <c r="AB1158" s="36" t="str">
        <f t="shared" si="121"/>
        <v>tw-h-93-jlr-loc2</v>
      </c>
      <c r="AC1158" s="36">
        <f t="shared" si="122"/>
        <v>8</v>
      </c>
      <c r="AD1158" s="13">
        <v>6</v>
      </c>
      <c r="AE1158" s="27">
        <v>6</v>
      </c>
      <c r="AG1158" s="35">
        <v>555</v>
      </c>
    </row>
    <row r="1159" spans="1:33" ht="16.5" x14ac:dyDescent="0.2">
      <c r="A1159" s="33" t="s">
        <v>984</v>
      </c>
      <c r="B1159" s="33">
        <f t="shared" si="123"/>
        <v>4209321</v>
      </c>
      <c r="C1159" s="51">
        <v>93</v>
      </c>
      <c r="D1159" s="26">
        <f t="shared" si="118"/>
        <v>42093</v>
      </c>
      <c r="E1159" s="13">
        <v>2</v>
      </c>
      <c r="F1159" s="14" t="s">
        <v>634</v>
      </c>
      <c r="G1159" s="14" t="s">
        <v>367</v>
      </c>
      <c r="H1159" s="13">
        <f t="shared" si="119"/>
        <v>116</v>
      </c>
      <c r="I1159" s="13">
        <f t="shared" si="120"/>
        <v>15</v>
      </c>
      <c r="J1159" s="13">
        <v>5</v>
      </c>
      <c r="K1159" s="13" t="s">
        <v>1532</v>
      </c>
      <c r="L1159" s="13">
        <v>113</v>
      </c>
      <c r="M1159" s="13" t="s">
        <v>1534</v>
      </c>
      <c r="N1159" s="13">
        <v>113</v>
      </c>
      <c r="O1159" s="13" t="s">
        <v>1694</v>
      </c>
      <c r="P1159" s="13">
        <v>113</v>
      </c>
      <c r="Q1159" s="13" t="s">
        <v>1695</v>
      </c>
      <c r="R1159" s="13">
        <v>113</v>
      </c>
      <c r="S1159" s="13" t="s">
        <v>1626</v>
      </c>
      <c r="T1159" s="13">
        <v>113</v>
      </c>
      <c r="U1159" s="13" t="s">
        <v>1628</v>
      </c>
      <c r="V1159" s="13">
        <v>113</v>
      </c>
      <c r="W1159" s="13" t="s">
        <v>1698</v>
      </c>
      <c r="X1159" s="13">
        <v>113</v>
      </c>
      <c r="Y1159" s="13" t="s">
        <v>1700</v>
      </c>
      <c r="Z1159" s="13">
        <v>113</v>
      </c>
      <c r="AA1159" s="14" t="s">
        <v>390</v>
      </c>
      <c r="AB1159" s="36" t="str">
        <f t="shared" si="121"/>
        <v>tw-h-93-shl-loc2</v>
      </c>
      <c r="AC1159" s="36">
        <f t="shared" si="122"/>
        <v>8</v>
      </c>
      <c r="AD1159" s="13">
        <v>9</v>
      </c>
      <c r="AE1159" s="27">
        <v>9</v>
      </c>
      <c r="AG1159" s="35">
        <v>556</v>
      </c>
    </row>
    <row r="1160" spans="1:33" ht="16.5" x14ac:dyDescent="0.2">
      <c r="A1160" s="33" t="s">
        <v>984</v>
      </c>
      <c r="B1160" s="33">
        <f t="shared" si="123"/>
        <v>4209330</v>
      </c>
      <c r="C1160" s="51">
        <v>93</v>
      </c>
      <c r="D1160" s="26">
        <f t="shared" si="118"/>
        <v>42093</v>
      </c>
      <c r="E1160" s="13">
        <v>3</v>
      </c>
      <c r="F1160" s="14" t="s">
        <v>633</v>
      </c>
      <c r="G1160" s="14" t="s">
        <v>352</v>
      </c>
      <c r="H1160" s="13">
        <f t="shared" si="119"/>
        <v>116</v>
      </c>
      <c r="I1160" s="13">
        <f t="shared" si="120"/>
        <v>15</v>
      </c>
      <c r="J1160" s="13">
        <v>5</v>
      </c>
      <c r="K1160" s="13" t="s">
        <v>1533</v>
      </c>
      <c r="L1160" s="13">
        <v>113</v>
      </c>
      <c r="M1160" s="13" t="s">
        <v>1535</v>
      </c>
      <c r="N1160" s="13">
        <v>113</v>
      </c>
      <c r="O1160" s="13" t="s">
        <v>1693</v>
      </c>
      <c r="P1160" s="13">
        <v>113</v>
      </c>
      <c r="Q1160" s="13" t="s">
        <v>1696</v>
      </c>
      <c r="R1160" s="13">
        <v>113</v>
      </c>
      <c r="S1160" s="13" t="s">
        <v>1627</v>
      </c>
      <c r="T1160" s="13">
        <v>113</v>
      </c>
      <c r="U1160" s="13" t="s">
        <v>1629</v>
      </c>
      <c r="V1160" s="13">
        <v>113</v>
      </c>
      <c r="W1160" s="13" t="s">
        <v>1697</v>
      </c>
      <c r="X1160" s="13">
        <v>113</v>
      </c>
      <c r="Y1160" s="13" t="s">
        <v>1699</v>
      </c>
      <c r="Z1160" s="13">
        <v>113</v>
      </c>
      <c r="AA1160" s="14" t="s">
        <v>355</v>
      </c>
      <c r="AB1160" s="37" t="str">
        <f t="shared" si="121"/>
        <v>tw-h-93-jlr-loc3</v>
      </c>
      <c r="AC1160" s="37">
        <f t="shared" si="122"/>
        <v>8</v>
      </c>
      <c r="AD1160" s="13">
        <v>6</v>
      </c>
      <c r="AE1160" s="27">
        <v>6</v>
      </c>
      <c r="AG1160" s="35">
        <v>557</v>
      </c>
    </row>
    <row r="1161" spans="1:33" ht="17.25" thickBot="1" x14ac:dyDescent="0.25">
      <c r="A1161" s="33" t="s">
        <v>984</v>
      </c>
      <c r="B1161" s="33">
        <f t="shared" si="123"/>
        <v>4209331</v>
      </c>
      <c r="C1161" s="51">
        <v>93</v>
      </c>
      <c r="D1161" s="28">
        <f t="shared" si="118"/>
        <v>42093</v>
      </c>
      <c r="E1161" s="29">
        <v>3</v>
      </c>
      <c r="F1161" s="30" t="s">
        <v>634</v>
      </c>
      <c r="G1161" s="30" t="s">
        <v>372</v>
      </c>
      <c r="H1161" s="29">
        <f t="shared" si="119"/>
        <v>116</v>
      </c>
      <c r="I1161" s="29">
        <f t="shared" si="120"/>
        <v>15</v>
      </c>
      <c r="J1161" s="29">
        <v>5</v>
      </c>
      <c r="K1161" s="29" t="s">
        <v>1532</v>
      </c>
      <c r="L1161" s="29">
        <v>113</v>
      </c>
      <c r="M1161" s="29" t="s">
        <v>1534</v>
      </c>
      <c r="N1161" s="29">
        <v>113</v>
      </c>
      <c r="O1161" s="29" t="s">
        <v>1694</v>
      </c>
      <c r="P1161" s="29">
        <v>113</v>
      </c>
      <c r="Q1161" s="29" t="s">
        <v>1695</v>
      </c>
      <c r="R1161" s="29">
        <v>113</v>
      </c>
      <c r="S1161" s="29" t="s">
        <v>1626</v>
      </c>
      <c r="T1161" s="29">
        <v>113</v>
      </c>
      <c r="U1161" s="29" t="s">
        <v>1628</v>
      </c>
      <c r="V1161" s="29">
        <v>113</v>
      </c>
      <c r="W1161" s="29" t="s">
        <v>1698</v>
      </c>
      <c r="X1161" s="29">
        <v>113</v>
      </c>
      <c r="Y1161" s="29" t="s">
        <v>1700</v>
      </c>
      <c r="Z1161" s="29">
        <v>113</v>
      </c>
      <c r="AA1161" s="30" t="s">
        <v>396</v>
      </c>
      <c r="AB1161" s="30" t="str">
        <f t="shared" si="121"/>
        <v>tw-h-93-shl-loc3</v>
      </c>
      <c r="AC1161" s="30">
        <f t="shared" si="122"/>
        <v>8</v>
      </c>
      <c r="AD1161" s="29">
        <v>9</v>
      </c>
      <c r="AE1161" s="31">
        <v>9</v>
      </c>
      <c r="AG1161" s="35">
        <v>558</v>
      </c>
    </row>
    <row r="1162" spans="1:33" ht="16.5" x14ac:dyDescent="0.2">
      <c r="A1162" s="33" t="s">
        <v>984</v>
      </c>
      <c r="B1162" s="33">
        <f t="shared" si="123"/>
        <v>4209410</v>
      </c>
      <c r="C1162" s="51">
        <v>94</v>
      </c>
      <c r="D1162" s="23">
        <f t="shared" si="118"/>
        <v>42094</v>
      </c>
      <c r="E1162" s="24">
        <v>1</v>
      </c>
      <c r="F1162" s="32" t="s">
        <v>633</v>
      </c>
      <c r="G1162" s="32" t="s">
        <v>30</v>
      </c>
      <c r="H1162" s="24">
        <f t="shared" si="119"/>
        <v>117</v>
      </c>
      <c r="I1162" s="24">
        <f t="shared" si="120"/>
        <v>15</v>
      </c>
      <c r="J1162" s="24">
        <v>5</v>
      </c>
      <c r="K1162" s="24" t="s">
        <v>1533</v>
      </c>
      <c r="L1162" s="24">
        <v>114</v>
      </c>
      <c r="M1162" s="24" t="s">
        <v>1535</v>
      </c>
      <c r="N1162" s="24">
        <v>114</v>
      </c>
      <c r="O1162" s="24" t="s">
        <v>1537</v>
      </c>
      <c r="P1162" s="24">
        <v>114</v>
      </c>
      <c r="Q1162" s="24" t="s">
        <v>1696</v>
      </c>
      <c r="R1162" s="24">
        <v>114</v>
      </c>
      <c r="S1162" s="24" t="s">
        <v>1627</v>
      </c>
      <c r="T1162" s="24">
        <v>114</v>
      </c>
      <c r="U1162" s="24" t="s">
        <v>1629</v>
      </c>
      <c r="V1162" s="24">
        <v>114</v>
      </c>
      <c r="W1162" s="24" t="s">
        <v>1697</v>
      </c>
      <c r="X1162" s="24">
        <v>114</v>
      </c>
      <c r="Y1162" s="24" t="s">
        <v>1699</v>
      </c>
      <c r="Z1162" s="24">
        <v>114</v>
      </c>
      <c r="AA1162" s="24" t="s">
        <v>347</v>
      </c>
      <c r="AB1162" s="24" t="str">
        <f t="shared" si="121"/>
        <v>tw-h-94-jlr-loc1</v>
      </c>
      <c r="AC1162" s="24">
        <f t="shared" si="122"/>
        <v>8</v>
      </c>
      <c r="AD1162" s="24">
        <v>6</v>
      </c>
      <c r="AE1162" s="25">
        <v>6</v>
      </c>
      <c r="AG1162" s="35">
        <v>559</v>
      </c>
    </row>
    <row r="1163" spans="1:33" ht="16.5" x14ac:dyDescent="0.2">
      <c r="A1163" s="33" t="s">
        <v>984</v>
      </c>
      <c r="B1163" s="33">
        <f t="shared" si="123"/>
        <v>4209411</v>
      </c>
      <c r="C1163" s="51">
        <v>94</v>
      </c>
      <c r="D1163" s="26">
        <f t="shared" si="118"/>
        <v>42094</v>
      </c>
      <c r="E1163" s="13">
        <v>1</v>
      </c>
      <c r="F1163" s="14" t="s">
        <v>634</v>
      </c>
      <c r="G1163" s="14" t="s">
        <v>368</v>
      </c>
      <c r="H1163" s="13">
        <f t="shared" si="119"/>
        <v>117</v>
      </c>
      <c r="I1163" s="13">
        <f t="shared" si="120"/>
        <v>15</v>
      </c>
      <c r="J1163" s="13">
        <v>5</v>
      </c>
      <c r="K1163" s="13" t="s">
        <v>1532</v>
      </c>
      <c r="L1163" s="13">
        <v>114</v>
      </c>
      <c r="M1163" s="13" t="s">
        <v>1534</v>
      </c>
      <c r="N1163" s="13">
        <v>114</v>
      </c>
      <c r="O1163" s="13" t="s">
        <v>1536</v>
      </c>
      <c r="P1163" s="13">
        <v>114</v>
      </c>
      <c r="Q1163" s="13" t="s">
        <v>1695</v>
      </c>
      <c r="R1163" s="13">
        <v>114</v>
      </c>
      <c r="S1163" s="13" t="s">
        <v>1626</v>
      </c>
      <c r="T1163" s="13">
        <v>114</v>
      </c>
      <c r="U1163" s="13" t="s">
        <v>1628</v>
      </c>
      <c r="V1163" s="13">
        <v>114</v>
      </c>
      <c r="W1163" s="13" t="s">
        <v>1698</v>
      </c>
      <c r="X1163" s="13">
        <v>114</v>
      </c>
      <c r="Y1163" s="13" t="s">
        <v>1700</v>
      </c>
      <c r="Z1163" s="13">
        <v>114</v>
      </c>
      <c r="AA1163" s="13" t="s">
        <v>379</v>
      </c>
      <c r="AB1163" s="13" t="str">
        <f t="shared" si="121"/>
        <v>tw-h-94-shl-loc1</v>
      </c>
      <c r="AC1163" s="13">
        <f t="shared" si="122"/>
        <v>8</v>
      </c>
      <c r="AD1163" s="13">
        <v>9</v>
      </c>
      <c r="AE1163" s="27">
        <v>9</v>
      </c>
      <c r="AG1163" s="35">
        <v>560</v>
      </c>
    </row>
    <row r="1164" spans="1:33" ht="16.5" x14ac:dyDescent="0.2">
      <c r="A1164" s="33" t="s">
        <v>984</v>
      </c>
      <c r="B1164" s="33">
        <f t="shared" si="123"/>
        <v>4209420</v>
      </c>
      <c r="C1164" s="51">
        <v>94</v>
      </c>
      <c r="D1164" s="26">
        <f t="shared" si="118"/>
        <v>42094</v>
      </c>
      <c r="E1164" s="13">
        <v>2</v>
      </c>
      <c r="F1164" s="14" t="s">
        <v>633</v>
      </c>
      <c r="G1164" s="14" t="s">
        <v>350</v>
      </c>
      <c r="H1164" s="13">
        <f t="shared" si="119"/>
        <v>117</v>
      </c>
      <c r="I1164" s="13">
        <f t="shared" si="120"/>
        <v>15</v>
      </c>
      <c r="J1164" s="13">
        <v>5</v>
      </c>
      <c r="K1164" s="13" t="s">
        <v>1533</v>
      </c>
      <c r="L1164" s="13">
        <v>114</v>
      </c>
      <c r="M1164" s="13" t="s">
        <v>1535</v>
      </c>
      <c r="N1164" s="13">
        <v>114</v>
      </c>
      <c r="O1164" s="13" t="s">
        <v>1537</v>
      </c>
      <c r="P1164" s="13">
        <v>114</v>
      </c>
      <c r="Q1164" s="13" t="s">
        <v>1696</v>
      </c>
      <c r="R1164" s="13">
        <v>114</v>
      </c>
      <c r="S1164" s="13" t="s">
        <v>1627</v>
      </c>
      <c r="T1164" s="13">
        <v>114</v>
      </c>
      <c r="U1164" s="13" t="s">
        <v>1629</v>
      </c>
      <c r="V1164" s="13">
        <v>114</v>
      </c>
      <c r="W1164" s="13" t="s">
        <v>1697</v>
      </c>
      <c r="X1164" s="13">
        <v>114</v>
      </c>
      <c r="Y1164" s="13" t="s">
        <v>1699</v>
      </c>
      <c r="Z1164" s="13">
        <v>114</v>
      </c>
      <c r="AA1164" s="13" t="s">
        <v>749</v>
      </c>
      <c r="AB1164" s="36" t="str">
        <f t="shared" si="121"/>
        <v>tw-h-94-jlr-loc2</v>
      </c>
      <c r="AC1164" s="36">
        <f t="shared" si="122"/>
        <v>8</v>
      </c>
      <c r="AD1164" s="13">
        <v>6</v>
      </c>
      <c r="AE1164" s="27">
        <v>6</v>
      </c>
      <c r="AG1164" s="35">
        <v>561</v>
      </c>
    </row>
    <row r="1165" spans="1:33" ht="16.5" x14ac:dyDescent="0.2">
      <c r="A1165" s="33" t="s">
        <v>984</v>
      </c>
      <c r="B1165" s="33">
        <f t="shared" si="123"/>
        <v>4209421</v>
      </c>
      <c r="C1165" s="51">
        <v>94</v>
      </c>
      <c r="D1165" s="26">
        <f t="shared" si="118"/>
        <v>42094</v>
      </c>
      <c r="E1165" s="13">
        <v>2</v>
      </c>
      <c r="F1165" s="14" t="s">
        <v>634</v>
      </c>
      <c r="G1165" s="14" t="s">
        <v>367</v>
      </c>
      <c r="H1165" s="13">
        <f t="shared" si="119"/>
        <v>117</v>
      </c>
      <c r="I1165" s="13">
        <f t="shared" si="120"/>
        <v>15</v>
      </c>
      <c r="J1165" s="13">
        <v>5</v>
      </c>
      <c r="K1165" s="13" t="s">
        <v>1532</v>
      </c>
      <c r="L1165" s="13">
        <v>114</v>
      </c>
      <c r="M1165" s="13" t="s">
        <v>1534</v>
      </c>
      <c r="N1165" s="13">
        <v>114</v>
      </c>
      <c r="O1165" s="13" t="s">
        <v>1536</v>
      </c>
      <c r="P1165" s="13">
        <v>114</v>
      </c>
      <c r="Q1165" s="13" t="s">
        <v>1695</v>
      </c>
      <c r="R1165" s="13">
        <v>114</v>
      </c>
      <c r="S1165" s="13" t="s">
        <v>1626</v>
      </c>
      <c r="T1165" s="13">
        <v>114</v>
      </c>
      <c r="U1165" s="13" t="s">
        <v>1628</v>
      </c>
      <c r="V1165" s="13">
        <v>114</v>
      </c>
      <c r="W1165" s="13" t="s">
        <v>1698</v>
      </c>
      <c r="X1165" s="13">
        <v>114</v>
      </c>
      <c r="Y1165" s="13" t="s">
        <v>1700</v>
      </c>
      <c r="Z1165" s="13">
        <v>114</v>
      </c>
      <c r="AA1165" s="13" t="s">
        <v>382</v>
      </c>
      <c r="AB1165" s="36" t="str">
        <f t="shared" si="121"/>
        <v>tw-h-94-shl-loc2</v>
      </c>
      <c r="AC1165" s="36">
        <f t="shared" si="122"/>
        <v>8</v>
      </c>
      <c r="AD1165" s="13">
        <v>9</v>
      </c>
      <c r="AE1165" s="27">
        <v>9</v>
      </c>
      <c r="AG1165" s="35">
        <v>562</v>
      </c>
    </row>
    <row r="1166" spans="1:33" ht="16.5" x14ac:dyDescent="0.2">
      <c r="A1166" s="33" t="s">
        <v>984</v>
      </c>
      <c r="B1166" s="33">
        <f t="shared" si="123"/>
        <v>4209430</v>
      </c>
      <c r="C1166" s="51">
        <v>94</v>
      </c>
      <c r="D1166" s="26">
        <f t="shared" si="118"/>
        <v>42094</v>
      </c>
      <c r="E1166" s="13">
        <v>3</v>
      </c>
      <c r="F1166" s="14" t="s">
        <v>633</v>
      </c>
      <c r="G1166" s="14" t="s">
        <v>352</v>
      </c>
      <c r="H1166" s="13">
        <f t="shared" si="119"/>
        <v>117</v>
      </c>
      <c r="I1166" s="13">
        <f t="shared" si="120"/>
        <v>15</v>
      </c>
      <c r="J1166" s="13">
        <v>5</v>
      </c>
      <c r="K1166" s="13" t="s">
        <v>1533</v>
      </c>
      <c r="L1166" s="13">
        <v>114</v>
      </c>
      <c r="M1166" s="13" t="s">
        <v>1535</v>
      </c>
      <c r="N1166" s="13">
        <v>114</v>
      </c>
      <c r="O1166" s="13" t="s">
        <v>1537</v>
      </c>
      <c r="P1166" s="13">
        <v>114</v>
      </c>
      <c r="Q1166" s="13" t="s">
        <v>1696</v>
      </c>
      <c r="R1166" s="13">
        <v>114</v>
      </c>
      <c r="S1166" s="13" t="s">
        <v>1627</v>
      </c>
      <c r="T1166" s="13">
        <v>114</v>
      </c>
      <c r="U1166" s="13" t="s">
        <v>1629</v>
      </c>
      <c r="V1166" s="13">
        <v>114</v>
      </c>
      <c r="W1166" s="13" t="s">
        <v>1697</v>
      </c>
      <c r="X1166" s="13">
        <v>114</v>
      </c>
      <c r="Y1166" s="13" t="s">
        <v>1699</v>
      </c>
      <c r="Z1166" s="13">
        <v>114</v>
      </c>
      <c r="AA1166" s="13" t="s">
        <v>356</v>
      </c>
      <c r="AB1166" s="37" t="str">
        <f t="shared" si="121"/>
        <v>tw-h-94-jlr-loc3</v>
      </c>
      <c r="AC1166" s="37">
        <f t="shared" si="122"/>
        <v>8</v>
      </c>
      <c r="AD1166" s="13">
        <v>6</v>
      </c>
      <c r="AE1166" s="27">
        <v>6</v>
      </c>
      <c r="AG1166" s="35">
        <v>563</v>
      </c>
    </row>
    <row r="1167" spans="1:33" ht="17.25" thickBot="1" x14ac:dyDescent="0.25">
      <c r="A1167" s="33" t="s">
        <v>984</v>
      </c>
      <c r="B1167" s="33">
        <f t="shared" si="123"/>
        <v>4209431</v>
      </c>
      <c r="C1167" s="51">
        <v>94</v>
      </c>
      <c r="D1167" s="28">
        <f t="shared" si="118"/>
        <v>42094</v>
      </c>
      <c r="E1167" s="29">
        <v>3</v>
      </c>
      <c r="F1167" s="30" t="s">
        <v>634</v>
      </c>
      <c r="G1167" s="30" t="s">
        <v>372</v>
      </c>
      <c r="H1167" s="29">
        <f t="shared" si="119"/>
        <v>117</v>
      </c>
      <c r="I1167" s="29">
        <f t="shared" si="120"/>
        <v>15</v>
      </c>
      <c r="J1167" s="29">
        <v>5</v>
      </c>
      <c r="K1167" s="29" t="s">
        <v>1532</v>
      </c>
      <c r="L1167" s="29">
        <v>114</v>
      </c>
      <c r="M1167" s="29" t="s">
        <v>1534</v>
      </c>
      <c r="N1167" s="29">
        <v>114</v>
      </c>
      <c r="O1167" s="29" t="s">
        <v>1536</v>
      </c>
      <c r="P1167" s="29">
        <v>114</v>
      </c>
      <c r="Q1167" s="29" t="s">
        <v>1695</v>
      </c>
      <c r="R1167" s="29">
        <v>114</v>
      </c>
      <c r="S1167" s="29" t="s">
        <v>1626</v>
      </c>
      <c r="T1167" s="29">
        <v>114</v>
      </c>
      <c r="U1167" s="29" t="s">
        <v>1628</v>
      </c>
      <c r="V1167" s="29">
        <v>114</v>
      </c>
      <c r="W1167" s="29" t="s">
        <v>1698</v>
      </c>
      <c r="X1167" s="29">
        <v>114</v>
      </c>
      <c r="Y1167" s="29" t="s">
        <v>1700</v>
      </c>
      <c r="Z1167" s="29">
        <v>114</v>
      </c>
      <c r="AA1167" s="29" t="s">
        <v>397</v>
      </c>
      <c r="AB1167" s="30" t="str">
        <f t="shared" si="121"/>
        <v>tw-h-94-shl-loc3</v>
      </c>
      <c r="AC1167" s="30">
        <f t="shared" si="122"/>
        <v>8</v>
      </c>
      <c r="AD1167" s="29">
        <v>9</v>
      </c>
      <c r="AE1167" s="31">
        <v>9</v>
      </c>
      <c r="AG1167" s="35">
        <v>564</v>
      </c>
    </row>
    <row r="1168" spans="1:33" ht="16.5" x14ac:dyDescent="0.2">
      <c r="A1168" s="33" t="s">
        <v>984</v>
      </c>
      <c r="B1168" s="33">
        <f t="shared" si="123"/>
        <v>4209510</v>
      </c>
      <c r="C1168" s="51">
        <v>95</v>
      </c>
      <c r="D1168" s="23">
        <f t="shared" si="118"/>
        <v>42095</v>
      </c>
      <c r="E1168" s="24">
        <v>1</v>
      </c>
      <c r="F1168" s="32" t="s">
        <v>633</v>
      </c>
      <c r="G1168" s="32" t="s">
        <v>30</v>
      </c>
      <c r="H1168" s="24">
        <f t="shared" si="119"/>
        <v>117</v>
      </c>
      <c r="I1168" s="24">
        <f t="shared" si="120"/>
        <v>15</v>
      </c>
      <c r="J1168" s="24">
        <v>5</v>
      </c>
      <c r="K1168" s="24" t="s">
        <v>1533</v>
      </c>
      <c r="L1168" s="24">
        <v>114</v>
      </c>
      <c r="M1168" s="24" t="s">
        <v>1535</v>
      </c>
      <c r="N1168" s="24">
        <v>114</v>
      </c>
      <c r="O1168" s="24" t="s">
        <v>1537</v>
      </c>
      <c r="P1168" s="24">
        <v>114</v>
      </c>
      <c r="Q1168" s="24" t="s">
        <v>1696</v>
      </c>
      <c r="R1168" s="24">
        <v>114</v>
      </c>
      <c r="S1168" s="24" t="s">
        <v>1627</v>
      </c>
      <c r="T1168" s="24">
        <v>114</v>
      </c>
      <c r="U1168" s="24" t="s">
        <v>1629</v>
      </c>
      <c r="V1168" s="24">
        <v>114</v>
      </c>
      <c r="W1168" s="24" t="s">
        <v>1697</v>
      </c>
      <c r="X1168" s="24">
        <v>114</v>
      </c>
      <c r="Y1168" s="24" t="s">
        <v>1699</v>
      </c>
      <c r="Z1168" s="24">
        <v>114</v>
      </c>
      <c r="AA1168" s="24" t="s">
        <v>354</v>
      </c>
      <c r="AB1168" s="24" t="str">
        <f t="shared" si="121"/>
        <v>tw-h-95-jlr-loc1</v>
      </c>
      <c r="AC1168" s="24">
        <f t="shared" si="122"/>
        <v>8</v>
      </c>
      <c r="AD1168" s="24">
        <v>6</v>
      </c>
      <c r="AE1168" s="25">
        <v>6</v>
      </c>
      <c r="AG1168" s="35">
        <v>565</v>
      </c>
    </row>
    <row r="1169" spans="1:33" ht="16.5" x14ac:dyDescent="0.2">
      <c r="A1169" s="33" t="s">
        <v>984</v>
      </c>
      <c r="B1169" s="33">
        <f t="shared" si="123"/>
        <v>4209511</v>
      </c>
      <c r="C1169" s="51">
        <v>95</v>
      </c>
      <c r="D1169" s="26">
        <f t="shared" si="118"/>
        <v>42095</v>
      </c>
      <c r="E1169" s="13">
        <v>1</v>
      </c>
      <c r="F1169" s="14" t="s">
        <v>634</v>
      </c>
      <c r="G1169" s="14" t="s">
        <v>368</v>
      </c>
      <c r="H1169" s="13">
        <f t="shared" si="119"/>
        <v>117</v>
      </c>
      <c r="I1169" s="13">
        <f t="shared" si="120"/>
        <v>15</v>
      </c>
      <c r="J1169" s="13">
        <v>5</v>
      </c>
      <c r="K1169" s="13" t="s">
        <v>1532</v>
      </c>
      <c r="L1169" s="13">
        <v>115</v>
      </c>
      <c r="M1169" s="13" t="s">
        <v>1534</v>
      </c>
      <c r="N1169" s="13">
        <v>115</v>
      </c>
      <c r="O1169" s="13" t="s">
        <v>1536</v>
      </c>
      <c r="P1169" s="13">
        <v>115</v>
      </c>
      <c r="Q1169" s="13" t="s">
        <v>1538</v>
      </c>
      <c r="R1169" s="13">
        <v>115</v>
      </c>
      <c r="S1169" s="13" t="s">
        <v>1626</v>
      </c>
      <c r="T1169" s="13">
        <v>115</v>
      </c>
      <c r="U1169" s="13" t="s">
        <v>1628</v>
      </c>
      <c r="V1169" s="13">
        <v>115</v>
      </c>
      <c r="W1169" s="13" t="s">
        <v>1698</v>
      </c>
      <c r="X1169" s="13">
        <v>115</v>
      </c>
      <c r="Y1169" s="13" t="s">
        <v>1700</v>
      </c>
      <c r="Z1169" s="13">
        <v>115</v>
      </c>
      <c r="AA1169" s="13" t="s">
        <v>395</v>
      </c>
      <c r="AB1169" s="13" t="str">
        <f t="shared" si="121"/>
        <v>tw-h-95-shl-loc1</v>
      </c>
      <c r="AC1169" s="13">
        <f t="shared" si="122"/>
        <v>8</v>
      </c>
      <c r="AD1169" s="13">
        <v>9</v>
      </c>
      <c r="AE1169" s="27">
        <v>9</v>
      </c>
      <c r="AG1169" s="35">
        <v>566</v>
      </c>
    </row>
    <row r="1170" spans="1:33" ht="16.5" x14ac:dyDescent="0.2">
      <c r="A1170" s="33" t="s">
        <v>984</v>
      </c>
      <c r="B1170" s="33">
        <f t="shared" si="123"/>
        <v>4209520</v>
      </c>
      <c r="C1170" s="51">
        <v>95</v>
      </c>
      <c r="D1170" s="26">
        <f t="shared" si="118"/>
        <v>42095</v>
      </c>
      <c r="E1170" s="13">
        <v>2</v>
      </c>
      <c r="F1170" s="14" t="s">
        <v>633</v>
      </c>
      <c r="G1170" s="14" t="s">
        <v>350</v>
      </c>
      <c r="H1170" s="13">
        <f t="shared" si="119"/>
        <v>117</v>
      </c>
      <c r="I1170" s="13">
        <f t="shared" si="120"/>
        <v>15</v>
      </c>
      <c r="J1170" s="13">
        <v>5</v>
      </c>
      <c r="K1170" s="13" t="s">
        <v>1533</v>
      </c>
      <c r="L1170" s="13">
        <v>114</v>
      </c>
      <c r="M1170" s="13" t="s">
        <v>1535</v>
      </c>
      <c r="N1170" s="13">
        <v>114</v>
      </c>
      <c r="O1170" s="13" t="s">
        <v>1537</v>
      </c>
      <c r="P1170" s="13">
        <v>114</v>
      </c>
      <c r="Q1170" s="13" t="s">
        <v>1696</v>
      </c>
      <c r="R1170" s="13">
        <v>114</v>
      </c>
      <c r="S1170" s="13" t="s">
        <v>1627</v>
      </c>
      <c r="T1170" s="13">
        <v>114</v>
      </c>
      <c r="U1170" s="13" t="s">
        <v>1629</v>
      </c>
      <c r="V1170" s="13">
        <v>114</v>
      </c>
      <c r="W1170" s="13" t="s">
        <v>1697</v>
      </c>
      <c r="X1170" s="13">
        <v>114</v>
      </c>
      <c r="Y1170" s="13" t="s">
        <v>1699</v>
      </c>
      <c r="Z1170" s="13">
        <v>114</v>
      </c>
      <c r="AA1170" s="13" t="s">
        <v>748</v>
      </c>
      <c r="AB1170" s="36" t="str">
        <f t="shared" si="121"/>
        <v>tw-h-95-jlr-loc2</v>
      </c>
      <c r="AC1170" s="36">
        <f t="shared" si="122"/>
        <v>8</v>
      </c>
      <c r="AD1170" s="13">
        <v>6</v>
      </c>
      <c r="AE1170" s="27">
        <v>6</v>
      </c>
      <c r="AG1170" s="35">
        <v>567</v>
      </c>
    </row>
    <row r="1171" spans="1:33" ht="16.5" x14ac:dyDescent="0.2">
      <c r="A1171" s="33" t="s">
        <v>984</v>
      </c>
      <c r="B1171" s="33">
        <f t="shared" si="123"/>
        <v>4209521</v>
      </c>
      <c r="C1171" s="51">
        <v>95</v>
      </c>
      <c r="D1171" s="26">
        <f t="shared" si="118"/>
        <v>42095</v>
      </c>
      <c r="E1171" s="13">
        <v>2</v>
      </c>
      <c r="F1171" s="14" t="s">
        <v>634</v>
      </c>
      <c r="G1171" s="14" t="s">
        <v>367</v>
      </c>
      <c r="H1171" s="13">
        <f t="shared" si="119"/>
        <v>117</v>
      </c>
      <c r="I1171" s="13">
        <f t="shared" si="120"/>
        <v>15</v>
      </c>
      <c r="J1171" s="13">
        <v>5</v>
      </c>
      <c r="K1171" s="13" t="s">
        <v>1532</v>
      </c>
      <c r="L1171" s="13">
        <v>115</v>
      </c>
      <c r="M1171" s="13" t="s">
        <v>1534</v>
      </c>
      <c r="N1171" s="13">
        <v>115</v>
      </c>
      <c r="O1171" s="13" t="s">
        <v>1536</v>
      </c>
      <c r="P1171" s="13">
        <v>115</v>
      </c>
      <c r="Q1171" s="13" t="s">
        <v>1538</v>
      </c>
      <c r="R1171" s="13">
        <v>115</v>
      </c>
      <c r="S1171" s="13" t="s">
        <v>1626</v>
      </c>
      <c r="T1171" s="13">
        <v>115</v>
      </c>
      <c r="U1171" s="13" t="s">
        <v>1628</v>
      </c>
      <c r="V1171" s="13">
        <v>115</v>
      </c>
      <c r="W1171" s="13" t="s">
        <v>1698</v>
      </c>
      <c r="X1171" s="13">
        <v>115</v>
      </c>
      <c r="Y1171" s="13" t="s">
        <v>1700</v>
      </c>
      <c r="Z1171" s="13">
        <v>115</v>
      </c>
      <c r="AA1171" s="13" t="s">
        <v>390</v>
      </c>
      <c r="AB1171" s="36" t="str">
        <f t="shared" si="121"/>
        <v>tw-h-95-shl-loc2</v>
      </c>
      <c r="AC1171" s="36">
        <f t="shared" si="122"/>
        <v>8</v>
      </c>
      <c r="AD1171" s="13">
        <v>9</v>
      </c>
      <c r="AE1171" s="27">
        <v>9</v>
      </c>
      <c r="AG1171" s="35">
        <v>568</v>
      </c>
    </row>
    <row r="1172" spans="1:33" ht="16.5" x14ac:dyDescent="0.2">
      <c r="A1172" s="33" t="s">
        <v>984</v>
      </c>
      <c r="B1172" s="33">
        <f t="shared" si="123"/>
        <v>4209530</v>
      </c>
      <c r="C1172" s="51">
        <v>95</v>
      </c>
      <c r="D1172" s="26">
        <f t="shared" si="118"/>
        <v>42095</v>
      </c>
      <c r="E1172" s="13">
        <v>3</v>
      </c>
      <c r="F1172" s="14" t="s">
        <v>633</v>
      </c>
      <c r="G1172" s="14" t="s">
        <v>352</v>
      </c>
      <c r="H1172" s="13">
        <f t="shared" si="119"/>
        <v>117</v>
      </c>
      <c r="I1172" s="13">
        <f t="shared" si="120"/>
        <v>15</v>
      </c>
      <c r="J1172" s="13">
        <v>5</v>
      </c>
      <c r="K1172" s="13" t="s">
        <v>1533</v>
      </c>
      <c r="L1172" s="13">
        <v>114</v>
      </c>
      <c r="M1172" s="13" t="s">
        <v>1535</v>
      </c>
      <c r="N1172" s="13">
        <v>114</v>
      </c>
      <c r="O1172" s="13" t="s">
        <v>1537</v>
      </c>
      <c r="P1172" s="13">
        <v>114</v>
      </c>
      <c r="Q1172" s="13" t="s">
        <v>1696</v>
      </c>
      <c r="R1172" s="13">
        <v>114</v>
      </c>
      <c r="S1172" s="13" t="s">
        <v>1627</v>
      </c>
      <c r="T1172" s="13">
        <v>114</v>
      </c>
      <c r="U1172" s="13" t="s">
        <v>1629</v>
      </c>
      <c r="V1172" s="13">
        <v>114</v>
      </c>
      <c r="W1172" s="13" t="s">
        <v>1697</v>
      </c>
      <c r="X1172" s="13">
        <v>114</v>
      </c>
      <c r="Y1172" s="13" t="s">
        <v>1699</v>
      </c>
      <c r="Z1172" s="13">
        <v>114</v>
      </c>
      <c r="AA1172" s="13" t="s">
        <v>351</v>
      </c>
      <c r="AB1172" s="37" t="str">
        <f t="shared" si="121"/>
        <v>tw-h-95-jlr-loc3</v>
      </c>
      <c r="AC1172" s="37">
        <f t="shared" si="122"/>
        <v>8</v>
      </c>
      <c r="AD1172" s="13">
        <v>6</v>
      </c>
      <c r="AE1172" s="27">
        <v>6</v>
      </c>
      <c r="AG1172" s="35">
        <v>569</v>
      </c>
    </row>
    <row r="1173" spans="1:33" ht="17.25" thickBot="1" x14ac:dyDescent="0.25">
      <c r="A1173" s="33" t="s">
        <v>984</v>
      </c>
      <c r="B1173" s="33">
        <f t="shared" si="123"/>
        <v>4209531</v>
      </c>
      <c r="C1173" s="51">
        <v>95</v>
      </c>
      <c r="D1173" s="28">
        <f t="shared" si="118"/>
        <v>42095</v>
      </c>
      <c r="E1173" s="29">
        <v>3</v>
      </c>
      <c r="F1173" s="30" t="s">
        <v>634</v>
      </c>
      <c r="G1173" s="30" t="s">
        <v>372</v>
      </c>
      <c r="H1173" s="29">
        <f t="shared" si="119"/>
        <v>117</v>
      </c>
      <c r="I1173" s="29">
        <f t="shared" si="120"/>
        <v>15</v>
      </c>
      <c r="J1173" s="29">
        <v>5</v>
      </c>
      <c r="K1173" s="29" t="s">
        <v>1532</v>
      </c>
      <c r="L1173" s="29">
        <v>115</v>
      </c>
      <c r="M1173" s="29" t="s">
        <v>1534</v>
      </c>
      <c r="N1173" s="29">
        <v>115</v>
      </c>
      <c r="O1173" s="29" t="s">
        <v>1536</v>
      </c>
      <c r="P1173" s="29">
        <v>115</v>
      </c>
      <c r="Q1173" s="29" t="s">
        <v>1538</v>
      </c>
      <c r="R1173" s="29">
        <v>115</v>
      </c>
      <c r="S1173" s="29" t="s">
        <v>1626</v>
      </c>
      <c r="T1173" s="29">
        <v>115</v>
      </c>
      <c r="U1173" s="29" t="s">
        <v>1628</v>
      </c>
      <c r="V1173" s="29">
        <v>115</v>
      </c>
      <c r="W1173" s="29" t="s">
        <v>1698</v>
      </c>
      <c r="X1173" s="29">
        <v>115</v>
      </c>
      <c r="Y1173" s="29" t="s">
        <v>1700</v>
      </c>
      <c r="Z1173" s="29">
        <v>115</v>
      </c>
      <c r="AA1173" s="29" t="s">
        <v>391</v>
      </c>
      <c r="AB1173" s="30" t="str">
        <f t="shared" si="121"/>
        <v>tw-h-95-shl-loc3</v>
      </c>
      <c r="AC1173" s="30">
        <f t="shared" si="122"/>
        <v>8</v>
      </c>
      <c r="AD1173" s="29">
        <v>9</v>
      </c>
      <c r="AE1173" s="31">
        <v>9</v>
      </c>
      <c r="AG1173" s="35">
        <v>570</v>
      </c>
    </row>
    <row r="1174" spans="1:33" ht="16.5" x14ac:dyDescent="0.2">
      <c r="A1174" s="33" t="s">
        <v>984</v>
      </c>
      <c r="B1174" s="33">
        <f t="shared" si="123"/>
        <v>4209610</v>
      </c>
      <c r="C1174" s="51">
        <v>96</v>
      </c>
      <c r="D1174" s="23">
        <f t="shared" si="118"/>
        <v>42096</v>
      </c>
      <c r="E1174" s="24">
        <v>1</v>
      </c>
      <c r="F1174" s="32" t="s">
        <v>633</v>
      </c>
      <c r="G1174" s="32" t="s">
        <v>30</v>
      </c>
      <c r="H1174" s="24">
        <f t="shared" si="119"/>
        <v>118</v>
      </c>
      <c r="I1174" s="24">
        <f t="shared" si="120"/>
        <v>15</v>
      </c>
      <c r="J1174" s="24">
        <v>5</v>
      </c>
      <c r="K1174" s="24" t="s">
        <v>1533</v>
      </c>
      <c r="L1174" s="24">
        <v>116</v>
      </c>
      <c r="M1174" s="24" t="s">
        <v>1535</v>
      </c>
      <c r="N1174" s="24">
        <v>116</v>
      </c>
      <c r="O1174" s="24" t="s">
        <v>1537</v>
      </c>
      <c r="P1174" s="24">
        <v>116</v>
      </c>
      <c r="Q1174" s="24" t="s">
        <v>1539</v>
      </c>
      <c r="R1174" s="24">
        <v>116</v>
      </c>
      <c r="S1174" s="24" t="s">
        <v>1627</v>
      </c>
      <c r="T1174" s="24">
        <v>116</v>
      </c>
      <c r="U1174" s="24" t="s">
        <v>1629</v>
      </c>
      <c r="V1174" s="24">
        <v>116</v>
      </c>
      <c r="W1174" s="24" t="s">
        <v>1697</v>
      </c>
      <c r="X1174" s="24">
        <v>116</v>
      </c>
      <c r="Y1174" s="24" t="s">
        <v>1699</v>
      </c>
      <c r="Z1174" s="24">
        <v>116</v>
      </c>
      <c r="AA1174" s="24" t="s">
        <v>357</v>
      </c>
      <c r="AB1174" s="24" t="str">
        <f t="shared" si="121"/>
        <v>tw-h-96-jlr-loc1</v>
      </c>
      <c r="AC1174" s="24">
        <f t="shared" si="122"/>
        <v>8</v>
      </c>
      <c r="AD1174" s="24">
        <v>6</v>
      </c>
      <c r="AE1174" s="25">
        <v>6</v>
      </c>
      <c r="AG1174" s="35">
        <v>571</v>
      </c>
    </row>
    <row r="1175" spans="1:33" ht="16.5" x14ac:dyDescent="0.2">
      <c r="A1175" s="33" t="s">
        <v>984</v>
      </c>
      <c r="B1175" s="33">
        <f t="shared" si="123"/>
        <v>4209611</v>
      </c>
      <c r="C1175" s="51">
        <v>96</v>
      </c>
      <c r="D1175" s="26">
        <f t="shared" si="118"/>
        <v>42096</v>
      </c>
      <c r="E1175" s="13">
        <v>1</v>
      </c>
      <c r="F1175" s="14" t="s">
        <v>634</v>
      </c>
      <c r="G1175" s="14" t="s">
        <v>368</v>
      </c>
      <c r="H1175" s="13">
        <f t="shared" si="119"/>
        <v>118</v>
      </c>
      <c r="I1175" s="13">
        <f t="shared" si="120"/>
        <v>15</v>
      </c>
      <c r="J1175" s="13">
        <v>5</v>
      </c>
      <c r="K1175" s="13" t="s">
        <v>1532</v>
      </c>
      <c r="L1175" s="13">
        <v>115</v>
      </c>
      <c r="M1175" s="13" t="s">
        <v>1534</v>
      </c>
      <c r="N1175" s="13">
        <v>115</v>
      </c>
      <c r="O1175" s="13" t="s">
        <v>1536</v>
      </c>
      <c r="P1175" s="13">
        <v>115</v>
      </c>
      <c r="Q1175" s="13" t="s">
        <v>1538</v>
      </c>
      <c r="R1175" s="13">
        <v>115</v>
      </c>
      <c r="S1175" s="13" t="s">
        <v>1626</v>
      </c>
      <c r="T1175" s="13">
        <v>115</v>
      </c>
      <c r="U1175" s="13" t="s">
        <v>1628</v>
      </c>
      <c r="V1175" s="13">
        <v>115</v>
      </c>
      <c r="W1175" s="13" t="s">
        <v>1698</v>
      </c>
      <c r="X1175" s="13">
        <v>115</v>
      </c>
      <c r="Y1175" s="13" t="s">
        <v>1700</v>
      </c>
      <c r="Z1175" s="13">
        <v>115</v>
      </c>
      <c r="AA1175" s="14" t="s">
        <v>398</v>
      </c>
      <c r="AB1175" s="13" t="str">
        <f t="shared" si="121"/>
        <v>tw-h-96-shl-loc1</v>
      </c>
      <c r="AC1175" s="13">
        <f t="shared" si="122"/>
        <v>8</v>
      </c>
      <c r="AD1175" s="13">
        <v>9</v>
      </c>
      <c r="AE1175" s="27">
        <v>9</v>
      </c>
      <c r="AG1175" s="35">
        <v>572</v>
      </c>
    </row>
    <row r="1176" spans="1:33" ht="16.5" x14ac:dyDescent="0.2">
      <c r="A1176" s="33" t="s">
        <v>984</v>
      </c>
      <c r="B1176" s="33">
        <f t="shared" si="123"/>
        <v>4209620</v>
      </c>
      <c r="C1176" s="51">
        <v>96</v>
      </c>
      <c r="D1176" s="26">
        <f t="shared" si="118"/>
        <v>42096</v>
      </c>
      <c r="E1176" s="13">
        <v>2</v>
      </c>
      <c r="F1176" s="14" t="s">
        <v>633</v>
      </c>
      <c r="G1176" s="14" t="s">
        <v>350</v>
      </c>
      <c r="H1176" s="13">
        <f t="shared" si="119"/>
        <v>118</v>
      </c>
      <c r="I1176" s="13">
        <f t="shared" si="120"/>
        <v>15</v>
      </c>
      <c r="J1176" s="13">
        <v>5</v>
      </c>
      <c r="K1176" s="13" t="s">
        <v>1533</v>
      </c>
      <c r="L1176" s="13">
        <v>116</v>
      </c>
      <c r="M1176" s="13" t="s">
        <v>1535</v>
      </c>
      <c r="N1176" s="13">
        <v>116</v>
      </c>
      <c r="O1176" s="13" t="s">
        <v>1537</v>
      </c>
      <c r="P1176" s="13">
        <v>116</v>
      </c>
      <c r="Q1176" s="13" t="s">
        <v>1539</v>
      </c>
      <c r="R1176" s="13">
        <v>116</v>
      </c>
      <c r="S1176" s="13" t="s">
        <v>1627</v>
      </c>
      <c r="T1176" s="13">
        <v>116</v>
      </c>
      <c r="U1176" s="13" t="s">
        <v>1629</v>
      </c>
      <c r="V1176" s="13">
        <v>116</v>
      </c>
      <c r="W1176" s="13" t="s">
        <v>1697</v>
      </c>
      <c r="X1176" s="13">
        <v>116</v>
      </c>
      <c r="Y1176" s="13" t="s">
        <v>1699</v>
      </c>
      <c r="Z1176" s="13">
        <v>116</v>
      </c>
      <c r="AA1176" s="13" t="s">
        <v>347</v>
      </c>
      <c r="AB1176" s="36" t="str">
        <f t="shared" si="121"/>
        <v>tw-h-96-jlr-loc2</v>
      </c>
      <c r="AC1176" s="36">
        <f t="shared" si="122"/>
        <v>8</v>
      </c>
      <c r="AD1176" s="13">
        <v>6</v>
      </c>
      <c r="AE1176" s="27">
        <v>6</v>
      </c>
      <c r="AG1176" s="35">
        <v>573</v>
      </c>
    </row>
    <row r="1177" spans="1:33" ht="16.5" x14ac:dyDescent="0.2">
      <c r="A1177" s="33" t="s">
        <v>984</v>
      </c>
      <c r="B1177" s="33">
        <f t="shared" si="123"/>
        <v>4209621</v>
      </c>
      <c r="C1177" s="51">
        <v>96</v>
      </c>
      <c r="D1177" s="26">
        <f t="shared" si="118"/>
        <v>42096</v>
      </c>
      <c r="E1177" s="13">
        <v>2</v>
      </c>
      <c r="F1177" s="14" t="s">
        <v>634</v>
      </c>
      <c r="G1177" s="14" t="s">
        <v>367</v>
      </c>
      <c r="H1177" s="13">
        <f t="shared" si="119"/>
        <v>118</v>
      </c>
      <c r="I1177" s="13">
        <f t="shared" si="120"/>
        <v>15</v>
      </c>
      <c r="J1177" s="13">
        <v>5</v>
      </c>
      <c r="K1177" s="13" t="s">
        <v>1532</v>
      </c>
      <c r="L1177" s="13">
        <v>115</v>
      </c>
      <c r="M1177" s="13" t="s">
        <v>1534</v>
      </c>
      <c r="N1177" s="13">
        <v>115</v>
      </c>
      <c r="O1177" s="13" t="s">
        <v>1536</v>
      </c>
      <c r="P1177" s="13">
        <v>115</v>
      </c>
      <c r="Q1177" s="13" t="s">
        <v>1538</v>
      </c>
      <c r="R1177" s="13">
        <v>115</v>
      </c>
      <c r="S1177" s="13" t="s">
        <v>1626</v>
      </c>
      <c r="T1177" s="13">
        <v>115</v>
      </c>
      <c r="U1177" s="13" t="s">
        <v>1628</v>
      </c>
      <c r="V1177" s="13">
        <v>115</v>
      </c>
      <c r="W1177" s="13" t="s">
        <v>1698</v>
      </c>
      <c r="X1177" s="13">
        <v>115</v>
      </c>
      <c r="Y1177" s="13" t="s">
        <v>1700</v>
      </c>
      <c r="Z1177" s="13">
        <v>115</v>
      </c>
      <c r="AA1177" s="13" t="s">
        <v>386</v>
      </c>
      <c r="AB1177" s="36" t="str">
        <f t="shared" si="121"/>
        <v>tw-h-96-shl-loc2</v>
      </c>
      <c r="AC1177" s="36">
        <f t="shared" si="122"/>
        <v>8</v>
      </c>
      <c r="AD1177" s="13">
        <v>9</v>
      </c>
      <c r="AE1177" s="27">
        <v>9</v>
      </c>
      <c r="AG1177" s="35">
        <v>574</v>
      </c>
    </row>
    <row r="1178" spans="1:33" ht="16.5" x14ac:dyDescent="0.2">
      <c r="A1178" s="33" t="s">
        <v>984</v>
      </c>
      <c r="B1178" s="33">
        <f t="shared" si="123"/>
        <v>4209630</v>
      </c>
      <c r="C1178" s="51">
        <v>96</v>
      </c>
      <c r="D1178" s="26">
        <f t="shared" si="118"/>
        <v>42096</v>
      </c>
      <c r="E1178" s="13">
        <v>3</v>
      </c>
      <c r="F1178" s="14" t="s">
        <v>633</v>
      </c>
      <c r="G1178" s="14" t="s">
        <v>352</v>
      </c>
      <c r="H1178" s="13">
        <f t="shared" si="119"/>
        <v>118</v>
      </c>
      <c r="I1178" s="13">
        <f t="shared" si="120"/>
        <v>15</v>
      </c>
      <c r="J1178" s="13">
        <v>5</v>
      </c>
      <c r="K1178" s="13" t="s">
        <v>1533</v>
      </c>
      <c r="L1178" s="13">
        <v>116</v>
      </c>
      <c r="M1178" s="13" t="s">
        <v>1535</v>
      </c>
      <c r="N1178" s="13">
        <v>116</v>
      </c>
      <c r="O1178" s="13" t="s">
        <v>1537</v>
      </c>
      <c r="P1178" s="13">
        <v>116</v>
      </c>
      <c r="Q1178" s="13" t="s">
        <v>1539</v>
      </c>
      <c r="R1178" s="13">
        <v>116</v>
      </c>
      <c r="S1178" s="13" t="s">
        <v>1627</v>
      </c>
      <c r="T1178" s="13">
        <v>116</v>
      </c>
      <c r="U1178" s="13" t="s">
        <v>1629</v>
      </c>
      <c r="V1178" s="13">
        <v>116</v>
      </c>
      <c r="W1178" s="13" t="s">
        <v>1697</v>
      </c>
      <c r="X1178" s="13">
        <v>116</v>
      </c>
      <c r="Y1178" s="13" t="s">
        <v>1699</v>
      </c>
      <c r="Z1178" s="13">
        <v>116</v>
      </c>
      <c r="AA1178" s="13" t="s">
        <v>353</v>
      </c>
      <c r="AB1178" s="37" t="str">
        <f t="shared" si="121"/>
        <v>tw-h-96-jlr-loc3</v>
      </c>
      <c r="AC1178" s="37">
        <f t="shared" si="122"/>
        <v>8</v>
      </c>
      <c r="AD1178" s="13">
        <v>6</v>
      </c>
      <c r="AE1178" s="27">
        <v>6</v>
      </c>
      <c r="AG1178" s="35">
        <v>575</v>
      </c>
    </row>
    <row r="1179" spans="1:33" ht="17.25" thickBot="1" x14ac:dyDescent="0.25">
      <c r="A1179" s="33" t="s">
        <v>984</v>
      </c>
      <c r="B1179" s="33">
        <f t="shared" si="123"/>
        <v>4209631</v>
      </c>
      <c r="C1179" s="51">
        <v>96</v>
      </c>
      <c r="D1179" s="28">
        <f t="shared" si="118"/>
        <v>42096</v>
      </c>
      <c r="E1179" s="29">
        <v>3</v>
      </c>
      <c r="F1179" s="30" t="s">
        <v>634</v>
      </c>
      <c r="G1179" s="30" t="s">
        <v>372</v>
      </c>
      <c r="H1179" s="29">
        <f t="shared" si="119"/>
        <v>118</v>
      </c>
      <c r="I1179" s="29">
        <f t="shared" si="120"/>
        <v>15</v>
      </c>
      <c r="J1179" s="29">
        <v>5</v>
      </c>
      <c r="K1179" s="29" t="s">
        <v>1532</v>
      </c>
      <c r="L1179" s="29">
        <v>115</v>
      </c>
      <c r="M1179" s="29" t="s">
        <v>1534</v>
      </c>
      <c r="N1179" s="29">
        <v>115</v>
      </c>
      <c r="O1179" s="29" t="s">
        <v>1536</v>
      </c>
      <c r="P1179" s="29">
        <v>115</v>
      </c>
      <c r="Q1179" s="29" t="s">
        <v>1538</v>
      </c>
      <c r="R1179" s="29">
        <v>115</v>
      </c>
      <c r="S1179" s="29" t="s">
        <v>1626</v>
      </c>
      <c r="T1179" s="29">
        <v>115</v>
      </c>
      <c r="U1179" s="29" t="s">
        <v>1628</v>
      </c>
      <c r="V1179" s="29">
        <v>115</v>
      </c>
      <c r="W1179" s="29" t="s">
        <v>1698</v>
      </c>
      <c r="X1179" s="29">
        <v>115</v>
      </c>
      <c r="Y1179" s="29" t="s">
        <v>1700</v>
      </c>
      <c r="Z1179" s="29">
        <v>115</v>
      </c>
      <c r="AA1179" s="29" t="s">
        <v>394</v>
      </c>
      <c r="AB1179" s="30" t="str">
        <f t="shared" si="121"/>
        <v>tw-h-96-shl-loc3</v>
      </c>
      <c r="AC1179" s="30">
        <f t="shared" si="122"/>
        <v>8</v>
      </c>
      <c r="AD1179" s="29">
        <v>9</v>
      </c>
      <c r="AE1179" s="31">
        <v>9</v>
      </c>
      <c r="AG1179" s="35">
        <v>576</v>
      </c>
    </row>
    <row r="1180" spans="1:33" ht="16.5" x14ac:dyDescent="0.2">
      <c r="A1180" s="33" t="s">
        <v>984</v>
      </c>
      <c r="B1180" s="33">
        <f t="shared" si="123"/>
        <v>4209710</v>
      </c>
      <c r="C1180" s="51">
        <v>97</v>
      </c>
      <c r="D1180" s="23">
        <f t="shared" si="118"/>
        <v>42097</v>
      </c>
      <c r="E1180" s="24">
        <v>1</v>
      </c>
      <c r="F1180" s="32" t="s">
        <v>633</v>
      </c>
      <c r="G1180" s="32" t="s">
        <v>30</v>
      </c>
      <c r="H1180" s="24">
        <f t="shared" si="119"/>
        <v>119</v>
      </c>
      <c r="I1180" s="24">
        <f t="shared" si="120"/>
        <v>15</v>
      </c>
      <c r="J1180" s="24">
        <v>5</v>
      </c>
      <c r="K1180" s="24" t="s">
        <v>1533</v>
      </c>
      <c r="L1180" s="24">
        <v>117</v>
      </c>
      <c r="M1180" s="24" t="s">
        <v>1535</v>
      </c>
      <c r="N1180" s="24">
        <v>117</v>
      </c>
      <c r="O1180" s="24" t="s">
        <v>1537</v>
      </c>
      <c r="P1180" s="24">
        <v>117</v>
      </c>
      <c r="Q1180" s="24" t="s">
        <v>1539</v>
      </c>
      <c r="R1180" s="24">
        <v>117</v>
      </c>
      <c r="S1180" s="24" t="s">
        <v>1541</v>
      </c>
      <c r="T1180" s="24">
        <v>117</v>
      </c>
      <c r="U1180" s="24" t="s">
        <v>1629</v>
      </c>
      <c r="V1180" s="24">
        <v>117</v>
      </c>
      <c r="W1180" s="24" t="s">
        <v>1697</v>
      </c>
      <c r="X1180" s="24">
        <v>117</v>
      </c>
      <c r="Y1180" s="24" t="s">
        <v>1699</v>
      </c>
      <c r="Z1180" s="24">
        <v>117</v>
      </c>
      <c r="AA1180" s="24" t="s">
        <v>747</v>
      </c>
      <c r="AB1180" s="24" t="str">
        <f t="shared" si="121"/>
        <v>tw-h-97-jlr-loc1</v>
      </c>
      <c r="AC1180" s="24">
        <f t="shared" si="122"/>
        <v>8</v>
      </c>
      <c r="AD1180" s="24">
        <v>6</v>
      </c>
      <c r="AE1180" s="25">
        <v>6</v>
      </c>
      <c r="AG1180" s="35">
        <v>577</v>
      </c>
    </row>
    <row r="1181" spans="1:33" ht="16.5" x14ac:dyDescent="0.2">
      <c r="A1181" s="33" t="s">
        <v>984</v>
      </c>
      <c r="B1181" s="33">
        <f t="shared" si="123"/>
        <v>4209711</v>
      </c>
      <c r="C1181" s="51">
        <v>97</v>
      </c>
      <c r="D1181" s="26">
        <f t="shared" ref="D1181:D1203" si="124">INT((AG1181-1)/6)+42001</f>
        <v>42097</v>
      </c>
      <c r="E1181" s="13">
        <v>1</v>
      </c>
      <c r="F1181" s="14" t="s">
        <v>634</v>
      </c>
      <c r="G1181" s="14" t="s">
        <v>368</v>
      </c>
      <c r="H1181" s="13">
        <f t="shared" ref="H1181:H1203" si="125">INDEX($BB$4:$BB$103,C1181)</f>
        <v>119</v>
      </c>
      <c r="I1181" s="13">
        <f t="shared" ref="I1181:I1203" si="126">INDEX($BC$4:$BE$103,C1181,E1181)</f>
        <v>15</v>
      </c>
      <c r="J1181" s="13">
        <v>5</v>
      </c>
      <c r="K1181" s="13" t="s">
        <v>1532</v>
      </c>
      <c r="L1181" s="13">
        <v>117</v>
      </c>
      <c r="M1181" s="13" t="s">
        <v>1534</v>
      </c>
      <c r="N1181" s="13">
        <v>117</v>
      </c>
      <c r="O1181" s="13" t="s">
        <v>1536</v>
      </c>
      <c r="P1181" s="13">
        <v>117</v>
      </c>
      <c r="Q1181" s="13" t="s">
        <v>1538</v>
      </c>
      <c r="R1181" s="13">
        <v>117</v>
      </c>
      <c r="S1181" s="13" t="s">
        <v>1540</v>
      </c>
      <c r="T1181" s="13">
        <v>117</v>
      </c>
      <c r="U1181" s="13" t="s">
        <v>1628</v>
      </c>
      <c r="V1181" s="13">
        <v>117</v>
      </c>
      <c r="W1181" s="13" t="s">
        <v>1698</v>
      </c>
      <c r="X1181" s="13">
        <v>117</v>
      </c>
      <c r="Y1181" s="13" t="s">
        <v>1700</v>
      </c>
      <c r="Z1181" s="13">
        <v>117</v>
      </c>
      <c r="AA1181" s="13" t="s">
        <v>384</v>
      </c>
      <c r="AB1181" s="13" t="str">
        <f t="shared" ref="AB1181:AB1203" si="127">A1181&amp;"-"&amp;C1181&amp;"-"&amp;F1181&amp;"-loc"&amp;E1181</f>
        <v>tw-h-97-shl-loc1</v>
      </c>
      <c r="AC1181" s="13">
        <f t="shared" ref="AC1181:AC1203" si="128">INDEX($BG$4:$BG$103,C1181)</f>
        <v>8</v>
      </c>
      <c r="AD1181" s="13">
        <v>9</v>
      </c>
      <c r="AE1181" s="27">
        <v>9</v>
      </c>
      <c r="AG1181" s="35">
        <v>578</v>
      </c>
    </row>
    <row r="1182" spans="1:33" ht="16.5" x14ac:dyDescent="0.2">
      <c r="A1182" s="33" t="s">
        <v>984</v>
      </c>
      <c r="B1182" s="33">
        <f t="shared" si="123"/>
        <v>4209720</v>
      </c>
      <c r="C1182" s="51">
        <v>97</v>
      </c>
      <c r="D1182" s="26">
        <f t="shared" si="124"/>
        <v>42097</v>
      </c>
      <c r="E1182" s="13">
        <v>2</v>
      </c>
      <c r="F1182" s="14" t="s">
        <v>633</v>
      </c>
      <c r="G1182" s="14" t="s">
        <v>350</v>
      </c>
      <c r="H1182" s="13">
        <f t="shared" si="125"/>
        <v>119</v>
      </c>
      <c r="I1182" s="13">
        <f t="shared" si="126"/>
        <v>15</v>
      </c>
      <c r="J1182" s="13">
        <v>5</v>
      </c>
      <c r="K1182" s="13" t="s">
        <v>1533</v>
      </c>
      <c r="L1182" s="13">
        <v>117</v>
      </c>
      <c r="M1182" s="13" t="s">
        <v>1535</v>
      </c>
      <c r="N1182" s="13">
        <v>117</v>
      </c>
      <c r="O1182" s="13" t="s">
        <v>1537</v>
      </c>
      <c r="P1182" s="13">
        <v>117</v>
      </c>
      <c r="Q1182" s="13" t="s">
        <v>1539</v>
      </c>
      <c r="R1182" s="13">
        <v>117</v>
      </c>
      <c r="S1182" s="13" t="s">
        <v>1541</v>
      </c>
      <c r="T1182" s="13">
        <v>117</v>
      </c>
      <c r="U1182" s="13" t="s">
        <v>1629</v>
      </c>
      <c r="V1182" s="13">
        <v>117</v>
      </c>
      <c r="W1182" s="13" t="s">
        <v>1697</v>
      </c>
      <c r="X1182" s="13">
        <v>117</v>
      </c>
      <c r="Y1182" s="13" t="s">
        <v>1699</v>
      </c>
      <c r="Z1182" s="13">
        <v>117</v>
      </c>
      <c r="AA1182" s="13" t="s">
        <v>749</v>
      </c>
      <c r="AB1182" s="36" t="str">
        <f t="shared" si="127"/>
        <v>tw-h-97-jlr-loc2</v>
      </c>
      <c r="AC1182" s="36">
        <f t="shared" si="128"/>
        <v>8</v>
      </c>
      <c r="AD1182" s="13">
        <v>6</v>
      </c>
      <c r="AE1182" s="27">
        <v>6</v>
      </c>
      <c r="AG1182" s="35">
        <v>579</v>
      </c>
    </row>
    <row r="1183" spans="1:33" ht="16.5" x14ac:dyDescent="0.2">
      <c r="A1183" s="33" t="s">
        <v>984</v>
      </c>
      <c r="B1183" s="33">
        <f t="shared" si="123"/>
        <v>4209721</v>
      </c>
      <c r="C1183" s="51">
        <v>97</v>
      </c>
      <c r="D1183" s="26">
        <f t="shared" si="124"/>
        <v>42097</v>
      </c>
      <c r="E1183" s="13">
        <v>2</v>
      </c>
      <c r="F1183" s="14" t="s">
        <v>634</v>
      </c>
      <c r="G1183" s="14" t="s">
        <v>367</v>
      </c>
      <c r="H1183" s="13">
        <f t="shared" si="125"/>
        <v>119</v>
      </c>
      <c r="I1183" s="13">
        <f t="shared" si="126"/>
        <v>15</v>
      </c>
      <c r="J1183" s="13">
        <v>5</v>
      </c>
      <c r="K1183" s="13" t="s">
        <v>1532</v>
      </c>
      <c r="L1183" s="13">
        <v>117</v>
      </c>
      <c r="M1183" s="13" t="s">
        <v>1534</v>
      </c>
      <c r="N1183" s="13">
        <v>117</v>
      </c>
      <c r="O1183" s="13" t="s">
        <v>1536</v>
      </c>
      <c r="P1183" s="13">
        <v>117</v>
      </c>
      <c r="Q1183" s="13" t="s">
        <v>1538</v>
      </c>
      <c r="R1183" s="13">
        <v>117</v>
      </c>
      <c r="S1183" s="13" t="s">
        <v>1540</v>
      </c>
      <c r="T1183" s="13">
        <v>117</v>
      </c>
      <c r="U1183" s="13" t="s">
        <v>1628</v>
      </c>
      <c r="V1183" s="13">
        <v>117</v>
      </c>
      <c r="W1183" s="13" t="s">
        <v>1698</v>
      </c>
      <c r="X1183" s="13">
        <v>117</v>
      </c>
      <c r="Y1183" s="13" t="s">
        <v>1700</v>
      </c>
      <c r="Z1183" s="13">
        <v>117</v>
      </c>
      <c r="AA1183" s="13" t="s">
        <v>382</v>
      </c>
      <c r="AB1183" s="36" t="str">
        <f t="shared" si="127"/>
        <v>tw-h-97-shl-loc2</v>
      </c>
      <c r="AC1183" s="36">
        <f t="shared" si="128"/>
        <v>8</v>
      </c>
      <c r="AD1183" s="13">
        <v>9</v>
      </c>
      <c r="AE1183" s="27">
        <v>9</v>
      </c>
      <c r="AG1183" s="35">
        <v>580</v>
      </c>
    </row>
    <row r="1184" spans="1:33" ht="16.5" x14ac:dyDescent="0.2">
      <c r="A1184" s="33" t="s">
        <v>984</v>
      </c>
      <c r="B1184" s="33">
        <f t="shared" si="123"/>
        <v>4209730</v>
      </c>
      <c r="C1184" s="51">
        <v>97</v>
      </c>
      <c r="D1184" s="26">
        <f t="shared" si="124"/>
        <v>42097</v>
      </c>
      <c r="E1184" s="13">
        <v>3</v>
      </c>
      <c r="F1184" s="14" t="s">
        <v>633</v>
      </c>
      <c r="G1184" s="14" t="s">
        <v>352</v>
      </c>
      <c r="H1184" s="13">
        <f t="shared" si="125"/>
        <v>119</v>
      </c>
      <c r="I1184" s="13">
        <f t="shared" si="126"/>
        <v>15</v>
      </c>
      <c r="J1184" s="13">
        <v>5</v>
      </c>
      <c r="K1184" s="13" t="s">
        <v>1533</v>
      </c>
      <c r="L1184" s="13">
        <v>117</v>
      </c>
      <c r="M1184" s="13" t="s">
        <v>1535</v>
      </c>
      <c r="N1184" s="13">
        <v>117</v>
      </c>
      <c r="O1184" s="13" t="s">
        <v>1537</v>
      </c>
      <c r="P1184" s="13">
        <v>117</v>
      </c>
      <c r="Q1184" s="13" t="s">
        <v>1539</v>
      </c>
      <c r="R1184" s="13">
        <v>117</v>
      </c>
      <c r="S1184" s="13" t="s">
        <v>1541</v>
      </c>
      <c r="T1184" s="13">
        <v>117</v>
      </c>
      <c r="U1184" s="13" t="s">
        <v>1629</v>
      </c>
      <c r="V1184" s="13">
        <v>117</v>
      </c>
      <c r="W1184" s="13" t="s">
        <v>1697</v>
      </c>
      <c r="X1184" s="13">
        <v>117</v>
      </c>
      <c r="Y1184" s="13" t="s">
        <v>1699</v>
      </c>
      <c r="Z1184" s="13">
        <v>117</v>
      </c>
      <c r="AA1184" s="13" t="s">
        <v>354</v>
      </c>
      <c r="AB1184" s="37" t="str">
        <f t="shared" si="127"/>
        <v>tw-h-97-jlr-loc3</v>
      </c>
      <c r="AC1184" s="37">
        <f t="shared" si="128"/>
        <v>8</v>
      </c>
      <c r="AD1184" s="13">
        <v>6</v>
      </c>
      <c r="AE1184" s="27">
        <v>6</v>
      </c>
      <c r="AG1184" s="35">
        <v>581</v>
      </c>
    </row>
    <row r="1185" spans="1:33" ht="17.25" thickBot="1" x14ac:dyDescent="0.25">
      <c r="A1185" s="33" t="s">
        <v>984</v>
      </c>
      <c r="B1185" s="33">
        <f t="shared" si="123"/>
        <v>4209731</v>
      </c>
      <c r="C1185" s="51">
        <v>97</v>
      </c>
      <c r="D1185" s="28">
        <f t="shared" si="124"/>
        <v>42097</v>
      </c>
      <c r="E1185" s="29">
        <v>3</v>
      </c>
      <c r="F1185" s="30" t="s">
        <v>634</v>
      </c>
      <c r="G1185" s="30" t="s">
        <v>372</v>
      </c>
      <c r="H1185" s="29">
        <f t="shared" si="125"/>
        <v>119</v>
      </c>
      <c r="I1185" s="29">
        <f t="shared" si="126"/>
        <v>15</v>
      </c>
      <c r="J1185" s="29">
        <v>5</v>
      </c>
      <c r="K1185" s="29" t="s">
        <v>1532</v>
      </c>
      <c r="L1185" s="29">
        <v>117</v>
      </c>
      <c r="M1185" s="29" t="s">
        <v>1534</v>
      </c>
      <c r="N1185" s="29">
        <v>117</v>
      </c>
      <c r="O1185" s="29" t="s">
        <v>1536</v>
      </c>
      <c r="P1185" s="29">
        <v>117</v>
      </c>
      <c r="Q1185" s="29" t="s">
        <v>1538</v>
      </c>
      <c r="R1185" s="29">
        <v>117</v>
      </c>
      <c r="S1185" s="29" t="s">
        <v>1540</v>
      </c>
      <c r="T1185" s="29">
        <v>117</v>
      </c>
      <c r="U1185" s="29" t="s">
        <v>1628</v>
      </c>
      <c r="V1185" s="29">
        <v>117</v>
      </c>
      <c r="W1185" s="29" t="s">
        <v>1698</v>
      </c>
      <c r="X1185" s="29">
        <v>117</v>
      </c>
      <c r="Y1185" s="29" t="s">
        <v>1700</v>
      </c>
      <c r="Z1185" s="29">
        <v>117</v>
      </c>
      <c r="AA1185" s="29" t="s">
        <v>395</v>
      </c>
      <c r="AB1185" s="30" t="str">
        <f t="shared" si="127"/>
        <v>tw-h-97-shl-loc3</v>
      </c>
      <c r="AC1185" s="30">
        <f t="shared" si="128"/>
        <v>8</v>
      </c>
      <c r="AD1185" s="29">
        <v>9</v>
      </c>
      <c r="AE1185" s="31">
        <v>9</v>
      </c>
      <c r="AG1185" s="35">
        <v>582</v>
      </c>
    </row>
    <row r="1186" spans="1:33" ht="16.5" x14ac:dyDescent="0.2">
      <c r="A1186" s="33" t="s">
        <v>984</v>
      </c>
      <c r="B1186" s="33">
        <f t="shared" si="123"/>
        <v>4209810</v>
      </c>
      <c r="C1186" s="51">
        <v>98</v>
      </c>
      <c r="D1186" s="23">
        <f t="shared" si="124"/>
        <v>42098</v>
      </c>
      <c r="E1186" s="24">
        <v>1</v>
      </c>
      <c r="F1186" s="32" t="s">
        <v>633</v>
      </c>
      <c r="G1186" s="32" t="s">
        <v>30</v>
      </c>
      <c r="H1186" s="24">
        <f t="shared" si="125"/>
        <v>120</v>
      </c>
      <c r="I1186" s="24">
        <f t="shared" si="126"/>
        <v>16</v>
      </c>
      <c r="J1186" s="24">
        <v>5</v>
      </c>
      <c r="K1186" s="24" t="s">
        <v>1533</v>
      </c>
      <c r="L1186" s="24">
        <v>118</v>
      </c>
      <c r="M1186" s="24" t="s">
        <v>1535</v>
      </c>
      <c r="N1186" s="24">
        <v>118</v>
      </c>
      <c r="O1186" s="24" t="s">
        <v>1537</v>
      </c>
      <c r="P1186" s="24">
        <v>118</v>
      </c>
      <c r="Q1186" s="24" t="s">
        <v>1539</v>
      </c>
      <c r="R1186" s="24">
        <v>118</v>
      </c>
      <c r="S1186" s="24" t="s">
        <v>1541</v>
      </c>
      <c r="T1186" s="24">
        <v>118</v>
      </c>
      <c r="U1186" s="24" t="s">
        <v>1543</v>
      </c>
      <c r="V1186" s="24">
        <v>118</v>
      </c>
      <c r="W1186" s="24" t="s">
        <v>1697</v>
      </c>
      <c r="X1186" s="24">
        <v>118</v>
      </c>
      <c r="Y1186" s="24" t="s">
        <v>1699</v>
      </c>
      <c r="Z1186" s="24">
        <v>118</v>
      </c>
      <c r="AA1186" s="24" t="s">
        <v>351</v>
      </c>
      <c r="AB1186" s="24" t="str">
        <f t="shared" si="127"/>
        <v>tw-h-98-jlr-loc1</v>
      </c>
      <c r="AC1186" s="24">
        <f t="shared" si="128"/>
        <v>8</v>
      </c>
      <c r="AD1186" s="24">
        <v>6</v>
      </c>
      <c r="AE1186" s="25">
        <v>6</v>
      </c>
      <c r="AG1186" s="35">
        <v>583</v>
      </c>
    </row>
    <row r="1187" spans="1:33" ht="16.5" x14ac:dyDescent="0.2">
      <c r="A1187" s="33" t="s">
        <v>984</v>
      </c>
      <c r="B1187" s="33">
        <f t="shared" si="123"/>
        <v>4209811</v>
      </c>
      <c r="C1187" s="51">
        <v>98</v>
      </c>
      <c r="D1187" s="26">
        <f t="shared" si="124"/>
        <v>42098</v>
      </c>
      <c r="E1187" s="13">
        <v>1</v>
      </c>
      <c r="F1187" s="14" t="s">
        <v>634</v>
      </c>
      <c r="G1187" s="14" t="s">
        <v>368</v>
      </c>
      <c r="H1187" s="13">
        <f t="shared" si="125"/>
        <v>120</v>
      </c>
      <c r="I1187" s="13">
        <f t="shared" si="126"/>
        <v>16</v>
      </c>
      <c r="J1187" s="13">
        <v>5</v>
      </c>
      <c r="K1187" s="13" t="s">
        <v>1532</v>
      </c>
      <c r="L1187" s="13">
        <v>118</v>
      </c>
      <c r="M1187" s="13" t="s">
        <v>1534</v>
      </c>
      <c r="N1187" s="13">
        <v>118</v>
      </c>
      <c r="O1187" s="13" t="s">
        <v>1536</v>
      </c>
      <c r="P1187" s="13">
        <v>118</v>
      </c>
      <c r="Q1187" s="13" t="s">
        <v>1538</v>
      </c>
      <c r="R1187" s="13">
        <v>118</v>
      </c>
      <c r="S1187" s="13" t="s">
        <v>1540</v>
      </c>
      <c r="T1187" s="13">
        <v>118</v>
      </c>
      <c r="U1187" s="13" t="s">
        <v>1542</v>
      </c>
      <c r="V1187" s="13">
        <v>118</v>
      </c>
      <c r="W1187" s="13" t="s">
        <v>1698</v>
      </c>
      <c r="X1187" s="13">
        <v>118</v>
      </c>
      <c r="Y1187" s="13" t="s">
        <v>1700</v>
      </c>
      <c r="Z1187" s="13">
        <v>118</v>
      </c>
      <c r="AA1187" s="13" t="s">
        <v>391</v>
      </c>
      <c r="AB1187" s="13" t="str">
        <f t="shared" si="127"/>
        <v>tw-h-98-shl-loc1</v>
      </c>
      <c r="AC1187" s="13">
        <f t="shared" si="128"/>
        <v>8</v>
      </c>
      <c r="AD1187" s="13">
        <v>9</v>
      </c>
      <c r="AE1187" s="27">
        <v>9</v>
      </c>
      <c r="AG1187" s="35">
        <v>584</v>
      </c>
    </row>
    <row r="1188" spans="1:33" ht="16.5" x14ac:dyDescent="0.2">
      <c r="A1188" s="33" t="s">
        <v>984</v>
      </c>
      <c r="B1188" s="33">
        <f t="shared" si="123"/>
        <v>4209820</v>
      </c>
      <c r="C1188" s="51">
        <v>98</v>
      </c>
      <c r="D1188" s="26">
        <f t="shared" si="124"/>
        <v>42098</v>
      </c>
      <c r="E1188" s="13">
        <v>2</v>
      </c>
      <c r="F1188" s="14" t="s">
        <v>633</v>
      </c>
      <c r="G1188" s="14" t="s">
        <v>350</v>
      </c>
      <c r="H1188" s="13">
        <f t="shared" si="125"/>
        <v>120</v>
      </c>
      <c r="I1188" s="13">
        <f t="shared" si="126"/>
        <v>15</v>
      </c>
      <c r="J1188" s="13">
        <v>5</v>
      </c>
      <c r="K1188" s="13" t="s">
        <v>1533</v>
      </c>
      <c r="L1188" s="13">
        <v>118</v>
      </c>
      <c r="M1188" s="13" t="s">
        <v>1535</v>
      </c>
      <c r="N1188" s="13">
        <v>118</v>
      </c>
      <c r="O1188" s="13" t="s">
        <v>1537</v>
      </c>
      <c r="P1188" s="13">
        <v>118</v>
      </c>
      <c r="Q1188" s="13" t="s">
        <v>1539</v>
      </c>
      <c r="R1188" s="13">
        <v>118</v>
      </c>
      <c r="S1188" s="13" t="s">
        <v>1541</v>
      </c>
      <c r="T1188" s="13">
        <v>118</v>
      </c>
      <c r="U1188" s="13" t="s">
        <v>1543</v>
      </c>
      <c r="V1188" s="13">
        <v>118</v>
      </c>
      <c r="W1188" s="13" t="s">
        <v>1697</v>
      </c>
      <c r="X1188" s="13">
        <v>118</v>
      </c>
      <c r="Y1188" s="13" t="s">
        <v>1699</v>
      </c>
      <c r="Z1188" s="13">
        <v>118</v>
      </c>
      <c r="AA1188" s="13" t="s">
        <v>748</v>
      </c>
      <c r="AB1188" s="36" t="str">
        <f t="shared" si="127"/>
        <v>tw-h-98-jlr-loc2</v>
      </c>
      <c r="AC1188" s="36">
        <f t="shared" si="128"/>
        <v>8</v>
      </c>
      <c r="AD1188" s="13">
        <v>6</v>
      </c>
      <c r="AE1188" s="27">
        <v>6</v>
      </c>
      <c r="AG1188" s="35">
        <v>585</v>
      </c>
    </row>
    <row r="1189" spans="1:33" ht="16.5" x14ac:dyDescent="0.2">
      <c r="A1189" s="33" t="s">
        <v>984</v>
      </c>
      <c r="B1189" s="33">
        <f t="shared" si="123"/>
        <v>4209821</v>
      </c>
      <c r="C1189" s="51">
        <v>98</v>
      </c>
      <c r="D1189" s="26">
        <f t="shared" si="124"/>
        <v>42098</v>
      </c>
      <c r="E1189" s="13">
        <v>2</v>
      </c>
      <c r="F1189" s="14" t="s">
        <v>634</v>
      </c>
      <c r="G1189" s="14" t="s">
        <v>367</v>
      </c>
      <c r="H1189" s="13">
        <f t="shared" si="125"/>
        <v>120</v>
      </c>
      <c r="I1189" s="13">
        <f t="shared" si="126"/>
        <v>15</v>
      </c>
      <c r="J1189" s="13">
        <v>5</v>
      </c>
      <c r="K1189" s="13" t="s">
        <v>1532</v>
      </c>
      <c r="L1189" s="13">
        <v>118</v>
      </c>
      <c r="M1189" s="13" t="s">
        <v>1534</v>
      </c>
      <c r="N1189" s="13">
        <v>118</v>
      </c>
      <c r="O1189" s="13" t="s">
        <v>1536</v>
      </c>
      <c r="P1189" s="13">
        <v>118</v>
      </c>
      <c r="Q1189" s="13" t="s">
        <v>1538</v>
      </c>
      <c r="R1189" s="13">
        <v>118</v>
      </c>
      <c r="S1189" s="13" t="s">
        <v>1540</v>
      </c>
      <c r="T1189" s="13">
        <v>118</v>
      </c>
      <c r="U1189" s="13" t="s">
        <v>1542</v>
      </c>
      <c r="V1189" s="13">
        <v>118</v>
      </c>
      <c r="W1189" s="13" t="s">
        <v>1698</v>
      </c>
      <c r="X1189" s="13">
        <v>118</v>
      </c>
      <c r="Y1189" s="13" t="s">
        <v>1700</v>
      </c>
      <c r="Z1189" s="13">
        <v>118</v>
      </c>
      <c r="AA1189" s="13" t="s">
        <v>390</v>
      </c>
      <c r="AB1189" s="36" t="str">
        <f t="shared" si="127"/>
        <v>tw-h-98-shl-loc2</v>
      </c>
      <c r="AC1189" s="36">
        <f t="shared" si="128"/>
        <v>8</v>
      </c>
      <c r="AD1189" s="13">
        <v>9</v>
      </c>
      <c r="AE1189" s="27">
        <v>9</v>
      </c>
      <c r="AG1189" s="35">
        <v>586</v>
      </c>
    </row>
    <row r="1190" spans="1:33" ht="16.5" x14ac:dyDescent="0.2">
      <c r="A1190" s="33" t="s">
        <v>984</v>
      </c>
      <c r="B1190" s="33">
        <f t="shared" si="123"/>
        <v>4209830</v>
      </c>
      <c r="C1190" s="51">
        <v>98</v>
      </c>
      <c r="D1190" s="26">
        <f t="shared" si="124"/>
        <v>42098</v>
      </c>
      <c r="E1190" s="13">
        <v>3</v>
      </c>
      <c r="F1190" s="14" t="s">
        <v>633</v>
      </c>
      <c r="G1190" s="14" t="s">
        <v>352</v>
      </c>
      <c r="H1190" s="13">
        <f t="shared" si="125"/>
        <v>120</v>
      </c>
      <c r="I1190" s="13">
        <f t="shared" si="126"/>
        <v>15</v>
      </c>
      <c r="J1190" s="13">
        <v>5</v>
      </c>
      <c r="K1190" s="13" t="s">
        <v>1533</v>
      </c>
      <c r="L1190" s="13">
        <v>118</v>
      </c>
      <c r="M1190" s="13" t="s">
        <v>1535</v>
      </c>
      <c r="N1190" s="13">
        <v>118</v>
      </c>
      <c r="O1190" s="13" t="s">
        <v>1537</v>
      </c>
      <c r="P1190" s="13">
        <v>118</v>
      </c>
      <c r="Q1190" s="13" t="s">
        <v>1539</v>
      </c>
      <c r="R1190" s="13">
        <v>118</v>
      </c>
      <c r="S1190" s="13" t="s">
        <v>1541</v>
      </c>
      <c r="T1190" s="13">
        <v>118</v>
      </c>
      <c r="U1190" s="13" t="s">
        <v>1543</v>
      </c>
      <c r="V1190" s="13">
        <v>118</v>
      </c>
      <c r="W1190" s="13" t="s">
        <v>1697</v>
      </c>
      <c r="X1190" s="13">
        <v>118</v>
      </c>
      <c r="Y1190" s="13" t="s">
        <v>1699</v>
      </c>
      <c r="Z1190" s="13">
        <v>118</v>
      </c>
      <c r="AA1190" s="13" t="s">
        <v>354</v>
      </c>
      <c r="AB1190" s="37" t="str">
        <f t="shared" si="127"/>
        <v>tw-h-98-jlr-loc3</v>
      </c>
      <c r="AC1190" s="37">
        <f t="shared" si="128"/>
        <v>8</v>
      </c>
      <c r="AD1190" s="13">
        <v>6</v>
      </c>
      <c r="AE1190" s="27">
        <v>6</v>
      </c>
      <c r="AG1190" s="35">
        <v>587</v>
      </c>
    </row>
    <row r="1191" spans="1:33" ht="17.25" thickBot="1" x14ac:dyDescent="0.25">
      <c r="A1191" s="33" t="s">
        <v>984</v>
      </c>
      <c r="B1191" s="33">
        <f t="shared" si="123"/>
        <v>4209831</v>
      </c>
      <c r="C1191" s="51">
        <v>98</v>
      </c>
      <c r="D1191" s="28">
        <f t="shared" si="124"/>
        <v>42098</v>
      </c>
      <c r="E1191" s="29">
        <v>3</v>
      </c>
      <c r="F1191" s="30" t="s">
        <v>634</v>
      </c>
      <c r="G1191" s="30" t="s">
        <v>372</v>
      </c>
      <c r="H1191" s="29">
        <f t="shared" si="125"/>
        <v>120</v>
      </c>
      <c r="I1191" s="29">
        <f t="shared" si="126"/>
        <v>15</v>
      </c>
      <c r="J1191" s="29">
        <v>5</v>
      </c>
      <c r="K1191" s="29" t="s">
        <v>1532</v>
      </c>
      <c r="L1191" s="29">
        <v>118</v>
      </c>
      <c r="M1191" s="29" t="s">
        <v>1534</v>
      </c>
      <c r="N1191" s="29">
        <v>118</v>
      </c>
      <c r="O1191" s="29" t="s">
        <v>1536</v>
      </c>
      <c r="P1191" s="29">
        <v>118</v>
      </c>
      <c r="Q1191" s="29" t="s">
        <v>1538</v>
      </c>
      <c r="R1191" s="29">
        <v>118</v>
      </c>
      <c r="S1191" s="29" t="s">
        <v>1540</v>
      </c>
      <c r="T1191" s="29">
        <v>118</v>
      </c>
      <c r="U1191" s="29" t="s">
        <v>1542</v>
      </c>
      <c r="V1191" s="29">
        <v>118</v>
      </c>
      <c r="W1191" s="29" t="s">
        <v>1698</v>
      </c>
      <c r="X1191" s="29">
        <v>118</v>
      </c>
      <c r="Y1191" s="29" t="s">
        <v>1700</v>
      </c>
      <c r="Z1191" s="29">
        <v>118</v>
      </c>
      <c r="AA1191" s="29" t="s">
        <v>395</v>
      </c>
      <c r="AB1191" s="30" t="str">
        <f t="shared" si="127"/>
        <v>tw-h-98-shl-loc3</v>
      </c>
      <c r="AC1191" s="30">
        <f t="shared" si="128"/>
        <v>8</v>
      </c>
      <c r="AD1191" s="29">
        <v>9</v>
      </c>
      <c r="AE1191" s="31">
        <v>9</v>
      </c>
      <c r="AG1191" s="35">
        <v>588</v>
      </c>
    </row>
    <row r="1192" spans="1:33" ht="16.5" x14ac:dyDescent="0.2">
      <c r="A1192" s="33" t="s">
        <v>984</v>
      </c>
      <c r="B1192" s="33">
        <f t="shared" si="123"/>
        <v>4209910</v>
      </c>
      <c r="C1192" s="51">
        <v>99</v>
      </c>
      <c r="D1192" s="23">
        <f t="shared" si="124"/>
        <v>42099</v>
      </c>
      <c r="E1192" s="24">
        <v>1</v>
      </c>
      <c r="F1192" s="32" t="s">
        <v>633</v>
      </c>
      <c r="G1192" s="32" t="s">
        <v>30</v>
      </c>
      <c r="H1192" s="24">
        <f t="shared" si="125"/>
        <v>120</v>
      </c>
      <c r="I1192" s="24">
        <f t="shared" si="126"/>
        <v>16</v>
      </c>
      <c r="J1192" s="24">
        <v>5</v>
      </c>
      <c r="K1192" s="24" t="s">
        <v>1533</v>
      </c>
      <c r="L1192" s="24">
        <v>119</v>
      </c>
      <c r="M1192" s="24" t="s">
        <v>1535</v>
      </c>
      <c r="N1192" s="24">
        <v>119</v>
      </c>
      <c r="O1192" s="24" t="s">
        <v>1537</v>
      </c>
      <c r="P1192" s="24">
        <v>119</v>
      </c>
      <c r="Q1192" s="24" t="s">
        <v>1539</v>
      </c>
      <c r="R1192" s="24">
        <v>119</v>
      </c>
      <c r="S1192" s="24" t="s">
        <v>1541</v>
      </c>
      <c r="T1192" s="24">
        <v>119</v>
      </c>
      <c r="U1192" s="24" t="s">
        <v>1543</v>
      </c>
      <c r="V1192" s="24">
        <v>119</v>
      </c>
      <c r="W1192" s="24" t="s">
        <v>1545</v>
      </c>
      <c r="X1192" s="24">
        <v>119</v>
      </c>
      <c r="Y1192" s="24" t="s">
        <v>1699</v>
      </c>
      <c r="Z1192" s="24">
        <v>119</v>
      </c>
      <c r="AA1192" s="24" t="s">
        <v>30</v>
      </c>
      <c r="AB1192" s="24" t="str">
        <f t="shared" si="127"/>
        <v>tw-h-99-jlr-loc1</v>
      </c>
      <c r="AC1192" s="24">
        <f t="shared" si="128"/>
        <v>8</v>
      </c>
      <c r="AD1192" s="24">
        <v>6</v>
      </c>
      <c r="AE1192" s="25">
        <v>6</v>
      </c>
      <c r="AG1192" s="35">
        <v>589</v>
      </c>
    </row>
    <row r="1193" spans="1:33" ht="16.5" x14ac:dyDescent="0.2">
      <c r="A1193" s="33" t="s">
        <v>984</v>
      </c>
      <c r="B1193" s="33">
        <f t="shared" si="123"/>
        <v>4209911</v>
      </c>
      <c r="C1193" s="51">
        <v>99</v>
      </c>
      <c r="D1193" s="26">
        <f t="shared" si="124"/>
        <v>42099</v>
      </c>
      <c r="E1193" s="13">
        <v>1</v>
      </c>
      <c r="F1193" s="14" t="s">
        <v>634</v>
      </c>
      <c r="G1193" s="14" t="s">
        <v>368</v>
      </c>
      <c r="H1193" s="13">
        <f t="shared" si="125"/>
        <v>120</v>
      </c>
      <c r="I1193" s="13">
        <f t="shared" si="126"/>
        <v>16</v>
      </c>
      <c r="J1193" s="13">
        <v>5</v>
      </c>
      <c r="K1193" s="13" t="s">
        <v>1532</v>
      </c>
      <c r="L1193" s="13">
        <v>119</v>
      </c>
      <c r="M1193" s="13" t="s">
        <v>1534</v>
      </c>
      <c r="N1193" s="13">
        <v>119</v>
      </c>
      <c r="O1193" s="13" t="s">
        <v>1536</v>
      </c>
      <c r="P1193" s="13">
        <v>119</v>
      </c>
      <c r="Q1193" s="13" t="s">
        <v>1538</v>
      </c>
      <c r="R1193" s="13">
        <v>119</v>
      </c>
      <c r="S1193" s="13" t="s">
        <v>1540</v>
      </c>
      <c r="T1193" s="13">
        <v>119</v>
      </c>
      <c r="U1193" s="13" t="s">
        <v>1542</v>
      </c>
      <c r="V1193" s="13">
        <v>119</v>
      </c>
      <c r="W1193" s="13" t="s">
        <v>1544</v>
      </c>
      <c r="X1193" s="13">
        <v>119</v>
      </c>
      <c r="Y1193" s="13" t="s">
        <v>1700</v>
      </c>
      <c r="Z1193" s="13">
        <v>119</v>
      </c>
      <c r="AA1193" s="13" t="s">
        <v>386</v>
      </c>
      <c r="AB1193" s="13" t="str">
        <f t="shared" si="127"/>
        <v>tw-h-99-shl-loc1</v>
      </c>
      <c r="AC1193" s="13">
        <f t="shared" si="128"/>
        <v>8</v>
      </c>
      <c r="AD1193" s="13">
        <v>9</v>
      </c>
      <c r="AE1193" s="27">
        <v>9</v>
      </c>
      <c r="AG1193" s="35">
        <v>590</v>
      </c>
    </row>
    <row r="1194" spans="1:33" ht="16.5" x14ac:dyDescent="0.2">
      <c r="A1194" s="33" t="s">
        <v>984</v>
      </c>
      <c r="B1194" s="33">
        <f t="shared" si="123"/>
        <v>4209920</v>
      </c>
      <c r="C1194" s="51">
        <v>99</v>
      </c>
      <c r="D1194" s="26">
        <f t="shared" si="124"/>
        <v>42099</v>
      </c>
      <c r="E1194" s="13">
        <v>2</v>
      </c>
      <c r="F1194" s="14" t="s">
        <v>633</v>
      </c>
      <c r="G1194" s="14" t="s">
        <v>350</v>
      </c>
      <c r="H1194" s="13">
        <f t="shared" si="125"/>
        <v>120</v>
      </c>
      <c r="I1194" s="13">
        <f t="shared" si="126"/>
        <v>16</v>
      </c>
      <c r="J1194" s="13">
        <v>5</v>
      </c>
      <c r="K1194" s="13" t="s">
        <v>1533</v>
      </c>
      <c r="L1194" s="13">
        <v>119</v>
      </c>
      <c r="M1194" s="13" t="s">
        <v>1535</v>
      </c>
      <c r="N1194" s="13">
        <v>119</v>
      </c>
      <c r="O1194" s="13" t="s">
        <v>1537</v>
      </c>
      <c r="P1194" s="13">
        <v>119</v>
      </c>
      <c r="Q1194" s="13" t="s">
        <v>1539</v>
      </c>
      <c r="R1194" s="13">
        <v>119</v>
      </c>
      <c r="S1194" s="13" t="s">
        <v>1541</v>
      </c>
      <c r="T1194" s="13">
        <v>119</v>
      </c>
      <c r="U1194" s="13" t="s">
        <v>1543</v>
      </c>
      <c r="V1194" s="13">
        <v>119</v>
      </c>
      <c r="W1194" s="13" t="s">
        <v>1545</v>
      </c>
      <c r="X1194" s="13">
        <v>119</v>
      </c>
      <c r="Y1194" s="13" t="s">
        <v>1699</v>
      </c>
      <c r="Z1194" s="13">
        <v>119</v>
      </c>
      <c r="AA1194" s="13" t="s">
        <v>30</v>
      </c>
      <c r="AB1194" s="36" t="str">
        <f t="shared" si="127"/>
        <v>tw-h-99-jlr-loc2</v>
      </c>
      <c r="AC1194" s="36">
        <f t="shared" si="128"/>
        <v>8</v>
      </c>
      <c r="AD1194" s="13">
        <v>6</v>
      </c>
      <c r="AE1194" s="27">
        <v>6</v>
      </c>
      <c r="AG1194" s="35">
        <v>591</v>
      </c>
    </row>
    <row r="1195" spans="1:33" ht="16.5" x14ac:dyDescent="0.2">
      <c r="A1195" s="33" t="s">
        <v>984</v>
      </c>
      <c r="B1195" s="33">
        <f t="shared" si="123"/>
        <v>4209921</v>
      </c>
      <c r="C1195" s="51">
        <v>99</v>
      </c>
      <c r="D1195" s="26">
        <f t="shared" si="124"/>
        <v>42099</v>
      </c>
      <c r="E1195" s="13">
        <v>2</v>
      </c>
      <c r="F1195" s="14" t="s">
        <v>634</v>
      </c>
      <c r="G1195" s="14" t="s">
        <v>367</v>
      </c>
      <c r="H1195" s="13">
        <f t="shared" si="125"/>
        <v>120</v>
      </c>
      <c r="I1195" s="13">
        <f t="shared" si="126"/>
        <v>16</v>
      </c>
      <c r="J1195" s="13">
        <v>5</v>
      </c>
      <c r="K1195" s="13" t="s">
        <v>1532</v>
      </c>
      <c r="L1195" s="13">
        <v>119</v>
      </c>
      <c r="M1195" s="13" t="s">
        <v>1534</v>
      </c>
      <c r="N1195" s="13">
        <v>119</v>
      </c>
      <c r="O1195" s="13" t="s">
        <v>1536</v>
      </c>
      <c r="P1195" s="13">
        <v>119</v>
      </c>
      <c r="Q1195" s="13" t="s">
        <v>1538</v>
      </c>
      <c r="R1195" s="13">
        <v>119</v>
      </c>
      <c r="S1195" s="13" t="s">
        <v>1540</v>
      </c>
      <c r="T1195" s="13">
        <v>119</v>
      </c>
      <c r="U1195" s="13" t="s">
        <v>1542</v>
      </c>
      <c r="V1195" s="13">
        <v>119</v>
      </c>
      <c r="W1195" s="13" t="s">
        <v>1544</v>
      </c>
      <c r="X1195" s="13">
        <v>119</v>
      </c>
      <c r="Y1195" s="13" t="s">
        <v>1700</v>
      </c>
      <c r="Z1195" s="13">
        <v>119</v>
      </c>
      <c r="AA1195" s="13" t="s">
        <v>380</v>
      </c>
      <c r="AB1195" s="36" t="str">
        <f t="shared" si="127"/>
        <v>tw-h-99-shl-loc2</v>
      </c>
      <c r="AC1195" s="36">
        <f t="shared" si="128"/>
        <v>8</v>
      </c>
      <c r="AD1195" s="13">
        <v>9</v>
      </c>
      <c r="AE1195" s="27">
        <v>9</v>
      </c>
      <c r="AG1195" s="35">
        <v>592</v>
      </c>
    </row>
    <row r="1196" spans="1:33" ht="16.5" x14ac:dyDescent="0.2">
      <c r="A1196" s="33" t="s">
        <v>984</v>
      </c>
      <c r="B1196" s="33">
        <f t="shared" si="123"/>
        <v>4209930</v>
      </c>
      <c r="C1196" s="51">
        <v>99</v>
      </c>
      <c r="D1196" s="26">
        <f t="shared" si="124"/>
        <v>42099</v>
      </c>
      <c r="E1196" s="13">
        <v>3</v>
      </c>
      <c r="F1196" s="14" t="s">
        <v>633</v>
      </c>
      <c r="G1196" s="14" t="s">
        <v>352</v>
      </c>
      <c r="H1196" s="13">
        <f t="shared" si="125"/>
        <v>120</v>
      </c>
      <c r="I1196" s="13">
        <f t="shared" si="126"/>
        <v>15</v>
      </c>
      <c r="J1196" s="13">
        <v>5</v>
      </c>
      <c r="K1196" s="13" t="s">
        <v>1533</v>
      </c>
      <c r="L1196" s="13">
        <v>119</v>
      </c>
      <c r="M1196" s="13" t="s">
        <v>1535</v>
      </c>
      <c r="N1196" s="13">
        <v>119</v>
      </c>
      <c r="O1196" s="13" t="s">
        <v>1537</v>
      </c>
      <c r="P1196" s="13">
        <v>119</v>
      </c>
      <c r="Q1196" s="13" t="s">
        <v>1539</v>
      </c>
      <c r="R1196" s="13">
        <v>119</v>
      </c>
      <c r="S1196" s="13" t="s">
        <v>1541</v>
      </c>
      <c r="T1196" s="13">
        <v>119</v>
      </c>
      <c r="U1196" s="13" t="s">
        <v>1543</v>
      </c>
      <c r="V1196" s="13">
        <v>119</v>
      </c>
      <c r="W1196" s="13" t="s">
        <v>1545</v>
      </c>
      <c r="X1196" s="13">
        <v>119</v>
      </c>
      <c r="Y1196" s="13" t="s">
        <v>1699</v>
      </c>
      <c r="Z1196" s="13">
        <v>119</v>
      </c>
      <c r="AA1196" s="13" t="s">
        <v>353</v>
      </c>
      <c r="AB1196" s="37" t="str">
        <f t="shared" si="127"/>
        <v>tw-h-99-jlr-loc3</v>
      </c>
      <c r="AC1196" s="37">
        <f t="shared" si="128"/>
        <v>8</v>
      </c>
      <c r="AD1196" s="13">
        <v>6</v>
      </c>
      <c r="AE1196" s="27">
        <v>6</v>
      </c>
      <c r="AG1196" s="35">
        <v>593</v>
      </c>
    </row>
    <row r="1197" spans="1:33" ht="17.25" thickBot="1" x14ac:dyDescent="0.25">
      <c r="A1197" s="33" t="s">
        <v>984</v>
      </c>
      <c r="B1197" s="33">
        <f t="shared" si="123"/>
        <v>4209931</v>
      </c>
      <c r="C1197" s="51">
        <v>99</v>
      </c>
      <c r="D1197" s="28">
        <f t="shared" si="124"/>
        <v>42099</v>
      </c>
      <c r="E1197" s="29">
        <v>3</v>
      </c>
      <c r="F1197" s="30" t="s">
        <v>634</v>
      </c>
      <c r="G1197" s="30" t="s">
        <v>372</v>
      </c>
      <c r="H1197" s="29">
        <f t="shared" si="125"/>
        <v>120</v>
      </c>
      <c r="I1197" s="29">
        <f t="shared" si="126"/>
        <v>15</v>
      </c>
      <c r="J1197" s="29">
        <v>5</v>
      </c>
      <c r="K1197" s="29" t="s">
        <v>1532</v>
      </c>
      <c r="L1197" s="29">
        <v>119</v>
      </c>
      <c r="M1197" s="29" t="s">
        <v>1534</v>
      </c>
      <c r="N1197" s="29">
        <v>119</v>
      </c>
      <c r="O1197" s="29" t="s">
        <v>1536</v>
      </c>
      <c r="P1197" s="29">
        <v>119</v>
      </c>
      <c r="Q1197" s="29" t="s">
        <v>1538</v>
      </c>
      <c r="R1197" s="29">
        <v>119</v>
      </c>
      <c r="S1197" s="29" t="s">
        <v>1540</v>
      </c>
      <c r="T1197" s="29">
        <v>119</v>
      </c>
      <c r="U1197" s="29" t="s">
        <v>1542</v>
      </c>
      <c r="V1197" s="29">
        <v>119</v>
      </c>
      <c r="W1197" s="29" t="s">
        <v>1544</v>
      </c>
      <c r="X1197" s="29">
        <v>119</v>
      </c>
      <c r="Y1197" s="29" t="s">
        <v>1700</v>
      </c>
      <c r="Z1197" s="29">
        <v>119</v>
      </c>
      <c r="AA1197" s="29" t="s">
        <v>394</v>
      </c>
      <c r="AB1197" s="30" t="str">
        <f t="shared" si="127"/>
        <v>tw-h-99-shl-loc3</v>
      </c>
      <c r="AC1197" s="30">
        <f t="shared" si="128"/>
        <v>8</v>
      </c>
      <c r="AD1197" s="29">
        <v>9</v>
      </c>
      <c r="AE1197" s="31">
        <v>9</v>
      </c>
      <c r="AG1197" s="35">
        <v>594</v>
      </c>
    </row>
    <row r="1198" spans="1:33" ht="16.5" x14ac:dyDescent="0.2">
      <c r="A1198" s="33" t="s">
        <v>984</v>
      </c>
      <c r="B1198" s="33">
        <f t="shared" si="123"/>
        <v>4210010</v>
      </c>
      <c r="C1198" s="51">
        <v>100</v>
      </c>
      <c r="D1198" s="23">
        <f t="shared" si="124"/>
        <v>42100</v>
      </c>
      <c r="E1198" s="24">
        <v>1</v>
      </c>
      <c r="F1198" s="32" t="s">
        <v>633</v>
      </c>
      <c r="G1198" s="32" t="s">
        <v>30</v>
      </c>
      <c r="H1198" s="24">
        <f t="shared" si="125"/>
        <v>120</v>
      </c>
      <c r="I1198" s="24">
        <f t="shared" si="126"/>
        <v>16</v>
      </c>
      <c r="J1198" s="24">
        <v>5</v>
      </c>
      <c r="K1198" s="24" t="s">
        <v>1533</v>
      </c>
      <c r="L1198" s="24">
        <v>120</v>
      </c>
      <c r="M1198" s="24" t="s">
        <v>1535</v>
      </c>
      <c r="N1198" s="24">
        <v>120</v>
      </c>
      <c r="O1198" s="24" t="s">
        <v>1537</v>
      </c>
      <c r="P1198" s="24">
        <v>120</v>
      </c>
      <c r="Q1198" s="24" t="s">
        <v>1539</v>
      </c>
      <c r="R1198" s="24">
        <v>120</v>
      </c>
      <c r="S1198" s="24" t="s">
        <v>1541</v>
      </c>
      <c r="T1198" s="24">
        <v>120</v>
      </c>
      <c r="U1198" s="24" t="s">
        <v>1543</v>
      </c>
      <c r="V1198" s="24">
        <v>120</v>
      </c>
      <c r="W1198" s="24" t="s">
        <v>1545</v>
      </c>
      <c r="X1198" s="24">
        <v>120</v>
      </c>
      <c r="Y1198" s="24" t="s">
        <v>1546</v>
      </c>
      <c r="Z1198" s="24">
        <v>120</v>
      </c>
      <c r="AA1198" s="24" t="s">
        <v>30</v>
      </c>
      <c r="AB1198" s="24" t="str">
        <f t="shared" si="127"/>
        <v>tw-h-100-jlr-loc1</v>
      </c>
      <c r="AC1198" s="24">
        <f t="shared" si="128"/>
        <v>8</v>
      </c>
      <c r="AD1198" s="24">
        <v>6</v>
      </c>
      <c r="AE1198" s="25">
        <v>6</v>
      </c>
      <c r="AG1198" s="35">
        <v>595</v>
      </c>
    </row>
    <row r="1199" spans="1:33" ht="16.5" x14ac:dyDescent="0.2">
      <c r="A1199" s="33" t="s">
        <v>984</v>
      </c>
      <c r="B1199" s="33">
        <f t="shared" si="123"/>
        <v>4210011</v>
      </c>
      <c r="C1199" s="51">
        <v>100</v>
      </c>
      <c r="D1199" s="26">
        <f t="shared" si="124"/>
        <v>42100</v>
      </c>
      <c r="E1199" s="13">
        <v>1</v>
      </c>
      <c r="F1199" s="14" t="s">
        <v>634</v>
      </c>
      <c r="G1199" s="14" t="s">
        <v>368</v>
      </c>
      <c r="H1199" s="13">
        <f t="shared" si="125"/>
        <v>120</v>
      </c>
      <c r="I1199" s="13">
        <f t="shared" si="126"/>
        <v>16</v>
      </c>
      <c r="J1199" s="13">
        <v>5</v>
      </c>
      <c r="K1199" s="13" t="s">
        <v>1532</v>
      </c>
      <c r="L1199" s="13">
        <v>120</v>
      </c>
      <c r="M1199" s="13" t="s">
        <v>1534</v>
      </c>
      <c r="N1199" s="13">
        <v>120</v>
      </c>
      <c r="O1199" s="13" t="s">
        <v>1536</v>
      </c>
      <c r="P1199" s="13">
        <v>120</v>
      </c>
      <c r="Q1199" s="13" t="s">
        <v>1538</v>
      </c>
      <c r="R1199" s="13">
        <v>120</v>
      </c>
      <c r="S1199" s="13" t="s">
        <v>1540</v>
      </c>
      <c r="T1199" s="13">
        <v>120</v>
      </c>
      <c r="U1199" s="13" t="s">
        <v>1542</v>
      </c>
      <c r="V1199" s="13">
        <v>120</v>
      </c>
      <c r="W1199" s="13" t="s">
        <v>1544</v>
      </c>
      <c r="X1199" s="13">
        <v>120</v>
      </c>
      <c r="Y1199" s="13" t="s">
        <v>1547</v>
      </c>
      <c r="Z1199" s="13">
        <v>120</v>
      </c>
      <c r="AA1199" s="13" t="s">
        <v>389</v>
      </c>
      <c r="AB1199" s="13" t="str">
        <f t="shared" si="127"/>
        <v>tw-h-100-shl-loc1</v>
      </c>
      <c r="AC1199" s="13">
        <f t="shared" si="128"/>
        <v>8</v>
      </c>
      <c r="AD1199" s="13">
        <v>9</v>
      </c>
      <c r="AE1199" s="27">
        <v>9</v>
      </c>
      <c r="AG1199" s="35">
        <v>596</v>
      </c>
    </row>
    <row r="1200" spans="1:33" ht="16.5" x14ac:dyDescent="0.2">
      <c r="A1200" s="33" t="s">
        <v>984</v>
      </c>
      <c r="B1200" s="33">
        <f t="shared" si="123"/>
        <v>4210020</v>
      </c>
      <c r="C1200" s="51">
        <v>100</v>
      </c>
      <c r="D1200" s="26">
        <f t="shared" si="124"/>
        <v>42100</v>
      </c>
      <c r="E1200" s="13">
        <v>2</v>
      </c>
      <c r="F1200" s="14" t="s">
        <v>633</v>
      </c>
      <c r="G1200" s="14" t="s">
        <v>350</v>
      </c>
      <c r="H1200" s="13">
        <f t="shared" si="125"/>
        <v>120</v>
      </c>
      <c r="I1200" s="13">
        <f t="shared" si="126"/>
        <v>16</v>
      </c>
      <c r="J1200" s="13">
        <v>5</v>
      </c>
      <c r="K1200" s="13" t="s">
        <v>1533</v>
      </c>
      <c r="L1200" s="13">
        <v>120</v>
      </c>
      <c r="M1200" s="13" t="s">
        <v>1535</v>
      </c>
      <c r="N1200" s="13">
        <v>120</v>
      </c>
      <c r="O1200" s="13" t="s">
        <v>1537</v>
      </c>
      <c r="P1200" s="13">
        <v>120</v>
      </c>
      <c r="Q1200" s="13" t="s">
        <v>1539</v>
      </c>
      <c r="R1200" s="13">
        <v>120</v>
      </c>
      <c r="S1200" s="13" t="s">
        <v>1541</v>
      </c>
      <c r="T1200" s="13">
        <v>120</v>
      </c>
      <c r="U1200" s="13" t="s">
        <v>1543</v>
      </c>
      <c r="V1200" s="13">
        <v>120</v>
      </c>
      <c r="W1200" s="13" t="s">
        <v>1545</v>
      </c>
      <c r="X1200" s="13">
        <v>120</v>
      </c>
      <c r="Y1200" s="13" t="s">
        <v>1546</v>
      </c>
      <c r="Z1200" s="13">
        <v>120</v>
      </c>
      <c r="AA1200" s="13" t="s">
        <v>350</v>
      </c>
      <c r="AB1200" s="36" t="str">
        <f t="shared" si="127"/>
        <v>tw-h-100-jlr-loc2</v>
      </c>
      <c r="AC1200" s="36">
        <f t="shared" si="128"/>
        <v>8</v>
      </c>
      <c r="AD1200" s="13">
        <v>6</v>
      </c>
      <c r="AE1200" s="27">
        <v>6</v>
      </c>
      <c r="AG1200" s="35">
        <v>597</v>
      </c>
    </row>
    <row r="1201" spans="1:33" ht="16.5" x14ac:dyDescent="0.2">
      <c r="A1201" s="33" t="s">
        <v>984</v>
      </c>
      <c r="B1201" s="33">
        <f t="shared" si="123"/>
        <v>4210021</v>
      </c>
      <c r="C1201" s="51">
        <v>100</v>
      </c>
      <c r="D1201" s="26">
        <f t="shared" si="124"/>
        <v>42100</v>
      </c>
      <c r="E1201" s="13">
        <v>2</v>
      </c>
      <c r="F1201" s="14" t="s">
        <v>634</v>
      </c>
      <c r="G1201" s="14" t="s">
        <v>367</v>
      </c>
      <c r="H1201" s="13">
        <f t="shared" si="125"/>
        <v>120</v>
      </c>
      <c r="I1201" s="13">
        <f t="shared" si="126"/>
        <v>16</v>
      </c>
      <c r="J1201" s="13">
        <v>5</v>
      </c>
      <c r="K1201" s="13" t="s">
        <v>1532</v>
      </c>
      <c r="L1201" s="13">
        <v>120</v>
      </c>
      <c r="M1201" s="13" t="s">
        <v>1534</v>
      </c>
      <c r="N1201" s="13">
        <v>120</v>
      </c>
      <c r="O1201" s="13" t="s">
        <v>1536</v>
      </c>
      <c r="P1201" s="13">
        <v>120</v>
      </c>
      <c r="Q1201" s="13" t="s">
        <v>1538</v>
      </c>
      <c r="R1201" s="13">
        <v>120</v>
      </c>
      <c r="S1201" s="13" t="s">
        <v>1540</v>
      </c>
      <c r="T1201" s="13">
        <v>120</v>
      </c>
      <c r="U1201" s="13" t="s">
        <v>1542</v>
      </c>
      <c r="V1201" s="13">
        <v>120</v>
      </c>
      <c r="W1201" s="13" t="s">
        <v>1544</v>
      </c>
      <c r="X1201" s="13">
        <v>120</v>
      </c>
      <c r="Y1201" s="13" t="s">
        <v>1547</v>
      </c>
      <c r="Z1201" s="13">
        <v>120</v>
      </c>
      <c r="AA1201" s="13" t="s">
        <v>388</v>
      </c>
      <c r="AB1201" s="36" t="str">
        <f t="shared" si="127"/>
        <v>tw-h-100-shl-loc2</v>
      </c>
      <c r="AC1201" s="36">
        <f t="shared" si="128"/>
        <v>8</v>
      </c>
      <c r="AD1201" s="13">
        <v>9</v>
      </c>
      <c r="AE1201" s="27">
        <v>9</v>
      </c>
      <c r="AG1201" s="35">
        <v>598</v>
      </c>
    </row>
    <row r="1202" spans="1:33" ht="16.5" x14ac:dyDescent="0.2">
      <c r="A1202" s="33" t="s">
        <v>984</v>
      </c>
      <c r="B1202" s="33">
        <f t="shared" si="123"/>
        <v>4210030</v>
      </c>
      <c r="C1202" s="51">
        <v>100</v>
      </c>
      <c r="D1202" s="26">
        <f t="shared" si="124"/>
        <v>42100</v>
      </c>
      <c r="E1202" s="13">
        <v>3</v>
      </c>
      <c r="F1202" s="14" t="s">
        <v>633</v>
      </c>
      <c r="G1202" s="14" t="s">
        <v>352</v>
      </c>
      <c r="H1202" s="13">
        <f t="shared" si="125"/>
        <v>120</v>
      </c>
      <c r="I1202" s="13">
        <f t="shared" si="126"/>
        <v>16</v>
      </c>
      <c r="J1202" s="13">
        <v>5</v>
      </c>
      <c r="K1202" s="13" t="s">
        <v>1533</v>
      </c>
      <c r="L1202" s="13">
        <v>120</v>
      </c>
      <c r="M1202" s="13" t="s">
        <v>1535</v>
      </c>
      <c r="N1202" s="13">
        <v>120</v>
      </c>
      <c r="O1202" s="13" t="s">
        <v>1537</v>
      </c>
      <c r="P1202" s="13">
        <v>120</v>
      </c>
      <c r="Q1202" s="13" t="s">
        <v>1539</v>
      </c>
      <c r="R1202" s="13">
        <v>120</v>
      </c>
      <c r="S1202" s="13" t="s">
        <v>1541</v>
      </c>
      <c r="T1202" s="13">
        <v>120</v>
      </c>
      <c r="U1202" s="13" t="s">
        <v>1543</v>
      </c>
      <c r="V1202" s="13">
        <v>120</v>
      </c>
      <c r="W1202" s="13" t="s">
        <v>1545</v>
      </c>
      <c r="X1202" s="13">
        <v>120</v>
      </c>
      <c r="Y1202" s="13" t="s">
        <v>1546</v>
      </c>
      <c r="Z1202" s="13">
        <v>120</v>
      </c>
      <c r="AA1202" s="13" t="s">
        <v>352</v>
      </c>
      <c r="AB1202" s="37" t="str">
        <f t="shared" si="127"/>
        <v>tw-h-100-jlr-loc3</v>
      </c>
      <c r="AC1202" s="37">
        <f t="shared" si="128"/>
        <v>8</v>
      </c>
      <c r="AD1202" s="13">
        <v>6</v>
      </c>
      <c r="AE1202" s="27">
        <v>6</v>
      </c>
      <c r="AG1202" s="35">
        <v>599</v>
      </c>
    </row>
    <row r="1203" spans="1:33" ht="17.25" thickBot="1" x14ac:dyDescent="0.25">
      <c r="A1203" s="33" t="s">
        <v>984</v>
      </c>
      <c r="B1203" s="33">
        <f t="shared" si="123"/>
        <v>4210031</v>
      </c>
      <c r="C1203" s="51">
        <v>100</v>
      </c>
      <c r="D1203" s="28">
        <f t="shared" si="124"/>
        <v>42100</v>
      </c>
      <c r="E1203" s="29">
        <v>3</v>
      </c>
      <c r="F1203" s="30" t="s">
        <v>634</v>
      </c>
      <c r="G1203" s="30" t="s">
        <v>372</v>
      </c>
      <c r="H1203" s="29">
        <f t="shared" si="125"/>
        <v>120</v>
      </c>
      <c r="I1203" s="29">
        <f t="shared" si="126"/>
        <v>16</v>
      </c>
      <c r="J1203" s="13">
        <v>5</v>
      </c>
      <c r="K1203" s="36" t="s">
        <v>1532</v>
      </c>
      <c r="L1203" s="36">
        <v>120</v>
      </c>
      <c r="M1203" s="36" t="s">
        <v>1534</v>
      </c>
      <c r="N1203" s="36">
        <v>120</v>
      </c>
      <c r="O1203" s="36" t="s">
        <v>1536</v>
      </c>
      <c r="P1203" s="36">
        <v>120</v>
      </c>
      <c r="Q1203" s="36" t="s">
        <v>1538</v>
      </c>
      <c r="R1203" s="36">
        <v>120</v>
      </c>
      <c r="S1203" s="36" t="s">
        <v>1540</v>
      </c>
      <c r="T1203" s="36">
        <v>120</v>
      </c>
      <c r="U1203" s="36" t="s">
        <v>1542</v>
      </c>
      <c r="V1203" s="36">
        <v>120</v>
      </c>
      <c r="W1203" s="36" t="s">
        <v>1544</v>
      </c>
      <c r="X1203" s="36">
        <v>120</v>
      </c>
      <c r="Y1203" s="36" t="s">
        <v>1547</v>
      </c>
      <c r="Z1203" s="36">
        <v>120</v>
      </c>
      <c r="AA1203" s="29" t="s">
        <v>393</v>
      </c>
      <c r="AB1203" s="30" t="str">
        <f t="shared" si="127"/>
        <v>tw-h-100-shl-loc3</v>
      </c>
      <c r="AC1203" s="30">
        <f t="shared" si="128"/>
        <v>8</v>
      </c>
      <c r="AD1203" s="29">
        <v>9</v>
      </c>
      <c r="AE1203" s="31">
        <v>9</v>
      </c>
      <c r="AG1203" s="35">
        <v>600</v>
      </c>
    </row>
    <row r="1204" spans="1:33" ht="16.5" x14ac:dyDescent="0.2">
      <c r="A1204" s="33" t="s">
        <v>985</v>
      </c>
      <c r="B1204" s="33">
        <f t="shared" si="123"/>
        <v>4300110</v>
      </c>
      <c r="C1204" s="51">
        <v>1</v>
      </c>
      <c r="D1204" s="23">
        <f>INT((AG1204-1)/6)+43001</f>
        <v>43001</v>
      </c>
      <c r="E1204" s="24">
        <v>1</v>
      </c>
      <c r="F1204" s="32" t="s">
        <v>633</v>
      </c>
      <c r="G1204" s="32" t="s">
        <v>347</v>
      </c>
      <c r="H1204" s="24">
        <v>1</v>
      </c>
      <c r="I1204" s="24">
        <v>1</v>
      </c>
      <c r="J1204" s="24">
        <v>1</v>
      </c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 t="s">
        <v>748</v>
      </c>
      <c r="AB1204" s="24" t="str">
        <f>A1204&amp;"-"&amp;C1204&amp;"-"&amp;F1204&amp;"-loc"&amp;E1204</f>
        <v>tw-x-1-jlr-loc1</v>
      </c>
      <c r="AC1204" s="24">
        <f>INDEX($BT$4:$BT$103,C1204)</f>
        <v>1</v>
      </c>
      <c r="AD1204" s="24">
        <v>6</v>
      </c>
      <c r="AE1204" s="25">
        <v>6</v>
      </c>
      <c r="AG1204" s="35">
        <v>1</v>
      </c>
    </row>
    <row r="1205" spans="1:33" ht="16.5" x14ac:dyDescent="0.2">
      <c r="A1205" s="33" t="s">
        <v>985</v>
      </c>
      <c r="B1205" s="33">
        <f t="shared" si="123"/>
        <v>4300111</v>
      </c>
      <c r="C1205" s="51">
        <v>1</v>
      </c>
      <c r="D1205" s="26">
        <f t="shared" ref="D1205:D1268" si="129">INT((AG1205-1)/6)+43001</f>
        <v>43001</v>
      </c>
      <c r="E1205" s="13">
        <v>1</v>
      </c>
      <c r="F1205" s="14" t="s">
        <v>634</v>
      </c>
      <c r="G1205" s="14" t="s">
        <v>371</v>
      </c>
      <c r="H1205" s="13">
        <v>1</v>
      </c>
      <c r="I1205" s="13">
        <v>1</v>
      </c>
      <c r="J1205" s="13">
        <v>1</v>
      </c>
      <c r="K1205" s="13" t="s">
        <v>1388</v>
      </c>
      <c r="L1205" s="13">
        <v>22</v>
      </c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 t="s">
        <v>446</v>
      </c>
      <c r="AB1205" s="13" t="str">
        <f t="shared" ref="AB1205:AB1268" si="130">A1205&amp;"-"&amp;C1205&amp;"-"&amp;F1205&amp;"-loc"&amp;E1205</f>
        <v>tw-x-1-shl-loc1</v>
      </c>
      <c r="AC1205" s="13">
        <f t="shared" ref="AC1205:AC1268" si="131">INDEX($BT$4:$BT$103,C1205)</f>
        <v>1</v>
      </c>
      <c r="AD1205" s="13">
        <v>9</v>
      </c>
      <c r="AE1205" s="27">
        <v>9</v>
      </c>
      <c r="AG1205" s="35">
        <v>2</v>
      </c>
    </row>
    <row r="1206" spans="1:33" ht="16.5" x14ac:dyDescent="0.2">
      <c r="A1206" s="33" t="s">
        <v>985</v>
      </c>
      <c r="B1206" s="33">
        <f t="shared" si="123"/>
        <v>4300120</v>
      </c>
      <c r="C1206" s="51">
        <v>1</v>
      </c>
      <c r="D1206" s="26">
        <f t="shared" si="129"/>
        <v>43001</v>
      </c>
      <c r="E1206" s="13">
        <v>2</v>
      </c>
      <c r="F1206" s="14" t="s">
        <v>633</v>
      </c>
      <c r="G1206" s="14" t="s">
        <v>348</v>
      </c>
      <c r="H1206" s="13">
        <v>1</v>
      </c>
      <c r="I1206" s="13">
        <v>1</v>
      </c>
      <c r="J1206" s="13">
        <v>1</v>
      </c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 t="s">
        <v>749</v>
      </c>
      <c r="AB1206" s="36" t="str">
        <f t="shared" si="130"/>
        <v>tw-x-1-jlr-loc2</v>
      </c>
      <c r="AC1206" s="36">
        <f t="shared" si="131"/>
        <v>1</v>
      </c>
      <c r="AD1206" s="13">
        <v>6</v>
      </c>
      <c r="AE1206" s="27">
        <v>6</v>
      </c>
      <c r="AG1206" s="35">
        <v>3</v>
      </c>
    </row>
    <row r="1207" spans="1:33" ht="16.5" x14ac:dyDescent="0.2">
      <c r="A1207" s="33" t="s">
        <v>985</v>
      </c>
      <c r="B1207" s="33">
        <f t="shared" si="123"/>
        <v>4300121</v>
      </c>
      <c r="C1207" s="51">
        <v>1</v>
      </c>
      <c r="D1207" s="26">
        <f t="shared" si="129"/>
        <v>43001</v>
      </c>
      <c r="E1207" s="13">
        <v>2</v>
      </c>
      <c r="F1207" s="14" t="s">
        <v>634</v>
      </c>
      <c r="G1207" s="14" t="s">
        <v>360</v>
      </c>
      <c r="H1207" s="13">
        <v>1</v>
      </c>
      <c r="I1207" s="13">
        <v>1</v>
      </c>
      <c r="J1207" s="13">
        <v>1</v>
      </c>
      <c r="K1207" s="13" t="s">
        <v>1388</v>
      </c>
      <c r="L1207" s="13">
        <v>22</v>
      </c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 t="s">
        <v>416</v>
      </c>
      <c r="AB1207" s="36" t="str">
        <f t="shared" si="130"/>
        <v>tw-x-1-shl-loc2</v>
      </c>
      <c r="AC1207" s="36">
        <f t="shared" si="131"/>
        <v>1</v>
      </c>
      <c r="AD1207" s="13">
        <v>9</v>
      </c>
      <c r="AE1207" s="27">
        <v>9</v>
      </c>
      <c r="AG1207" s="35">
        <v>4</v>
      </c>
    </row>
    <row r="1208" spans="1:33" ht="16.5" x14ac:dyDescent="0.2">
      <c r="A1208" s="33" t="s">
        <v>985</v>
      </c>
      <c r="B1208" s="33">
        <f t="shared" si="123"/>
        <v>4300130</v>
      </c>
      <c r="C1208" s="51">
        <v>1</v>
      </c>
      <c r="D1208" s="26">
        <f t="shared" si="129"/>
        <v>43001</v>
      </c>
      <c r="E1208" s="13">
        <v>3</v>
      </c>
      <c r="F1208" s="14" t="s">
        <v>633</v>
      </c>
      <c r="G1208" s="14" t="s">
        <v>749</v>
      </c>
      <c r="H1208" s="13">
        <v>1</v>
      </c>
      <c r="I1208" s="13">
        <v>1</v>
      </c>
      <c r="J1208" s="13">
        <v>1</v>
      </c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 t="s">
        <v>347</v>
      </c>
      <c r="AB1208" s="37" t="str">
        <f t="shared" si="130"/>
        <v>tw-x-1-jlr-loc3</v>
      </c>
      <c r="AC1208" s="37">
        <f t="shared" si="131"/>
        <v>1</v>
      </c>
      <c r="AD1208" s="13">
        <v>6</v>
      </c>
      <c r="AE1208" s="27">
        <v>6</v>
      </c>
      <c r="AG1208" s="35">
        <v>5</v>
      </c>
    </row>
    <row r="1209" spans="1:33" ht="17.25" thickBot="1" x14ac:dyDescent="0.25">
      <c r="A1209" s="33" t="s">
        <v>985</v>
      </c>
      <c r="B1209" s="33">
        <f t="shared" si="123"/>
        <v>4300131</v>
      </c>
      <c r="C1209" s="51">
        <v>1</v>
      </c>
      <c r="D1209" s="28">
        <f t="shared" si="129"/>
        <v>43001</v>
      </c>
      <c r="E1209" s="29">
        <v>3</v>
      </c>
      <c r="F1209" s="30" t="s">
        <v>634</v>
      </c>
      <c r="G1209" s="30" t="s">
        <v>361</v>
      </c>
      <c r="H1209" s="29">
        <v>1</v>
      </c>
      <c r="I1209" s="29">
        <v>1</v>
      </c>
      <c r="J1209" s="29">
        <v>1</v>
      </c>
      <c r="K1209" s="29" t="s">
        <v>1388</v>
      </c>
      <c r="L1209" s="29">
        <v>22</v>
      </c>
      <c r="M1209" s="29"/>
      <c r="N1209" s="29"/>
      <c r="O1209" s="29"/>
      <c r="P1209" s="29"/>
      <c r="Q1209" s="29"/>
      <c r="R1209" s="29"/>
      <c r="S1209" s="29"/>
      <c r="T1209" s="29"/>
      <c r="U1209" s="29"/>
      <c r="V1209" s="29"/>
      <c r="W1209" s="29"/>
      <c r="X1209" s="29"/>
      <c r="Y1209" s="29"/>
      <c r="Z1209" s="29"/>
      <c r="AA1209" s="29" t="s">
        <v>414</v>
      </c>
      <c r="AB1209" s="30" t="str">
        <f t="shared" si="130"/>
        <v>tw-x-1-shl-loc3</v>
      </c>
      <c r="AC1209" s="30">
        <f t="shared" si="131"/>
        <v>1</v>
      </c>
      <c r="AD1209" s="29">
        <v>9</v>
      </c>
      <c r="AE1209" s="31">
        <v>9</v>
      </c>
      <c r="AG1209" s="35">
        <v>6</v>
      </c>
    </row>
    <row r="1210" spans="1:33" ht="16.5" x14ac:dyDescent="0.2">
      <c r="A1210" s="33" t="s">
        <v>985</v>
      </c>
      <c r="B1210" s="33">
        <f t="shared" si="123"/>
        <v>4300210</v>
      </c>
      <c r="C1210" s="51">
        <v>2</v>
      </c>
      <c r="D1210" s="23">
        <f t="shared" si="129"/>
        <v>43002</v>
      </c>
      <c r="E1210" s="24">
        <v>1</v>
      </c>
      <c r="F1210" s="32" t="s">
        <v>633</v>
      </c>
      <c r="G1210" s="32" t="s">
        <v>347</v>
      </c>
      <c r="H1210" s="24">
        <v>1</v>
      </c>
      <c r="I1210" s="24">
        <v>1</v>
      </c>
      <c r="J1210" s="24">
        <v>1</v>
      </c>
      <c r="K1210" s="24" t="s">
        <v>1389</v>
      </c>
      <c r="L1210" s="24">
        <v>24</v>
      </c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 t="s">
        <v>347</v>
      </c>
      <c r="AB1210" s="24" t="str">
        <f t="shared" si="130"/>
        <v>tw-x-2-jlr-loc1</v>
      </c>
      <c r="AC1210" s="24">
        <f t="shared" si="131"/>
        <v>1</v>
      </c>
      <c r="AD1210" s="24">
        <v>6</v>
      </c>
      <c r="AE1210" s="25">
        <v>6</v>
      </c>
      <c r="AG1210" s="35">
        <v>7</v>
      </c>
    </row>
    <row r="1211" spans="1:33" ht="16.5" x14ac:dyDescent="0.2">
      <c r="A1211" s="33" t="s">
        <v>985</v>
      </c>
      <c r="B1211" s="33">
        <f t="shared" si="123"/>
        <v>4300211</v>
      </c>
      <c r="C1211" s="51">
        <v>2</v>
      </c>
      <c r="D1211" s="26">
        <f t="shared" si="129"/>
        <v>43002</v>
      </c>
      <c r="E1211" s="13">
        <v>1</v>
      </c>
      <c r="F1211" s="14" t="s">
        <v>634</v>
      </c>
      <c r="G1211" s="14" t="s">
        <v>371</v>
      </c>
      <c r="H1211" s="13">
        <v>1</v>
      </c>
      <c r="I1211" s="13">
        <v>1</v>
      </c>
      <c r="J1211" s="13">
        <v>1</v>
      </c>
      <c r="K1211" s="13" t="s">
        <v>1388</v>
      </c>
      <c r="L1211" s="13">
        <v>22</v>
      </c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 t="s">
        <v>421</v>
      </c>
      <c r="AB1211" s="13" t="str">
        <f t="shared" si="130"/>
        <v>tw-x-2-shl-loc1</v>
      </c>
      <c r="AC1211" s="13">
        <f t="shared" si="131"/>
        <v>1</v>
      </c>
      <c r="AD1211" s="13">
        <v>9</v>
      </c>
      <c r="AE1211" s="27">
        <v>9</v>
      </c>
      <c r="AG1211" s="35">
        <v>8</v>
      </c>
    </row>
    <row r="1212" spans="1:33" ht="16.5" x14ac:dyDescent="0.2">
      <c r="A1212" s="33" t="s">
        <v>985</v>
      </c>
      <c r="B1212" s="33">
        <f t="shared" si="123"/>
        <v>4300220</v>
      </c>
      <c r="C1212" s="51">
        <v>2</v>
      </c>
      <c r="D1212" s="26">
        <f t="shared" si="129"/>
        <v>43002</v>
      </c>
      <c r="E1212" s="13">
        <v>2</v>
      </c>
      <c r="F1212" s="14" t="s">
        <v>633</v>
      </c>
      <c r="G1212" s="14" t="s">
        <v>348</v>
      </c>
      <c r="H1212" s="13">
        <v>1</v>
      </c>
      <c r="I1212" s="13">
        <v>1</v>
      </c>
      <c r="J1212" s="13">
        <v>1</v>
      </c>
      <c r="K1212" s="13" t="s">
        <v>1389</v>
      </c>
      <c r="L1212" s="13">
        <v>24</v>
      </c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 t="s">
        <v>353</v>
      </c>
      <c r="AB1212" s="36" t="str">
        <f t="shared" si="130"/>
        <v>tw-x-2-jlr-loc2</v>
      </c>
      <c r="AC1212" s="36">
        <f t="shared" si="131"/>
        <v>1</v>
      </c>
      <c r="AD1212" s="13">
        <v>6</v>
      </c>
      <c r="AE1212" s="27">
        <v>6</v>
      </c>
      <c r="AG1212" s="35">
        <v>9</v>
      </c>
    </row>
    <row r="1213" spans="1:33" ht="16.5" x14ac:dyDescent="0.2">
      <c r="A1213" s="33" t="s">
        <v>985</v>
      </c>
      <c r="B1213" s="33">
        <f t="shared" si="123"/>
        <v>4300221</v>
      </c>
      <c r="C1213" s="51">
        <v>2</v>
      </c>
      <c r="D1213" s="26">
        <f t="shared" si="129"/>
        <v>43002</v>
      </c>
      <c r="E1213" s="13">
        <v>2</v>
      </c>
      <c r="F1213" s="14" t="s">
        <v>634</v>
      </c>
      <c r="G1213" s="14" t="s">
        <v>360</v>
      </c>
      <c r="H1213" s="13">
        <v>1</v>
      </c>
      <c r="I1213" s="13">
        <v>1</v>
      </c>
      <c r="J1213" s="13">
        <v>1</v>
      </c>
      <c r="K1213" s="13" t="s">
        <v>1388</v>
      </c>
      <c r="L1213" s="13">
        <v>22</v>
      </c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 t="s">
        <v>420</v>
      </c>
      <c r="AB1213" s="36" t="str">
        <f t="shared" si="130"/>
        <v>tw-x-2-shl-loc2</v>
      </c>
      <c r="AC1213" s="36">
        <f t="shared" si="131"/>
        <v>1</v>
      </c>
      <c r="AD1213" s="13">
        <v>9</v>
      </c>
      <c r="AE1213" s="27">
        <v>9</v>
      </c>
      <c r="AG1213" s="35">
        <v>10</v>
      </c>
    </row>
    <row r="1214" spans="1:33" ht="16.5" x14ac:dyDescent="0.2">
      <c r="A1214" s="33" t="s">
        <v>985</v>
      </c>
      <c r="B1214" s="33">
        <f t="shared" si="123"/>
        <v>4300230</v>
      </c>
      <c r="C1214" s="51">
        <v>2</v>
      </c>
      <c r="D1214" s="26">
        <f t="shared" si="129"/>
        <v>43002</v>
      </c>
      <c r="E1214" s="13">
        <v>3</v>
      </c>
      <c r="F1214" s="14" t="s">
        <v>633</v>
      </c>
      <c r="G1214" s="14" t="s">
        <v>749</v>
      </c>
      <c r="H1214" s="13">
        <v>1</v>
      </c>
      <c r="I1214" s="13">
        <v>1</v>
      </c>
      <c r="J1214" s="13">
        <v>1</v>
      </c>
      <c r="K1214" s="13" t="s">
        <v>1389</v>
      </c>
      <c r="L1214" s="13">
        <v>24</v>
      </c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 t="s">
        <v>357</v>
      </c>
      <c r="AB1214" s="37" t="str">
        <f t="shared" si="130"/>
        <v>tw-x-2-jlr-loc3</v>
      </c>
      <c r="AC1214" s="37">
        <f t="shared" si="131"/>
        <v>1</v>
      </c>
      <c r="AD1214" s="13">
        <v>6</v>
      </c>
      <c r="AE1214" s="27">
        <v>6</v>
      </c>
      <c r="AG1214" s="35">
        <v>11</v>
      </c>
    </row>
    <row r="1215" spans="1:33" ht="17.25" thickBot="1" x14ac:dyDescent="0.25">
      <c r="A1215" s="33" t="s">
        <v>985</v>
      </c>
      <c r="B1215" s="33">
        <f t="shared" si="123"/>
        <v>4300231</v>
      </c>
      <c r="C1215" s="51">
        <v>2</v>
      </c>
      <c r="D1215" s="28">
        <f t="shared" si="129"/>
        <v>43002</v>
      </c>
      <c r="E1215" s="29">
        <v>3</v>
      </c>
      <c r="F1215" s="30" t="s">
        <v>634</v>
      </c>
      <c r="G1215" s="30" t="s">
        <v>361</v>
      </c>
      <c r="H1215" s="29">
        <v>1</v>
      </c>
      <c r="I1215" s="29">
        <v>1</v>
      </c>
      <c r="J1215" s="29">
        <v>1</v>
      </c>
      <c r="K1215" s="29" t="s">
        <v>1388</v>
      </c>
      <c r="L1215" s="29">
        <v>22</v>
      </c>
      <c r="M1215" s="29"/>
      <c r="N1215" s="29"/>
      <c r="O1215" s="29"/>
      <c r="P1215" s="29"/>
      <c r="Q1215" s="29"/>
      <c r="R1215" s="29"/>
      <c r="S1215" s="29"/>
      <c r="T1215" s="29"/>
      <c r="U1215" s="29"/>
      <c r="V1215" s="29"/>
      <c r="W1215" s="29"/>
      <c r="X1215" s="29"/>
      <c r="Y1215" s="29"/>
      <c r="Z1215" s="29"/>
      <c r="AA1215" s="29" t="s">
        <v>439</v>
      </c>
      <c r="AB1215" s="30" t="str">
        <f t="shared" si="130"/>
        <v>tw-x-2-shl-loc3</v>
      </c>
      <c r="AC1215" s="30">
        <f t="shared" si="131"/>
        <v>1</v>
      </c>
      <c r="AD1215" s="29">
        <v>9</v>
      </c>
      <c r="AE1215" s="31">
        <v>9</v>
      </c>
      <c r="AG1215" s="35">
        <v>12</v>
      </c>
    </row>
    <row r="1216" spans="1:33" ht="16.5" x14ac:dyDescent="0.2">
      <c r="A1216" s="33" t="s">
        <v>985</v>
      </c>
      <c r="B1216" s="33">
        <f t="shared" si="123"/>
        <v>4300310</v>
      </c>
      <c r="C1216" s="51">
        <v>3</v>
      </c>
      <c r="D1216" s="23">
        <f t="shared" si="129"/>
        <v>43003</v>
      </c>
      <c r="E1216" s="24">
        <v>1</v>
      </c>
      <c r="F1216" s="32" t="s">
        <v>633</v>
      </c>
      <c r="G1216" s="32" t="s">
        <v>347</v>
      </c>
      <c r="H1216" s="24">
        <v>1</v>
      </c>
      <c r="I1216" s="24">
        <v>1</v>
      </c>
      <c r="J1216" s="24">
        <v>1</v>
      </c>
      <c r="K1216" s="24" t="s">
        <v>1389</v>
      </c>
      <c r="L1216" s="24">
        <v>26</v>
      </c>
      <c r="M1216" s="24" t="s">
        <v>1391</v>
      </c>
      <c r="N1216" s="24">
        <v>26</v>
      </c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 t="s">
        <v>354</v>
      </c>
      <c r="AB1216" s="24" t="str">
        <f t="shared" si="130"/>
        <v>tw-x-3-jlr-loc1</v>
      </c>
      <c r="AC1216" s="24">
        <f t="shared" si="131"/>
        <v>1</v>
      </c>
      <c r="AD1216" s="24">
        <v>6</v>
      </c>
      <c r="AE1216" s="25">
        <v>6</v>
      </c>
      <c r="AG1216" s="35">
        <v>13</v>
      </c>
    </row>
    <row r="1217" spans="1:33" ht="16.5" x14ac:dyDescent="0.2">
      <c r="A1217" s="33" t="s">
        <v>985</v>
      </c>
      <c r="B1217" s="33">
        <f t="shared" si="123"/>
        <v>4300311</v>
      </c>
      <c r="C1217" s="51">
        <v>3</v>
      </c>
      <c r="D1217" s="26">
        <f t="shared" si="129"/>
        <v>43003</v>
      </c>
      <c r="E1217" s="13">
        <v>1</v>
      </c>
      <c r="F1217" s="14" t="s">
        <v>634</v>
      </c>
      <c r="G1217" s="14" t="s">
        <v>371</v>
      </c>
      <c r="H1217" s="13">
        <v>1</v>
      </c>
      <c r="I1217" s="13">
        <v>1</v>
      </c>
      <c r="J1217" s="13">
        <v>1</v>
      </c>
      <c r="K1217" s="13" t="s">
        <v>1388</v>
      </c>
      <c r="L1217" s="13">
        <v>26</v>
      </c>
      <c r="M1217" s="13" t="s">
        <v>1390</v>
      </c>
      <c r="N1217" s="13">
        <v>26</v>
      </c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 t="s">
        <v>433</v>
      </c>
      <c r="AB1217" s="13" t="str">
        <f t="shared" si="130"/>
        <v>tw-x-3-shl-loc1</v>
      </c>
      <c r="AC1217" s="13">
        <f t="shared" si="131"/>
        <v>1</v>
      </c>
      <c r="AD1217" s="13">
        <v>9</v>
      </c>
      <c r="AE1217" s="27">
        <v>9</v>
      </c>
      <c r="AG1217" s="35">
        <v>14</v>
      </c>
    </row>
    <row r="1218" spans="1:33" ht="16.5" x14ac:dyDescent="0.2">
      <c r="A1218" s="33" t="s">
        <v>985</v>
      </c>
      <c r="B1218" s="33">
        <f t="shared" si="123"/>
        <v>4300320</v>
      </c>
      <c r="C1218" s="51">
        <v>3</v>
      </c>
      <c r="D1218" s="26">
        <f t="shared" si="129"/>
        <v>43003</v>
      </c>
      <c r="E1218" s="13">
        <v>2</v>
      </c>
      <c r="F1218" s="14" t="s">
        <v>633</v>
      </c>
      <c r="G1218" s="14" t="s">
        <v>348</v>
      </c>
      <c r="H1218" s="13">
        <v>1</v>
      </c>
      <c r="I1218" s="13">
        <v>1</v>
      </c>
      <c r="J1218" s="13">
        <v>1</v>
      </c>
      <c r="K1218" s="13" t="s">
        <v>1389</v>
      </c>
      <c r="L1218" s="13">
        <v>26</v>
      </c>
      <c r="M1218" s="13" t="s">
        <v>1391</v>
      </c>
      <c r="N1218" s="13">
        <v>26</v>
      </c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 t="s">
        <v>357</v>
      </c>
      <c r="AB1218" s="36" t="str">
        <f t="shared" si="130"/>
        <v>tw-x-3-jlr-loc2</v>
      </c>
      <c r="AC1218" s="36">
        <f t="shared" si="131"/>
        <v>1</v>
      </c>
      <c r="AD1218" s="13">
        <v>6</v>
      </c>
      <c r="AE1218" s="27">
        <v>6</v>
      </c>
      <c r="AG1218" s="35">
        <v>15</v>
      </c>
    </row>
    <row r="1219" spans="1:33" ht="16.5" x14ac:dyDescent="0.2">
      <c r="A1219" s="33" t="s">
        <v>985</v>
      </c>
      <c r="B1219" s="33">
        <f t="shared" si="123"/>
        <v>4300321</v>
      </c>
      <c r="C1219" s="51">
        <v>3</v>
      </c>
      <c r="D1219" s="26">
        <f t="shared" si="129"/>
        <v>43003</v>
      </c>
      <c r="E1219" s="13">
        <v>2</v>
      </c>
      <c r="F1219" s="14" t="s">
        <v>634</v>
      </c>
      <c r="G1219" s="14" t="s">
        <v>360</v>
      </c>
      <c r="H1219" s="13">
        <v>1</v>
      </c>
      <c r="I1219" s="13">
        <v>1</v>
      </c>
      <c r="J1219" s="13">
        <v>1</v>
      </c>
      <c r="K1219" s="13" t="s">
        <v>1388</v>
      </c>
      <c r="L1219" s="13">
        <v>26</v>
      </c>
      <c r="M1219" s="13" t="s">
        <v>1390</v>
      </c>
      <c r="N1219" s="13">
        <v>26</v>
      </c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 t="s">
        <v>439</v>
      </c>
      <c r="AB1219" s="36" t="str">
        <f t="shared" si="130"/>
        <v>tw-x-3-shl-loc2</v>
      </c>
      <c r="AC1219" s="36">
        <f t="shared" si="131"/>
        <v>1</v>
      </c>
      <c r="AD1219" s="13">
        <v>9</v>
      </c>
      <c r="AE1219" s="27">
        <v>9</v>
      </c>
      <c r="AG1219" s="35">
        <v>16</v>
      </c>
    </row>
    <row r="1220" spans="1:33" ht="16.5" x14ac:dyDescent="0.2">
      <c r="A1220" s="33" t="s">
        <v>985</v>
      </c>
      <c r="B1220" s="33">
        <f t="shared" si="123"/>
        <v>4300330</v>
      </c>
      <c r="C1220" s="51">
        <v>3</v>
      </c>
      <c r="D1220" s="26">
        <f t="shared" si="129"/>
        <v>43003</v>
      </c>
      <c r="E1220" s="13">
        <v>3</v>
      </c>
      <c r="F1220" s="14" t="s">
        <v>633</v>
      </c>
      <c r="G1220" s="14" t="s">
        <v>749</v>
      </c>
      <c r="H1220" s="13">
        <v>1</v>
      </c>
      <c r="I1220" s="13">
        <v>1</v>
      </c>
      <c r="J1220" s="13">
        <v>1</v>
      </c>
      <c r="K1220" s="13" t="s">
        <v>1389</v>
      </c>
      <c r="L1220" s="13">
        <v>26</v>
      </c>
      <c r="M1220" s="13" t="s">
        <v>1391</v>
      </c>
      <c r="N1220" s="13">
        <v>26</v>
      </c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 t="s">
        <v>749</v>
      </c>
      <c r="AB1220" s="37" t="str">
        <f t="shared" si="130"/>
        <v>tw-x-3-jlr-loc3</v>
      </c>
      <c r="AC1220" s="37">
        <f t="shared" si="131"/>
        <v>1</v>
      </c>
      <c r="AD1220" s="13">
        <v>6</v>
      </c>
      <c r="AE1220" s="27">
        <v>6</v>
      </c>
      <c r="AG1220" s="35">
        <v>17</v>
      </c>
    </row>
    <row r="1221" spans="1:33" ht="17.25" thickBot="1" x14ac:dyDescent="0.25">
      <c r="A1221" s="33" t="s">
        <v>985</v>
      </c>
      <c r="B1221" s="33">
        <f t="shared" ref="B1221:B1284" si="132">D1221*100+E1221*10+IF(F1221="jlr",0,1)</f>
        <v>4300331</v>
      </c>
      <c r="C1221" s="51">
        <v>3</v>
      </c>
      <c r="D1221" s="28">
        <f t="shared" si="129"/>
        <v>43003</v>
      </c>
      <c r="E1221" s="29">
        <v>3</v>
      </c>
      <c r="F1221" s="30" t="s">
        <v>634</v>
      </c>
      <c r="G1221" s="30" t="s">
        <v>361</v>
      </c>
      <c r="H1221" s="29">
        <v>1</v>
      </c>
      <c r="I1221" s="29">
        <v>1</v>
      </c>
      <c r="J1221" s="29">
        <v>1</v>
      </c>
      <c r="K1221" s="29" t="s">
        <v>1388</v>
      </c>
      <c r="L1221" s="29">
        <v>26</v>
      </c>
      <c r="M1221" s="29" t="s">
        <v>1390</v>
      </c>
      <c r="N1221" s="29">
        <v>26</v>
      </c>
      <c r="O1221" s="29"/>
      <c r="P1221" s="29"/>
      <c r="Q1221" s="29"/>
      <c r="R1221" s="29"/>
      <c r="S1221" s="29"/>
      <c r="T1221" s="29"/>
      <c r="U1221" s="29"/>
      <c r="V1221" s="29"/>
      <c r="W1221" s="29"/>
      <c r="X1221" s="29"/>
      <c r="Y1221" s="29"/>
      <c r="Z1221" s="29"/>
      <c r="AA1221" s="29" t="s">
        <v>416</v>
      </c>
      <c r="AB1221" s="30" t="str">
        <f t="shared" si="130"/>
        <v>tw-x-3-shl-loc3</v>
      </c>
      <c r="AC1221" s="30">
        <f t="shared" si="131"/>
        <v>1</v>
      </c>
      <c r="AD1221" s="29">
        <v>9</v>
      </c>
      <c r="AE1221" s="31">
        <v>9</v>
      </c>
      <c r="AG1221" s="35">
        <v>18</v>
      </c>
    </row>
    <row r="1222" spans="1:33" ht="16.5" x14ac:dyDescent="0.2">
      <c r="A1222" s="33" t="s">
        <v>985</v>
      </c>
      <c r="B1222" s="33">
        <f t="shared" si="132"/>
        <v>4300410</v>
      </c>
      <c r="C1222" s="51">
        <v>4</v>
      </c>
      <c r="D1222" s="23">
        <f t="shared" si="129"/>
        <v>43004</v>
      </c>
      <c r="E1222" s="24">
        <v>1</v>
      </c>
      <c r="F1222" s="32" t="s">
        <v>633</v>
      </c>
      <c r="G1222" s="32" t="s">
        <v>347</v>
      </c>
      <c r="H1222" s="24">
        <v>1</v>
      </c>
      <c r="I1222" s="24">
        <v>1</v>
      </c>
      <c r="J1222" s="24">
        <v>1</v>
      </c>
      <c r="K1222" s="24" t="s">
        <v>1389</v>
      </c>
      <c r="L1222" s="24">
        <v>28</v>
      </c>
      <c r="M1222" s="24" t="s">
        <v>1391</v>
      </c>
      <c r="N1222" s="24">
        <v>28</v>
      </c>
      <c r="O1222" s="24" t="s">
        <v>1393</v>
      </c>
      <c r="P1222" s="24">
        <v>28</v>
      </c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 t="s">
        <v>30</v>
      </c>
      <c r="AB1222" s="24" t="str">
        <f t="shared" si="130"/>
        <v>tw-x-4-jlr-loc1</v>
      </c>
      <c r="AC1222" s="24">
        <f t="shared" si="131"/>
        <v>1</v>
      </c>
      <c r="AD1222" s="24">
        <v>6</v>
      </c>
      <c r="AE1222" s="25">
        <v>6</v>
      </c>
      <c r="AG1222" s="35">
        <v>19</v>
      </c>
    </row>
    <row r="1223" spans="1:33" ht="16.5" x14ac:dyDescent="0.2">
      <c r="A1223" s="33" t="s">
        <v>985</v>
      </c>
      <c r="B1223" s="33">
        <f t="shared" si="132"/>
        <v>4300411</v>
      </c>
      <c r="C1223" s="51">
        <v>4</v>
      </c>
      <c r="D1223" s="26">
        <f t="shared" si="129"/>
        <v>43004</v>
      </c>
      <c r="E1223" s="13">
        <v>1</v>
      </c>
      <c r="F1223" s="14" t="s">
        <v>634</v>
      </c>
      <c r="G1223" s="14" t="s">
        <v>371</v>
      </c>
      <c r="H1223" s="13">
        <v>1</v>
      </c>
      <c r="I1223" s="13">
        <v>1</v>
      </c>
      <c r="J1223" s="13">
        <v>1</v>
      </c>
      <c r="K1223" s="13" t="s">
        <v>1388</v>
      </c>
      <c r="L1223" s="13">
        <v>28</v>
      </c>
      <c r="M1223" s="13" t="s">
        <v>1390</v>
      </c>
      <c r="N1223" s="13">
        <v>28</v>
      </c>
      <c r="O1223" s="13" t="s">
        <v>1392</v>
      </c>
      <c r="P1223" s="13">
        <v>28</v>
      </c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 t="s">
        <v>440</v>
      </c>
      <c r="AB1223" s="13" t="str">
        <f t="shared" si="130"/>
        <v>tw-x-4-shl-loc1</v>
      </c>
      <c r="AC1223" s="13">
        <f t="shared" si="131"/>
        <v>1</v>
      </c>
      <c r="AD1223" s="13">
        <v>9</v>
      </c>
      <c r="AE1223" s="27">
        <v>9</v>
      </c>
      <c r="AG1223" s="35">
        <v>20</v>
      </c>
    </row>
    <row r="1224" spans="1:33" ht="16.5" x14ac:dyDescent="0.2">
      <c r="A1224" s="33" t="s">
        <v>985</v>
      </c>
      <c r="B1224" s="33">
        <f t="shared" si="132"/>
        <v>4300420</v>
      </c>
      <c r="C1224" s="51">
        <v>4</v>
      </c>
      <c r="D1224" s="26">
        <f t="shared" si="129"/>
        <v>43004</v>
      </c>
      <c r="E1224" s="13">
        <v>2</v>
      </c>
      <c r="F1224" s="14" t="s">
        <v>633</v>
      </c>
      <c r="G1224" s="14" t="s">
        <v>348</v>
      </c>
      <c r="H1224" s="13">
        <v>1</v>
      </c>
      <c r="I1224" s="13">
        <v>1</v>
      </c>
      <c r="J1224" s="13">
        <v>1</v>
      </c>
      <c r="K1224" s="13" t="s">
        <v>1389</v>
      </c>
      <c r="L1224" s="13">
        <v>28</v>
      </c>
      <c r="M1224" s="13" t="s">
        <v>1391</v>
      </c>
      <c r="N1224" s="13">
        <v>28</v>
      </c>
      <c r="O1224" s="13" t="s">
        <v>1393</v>
      </c>
      <c r="P1224" s="13">
        <v>28</v>
      </c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 t="s">
        <v>350</v>
      </c>
      <c r="AB1224" s="36" t="str">
        <f t="shared" si="130"/>
        <v>tw-x-4-jlr-loc2</v>
      </c>
      <c r="AC1224" s="36">
        <f t="shared" si="131"/>
        <v>1</v>
      </c>
      <c r="AD1224" s="13">
        <v>6</v>
      </c>
      <c r="AE1224" s="27">
        <v>6</v>
      </c>
      <c r="AG1224" s="35">
        <v>21</v>
      </c>
    </row>
    <row r="1225" spans="1:33" ht="16.5" x14ac:dyDescent="0.2">
      <c r="A1225" s="33" t="s">
        <v>985</v>
      </c>
      <c r="B1225" s="33">
        <f t="shared" si="132"/>
        <v>4300421</v>
      </c>
      <c r="C1225" s="51">
        <v>4</v>
      </c>
      <c r="D1225" s="26">
        <f t="shared" si="129"/>
        <v>43004</v>
      </c>
      <c r="E1225" s="13">
        <v>2</v>
      </c>
      <c r="F1225" s="14" t="s">
        <v>634</v>
      </c>
      <c r="G1225" s="14" t="s">
        <v>360</v>
      </c>
      <c r="H1225" s="13">
        <v>1</v>
      </c>
      <c r="I1225" s="13">
        <v>1</v>
      </c>
      <c r="J1225" s="13">
        <v>1</v>
      </c>
      <c r="K1225" s="13" t="s">
        <v>1388</v>
      </c>
      <c r="L1225" s="13">
        <v>28</v>
      </c>
      <c r="M1225" s="13" t="s">
        <v>1390</v>
      </c>
      <c r="N1225" s="13">
        <v>28</v>
      </c>
      <c r="O1225" s="13" t="s">
        <v>1392</v>
      </c>
      <c r="P1225" s="13">
        <v>28</v>
      </c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 t="s">
        <v>436</v>
      </c>
      <c r="AB1225" s="36" t="str">
        <f t="shared" si="130"/>
        <v>tw-x-4-shl-loc2</v>
      </c>
      <c r="AC1225" s="36">
        <f t="shared" si="131"/>
        <v>1</v>
      </c>
      <c r="AD1225" s="13">
        <v>9</v>
      </c>
      <c r="AE1225" s="27">
        <v>9</v>
      </c>
      <c r="AG1225" s="35">
        <v>22</v>
      </c>
    </row>
    <row r="1226" spans="1:33" ht="16.5" x14ac:dyDescent="0.2">
      <c r="A1226" s="33" t="s">
        <v>985</v>
      </c>
      <c r="B1226" s="33">
        <f t="shared" si="132"/>
        <v>4300430</v>
      </c>
      <c r="C1226" s="51">
        <v>4</v>
      </c>
      <c r="D1226" s="26">
        <f t="shared" si="129"/>
        <v>43004</v>
      </c>
      <c r="E1226" s="13">
        <v>3</v>
      </c>
      <c r="F1226" s="14" t="s">
        <v>633</v>
      </c>
      <c r="G1226" s="14" t="s">
        <v>749</v>
      </c>
      <c r="H1226" s="13">
        <v>1</v>
      </c>
      <c r="I1226" s="13">
        <v>1</v>
      </c>
      <c r="J1226" s="13">
        <v>1</v>
      </c>
      <c r="K1226" s="13" t="s">
        <v>1389</v>
      </c>
      <c r="L1226" s="13">
        <v>28</v>
      </c>
      <c r="M1226" s="13" t="s">
        <v>1391</v>
      </c>
      <c r="N1226" s="13">
        <v>28</v>
      </c>
      <c r="O1226" s="13" t="s">
        <v>1393</v>
      </c>
      <c r="P1226" s="13">
        <v>28</v>
      </c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 t="s">
        <v>749</v>
      </c>
      <c r="AB1226" s="37" t="str">
        <f t="shared" si="130"/>
        <v>tw-x-4-jlr-loc3</v>
      </c>
      <c r="AC1226" s="37">
        <f t="shared" si="131"/>
        <v>1</v>
      </c>
      <c r="AD1226" s="13">
        <v>6</v>
      </c>
      <c r="AE1226" s="27">
        <v>6</v>
      </c>
      <c r="AG1226" s="35">
        <v>23</v>
      </c>
    </row>
    <row r="1227" spans="1:33" ht="17.25" thickBot="1" x14ac:dyDescent="0.25">
      <c r="A1227" s="33" t="s">
        <v>985</v>
      </c>
      <c r="B1227" s="33">
        <f t="shared" si="132"/>
        <v>4300431</v>
      </c>
      <c r="C1227" s="51">
        <v>4</v>
      </c>
      <c r="D1227" s="28">
        <f t="shared" si="129"/>
        <v>43004</v>
      </c>
      <c r="E1227" s="29">
        <v>3</v>
      </c>
      <c r="F1227" s="30" t="s">
        <v>634</v>
      </c>
      <c r="G1227" s="30" t="s">
        <v>361</v>
      </c>
      <c r="H1227" s="29">
        <v>1</v>
      </c>
      <c r="I1227" s="29">
        <v>1</v>
      </c>
      <c r="J1227" s="29">
        <v>1</v>
      </c>
      <c r="K1227" s="29" t="s">
        <v>1388</v>
      </c>
      <c r="L1227" s="29">
        <v>28</v>
      </c>
      <c r="M1227" s="29" t="s">
        <v>1390</v>
      </c>
      <c r="N1227" s="29">
        <v>28</v>
      </c>
      <c r="O1227" s="29" t="s">
        <v>1392</v>
      </c>
      <c r="P1227" s="29">
        <v>28</v>
      </c>
      <c r="Q1227" s="29"/>
      <c r="R1227" s="29"/>
      <c r="S1227" s="29"/>
      <c r="T1227" s="29"/>
      <c r="U1227" s="29"/>
      <c r="V1227" s="29"/>
      <c r="W1227" s="29"/>
      <c r="X1227" s="29"/>
      <c r="Y1227" s="29"/>
      <c r="Z1227" s="29"/>
      <c r="AA1227" s="29" t="s">
        <v>416</v>
      </c>
      <c r="AB1227" s="30" t="str">
        <f t="shared" si="130"/>
        <v>tw-x-4-shl-loc3</v>
      </c>
      <c r="AC1227" s="30">
        <f t="shared" si="131"/>
        <v>1</v>
      </c>
      <c r="AD1227" s="29">
        <v>9</v>
      </c>
      <c r="AE1227" s="31">
        <v>9</v>
      </c>
      <c r="AG1227" s="35">
        <v>24</v>
      </c>
    </row>
    <row r="1228" spans="1:33" ht="16.5" x14ac:dyDescent="0.2">
      <c r="A1228" s="33" t="s">
        <v>985</v>
      </c>
      <c r="B1228" s="33">
        <f t="shared" si="132"/>
        <v>4300510</v>
      </c>
      <c r="C1228" s="51">
        <v>5</v>
      </c>
      <c r="D1228" s="23">
        <f t="shared" si="129"/>
        <v>43005</v>
      </c>
      <c r="E1228" s="24">
        <v>1</v>
      </c>
      <c r="F1228" s="32" t="s">
        <v>633</v>
      </c>
      <c r="G1228" s="32" t="s">
        <v>347</v>
      </c>
      <c r="H1228" s="24">
        <v>1</v>
      </c>
      <c r="I1228" s="24">
        <v>1</v>
      </c>
      <c r="J1228" s="24">
        <v>1</v>
      </c>
      <c r="K1228" s="24" t="s">
        <v>1389</v>
      </c>
      <c r="L1228" s="24">
        <v>28</v>
      </c>
      <c r="M1228" s="24" t="s">
        <v>1391</v>
      </c>
      <c r="N1228" s="24">
        <v>28</v>
      </c>
      <c r="O1228" s="24" t="s">
        <v>1393</v>
      </c>
      <c r="P1228" s="24">
        <v>28</v>
      </c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 t="s">
        <v>351</v>
      </c>
      <c r="AB1228" s="24" t="str">
        <f t="shared" si="130"/>
        <v>tw-x-5-jlr-loc1</v>
      </c>
      <c r="AC1228" s="24">
        <f t="shared" si="131"/>
        <v>2</v>
      </c>
      <c r="AD1228" s="24">
        <v>6</v>
      </c>
      <c r="AE1228" s="25">
        <v>6</v>
      </c>
      <c r="AG1228" s="35">
        <v>25</v>
      </c>
    </row>
    <row r="1229" spans="1:33" ht="16.5" x14ac:dyDescent="0.2">
      <c r="A1229" s="33" t="s">
        <v>985</v>
      </c>
      <c r="B1229" s="33">
        <f t="shared" si="132"/>
        <v>4300511</v>
      </c>
      <c r="C1229" s="51">
        <v>5</v>
      </c>
      <c r="D1229" s="26">
        <f t="shared" si="129"/>
        <v>43005</v>
      </c>
      <c r="E1229" s="13">
        <v>1</v>
      </c>
      <c r="F1229" s="14" t="s">
        <v>634</v>
      </c>
      <c r="G1229" s="14" t="s">
        <v>371</v>
      </c>
      <c r="H1229" s="13">
        <v>1</v>
      </c>
      <c r="I1229" s="13">
        <v>1</v>
      </c>
      <c r="J1229" s="13">
        <v>1</v>
      </c>
      <c r="K1229" s="13" t="s">
        <v>1388</v>
      </c>
      <c r="L1229" s="13">
        <v>30</v>
      </c>
      <c r="M1229" s="13" t="s">
        <v>1390</v>
      </c>
      <c r="N1229" s="13">
        <v>30</v>
      </c>
      <c r="O1229" s="13" t="s">
        <v>1392</v>
      </c>
      <c r="P1229" s="13">
        <v>30</v>
      </c>
      <c r="Q1229" s="13" t="s">
        <v>1394</v>
      </c>
      <c r="R1229" s="13">
        <v>30</v>
      </c>
      <c r="S1229" s="13"/>
      <c r="T1229" s="13"/>
      <c r="U1229" s="13"/>
      <c r="V1229" s="13"/>
      <c r="W1229" s="13"/>
      <c r="X1229" s="13"/>
      <c r="Y1229" s="13"/>
      <c r="Z1229" s="13"/>
      <c r="AA1229" s="13" t="s">
        <v>444</v>
      </c>
      <c r="AB1229" s="13" t="str">
        <f t="shared" si="130"/>
        <v>tw-x-5-shl-loc1</v>
      </c>
      <c r="AC1229" s="13">
        <f t="shared" si="131"/>
        <v>2</v>
      </c>
      <c r="AD1229" s="13">
        <v>9</v>
      </c>
      <c r="AE1229" s="27">
        <v>9</v>
      </c>
      <c r="AG1229" s="35">
        <v>26</v>
      </c>
    </row>
    <row r="1230" spans="1:33" ht="16.5" x14ac:dyDescent="0.2">
      <c r="A1230" s="33" t="s">
        <v>985</v>
      </c>
      <c r="B1230" s="33">
        <f t="shared" si="132"/>
        <v>4300520</v>
      </c>
      <c r="C1230" s="51">
        <v>5</v>
      </c>
      <c r="D1230" s="26">
        <f t="shared" si="129"/>
        <v>43005</v>
      </c>
      <c r="E1230" s="13">
        <v>2</v>
      </c>
      <c r="F1230" s="14" t="s">
        <v>633</v>
      </c>
      <c r="G1230" s="14" t="s">
        <v>348</v>
      </c>
      <c r="H1230" s="13">
        <v>1</v>
      </c>
      <c r="I1230" s="13">
        <v>1</v>
      </c>
      <c r="J1230" s="13">
        <v>1</v>
      </c>
      <c r="K1230" s="13" t="s">
        <v>1389</v>
      </c>
      <c r="L1230" s="13">
        <v>28</v>
      </c>
      <c r="M1230" s="13" t="s">
        <v>1391</v>
      </c>
      <c r="N1230" s="13">
        <v>28</v>
      </c>
      <c r="O1230" s="13" t="s">
        <v>1393</v>
      </c>
      <c r="P1230" s="13">
        <v>28</v>
      </c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 t="s">
        <v>347</v>
      </c>
      <c r="AB1230" s="36" t="str">
        <f t="shared" si="130"/>
        <v>tw-x-5-jlr-loc2</v>
      </c>
      <c r="AC1230" s="36">
        <f t="shared" si="131"/>
        <v>2</v>
      </c>
      <c r="AD1230" s="13">
        <v>6</v>
      </c>
      <c r="AE1230" s="27">
        <v>6</v>
      </c>
      <c r="AG1230" s="35">
        <v>27</v>
      </c>
    </row>
    <row r="1231" spans="1:33" ht="16.5" x14ac:dyDescent="0.2">
      <c r="A1231" s="33" t="s">
        <v>985</v>
      </c>
      <c r="B1231" s="33">
        <f t="shared" si="132"/>
        <v>4300521</v>
      </c>
      <c r="C1231" s="51">
        <v>5</v>
      </c>
      <c r="D1231" s="26">
        <f t="shared" si="129"/>
        <v>43005</v>
      </c>
      <c r="E1231" s="13">
        <v>2</v>
      </c>
      <c r="F1231" s="14" t="s">
        <v>634</v>
      </c>
      <c r="G1231" s="14" t="s">
        <v>360</v>
      </c>
      <c r="H1231" s="13">
        <v>1</v>
      </c>
      <c r="I1231" s="13">
        <v>1</v>
      </c>
      <c r="J1231" s="13">
        <v>1</v>
      </c>
      <c r="K1231" s="13" t="s">
        <v>1388</v>
      </c>
      <c r="L1231" s="13">
        <v>30</v>
      </c>
      <c r="M1231" s="13" t="s">
        <v>1390</v>
      </c>
      <c r="N1231" s="13">
        <v>30</v>
      </c>
      <c r="O1231" s="13" t="s">
        <v>1392</v>
      </c>
      <c r="P1231" s="13">
        <v>30</v>
      </c>
      <c r="Q1231" s="13" t="s">
        <v>1394</v>
      </c>
      <c r="R1231" s="13">
        <v>30</v>
      </c>
      <c r="S1231" s="13"/>
      <c r="T1231" s="13"/>
      <c r="U1231" s="13"/>
      <c r="V1231" s="13"/>
      <c r="W1231" s="13"/>
      <c r="X1231" s="13"/>
      <c r="Y1231" s="13"/>
      <c r="Z1231" s="13"/>
      <c r="AA1231" s="13" t="s">
        <v>414</v>
      </c>
      <c r="AB1231" s="36" t="str">
        <f t="shared" si="130"/>
        <v>tw-x-5-shl-loc2</v>
      </c>
      <c r="AC1231" s="36">
        <f t="shared" si="131"/>
        <v>2</v>
      </c>
      <c r="AD1231" s="13">
        <v>9</v>
      </c>
      <c r="AE1231" s="27">
        <v>9</v>
      </c>
      <c r="AG1231" s="35">
        <v>28</v>
      </c>
    </row>
    <row r="1232" spans="1:33" ht="16.5" x14ac:dyDescent="0.2">
      <c r="A1232" s="33" t="s">
        <v>985</v>
      </c>
      <c r="B1232" s="33">
        <f t="shared" si="132"/>
        <v>4300530</v>
      </c>
      <c r="C1232" s="51">
        <v>5</v>
      </c>
      <c r="D1232" s="26">
        <f t="shared" si="129"/>
        <v>43005</v>
      </c>
      <c r="E1232" s="13">
        <v>3</v>
      </c>
      <c r="F1232" s="14" t="s">
        <v>633</v>
      </c>
      <c r="G1232" s="14" t="s">
        <v>749</v>
      </c>
      <c r="H1232" s="13">
        <v>1</v>
      </c>
      <c r="I1232" s="13">
        <v>1</v>
      </c>
      <c r="J1232" s="13">
        <v>1</v>
      </c>
      <c r="K1232" s="13" t="s">
        <v>1389</v>
      </c>
      <c r="L1232" s="13">
        <v>28</v>
      </c>
      <c r="M1232" s="13" t="s">
        <v>1391</v>
      </c>
      <c r="N1232" s="13">
        <v>28</v>
      </c>
      <c r="O1232" s="13" t="s">
        <v>1393</v>
      </c>
      <c r="P1232" s="13">
        <v>28</v>
      </c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 t="s">
        <v>353</v>
      </c>
      <c r="AB1232" s="37" t="str">
        <f t="shared" si="130"/>
        <v>tw-x-5-jlr-loc3</v>
      </c>
      <c r="AC1232" s="37">
        <f t="shared" si="131"/>
        <v>2</v>
      </c>
      <c r="AD1232" s="13">
        <v>6</v>
      </c>
      <c r="AE1232" s="27">
        <v>6</v>
      </c>
      <c r="AG1232" s="35">
        <v>29</v>
      </c>
    </row>
    <row r="1233" spans="1:33" ht="17.25" thickBot="1" x14ac:dyDescent="0.25">
      <c r="A1233" s="33" t="s">
        <v>985</v>
      </c>
      <c r="B1233" s="33">
        <f t="shared" si="132"/>
        <v>4300531</v>
      </c>
      <c r="C1233" s="51">
        <v>5</v>
      </c>
      <c r="D1233" s="28">
        <f t="shared" si="129"/>
        <v>43005</v>
      </c>
      <c r="E1233" s="29">
        <v>3</v>
      </c>
      <c r="F1233" s="30" t="s">
        <v>634</v>
      </c>
      <c r="G1233" s="30" t="s">
        <v>361</v>
      </c>
      <c r="H1233" s="29">
        <v>1</v>
      </c>
      <c r="I1233" s="29">
        <v>1</v>
      </c>
      <c r="J1233" s="29">
        <v>1</v>
      </c>
      <c r="K1233" s="29" t="s">
        <v>1388</v>
      </c>
      <c r="L1233" s="29">
        <v>30</v>
      </c>
      <c r="M1233" s="29" t="s">
        <v>1390</v>
      </c>
      <c r="N1233" s="29">
        <v>30</v>
      </c>
      <c r="O1233" s="29" t="s">
        <v>1392</v>
      </c>
      <c r="P1233" s="29">
        <v>30</v>
      </c>
      <c r="Q1233" s="29" t="s">
        <v>1394</v>
      </c>
      <c r="R1233" s="29">
        <v>30</v>
      </c>
      <c r="S1233" s="29"/>
      <c r="T1233" s="29"/>
      <c r="U1233" s="29"/>
      <c r="V1233" s="29"/>
      <c r="W1233" s="29"/>
      <c r="X1233" s="29"/>
      <c r="Y1233" s="29"/>
      <c r="Z1233" s="29"/>
      <c r="AA1233" s="29" t="s">
        <v>420</v>
      </c>
      <c r="AB1233" s="30" t="str">
        <f t="shared" si="130"/>
        <v>tw-x-5-shl-loc3</v>
      </c>
      <c r="AC1233" s="30">
        <f t="shared" si="131"/>
        <v>2</v>
      </c>
      <c r="AD1233" s="29">
        <v>9</v>
      </c>
      <c r="AE1233" s="31">
        <v>9</v>
      </c>
      <c r="AG1233" s="35">
        <v>30</v>
      </c>
    </row>
    <row r="1234" spans="1:33" ht="16.5" x14ac:dyDescent="0.2">
      <c r="A1234" s="33" t="s">
        <v>985</v>
      </c>
      <c r="B1234" s="33">
        <f t="shared" si="132"/>
        <v>4300610</v>
      </c>
      <c r="C1234" s="51">
        <v>6</v>
      </c>
      <c r="D1234" s="23">
        <f t="shared" si="129"/>
        <v>43006</v>
      </c>
      <c r="E1234" s="24">
        <v>1</v>
      </c>
      <c r="F1234" s="32" t="s">
        <v>633</v>
      </c>
      <c r="G1234" s="32" t="s">
        <v>347</v>
      </c>
      <c r="H1234" s="24">
        <v>1</v>
      </c>
      <c r="I1234" s="24">
        <v>1</v>
      </c>
      <c r="J1234" s="24">
        <v>1</v>
      </c>
      <c r="K1234" s="24" t="s">
        <v>1389</v>
      </c>
      <c r="L1234" s="24">
        <v>32</v>
      </c>
      <c r="M1234" s="24" t="s">
        <v>1391</v>
      </c>
      <c r="N1234" s="24">
        <v>32</v>
      </c>
      <c r="O1234" s="24" t="s">
        <v>1393</v>
      </c>
      <c r="P1234" s="24">
        <v>32</v>
      </c>
      <c r="Q1234" s="24" t="s">
        <v>1395</v>
      </c>
      <c r="R1234" s="24">
        <v>32</v>
      </c>
      <c r="S1234" s="24"/>
      <c r="T1234" s="24"/>
      <c r="U1234" s="24"/>
      <c r="V1234" s="24"/>
      <c r="W1234" s="24"/>
      <c r="X1234" s="24"/>
      <c r="Y1234" s="24"/>
      <c r="Z1234" s="24"/>
      <c r="AA1234" s="32" t="s">
        <v>30</v>
      </c>
      <c r="AB1234" s="14" t="str">
        <f t="shared" si="130"/>
        <v>tw-x-6-jlr-loc1</v>
      </c>
      <c r="AC1234" s="58">
        <f t="shared" si="131"/>
        <v>2</v>
      </c>
      <c r="AD1234" s="24">
        <v>6</v>
      </c>
      <c r="AE1234" s="25">
        <v>6</v>
      </c>
      <c r="AG1234" s="35">
        <v>31</v>
      </c>
    </row>
    <row r="1235" spans="1:33" ht="16.5" x14ac:dyDescent="0.2">
      <c r="A1235" s="33" t="s">
        <v>985</v>
      </c>
      <c r="B1235" s="33">
        <f t="shared" si="132"/>
        <v>4300611</v>
      </c>
      <c r="C1235" s="51">
        <v>6</v>
      </c>
      <c r="D1235" s="26">
        <f t="shared" si="129"/>
        <v>43006</v>
      </c>
      <c r="E1235" s="13">
        <v>1</v>
      </c>
      <c r="F1235" s="14" t="s">
        <v>634</v>
      </c>
      <c r="G1235" s="14" t="s">
        <v>371</v>
      </c>
      <c r="H1235" s="13">
        <v>1</v>
      </c>
      <c r="I1235" s="13">
        <v>1</v>
      </c>
      <c r="J1235" s="13">
        <v>1</v>
      </c>
      <c r="K1235" s="13" t="s">
        <v>1388</v>
      </c>
      <c r="L1235" s="13">
        <v>30</v>
      </c>
      <c r="M1235" s="13" t="s">
        <v>1390</v>
      </c>
      <c r="N1235" s="13">
        <v>30</v>
      </c>
      <c r="O1235" s="13" t="s">
        <v>1392</v>
      </c>
      <c r="P1235" s="13">
        <v>30</v>
      </c>
      <c r="Q1235" s="13" t="s">
        <v>1394</v>
      </c>
      <c r="R1235" s="13">
        <v>30</v>
      </c>
      <c r="S1235" s="13"/>
      <c r="T1235" s="13"/>
      <c r="U1235" s="13"/>
      <c r="V1235" s="13"/>
      <c r="W1235" s="13"/>
      <c r="X1235" s="13"/>
      <c r="Y1235" s="13"/>
      <c r="Z1235" s="13"/>
      <c r="AA1235" s="13" t="s">
        <v>421</v>
      </c>
      <c r="AB1235" s="13" t="str">
        <f t="shared" si="130"/>
        <v>tw-x-6-shl-loc1</v>
      </c>
      <c r="AC1235" s="13">
        <f t="shared" si="131"/>
        <v>2</v>
      </c>
      <c r="AD1235" s="13">
        <v>9</v>
      </c>
      <c r="AE1235" s="27">
        <v>9</v>
      </c>
      <c r="AG1235" s="35">
        <v>32</v>
      </c>
    </row>
    <row r="1236" spans="1:33" ht="16.5" x14ac:dyDescent="0.2">
      <c r="A1236" s="33" t="s">
        <v>985</v>
      </c>
      <c r="B1236" s="33">
        <f t="shared" si="132"/>
        <v>4300620</v>
      </c>
      <c r="C1236" s="51">
        <v>6</v>
      </c>
      <c r="D1236" s="26">
        <f t="shared" si="129"/>
        <v>43006</v>
      </c>
      <c r="E1236" s="13">
        <v>2</v>
      </c>
      <c r="F1236" s="14" t="s">
        <v>633</v>
      </c>
      <c r="G1236" s="14" t="s">
        <v>348</v>
      </c>
      <c r="H1236" s="13">
        <v>1</v>
      </c>
      <c r="I1236" s="13">
        <v>1</v>
      </c>
      <c r="J1236" s="13">
        <v>1</v>
      </c>
      <c r="K1236" s="13" t="s">
        <v>1389</v>
      </c>
      <c r="L1236" s="13">
        <v>32</v>
      </c>
      <c r="M1236" s="13" t="s">
        <v>1391</v>
      </c>
      <c r="N1236" s="13">
        <v>32</v>
      </c>
      <c r="O1236" s="13" t="s">
        <v>1393</v>
      </c>
      <c r="P1236" s="13">
        <v>32</v>
      </c>
      <c r="Q1236" s="13" t="s">
        <v>1395</v>
      </c>
      <c r="R1236" s="13">
        <v>32</v>
      </c>
      <c r="S1236" s="13"/>
      <c r="T1236" s="13"/>
      <c r="U1236" s="13"/>
      <c r="V1236" s="13"/>
      <c r="W1236" s="13"/>
      <c r="X1236" s="13"/>
      <c r="Y1236" s="13"/>
      <c r="Z1236" s="13"/>
      <c r="AA1236" s="14" t="s">
        <v>30</v>
      </c>
      <c r="AB1236" s="14" t="str">
        <f t="shared" si="130"/>
        <v>tw-x-6-jlr-loc2</v>
      </c>
      <c r="AC1236" s="14">
        <f t="shared" si="131"/>
        <v>2</v>
      </c>
      <c r="AD1236" s="13">
        <v>6</v>
      </c>
      <c r="AE1236" s="27">
        <v>6</v>
      </c>
      <c r="AG1236" s="35">
        <v>33</v>
      </c>
    </row>
    <row r="1237" spans="1:33" ht="16.5" x14ac:dyDescent="0.2">
      <c r="A1237" s="33" t="s">
        <v>985</v>
      </c>
      <c r="B1237" s="33">
        <f t="shared" si="132"/>
        <v>4300621</v>
      </c>
      <c r="C1237" s="51">
        <v>6</v>
      </c>
      <c r="D1237" s="26">
        <f t="shared" si="129"/>
        <v>43006</v>
      </c>
      <c r="E1237" s="13">
        <v>2</v>
      </c>
      <c r="F1237" s="14" t="s">
        <v>634</v>
      </c>
      <c r="G1237" s="14" t="s">
        <v>360</v>
      </c>
      <c r="H1237" s="13">
        <v>1</v>
      </c>
      <c r="I1237" s="13">
        <v>1</v>
      </c>
      <c r="J1237" s="13">
        <v>1</v>
      </c>
      <c r="K1237" s="13" t="s">
        <v>1388</v>
      </c>
      <c r="L1237" s="13">
        <v>30</v>
      </c>
      <c r="M1237" s="13" t="s">
        <v>1390</v>
      </c>
      <c r="N1237" s="13">
        <v>30</v>
      </c>
      <c r="O1237" s="13" t="s">
        <v>1392</v>
      </c>
      <c r="P1237" s="13">
        <v>30</v>
      </c>
      <c r="Q1237" s="13" t="s">
        <v>1394</v>
      </c>
      <c r="R1237" s="13">
        <v>30</v>
      </c>
      <c r="S1237" s="13"/>
      <c r="T1237" s="13"/>
      <c r="U1237" s="13"/>
      <c r="V1237" s="13"/>
      <c r="W1237" s="13"/>
      <c r="X1237" s="13"/>
      <c r="Y1237" s="13"/>
      <c r="Z1237" s="13"/>
      <c r="AA1237" s="13" t="s">
        <v>423</v>
      </c>
      <c r="AB1237" s="14" t="str">
        <f t="shared" si="130"/>
        <v>tw-x-6-shl-loc2</v>
      </c>
      <c r="AC1237" s="14">
        <f t="shared" si="131"/>
        <v>2</v>
      </c>
      <c r="AD1237" s="13">
        <v>9</v>
      </c>
      <c r="AE1237" s="27">
        <v>9</v>
      </c>
      <c r="AG1237" s="35">
        <v>34</v>
      </c>
    </row>
    <row r="1238" spans="1:33" ht="16.5" x14ac:dyDescent="0.2">
      <c r="A1238" s="33" t="s">
        <v>985</v>
      </c>
      <c r="B1238" s="33">
        <f t="shared" si="132"/>
        <v>4300630</v>
      </c>
      <c r="C1238" s="51">
        <v>6</v>
      </c>
      <c r="D1238" s="26">
        <f t="shared" si="129"/>
        <v>43006</v>
      </c>
      <c r="E1238" s="13">
        <v>3</v>
      </c>
      <c r="F1238" s="14" t="s">
        <v>633</v>
      </c>
      <c r="G1238" s="14" t="s">
        <v>749</v>
      </c>
      <c r="H1238" s="13">
        <v>1</v>
      </c>
      <c r="I1238" s="13">
        <v>1</v>
      </c>
      <c r="J1238" s="13">
        <v>1</v>
      </c>
      <c r="K1238" s="13" t="s">
        <v>1389</v>
      </c>
      <c r="L1238" s="13">
        <v>32</v>
      </c>
      <c r="M1238" s="13" t="s">
        <v>1391</v>
      </c>
      <c r="N1238" s="13">
        <v>32</v>
      </c>
      <c r="O1238" s="13" t="s">
        <v>1393</v>
      </c>
      <c r="P1238" s="13">
        <v>32</v>
      </c>
      <c r="Q1238" s="13" t="s">
        <v>1395</v>
      </c>
      <c r="R1238" s="13">
        <v>32</v>
      </c>
      <c r="S1238" s="13"/>
      <c r="T1238" s="13"/>
      <c r="U1238" s="13"/>
      <c r="V1238" s="13"/>
      <c r="W1238" s="13"/>
      <c r="X1238" s="13"/>
      <c r="Y1238" s="13"/>
      <c r="Z1238" s="13"/>
      <c r="AA1238" s="14" t="s">
        <v>30</v>
      </c>
      <c r="AB1238" s="14" t="str">
        <f t="shared" si="130"/>
        <v>tw-x-6-jlr-loc3</v>
      </c>
      <c r="AC1238" s="14">
        <f t="shared" si="131"/>
        <v>2</v>
      </c>
      <c r="AD1238" s="13">
        <v>6</v>
      </c>
      <c r="AE1238" s="27">
        <v>6</v>
      </c>
      <c r="AG1238" s="35">
        <v>35</v>
      </c>
    </row>
    <row r="1239" spans="1:33" ht="17.25" thickBot="1" x14ac:dyDescent="0.25">
      <c r="A1239" s="33" t="s">
        <v>985</v>
      </c>
      <c r="B1239" s="33">
        <f t="shared" si="132"/>
        <v>4300631</v>
      </c>
      <c r="C1239" s="51">
        <v>6</v>
      </c>
      <c r="D1239" s="28">
        <f t="shared" si="129"/>
        <v>43006</v>
      </c>
      <c r="E1239" s="29">
        <v>3</v>
      </c>
      <c r="F1239" s="30" t="s">
        <v>634</v>
      </c>
      <c r="G1239" s="30" t="s">
        <v>361</v>
      </c>
      <c r="H1239" s="29">
        <v>1</v>
      </c>
      <c r="I1239" s="29">
        <v>1</v>
      </c>
      <c r="J1239" s="29">
        <v>1</v>
      </c>
      <c r="K1239" s="29" t="s">
        <v>1388</v>
      </c>
      <c r="L1239" s="29">
        <v>30</v>
      </c>
      <c r="M1239" s="29" t="s">
        <v>1390</v>
      </c>
      <c r="N1239" s="29">
        <v>30</v>
      </c>
      <c r="O1239" s="29" t="s">
        <v>1392</v>
      </c>
      <c r="P1239" s="29">
        <v>30</v>
      </c>
      <c r="Q1239" s="29" t="s">
        <v>1394</v>
      </c>
      <c r="R1239" s="29">
        <v>30</v>
      </c>
      <c r="S1239" s="29"/>
      <c r="T1239" s="29"/>
      <c r="U1239" s="29"/>
      <c r="V1239" s="29"/>
      <c r="W1239" s="29"/>
      <c r="X1239" s="29"/>
      <c r="Y1239" s="29"/>
      <c r="Z1239" s="29"/>
      <c r="AA1239" s="30" t="s">
        <v>440</v>
      </c>
      <c r="AB1239" s="30" t="str">
        <f t="shared" si="130"/>
        <v>tw-x-6-shl-loc3</v>
      </c>
      <c r="AC1239" s="30">
        <f t="shared" si="131"/>
        <v>2</v>
      </c>
      <c r="AD1239" s="29">
        <v>9</v>
      </c>
      <c r="AE1239" s="31">
        <v>9</v>
      </c>
      <c r="AG1239" s="35">
        <v>36</v>
      </c>
    </row>
    <row r="1240" spans="1:33" ht="16.5" x14ac:dyDescent="0.2">
      <c r="A1240" s="33" t="s">
        <v>985</v>
      </c>
      <c r="B1240" s="33">
        <f t="shared" si="132"/>
        <v>4300710</v>
      </c>
      <c r="C1240" s="51">
        <v>7</v>
      </c>
      <c r="D1240" s="23">
        <f t="shared" si="129"/>
        <v>43007</v>
      </c>
      <c r="E1240" s="24">
        <v>1</v>
      </c>
      <c r="F1240" s="32" t="s">
        <v>633</v>
      </c>
      <c r="G1240" s="32" t="s">
        <v>347</v>
      </c>
      <c r="H1240" s="24">
        <v>1</v>
      </c>
      <c r="I1240" s="24">
        <v>1</v>
      </c>
      <c r="J1240" s="24">
        <v>1</v>
      </c>
      <c r="K1240" s="24" t="s">
        <v>1389</v>
      </c>
      <c r="L1240" s="24">
        <v>34</v>
      </c>
      <c r="M1240" s="24" t="s">
        <v>1391</v>
      </c>
      <c r="N1240" s="24">
        <v>34</v>
      </c>
      <c r="O1240" s="24" t="s">
        <v>1393</v>
      </c>
      <c r="P1240" s="24">
        <v>34</v>
      </c>
      <c r="Q1240" s="24" t="s">
        <v>1395</v>
      </c>
      <c r="R1240" s="24">
        <v>34</v>
      </c>
      <c r="S1240" s="24" t="s">
        <v>1397</v>
      </c>
      <c r="T1240" s="24">
        <v>34</v>
      </c>
      <c r="U1240" s="24"/>
      <c r="V1240" s="24"/>
      <c r="W1240" s="24"/>
      <c r="X1240" s="24"/>
      <c r="Y1240" s="24"/>
      <c r="Z1240" s="24"/>
      <c r="AA1240" s="32" t="s">
        <v>347</v>
      </c>
      <c r="AB1240" s="24" t="str">
        <f t="shared" si="130"/>
        <v>tw-x-7-jlr-loc1</v>
      </c>
      <c r="AC1240" s="24">
        <f t="shared" si="131"/>
        <v>2</v>
      </c>
      <c r="AD1240" s="24">
        <v>6</v>
      </c>
      <c r="AE1240" s="25">
        <v>6</v>
      </c>
      <c r="AG1240" s="35">
        <v>37</v>
      </c>
    </row>
    <row r="1241" spans="1:33" ht="16.5" x14ac:dyDescent="0.2">
      <c r="A1241" s="33" t="s">
        <v>985</v>
      </c>
      <c r="B1241" s="33">
        <f t="shared" si="132"/>
        <v>4300711</v>
      </c>
      <c r="C1241" s="51">
        <v>7</v>
      </c>
      <c r="D1241" s="26">
        <f t="shared" si="129"/>
        <v>43007</v>
      </c>
      <c r="E1241" s="13">
        <v>1</v>
      </c>
      <c r="F1241" s="14" t="s">
        <v>634</v>
      </c>
      <c r="G1241" s="14" t="s">
        <v>371</v>
      </c>
      <c r="H1241" s="13">
        <v>1</v>
      </c>
      <c r="I1241" s="13">
        <v>1</v>
      </c>
      <c r="J1241" s="13">
        <v>1</v>
      </c>
      <c r="K1241" s="13" t="s">
        <v>1388</v>
      </c>
      <c r="L1241" s="13">
        <v>34</v>
      </c>
      <c r="M1241" s="13" t="s">
        <v>1390</v>
      </c>
      <c r="N1241" s="13">
        <v>34</v>
      </c>
      <c r="O1241" s="13" t="s">
        <v>1392</v>
      </c>
      <c r="P1241" s="13">
        <v>34</v>
      </c>
      <c r="Q1241" s="13" t="s">
        <v>1394</v>
      </c>
      <c r="R1241" s="13">
        <v>34</v>
      </c>
      <c r="S1241" s="13" t="s">
        <v>1396</v>
      </c>
      <c r="T1241" s="13">
        <v>34</v>
      </c>
      <c r="U1241" s="13"/>
      <c r="V1241" s="13"/>
      <c r="W1241" s="13"/>
      <c r="X1241" s="13"/>
      <c r="Y1241" s="13"/>
      <c r="Z1241" s="13"/>
      <c r="AA1241" s="14" t="s">
        <v>414</v>
      </c>
      <c r="AB1241" s="13" t="str">
        <f t="shared" si="130"/>
        <v>tw-x-7-shl-loc1</v>
      </c>
      <c r="AC1241" s="13">
        <f t="shared" si="131"/>
        <v>2</v>
      </c>
      <c r="AD1241" s="13">
        <v>9</v>
      </c>
      <c r="AE1241" s="27">
        <v>9</v>
      </c>
      <c r="AG1241" s="35">
        <v>38</v>
      </c>
    </row>
    <row r="1242" spans="1:33" ht="16.5" x14ac:dyDescent="0.2">
      <c r="A1242" s="33" t="s">
        <v>985</v>
      </c>
      <c r="B1242" s="33">
        <f t="shared" si="132"/>
        <v>4300720</v>
      </c>
      <c r="C1242" s="51">
        <v>7</v>
      </c>
      <c r="D1242" s="26">
        <f t="shared" si="129"/>
        <v>43007</v>
      </c>
      <c r="E1242" s="13">
        <v>2</v>
      </c>
      <c r="F1242" s="14" t="s">
        <v>633</v>
      </c>
      <c r="G1242" s="14" t="s">
        <v>348</v>
      </c>
      <c r="H1242" s="13">
        <v>1</v>
      </c>
      <c r="I1242" s="13">
        <v>1</v>
      </c>
      <c r="J1242" s="13">
        <v>1</v>
      </c>
      <c r="K1242" s="13" t="s">
        <v>1389</v>
      </c>
      <c r="L1242" s="13">
        <v>34</v>
      </c>
      <c r="M1242" s="13" t="s">
        <v>1391</v>
      </c>
      <c r="N1242" s="13">
        <v>34</v>
      </c>
      <c r="O1242" s="13" t="s">
        <v>1393</v>
      </c>
      <c r="P1242" s="13">
        <v>34</v>
      </c>
      <c r="Q1242" s="13" t="s">
        <v>1395</v>
      </c>
      <c r="R1242" s="13">
        <v>34</v>
      </c>
      <c r="S1242" s="13" t="s">
        <v>1397</v>
      </c>
      <c r="T1242" s="13">
        <v>34</v>
      </c>
      <c r="U1242" s="13"/>
      <c r="V1242" s="13"/>
      <c r="W1242" s="13"/>
      <c r="X1242" s="13"/>
      <c r="Y1242" s="13"/>
      <c r="Z1242" s="13"/>
      <c r="AA1242" s="14" t="s">
        <v>349</v>
      </c>
      <c r="AB1242" s="36" t="str">
        <f t="shared" si="130"/>
        <v>tw-x-7-jlr-loc2</v>
      </c>
      <c r="AC1242" s="36">
        <f t="shared" si="131"/>
        <v>2</v>
      </c>
      <c r="AD1242" s="13">
        <v>6</v>
      </c>
      <c r="AE1242" s="27">
        <v>6</v>
      </c>
      <c r="AG1242" s="35">
        <v>39</v>
      </c>
    </row>
    <row r="1243" spans="1:33" ht="16.5" x14ac:dyDescent="0.2">
      <c r="A1243" s="33" t="s">
        <v>985</v>
      </c>
      <c r="B1243" s="33">
        <f t="shared" si="132"/>
        <v>4300721</v>
      </c>
      <c r="C1243" s="51">
        <v>7</v>
      </c>
      <c r="D1243" s="26">
        <f t="shared" si="129"/>
        <v>43007</v>
      </c>
      <c r="E1243" s="13">
        <v>2</v>
      </c>
      <c r="F1243" s="14" t="s">
        <v>634</v>
      </c>
      <c r="G1243" s="14" t="s">
        <v>360</v>
      </c>
      <c r="H1243" s="13">
        <v>1</v>
      </c>
      <c r="I1243" s="13">
        <v>1</v>
      </c>
      <c r="J1243" s="13">
        <v>1</v>
      </c>
      <c r="K1243" s="36" t="s">
        <v>1388</v>
      </c>
      <c r="L1243" s="36">
        <v>34</v>
      </c>
      <c r="M1243" s="36" t="s">
        <v>1390</v>
      </c>
      <c r="N1243" s="36">
        <v>34</v>
      </c>
      <c r="O1243" s="36" t="s">
        <v>1392</v>
      </c>
      <c r="P1243" s="36">
        <v>34</v>
      </c>
      <c r="Q1243" s="36" t="s">
        <v>1394</v>
      </c>
      <c r="R1243" s="36">
        <v>34</v>
      </c>
      <c r="S1243" s="36" t="s">
        <v>1396</v>
      </c>
      <c r="T1243" s="36">
        <v>34</v>
      </c>
      <c r="U1243" s="36"/>
      <c r="V1243" s="36"/>
      <c r="W1243" s="36"/>
      <c r="X1243" s="36"/>
      <c r="Y1243" s="36"/>
      <c r="Z1243" s="36"/>
      <c r="AA1243" s="37" t="s">
        <v>425</v>
      </c>
      <c r="AB1243" s="36" t="str">
        <f t="shared" si="130"/>
        <v>tw-x-7-shl-loc2</v>
      </c>
      <c r="AC1243" s="36">
        <f t="shared" si="131"/>
        <v>2</v>
      </c>
      <c r="AD1243" s="13">
        <v>9</v>
      </c>
      <c r="AE1243" s="27">
        <v>9</v>
      </c>
      <c r="AG1243" s="35">
        <v>40</v>
      </c>
    </row>
    <row r="1244" spans="1:33" ht="16.5" x14ac:dyDescent="0.2">
      <c r="A1244" s="33" t="s">
        <v>985</v>
      </c>
      <c r="B1244" s="33">
        <f t="shared" si="132"/>
        <v>4300730</v>
      </c>
      <c r="C1244" s="51">
        <v>7</v>
      </c>
      <c r="D1244" s="26">
        <f t="shared" si="129"/>
        <v>43007</v>
      </c>
      <c r="E1244" s="13">
        <v>3</v>
      </c>
      <c r="F1244" s="14" t="s">
        <v>633</v>
      </c>
      <c r="G1244" s="14" t="s">
        <v>749</v>
      </c>
      <c r="H1244" s="13">
        <v>1</v>
      </c>
      <c r="I1244" s="13">
        <v>1</v>
      </c>
      <c r="J1244" s="13">
        <v>1</v>
      </c>
      <c r="K1244" s="36" t="s">
        <v>1389</v>
      </c>
      <c r="L1244" s="36">
        <v>34</v>
      </c>
      <c r="M1244" s="36" t="s">
        <v>1391</v>
      </c>
      <c r="N1244" s="36">
        <v>34</v>
      </c>
      <c r="O1244" s="36" t="s">
        <v>1393</v>
      </c>
      <c r="P1244" s="36">
        <v>34</v>
      </c>
      <c r="Q1244" s="36" t="s">
        <v>1395</v>
      </c>
      <c r="R1244" s="36">
        <v>34</v>
      </c>
      <c r="S1244" s="36" t="s">
        <v>1397</v>
      </c>
      <c r="T1244" s="36">
        <v>34</v>
      </c>
      <c r="U1244" s="36"/>
      <c r="V1244" s="36"/>
      <c r="W1244" s="36"/>
      <c r="X1244" s="36"/>
      <c r="Y1244" s="36"/>
      <c r="Z1244" s="36"/>
      <c r="AA1244" s="37" t="s">
        <v>30</v>
      </c>
      <c r="AB1244" s="37" t="str">
        <f t="shared" si="130"/>
        <v>tw-x-7-jlr-loc3</v>
      </c>
      <c r="AC1244" s="37">
        <f t="shared" si="131"/>
        <v>2</v>
      </c>
      <c r="AD1244" s="13">
        <v>6</v>
      </c>
      <c r="AE1244" s="27">
        <v>6</v>
      </c>
      <c r="AG1244" s="35">
        <v>41</v>
      </c>
    </row>
    <row r="1245" spans="1:33" ht="17.25" thickBot="1" x14ac:dyDescent="0.25">
      <c r="A1245" s="33" t="s">
        <v>985</v>
      </c>
      <c r="B1245" s="33">
        <f t="shared" si="132"/>
        <v>4300731</v>
      </c>
      <c r="C1245" s="51">
        <v>7</v>
      </c>
      <c r="D1245" s="28">
        <f t="shared" si="129"/>
        <v>43007</v>
      </c>
      <c r="E1245" s="29">
        <v>3</v>
      </c>
      <c r="F1245" s="30" t="s">
        <v>634</v>
      </c>
      <c r="G1245" s="30" t="s">
        <v>361</v>
      </c>
      <c r="H1245" s="29">
        <v>1</v>
      </c>
      <c r="I1245" s="29">
        <v>1</v>
      </c>
      <c r="J1245" s="29">
        <v>1</v>
      </c>
      <c r="K1245" s="29" t="s">
        <v>1388</v>
      </c>
      <c r="L1245" s="29">
        <v>34</v>
      </c>
      <c r="M1245" s="29" t="s">
        <v>1390</v>
      </c>
      <c r="N1245" s="29">
        <v>34</v>
      </c>
      <c r="O1245" s="29" t="s">
        <v>1392</v>
      </c>
      <c r="P1245" s="29">
        <v>34</v>
      </c>
      <c r="Q1245" s="29" t="s">
        <v>1394</v>
      </c>
      <c r="R1245" s="29">
        <v>34</v>
      </c>
      <c r="S1245" s="29" t="s">
        <v>1396</v>
      </c>
      <c r="T1245" s="29">
        <v>34</v>
      </c>
      <c r="U1245" s="29"/>
      <c r="V1245" s="29"/>
      <c r="W1245" s="29"/>
      <c r="X1245" s="29"/>
      <c r="Y1245" s="29"/>
      <c r="Z1245" s="29"/>
      <c r="AA1245" s="30" t="s">
        <v>423</v>
      </c>
      <c r="AB1245" s="30" t="str">
        <f t="shared" si="130"/>
        <v>tw-x-7-shl-loc3</v>
      </c>
      <c r="AC1245" s="30">
        <f t="shared" si="131"/>
        <v>2</v>
      </c>
      <c r="AD1245" s="29">
        <v>9</v>
      </c>
      <c r="AE1245" s="31">
        <v>9</v>
      </c>
      <c r="AG1245" s="35">
        <v>42</v>
      </c>
    </row>
    <row r="1246" spans="1:33" ht="16.5" x14ac:dyDescent="0.2">
      <c r="A1246" s="33" t="s">
        <v>985</v>
      </c>
      <c r="B1246" s="33">
        <f t="shared" si="132"/>
        <v>4300810</v>
      </c>
      <c r="C1246" s="51">
        <v>8</v>
      </c>
      <c r="D1246" s="23">
        <f t="shared" si="129"/>
        <v>43008</v>
      </c>
      <c r="E1246" s="24">
        <v>1</v>
      </c>
      <c r="F1246" s="32" t="s">
        <v>633</v>
      </c>
      <c r="G1246" s="32" t="s">
        <v>347</v>
      </c>
      <c r="H1246" s="24">
        <v>1</v>
      </c>
      <c r="I1246" s="24">
        <v>1</v>
      </c>
      <c r="J1246" s="24">
        <v>1</v>
      </c>
      <c r="K1246" s="24" t="s">
        <v>1389</v>
      </c>
      <c r="L1246" s="24">
        <v>36</v>
      </c>
      <c r="M1246" s="24" t="s">
        <v>1391</v>
      </c>
      <c r="N1246" s="24">
        <v>36</v>
      </c>
      <c r="O1246" s="24" t="s">
        <v>1393</v>
      </c>
      <c r="P1246" s="24">
        <v>36</v>
      </c>
      <c r="Q1246" s="24" t="s">
        <v>1395</v>
      </c>
      <c r="R1246" s="24">
        <v>36</v>
      </c>
      <c r="S1246" s="24" t="s">
        <v>1397</v>
      </c>
      <c r="T1246" s="24">
        <v>36</v>
      </c>
      <c r="U1246" s="24" t="s">
        <v>1399</v>
      </c>
      <c r="V1246" s="24">
        <v>36</v>
      </c>
      <c r="W1246" s="24"/>
      <c r="X1246" s="24"/>
      <c r="Y1246" s="24"/>
      <c r="Z1246" s="24"/>
      <c r="AA1246" s="24" t="s">
        <v>30</v>
      </c>
      <c r="AB1246" s="24" t="str">
        <f t="shared" si="130"/>
        <v>tw-x-8-jlr-loc1</v>
      </c>
      <c r="AC1246" s="24">
        <f t="shared" si="131"/>
        <v>3</v>
      </c>
      <c r="AD1246" s="24">
        <v>6</v>
      </c>
      <c r="AE1246" s="25">
        <v>6</v>
      </c>
      <c r="AG1246" s="35">
        <v>43</v>
      </c>
    </row>
    <row r="1247" spans="1:33" ht="16.5" x14ac:dyDescent="0.2">
      <c r="A1247" s="33" t="s">
        <v>985</v>
      </c>
      <c r="B1247" s="33">
        <f t="shared" si="132"/>
        <v>4300811</v>
      </c>
      <c r="C1247" s="51">
        <v>8</v>
      </c>
      <c r="D1247" s="26">
        <f t="shared" si="129"/>
        <v>43008</v>
      </c>
      <c r="E1247" s="13">
        <v>1</v>
      </c>
      <c r="F1247" s="14" t="s">
        <v>634</v>
      </c>
      <c r="G1247" s="14" t="s">
        <v>692</v>
      </c>
      <c r="H1247" s="13">
        <v>1</v>
      </c>
      <c r="I1247" s="13">
        <v>1</v>
      </c>
      <c r="J1247" s="13">
        <v>1</v>
      </c>
      <c r="K1247" s="13" t="s">
        <v>1388</v>
      </c>
      <c r="L1247" s="13">
        <v>36</v>
      </c>
      <c r="M1247" s="13" t="s">
        <v>1390</v>
      </c>
      <c r="N1247" s="13">
        <v>36</v>
      </c>
      <c r="O1247" s="13" t="s">
        <v>1392</v>
      </c>
      <c r="P1247" s="13">
        <v>36</v>
      </c>
      <c r="Q1247" s="13" t="s">
        <v>1394</v>
      </c>
      <c r="R1247" s="13">
        <v>36</v>
      </c>
      <c r="S1247" s="13" t="s">
        <v>1396</v>
      </c>
      <c r="T1247" s="13">
        <v>36</v>
      </c>
      <c r="U1247" s="13" t="s">
        <v>1398</v>
      </c>
      <c r="V1247" s="13">
        <v>36</v>
      </c>
      <c r="W1247" s="13"/>
      <c r="X1247" s="13"/>
      <c r="Y1247" s="13"/>
      <c r="Z1247" s="13"/>
      <c r="AA1247" s="14" t="s">
        <v>437</v>
      </c>
      <c r="AB1247" s="13" t="str">
        <f t="shared" si="130"/>
        <v>tw-x-8-shl-loc1</v>
      </c>
      <c r="AC1247" s="13">
        <f t="shared" si="131"/>
        <v>3</v>
      </c>
      <c r="AD1247" s="13">
        <v>9</v>
      </c>
      <c r="AE1247" s="27">
        <v>9</v>
      </c>
      <c r="AG1247" s="35">
        <v>44</v>
      </c>
    </row>
    <row r="1248" spans="1:33" ht="16.5" x14ac:dyDescent="0.2">
      <c r="A1248" s="33" t="s">
        <v>985</v>
      </c>
      <c r="B1248" s="33">
        <f t="shared" si="132"/>
        <v>4300820</v>
      </c>
      <c r="C1248" s="51">
        <v>8</v>
      </c>
      <c r="D1248" s="26">
        <f t="shared" si="129"/>
        <v>43008</v>
      </c>
      <c r="E1248" s="13">
        <v>2</v>
      </c>
      <c r="F1248" s="14" t="s">
        <v>633</v>
      </c>
      <c r="G1248" s="14" t="s">
        <v>354</v>
      </c>
      <c r="H1248" s="13">
        <v>1</v>
      </c>
      <c r="I1248" s="13">
        <v>1</v>
      </c>
      <c r="J1248" s="13">
        <v>1</v>
      </c>
      <c r="K1248" s="13" t="s">
        <v>1389</v>
      </c>
      <c r="L1248" s="13">
        <v>36</v>
      </c>
      <c r="M1248" s="13" t="s">
        <v>1391</v>
      </c>
      <c r="N1248" s="13">
        <v>36</v>
      </c>
      <c r="O1248" s="13" t="s">
        <v>1393</v>
      </c>
      <c r="P1248" s="13">
        <v>36</v>
      </c>
      <c r="Q1248" s="13" t="s">
        <v>1395</v>
      </c>
      <c r="R1248" s="13">
        <v>36</v>
      </c>
      <c r="S1248" s="13" t="s">
        <v>1397</v>
      </c>
      <c r="T1248" s="13">
        <v>36</v>
      </c>
      <c r="U1248" s="13" t="s">
        <v>1399</v>
      </c>
      <c r="V1248" s="13">
        <v>36</v>
      </c>
      <c r="W1248" s="13"/>
      <c r="X1248" s="13"/>
      <c r="Y1248" s="13"/>
      <c r="Z1248" s="13"/>
      <c r="AA1248" s="33" t="s">
        <v>749</v>
      </c>
      <c r="AB1248" s="36" t="str">
        <f t="shared" si="130"/>
        <v>tw-x-8-jlr-loc2</v>
      </c>
      <c r="AC1248" s="36">
        <f t="shared" si="131"/>
        <v>3</v>
      </c>
      <c r="AD1248" s="13">
        <v>6</v>
      </c>
      <c r="AE1248" s="27">
        <v>6</v>
      </c>
      <c r="AG1248" s="35">
        <v>45</v>
      </c>
    </row>
    <row r="1249" spans="1:33" ht="16.5" x14ac:dyDescent="0.2">
      <c r="A1249" s="33" t="s">
        <v>985</v>
      </c>
      <c r="B1249" s="33">
        <f t="shared" si="132"/>
        <v>4300821</v>
      </c>
      <c r="C1249" s="51">
        <v>8</v>
      </c>
      <c r="D1249" s="26">
        <f t="shared" si="129"/>
        <v>43008</v>
      </c>
      <c r="E1249" s="13">
        <v>2</v>
      </c>
      <c r="F1249" s="14" t="s">
        <v>634</v>
      </c>
      <c r="G1249" s="14" t="s">
        <v>693</v>
      </c>
      <c r="H1249" s="13">
        <v>1</v>
      </c>
      <c r="I1249" s="13">
        <v>1</v>
      </c>
      <c r="J1249" s="13">
        <v>1</v>
      </c>
      <c r="K1249" s="36" t="s">
        <v>1388</v>
      </c>
      <c r="L1249" s="36">
        <v>36</v>
      </c>
      <c r="M1249" s="36" t="s">
        <v>1390</v>
      </c>
      <c r="N1249" s="36">
        <v>36</v>
      </c>
      <c r="O1249" s="36" t="s">
        <v>1392</v>
      </c>
      <c r="P1249" s="36">
        <v>36</v>
      </c>
      <c r="Q1249" s="36" t="s">
        <v>1394</v>
      </c>
      <c r="R1249" s="36">
        <v>36</v>
      </c>
      <c r="S1249" s="36" t="s">
        <v>1396</v>
      </c>
      <c r="T1249" s="36">
        <v>36</v>
      </c>
      <c r="U1249" s="36" t="s">
        <v>1398</v>
      </c>
      <c r="V1249" s="36">
        <v>36</v>
      </c>
      <c r="W1249" s="36"/>
      <c r="X1249" s="36"/>
      <c r="Y1249" s="36"/>
      <c r="Z1249" s="36"/>
      <c r="AA1249" s="37" t="s">
        <v>416</v>
      </c>
      <c r="AB1249" s="36" t="str">
        <f t="shared" si="130"/>
        <v>tw-x-8-shl-loc2</v>
      </c>
      <c r="AC1249" s="36">
        <f t="shared" si="131"/>
        <v>3</v>
      </c>
      <c r="AD1249" s="13">
        <v>9</v>
      </c>
      <c r="AE1249" s="27">
        <v>9</v>
      </c>
      <c r="AG1249" s="35">
        <v>46</v>
      </c>
    </row>
    <row r="1250" spans="1:33" ht="16.5" x14ac:dyDescent="0.2">
      <c r="A1250" s="33" t="s">
        <v>985</v>
      </c>
      <c r="B1250" s="33">
        <f t="shared" si="132"/>
        <v>4300830</v>
      </c>
      <c r="C1250" s="51">
        <v>8</v>
      </c>
      <c r="D1250" s="26">
        <f t="shared" si="129"/>
        <v>43008</v>
      </c>
      <c r="E1250" s="13">
        <v>3</v>
      </c>
      <c r="F1250" s="14" t="s">
        <v>633</v>
      </c>
      <c r="G1250" s="14" t="s">
        <v>749</v>
      </c>
      <c r="H1250" s="13">
        <v>1</v>
      </c>
      <c r="I1250" s="13">
        <v>1</v>
      </c>
      <c r="J1250" s="13">
        <v>1</v>
      </c>
      <c r="K1250" s="36" t="s">
        <v>1389</v>
      </c>
      <c r="L1250" s="36">
        <v>36</v>
      </c>
      <c r="M1250" s="36" t="s">
        <v>1391</v>
      </c>
      <c r="N1250" s="36">
        <v>36</v>
      </c>
      <c r="O1250" s="36" t="s">
        <v>1393</v>
      </c>
      <c r="P1250" s="36">
        <v>36</v>
      </c>
      <c r="Q1250" s="36" t="s">
        <v>1395</v>
      </c>
      <c r="R1250" s="36">
        <v>36</v>
      </c>
      <c r="S1250" s="36" t="s">
        <v>1397</v>
      </c>
      <c r="T1250" s="36">
        <v>36</v>
      </c>
      <c r="U1250" s="36" t="s">
        <v>1399</v>
      </c>
      <c r="V1250" s="36">
        <v>36</v>
      </c>
      <c r="W1250" s="36"/>
      <c r="X1250" s="36"/>
      <c r="Y1250" s="36"/>
      <c r="Z1250" s="36"/>
      <c r="AA1250" s="37" t="s">
        <v>349</v>
      </c>
      <c r="AB1250" s="37" t="str">
        <f t="shared" si="130"/>
        <v>tw-x-8-jlr-loc3</v>
      </c>
      <c r="AC1250" s="37">
        <f t="shared" si="131"/>
        <v>3</v>
      </c>
      <c r="AD1250" s="13">
        <v>6</v>
      </c>
      <c r="AE1250" s="27">
        <v>6</v>
      </c>
      <c r="AG1250" s="35">
        <v>47</v>
      </c>
    </row>
    <row r="1251" spans="1:33" ht="17.25" thickBot="1" x14ac:dyDescent="0.25">
      <c r="A1251" s="33" t="s">
        <v>985</v>
      </c>
      <c r="B1251" s="33">
        <f t="shared" si="132"/>
        <v>4300831</v>
      </c>
      <c r="C1251" s="51">
        <v>8</v>
      </c>
      <c r="D1251" s="28">
        <f t="shared" si="129"/>
        <v>43008</v>
      </c>
      <c r="E1251" s="29">
        <v>3</v>
      </c>
      <c r="F1251" s="30" t="s">
        <v>634</v>
      </c>
      <c r="G1251" s="30" t="s">
        <v>361</v>
      </c>
      <c r="H1251" s="29">
        <v>1</v>
      </c>
      <c r="I1251" s="29">
        <v>1</v>
      </c>
      <c r="J1251" s="29">
        <v>1</v>
      </c>
      <c r="K1251" s="29" t="s">
        <v>1388</v>
      </c>
      <c r="L1251" s="29">
        <v>36</v>
      </c>
      <c r="M1251" s="29" t="s">
        <v>1390</v>
      </c>
      <c r="N1251" s="29">
        <v>36</v>
      </c>
      <c r="O1251" s="29" t="s">
        <v>1392</v>
      </c>
      <c r="P1251" s="29">
        <v>36</v>
      </c>
      <c r="Q1251" s="29" t="s">
        <v>1394</v>
      </c>
      <c r="R1251" s="29">
        <v>36</v>
      </c>
      <c r="S1251" s="29" t="s">
        <v>1396</v>
      </c>
      <c r="T1251" s="29">
        <v>36</v>
      </c>
      <c r="U1251" s="29" t="s">
        <v>1398</v>
      </c>
      <c r="V1251" s="29">
        <v>36</v>
      </c>
      <c r="W1251" s="29"/>
      <c r="X1251" s="29"/>
      <c r="Y1251" s="29"/>
      <c r="Z1251" s="29"/>
      <c r="AA1251" s="30" t="s">
        <v>425</v>
      </c>
      <c r="AB1251" s="30" t="str">
        <f t="shared" si="130"/>
        <v>tw-x-8-shl-loc3</v>
      </c>
      <c r="AC1251" s="30">
        <f t="shared" si="131"/>
        <v>3</v>
      </c>
      <c r="AD1251" s="29">
        <v>9</v>
      </c>
      <c r="AE1251" s="31">
        <v>9</v>
      </c>
      <c r="AG1251" s="35">
        <v>48</v>
      </c>
    </row>
    <row r="1252" spans="1:33" ht="16.5" x14ac:dyDescent="0.2">
      <c r="A1252" s="33" t="s">
        <v>985</v>
      </c>
      <c r="B1252" s="33">
        <f t="shared" si="132"/>
        <v>4300910</v>
      </c>
      <c r="C1252" s="51">
        <v>9</v>
      </c>
      <c r="D1252" s="23">
        <f t="shared" si="129"/>
        <v>43009</v>
      </c>
      <c r="E1252" s="24">
        <v>1</v>
      </c>
      <c r="F1252" s="32" t="s">
        <v>633</v>
      </c>
      <c r="G1252" s="32" t="s">
        <v>347</v>
      </c>
      <c r="H1252" s="24">
        <v>1</v>
      </c>
      <c r="I1252" s="24">
        <v>1</v>
      </c>
      <c r="J1252" s="24">
        <v>1</v>
      </c>
      <c r="K1252" s="24" t="s">
        <v>1389</v>
      </c>
      <c r="L1252" s="24">
        <v>38</v>
      </c>
      <c r="M1252" s="24" t="s">
        <v>1391</v>
      </c>
      <c r="N1252" s="24">
        <v>38</v>
      </c>
      <c r="O1252" s="24" t="s">
        <v>1393</v>
      </c>
      <c r="P1252" s="24">
        <v>38</v>
      </c>
      <c r="Q1252" s="24" t="s">
        <v>1395</v>
      </c>
      <c r="R1252" s="24">
        <v>38</v>
      </c>
      <c r="S1252" s="24" t="s">
        <v>1397</v>
      </c>
      <c r="T1252" s="24">
        <v>38</v>
      </c>
      <c r="U1252" s="24" t="s">
        <v>1399</v>
      </c>
      <c r="V1252" s="24">
        <v>38</v>
      </c>
      <c r="W1252" s="24" t="s">
        <v>1401</v>
      </c>
      <c r="X1252" s="24">
        <v>38</v>
      </c>
      <c r="Y1252" s="24"/>
      <c r="Z1252" s="24"/>
      <c r="AA1252" s="32" t="s">
        <v>747</v>
      </c>
      <c r="AB1252" s="24" t="str">
        <f t="shared" si="130"/>
        <v>tw-x-9-jlr-loc1</v>
      </c>
      <c r="AC1252" s="24">
        <f t="shared" si="131"/>
        <v>3</v>
      </c>
      <c r="AD1252" s="24">
        <v>6</v>
      </c>
      <c r="AE1252" s="25">
        <v>6</v>
      </c>
      <c r="AG1252" s="35">
        <v>49</v>
      </c>
    </row>
    <row r="1253" spans="1:33" ht="16.5" x14ac:dyDescent="0.2">
      <c r="A1253" s="33" t="s">
        <v>985</v>
      </c>
      <c r="B1253" s="33">
        <f t="shared" si="132"/>
        <v>4300911</v>
      </c>
      <c r="C1253" s="51">
        <v>9</v>
      </c>
      <c r="D1253" s="26">
        <f t="shared" si="129"/>
        <v>43009</v>
      </c>
      <c r="E1253" s="13">
        <v>1</v>
      </c>
      <c r="F1253" s="14" t="s">
        <v>634</v>
      </c>
      <c r="G1253" s="14" t="s">
        <v>286</v>
      </c>
      <c r="H1253" s="13">
        <v>1</v>
      </c>
      <c r="I1253" s="13">
        <v>1</v>
      </c>
      <c r="J1253" s="13">
        <v>1</v>
      </c>
      <c r="K1253" s="13" t="s">
        <v>1388</v>
      </c>
      <c r="L1253" s="13">
        <v>38</v>
      </c>
      <c r="M1253" s="13" t="s">
        <v>1390</v>
      </c>
      <c r="N1253" s="13">
        <v>38</v>
      </c>
      <c r="O1253" s="13" t="s">
        <v>1392</v>
      </c>
      <c r="P1253" s="13">
        <v>38</v>
      </c>
      <c r="Q1253" s="13" t="s">
        <v>1394</v>
      </c>
      <c r="R1253" s="13">
        <v>38</v>
      </c>
      <c r="S1253" s="13" t="s">
        <v>1396</v>
      </c>
      <c r="T1253" s="13">
        <v>38</v>
      </c>
      <c r="U1253" s="13" t="s">
        <v>1398</v>
      </c>
      <c r="V1253" s="13">
        <v>38</v>
      </c>
      <c r="W1253" s="13" t="s">
        <v>1400</v>
      </c>
      <c r="X1253" s="13">
        <v>38</v>
      </c>
      <c r="Y1253" s="13"/>
      <c r="Z1253" s="13"/>
      <c r="AA1253" s="14" t="s">
        <v>637</v>
      </c>
      <c r="AB1253" s="13" t="str">
        <f t="shared" si="130"/>
        <v>tw-x-9-shl-loc1</v>
      </c>
      <c r="AC1253" s="13">
        <f t="shared" si="131"/>
        <v>3</v>
      </c>
      <c r="AD1253" s="13">
        <v>9</v>
      </c>
      <c r="AE1253" s="27">
        <v>9</v>
      </c>
      <c r="AG1253" s="35">
        <v>50</v>
      </c>
    </row>
    <row r="1254" spans="1:33" ht="16.5" x14ac:dyDescent="0.2">
      <c r="A1254" s="33" t="s">
        <v>985</v>
      </c>
      <c r="B1254" s="33">
        <f t="shared" si="132"/>
        <v>4300920</v>
      </c>
      <c r="C1254" s="51">
        <v>9</v>
      </c>
      <c r="D1254" s="26">
        <f t="shared" si="129"/>
        <v>43009</v>
      </c>
      <c r="E1254" s="13">
        <v>2</v>
      </c>
      <c r="F1254" s="14" t="s">
        <v>633</v>
      </c>
      <c r="G1254" s="14" t="s">
        <v>354</v>
      </c>
      <c r="H1254" s="13">
        <v>1</v>
      </c>
      <c r="I1254" s="13">
        <v>1</v>
      </c>
      <c r="J1254" s="13">
        <v>1</v>
      </c>
      <c r="K1254" s="13" t="s">
        <v>1389</v>
      </c>
      <c r="L1254" s="13">
        <v>38</v>
      </c>
      <c r="M1254" s="13" t="s">
        <v>1391</v>
      </c>
      <c r="N1254" s="13">
        <v>38</v>
      </c>
      <c r="O1254" s="13" t="s">
        <v>1393</v>
      </c>
      <c r="P1254" s="13">
        <v>38</v>
      </c>
      <c r="Q1254" s="13" t="s">
        <v>1395</v>
      </c>
      <c r="R1254" s="13">
        <v>38</v>
      </c>
      <c r="S1254" s="13" t="s">
        <v>1397</v>
      </c>
      <c r="T1254" s="13">
        <v>38</v>
      </c>
      <c r="U1254" s="13" t="s">
        <v>1399</v>
      </c>
      <c r="V1254" s="13">
        <v>38</v>
      </c>
      <c r="W1254" s="13" t="s">
        <v>1401</v>
      </c>
      <c r="X1254" s="13">
        <v>38</v>
      </c>
      <c r="Y1254" s="13"/>
      <c r="Z1254" s="13"/>
      <c r="AA1254" s="14" t="s">
        <v>350</v>
      </c>
      <c r="AB1254" s="36" t="str">
        <f t="shared" si="130"/>
        <v>tw-x-9-jlr-loc2</v>
      </c>
      <c r="AC1254" s="36">
        <f t="shared" si="131"/>
        <v>3</v>
      </c>
      <c r="AD1254" s="13">
        <v>6</v>
      </c>
      <c r="AE1254" s="27">
        <v>6</v>
      </c>
      <c r="AG1254" s="35">
        <v>51</v>
      </c>
    </row>
    <row r="1255" spans="1:33" ht="16.5" x14ac:dyDescent="0.2">
      <c r="A1255" s="33" t="s">
        <v>985</v>
      </c>
      <c r="B1255" s="33">
        <f t="shared" si="132"/>
        <v>4300921</v>
      </c>
      <c r="C1255" s="51">
        <v>9</v>
      </c>
      <c r="D1255" s="26">
        <f t="shared" si="129"/>
        <v>43009</v>
      </c>
      <c r="E1255" s="13">
        <v>2</v>
      </c>
      <c r="F1255" s="14" t="s">
        <v>634</v>
      </c>
      <c r="G1255" s="14" t="s">
        <v>374</v>
      </c>
      <c r="H1255" s="13">
        <v>1</v>
      </c>
      <c r="I1255" s="13">
        <v>1</v>
      </c>
      <c r="J1255" s="13">
        <v>1</v>
      </c>
      <c r="K1255" s="36" t="s">
        <v>1388</v>
      </c>
      <c r="L1255" s="36">
        <v>38</v>
      </c>
      <c r="M1255" s="36" t="s">
        <v>1390</v>
      </c>
      <c r="N1255" s="36">
        <v>38</v>
      </c>
      <c r="O1255" s="36" t="s">
        <v>1392</v>
      </c>
      <c r="P1255" s="36">
        <v>38</v>
      </c>
      <c r="Q1255" s="36" t="s">
        <v>1394</v>
      </c>
      <c r="R1255" s="36">
        <v>38</v>
      </c>
      <c r="S1255" s="36" t="s">
        <v>1396</v>
      </c>
      <c r="T1255" s="36">
        <v>38</v>
      </c>
      <c r="U1255" s="36" t="s">
        <v>1398</v>
      </c>
      <c r="V1255" s="36">
        <v>38</v>
      </c>
      <c r="W1255" s="36" t="s">
        <v>1400</v>
      </c>
      <c r="X1255" s="36">
        <v>38</v>
      </c>
      <c r="Y1255" s="36"/>
      <c r="Z1255" s="36"/>
      <c r="AA1255" s="37" t="s">
        <v>436</v>
      </c>
      <c r="AB1255" s="36" t="str">
        <f t="shared" si="130"/>
        <v>tw-x-9-shl-loc2</v>
      </c>
      <c r="AC1255" s="36">
        <f t="shared" si="131"/>
        <v>3</v>
      </c>
      <c r="AD1255" s="13">
        <v>9</v>
      </c>
      <c r="AE1255" s="27">
        <v>9</v>
      </c>
      <c r="AG1255" s="35">
        <v>52</v>
      </c>
    </row>
    <row r="1256" spans="1:33" ht="16.5" x14ac:dyDescent="0.2">
      <c r="A1256" s="33" t="s">
        <v>985</v>
      </c>
      <c r="B1256" s="33">
        <f t="shared" si="132"/>
        <v>4300930</v>
      </c>
      <c r="C1256" s="51">
        <v>9</v>
      </c>
      <c r="D1256" s="26">
        <f t="shared" si="129"/>
        <v>43009</v>
      </c>
      <c r="E1256" s="13">
        <v>3</v>
      </c>
      <c r="F1256" s="14" t="s">
        <v>633</v>
      </c>
      <c r="G1256" s="14" t="s">
        <v>749</v>
      </c>
      <c r="H1256" s="13">
        <v>1</v>
      </c>
      <c r="I1256" s="13">
        <v>1</v>
      </c>
      <c r="J1256" s="13">
        <v>1</v>
      </c>
      <c r="K1256" s="36" t="s">
        <v>1389</v>
      </c>
      <c r="L1256" s="36">
        <v>38</v>
      </c>
      <c r="M1256" s="36" t="s">
        <v>1391</v>
      </c>
      <c r="N1256" s="36">
        <v>38</v>
      </c>
      <c r="O1256" s="36" t="s">
        <v>1393</v>
      </c>
      <c r="P1256" s="36">
        <v>38</v>
      </c>
      <c r="Q1256" s="36" t="s">
        <v>1395</v>
      </c>
      <c r="R1256" s="36">
        <v>38</v>
      </c>
      <c r="S1256" s="36" t="s">
        <v>1397</v>
      </c>
      <c r="T1256" s="36">
        <v>38</v>
      </c>
      <c r="U1256" s="36" t="s">
        <v>1399</v>
      </c>
      <c r="V1256" s="36">
        <v>38</v>
      </c>
      <c r="W1256" s="36" t="s">
        <v>1401</v>
      </c>
      <c r="X1256" s="36">
        <v>38</v>
      </c>
      <c r="Y1256" s="36"/>
      <c r="Z1256" s="36"/>
      <c r="AA1256" s="37" t="s">
        <v>749</v>
      </c>
      <c r="AB1256" s="37" t="str">
        <f t="shared" si="130"/>
        <v>tw-x-9-jlr-loc3</v>
      </c>
      <c r="AC1256" s="37">
        <f t="shared" si="131"/>
        <v>3</v>
      </c>
      <c r="AD1256" s="13">
        <v>6</v>
      </c>
      <c r="AE1256" s="27">
        <v>6</v>
      </c>
      <c r="AG1256" s="35">
        <v>53</v>
      </c>
    </row>
    <row r="1257" spans="1:33" ht="17.25" thickBot="1" x14ac:dyDescent="0.25">
      <c r="A1257" s="33" t="s">
        <v>985</v>
      </c>
      <c r="B1257" s="33">
        <f t="shared" si="132"/>
        <v>4300931</v>
      </c>
      <c r="C1257" s="51">
        <v>9</v>
      </c>
      <c r="D1257" s="28">
        <f t="shared" si="129"/>
        <v>43009</v>
      </c>
      <c r="E1257" s="29">
        <v>3</v>
      </c>
      <c r="F1257" s="30" t="s">
        <v>634</v>
      </c>
      <c r="G1257" s="30" t="s">
        <v>361</v>
      </c>
      <c r="H1257" s="29">
        <v>1</v>
      </c>
      <c r="I1257" s="29">
        <v>1</v>
      </c>
      <c r="J1257" s="29">
        <v>1</v>
      </c>
      <c r="K1257" s="29" t="s">
        <v>1388</v>
      </c>
      <c r="L1257" s="29">
        <v>38</v>
      </c>
      <c r="M1257" s="29" t="s">
        <v>1390</v>
      </c>
      <c r="N1257" s="29">
        <v>38</v>
      </c>
      <c r="O1257" s="29" t="s">
        <v>1392</v>
      </c>
      <c r="P1257" s="29">
        <v>38</v>
      </c>
      <c r="Q1257" s="29" t="s">
        <v>1394</v>
      </c>
      <c r="R1257" s="29">
        <v>38</v>
      </c>
      <c r="S1257" s="29" t="s">
        <v>1396</v>
      </c>
      <c r="T1257" s="29">
        <v>38</v>
      </c>
      <c r="U1257" s="29" t="s">
        <v>1398</v>
      </c>
      <c r="V1257" s="29">
        <v>38</v>
      </c>
      <c r="W1257" s="29" t="s">
        <v>1400</v>
      </c>
      <c r="X1257" s="29">
        <v>38</v>
      </c>
      <c r="Y1257" s="29"/>
      <c r="Z1257" s="29"/>
      <c r="AA1257" s="30" t="s">
        <v>416</v>
      </c>
      <c r="AB1257" s="30" t="str">
        <f t="shared" si="130"/>
        <v>tw-x-9-shl-loc3</v>
      </c>
      <c r="AC1257" s="30">
        <f t="shared" si="131"/>
        <v>3</v>
      </c>
      <c r="AD1257" s="29">
        <v>9</v>
      </c>
      <c r="AE1257" s="31">
        <v>9</v>
      </c>
      <c r="AG1257" s="35">
        <v>54</v>
      </c>
    </row>
    <row r="1258" spans="1:33" ht="16.5" x14ac:dyDescent="0.2">
      <c r="A1258" s="33" t="s">
        <v>985</v>
      </c>
      <c r="B1258" s="33">
        <f t="shared" si="132"/>
        <v>4301010</v>
      </c>
      <c r="C1258" s="51">
        <v>10</v>
      </c>
      <c r="D1258" s="23">
        <f t="shared" si="129"/>
        <v>43010</v>
      </c>
      <c r="E1258" s="24">
        <v>1</v>
      </c>
      <c r="F1258" s="32" t="s">
        <v>633</v>
      </c>
      <c r="G1258" s="32" t="s">
        <v>347</v>
      </c>
      <c r="H1258" s="24">
        <v>1</v>
      </c>
      <c r="I1258" s="24">
        <v>1</v>
      </c>
      <c r="J1258" s="24">
        <v>1</v>
      </c>
      <c r="K1258" s="24" t="s">
        <v>1389</v>
      </c>
      <c r="L1258" s="24">
        <v>40</v>
      </c>
      <c r="M1258" s="24" t="s">
        <v>1391</v>
      </c>
      <c r="N1258" s="24">
        <v>40</v>
      </c>
      <c r="O1258" s="24" t="s">
        <v>1393</v>
      </c>
      <c r="P1258" s="24">
        <v>40</v>
      </c>
      <c r="Q1258" s="24" t="s">
        <v>1395</v>
      </c>
      <c r="R1258" s="24">
        <v>40</v>
      </c>
      <c r="S1258" s="24" t="s">
        <v>1397</v>
      </c>
      <c r="T1258" s="24">
        <v>40</v>
      </c>
      <c r="U1258" s="24" t="s">
        <v>1399</v>
      </c>
      <c r="V1258" s="24">
        <v>40</v>
      </c>
      <c r="W1258" s="24" t="s">
        <v>1401</v>
      </c>
      <c r="X1258" s="24">
        <v>40</v>
      </c>
      <c r="Y1258" s="24" t="s">
        <v>1402</v>
      </c>
      <c r="Z1258" s="24">
        <v>40</v>
      </c>
      <c r="AA1258" s="24" t="s">
        <v>353</v>
      </c>
      <c r="AB1258" s="24" t="str">
        <f t="shared" si="130"/>
        <v>tw-x-10-jlr-loc1</v>
      </c>
      <c r="AC1258" s="24">
        <f t="shared" si="131"/>
        <v>3</v>
      </c>
      <c r="AD1258" s="24">
        <v>6</v>
      </c>
      <c r="AE1258" s="25">
        <v>6</v>
      </c>
      <c r="AG1258" s="35">
        <v>55</v>
      </c>
    </row>
    <row r="1259" spans="1:33" ht="16.5" x14ac:dyDescent="0.2">
      <c r="A1259" s="33" t="s">
        <v>985</v>
      </c>
      <c r="B1259" s="33">
        <f t="shared" si="132"/>
        <v>4301011</v>
      </c>
      <c r="C1259" s="51">
        <v>10</v>
      </c>
      <c r="D1259" s="26">
        <f t="shared" si="129"/>
        <v>43010</v>
      </c>
      <c r="E1259" s="13">
        <v>1</v>
      </c>
      <c r="F1259" s="14" t="s">
        <v>634</v>
      </c>
      <c r="G1259" s="14" t="s">
        <v>286</v>
      </c>
      <c r="H1259" s="13">
        <v>1</v>
      </c>
      <c r="I1259" s="13">
        <v>1</v>
      </c>
      <c r="J1259" s="13">
        <v>1</v>
      </c>
      <c r="K1259" s="13" t="s">
        <v>1388</v>
      </c>
      <c r="L1259" s="13">
        <v>40</v>
      </c>
      <c r="M1259" s="13" t="s">
        <v>1390</v>
      </c>
      <c r="N1259" s="13">
        <v>40</v>
      </c>
      <c r="O1259" s="13" t="s">
        <v>1392</v>
      </c>
      <c r="P1259" s="13">
        <v>40</v>
      </c>
      <c r="Q1259" s="13" t="s">
        <v>1394</v>
      </c>
      <c r="R1259" s="13">
        <v>40</v>
      </c>
      <c r="S1259" s="13" t="s">
        <v>1396</v>
      </c>
      <c r="T1259" s="13">
        <v>40</v>
      </c>
      <c r="U1259" s="13" t="s">
        <v>1398</v>
      </c>
      <c r="V1259" s="13">
        <v>40</v>
      </c>
      <c r="W1259" s="13" t="s">
        <v>1400</v>
      </c>
      <c r="X1259" s="13">
        <v>40</v>
      </c>
      <c r="Y1259" s="13" t="s">
        <v>1403</v>
      </c>
      <c r="Z1259" s="13">
        <v>40</v>
      </c>
      <c r="AA1259" s="14" t="s">
        <v>420</v>
      </c>
      <c r="AB1259" s="13" t="str">
        <f t="shared" si="130"/>
        <v>tw-x-10-shl-loc1</v>
      </c>
      <c r="AC1259" s="13">
        <f t="shared" si="131"/>
        <v>3</v>
      </c>
      <c r="AD1259" s="13">
        <v>9</v>
      </c>
      <c r="AE1259" s="27">
        <v>9</v>
      </c>
      <c r="AG1259" s="35">
        <v>56</v>
      </c>
    </row>
    <row r="1260" spans="1:33" ht="16.5" x14ac:dyDescent="0.2">
      <c r="A1260" s="33" t="s">
        <v>985</v>
      </c>
      <c r="B1260" s="33">
        <f t="shared" si="132"/>
        <v>4301020</v>
      </c>
      <c r="C1260" s="51">
        <v>10</v>
      </c>
      <c r="D1260" s="26">
        <f t="shared" si="129"/>
        <v>43010</v>
      </c>
      <c r="E1260" s="13">
        <v>2</v>
      </c>
      <c r="F1260" s="14" t="s">
        <v>633</v>
      </c>
      <c r="G1260" s="14" t="s">
        <v>354</v>
      </c>
      <c r="H1260" s="13">
        <v>1</v>
      </c>
      <c r="I1260" s="13">
        <v>1</v>
      </c>
      <c r="J1260" s="13">
        <v>1</v>
      </c>
      <c r="K1260" s="13" t="s">
        <v>1389</v>
      </c>
      <c r="L1260" s="13">
        <v>40</v>
      </c>
      <c r="M1260" s="13" t="s">
        <v>1391</v>
      </c>
      <c r="N1260" s="13">
        <v>40</v>
      </c>
      <c r="O1260" s="13" t="s">
        <v>1393</v>
      </c>
      <c r="P1260" s="13">
        <v>40</v>
      </c>
      <c r="Q1260" s="13" t="s">
        <v>1395</v>
      </c>
      <c r="R1260" s="13">
        <v>40</v>
      </c>
      <c r="S1260" s="13" t="s">
        <v>1397</v>
      </c>
      <c r="T1260" s="13">
        <v>40</v>
      </c>
      <c r="U1260" s="13" t="s">
        <v>1399</v>
      </c>
      <c r="V1260" s="13">
        <v>40</v>
      </c>
      <c r="W1260" s="13" t="s">
        <v>1401</v>
      </c>
      <c r="X1260" s="13">
        <v>40</v>
      </c>
      <c r="Y1260" s="13" t="s">
        <v>1402</v>
      </c>
      <c r="Z1260" s="13">
        <v>40</v>
      </c>
      <c r="AA1260" s="33" t="s">
        <v>347</v>
      </c>
      <c r="AB1260" s="36" t="str">
        <f t="shared" si="130"/>
        <v>tw-x-10-jlr-loc2</v>
      </c>
      <c r="AC1260" s="36">
        <f t="shared" si="131"/>
        <v>3</v>
      </c>
      <c r="AD1260" s="13">
        <v>6</v>
      </c>
      <c r="AE1260" s="27">
        <v>6</v>
      </c>
      <c r="AG1260" s="35">
        <v>57</v>
      </c>
    </row>
    <row r="1261" spans="1:33" ht="16.5" x14ac:dyDescent="0.2">
      <c r="A1261" s="33" t="s">
        <v>985</v>
      </c>
      <c r="B1261" s="33">
        <f t="shared" si="132"/>
        <v>4301021</v>
      </c>
      <c r="C1261" s="51">
        <v>10</v>
      </c>
      <c r="D1261" s="26">
        <f t="shared" si="129"/>
        <v>43010</v>
      </c>
      <c r="E1261" s="13">
        <v>2</v>
      </c>
      <c r="F1261" s="14" t="s">
        <v>634</v>
      </c>
      <c r="G1261" s="14" t="s">
        <v>374</v>
      </c>
      <c r="H1261" s="13">
        <v>1</v>
      </c>
      <c r="I1261" s="13">
        <v>1</v>
      </c>
      <c r="J1261" s="13">
        <v>1</v>
      </c>
      <c r="K1261" s="36" t="s">
        <v>1388</v>
      </c>
      <c r="L1261" s="36">
        <v>40</v>
      </c>
      <c r="M1261" s="36" t="s">
        <v>1390</v>
      </c>
      <c r="N1261" s="36">
        <v>40</v>
      </c>
      <c r="O1261" s="36" t="s">
        <v>1392</v>
      </c>
      <c r="P1261" s="36">
        <v>40</v>
      </c>
      <c r="Q1261" s="36" t="s">
        <v>1394</v>
      </c>
      <c r="R1261" s="36">
        <v>40</v>
      </c>
      <c r="S1261" s="36" t="s">
        <v>1396</v>
      </c>
      <c r="T1261" s="36">
        <v>40</v>
      </c>
      <c r="U1261" s="36" t="s">
        <v>1398</v>
      </c>
      <c r="V1261" s="36">
        <v>40</v>
      </c>
      <c r="W1261" s="36" t="s">
        <v>1400</v>
      </c>
      <c r="X1261" s="36">
        <v>40</v>
      </c>
      <c r="Y1261" s="36" t="s">
        <v>1403</v>
      </c>
      <c r="Z1261" s="36">
        <v>40</v>
      </c>
      <c r="AA1261" s="37" t="s">
        <v>440</v>
      </c>
      <c r="AB1261" s="36" t="str">
        <f t="shared" si="130"/>
        <v>tw-x-10-shl-loc2</v>
      </c>
      <c r="AC1261" s="36">
        <f t="shared" si="131"/>
        <v>3</v>
      </c>
      <c r="AD1261" s="13">
        <v>9</v>
      </c>
      <c r="AE1261" s="27">
        <v>9</v>
      </c>
      <c r="AG1261" s="35">
        <v>58</v>
      </c>
    </row>
    <row r="1262" spans="1:33" ht="16.5" x14ac:dyDescent="0.2">
      <c r="A1262" s="33" t="s">
        <v>985</v>
      </c>
      <c r="B1262" s="33">
        <f t="shared" si="132"/>
        <v>4301030</v>
      </c>
      <c r="C1262" s="51">
        <v>10</v>
      </c>
      <c r="D1262" s="26">
        <f t="shared" si="129"/>
        <v>43010</v>
      </c>
      <c r="E1262" s="13">
        <v>3</v>
      </c>
      <c r="F1262" s="14" t="s">
        <v>633</v>
      </c>
      <c r="G1262" s="14" t="s">
        <v>749</v>
      </c>
      <c r="H1262" s="13">
        <v>1</v>
      </c>
      <c r="I1262" s="13">
        <v>1</v>
      </c>
      <c r="J1262" s="13">
        <v>1</v>
      </c>
      <c r="K1262" s="36" t="s">
        <v>1389</v>
      </c>
      <c r="L1262" s="36">
        <v>40</v>
      </c>
      <c r="M1262" s="36" t="s">
        <v>1391</v>
      </c>
      <c r="N1262" s="36">
        <v>40</v>
      </c>
      <c r="O1262" s="36" t="s">
        <v>1393</v>
      </c>
      <c r="P1262" s="36">
        <v>40</v>
      </c>
      <c r="Q1262" s="36" t="s">
        <v>1395</v>
      </c>
      <c r="R1262" s="36">
        <v>40</v>
      </c>
      <c r="S1262" s="36" t="s">
        <v>1397</v>
      </c>
      <c r="T1262" s="36">
        <v>40</v>
      </c>
      <c r="U1262" s="36" t="s">
        <v>1399</v>
      </c>
      <c r="V1262" s="36">
        <v>40</v>
      </c>
      <c r="W1262" s="36" t="s">
        <v>1401</v>
      </c>
      <c r="X1262" s="36">
        <v>40</v>
      </c>
      <c r="Y1262" s="36" t="s">
        <v>1402</v>
      </c>
      <c r="Z1262" s="36">
        <v>40</v>
      </c>
      <c r="AA1262" s="37" t="s">
        <v>349</v>
      </c>
      <c r="AB1262" s="37" t="str">
        <f t="shared" si="130"/>
        <v>tw-x-10-jlr-loc3</v>
      </c>
      <c r="AC1262" s="37">
        <f t="shared" si="131"/>
        <v>3</v>
      </c>
      <c r="AD1262" s="13">
        <v>6</v>
      </c>
      <c r="AE1262" s="27">
        <v>6</v>
      </c>
      <c r="AG1262" s="35">
        <v>59</v>
      </c>
    </row>
    <row r="1263" spans="1:33" ht="17.25" thickBot="1" x14ac:dyDescent="0.25">
      <c r="A1263" s="33" t="s">
        <v>985</v>
      </c>
      <c r="B1263" s="33">
        <f t="shared" si="132"/>
        <v>4301031</v>
      </c>
      <c r="C1263" s="51">
        <v>10</v>
      </c>
      <c r="D1263" s="28">
        <f t="shared" si="129"/>
        <v>43010</v>
      </c>
      <c r="E1263" s="29">
        <v>3</v>
      </c>
      <c r="F1263" s="30" t="s">
        <v>634</v>
      </c>
      <c r="G1263" s="30" t="s">
        <v>361</v>
      </c>
      <c r="H1263" s="29">
        <v>1</v>
      </c>
      <c r="I1263" s="29">
        <v>1</v>
      </c>
      <c r="J1263" s="29">
        <v>1</v>
      </c>
      <c r="K1263" s="29" t="s">
        <v>1388</v>
      </c>
      <c r="L1263" s="29">
        <v>40</v>
      </c>
      <c r="M1263" s="29" t="s">
        <v>1390</v>
      </c>
      <c r="N1263" s="29">
        <v>40</v>
      </c>
      <c r="O1263" s="29" t="s">
        <v>1392</v>
      </c>
      <c r="P1263" s="29">
        <v>40</v>
      </c>
      <c r="Q1263" s="29" t="s">
        <v>1394</v>
      </c>
      <c r="R1263" s="29">
        <v>40</v>
      </c>
      <c r="S1263" s="29" t="s">
        <v>1396</v>
      </c>
      <c r="T1263" s="29">
        <v>40</v>
      </c>
      <c r="U1263" s="29" t="s">
        <v>1398</v>
      </c>
      <c r="V1263" s="29">
        <v>40</v>
      </c>
      <c r="W1263" s="29" t="s">
        <v>1400</v>
      </c>
      <c r="X1263" s="29">
        <v>40</v>
      </c>
      <c r="Y1263" s="29" t="s">
        <v>1403</v>
      </c>
      <c r="Z1263" s="29">
        <v>40</v>
      </c>
      <c r="AA1263" s="30" t="s">
        <v>425</v>
      </c>
      <c r="AB1263" s="30" t="str">
        <f t="shared" si="130"/>
        <v>tw-x-10-shl-loc3</v>
      </c>
      <c r="AC1263" s="30">
        <f t="shared" si="131"/>
        <v>3</v>
      </c>
      <c r="AD1263" s="29">
        <v>9</v>
      </c>
      <c r="AE1263" s="31">
        <v>9</v>
      </c>
      <c r="AG1263" s="35">
        <v>60</v>
      </c>
    </row>
    <row r="1264" spans="1:33" ht="16.5" x14ac:dyDescent="0.2">
      <c r="A1264" s="33" t="s">
        <v>985</v>
      </c>
      <c r="B1264" s="33">
        <f t="shared" si="132"/>
        <v>4301110</v>
      </c>
      <c r="C1264" s="51">
        <v>11</v>
      </c>
      <c r="D1264" s="23">
        <f t="shared" si="129"/>
        <v>43011</v>
      </c>
      <c r="E1264" s="24">
        <v>1</v>
      </c>
      <c r="F1264" s="32" t="s">
        <v>633</v>
      </c>
      <c r="G1264" s="32" t="s">
        <v>347</v>
      </c>
      <c r="H1264" s="24">
        <v>1</v>
      </c>
      <c r="I1264" s="24">
        <v>1</v>
      </c>
      <c r="J1264" s="24">
        <v>1</v>
      </c>
      <c r="K1264" s="24" t="s">
        <v>1389</v>
      </c>
      <c r="L1264" s="24">
        <v>40</v>
      </c>
      <c r="M1264" s="24" t="s">
        <v>1391</v>
      </c>
      <c r="N1264" s="24">
        <v>40</v>
      </c>
      <c r="O1264" s="24" t="s">
        <v>1393</v>
      </c>
      <c r="P1264" s="24">
        <v>40</v>
      </c>
      <c r="Q1264" s="24" t="s">
        <v>1395</v>
      </c>
      <c r="R1264" s="24">
        <v>40</v>
      </c>
      <c r="S1264" s="24" t="s">
        <v>1397</v>
      </c>
      <c r="T1264" s="24">
        <v>40</v>
      </c>
      <c r="U1264" s="24" t="s">
        <v>1399</v>
      </c>
      <c r="V1264" s="24">
        <v>40</v>
      </c>
      <c r="W1264" s="24" t="s">
        <v>1401</v>
      </c>
      <c r="X1264" s="24">
        <v>40</v>
      </c>
      <c r="Y1264" s="24" t="s">
        <v>1402</v>
      </c>
      <c r="Z1264" s="24">
        <v>40</v>
      </c>
      <c r="AA1264" s="32" t="s">
        <v>357</v>
      </c>
      <c r="AB1264" s="24" t="str">
        <f t="shared" si="130"/>
        <v>tw-x-11-jlr-loc1</v>
      </c>
      <c r="AC1264" s="24">
        <f t="shared" si="131"/>
        <v>3</v>
      </c>
      <c r="AD1264" s="24">
        <v>6</v>
      </c>
      <c r="AE1264" s="25">
        <v>6</v>
      </c>
      <c r="AG1264" s="35">
        <v>61</v>
      </c>
    </row>
    <row r="1265" spans="1:33" ht="16.5" x14ac:dyDescent="0.2">
      <c r="A1265" s="33" t="s">
        <v>985</v>
      </c>
      <c r="B1265" s="33">
        <f t="shared" si="132"/>
        <v>4301111</v>
      </c>
      <c r="C1265" s="51">
        <v>11</v>
      </c>
      <c r="D1265" s="26">
        <f t="shared" si="129"/>
        <v>43011</v>
      </c>
      <c r="E1265" s="13">
        <v>1</v>
      </c>
      <c r="F1265" s="14" t="s">
        <v>634</v>
      </c>
      <c r="G1265" s="14" t="s">
        <v>286</v>
      </c>
      <c r="H1265" s="13">
        <v>1</v>
      </c>
      <c r="I1265" s="13">
        <v>1</v>
      </c>
      <c r="J1265" s="13">
        <v>1</v>
      </c>
      <c r="K1265" s="13" t="s">
        <v>1580</v>
      </c>
      <c r="L1265" s="13">
        <v>41</v>
      </c>
      <c r="M1265" s="13" t="s">
        <v>1390</v>
      </c>
      <c r="N1265" s="13">
        <v>41</v>
      </c>
      <c r="O1265" s="13" t="s">
        <v>1392</v>
      </c>
      <c r="P1265" s="13">
        <v>41</v>
      </c>
      <c r="Q1265" s="13" t="s">
        <v>1394</v>
      </c>
      <c r="R1265" s="13">
        <v>41</v>
      </c>
      <c r="S1265" s="13" t="s">
        <v>1396</v>
      </c>
      <c r="T1265" s="13">
        <v>41</v>
      </c>
      <c r="U1265" s="13" t="s">
        <v>1398</v>
      </c>
      <c r="V1265" s="13">
        <v>41</v>
      </c>
      <c r="W1265" s="13" t="s">
        <v>1400</v>
      </c>
      <c r="X1265" s="13">
        <v>41</v>
      </c>
      <c r="Y1265" s="13" t="s">
        <v>1403</v>
      </c>
      <c r="Z1265" s="13">
        <v>41</v>
      </c>
      <c r="AA1265" s="14" t="s">
        <v>439</v>
      </c>
      <c r="AB1265" s="13" t="str">
        <f t="shared" si="130"/>
        <v>tw-x-11-shl-loc1</v>
      </c>
      <c r="AC1265" s="13">
        <f t="shared" si="131"/>
        <v>3</v>
      </c>
      <c r="AD1265" s="13">
        <v>9</v>
      </c>
      <c r="AE1265" s="27">
        <v>9</v>
      </c>
      <c r="AG1265" s="35">
        <v>62</v>
      </c>
    </row>
    <row r="1266" spans="1:33" ht="16.5" x14ac:dyDescent="0.2">
      <c r="A1266" s="33" t="s">
        <v>985</v>
      </c>
      <c r="B1266" s="33">
        <f t="shared" si="132"/>
        <v>4301120</v>
      </c>
      <c r="C1266" s="51">
        <v>11</v>
      </c>
      <c r="D1266" s="26">
        <f t="shared" si="129"/>
        <v>43011</v>
      </c>
      <c r="E1266" s="13">
        <v>2</v>
      </c>
      <c r="F1266" s="14" t="s">
        <v>633</v>
      </c>
      <c r="G1266" s="14" t="s">
        <v>354</v>
      </c>
      <c r="H1266" s="13">
        <v>1</v>
      </c>
      <c r="I1266" s="13">
        <v>1</v>
      </c>
      <c r="J1266" s="13">
        <v>1</v>
      </c>
      <c r="K1266" s="13" t="s">
        <v>1389</v>
      </c>
      <c r="L1266" s="13">
        <v>40</v>
      </c>
      <c r="M1266" s="13" t="s">
        <v>1391</v>
      </c>
      <c r="N1266" s="13">
        <v>40</v>
      </c>
      <c r="O1266" s="13" t="s">
        <v>1393</v>
      </c>
      <c r="P1266" s="13">
        <v>40</v>
      </c>
      <c r="Q1266" s="13" t="s">
        <v>1395</v>
      </c>
      <c r="R1266" s="13">
        <v>40</v>
      </c>
      <c r="S1266" s="13" t="s">
        <v>1397</v>
      </c>
      <c r="T1266" s="13">
        <v>40</v>
      </c>
      <c r="U1266" s="13" t="s">
        <v>1399</v>
      </c>
      <c r="V1266" s="13">
        <v>40</v>
      </c>
      <c r="W1266" s="13" t="s">
        <v>1401</v>
      </c>
      <c r="X1266" s="13">
        <v>40</v>
      </c>
      <c r="Y1266" s="13" t="s">
        <v>1402</v>
      </c>
      <c r="Z1266" s="13">
        <v>40</v>
      </c>
      <c r="AA1266" s="14" t="s">
        <v>354</v>
      </c>
      <c r="AB1266" s="36" t="str">
        <f t="shared" si="130"/>
        <v>tw-x-11-jlr-loc2</v>
      </c>
      <c r="AC1266" s="36">
        <f t="shared" si="131"/>
        <v>3</v>
      </c>
      <c r="AD1266" s="13">
        <v>6</v>
      </c>
      <c r="AE1266" s="27">
        <v>6</v>
      </c>
      <c r="AG1266" s="35">
        <v>63</v>
      </c>
    </row>
    <row r="1267" spans="1:33" ht="16.5" x14ac:dyDescent="0.2">
      <c r="A1267" s="33" t="s">
        <v>985</v>
      </c>
      <c r="B1267" s="33">
        <f t="shared" si="132"/>
        <v>4301121</v>
      </c>
      <c r="C1267" s="51">
        <v>11</v>
      </c>
      <c r="D1267" s="26">
        <f t="shared" si="129"/>
        <v>43011</v>
      </c>
      <c r="E1267" s="13">
        <v>2</v>
      </c>
      <c r="F1267" s="14" t="s">
        <v>634</v>
      </c>
      <c r="G1267" s="14" t="s">
        <v>374</v>
      </c>
      <c r="H1267" s="13">
        <v>1</v>
      </c>
      <c r="I1267" s="13">
        <v>1</v>
      </c>
      <c r="J1267" s="13">
        <v>1</v>
      </c>
      <c r="K1267" s="36" t="s">
        <v>1580</v>
      </c>
      <c r="L1267" s="36">
        <v>41</v>
      </c>
      <c r="M1267" s="36" t="s">
        <v>1390</v>
      </c>
      <c r="N1267" s="36">
        <v>41</v>
      </c>
      <c r="O1267" s="36" t="s">
        <v>1392</v>
      </c>
      <c r="P1267" s="36">
        <v>41</v>
      </c>
      <c r="Q1267" s="36" t="s">
        <v>1394</v>
      </c>
      <c r="R1267" s="36">
        <v>41</v>
      </c>
      <c r="S1267" s="36" t="s">
        <v>1396</v>
      </c>
      <c r="T1267" s="36">
        <v>41</v>
      </c>
      <c r="U1267" s="36" t="s">
        <v>1398</v>
      </c>
      <c r="V1267" s="36">
        <v>41</v>
      </c>
      <c r="W1267" s="36" t="s">
        <v>1400</v>
      </c>
      <c r="X1267" s="36">
        <v>41</v>
      </c>
      <c r="Y1267" s="36" t="s">
        <v>1403</v>
      </c>
      <c r="Z1267" s="36">
        <v>41</v>
      </c>
      <c r="AA1267" s="37" t="s">
        <v>433</v>
      </c>
      <c r="AB1267" s="36" t="str">
        <f t="shared" si="130"/>
        <v>tw-x-11-shl-loc2</v>
      </c>
      <c r="AC1267" s="36">
        <f t="shared" si="131"/>
        <v>3</v>
      </c>
      <c r="AD1267" s="13">
        <v>9</v>
      </c>
      <c r="AE1267" s="27">
        <v>9</v>
      </c>
      <c r="AG1267" s="35">
        <v>64</v>
      </c>
    </row>
    <row r="1268" spans="1:33" ht="16.5" x14ac:dyDescent="0.2">
      <c r="A1268" s="33" t="s">
        <v>985</v>
      </c>
      <c r="B1268" s="33">
        <f t="shared" si="132"/>
        <v>4301130</v>
      </c>
      <c r="C1268" s="51">
        <v>11</v>
      </c>
      <c r="D1268" s="26">
        <f t="shared" si="129"/>
        <v>43011</v>
      </c>
      <c r="E1268" s="13">
        <v>3</v>
      </c>
      <c r="F1268" s="14" t="s">
        <v>633</v>
      </c>
      <c r="G1268" s="14" t="s">
        <v>749</v>
      </c>
      <c r="H1268" s="13">
        <v>1</v>
      </c>
      <c r="I1268" s="13">
        <v>1</v>
      </c>
      <c r="J1268" s="13">
        <v>1</v>
      </c>
      <c r="K1268" s="36" t="s">
        <v>1389</v>
      </c>
      <c r="L1268" s="36">
        <v>40</v>
      </c>
      <c r="M1268" s="36" t="s">
        <v>1391</v>
      </c>
      <c r="N1268" s="36">
        <v>40</v>
      </c>
      <c r="O1268" s="36" t="s">
        <v>1393</v>
      </c>
      <c r="P1268" s="36">
        <v>40</v>
      </c>
      <c r="Q1268" s="36" t="s">
        <v>1395</v>
      </c>
      <c r="R1268" s="36">
        <v>40</v>
      </c>
      <c r="S1268" s="36" t="s">
        <v>1397</v>
      </c>
      <c r="T1268" s="36">
        <v>40</v>
      </c>
      <c r="U1268" s="36" t="s">
        <v>1399</v>
      </c>
      <c r="V1268" s="36">
        <v>40</v>
      </c>
      <c r="W1268" s="36" t="s">
        <v>1401</v>
      </c>
      <c r="X1268" s="36">
        <v>40</v>
      </c>
      <c r="Y1268" s="36" t="s">
        <v>1402</v>
      </c>
      <c r="Z1268" s="36">
        <v>40</v>
      </c>
      <c r="AA1268" s="37" t="s">
        <v>353</v>
      </c>
      <c r="AB1268" s="37" t="str">
        <f t="shared" si="130"/>
        <v>tw-x-11-jlr-loc3</v>
      </c>
      <c r="AC1268" s="37">
        <f t="shared" si="131"/>
        <v>3</v>
      </c>
      <c r="AD1268" s="13">
        <v>6</v>
      </c>
      <c r="AE1268" s="27">
        <v>6</v>
      </c>
      <c r="AG1268" s="35">
        <v>65</v>
      </c>
    </row>
    <row r="1269" spans="1:33" ht="17.25" thickBot="1" x14ac:dyDescent="0.25">
      <c r="A1269" s="33" t="s">
        <v>985</v>
      </c>
      <c r="B1269" s="33">
        <f t="shared" si="132"/>
        <v>4301131</v>
      </c>
      <c r="C1269" s="51">
        <v>11</v>
      </c>
      <c r="D1269" s="28">
        <f t="shared" ref="D1269:D1332" si="133">INT((AG1269-1)/6)+43001</f>
        <v>43011</v>
      </c>
      <c r="E1269" s="29">
        <v>3</v>
      </c>
      <c r="F1269" s="30" t="s">
        <v>634</v>
      </c>
      <c r="G1269" s="30" t="s">
        <v>361</v>
      </c>
      <c r="H1269" s="29">
        <v>1</v>
      </c>
      <c r="I1269" s="29">
        <v>1</v>
      </c>
      <c r="J1269" s="29">
        <v>1</v>
      </c>
      <c r="K1269" s="29" t="s">
        <v>1580</v>
      </c>
      <c r="L1269" s="29">
        <v>41</v>
      </c>
      <c r="M1269" s="29" t="s">
        <v>1390</v>
      </c>
      <c r="N1269" s="29">
        <v>41</v>
      </c>
      <c r="O1269" s="29" t="s">
        <v>1392</v>
      </c>
      <c r="P1269" s="29">
        <v>41</v>
      </c>
      <c r="Q1269" s="29" t="s">
        <v>1394</v>
      </c>
      <c r="R1269" s="29">
        <v>41</v>
      </c>
      <c r="S1269" s="29" t="s">
        <v>1396</v>
      </c>
      <c r="T1269" s="29">
        <v>41</v>
      </c>
      <c r="U1269" s="29" t="s">
        <v>1398</v>
      </c>
      <c r="V1269" s="29">
        <v>41</v>
      </c>
      <c r="W1269" s="29" t="s">
        <v>1400</v>
      </c>
      <c r="X1269" s="29">
        <v>41</v>
      </c>
      <c r="Y1269" s="29" t="s">
        <v>1403</v>
      </c>
      <c r="Z1269" s="29">
        <v>41</v>
      </c>
      <c r="AA1269" s="30" t="s">
        <v>420</v>
      </c>
      <c r="AB1269" s="30" t="str">
        <f t="shared" ref="AB1269:AB1332" si="134">A1269&amp;"-"&amp;C1269&amp;"-"&amp;F1269&amp;"-loc"&amp;E1269</f>
        <v>tw-x-11-shl-loc3</v>
      </c>
      <c r="AC1269" s="30">
        <f t="shared" ref="AC1269:AC1332" si="135">INDEX($BT$4:$BT$103,C1269)</f>
        <v>3</v>
      </c>
      <c r="AD1269" s="29">
        <v>9</v>
      </c>
      <c r="AE1269" s="31">
        <v>9</v>
      </c>
      <c r="AG1269" s="35">
        <v>66</v>
      </c>
    </row>
    <row r="1270" spans="1:33" ht="16.5" x14ac:dyDescent="0.2">
      <c r="A1270" s="33" t="s">
        <v>985</v>
      </c>
      <c r="B1270" s="33">
        <f t="shared" si="132"/>
        <v>4301210</v>
      </c>
      <c r="C1270" s="51">
        <v>12</v>
      </c>
      <c r="D1270" s="23">
        <f t="shared" si="133"/>
        <v>43012</v>
      </c>
      <c r="E1270" s="24">
        <v>1</v>
      </c>
      <c r="F1270" s="32" t="s">
        <v>633</v>
      </c>
      <c r="G1270" s="32" t="s">
        <v>347</v>
      </c>
      <c r="H1270" s="24">
        <v>1</v>
      </c>
      <c r="I1270" s="24">
        <v>1</v>
      </c>
      <c r="J1270" s="24">
        <v>1</v>
      </c>
      <c r="K1270" s="24" t="s">
        <v>1581</v>
      </c>
      <c r="L1270" s="24">
        <v>42</v>
      </c>
      <c r="M1270" s="24" t="s">
        <v>1391</v>
      </c>
      <c r="N1270" s="24">
        <v>42</v>
      </c>
      <c r="O1270" s="24" t="s">
        <v>1393</v>
      </c>
      <c r="P1270" s="24">
        <v>42</v>
      </c>
      <c r="Q1270" s="24" t="s">
        <v>1395</v>
      </c>
      <c r="R1270" s="24">
        <v>42</v>
      </c>
      <c r="S1270" s="24" t="s">
        <v>1397</v>
      </c>
      <c r="T1270" s="24">
        <v>42</v>
      </c>
      <c r="U1270" s="24" t="s">
        <v>1399</v>
      </c>
      <c r="V1270" s="24">
        <v>42</v>
      </c>
      <c r="W1270" s="24" t="s">
        <v>1401</v>
      </c>
      <c r="X1270" s="24">
        <v>42</v>
      </c>
      <c r="Y1270" s="24" t="s">
        <v>1402</v>
      </c>
      <c r="Z1270" s="24">
        <v>42</v>
      </c>
      <c r="AA1270" s="24" t="s">
        <v>30</v>
      </c>
      <c r="AB1270" s="24" t="str">
        <f t="shared" si="134"/>
        <v>tw-x-12-jlr-loc1</v>
      </c>
      <c r="AC1270" s="24">
        <f t="shared" si="135"/>
        <v>3</v>
      </c>
      <c r="AD1270" s="24">
        <v>6</v>
      </c>
      <c r="AE1270" s="25">
        <v>6</v>
      </c>
      <c r="AG1270" s="35">
        <v>67</v>
      </c>
    </row>
    <row r="1271" spans="1:33" ht="16.5" x14ac:dyDescent="0.2">
      <c r="A1271" s="33" t="s">
        <v>985</v>
      </c>
      <c r="B1271" s="33">
        <f t="shared" si="132"/>
        <v>4301211</v>
      </c>
      <c r="C1271" s="51">
        <v>12</v>
      </c>
      <c r="D1271" s="26">
        <f t="shared" si="133"/>
        <v>43012</v>
      </c>
      <c r="E1271" s="13">
        <v>1</v>
      </c>
      <c r="F1271" s="14" t="s">
        <v>634</v>
      </c>
      <c r="G1271" s="14" t="s">
        <v>286</v>
      </c>
      <c r="H1271" s="13">
        <v>1</v>
      </c>
      <c r="I1271" s="13">
        <v>1</v>
      </c>
      <c r="J1271" s="13">
        <v>1</v>
      </c>
      <c r="K1271" s="13" t="s">
        <v>1580</v>
      </c>
      <c r="L1271" s="13">
        <v>41</v>
      </c>
      <c r="M1271" s="13" t="s">
        <v>1390</v>
      </c>
      <c r="N1271" s="13">
        <v>41</v>
      </c>
      <c r="O1271" s="13" t="s">
        <v>1392</v>
      </c>
      <c r="P1271" s="13">
        <v>41</v>
      </c>
      <c r="Q1271" s="13" t="s">
        <v>1394</v>
      </c>
      <c r="R1271" s="13">
        <v>41</v>
      </c>
      <c r="S1271" s="13" t="s">
        <v>1396</v>
      </c>
      <c r="T1271" s="13">
        <v>41</v>
      </c>
      <c r="U1271" s="13" t="s">
        <v>1398</v>
      </c>
      <c r="V1271" s="13">
        <v>41</v>
      </c>
      <c r="W1271" s="13" t="s">
        <v>1400</v>
      </c>
      <c r="X1271" s="13">
        <v>41</v>
      </c>
      <c r="Y1271" s="13" t="s">
        <v>1403</v>
      </c>
      <c r="Z1271" s="13">
        <v>41</v>
      </c>
      <c r="AA1271" s="14" t="s">
        <v>423</v>
      </c>
      <c r="AB1271" s="13" t="str">
        <f t="shared" si="134"/>
        <v>tw-x-12-shl-loc1</v>
      </c>
      <c r="AC1271" s="13">
        <f t="shared" si="135"/>
        <v>3</v>
      </c>
      <c r="AD1271" s="13">
        <v>9</v>
      </c>
      <c r="AE1271" s="27">
        <v>9</v>
      </c>
      <c r="AG1271" s="35">
        <v>68</v>
      </c>
    </row>
    <row r="1272" spans="1:33" ht="16.5" x14ac:dyDescent="0.2">
      <c r="A1272" s="33" t="s">
        <v>985</v>
      </c>
      <c r="B1272" s="33">
        <f t="shared" si="132"/>
        <v>4301220</v>
      </c>
      <c r="C1272" s="51">
        <v>12</v>
      </c>
      <c r="D1272" s="26">
        <f t="shared" si="133"/>
        <v>43012</v>
      </c>
      <c r="E1272" s="13">
        <v>2</v>
      </c>
      <c r="F1272" s="14" t="s">
        <v>633</v>
      </c>
      <c r="G1272" s="14" t="s">
        <v>354</v>
      </c>
      <c r="H1272" s="13">
        <v>1</v>
      </c>
      <c r="I1272" s="13">
        <v>1</v>
      </c>
      <c r="J1272" s="13">
        <v>1</v>
      </c>
      <c r="K1272" s="13" t="s">
        <v>1581</v>
      </c>
      <c r="L1272" s="13">
        <v>42</v>
      </c>
      <c r="M1272" s="13" t="s">
        <v>1391</v>
      </c>
      <c r="N1272" s="13">
        <v>42</v>
      </c>
      <c r="O1272" s="13" t="s">
        <v>1393</v>
      </c>
      <c r="P1272" s="13">
        <v>42</v>
      </c>
      <c r="Q1272" s="13" t="s">
        <v>1395</v>
      </c>
      <c r="R1272" s="13">
        <v>42</v>
      </c>
      <c r="S1272" s="13" t="s">
        <v>1397</v>
      </c>
      <c r="T1272" s="13">
        <v>42</v>
      </c>
      <c r="U1272" s="13" t="s">
        <v>1399</v>
      </c>
      <c r="V1272" s="13">
        <v>42</v>
      </c>
      <c r="W1272" s="13" t="s">
        <v>1401</v>
      </c>
      <c r="X1272" s="13">
        <v>42</v>
      </c>
      <c r="Y1272" s="13" t="s">
        <v>1402</v>
      </c>
      <c r="Z1272" s="13">
        <v>42</v>
      </c>
      <c r="AA1272" s="33" t="s">
        <v>747</v>
      </c>
      <c r="AB1272" s="36" t="str">
        <f t="shared" si="134"/>
        <v>tw-x-12-jlr-loc2</v>
      </c>
      <c r="AC1272" s="36">
        <f t="shared" si="135"/>
        <v>3</v>
      </c>
      <c r="AD1272" s="13">
        <v>6</v>
      </c>
      <c r="AE1272" s="27">
        <v>6</v>
      </c>
      <c r="AG1272" s="35">
        <v>69</v>
      </c>
    </row>
    <row r="1273" spans="1:33" ht="16.5" x14ac:dyDescent="0.2">
      <c r="A1273" s="33" t="s">
        <v>985</v>
      </c>
      <c r="B1273" s="33">
        <f t="shared" si="132"/>
        <v>4301221</v>
      </c>
      <c r="C1273" s="51">
        <v>12</v>
      </c>
      <c r="D1273" s="26">
        <f t="shared" si="133"/>
        <v>43012</v>
      </c>
      <c r="E1273" s="13">
        <v>2</v>
      </c>
      <c r="F1273" s="14" t="s">
        <v>634</v>
      </c>
      <c r="G1273" s="14" t="s">
        <v>374</v>
      </c>
      <c r="H1273" s="13">
        <v>1</v>
      </c>
      <c r="I1273" s="13">
        <v>1</v>
      </c>
      <c r="J1273" s="13">
        <v>1</v>
      </c>
      <c r="K1273" s="36" t="s">
        <v>1580</v>
      </c>
      <c r="L1273" s="36">
        <v>41</v>
      </c>
      <c r="M1273" s="36" t="s">
        <v>1390</v>
      </c>
      <c r="N1273" s="36">
        <v>41</v>
      </c>
      <c r="O1273" s="36" t="s">
        <v>1392</v>
      </c>
      <c r="P1273" s="36">
        <v>41</v>
      </c>
      <c r="Q1273" s="36" t="s">
        <v>1394</v>
      </c>
      <c r="R1273" s="36">
        <v>41</v>
      </c>
      <c r="S1273" s="36" t="s">
        <v>1396</v>
      </c>
      <c r="T1273" s="36">
        <v>41</v>
      </c>
      <c r="U1273" s="36" t="s">
        <v>1398</v>
      </c>
      <c r="V1273" s="36">
        <v>41</v>
      </c>
      <c r="W1273" s="36" t="s">
        <v>1400</v>
      </c>
      <c r="X1273" s="36">
        <v>41</v>
      </c>
      <c r="Y1273" s="36" t="s">
        <v>1403</v>
      </c>
      <c r="Z1273" s="36">
        <v>41</v>
      </c>
      <c r="AA1273" s="37" t="s">
        <v>637</v>
      </c>
      <c r="AB1273" s="36" t="str">
        <f t="shared" si="134"/>
        <v>tw-x-12-shl-loc2</v>
      </c>
      <c r="AC1273" s="36">
        <f t="shared" si="135"/>
        <v>3</v>
      </c>
      <c r="AD1273" s="13">
        <v>9</v>
      </c>
      <c r="AE1273" s="27">
        <v>9</v>
      </c>
      <c r="AG1273" s="35">
        <v>70</v>
      </c>
    </row>
    <row r="1274" spans="1:33" ht="16.5" x14ac:dyDescent="0.2">
      <c r="A1274" s="33" t="s">
        <v>985</v>
      </c>
      <c r="B1274" s="33">
        <f t="shared" si="132"/>
        <v>4301230</v>
      </c>
      <c r="C1274" s="51">
        <v>12</v>
      </c>
      <c r="D1274" s="26">
        <f t="shared" si="133"/>
        <v>43012</v>
      </c>
      <c r="E1274" s="13">
        <v>3</v>
      </c>
      <c r="F1274" s="14" t="s">
        <v>633</v>
      </c>
      <c r="G1274" s="14" t="s">
        <v>749</v>
      </c>
      <c r="H1274" s="13">
        <v>1</v>
      </c>
      <c r="I1274" s="13">
        <v>1</v>
      </c>
      <c r="J1274" s="13">
        <v>1</v>
      </c>
      <c r="K1274" s="36" t="s">
        <v>1581</v>
      </c>
      <c r="L1274" s="36">
        <v>42</v>
      </c>
      <c r="M1274" s="36" t="s">
        <v>1391</v>
      </c>
      <c r="N1274" s="36">
        <v>42</v>
      </c>
      <c r="O1274" s="36" t="s">
        <v>1393</v>
      </c>
      <c r="P1274" s="36">
        <v>42</v>
      </c>
      <c r="Q1274" s="36" t="s">
        <v>1395</v>
      </c>
      <c r="R1274" s="36">
        <v>42</v>
      </c>
      <c r="S1274" s="36" t="s">
        <v>1397</v>
      </c>
      <c r="T1274" s="36">
        <v>42</v>
      </c>
      <c r="U1274" s="36" t="s">
        <v>1399</v>
      </c>
      <c r="V1274" s="36">
        <v>42</v>
      </c>
      <c r="W1274" s="36" t="s">
        <v>1401</v>
      </c>
      <c r="X1274" s="36">
        <v>42</v>
      </c>
      <c r="Y1274" s="36" t="s">
        <v>1402</v>
      </c>
      <c r="Z1274" s="36">
        <v>42</v>
      </c>
      <c r="AA1274" s="37" t="s">
        <v>748</v>
      </c>
      <c r="AB1274" s="37" t="str">
        <f t="shared" si="134"/>
        <v>tw-x-12-jlr-loc3</v>
      </c>
      <c r="AC1274" s="37">
        <f t="shared" si="135"/>
        <v>3</v>
      </c>
      <c r="AD1274" s="13">
        <v>6</v>
      </c>
      <c r="AE1274" s="27">
        <v>6</v>
      </c>
      <c r="AG1274" s="35">
        <v>71</v>
      </c>
    </row>
    <row r="1275" spans="1:33" ht="17.25" thickBot="1" x14ac:dyDescent="0.25">
      <c r="A1275" s="33" t="s">
        <v>985</v>
      </c>
      <c r="B1275" s="33">
        <f t="shared" si="132"/>
        <v>4301231</v>
      </c>
      <c r="C1275" s="51">
        <v>12</v>
      </c>
      <c r="D1275" s="28">
        <f t="shared" si="133"/>
        <v>43012</v>
      </c>
      <c r="E1275" s="29">
        <v>3</v>
      </c>
      <c r="F1275" s="30" t="s">
        <v>634</v>
      </c>
      <c r="G1275" s="30" t="s">
        <v>361</v>
      </c>
      <c r="H1275" s="29">
        <v>1</v>
      </c>
      <c r="I1275" s="29">
        <v>1</v>
      </c>
      <c r="J1275" s="29">
        <v>1</v>
      </c>
      <c r="K1275" s="29" t="s">
        <v>1580</v>
      </c>
      <c r="L1275" s="29">
        <v>41</v>
      </c>
      <c r="M1275" s="29" t="s">
        <v>1390</v>
      </c>
      <c r="N1275" s="29">
        <v>41</v>
      </c>
      <c r="O1275" s="29" t="s">
        <v>1392</v>
      </c>
      <c r="P1275" s="29">
        <v>41</v>
      </c>
      <c r="Q1275" s="29" t="s">
        <v>1394</v>
      </c>
      <c r="R1275" s="29">
        <v>41</v>
      </c>
      <c r="S1275" s="29" t="s">
        <v>1396</v>
      </c>
      <c r="T1275" s="29">
        <v>41</v>
      </c>
      <c r="U1275" s="29" t="s">
        <v>1398</v>
      </c>
      <c r="V1275" s="29">
        <v>41</v>
      </c>
      <c r="W1275" s="29" t="s">
        <v>1400</v>
      </c>
      <c r="X1275" s="29">
        <v>41</v>
      </c>
      <c r="Y1275" s="29" t="s">
        <v>1403</v>
      </c>
      <c r="Z1275" s="29">
        <v>41</v>
      </c>
      <c r="AA1275" s="30" t="s">
        <v>446</v>
      </c>
      <c r="AB1275" s="30" t="str">
        <f t="shared" si="134"/>
        <v>tw-x-12-shl-loc3</v>
      </c>
      <c r="AC1275" s="30">
        <f t="shared" si="135"/>
        <v>3</v>
      </c>
      <c r="AD1275" s="29">
        <v>9</v>
      </c>
      <c r="AE1275" s="31">
        <v>9</v>
      </c>
      <c r="AG1275" s="35">
        <v>72</v>
      </c>
    </row>
    <row r="1276" spans="1:33" ht="16.5" x14ac:dyDescent="0.2">
      <c r="A1276" s="33" t="s">
        <v>985</v>
      </c>
      <c r="B1276" s="33">
        <f t="shared" si="132"/>
        <v>4301310</v>
      </c>
      <c r="C1276" s="51">
        <v>13</v>
      </c>
      <c r="D1276" s="23">
        <f t="shared" si="133"/>
        <v>43013</v>
      </c>
      <c r="E1276" s="24">
        <v>1</v>
      </c>
      <c r="F1276" s="32" t="s">
        <v>633</v>
      </c>
      <c r="G1276" s="32" t="s">
        <v>347</v>
      </c>
      <c r="H1276" s="24">
        <v>1</v>
      </c>
      <c r="I1276" s="24">
        <v>1</v>
      </c>
      <c r="J1276" s="24">
        <v>1</v>
      </c>
      <c r="K1276" s="24" t="s">
        <v>1581</v>
      </c>
      <c r="L1276" s="24">
        <v>43</v>
      </c>
      <c r="M1276" s="24" t="s">
        <v>1583</v>
      </c>
      <c r="N1276" s="24">
        <v>43</v>
      </c>
      <c r="O1276" s="24" t="s">
        <v>1393</v>
      </c>
      <c r="P1276" s="24">
        <v>43</v>
      </c>
      <c r="Q1276" s="24" t="s">
        <v>1395</v>
      </c>
      <c r="R1276" s="24">
        <v>43</v>
      </c>
      <c r="S1276" s="24" t="s">
        <v>1397</v>
      </c>
      <c r="T1276" s="24">
        <v>43</v>
      </c>
      <c r="U1276" s="24" t="s">
        <v>1399</v>
      </c>
      <c r="V1276" s="24">
        <v>43</v>
      </c>
      <c r="W1276" s="24" t="s">
        <v>1401</v>
      </c>
      <c r="X1276" s="24">
        <v>43</v>
      </c>
      <c r="Y1276" s="24" t="s">
        <v>1402</v>
      </c>
      <c r="Z1276" s="24">
        <v>43</v>
      </c>
      <c r="AA1276" s="32" t="s">
        <v>349</v>
      </c>
      <c r="AB1276" s="24" t="str">
        <f t="shared" si="134"/>
        <v>tw-x-13-jlr-loc1</v>
      </c>
      <c r="AC1276" s="24">
        <f t="shared" si="135"/>
        <v>3</v>
      </c>
      <c r="AD1276" s="24">
        <v>6</v>
      </c>
      <c r="AE1276" s="25">
        <v>6</v>
      </c>
      <c r="AG1276" s="35">
        <v>73</v>
      </c>
    </row>
    <row r="1277" spans="1:33" ht="16.5" x14ac:dyDescent="0.2">
      <c r="A1277" s="33" t="s">
        <v>985</v>
      </c>
      <c r="B1277" s="33">
        <f t="shared" si="132"/>
        <v>4301311</v>
      </c>
      <c r="C1277" s="51">
        <v>13</v>
      </c>
      <c r="D1277" s="26">
        <f t="shared" si="133"/>
        <v>43013</v>
      </c>
      <c r="E1277" s="13">
        <v>1</v>
      </c>
      <c r="F1277" s="14" t="s">
        <v>634</v>
      </c>
      <c r="G1277" s="14" t="s">
        <v>286</v>
      </c>
      <c r="H1277" s="13">
        <v>1</v>
      </c>
      <c r="I1277" s="13">
        <v>1</v>
      </c>
      <c r="J1277" s="13">
        <v>1</v>
      </c>
      <c r="K1277" s="13" t="s">
        <v>1580</v>
      </c>
      <c r="L1277" s="13">
        <v>43</v>
      </c>
      <c r="M1277" s="13" t="s">
        <v>1582</v>
      </c>
      <c r="N1277" s="13">
        <v>43</v>
      </c>
      <c r="O1277" s="13" t="s">
        <v>1392</v>
      </c>
      <c r="P1277" s="13">
        <v>43</v>
      </c>
      <c r="Q1277" s="13" t="s">
        <v>1394</v>
      </c>
      <c r="R1277" s="13">
        <v>43</v>
      </c>
      <c r="S1277" s="13" t="s">
        <v>1396</v>
      </c>
      <c r="T1277" s="13">
        <v>43</v>
      </c>
      <c r="U1277" s="13" t="s">
        <v>1398</v>
      </c>
      <c r="V1277" s="13">
        <v>43</v>
      </c>
      <c r="W1277" s="13" t="s">
        <v>1400</v>
      </c>
      <c r="X1277" s="13">
        <v>43</v>
      </c>
      <c r="Y1277" s="13" t="s">
        <v>1403</v>
      </c>
      <c r="Z1277" s="13">
        <v>43</v>
      </c>
      <c r="AA1277" s="14" t="s">
        <v>425</v>
      </c>
      <c r="AB1277" s="13" t="str">
        <f t="shared" si="134"/>
        <v>tw-x-13-shl-loc1</v>
      </c>
      <c r="AC1277" s="13">
        <f t="shared" si="135"/>
        <v>3</v>
      </c>
      <c r="AD1277" s="13">
        <v>9</v>
      </c>
      <c r="AE1277" s="27">
        <v>9</v>
      </c>
      <c r="AG1277" s="35">
        <v>74</v>
      </c>
    </row>
    <row r="1278" spans="1:33" ht="16.5" x14ac:dyDescent="0.2">
      <c r="A1278" s="33" t="s">
        <v>985</v>
      </c>
      <c r="B1278" s="33">
        <f t="shared" si="132"/>
        <v>4301320</v>
      </c>
      <c r="C1278" s="51">
        <v>13</v>
      </c>
      <c r="D1278" s="26">
        <f t="shared" si="133"/>
        <v>43013</v>
      </c>
      <c r="E1278" s="13">
        <v>2</v>
      </c>
      <c r="F1278" s="14" t="s">
        <v>633</v>
      </c>
      <c r="G1278" s="14" t="s">
        <v>354</v>
      </c>
      <c r="H1278" s="13">
        <v>1</v>
      </c>
      <c r="I1278" s="13">
        <v>1</v>
      </c>
      <c r="J1278" s="13">
        <v>1</v>
      </c>
      <c r="K1278" s="13" t="s">
        <v>1581</v>
      </c>
      <c r="L1278" s="13">
        <v>43</v>
      </c>
      <c r="M1278" s="13" t="s">
        <v>1583</v>
      </c>
      <c r="N1278" s="13">
        <v>43</v>
      </c>
      <c r="O1278" s="13" t="s">
        <v>1393</v>
      </c>
      <c r="P1278" s="13">
        <v>43</v>
      </c>
      <c r="Q1278" s="13" t="s">
        <v>1395</v>
      </c>
      <c r="R1278" s="13">
        <v>43</v>
      </c>
      <c r="S1278" s="13" t="s">
        <v>1397</v>
      </c>
      <c r="T1278" s="13">
        <v>43</v>
      </c>
      <c r="U1278" s="13" t="s">
        <v>1399</v>
      </c>
      <c r="V1278" s="13">
        <v>43</v>
      </c>
      <c r="W1278" s="13" t="s">
        <v>1401</v>
      </c>
      <c r="X1278" s="13">
        <v>43</v>
      </c>
      <c r="Y1278" s="13" t="s">
        <v>1402</v>
      </c>
      <c r="Z1278" s="13">
        <v>43</v>
      </c>
      <c r="AA1278" s="14" t="s">
        <v>350</v>
      </c>
      <c r="AB1278" s="36" t="str">
        <f t="shared" si="134"/>
        <v>tw-x-13-jlr-loc2</v>
      </c>
      <c r="AC1278" s="36">
        <f t="shared" si="135"/>
        <v>3</v>
      </c>
      <c r="AD1278" s="13">
        <v>6</v>
      </c>
      <c r="AE1278" s="27">
        <v>6</v>
      </c>
      <c r="AG1278" s="35">
        <v>75</v>
      </c>
    </row>
    <row r="1279" spans="1:33" ht="16.5" x14ac:dyDescent="0.2">
      <c r="A1279" s="33" t="s">
        <v>985</v>
      </c>
      <c r="B1279" s="33">
        <f t="shared" si="132"/>
        <v>4301321</v>
      </c>
      <c r="C1279" s="51">
        <v>13</v>
      </c>
      <c r="D1279" s="26">
        <f t="shared" si="133"/>
        <v>43013</v>
      </c>
      <c r="E1279" s="13">
        <v>2</v>
      </c>
      <c r="F1279" s="14" t="s">
        <v>634</v>
      </c>
      <c r="G1279" s="14" t="s">
        <v>374</v>
      </c>
      <c r="H1279" s="13">
        <v>1</v>
      </c>
      <c r="I1279" s="13">
        <v>1</v>
      </c>
      <c r="J1279" s="13">
        <v>1</v>
      </c>
      <c r="K1279" s="36" t="s">
        <v>1580</v>
      </c>
      <c r="L1279" s="36">
        <v>43</v>
      </c>
      <c r="M1279" s="36" t="s">
        <v>1582</v>
      </c>
      <c r="N1279" s="36">
        <v>43</v>
      </c>
      <c r="O1279" s="36" t="s">
        <v>1392</v>
      </c>
      <c r="P1279" s="36">
        <v>43</v>
      </c>
      <c r="Q1279" s="36" t="s">
        <v>1394</v>
      </c>
      <c r="R1279" s="36">
        <v>43</v>
      </c>
      <c r="S1279" s="36" t="s">
        <v>1396</v>
      </c>
      <c r="T1279" s="36">
        <v>43</v>
      </c>
      <c r="U1279" s="36" t="s">
        <v>1398</v>
      </c>
      <c r="V1279" s="36">
        <v>43</v>
      </c>
      <c r="W1279" s="36" t="s">
        <v>1400</v>
      </c>
      <c r="X1279" s="36">
        <v>43</v>
      </c>
      <c r="Y1279" s="36" t="s">
        <v>1403</v>
      </c>
      <c r="Z1279" s="36">
        <v>43</v>
      </c>
      <c r="AA1279" s="37" t="s">
        <v>436</v>
      </c>
      <c r="AB1279" s="36" t="str">
        <f t="shared" si="134"/>
        <v>tw-x-13-shl-loc2</v>
      </c>
      <c r="AC1279" s="36">
        <f t="shared" si="135"/>
        <v>3</v>
      </c>
      <c r="AD1279" s="13">
        <v>9</v>
      </c>
      <c r="AE1279" s="27">
        <v>9</v>
      </c>
      <c r="AG1279" s="35">
        <v>76</v>
      </c>
    </row>
    <row r="1280" spans="1:33" ht="16.5" x14ac:dyDescent="0.2">
      <c r="A1280" s="33" t="s">
        <v>985</v>
      </c>
      <c r="B1280" s="33">
        <f t="shared" si="132"/>
        <v>4301330</v>
      </c>
      <c r="C1280" s="51">
        <v>13</v>
      </c>
      <c r="D1280" s="26">
        <f t="shared" si="133"/>
        <v>43013</v>
      </c>
      <c r="E1280" s="13">
        <v>3</v>
      </c>
      <c r="F1280" s="14" t="s">
        <v>633</v>
      </c>
      <c r="G1280" s="14" t="s">
        <v>749</v>
      </c>
      <c r="H1280" s="13">
        <v>1</v>
      </c>
      <c r="I1280" s="13">
        <v>1</v>
      </c>
      <c r="J1280" s="13">
        <v>1</v>
      </c>
      <c r="K1280" s="36" t="s">
        <v>1581</v>
      </c>
      <c r="L1280" s="36">
        <v>43</v>
      </c>
      <c r="M1280" s="36" t="s">
        <v>1583</v>
      </c>
      <c r="N1280" s="36">
        <v>43</v>
      </c>
      <c r="O1280" s="36" t="s">
        <v>1393</v>
      </c>
      <c r="P1280" s="36">
        <v>43</v>
      </c>
      <c r="Q1280" s="36" t="s">
        <v>1395</v>
      </c>
      <c r="R1280" s="36">
        <v>43</v>
      </c>
      <c r="S1280" s="36" t="s">
        <v>1397</v>
      </c>
      <c r="T1280" s="36">
        <v>43</v>
      </c>
      <c r="U1280" s="36" t="s">
        <v>1399</v>
      </c>
      <c r="V1280" s="36">
        <v>43</v>
      </c>
      <c r="W1280" s="36" t="s">
        <v>1401</v>
      </c>
      <c r="X1280" s="36">
        <v>43</v>
      </c>
      <c r="Y1280" s="36" t="s">
        <v>1402</v>
      </c>
      <c r="Z1280" s="36">
        <v>43</v>
      </c>
      <c r="AA1280" s="37" t="s">
        <v>353</v>
      </c>
      <c r="AB1280" s="37" t="str">
        <f t="shared" si="134"/>
        <v>tw-x-13-jlr-loc3</v>
      </c>
      <c r="AC1280" s="37">
        <f t="shared" si="135"/>
        <v>3</v>
      </c>
      <c r="AD1280" s="13">
        <v>6</v>
      </c>
      <c r="AE1280" s="27">
        <v>6</v>
      </c>
      <c r="AG1280" s="35">
        <v>77</v>
      </c>
    </row>
    <row r="1281" spans="1:33" ht="17.25" thickBot="1" x14ac:dyDescent="0.25">
      <c r="A1281" s="33" t="s">
        <v>985</v>
      </c>
      <c r="B1281" s="33">
        <f t="shared" si="132"/>
        <v>4301331</v>
      </c>
      <c r="C1281" s="51">
        <v>13</v>
      </c>
      <c r="D1281" s="28">
        <f t="shared" si="133"/>
        <v>43013</v>
      </c>
      <c r="E1281" s="29">
        <v>3</v>
      </c>
      <c r="F1281" s="30" t="s">
        <v>634</v>
      </c>
      <c r="G1281" s="30" t="s">
        <v>361</v>
      </c>
      <c r="H1281" s="29">
        <v>1</v>
      </c>
      <c r="I1281" s="29">
        <v>1</v>
      </c>
      <c r="J1281" s="29">
        <v>1</v>
      </c>
      <c r="K1281" s="29" t="s">
        <v>1580</v>
      </c>
      <c r="L1281" s="29">
        <v>43</v>
      </c>
      <c r="M1281" s="29" t="s">
        <v>1582</v>
      </c>
      <c r="N1281" s="29">
        <v>43</v>
      </c>
      <c r="O1281" s="29" t="s">
        <v>1392</v>
      </c>
      <c r="P1281" s="29">
        <v>43</v>
      </c>
      <c r="Q1281" s="29" t="s">
        <v>1394</v>
      </c>
      <c r="R1281" s="29">
        <v>43</v>
      </c>
      <c r="S1281" s="29" t="s">
        <v>1396</v>
      </c>
      <c r="T1281" s="29">
        <v>43</v>
      </c>
      <c r="U1281" s="29" t="s">
        <v>1398</v>
      </c>
      <c r="V1281" s="29">
        <v>43</v>
      </c>
      <c r="W1281" s="29" t="s">
        <v>1400</v>
      </c>
      <c r="X1281" s="29">
        <v>43</v>
      </c>
      <c r="Y1281" s="29" t="s">
        <v>1403</v>
      </c>
      <c r="Z1281" s="29">
        <v>43</v>
      </c>
      <c r="AA1281" s="30" t="s">
        <v>420</v>
      </c>
      <c r="AB1281" s="30" t="str">
        <f t="shared" si="134"/>
        <v>tw-x-13-shl-loc3</v>
      </c>
      <c r="AC1281" s="30">
        <f t="shared" si="135"/>
        <v>3</v>
      </c>
      <c r="AD1281" s="29">
        <v>9</v>
      </c>
      <c r="AE1281" s="31">
        <v>9</v>
      </c>
      <c r="AG1281" s="35">
        <v>78</v>
      </c>
    </row>
    <row r="1282" spans="1:33" ht="16.5" x14ac:dyDescent="0.2">
      <c r="A1282" s="33" t="s">
        <v>985</v>
      </c>
      <c r="B1282" s="33">
        <f t="shared" si="132"/>
        <v>4301410</v>
      </c>
      <c r="C1282" s="51">
        <v>14</v>
      </c>
      <c r="D1282" s="23">
        <f t="shared" si="133"/>
        <v>43014</v>
      </c>
      <c r="E1282" s="24">
        <v>1</v>
      </c>
      <c r="F1282" s="32" t="s">
        <v>633</v>
      </c>
      <c r="G1282" s="32" t="s">
        <v>347</v>
      </c>
      <c r="H1282" s="24">
        <v>1</v>
      </c>
      <c r="I1282" s="24">
        <v>1</v>
      </c>
      <c r="J1282" s="24">
        <v>1</v>
      </c>
      <c r="K1282" s="24" t="s">
        <v>1581</v>
      </c>
      <c r="L1282" s="24">
        <v>44</v>
      </c>
      <c r="M1282" s="24" t="s">
        <v>1583</v>
      </c>
      <c r="N1282" s="24">
        <v>44</v>
      </c>
      <c r="O1282" s="24" t="s">
        <v>1585</v>
      </c>
      <c r="P1282" s="24">
        <v>44</v>
      </c>
      <c r="Q1282" s="24" t="s">
        <v>1395</v>
      </c>
      <c r="R1282" s="24">
        <v>44</v>
      </c>
      <c r="S1282" s="24" t="s">
        <v>1397</v>
      </c>
      <c r="T1282" s="24">
        <v>44</v>
      </c>
      <c r="U1282" s="24" t="s">
        <v>1399</v>
      </c>
      <c r="V1282" s="24">
        <v>44</v>
      </c>
      <c r="W1282" s="24" t="s">
        <v>1401</v>
      </c>
      <c r="X1282" s="24">
        <v>44</v>
      </c>
      <c r="Y1282" s="24" t="s">
        <v>1402</v>
      </c>
      <c r="Z1282" s="24">
        <v>44</v>
      </c>
      <c r="AA1282" s="24" t="s">
        <v>347</v>
      </c>
      <c r="AB1282" s="24" t="str">
        <f t="shared" si="134"/>
        <v>tw-x-14-jlr-loc1</v>
      </c>
      <c r="AC1282" s="24">
        <f t="shared" si="135"/>
        <v>3</v>
      </c>
      <c r="AD1282" s="24">
        <v>6</v>
      </c>
      <c r="AE1282" s="25">
        <v>6</v>
      </c>
      <c r="AG1282" s="35">
        <v>79</v>
      </c>
    </row>
    <row r="1283" spans="1:33" ht="16.5" x14ac:dyDescent="0.2">
      <c r="A1283" s="33" t="s">
        <v>985</v>
      </c>
      <c r="B1283" s="33">
        <f t="shared" si="132"/>
        <v>4301411</v>
      </c>
      <c r="C1283" s="51">
        <v>14</v>
      </c>
      <c r="D1283" s="26">
        <f t="shared" si="133"/>
        <v>43014</v>
      </c>
      <c r="E1283" s="13">
        <v>1</v>
      </c>
      <c r="F1283" s="14" t="s">
        <v>634</v>
      </c>
      <c r="G1283" s="14" t="s">
        <v>286</v>
      </c>
      <c r="H1283" s="13">
        <v>1</v>
      </c>
      <c r="I1283" s="13">
        <v>1</v>
      </c>
      <c r="J1283" s="13">
        <v>1</v>
      </c>
      <c r="K1283" s="13" t="s">
        <v>1580</v>
      </c>
      <c r="L1283" s="13">
        <v>44</v>
      </c>
      <c r="M1283" s="13" t="s">
        <v>1582</v>
      </c>
      <c r="N1283" s="13">
        <v>44</v>
      </c>
      <c r="O1283" s="13" t="s">
        <v>1584</v>
      </c>
      <c r="P1283" s="13">
        <v>44</v>
      </c>
      <c r="Q1283" s="13" t="s">
        <v>1394</v>
      </c>
      <c r="R1283" s="13">
        <v>44</v>
      </c>
      <c r="S1283" s="13" t="s">
        <v>1396</v>
      </c>
      <c r="T1283" s="13">
        <v>44</v>
      </c>
      <c r="U1283" s="13" t="s">
        <v>1398</v>
      </c>
      <c r="V1283" s="13">
        <v>44</v>
      </c>
      <c r="W1283" s="13" t="s">
        <v>1400</v>
      </c>
      <c r="X1283" s="13">
        <v>44</v>
      </c>
      <c r="Y1283" s="13" t="s">
        <v>1403</v>
      </c>
      <c r="Z1283" s="13">
        <v>44</v>
      </c>
      <c r="AA1283" s="14" t="s">
        <v>421</v>
      </c>
      <c r="AB1283" s="13" t="str">
        <f t="shared" si="134"/>
        <v>tw-x-14-shl-loc1</v>
      </c>
      <c r="AC1283" s="13">
        <f t="shared" si="135"/>
        <v>3</v>
      </c>
      <c r="AD1283" s="13">
        <v>9</v>
      </c>
      <c r="AE1283" s="27">
        <v>9</v>
      </c>
      <c r="AG1283" s="35">
        <v>80</v>
      </c>
    </row>
    <row r="1284" spans="1:33" ht="16.5" x14ac:dyDescent="0.2">
      <c r="A1284" s="33" t="s">
        <v>985</v>
      </c>
      <c r="B1284" s="33">
        <f t="shared" si="132"/>
        <v>4301420</v>
      </c>
      <c r="C1284" s="51">
        <v>14</v>
      </c>
      <c r="D1284" s="26">
        <f t="shared" si="133"/>
        <v>43014</v>
      </c>
      <c r="E1284" s="13">
        <v>2</v>
      </c>
      <c r="F1284" s="14" t="s">
        <v>633</v>
      </c>
      <c r="G1284" s="14" t="s">
        <v>354</v>
      </c>
      <c r="H1284" s="13">
        <v>1</v>
      </c>
      <c r="I1284" s="13">
        <v>1</v>
      </c>
      <c r="J1284" s="13">
        <v>1</v>
      </c>
      <c r="K1284" s="13" t="s">
        <v>1581</v>
      </c>
      <c r="L1284" s="13">
        <v>44</v>
      </c>
      <c r="M1284" s="13" t="s">
        <v>1583</v>
      </c>
      <c r="N1284" s="13">
        <v>44</v>
      </c>
      <c r="O1284" s="13" t="s">
        <v>1585</v>
      </c>
      <c r="P1284" s="13">
        <v>44</v>
      </c>
      <c r="Q1284" s="13" t="s">
        <v>1395</v>
      </c>
      <c r="R1284" s="13">
        <v>44</v>
      </c>
      <c r="S1284" s="13" t="s">
        <v>1397</v>
      </c>
      <c r="T1284" s="13">
        <v>44</v>
      </c>
      <c r="U1284" s="13" t="s">
        <v>1399</v>
      </c>
      <c r="V1284" s="13">
        <v>44</v>
      </c>
      <c r="W1284" s="13" t="s">
        <v>1401</v>
      </c>
      <c r="X1284" s="13">
        <v>44</v>
      </c>
      <c r="Y1284" s="13" t="s">
        <v>1402</v>
      </c>
      <c r="Z1284" s="13">
        <v>44</v>
      </c>
      <c r="AA1284" s="33" t="s">
        <v>354</v>
      </c>
      <c r="AB1284" s="36" t="str">
        <f t="shared" si="134"/>
        <v>tw-x-14-jlr-loc2</v>
      </c>
      <c r="AC1284" s="36">
        <f t="shared" si="135"/>
        <v>3</v>
      </c>
      <c r="AD1284" s="13">
        <v>6</v>
      </c>
      <c r="AE1284" s="27">
        <v>6</v>
      </c>
      <c r="AG1284" s="35">
        <v>81</v>
      </c>
    </row>
    <row r="1285" spans="1:33" ht="16.5" x14ac:dyDescent="0.2">
      <c r="A1285" s="33" t="s">
        <v>985</v>
      </c>
      <c r="B1285" s="33">
        <f t="shared" ref="B1285:B1348" si="136">D1285*100+E1285*10+IF(F1285="jlr",0,1)</f>
        <v>4301421</v>
      </c>
      <c r="C1285" s="51">
        <v>14</v>
      </c>
      <c r="D1285" s="26">
        <f t="shared" si="133"/>
        <v>43014</v>
      </c>
      <c r="E1285" s="13">
        <v>2</v>
      </c>
      <c r="F1285" s="14" t="s">
        <v>634</v>
      </c>
      <c r="G1285" s="14" t="s">
        <v>374</v>
      </c>
      <c r="H1285" s="13">
        <v>1</v>
      </c>
      <c r="I1285" s="13">
        <v>1</v>
      </c>
      <c r="J1285" s="13">
        <v>1</v>
      </c>
      <c r="K1285" s="36" t="s">
        <v>1580</v>
      </c>
      <c r="L1285" s="36">
        <v>44</v>
      </c>
      <c r="M1285" s="36" t="s">
        <v>1582</v>
      </c>
      <c r="N1285" s="36">
        <v>44</v>
      </c>
      <c r="O1285" s="36" t="s">
        <v>1584</v>
      </c>
      <c r="P1285" s="36">
        <v>44</v>
      </c>
      <c r="Q1285" s="36" t="s">
        <v>1394</v>
      </c>
      <c r="R1285" s="36">
        <v>44</v>
      </c>
      <c r="S1285" s="36" t="s">
        <v>1396</v>
      </c>
      <c r="T1285" s="36">
        <v>44</v>
      </c>
      <c r="U1285" s="36" t="s">
        <v>1398</v>
      </c>
      <c r="V1285" s="36">
        <v>44</v>
      </c>
      <c r="W1285" s="36" t="s">
        <v>1400</v>
      </c>
      <c r="X1285" s="36">
        <v>44</v>
      </c>
      <c r="Y1285" s="36" t="s">
        <v>1403</v>
      </c>
      <c r="Z1285" s="36">
        <v>44</v>
      </c>
      <c r="AA1285" s="37" t="s">
        <v>433</v>
      </c>
      <c r="AB1285" s="36" t="str">
        <f t="shared" si="134"/>
        <v>tw-x-14-shl-loc2</v>
      </c>
      <c r="AC1285" s="36">
        <f t="shared" si="135"/>
        <v>3</v>
      </c>
      <c r="AD1285" s="13">
        <v>9</v>
      </c>
      <c r="AE1285" s="27">
        <v>9</v>
      </c>
      <c r="AG1285" s="35">
        <v>82</v>
      </c>
    </row>
    <row r="1286" spans="1:33" ht="16.5" x14ac:dyDescent="0.2">
      <c r="A1286" s="33" t="s">
        <v>985</v>
      </c>
      <c r="B1286" s="33">
        <f t="shared" si="136"/>
        <v>4301430</v>
      </c>
      <c r="C1286" s="51">
        <v>14</v>
      </c>
      <c r="D1286" s="26">
        <f t="shared" si="133"/>
        <v>43014</v>
      </c>
      <c r="E1286" s="13">
        <v>3</v>
      </c>
      <c r="F1286" s="14" t="s">
        <v>633</v>
      </c>
      <c r="G1286" s="14" t="s">
        <v>749</v>
      </c>
      <c r="H1286" s="13">
        <v>1</v>
      </c>
      <c r="I1286" s="13">
        <v>1</v>
      </c>
      <c r="J1286" s="13">
        <v>1</v>
      </c>
      <c r="K1286" s="36" t="s">
        <v>1581</v>
      </c>
      <c r="L1286" s="36">
        <v>44</v>
      </c>
      <c r="M1286" s="36" t="s">
        <v>1583</v>
      </c>
      <c r="N1286" s="36">
        <v>44</v>
      </c>
      <c r="O1286" s="36" t="s">
        <v>1585</v>
      </c>
      <c r="P1286" s="36">
        <v>44</v>
      </c>
      <c r="Q1286" s="36" t="s">
        <v>1395</v>
      </c>
      <c r="R1286" s="36">
        <v>44</v>
      </c>
      <c r="S1286" s="36" t="s">
        <v>1397</v>
      </c>
      <c r="T1286" s="36">
        <v>44</v>
      </c>
      <c r="U1286" s="36" t="s">
        <v>1399</v>
      </c>
      <c r="V1286" s="36">
        <v>44</v>
      </c>
      <c r="W1286" s="36" t="s">
        <v>1401</v>
      </c>
      <c r="X1286" s="36">
        <v>44</v>
      </c>
      <c r="Y1286" s="36" t="s">
        <v>1402</v>
      </c>
      <c r="Z1286" s="36">
        <v>44</v>
      </c>
      <c r="AA1286" s="37" t="s">
        <v>748</v>
      </c>
      <c r="AB1286" s="37" t="str">
        <f t="shared" si="134"/>
        <v>tw-x-14-jlr-loc3</v>
      </c>
      <c r="AC1286" s="37">
        <f t="shared" si="135"/>
        <v>3</v>
      </c>
      <c r="AD1286" s="13">
        <v>6</v>
      </c>
      <c r="AE1286" s="27">
        <v>6</v>
      </c>
      <c r="AG1286" s="35">
        <v>83</v>
      </c>
    </row>
    <row r="1287" spans="1:33" ht="17.25" thickBot="1" x14ac:dyDescent="0.25">
      <c r="A1287" s="33" t="s">
        <v>985</v>
      </c>
      <c r="B1287" s="33">
        <f t="shared" si="136"/>
        <v>4301431</v>
      </c>
      <c r="C1287" s="51">
        <v>14</v>
      </c>
      <c r="D1287" s="28">
        <f t="shared" si="133"/>
        <v>43014</v>
      </c>
      <c r="E1287" s="29">
        <v>3</v>
      </c>
      <c r="F1287" s="30" t="s">
        <v>634</v>
      </c>
      <c r="G1287" s="30" t="s">
        <v>361</v>
      </c>
      <c r="H1287" s="29">
        <v>1</v>
      </c>
      <c r="I1287" s="29">
        <v>1</v>
      </c>
      <c r="J1287" s="29">
        <v>1</v>
      </c>
      <c r="K1287" s="29" t="s">
        <v>1580</v>
      </c>
      <c r="L1287" s="29">
        <v>44</v>
      </c>
      <c r="M1287" s="29" t="s">
        <v>1582</v>
      </c>
      <c r="N1287" s="29">
        <v>44</v>
      </c>
      <c r="O1287" s="29" t="s">
        <v>1584</v>
      </c>
      <c r="P1287" s="29">
        <v>44</v>
      </c>
      <c r="Q1287" s="29" t="s">
        <v>1394</v>
      </c>
      <c r="R1287" s="29">
        <v>44</v>
      </c>
      <c r="S1287" s="29" t="s">
        <v>1396</v>
      </c>
      <c r="T1287" s="29">
        <v>44</v>
      </c>
      <c r="U1287" s="29" t="s">
        <v>1398</v>
      </c>
      <c r="V1287" s="29">
        <v>44</v>
      </c>
      <c r="W1287" s="29" t="s">
        <v>1400</v>
      </c>
      <c r="X1287" s="29">
        <v>44</v>
      </c>
      <c r="Y1287" s="29" t="s">
        <v>1403</v>
      </c>
      <c r="Z1287" s="29">
        <v>44</v>
      </c>
      <c r="AA1287" s="30" t="s">
        <v>446</v>
      </c>
      <c r="AB1287" s="30" t="str">
        <f t="shared" si="134"/>
        <v>tw-x-14-shl-loc3</v>
      </c>
      <c r="AC1287" s="30">
        <f t="shared" si="135"/>
        <v>3</v>
      </c>
      <c r="AD1287" s="29">
        <v>9</v>
      </c>
      <c r="AE1287" s="31">
        <v>9</v>
      </c>
      <c r="AG1287" s="35">
        <v>84</v>
      </c>
    </row>
    <row r="1288" spans="1:33" ht="16.5" x14ac:dyDescent="0.2">
      <c r="A1288" s="33" t="s">
        <v>985</v>
      </c>
      <c r="B1288" s="33">
        <f t="shared" si="136"/>
        <v>4301510</v>
      </c>
      <c r="C1288" s="51">
        <v>15</v>
      </c>
      <c r="D1288" s="23">
        <f t="shared" si="133"/>
        <v>43015</v>
      </c>
      <c r="E1288" s="24">
        <v>1</v>
      </c>
      <c r="F1288" s="32" t="s">
        <v>633</v>
      </c>
      <c r="G1288" s="32" t="s">
        <v>347</v>
      </c>
      <c r="H1288" s="24">
        <v>1</v>
      </c>
      <c r="I1288" s="24">
        <v>1</v>
      </c>
      <c r="J1288" s="24">
        <v>1</v>
      </c>
      <c r="K1288" s="24" t="s">
        <v>1581</v>
      </c>
      <c r="L1288" s="24">
        <v>44</v>
      </c>
      <c r="M1288" s="24" t="s">
        <v>1583</v>
      </c>
      <c r="N1288" s="24">
        <v>44</v>
      </c>
      <c r="O1288" s="24" t="s">
        <v>1585</v>
      </c>
      <c r="P1288" s="24">
        <v>44</v>
      </c>
      <c r="Q1288" s="24" t="s">
        <v>1395</v>
      </c>
      <c r="R1288" s="24">
        <v>44</v>
      </c>
      <c r="S1288" s="24" t="s">
        <v>1397</v>
      </c>
      <c r="T1288" s="24">
        <v>44</v>
      </c>
      <c r="U1288" s="24" t="s">
        <v>1399</v>
      </c>
      <c r="V1288" s="24">
        <v>44</v>
      </c>
      <c r="W1288" s="24" t="s">
        <v>1401</v>
      </c>
      <c r="X1288" s="24">
        <v>44</v>
      </c>
      <c r="Y1288" s="24" t="s">
        <v>1402</v>
      </c>
      <c r="Z1288" s="24">
        <v>44</v>
      </c>
      <c r="AA1288" s="24" t="s">
        <v>747</v>
      </c>
      <c r="AB1288" s="24" t="str">
        <f t="shared" si="134"/>
        <v>tw-x-15-jlr-loc1</v>
      </c>
      <c r="AC1288" s="24">
        <f t="shared" si="135"/>
        <v>3</v>
      </c>
      <c r="AD1288" s="24">
        <v>6</v>
      </c>
      <c r="AE1288" s="25">
        <v>6</v>
      </c>
      <c r="AG1288" s="35">
        <v>85</v>
      </c>
    </row>
    <row r="1289" spans="1:33" ht="16.5" x14ac:dyDescent="0.2">
      <c r="A1289" s="33" t="s">
        <v>985</v>
      </c>
      <c r="B1289" s="33">
        <f t="shared" si="136"/>
        <v>4301511</v>
      </c>
      <c r="C1289" s="51">
        <v>15</v>
      </c>
      <c r="D1289" s="26">
        <f t="shared" si="133"/>
        <v>43015</v>
      </c>
      <c r="E1289" s="13">
        <v>1</v>
      </c>
      <c r="F1289" s="14" t="s">
        <v>634</v>
      </c>
      <c r="G1289" s="14" t="s">
        <v>286</v>
      </c>
      <c r="H1289" s="13">
        <v>1</v>
      </c>
      <c r="I1289" s="13">
        <v>1</v>
      </c>
      <c r="J1289" s="13">
        <v>1</v>
      </c>
      <c r="K1289" s="13" t="s">
        <v>1580</v>
      </c>
      <c r="L1289" s="13">
        <v>45</v>
      </c>
      <c r="M1289" s="13" t="s">
        <v>1582</v>
      </c>
      <c r="N1289" s="13">
        <v>45</v>
      </c>
      <c r="O1289" s="13" t="s">
        <v>1584</v>
      </c>
      <c r="P1289" s="13">
        <v>45</v>
      </c>
      <c r="Q1289" s="13" t="s">
        <v>1586</v>
      </c>
      <c r="R1289" s="13">
        <v>45</v>
      </c>
      <c r="S1289" s="13" t="s">
        <v>1396</v>
      </c>
      <c r="T1289" s="13">
        <v>45</v>
      </c>
      <c r="U1289" s="13" t="s">
        <v>1398</v>
      </c>
      <c r="V1289" s="13">
        <v>45</v>
      </c>
      <c r="W1289" s="13" t="s">
        <v>1400</v>
      </c>
      <c r="X1289" s="13">
        <v>45</v>
      </c>
      <c r="Y1289" s="13" t="s">
        <v>1403</v>
      </c>
      <c r="Z1289" s="13">
        <v>45</v>
      </c>
      <c r="AA1289" s="14" t="s">
        <v>637</v>
      </c>
      <c r="AB1289" s="13" t="str">
        <f t="shared" si="134"/>
        <v>tw-x-15-shl-loc1</v>
      </c>
      <c r="AC1289" s="13">
        <f t="shared" si="135"/>
        <v>3</v>
      </c>
      <c r="AD1289" s="13">
        <v>9</v>
      </c>
      <c r="AE1289" s="27">
        <v>9</v>
      </c>
      <c r="AG1289" s="35">
        <v>86</v>
      </c>
    </row>
    <row r="1290" spans="1:33" ht="16.5" x14ac:dyDescent="0.2">
      <c r="A1290" s="33" t="s">
        <v>985</v>
      </c>
      <c r="B1290" s="33">
        <f t="shared" si="136"/>
        <v>4301520</v>
      </c>
      <c r="C1290" s="51">
        <v>15</v>
      </c>
      <c r="D1290" s="26">
        <f t="shared" si="133"/>
        <v>43015</v>
      </c>
      <c r="E1290" s="13">
        <v>2</v>
      </c>
      <c r="F1290" s="14" t="s">
        <v>633</v>
      </c>
      <c r="G1290" s="14" t="s">
        <v>354</v>
      </c>
      <c r="H1290" s="13">
        <v>1</v>
      </c>
      <c r="I1290" s="13">
        <v>1</v>
      </c>
      <c r="J1290" s="13">
        <v>1</v>
      </c>
      <c r="K1290" s="13" t="s">
        <v>1581</v>
      </c>
      <c r="L1290" s="13">
        <v>44</v>
      </c>
      <c r="M1290" s="13" t="s">
        <v>1583</v>
      </c>
      <c r="N1290" s="13">
        <v>44</v>
      </c>
      <c r="O1290" s="13" t="s">
        <v>1585</v>
      </c>
      <c r="P1290" s="13">
        <v>44</v>
      </c>
      <c r="Q1290" s="13" t="s">
        <v>1395</v>
      </c>
      <c r="R1290" s="13">
        <v>44</v>
      </c>
      <c r="S1290" s="13" t="s">
        <v>1397</v>
      </c>
      <c r="T1290" s="13">
        <v>44</v>
      </c>
      <c r="U1290" s="13" t="s">
        <v>1399</v>
      </c>
      <c r="V1290" s="13">
        <v>44</v>
      </c>
      <c r="W1290" s="13" t="s">
        <v>1401</v>
      </c>
      <c r="X1290" s="13">
        <v>44</v>
      </c>
      <c r="Y1290" s="13" t="s">
        <v>1402</v>
      </c>
      <c r="Z1290" s="13">
        <v>44</v>
      </c>
      <c r="AA1290" s="13" t="s">
        <v>30</v>
      </c>
      <c r="AB1290" s="36" t="str">
        <f t="shared" si="134"/>
        <v>tw-x-15-jlr-loc2</v>
      </c>
      <c r="AC1290" s="36">
        <f t="shared" si="135"/>
        <v>3</v>
      </c>
      <c r="AD1290" s="13">
        <v>6</v>
      </c>
      <c r="AE1290" s="27">
        <v>6</v>
      </c>
      <c r="AG1290" s="35">
        <v>87</v>
      </c>
    </row>
    <row r="1291" spans="1:33" ht="16.5" x14ac:dyDescent="0.2">
      <c r="A1291" s="33" t="s">
        <v>985</v>
      </c>
      <c r="B1291" s="33">
        <f t="shared" si="136"/>
        <v>4301521</v>
      </c>
      <c r="C1291" s="51">
        <v>15</v>
      </c>
      <c r="D1291" s="26">
        <f t="shared" si="133"/>
        <v>43015</v>
      </c>
      <c r="E1291" s="13">
        <v>2</v>
      </c>
      <c r="F1291" s="14" t="s">
        <v>634</v>
      </c>
      <c r="G1291" s="14" t="s">
        <v>374</v>
      </c>
      <c r="H1291" s="13">
        <v>1</v>
      </c>
      <c r="I1291" s="13">
        <v>1</v>
      </c>
      <c r="J1291" s="13">
        <v>1</v>
      </c>
      <c r="K1291" s="13" t="s">
        <v>1580</v>
      </c>
      <c r="L1291" s="13">
        <v>45</v>
      </c>
      <c r="M1291" s="13" t="s">
        <v>1582</v>
      </c>
      <c r="N1291" s="13">
        <v>45</v>
      </c>
      <c r="O1291" s="13" t="s">
        <v>1584</v>
      </c>
      <c r="P1291" s="13">
        <v>45</v>
      </c>
      <c r="Q1291" s="13" t="s">
        <v>1586</v>
      </c>
      <c r="R1291" s="13">
        <v>45</v>
      </c>
      <c r="S1291" s="13" t="s">
        <v>1396</v>
      </c>
      <c r="T1291" s="13">
        <v>45</v>
      </c>
      <c r="U1291" s="13" t="s">
        <v>1398</v>
      </c>
      <c r="V1291" s="13">
        <v>45</v>
      </c>
      <c r="W1291" s="13" t="s">
        <v>1400</v>
      </c>
      <c r="X1291" s="13">
        <v>45</v>
      </c>
      <c r="Y1291" s="13" t="s">
        <v>1403</v>
      </c>
      <c r="Z1291" s="13">
        <v>45</v>
      </c>
      <c r="AA1291" s="14" t="s">
        <v>447</v>
      </c>
      <c r="AB1291" s="36" t="str">
        <f t="shared" si="134"/>
        <v>tw-x-15-shl-loc2</v>
      </c>
      <c r="AC1291" s="36">
        <f t="shared" si="135"/>
        <v>3</v>
      </c>
      <c r="AD1291" s="13">
        <v>9</v>
      </c>
      <c r="AE1291" s="27">
        <v>9</v>
      </c>
      <c r="AG1291" s="35">
        <v>88</v>
      </c>
    </row>
    <row r="1292" spans="1:33" ht="16.5" x14ac:dyDescent="0.2">
      <c r="A1292" s="33" t="s">
        <v>985</v>
      </c>
      <c r="B1292" s="33">
        <f t="shared" si="136"/>
        <v>4301530</v>
      </c>
      <c r="C1292" s="51">
        <v>15</v>
      </c>
      <c r="D1292" s="26">
        <f t="shared" si="133"/>
        <v>43015</v>
      </c>
      <c r="E1292" s="13">
        <v>3</v>
      </c>
      <c r="F1292" s="14" t="s">
        <v>633</v>
      </c>
      <c r="G1292" s="14" t="s">
        <v>749</v>
      </c>
      <c r="H1292" s="13">
        <v>1</v>
      </c>
      <c r="I1292" s="13">
        <v>1</v>
      </c>
      <c r="J1292" s="13">
        <v>1</v>
      </c>
      <c r="K1292" s="13" t="s">
        <v>1581</v>
      </c>
      <c r="L1292" s="13">
        <v>44</v>
      </c>
      <c r="M1292" s="13" t="s">
        <v>1583</v>
      </c>
      <c r="N1292" s="13">
        <v>44</v>
      </c>
      <c r="O1292" s="13" t="s">
        <v>1585</v>
      </c>
      <c r="P1292" s="13">
        <v>44</v>
      </c>
      <c r="Q1292" s="13" t="s">
        <v>1395</v>
      </c>
      <c r="R1292" s="13">
        <v>44</v>
      </c>
      <c r="S1292" s="13" t="s">
        <v>1397</v>
      </c>
      <c r="T1292" s="13">
        <v>44</v>
      </c>
      <c r="U1292" s="13" t="s">
        <v>1399</v>
      </c>
      <c r="V1292" s="13">
        <v>44</v>
      </c>
      <c r="W1292" s="13" t="s">
        <v>1401</v>
      </c>
      <c r="X1292" s="13">
        <v>44</v>
      </c>
      <c r="Y1292" s="13" t="s">
        <v>1402</v>
      </c>
      <c r="Z1292" s="13">
        <v>44</v>
      </c>
      <c r="AA1292" s="13" t="s">
        <v>749</v>
      </c>
      <c r="AB1292" s="37" t="str">
        <f t="shared" si="134"/>
        <v>tw-x-15-jlr-loc3</v>
      </c>
      <c r="AC1292" s="37">
        <f t="shared" si="135"/>
        <v>3</v>
      </c>
      <c r="AD1292" s="13">
        <v>6</v>
      </c>
      <c r="AE1292" s="27">
        <v>6</v>
      </c>
      <c r="AG1292" s="35">
        <v>89</v>
      </c>
    </row>
    <row r="1293" spans="1:33" ht="17.25" thickBot="1" x14ac:dyDescent="0.25">
      <c r="A1293" s="33" t="s">
        <v>985</v>
      </c>
      <c r="B1293" s="33">
        <f t="shared" si="136"/>
        <v>4301531</v>
      </c>
      <c r="C1293" s="51">
        <v>15</v>
      </c>
      <c r="D1293" s="28">
        <f t="shared" si="133"/>
        <v>43015</v>
      </c>
      <c r="E1293" s="29">
        <v>3</v>
      </c>
      <c r="F1293" s="30" t="s">
        <v>634</v>
      </c>
      <c r="G1293" s="30" t="s">
        <v>361</v>
      </c>
      <c r="H1293" s="29">
        <v>1</v>
      </c>
      <c r="I1293" s="29">
        <v>1</v>
      </c>
      <c r="J1293" s="29">
        <v>1</v>
      </c>
      <c r="K1293" s="29" t="s">
        <v>1580</v>
      </c>
      <c r="L1293" s="29">
        <v>45</v>
      </c>
      <c r="M1293" s="29" t="s">
        <v>1582</v>
      </c>
      <c r="N1293" s="29">
        <v>45</v>
      </c>
      <c r="O1293" s="29" t="s">
        <v>1584</v>
      </c>
      <c r="P1293" s="29">
        <v>45</v>
      </c>
      <c r="Q1293" s="29" t="s">
        <v>1586</v>
      </c>
      <c r="R1293" s="29">
        <v>45</v>
      </c>
      <c r="S1293" s="29" t="s">
        <v>1396</v>
      </c>
      <c r="T1293" s="29">
        <v>45</v>
      </c>
      <c r="U1293" s="29" t="s">
        <v>1398</v>
      </c>
      <c r="V1293" s="29">
        <v>45</v>
      </c>
      <c r="W1293" s="29" t="s">
        <v>1400</v>
      </c>
      <c r="X1293" s="29">
        <v>45</v>
      </c>
      <c r="Y1293" s="29" t="s">
        <v>1403</v>
      </c>
      <c r="Z1293" s="29">
        <v>45</v>
      </c>
      <c r="AA1293" s="30" t="s">
        <v>416</v>
      </c>
      <c r="AB1293" s="30" t="str">
        <f t="shared" si="134"/>
        <v>tw-x-15-shl-loc3</v>
      </c>
      <c r="AC1293" s="30">
        <f t="shared" si="135"/>
        <v>3</v>
      </c>
      <c r="AD1293" s="29">
        <v>9</v>
      </c>
      <c r="AE1293" s="31">
        <v>9</v>
      </c>
      <c r="AG1293" s="35">
        <v>90</v>
      </c>
    </row>
    <row r="1294" spans="1:33" ht="16.5" x14ac:dyDescent="0.2">
      <c r="A1294" s="33" t="s">
        <v>985</v>
      </c>
      <c r="B1294" s="33">
        <f t="shared" si="136"/>
        <v>4301610</v>
      </c>
      <c r="C1294" s="51">
        <v>16</v>
      </c>
      <c r="D1294" s="23">
        <f t="shared" si="133"/>
        <v>43016</v>
      </c>
      <c r="E1294" s="24">
        <v>1</v>
      </c>
      <c r="F1294" s="32" t="s">
        <v>633</v>
      </c>
      <c r="G1294" s="32" t="s">
        <v>347</v>
      </c>
      <c r="H1294" s="24">
        <v>1</v>
      </c>
      <c r="I1294" s="24">
        <v>1</v>
      </c>
      <c r="J1294" s="24">
        <v>1</v>
      </c>
      <c r="K1294" s="24" t="s">
        <v>1581</v>
      </c>
      <c r="L1294" s="24">
        <v>46</v>
      </c>
      <c r="M1294" s="24" t="s">
        <v>1583</v>
      </c>
      <c r="N1294" s="24">
        <v>46</v>
      </c>
      <c r="O1294" s="24" t="s">
        <v>1585</v>
      </c>
      <c r="P1294" s="24">
        <v>46</v>
      </c>
      <c r="Q1294" s="24" t="s">
        <v>1587</v>
      </c>
      <c r="R1294" s="24">
        <v>46</v>
      </c>
      <c r="S1294" s="24" t="s">
        <v>1397</v>
      </c>
      <c r="T1294" s="24">
        <v>46</v>
      </c>
      <c r="U1294" s="24" t="s">
        <v>1399</v>
      </c>
      <c r="V1294" s="24">
        <v>46</v>
      </c>
      <c r="W1294" s="24" t="s">
        <v>1401</v>
      </c>
      <c r="X1294" s="24">
        <v>46</v>
      </c>
      <c r="Y1294" s="24" t="s">
        <v>1402</v>
      </c>
      <c r="Z1294" s="24">
        <v>46</v>
      </c>
      <c r="AA1294" s="24" t="s">
        <v>748</v>
      </c>
      <c r="AB1294" s="24" t="str">
        <f t="shared" si="134"/>
        <v>tw-x-16-jlr-loc1</v>
      </c>
      <c r="AC1294" s="24">
        <f t="shared" si="135"/>
        <v>3</v>
      </c>
      <c r="AD1294" s="24">
        <v>6</v>
      </c>
      <c r="AE1294" s="25">
        <v>6</v>
      </c>
      <c r="AG1294" s="35">
        <v>91</v>
      </c>
    </row>
    <row r="1295" spans="1:33" ht="16.5" x14ac:dyDescent="0.2">
      <c r="A1295" s="33" t="s">
        <v>985</v>
      </c>
      <c r="B1295" s="33">
        <f t="shared" si="136"/>
        <v>4301611</v>
      </c>
      <c r="C1295" s="51">
        <v>16</v>
      </c>
      <c r="D1295" s="26">
        <f t="shared" si="133"/>
        <v>43016</v>
      </c>
      <c r="E1295" s="13">
        <v>1</v>
      </c>
      <c r="F1295" s="14" t="s">
        <v>634</v>
      </c>
      <c r="G1295" s="14" t="s">
        <v>286</v>
      </c>
      <c r="H1295" s="13">
        <v>1</v>
      </c>
      <c r="I1295" s="13">
        <v>1</v>
      </c>
      <c r="J1295" s="13">
        <v>1</v>
      </c>
      <c r="K1295" s="13" t="s">
        <v>1580</v>
      </c>
      <c r="L1295" s="13">
        <v>45</v>
      </c>
      <c r="M1295" s="13" t="s">
        <v>1582</v>
      </c>
      <c r="N1295" s="13">
        <v>45</v>
      </c>
      <c r="O1295" s="13" t="s">
        <v>1584</v>
      </c>
      <c r="P1295" s="13">
        <v>45</v>
      </c>
      <c r="Q1295" s="13" t="s">
        <v>1586</v>
      </c>
      <c r="R1295" s="13">
        <v>45</v>
      </c>
      <c r="S1295" s="13" t="s">
        <v>1396</v>
      </c>
      <c r="T1295" s="13">
        <v>45</v>
      </c>
      <c r="U1295" s="13" t="s">
        <v>1398</v>
      </c>
      <c r="V1295" s="13">
        <v>45</v>
      </c>
      <c r="W1295" s="13" t="s">
        <v>1400</v>
      </c>
      <c r="X1295" s="13">
        <v>45</v>
      </c>
      <c r="Y1295" s="13" t="s">
        <v>1403</v>
      </c>
      <c r="Z1295" s="13">
        <v>45</v>
      </c>
      <c r="AA1295" s="13" t="s">
        <v>390</v>
      </c>
      <c r="AB1295" s="13" t="str">
        <f t="shared" si="134"/>
        <v>tw-x-16-shl-loc1</v>
      </c>
      <c r="AC1295" s="13">
        <f t="shared" si="135"/>
        <v>3</v>
      </c>
      <c r="AD1295" s="13">
        <v>9</v>
      </c>
      <c r="AE1295" s="27">
        <v>9</v>
      </c>
      <c r="AG1295" s="35">
        <v>92</v>
      </c>
    </row>
    <row r="1296" spans="1:33" ht="16.5" x14ac:dyDescent="0.2">
      <c r="A1296" s="33" t="s">
        <v>985</v>
      </c>
      <c r="B1296" s="33">
        <f t="shared" si="136"/>
        <v>4301620</v>
      </c>
      <c r="C1296" s="51">
        <v>16</v>
      </c>
      <c r="D1296" s="26">
        <f t="shared" si="133"/>
        <v>43016</v>
      </c>
      <c r="E1296" s="13">
        <v>2</v>
      </c>
      <c r="F1296" s="14" t="s">
        <v>633</v>
      </c>
      <c r="G1296" s="14" t="s">
        <v>694</v>
      </c>
      <c r="H1296" s="13">
        <v>1</v>
      </c>
      <c r="I1296" s="13">
        <v>1</v>
      </c>
      <c r="J1296" s="13">
        <v>1</v>
      </c>
      <c r="K1296" s="13" t="s">
        <v>1581</v>
      </c>
      <c r="L1296" s="13">
        <v>46</v>
      </c>
      <c r="M1296" s="13" t="s">
        <v>1583</v>
      </c>
      <c r="N1296" s="13">
        <v>46</v>
      </c>
      <c r="O1296" s="13" t="s">
        <v>1585</v>
      </c>
      <c r="P1296" s="13">
        <v>46</v>
      </c>
      <c r="Q1296" s="13" t="s">
        <v>1587</v>
      </c>
      <c r="R1296" s="13">
        <v>46</v>
      </c>
      <c r="S1296" s="13" t="s">
        <v>1397</v>
      </c>
      <c r="T1296" s="13">
        <v>46</v>
      </c>
      <c r="U1296" s="13" t="s">
        <v>1399</v>
      </c>
      <c r="V1296" s="13">
        <v>46</v>
      </c>
      <c r="W1296" s="13" t="s">
        <v>1401</v>
      </c>
      <c r="X1296" s="13">
        <v>46</v>
      </c>
      <c r="Y1296" s="13" t="s">
        <v>1402</v>
      </c>
      <c r="Z1296" s="13">
        <v>46</v>
      </c>
      <c r="AA1296" s="13" t="s">
        <v>749</v>
      </c>
      <c r="AB1296" s="36" t="str">
        <f t="shared" si="134"/>
        <v>tw-x-16-jlr-loc2</v>
      </c>
      <c r="AC1296" s="36">
        <f t="shared" si="135"/>
        <v>3</v>
      </c>
      <c r="AD1296" s="13">
        <v>6</v>
      </c>
      <c r="AE1296" s="27">
        <v>6</v>
      </c>
      <c r="AG1296" s="35">
        <v>93</v>
      </c>
    </row>
    <row r="1297" spans="1:33" ht="16.5" x14ac:dyDescent="0.2">
      <c r="A1297" s="33" t="s">
        <v>985</v>
      </c>
      <c r="B1297" s="33">
        <f t="shared" si="136"/>
        <v>4301621</v>
      </c>
      <c r="C1297" s="51">
        <v>16</v>
      </c>
      <c r="D1297" s="26">
        <f t="shared" si="133"/>
        <v>43016</v>
      </c>
      <c r="E1297" s="13">
        <v>2</v>
      </c>
      <c r="F1297" s="14" t="s">
        <v>634</v>
      </c>
      <c r="G1297" s="14" t="s">
        <v>695</v>
      </c>
      <c r="H1297" s="13">
        <v>1</v>
      </c>
      <c r="I1297" s="13">
        <v>1</v>
      </c>
      <c r="J1297" s="13">
        <v>1</v>
      </c>
      <c r="K1297" s="13" t="s">
        <v>1580</v>
      </c>
      <c r="L1297" s="13">
        <v>45</v>
      </c>
      <c r="M1297" s="13" t="s">
        <v>1582</v>
      </c>
      <c r="N1297" s="13">
        <v>45</v>
      </c>
      <c r="O1297" s="13" t="s">
        <v>1584</v>
      </c>
      <c r="P1297" s="13">
        <v>45</v>
      </c>
      <c r="Q1297" s="13" t="s">
        <v>1586</v>
      </c>
      <c r="R1297" s="13">
        <v>45</v>
      </c>
      <c r="S1297" s="13" t="s">
        <v>1396</v>
      </c>
      <c r="T1297" s="13">
        <v>45</v>
      </c>
      <c r="U1297" s="13" t="s">
        <v>1398</v>
      </c>
      <c r="V1297" s="13">
        <v>45</v>
      </c>
      <c r="W1297" s="13" t="s">
        <v>1400</v>
      </c>
      <c r="X1297" s="13">
        <v>45</v>
      </c>
      <c r="Y1297" s="13" t="s">
        <v>1403</v>
      </c>
      <c r="Z1297" s="13">
        <v>45</v>
      </c>
      <c r="AA1297" s="13" t="s">
        <v>382</v>
      </c>
      <c r="AB1297" s="36" t="str">
        <f t="shared" si="134"/>
        <v>tw-x-16-shl-loc2</v>
      </c>
      <c r="AC1297" s="36">
        <f t="shared" si="135"/>
        <v>3</v>
      </c>
      <c r="AD1297" s="13">
        <v>9</v>
      </c>
      <c r="AE1297" s="27">
        <v>9</v>
      </c>
      <c r="AG1297" s="35">
        <v>94</v>
      </c>
    </row>
    <row r="1298" spans="1:33" ht="16.5" x14ac:dyDescent="0.2">
      <c r="A1298" s="33" t="s">
        <v>985</v>
      </c>
      <c r="B1298" s="33">
        <f t="shared" si="136"/>
        <v>4301630</v>
      </c>
      <c r="C1298" s="51">
        <v>16</v>
      </c>
      <c r="D1298" s="26">
        <f t="shared" si="133"/>
        <v>43016</v>
      </c>
      <c r="E1298" s="13">
        <v>3</v>
      </c>
      <c r="F1298" s="14" t="s">
        <v>633</v>
      </c>
      <c r="G1298" s="14" t="s">
        <v>749</v>
      </c>
      <c r="H1298" s="13">
        <v>1</v>
      </c>
      <c r="I1298" s="13">
        <v>1</v>
      </c>
      <c r="J1298" s="13">
        <v>1</v>
      </c>
      <c r="K1298" s="13" t="s">
        <v>1581</v>
      </c>
      <c r="L1298" s="13">
        <v>46</v>
      </c>
      <c r="M1298" s="13" t="s">
        <v>1583</v>
      </c>
      <c r="N1298" s="13">
        <v>46</v>
      </c>
      <c r="O1298" s="13" t="s">
        <v>1585</v>
      </c>
      <c r="P1298" s="13">
        <v>46</v>
      </c>
      <c r="Q1298" s="13" t="s">
        <v>1587</v>
      </c>
      <c r="R1298" s="13">
        <v>46</v>
      </c>
      <c r="S1298" s="13" t="s">
        <v>1397</v>
      </c>
      <c r="T1298" s="13">
        <v>46</v>
      </c>
      <c r="U1298" s="13" t="s">
        <v>1399</v>
      </c>
      <c r="V1298" s="13">
        <v>46</v>
      </c>
      <c r="W1298" s="13" t="s">
        <v>1401</v>
      </c>
      <c r="X1298" s="13">
        <v>46</v>
      </c>
      <c r="Y1298" s="13" t="s">
        <v>1402</v>
      </c>
      <c r="Z1298" s="13">
        <v>46</v>
      </c>
      <c r="AA1298" s="13" t="s">
        <v>347</v>
      </c>
      <c r="AB1298" s="37" t="str">
        <f t="shared" si="134"/>
        <v>tw-x-16-jlr-loc3</v>
      </c>
      <c r="AC1298" s="37">
        <f t="shared" si="135"/>
        <v>3</v>
      </c>
      <c r="AD1298" s="13">
        <v>6</v>
      </c>
      <c r="AE1298" s="27">
        <v>6</v>
      </c>
      <c r="AG1298" s="35">
        <v>95</v>
      </c>
    </row>
    <row r="1299" spans="1:33" ht="17.25" thickBot="1" x14ac:dyDescent="0.25">
      <c r="A1299" s="33" t="s">
        <v>985</v>
      </c>
      <c r="B1299" s="33">
        <f t="shared" si="136"/>
        <v>4301631</v>
      </c>
      <c r="C1299" s="51">
        <v>16</v>
      </c>
      <c r="D1299" s="28">
        <f t="shared" si="133"/>
        <v>43016</v>
      </c>
      <c r="E1299" s="29">
        <v>3</v>
      </c>
      <c r="F1299" s="30" t="s">
        <v>634</v>
      </c>
      <c r="G1299" s="30" t="s">
        <v>361</v>
      </c>
      <c r="H1299" s="29">
        <v>1</v>
      </c>
      <c r="I1299" s="29">
        <v>1</v>
      </c>
      <c r="J1299" s="29">
        <v>1</v>
      </c>
      <c r="K1299" s="29" t="s">
        <v>1580</v>
      </c>
      <c r="L1299" s="29">
        <v>45</v>
      </c>
      <c r="M1299" s="29" t="s">
        <v>1582</v>
      </c>
      <c r="N1299" s="29">
        <v>45</v>
      </c>
      <c r="O1299" s="29" t="s">
        <v>1584</v>
      </c>
      <c r="P1299" s="29">
        <v>45</v>
      </c>
      <c r="Q1299" s="29" t="s">
        <v>1586</v>
      </c>
      <c r="R1299" s="29">
        <v>45</v>
      </c>
      <c r="S1299" s="29" t="s">
        <v>1396</v>
      </c>
      <c r="T1299" s="29">
        <v>45</v>
      </c>
      <c r="U1299" s="29" t="s">
        <v>1398</v>
      </c>
      <c r="V1299" s="29">
        <v>45</v>
      </c>
      <c r="W1299" s="29" t="s">
        <v>1400</v>
      </c>
      <c r="X1299" s="29">
        <v>45</v>
      </c>
      <c r="Y1299" s="29" t="s">
        <v>1403</v>
      </c>
      <c r="Z1299" s="29">
        <v>45</v>
      </c>
      <c r="AA1299" s="29" t="s">
        <v>392</v>
      </c>
      <c r="AB1299" s="30" t="str">
        <f t="shared" si="134"/>
        <v>tw-x-16-shl-loc3</v>
      </c>
      <c r="AC1299" s="30">
        <f t="shared" si="135"/>
        <v>3</v>
      </c>
      <c r="AD1299" s="29">
        <v>9</v>
      </c>
      <c r="AE1299" s="31">
        <v>9</v>
      </c>
      <c r="AG1299" s="35">
        <v>96</v>
      </c>
    </row>
    <row r="1300" spans="1:33" ht="16.5" x14ac:dyDescent="0.2">
      <c r="A1300" s="33" t="s">
        <v>985</v>
      </c>
      <c r="B1300" s="33">
        <f t="shared" si="136"/>
        <v>4301710</v>
      </c>
      <c r="C1300" s="51">
        <v>17</v>
      </c>
      <c r="D1300" s="23">
        <f t="shared" si="133"/>
        <v>43017</v>
      </c>
      <c r="E1300" s="24">
        <v>1</v>
      </c>
      <c r="F1300" s="32" t="s">
        <v>633</v>
      </c>
      <c r="G1300" s="32" t="s">
        <v>347</v>
      </c>
      <c r="H1300" s="24">
        <v>1</v>
      </c>
      <c r="I1300" s="24">
        <v>1</v>
      </c>
      <c r="J1300" s="24">
        <v>1</v>
      </c>
      <c r="K1300" s="24" t="s">
        <v>1581</v>
      </c>
      <c r="L1300" s="24">
        <v>47</v>
      </c>
      <c r="M1300" s="24" t="s">
        <v>1583</v>
      </c>
      <c r="N1300" s="24">
        <v>47</v>
      </c>
      <c r="O1300" s="24" t="s">
        <v>1585</v>
      </c>
      <c r="P1300" s="24">
        <v>47</v>
      </c>
      <c r="Q1300" s="24" t="s">
        <v>1587</v>
      </c>
      <c r="R1300" s="24">
        <v>47</v>
      </c>
      <c r="S1300" s="24" t="s">
        <v>1589</v>
      </c>
      <c r="T1300" s="24">
        <v>47</v>
      </c>
      <c r="U1300" s="24" t="s">
        <v>1399</v>
      </c>
      <c r="V1300" s="24">
        <v>47</v>
      </c>
      <c r="W1300" s="24" t="s">
        <v>1401</v>
      </c>
      <c r="X1300" s="24">
        <v>47</v>
      </c>
      <c r="Y1300" s="24" t="s">
        <v>1402</v>
      </c>
      <c r="Z1300" s="24">
        <v>47</v>
      </c>
      <c r="AA1300" s="24" t="s">
        <v>347</v>
      </c>
      <c r="AB1300" s="24" t="str">
        <f t="shared" si="134"/>
        <v>tw-x-17-jlr-loc1</v>
      </c>
      <c r="AC1300" s="24">
        <f t="shared" si="135"/>
        <v>3</v>
      </c>
      <c r="AD1300" s="24">
        <v>6</v>
      </c>
      <c r="AE1300" s="25">
        <v>6</v>
      </c>
      <c r="AG1300" s="35">
        <v>97</v>
      </c>
    </row>
    <row r="1301" spans="1:33" ht="16.5" x14ac:dyDescent="0.2">
      <c r="A1301" s="33" t="s">
        <v>985</v>
      </c>
      <c r="B1301" s="33">
        <f t="shared" si="136"/>
        <v>4301711</v>
      </c>
      <c r="C1301" s="51">
        <v>17</v>
      </c>
      <c r="D1301" s="26">
        <f t="shared" si="133"/>
        <v>43017</v>
      </c>
      <c r="E1301" s="13">
        <v>1</v>
      </c>
      <c r="F1301" s="14" t="s">
        <v>634</v>
      </c>
      <c r="G1301" s="14" t="s">
        <v>286</v>
      </c>
      <c r="H1301" s="13">
        <v>1</v>
      </c>
      <c r="I1301" s="13">
        <v>1</v>
      </c>
      <c r="J1301" s="13">
        <v>1</v>
      </c>
      <c r="K1301" s="13" t="s">
        <v>1580</v>
      </c>
      <c r="L1301" s="13">
        <v>47</v>
      </c>
      <c r="M1301" s="13" t="s">
        <v>1582</v>
      </c>
      <c r="N1301" s="13">
        <v>47</v>
      </c>
      <c r="O1301" s="13" t="s">
        <v>1584</v>
      </c>
      <c r="P1301" s="13">
        <v>47</v>
      </c>
      <c r="Q1301" s="13" t="s">
        <v>1586</v>
      </c>
      <c r="R1301" s="13">
        <v>47</v>
      </c>
      <c r="S1301" s="13" t="s">
        <v>1588</v>
      </c>
      <c r="T1301" s="13">
        <v>47</v>
      </c>
      <c r="U1301" s="13" t="s">
        <v>1398</v>
      </c>
      <c r="V1301" s="13">
        <v>47</v>
      </c>
      <c r="W1301" s="13" t="s">
        <v>1400</v>
      </c>
      <c r="X1301" s="13">
        <v>47</v>
      </c>
      <c r="Y1301" s="13" t="s">
        <v>1403</v>
      </c>
      <c r="Z1301" s="13">
        <v>47</v>
      </c>
      <c r="AA1301" s="13" t="s">
        <v>379</v>
      </c>
      <c r="AB1301" s="13" t="str">
        <f t="shared" si="134"/>
        <v>tw-x-17-shl-loc1</v>
      </c>
      <c r="AC1301" s="13">
        <f t="shared" si="135"/>
        <v>3</v>
      </c>
      <c r="AD1301" s="13">
        <v>9</v>
      </c>
      <c r="AE1301" s="27">
        <v>9</v>
      </c>
      <c r="AG1301" s="35">
        <v>98</v>
      </c>
    </row>
    <row r="1302" spans="1:33" ht="16.5" x14ac:dyDescent="0.2">
      <c r="A1302" s="33" t="s">
        <v>985</v>
      </c>
      <c r="B1302" s="33">
        <f t="shared" si="136"/>
        <v>4301720</v>
      </c>
      <c r="C1302" s="51">
        <v>17</v>
      </c>
      <c r="D1302" s="26">
        <f t="shared" si="133"/>
        <v>43017</v>
      </c>
      <c r="E1302" s="13">
        <v>2</v>
      </c>
      <c r="F1302" s="14" t="s">
        <v>633</v>
      </c>
      <c r="G1302" s="14" t="s">
        <v>356</v>
      </c>
      <c r="H1302" s="13">
        <v>1</v>
      </c>
      <c r="I1302" s="13">
        <v>1</v>
      </c>
      <c r="J1302" s="13">
        <v>1</v>
      </c>
      <c r="K1302" s="13" t="s">
        <v>1581</v>
      </c>
      <c r="L1302" s="13">
        <v>47</v>
      </c>
      <c r="M1302" s="13" t="s">
        <v>1583</v>
      </c>
      <c r="N1302" s="13">
        <v>47</v>
      </c>
      <c r="O1302" s="13" t="s">
        <v>1585</v>
      </c>
      <c r="P1302" s="13">
        <v>47</v>
      </c>
      <c r="Q1302" s="13" t="s">
        <v>1587</v>
      </c>
      <c r="R1302" s="13">
        <v>47</v>
      </c>
      <c r="S1302" s="13" t="s">
        <v>1589</v>
      </c>
      <c r="T1302" s="13">
        <v>47</v>
      </c>
      <c r="U1302" s="13" t="s">
        <v>1399</v>
      </c>
      <c r="V1302" s="13">
        <v>47</v>
      </c>
      <c r="W1302" s="13" t="s">
        <v>1401</v>
      </c>
      <c r="X1302" s="13">
        <v>47</v>
      </c>
      <c r="Y1302" s="13" t="s">
        <v>1402</v>
      </c>
      <c r="Z1302" s="13">
        <v>47</v>
      </c>
      <c r="AA1302" s="13" t="s">
        <v>353</v>
      </c>
      <c r="AB1302" s="36" t="str">
        <f t="shared" si="134"/>
        <v>tw-x-17-jlr-loc2</v>
      </c>
      <c r="AC1302" s="36">
        <f t="shared" si="135"/>
        <v>3</v>
      </c>
      <c r="AD1302" s="13">
        <v>6</v>
      </c>
      <c r="AE1302" s="27">
        <v>6</v>
      </c>
      <c r="AG1302" s="35">
        <v>99</v>
      </c>
    </row>
    <row r="1303" spans="1:33" ht="16.5" x14ac:dyDescent="0.2">
      <c r="A1303" s="33" t="s">
        <v>985</v>
      </c>
      <c r="B1303" s="33">
        <f t="shared" si="136"/>
        <v>4301721</v>
      </c>
      <c r="C1303" s="51">
        <v>17</v>
      </c>
      <c r="D1303" s="26">
        <f t="shared" si="133"/>
        <v>43017</v>
      </c>
      <c r="E1303" s="13">
        <v>2</v>
      </c>
      <c r="F1303" s="14" t="s">
        <v>634</v>
      </c>
      <c r="G1303" s="14" t="s">
        <v>376</v>
      </c>
      <c r="H1303" s="13">
        <v>1</v>
      </c>
      <c r="I1303" s="13">
        <v>1</v>
      </c>
      <c r="J1303" s="13">
        <v>1</v>
      </c>
      <c r="K1303" s="13" t="s">
        <v>1580</v>
      </c>
      <c r="L1303" s="13">
        <v>47</v>
      </c>
      <c r="M1303" s="13" t="s">
        <v>1582</v>
      </c>
      <c r="N1303" s="13">
        <v>47</v>
      </c>
      <c r="O1303" s="13" t="s">
        <v>1584</v>
      </c>
      <c r="P1303" s="13">
        <v>47</v>
      </c>
      <c r="Q1303" s="13" t="s">
        <v>1586</v>
      </c>
      <c r="R1303" s="13">
        <v>47</v>
      </c>
      <c r="S1303" s="13" t="s">
        <v>1588</v>
      </c>
      <c r="T1303" s="13">
        <v>47</v>
      </c>
      <c r="U1303" s="13" t="s">
        <v>1398</v>
      </c>
      <c r="V1303" s="13">
        <v>47</v>
      </c>
      <c r="W1303" s="13" t="s">
        <v>1400</v>
      </c>
      <c r="X1303" s="13">
        <v>47</v>
      </c>
      <c r="Y1303" s="13" t="s">
        <v>1403</v>
      </c>
      <c r="Z1303" s="13">
        <v>47</v>
      </c>
      <c r="AA1303" s="13" t="s">
        <v>394</v>
      </c>
      <c r="AB1303" s="36" t="str">
        <f t="shared" si="134"/>
        <v>tw-x-17-shl-loc2</v>
      </c>
      <c r="AC1303" s="36">
        <f t="shared" si="135"/>
        <v>3</v>
      </c>
      <c r="AD1303" s="13">
        <v>9</v>
      </c>
      <c r="AE1303" s="27">
        <v>9</v>
      </c>
      <c r="AG1303" s="35">
        <v>100</v>
      </c>
    </row>
    <row r="1304" spans="1:33" ht="16.5" x14ac:dyDescent="0.2">
      <c r="A1304" s="33" t="s">
        <v>985</v>
      </c>
      <c r="B1304" s="33">
        <f t="shared" si="136"/>
        <v>4301730</v>
      </c>
      <c r="C1304" s="51">
        <v>17</v>
      </c>
      <c r="D1304" s="26">
        <f t="shared" si="133"/>
        <v>43017</v>
      </c>
      <c r="E1304" s="13">
        <v>3</v>
      </c>
      <c r="F1304" s="14" t="s">
        <v>633</v>
      </c>
      <c r="G1304" s="14" t="s">
        <v>749</v>
      </c>
      <c r="H1304" s="13">
        <v>1</v>
      </c>
      <c r="I1304" s="13">
        <v>1</v>
      </c>
      <c r="J1304" s="13">
        <v>1</v>
      </c>
      <c r="K1304" s="13" t="s">
        <v>1581</v>
      </c>
      <c r="L1304" s="13">
        <v>47</v>
      </c>
      <c r="M1304" s="13" t="s">
        <v>1583</v>
      </c>
      <c r="N1304" s="13">
        <v>47</v>
      </c>
      <c r="O1304" s="13" t="s">
        <v>1585</v>
      </c>
      <c r="P1304" s="13">
        <v>47</v>
      </c>
      <c r="Q1304" s="13" t="s">
        <v>1587</v>
      </c>
      <c r="R1304" s="13">
        <v>47</v>
      </c>
      <c r="S1304" s="13" t="s">
        <v>1589</v>
      </c>
      <c r="T1304" s="13">
        <v>47</v>
      </c>
      <c r="U1304" s="13" t="s">
        <v>1399</v>
      </c>
      <c r="V1304" s="13">
        <v>47</v>
      </c>
      <c r="W1304" s="13" t="s">
        <v>1401</v>
      </c>
      <c r="X1304" s="13">
        <v>47</v>
      </c>
      <c r="Y1304" s="13" t="s">
        <v>1402</v>
      </c>
      <c r="Z1304" s="13">
        <v>47</v>
      </c>
      <c r="AA1304" s="13" t="s">
        <v>357</v>
      </c>
      <c r="AB1304" s="37" t="str">
        <f t="shared" si="134"/>
        <v>tw-x-17-jlr-loc3</v>
      </c>
      <c r="AC1304" s="37">
        <f t="shared" si="135"/>
        <v>3</v>
      </c>
      <c r="AD1304" s="13">
        <v>6</v>
      </c>
      <c r="AE1304" s="27">
        <v>6</v>
      </c>
      <c r="AG1304" s="35">
        <v>101</v>
      </c>
    </row>
    <row r="1305" spans="1:33" ht="17.25" thickBot="1" x14ac:dyDescent="0.25">
      <c r="A1305" s="33" t="s">
        <v>985</v>
      </c>
      <c r="B1305" s="33">
        <f t="shared" si="136"/>
        <v>4301731</v>
      </c>
      <c r="C1305" s="51">
        <v>17</v>
      </c>
      <c r="D1305" s="28">
        <f t="shared" si="133"/>
        <v>43017</v>
      </c>
      <c r="E1305" s="29">
        <v>3</v>
      </c>
      <c r="F1305" s="30" t="s">
        <v>634</v>
      </c>
      <c r="G1305" s="30" t="s">
        <v>361</v>
      </c>
      <c r="H1305" s="29">
        <v>1</v>
      </c>
      <c r="I1305" s="29">
        <v>1</v>
      </c>
      <c r="J1305" s="29">
        <v>1</v>
      </c>
      <c r="K1305" s="29" t="s">
        <v>1580</v>
      </c>
      <c r="L1305" s="29">
        <v>47</v>
      </c>
      <c r="M1305" s="29" t="s">
        <v>1582</v>
      </c>
      <c r="N1305" s="29">
        <v>47</v>
      </c>
      <c r="O1305" s="29" t="s">
        <v>1584</v>
      </c>
      <c r="P1305" s="29">
        <v>47</v>
      </c>
      <c r="Q1305" s="29" t="s">
        <v>1586</v>
      </c>
      <c r="R1305" s="29">
        <v>47</v>
      </c>
      <c r="S1305" s="29" t="s">
        <v>1588</v>
      </c>
      <c r="T1305" s="29">
        <v>47</v>
      </c>
      <c r="U1305" s="29" t="s">
        <v>1398</v>
      </c>
      <c r="V1305" s="29">
        <v>47</v>
      </c>
      <c r="W1305" s="29" t="s">
        <v>1400</v>
      </c>
      <c r="X1305" s="29">
        <v>47</v>
      </c>
      <c r="Y1305" s="29" t="s">
        <v>1403</v>
      </c>
      <c r="Z1305" s="29">
        <v>47</v>
      </c>
      <c r="AA1305" s="29" t="s">
        <v>398</v>
      </c>
      <c r="AB1305" s="30" t="str">
        <f t="shared" si="134"/>
        <v>tw-x-17-shl-loc3</v>
      </c>
      <c r="AC1305" s="30">
        <f t="shared" si="135"/>
        <v>3</v>
      </c>
      <c r="AD1305" s="29">
        <v>9</v>
      </c>
      <c r="AE1305" s="31">
        <v>9</v>
      </c>
      <c r="AG1305" s="35">
        <v>102</v>
      </c>
    </row>
    <row r="1306" spans="1:33" ht="16.5" x14ac:dyDescent="0.2">
      <c r="A1306" s="33" t="s">
        <v>985</v>
      </c>
      <c r="B1306" s="33">
        <f t="shared" si="136"/>
        <v>4301810</v>
      </c>
      <c r="C1306" s="51">
        <v>18</v>
      </c>
      <c r="D1306" s="23">
        <f t="shared" si="133"/>
        <v>43018</v>
      </c>
      <c r="E1306" s="24">
        <v>1</v>
      </c>
      <c r="F1306" s="32" t="s">
        <v>633</v>
      </c>
      <c r="G1306" s="32" t="s">
        <v>347</v>
      </c>
      <c r="H1306" s="24">
        <v>1</v>
      </c>
      <c r="I1306" s="24">
        <v>1</v>
      </c>
      <c r="J1306" s="24">
        <v>1</v>
      </c>
      <c r="K1306" s="24" t="s">
        <v>1581</v>
      </c>
      <c r="L1306" s="24">
        <v>48</v>
      </c>
      <c r="M1306" s="24" t="s">
        <v>1583</v>
      </c>
      <c r="N1306" s="24">
        <v>48</v>
      </c>
      <c r="O1306" s="24" t="s">
        <v>1585</v>
      </c>
      <c r="P1306" s="24">
        <v>48</v>
      </c>
      <c r="Q1306" s="24" t="s">
        <v>1587</v>
      </c>
      <c r="R1306" s="24">
        <v>48</v>
      </c>
      <c r="S1306" s="24" t="s">
        <v>1589</v>
      </c>
      <c r="T1306" s="24">
        <v>48</v>
      </c>
      <c r="U1306" s="24" t="s">
        <v>1591</v>
      </c>
      <c r="V1306" s="24">
        <v>48</v>
      </c>
      <c r="W1306" s="24" t="s">
        <v>1401</v>
      </c>
      <c r="X1306" s="24">
        <v>48</v>
      </c>
      <c r="Y1306" s="24" t="s">
        <v>1402</v>
      </c>
      <c r="Z1306" s="24">
        <v>48</v>
      </c>
      <c r="AA1306" s="24" t="s">
        <v>354</v>
      </c>
      <c r="AB1306" s="24" t="str">
        <f t="shared" si="134"/>
        <v>tw-x-18-jlr-loc1</v>
      </c>
      <c r="AC1306" s="24">
        <f t="shared" si="135"/>
        <v>3</v>
      </c>
      <c r="AD1306" s="24">
        <v>6</v>
      </c>
      <c r="AE1306" s="25">
        <v>6</v>
      </c>
      <c r="AG1306" s="35">
        <v>103</v>
      </c>
    </row>
    <row r="1307" spans="1:33" ht="16.5" x14ac:dyDescent="0.2">
      <c r="A1307" s="33" t="s">
        <v>985</v>
      </c>
      <c r="B1307" s="33">
        <f t="shared" si="136"/>
        <v>4301811</v>
      </c>
      <c r="C1307" s="51">
        <v>18</v>
      </c>
      <c r="D1307" s="26">
        <f t="shared" si="133"/>
        <v>43018</v>
      </c>
      <c r="E1307" s="13">
        <v>1</v>
      </c>
      <c r="F1307" s="14" t="s">
        <v>634</v>
      </c>
      <c r="G1307" s="14" t="s">
        <v>286</v>
      </c>
      <c r="H1307" s="13">
        <v>1</v>
      </c>
      <c r="I1307" s="13">
        <v>1</v>
      </c>
      <c r="J1307" s="13">
        <v>1</v>
      </c>
      <c r="K1307" s="13" t="s">
        <v>1580</v>
      </c>
      <c r="L1307" s="13">
        <v>48</v>
      </c>
      <c r="M1307" s="13" t="s">
        <v>1582</v>
      </c>
      <c r="N1307" s="13">
        <v>48</v>
      </c>
      <c r="O1307" s="13" t="s">
        <v>1584</v>
      </c>
      <c r="P1307" s="13">
        <v>48</v>
      </c>
      <c r="Q1307" s="13" t="s">
        <v>1586</v>
      </c>
      <c r="R1307" s="13">
        <v>48</v>
      </c>
      <c r="S1307" s="13" t="s">
        <v>1588</v>
      </c>
      <c r="T1307" s="13">
        <v>48</v>
      </c>
      <c r="U1307" s="13" t="s">
        <v>1590</v>
      </c>
      <c r="V1307" s="13">
        <v>48</v>
      </c>
      <c r="W1307" s="13" t="s">
        <v>1400</v>
      </c>
      <c r="X1307" s="13">
        <v>48</v>
      </c>
      <c r="Y1307" s="13" t="s">
        <v>1403</v>
      </c>
      <c r="Z1307" s="13">
        <v>48</v>
      </c>
      <c r="AA1307" s="14" t="s">
        <v>395</v>
      </c>
      <c r="AB1307" s="13" t="str">
        <f t="shared" si="134"/>
        <v>tw-x-18-shl-loc1</v>
      </c>
      <c r="AC1307" s="13">
        <f t="shared" si="135"/>
        <v>3</v>
      </c>
      <c r="AD1307" s="13">
        <v>9</v>
      </c>
      <c r="AE1307" s="27">
        <v>9</v>
      </c>
      <c r="AG1307" s="35">
        <v>104</v>
      </c>
    </row>
    <row r="1308" spans="1:33" ht="16.5" x14ac:dyDescent="0.2">
      <c r="A1308" s="33" t="s">
        <v>985</v>
      </c>
      <c r="B1308" s="33">
        <f t="shared" si="136"/>
        <v>4301820</v>
      </c>
      <c r="C1308" s="51">
        <v>18</v>
      </c>
      <c r="D1308" s="26">
        <f t="shared" si="133"/>
        <v>43018</v>
      </c>
      <c r="E1308" s="13">
        <v>2</v>
      </c>
      <c r="F1308" s="14" t="s">
        <v>633</v>
      </c>
      <c r="G1308" s="14" t="s">
        <v>356</v>
      </c>
      <c r="H1308" s="13">
        <v>1</v>
      </c>
      <c r="I1308" s="13">
        <v>1</v>
      </c>
      <c r="J1308" s="13">
        <v>1</v>
      </c>
      <c r="K1308" s="13" t="s">
        <v>1581</v>
      </c>
      <c r="L1308" s="13">
        <v>48</v>
      </c>
      <c r="M1308" s="13" t="s">
        <v>1583</v>
      </c>
      <c r="N1308" s="13">
        <v>48</v>
      </c>
      <c r="O1308" s="13" t="s">
        <v>1585</v>
      </c>
      <c r="P1308" s="13">
        <v>48</v>
      </c>
      <c r="Q1308" s="13" t="s">
        <v>1587</v>
      </c>
      <c r="R1308" s="13">
        <v>48</v>
      </c>
      <c r="S1308" s="13" t="s">
        <v>1589</v>
      </c>
      <c r="T1308" s="13">
        <v>48</v>
      </c>
      <c r="U1308" s="13" t="s">
        <v>1591</v>
      </c>
      <c r="V1308" s="13">
        <v>48</v>
      </c>
      <c r="W1308" s="13" t="s">
        <v>1401</v>
      </c>
      <c r="X1308" s="13">
        <v>48</v>
      </c>
      <c r="Y1308" s="13" t="s">
        <v>1402</v>
      </c>
      <c r="Z1308" s="13">
        <v>48</v>
      </c>
      <c r="AA1308" s="13" t="s">
        <v>357</v>
      </c>
      <c r="AB1308" s="36" t="str">
        <f t="shared" si="134"/>
        <v>tw-x-18-jlr-loc2</v>
      </c>
      <c r="AC1308" s="36">
        <f t="shared" si="135"/>
        <v>3</v>
      </c>
      <c r="AD1308" s="13">
        <v>6</v>
      </c>
      <c r="AE1308" s="27">
        <v>6</v>
      </c>
      <c r="AG1308" s="35">
        <v>105</v>
      </c>
    </row>
    <row r="1309" spans="1:33" ht="16.5" x14ac:dyDescent="0.2">
      <c r="A1309" s="33" t="s">
        <v>985</v>
      </c>
      <c r="B1309" s="33">
        <f t="shared" si="136"/>
        <v>4301821</v>
      </c>
      <c r="C1309" s="51">
        <v>18</v>
      </c>
      <c r="D1309" s="26">
        <f t="shared" si="133"/>
        <v>43018</v>
      </c>
      <c r="E1309" s="13">
        <v>2</v>
      </c>
      <c r="F1309" s="14" t="s">
        <v>634</v>
      </c>
      <c r="G1309" s="14" t="s">
        <v>376</v>
      </c>
      <c r="H1309" s="13">
        <v>1</v>
      </c>
      <c r="I1309" s="13">
        <v>1</v>
      </c>
      <c r="J1309" s="13">
        <v>1</v>
      </c>
      <c r="K1309" s="13" t="s">
        <v>1580</v>
      </c>
      <c r="L1309" s="13">
        <v>48</v>
      </c>
      <c r="M1309" s="13" t="s">
        <v>1582</v>
      </c>
      <c r="N1309" s="13">
        <v>48</v>
      </c>
      <c r="O1309" s="13" t="s">
        <v>1584</v>
      </c>
      <c r="P1309" s="13">
        <v>48</v>
      </c>
      <c r="Q1309" s="13" t="s">
        <v>1586</v>
      </c>
      <c r="R1309" s="13">
        <v>48</v>
      </c>
      <c r="S1309" s="13" t="s">
        <v>1588</v>
      </c>
      <c r="T1309" s="13">
        <v>48</v>
      </c>
      <c r="U1309" s="13" t="s">
        <v>1590</v>
      </c>
      <c r="V1309" s="13">
        <v>48</v>
      </c>
      <c r="W1309" s="13" t="s">
        <v>1400</v>
      </c>
      <c r="X1309" s="13">
        <v>48</v>
      </c>
      <c r="Y1309" s="13" t="s">
        <v>1403</v>
      </c>
      <c r="Z1309" s="13">
        <v>48</v>
      </c>
      <c r="AA1309" s="13" t="s">
        <v>398</v>
      </c>
      <c r="AB1309" s="36" t="str">
        <f t="shared" si="134"/>
        <v>tw-x-18-shl-loc2</v>
      </c>
      <c r="AC1309" s="36">
        <f t="shared" si="135"/>
        <v>3</v>
      </c>
      <c r="AD1309" s="13">
        <v>9</v>
      </c>
      <c r="AE1309" s="27">
        <v>9</v>
      </c>
      <c r="AG1309" s="35">
        <v>106</v>
      </c>
    </row>
    <row r="1310" spans="1:33" ht="16.5" x14ac:dyDescent="0.2">
      <c r="A1310" s="33" t="s">
        <v>985</v>
      </c>
      <c r="B1310" s="33">
        <f t="shared" si="136"/>
        <v>4301830</v>
      </c>
      <c r="C1310" s="51">
        <v>18</v>
      </c>
      <c r="D1310" s="26">
        <f t="shared" si="133"/>
        <v>43018</v>
      </c>
      <c r="E1310" s="13">
        <v>3</v>
      </c>
      <c r="F1310" s="14" t="s">
        <v>633</v>
      </c>
      <c r="G1310" s="14" t="s">
        <v>749</v>
      </c>
      <c r="H1310" s="13">
        <v>1</v>
      </c>
      <c r="I1310" s="13">
        <v>1</v>
      </c>
      <c r="J1310" s="13">
        <v>1</v>
      </c>
      <c r="K1310" s="13" t="s">
        <v>1581</v>
      </c>
      <c r="L1310" s="13">
        <v>48</v>
      </c>
      <c r="M1310" s="13" t="s">
        <v>1583</v>
      </c>
      <c r="N1310" s="13">
        <v>48</v>
      </c>
      <c r="O1310" s="13" t="s">
        <v>1585</v>
      </c>
      <c r="P1310" s="13">
        <v>48</v>
      </c>
      <c r="Q1310" s="13" t="s">
        <v>1587</v>
      </c>
      <c r="R1310" s="13">
        <v>48</v>
      </c>
      <c r="S1310" s="13" t="s">
        <v>1589</v>
      </c>
      <c r="T1310" s="13">
        <v>48</v>
      </c>
      <c r="U1310" s="13" t="s">
        <v>1591</v>
      </c>
      <c r="V1310" s="13">
        <v>48</v>
      </c>
      <c r="W1310" s="13" t="s">
        <v>1401</v>
      </c>
      <c r="X1310" s="13">
        <v>48</v>
      </c>
      <c r="Y1310" s="13" t="s">
        <v>1402</v>
      </c>
      <c r="Z1310" s="13">
        <v>48</v>
      </c>
      <c r="AA1310" s="13" t="s">
        <v>749</v>
      </c>
      <c r="AB1310" s="37" t="str">
        <f t="shared" si="134"/>
        <v>tw-x-18-jlr-loc3</v>
      </c>
      <c r="AC1310" s="37">
        <f t="shared" si="135"/>
        <v>3</v>
      </c>
      <c r="AD1310" s="13">
        <v>6</v>
      </c>
      <c r="AE1310" s="27">
        <v>6</v>
      </c>
      <c r="AG1310" s="35">
        <v>107</v>
      </c>
    </row>
    <row r="1311" spans="1:33" ht="17.25" thickBot="1" x14ac:dyDescent="0.25">
      <c r="A1311" s="33" t="s">
        <v>985</v>
      </c>
      <c r="B1311" s="33">
        <f t="shared" si="136"/>
        <v>4301831</v>
      </c>
      <c r="C1311" s="51">
        <v>18</v>
      </c>
      <c r="D1311" s="28">
        <f t="shared" si="133"/>
        <v>43018</v>
      </c>
      <c r="E1311" s="29">
        <v>3</v>
      </c>
      <c r="F1311" s="30" t="s">
        <v>634</v>
      </c>
      <c r="G1311" s="30" t="s">
        <v>361</v>
      </c>
      <c r="H1311" s="29">
        <v>1</v>
      </c>
      <c r="I1311" s="29">
        <v>1</v>
      </c>
      <c r="J1311" s="29">
        <v>1</v>
      </c>
      <c r="K1311" s="29" t="s">
        <v>1580</v>
      </c>
      <c r="L1311" s="29">
        <v>48</v>
      </c>
      <c r="M1311" s="29" t="s">
        <v>1582</v>
      </c>
      <c r="N1311" s="29">
        <v>48</v>
      </c>
      <c r="O1311" s="29" t="s">
        <v>1584</v>
      </c>
      <c r="P1311" s="29">
        <v>48</v>
      </c>
      <c r="Q1311" s="29" t="s">
        <v>1586</v>
      </c>
      <c r="R1311" s="29">
        <v>48</v>
      </c>
      <c r="S1311" s="29" t="s">
        <v>1588</v>
      </c>
      <c r="T1311" s="29">
        <v>48</v>
      </c>
      <c r="U1311" s="29" t="s">
        <v>1590</v>
      </c>
      <c r="V1311" s="29">
        <v>48</v>
      </c>
      <c r="W1311" s="29" t="s">
        <v>1400</v>
      </c>
      <c r="X1311" s="29">
        <v>48</v>
      </c>
      <c r="Y1311" s="29" t="s">
        <v>1403</v>
      </c>
      <c r="Z1311" s="29">
        <v>48</v>
      </c>
      <c r="AA1311" s="29" t="s">
        <v>382</v>
      </c>
      <c r="AB1311" s="30" t="str">
        <f t="shared" si="134"/>
        <v>tw-x-18-shl-loc3</v>
      </c>
      <c r="AC1311" s="30">
        <f t="shared" si="135"/>
        <v>3</v>
      </c>
      <c r="AD1311" s="29">
        <v>9</v>
      </c>
      <c r="AE1311" s="31">
        <v>9</v>
      </c>
      <c r="AG1311" s="35">
        <v>108</v>
      </c>
    </row>
    <row r="1312" spans="1:33" ht="16.5" x14ac:dyDescent="0.2">
      <c r="A1312" s="33" t="s">
        <v>985</v>
      </c>
      <c r="B1312" s="33">
        <f t="shared" si="136"/>
        <v>4301910</v>
      </c>
      <c r="C1312" s="51">
        <v>19</v>
      </c>
      <c r="D1312" s="23">
        <f t="shared" si="133"/>
        <v>43019</v>
      </c>
      <c r="E1312" s="24">
        <v>1</v>
      </c>
      <c r="F1312" s="32" t="s">
        <v>633</v>
      </c>
      <c r="G1312" s="32" t="s">
        <v>347</v>
      </c>
      <c r="H1312" s="24">
        <v>1</v>
      </c>
      <c r="I1312" s="24">
        <v>1</v>
      </c>
      <c r="J1312" s="24">
        <v>1</v>
      </c>
      <c r="K1312" s="24" t="s">
        <v>1581</v>
      </c>
      <c r="L1312" s="24">
        <v>49</v>
      </c>
      <c r="M1312" s="24" t="s">
        <v>1583</v>
      </c>
      <c r="N1312" s="24">
        <v>49</v>
      </c>
      <c r="O1312" s="24" t="s">
        <v>1585</v>
      </c>
      <c r="P1312" s="24">
        <v>49</v>
      </c>
      <c r="Q1312" s="24" t="s">
        <v>1587</v>
      </c>
      <c r="R1312" s="24">
        <v>49</v>
      </c>
      <c r="S1312" s="24" t="s">
        <v>1589</v>
      </c>
      <c r="T1312" s="24">
        <v>49</v>
      </c>
      <c r="U1312" s="24" t="s">
        <v>1591</v>
      </c>
      <c r="V1312" s="24">
        <v>49</v>
      </c>
      <c r="W1312" s="24" t="s">
        <v>1593</v>
      </c>
      <c r="X1312" s="24">
        <v>49</v>
      </c>
      <c r="Y1312" s="24" t="s">
        <v>1402</v>
      </c>
      <c r="Z1312" s="24">
        <v>49</v>
      </c>
      <c r="AA1312" s="24" t="s">
        <v>30</v>
      </c>
      <c r="AB1312" s="24" t="str">
        <f t="shared" si="134"/>
        <v>tw-x-19-jlr-loc1</v>
      </c>
      <c r="AC1312" s="24">
        <f t="shared" si="135"/>
        <v>3</v>
      </c>
      <c r="AD1312" s="24">
        <v>6</v>
      </c>
      <c r="AE1312" s="25">
        <v>6</v>
      </c>
      <c r="AG1312" s="35">
        <v>109</v>
      </c>
    </row>
    <row r="1313" spans="1:33" ht="16.5" x14ac:dyDescent="0.2">
      <c r="A1313" s="33" t="s">
        <v>985</v>
      </c>
      <c r="B1313" s="33">
        <f t="shared" si="136"/>
        <v>4301911</v>
      </c>
      <c r="C1313" s="51">
        <v>19</v>
      </c>
      <c r="D1313" s="26">
        <f t="shared" si="133"/>
        <v>43019</v>
      </c>
      <c r="E1313" s="13">
        <v>1</v>
      </c>
      <c r="F1313" s="14" t="s">
        <v>634</v>
      </c>
      <c r="G1313" s="14" t="s">
        <v>286</v>
      </c>
      <c r="H1313" s="13">
        <v>1</v>
      </c>
      <c r="I1313" s="13">
        <v>1</v>
      </c>
      <c r="J1313" s="13">
        <v>1</v>
      </c>
      <c r="K1313" s="13" t="s">
        <v>1580</v>
      </c>
      <c r="L1313" s="13">
        <v>49</v>
      </c>
      <c r="M1313" s="13" t="s">
        <v>1582</v>
      </c>
      <c r="N1313" s="13">
        <v>49</v>
      </c>
      <c r="O1313" s="13" t="s">
        <v>1584</v>
      </c>
      <c r="P1313" s="13">
        <v>49</v>
      </c>
      <c r="Q1313" s="13" t="s">
        <v>1586</v>
      </c>
      <c r="R1313" s="13">
        <v>49</v>
      </c>
      <c r="S1313" s="13" t="s">
        <v>1588</v>
      </c>
      <c r="T1313" s="13">
        <v>49</v>
      </c>
      <c r="U1313" s="13" t="s">
        <v>1590</v>
      </c>
      <c r="V1313" s="13">
        <v>49</v>
      </c>
      <c r="W1313" s="13" t="s">
        <v>1592</v>
      </c>
      <c r="X1313" s="13">
        <v>49</v>
      </c>
      <c r="Y1313" s="13" t="s">
        <v>1403</v>
      </c>
      <c r="Z1313" s="13">
        <v>49</v>
      </c>
      <c r="AA1313" s="13" t="s">
        <v>380</v>
      </c>
      <c r="AB1313" s="13" t="str">
        <f t="shared" si="134"/>
        <v>tw-x-19-shl-loc1</v>
      </c>
      <c r="AC1313" s="13">
        <f t="shared" si="135"/>
        <v>3</v>
      </c>
      <c r="AD1313" s="13">
        <v>9</v>
      </c>
      <c r="AE1313" s="27">
        <v>9</v>
      </c>
      <c r="AG1313" s="35">
        <v>110</v>
      </c>
    </row>
    <row r="1314" spans="1:33" ht="16.5" x14ac:dyDescent="0.2">
      <c r="A1314" s="33" t="s">
        <v>985</v>
      </c>
      <c r="B1314" s="33">
        <f t="shared" si="136"/>
        <v>4301920</v>
      </c>
      <c r="C1314" s="51">
        <v>19</v>
      </c>
      <c r="D1314" s="26">
        <f t="shared" si="133"/>
        <v>43019</v>
      </c>
      <c r="E1314" s="13">
        <v>2</v>
      </c>
      <c r="F1314" s="14" t="s">
        <v>633</v>
      </c>
      <c r="G1314" s="14" t="s">
        <v>356</v>
      </c>
      <c r="H1314" s="13">
        <v>1</v>
      </c>
      <c r="I1314" s="13">
        <v>1</v>
      </c>
      <c r="J1314" s="13">
        <v>1</v>
      </c>
      <c r="K1314" s="13" t="s">
        <v>1581</v>
      </c>
      <c r="L1314" s="13">
        <v>49</v>
      </c>
      <c r="M1314" s="13" t="s">
        <v>1583</v>
      </c>
      <c r="N1314" s="13">
        <v>49</v>
      </c>
      <c r="O1314" s="13" t="s">
        <v>1585</v>
      </c>
      <c r="P1314" s="13">
        <v>49</v>
      </c>
      <c r="Q1314" s="13" t="s">
        <v>1587</v>
      </c>
      <c r="R1314" s="13">
        <v>49</v>
      </c>
      <c r="S1314" s="13" t="s">
        <v>1589</v>
      </c>
      <c r="T1314" s="13">
        <v>49</v>
      </c>
      <c r="U1314" s="13" t="s">
        <v>1591</v>
      </c>
      <c r="V1314" s="13">
        <v>49</v>
      </c>
      <c r="W1314" s="13" t="s">
        <v>1593</v>
      </c>
      <c r="X1314" s="13">
        <v>49</v>
      </c>
      <c r="Y1314" s="13" t="s">
        <v>1402</v>
      </c>
      <c r="Z1314" s="13">
        <v>49</v>
      </c>
      <c r="AA1314" s="13" t="s">
        <v>350</v>
      </c>
      <c r="AB1314" s="36" t="str">
        <f t="shared" si="134"/>
        <v>tw-x-19-jlr-loc2</v>
      </c>
      <c r="AC1314" s="36">
        <f t="shared" si="135"/>
        <v>3</v>
      </c>
      <c r="AD1314" s="13">
        <v>6</v>
      </c>
      <c r="AE1314" s="27">
        <v>6</v>
      </c>
      <c r="AG1314" s="35">
        <v>111</v>
      </c>
    </row>
    <row r="1315" spans="1:33" ht="16.5" x14ac:dyDescent="0.2">
      <c r="A1315" s="33" t="s">
        <v>985</v>
      </c>
      <c r="B1315" s="33">
        <f t="shared" si="136"/>
        <v>4301921</v>
      </c>
      <c r="C1315" s="51">
        <v>19</v>
      </c>
      <c r="D1315" s="26">
        <f t="shared" si="133"/>
        <v>43019</v>
      </c>
      <c r="E1315" s="13">
        <v>2</v>
      </c>
      <c r="F1315" s="14" t="s">
        <v>634</v>
      </c>
      <c r="G1315" s="14" t="s">
        <v>376</v>
      </c>
      <c r="H1315" s="13">
        <v>1</v>
      </c>
      <c r="I1315" s="13">
        <v>1</v>
      </c>
      <c r="J1315" s="13">
        <v>1</v>
      </c>
      <c r="K1315" s="13" t="s">
        <v>1580</v>
      </c>
      <c r="L1315" s="13">
        <v>49</v>
      </c>
      <c r="M1315" s="13" t="s">
        <v>1582</v>
      </c>
      <c r="N1315" s="13">
        <v>49</v>
      </c>
      <c r="O1315" s="13" t="s">
        <v>1584</v>
      </c>
      <c r="P1315" s="13">
        <v>49</v>
      </c>
      <c r="Q1315" s="13" t="s">
        <v>1586</v>
      </c>
      <c r="R1315" s="13">
        <v>49</v>
      </c>
      <c r="S1315" s="13" t="s">
        <v>1588</v>
      </c>
      <c r="T1315" s="13">
        <v>49</v>
      </c>
      <c r="U1315" s="13" t="s">
        <v>1590</v>
      </c>
      <c r="V1315" s="13">
        <v>49</v>
      </c>
      <c r="W1315" s="13" t="s">
        <v>1592</v>
      </c>
      <c r="X1315" s="13">
        <v>49</v>
      </c>
      <c r="Y1315" s="13" t="s">
        <v>1403</v>
      </c>
      <c r="Z1315" s="13">
        <v>49</v>
      </c>
      <c r="AA1315" s="13" t="s">
        <v>388</v>
      </c>
      <c r="AB1315" s="36" t="str">
        <f t="shared" si="134"/>
        <v>tw-x-19-shl-loc2</v>
      </c>
      <c r="AC1315" s="36">
        <f t="shared" si="135"/>
        <v>3</v>
      </c>
      <c r="AD1315" s="13">
        <v>9</v>
      </c>
      <c r="AE1315" s="27">
        <v>9</v>
      </c>
      <c r="AG1315" s="35">
        <v>112</v>
      </c>
    </row>
    <row r="1316" spans="1:33" ht="16.5" x14ac:dyDescent="0.2">
      <c r="A1316" s="33" t="s">
        <v>985</v>
      </c>
      <c r="B1316" s="33">
        <f t="shared" si="136"/>
        <v>4301930</v>
      </c>
      <c r="C1316" s="51">
        <v>19</v>
      </c>
      <c r="D1316" s="26">
        <f t="shared" si="133"/>
        <v>43019</v>
      </c>
      <c r="E1316" s="13">
        <v>3</v>
      </c>
      <c r="F1316" s="14" t="s">
        <v>633</v>
      </c>
      <c r="G1316" s="14" t="s">
        <v>749</v>
      </c>
      <c r="H1316" s="13">
        <v>1</v>
      </c>
      <c r="I1316" s="13">
        <v>1</v>
      </c>
      <c r="J1316" s="13">
        <v>1</v>
      </c>
      <c r="K1316" s="13" t="s">
        <v>1581</v>
      </c>
      <c r="L1316" s="13">
        <v>49</v>
      </c>
      <c r="M1316" s="13" t="s">
        <v>1583</v>
      </c>
      <c r="N1316" s="13">
        <v>49</v>
      </c>
      <c r="O1316" s="13" t="s">
        <v>1585</v>
      </c>
      <c r="P1316" s="13">
        <v>49</v>
      </c>
      <c r="Q1316" s="13" t="s">
        <v>1587</v>
      </c>
      <c r="R1316" s="13">
        <v>49</v>
      </c>
      <c r="S1316" s="13" t="s">
        <v>1589</v>
      </c>
      <c r="T1316" s="13">
        <v>49</v>
      </c>
      <c r="U1316" s="13" t="s">
        <v>1591</v>
      </c>
      <c r="V1316" s="13">
        <v>49</v>
      </c>
      <c r="W1316" s="13" t="s">
        <v>1593</v>
      </c>
      <c r="X1316" s="13">
        <v>49</v>
      </c>
      <c r="Y1316" s="13" t="s">
        <v>1402</v>
      </c>
      <c r="Z1316" s="13">
        <v>49</v>
      </c>
      <c r="AA1316" s="13" t="s">
        <v>749</v>
      </c>
      <c r="AB1316" s="37" t="str">
        <f t="shared" si="134"/>
        <v>tw-x-19-jlr-loc3</v>
      </c>
      <c r="AC1316" s="37">
        <f t="shared" si="135"/>
        <v>3</v>
      </c>
      <c r="AD1316" s="13">
        <v>6</v>
      </c>
      <c r="AE1316" s="27">
        <v>6</v>
      </c>
      <c r="AG1316" s="35">
        <v>113</v>
      </c>
    </row>
    <row r="1317" spans="1:33" ht="17.25" thickBot="1" x14ac:dyDescent="0.25">
      <c r="A1317" s="33" t="s">
        <v>985</v>
      </c>
      <c r="B1317" s="33">
        <f t="shared" si="136"/>
        <v>4301931</v>
      </c>
      <c r="C1317" s="51">
        <v>19</v>
      </c>
      <c r="D1317" s="28">
        <f t="shared" si="133"/>
        <v>43019</v>
      </c>
      <c r="E1317" s="29">
        <v>3</v>
      </c>
      <c r="F1317" s="30" t="s">
        <v>634</v>
      </c>
      <c r="G1317" s="30" t="s">
        <v>361</v>
      </c>
      <c r="H1317" s="29">
        <v>1</v>
      </c>
      <c r="I1317" s="29">
        <v>1</v>
      </c>
      <c r="J1317" s="29">
        <v>1</v>
      </c>
      <c r="K1317" s="29" t="s">
        <v>1580</v>
      </c>
      <c r="L1317" s="29">
        <v>49</v>
      </c>
      <c r="M1317" s="29" t="s">
        <v>1582</v>
      </c>
      <c r="N1317" s="29">
        <v>49</v>
      </c>
      <c r="O1317" s="29" t="s">
        <v>1584</v>
      </c>
      <c r="P1317" s="29">
        <v>49</v>
      </c>
      <c r="Q1317" s="29" t="s">
        <v>1586</v>
      </c>
      <c r="R1317" s="29">
        <v>49</v>
      </c>
      <c r="S1317" s="29" t="s">
        <v>1588</v>
      </c>
      <c r="T1317" s="29">
        <v>49</v>
      </c>
      <c r="U1317" s="29" t="s">
        <v>1590</v>
      </c>
      <c r="V1317" s="29">
        <v>49</v>
      </c>
      <c r="W1317" s="29" t="s">
        <v>1592</v>
      </c>
      <c r="X1317" s="29">
        <v>49</v>
      </c>
      <c r="Y1317" s="29" t="s">
        <v>1403</v>
      </c>
      <c r="Z1317" s="29">
        <v>49</v>
      </c>
      <c r="AA1317" s="29" t="s">
        <v>382</v>
      </c>
      <c r="AB1317" s="30" t="str">
        <f t="shared" si="134"/>
        <v>tw-x-19-shl-loc3</v>
      </c>
      <c r="AC1317" s="30">
        <f t="shared" si="135"/>
        <v>3</v>
      </c>
      <c r="AD1317" s="29">
        <v>9</v>
      </c>
      <c r="AE1317" s="31">
        <v>9</v>
      </c>
      <c r="AG1317" s="35">
        <v>114</v>
      </c>
    </row>
    <row r="1318" spans="1:33" ht="16.5" x14ac:dyDescent="0.2">
      <c r="A1318" s="33" t="s">
        <v>985</v>
      </c>
      <c r="B1318" s="33">
        <f t="shared" si="136"/>
        <v>4302010</v>
      </c>
      <c r="C1318" s="51">
        <v>20</v>
      </c>
      <c r="D1318" s="23">
        <f t="shared" si="133"/>
        <v>43020</v>
      </c>
      <c r="E1318" s="24">
        <v>1</v>
      </c>
      <c r="F1318" s="32" t="s">
        <v>633</v>
      </c>
      <c r="G1318" s="32" t="s">
        <v>289</v>
      </c>
      <c r="H1318" s="24">
        <v>1</v>
      </c>
      <c r="I1318" s="24">
        <v>1</v>
      </c>
      <c r="J1318" s="24">
        <v>1</v>
      </c>
      <c r="K1318" s="24" t="s">
        <v>1581</v>
      </c>
      <c r="L1318" s="24">
        <v>50</v>
      </c>
      <c r="M1318" s="24" t="s">
        <v>1583</v>
      </c>
      <c r="N1318" s="24">
        <v>50</v>
      </c>
      <c r="O1318" s="24" t="s">
        <v>1585</v>
      </c>
      <c r="P1318" s="24">
        <v>50</v>
      </c>
      <c r="Q1318" s="24" t="s">
        <v>1587</v>
      </c>
      <c r="R1318" s="24">
        <v>50</v>
      </c>
      <c r="S1318" s="24" t="s">
        <v>1589</v>
      </c>
      <c r="T1318" s="24">
        <v>50</v>
      </c>
      <c r="U1318" s="24" t="s">
        <v>1591</v>
      </c>
      <c r="V1318" s="24">
        <v>50</v>
      </c>
      <c r="W1318" s="24" t="s">
        <v>1593</v>
      </c>
      <c r="X1318" s="24">
        <v>50</v>
      </c>
      <c r="Y1318" s="24" t="s">
        <v>1594</v>
      </c>
      <c r="Z1318" s="24">
        <v>50</v>
      </c>
      <c r="AA1318" s="24" t="s">
        <v>351</v>
      </c>
      <c r="AB1318" s="24" t="str">
        <f t="shared" si="134"/>
        <v>tw-x-20-jlr-loc1</v>
      </c>
      <c r="AC1318" s="24">
        <f t="shared" si="135"/>
        <v>4</v>
      </c>
      <c r="AD1318" s="24">
        <v>6</v>
      </c>
      <c r="AE1318" s="25">
        <v>6</v>
      </c>
      <c r="AG1318" s="35">
        <v>115</v>
      </c>
    </row>
    <row r="1319" spans="1:33" ht="16.5" x14ac:dyDescent="0.2">
      <c r="A1319" s="33" t="s">
        <v>985</v>
      </c>
      <c r="B1319" s="33">
        <f t="shared" si="136"/>
        <v>4302011</v>
      </c>
      <c r="C1319" s="51">
        <v>20</v>
      </c>
      <c r="D1319" s="26">
        <f t="shared" si="133"/>
        <v>43020</v>
      </c>
      <c r="E1319" s="13">
        <v>1</v>
      </c>
      <c r="F1319" s="14" t="s">
        <v>634</v>
      </c>
      <c r="G1319" s="14" t="s">
        <v>286</v>
      </c>
      <c r="H1319" s="13">
        <v>1</v>
      </c>
      <c r="I1319" s="13">
        <v>1</v>
      </c>
      <c r="J1319" s="13">
        <v>1</v>
      </c>
      <c r="K1319" s="13" t="s">
        <v>1580</v>
      </c>
      <c r="L1319" s="13">
        <v>50</v>
      </c>
      <c r="M1319" s="13" t="s">
        <v>1582</v>
      </c>
      <c r="N1319" s="13">
        <v>50</v>
      </c>
      <c r="O1319" s="13" t="s">
        <v>1584</v>
      </c>
      <c r="P1319" s="13">
        <v>50</v>
      </c>
      <c r="Q1319" s="13" t="s">
        <v>1586</v>
      </c>
      <c r="R1319" s="13">
        <v>50</v>
      </c>
      <c r="S1319" s="13" t="s">
        <v>1588</v>
      </c>
      <c r="T1319" s="13">
        <v>50</v>
      </c>
      <c r="U1319" s="13" t="s">
        <v>1590</v>
      </c>
      <c r="V1319" s="13">
        <v>50</v>
      </c>
      <c r="W1319" s="13" t="s">
        <v>1592</v>
      </c>
      <c r="X1319" s="13">
        <v>50</v>
      </c>
      <c r="Y1319" s="13" t="s">
        <v>1595</v>
      </c>
      <c r="Z1319" s="13">
        <v>50</v>
      </c>
      <c r="AA1319" s="13" t="s">
        <v>391</v>
      </c>
      <c r="AB1319" s="13" t="str">
        <f t="shared" si="134"/>
        <v>tw-x-20-shl-loc1</v>
      </c>
      <c r="AC1319" s="13">
        <f t="shared" si="135"/>
        <v>4</v>
      </c>
      <c r="AD1319" s="13">
        <v>9</v>
      </c>
      <c r="AE1319" s="27">
        <v>9</v>
      </c>
      <c r="AG1319" s="35">
        <v>116</v>
      </c>
    </row>
    <row r="1320" spans="1:33" ht="16.5" x14ac:dyDescent="0.2">
      <c r="A1320" s="33" t="s">
        <v>985</v>
      </c>
      <c r="B1320" s="33">
        <f t="shared" si="136"/>
        <v>4302020</v>
      </c>
      <c r="C1320" s="51">
        <v>20</v>
      </c>
      <c r="D1320" s="26">
        <f t="shared" si="133"/>
        <v>43020</v>
      </c>
      <c r="E1320" s="13">
        <v>2</v>
      </c>
      <c r="F1320" s="14" t="s">
        <v>633</v>
      </c>
      <c r="G1320" s="14" t="s">
        <v>356</v>
      </c>
      <c r="H1320" s="13">
        <v>1</v>
      </c>
      <c r="I1320" s="13">
        <v>1</v>
      </c>
      <c r="J1320" s="13">
        <v>1</v>
      </c>
      <c r="K1320" s="13" t="s">
        <v>1581</v>
      </c>
      <c r="L1320" s="13">
        <v>50</v>
      </c>
      <c r="M1320" s="13" t="s">
        <v>1583</v>
      </c>
      <c r="N1320" s="13">
        <v>50</v>
      </c>
      <c r="O1320" s="13" t="s">
        <v>1585</v>
      </c>
      <c r="P1320" s="13">
        <v>50</v>
      </c>
      <c r="Q1320" s="13" t="s">
        <v>1587</v>
      </c>
      <c r="R1320" s="13">
        <v>50</v>
      </c>
      <c r="S1320" s="13" t="s">
        <v>1589</v>
      </c>
      <c r="T1320" s="13">
        <v>50</v>
      </c>
      <c r="U1320" s="13" t="s">
        <v>1591</v>
      </c>
      <c r="V1320" s="13">
        <v>50</v>
      </c>
      <c r="W1320" s="13" t="s">
        <v>1593</v>
      </c>
      <c r="X1320" s="13">
        <v>50</v>
      </c>
      <c r="Y1320" s="13" t="s">
        <v>1594</v>
      </c>
      <c r="Z1320" s="13">
        <v>50</v>
      </c>
      <c r="AA1320" s="13" t="s">
        <v>347</v>
      </c>
      <c r="AB1320" s="36" t="str">
        <f t="shared" si="134"/>
        <v>tw-x-20-jlr-loc2</v>
      </c>
      <c r="AC1320" s="36">
        <f t="shared" si="135"/>
        <v>4</v>
      </c>
      <c r="AD1320" s="13">
        <v>6</v>
      </c>
      <c r="AE1320" s="27">
        <v>6</v>
      </c>
      <c r="AG1320" s="35">
        <v>117</v>
      </c>
    </row>
    <row r="1321" spans="1:33" ht="16.5" x14ac:dyDescent="0.2">
      <c r="A1321" s="33" t="s">
        <v>985</v>
      </c>
      <c r="B1321" s="33">
        <f t="shared" si="136"/>
        <v>4302021</v>
      </c>
      <c r="C1321" s="51">
        <v>20</v>
      </c>
      <c r="D1321" s="26">
        <f t="shared" si="133"/>
        <v>43020</v>
      </c>
      <c r="E1321" s="13">
        <v>2</v>
      </c>
      <c r="F1321" s="14" t="s">
        <v>634</v>
      </c>
      <c r="G1321" s="14" t="s">
        <v>376</v>
      </c>
      <c r="H1321" s="13">
        <v>1</v>
      </c>
      <c r="I1321" s="13">
        <v>1</v>
      </c>
      <c r="J1321" s="13">
        <v>1</v>
      </c>
      <c r="K1321" s="13" t="s">
        <v>1580</v>
      </c>
      <c r="L1321" s="13">
        <v>50</v>
      </c>
      <c r="M1321" s="13" t="s">
        <v>1582</v>
      </c>
      <c r="N1321" s="13">
        <v>50</v>
      </c>
      <c r="O1321" s="13" t="s">
        <v>1584</v>
      </c>
      <c r="P1321" s="13">
        <v>50</v>
      </c>
      <c r="Q1321" s="13" t="s">
        <v>1586</v>
      </c>
      <c r="R1321" s="13">
        <v>50</v>
      </c>
      <c r="S1321" s="13" t="s">
        <v>1588</v>
      </c>
      <c r="T1321" s="13">
        <v>50</v>
      </c>
      <c r="U1321" s="13" t="s">
        <v>1590</v>
      </c>
      <c r="V1321" s="13">
        <v>50</v>
      </c>
      <c r="W1321" s="13" t="s">
        <v>1592</v>
      </c>
      <c r="X1321" s="13">
        <v>50</v>
      </c>
      <c r="Y1321" s="13" t="s">
        <v>1595</v>
      </c>
      <c r="Z1321" s="13">
        <v>50</v>
      </c>
      <c r="AA1321" s="13" t="s">
        <v>392</v>
      </c>
      <c r="AB1321" s="36" t="str">
        <f t="shared" si="134"/>
        <v>tw-x-20-shl-loc2</v>
      </c>
      <c r="AC1321" s="36">
        <f t="shared" si="135"/>
        <v>4</v>
      </c>
      <c r="AD1321" s="13">
        <v>9</v>
      </c>
      <c r="AE1321" s="27">
        <v>9</v>
      </c>
      <c r="AG1321" s="35">
        <v>118</v>
      </c>
    </row>
    <row r="1322" spans="1:33" ht="16.5" x14ac:dyDescent="0.2">
      <c r="A1322" s="33" t="s">
        <v>985</v>
      </c>
      <c r="B1322" s="33">
        <f t="shared" si="136"/>
        <v>4302030</v>
      </c>
      <c r="C1322" s="51">
        <v>20</v>
      </c>
      <c r="D1322" s="26">
        <f t="shared" si="133"/>
        <v>43020</v>
      </c>
      <c r="E1322" s="13">
        <v>3</v>
      </c>
      <c r="F1322" s="14" t="s">
        <v>633</v>
      </c>
      <c r="G1322" s="14" t="s">
        <v>749</v>
      </c>
      <c r="H1322" s="13">
        <v>1</v>
      </c>
      <c r="I1322" s="13">
        <v>1</v>
      </c>
      <c r="J1322" s="13">
        <v>1</v>
      </c>
      <c r="K1322" s="13" t="s">
        <v>1581</v>
      </c>
      <c r="L1322" s="13">
        <v>50</v>
      </c>
      <c r="M1322" s="13" t="s">
        <v>1583</v>
      </c>
      <c r="N1322" s="13">
        <v>50</v>
      </c>
      <c r="O1322" s="13" t="s">
        <v>1585</v>
      </c>
      <c r="P1322" s="13">
        <v>50</v>
      </c>
      <c r="Q1322" s="13" t="s">
        <v>1587</v>
      </c>
      <c r="R1322" s="13">
        <v>50</v>
      </c>
      <c r="S1322" s="13" t="s">
        <v>1589</v>
      </c>
      <c r="T1322" s="13">
        <v>50</v>
      </c>
      <c r="U1322" s="13" t="s">
        <v>1591</v>
      </c>
      <c r="V1322" s="13">
        <v>50</v>
      </c>
      <c r="W1322" s="13" t="s">
        <v>1593</v>
      </c>
      <c r="X1322" s="13">
        <v>50</v>
      </c>
      <c r="Y1322" s="13" t="s">
        <v>1594</v>
      </c>
      <c r="Z1322" s="13">
        <v>50</v>
      </c>
      <c r="AA1322" s="13" t="s">
        <v>353</v>
      </c>
      <c r="AB1322" s="37" t="str">
        <f t="shared" si="134"/>
        <v>tw-x-20-jlr-loc3</v>
      </c>
      <c r="AC1322" s="37">
        <f t="shared" si="135"/>
        <v>4</v>
      </c>
      <c r="AD1322" s="13">
        <v>6</v>
      </c>
      <c r="AE1322" s="27">
        <v>6</v>
      </c>
      <c r="AG1322" s="35">
        <v>119</v>
      </c>
    </row>
    <row r="1323" spans="1:33" ht="17.25" thickBot="1" x14ac:dyDescent="0.25">
      <c r="A1323" s="33" t="s">
        <v>985</v>
      </c>
      <c r="B1323" s="33">
        <f t="shared" si="136"/>
        <v>4302031</v>
      </c>
      <c r="C1323" s="51">
        <v>20</v>
      </c>
      <c r="D1323" s="28">
        <f t="shared" si="133"/>
        <v>43020</v>
      </c>
      <c r="E1323" s="29">
        <v>3</v>
      </c>
      <c r="F1323" s="30" t="s">
        <v>634</v>
      </c>
      <c r="G1323" s="30" t="s">
        <v>361</v>
      </c>
      <c r="H1323" s="29">
        <v>1</v>
      </c>
      <c r="I1323" s="29">
        <v>1</v>
      </c>
      <c r="J1323" s="29">
        <v>1</v>
      </c>
      <c r="K1323" s="29" t="s">
        <v>1580</v>
      </c>
      <c r="L1323" s="29">
        <v>50</v>
      </c>
      <c r="M1323" s="29" t="s">
        <v>1582</v>
      </c>
      <c r="N1323" s="29">
        <v>50</v>
      </c>
      <c r="O1323" s="29" t="s">
        <v>1584</v>
      </c>
      <c r="P1323" s="29">
        <v>50</v>
      </c>
      <c r="Q1323" s="29" t="s">
        <v>1586</v>
      </c>
      <c r="R1323" s="29">
        <v>50</v>
      </c>
      <c r="S1323" s="29" t="s">
        <v>1588</v>
      </c>
      <c r="T1323" s="29">
        <v>50</v>
      </c>
      <c r="U1323" s="29" t="s">
        <v>1590</v>
      </c>
      <c r="V1323" s="29">
        <v>50</v>
      </c>
      <c r="W1323" s="29" t="s">
        <v>1592</v>
      </c>
      <c r="X1323" s="29">
        <v>50</v>
      </c>
      <c r="Y1323" s="29" t="s">
        <v>1595</v>
      </c>
      <c r="Z1323" s="29">
        <v>50</v>
      </c>
      <c r="AA1323" s="29" t="s">
        <v>394</v>
      </c>
      <c r="AB1323" s="30" t="str">
        <f t="shared" si="134"/>
        <v>tw-x-20-shl-loc3</v>
      </c>
      <c r="AC1323" s="30">
        <f t="shared" si="135"/>
        <v>4</v>
      </c>
      <c r="AD1323" s="29">
        <v>9</v>
      </c>
      <c r="AE1323" s="31">
        <v>9</v>
      </c>
      <c r="AG1323" s="35">
        <v>120</v>
      </c>
    </row>
    <row r="1324" spans="1:33" ht="16.5" x14ac:dyDescent="0.2">
      <c r="A1324" s="33" t="s">
        <v>985</v>
      </c>
      <c r="B1324" s="33">
        <f t="shared" si="136"/>
        <v>4302110</v>
      </c>
      <c r="C1324" s="51">
        <v>21</v>
      </c>
      <c r="D1324" s="23">
        <f t="shared" si="133"/>
        <v>43021</v>
      </c>
      <c r="E1324" s="24">
        <v>1</v>
      </c>
      <c r="F1324" s="32" t="s">
        <v>633</v>
      </c>
      <c r="G1324" s="32" t="s">
        <v>30</v>
      </c>
      <c r="H1324" s="24">
        <v>1</v>
      </c>
      <c r="I1324" s="24">
        <v>1</v>
      </c>
      <c r="J1324" s="24">
        <v>1</v>
      </c>
      <c r="K1324" s="24" t="s">
        <v>1581</v>
      </c>
      <c r="L1324" s="24">
        <v>50</v>
      </c>
      <c r="M1324" s="24" t="s">
        <v>1583</v>
      </c>
      <c r="N1324" s="24">
        <v>50</v>
      </c>
      <c r="O1324" s="24" t="s">
        <v>1585</v>
      </c>
      <c r="P1324" s="24">
        <v>50</v>
      </c>
      <c r="Q1324" s="24" t="s">
        <v>1587</v>
      </c>
      <c r="R1324" s="24">
        <v>50</v>
      </c>
      <c r="S1324" s="24" t="s">
        <v>1589</v>
      </c>
      <c r="T1324" s="24">
        <v>50</v>
      </c>
      <c r="U1324" s="24" t="s">
        <v>1591</v>
      </c>
      <c r="V1324" s="24">
        <v>50</v>
      </c>
      <c r="W1324" s="24" t="s">
        <v>1593</v>
      </c>
      <c r="X1324" s="24">
        <v>50</v>
      </c>
      <c r="Y1324" s="24" t="s">
        <v>1594</v>
      </c>
      <c r="Z1324" s="24">
        <v>50</v>
      </c>
      <c r="AA1324" s="24" t="s">
        <v>30</v>
      </c>
      <c r="AB1324" s="24" t="str">
        <f t="shared" si="134"/>
        <v>tw-x-21-jlr-loc1</v>
      </c>
      <c r="AC1324" s="24">
        <f t="shared" si="135"/>
        <v>4</v>
      </c>
      <c r="AD1324" s="24">
        <v>6</v>
      </c>
      <c r="AE1324" s="25">
        <v>6</v>
      </c>
      <c r="AG1324" s="35">
        <v>121</v>
      </c>
    </row>
    <row r="1325" spans="1:33" ht="16.5" x14ac:dyDescent="0.2">
      <c r="A1325" s="33" t="s">
        <v>985</v>
      </c>
      <c r="B1325" s="33">
        <f t="shared" si="136"/>
        <v>4302111</v>
      </c>
      <c r="C1325" s="51">
        <v>21</v>
      </c>
      <c r="D1325" s="26">
        <f t="shared" si="133"/>
        <v>43021</v>
      </c>
      <c r="E1325" s="13">
        <v>1</v>
      </c>
      <c r="F1325" s="14" t="s">
        <v>634</v>
      </c>
      <c r="G1325" s="14" t="s">
        <v>286</v>
      </c>
      <c r="H1325" s="13">
        <v>1</v>
      </c>
      <c r="I1325" s="13">
        <v>1</v>
      </c>
      <c r="J1325" s="13">
        <v>1</v>
      </c>
      <c r="K1325" s="13" t="s">
        <v>1436</v>
      </c>
      <c r="L1325" s="13">
        <v>51</v>
      </c>
      <c r="M1325" s="13" t="s">
        <v>1582</v>
      </c>
      <c r="N1325" s="13">
        <v>51</v>
      </c>
      <c r="O1325" s="13" t="s">
        <v>1584</v>
      </c>
      <c r="P1325" s="13">
        <v>51</v>
      </c>
      <c r="Q1325" s="13" t="s">
        <v>1586</v>
      </c>
      <c r="R1325" s="13">
        <v>51</v>
      </c>
      <c r="S1325" s="13" t="s">
        <v>1588</v>
      </c>
      <c r="T1325" s="13">
        <v>51</v>
      </c>
      <c r="U1325" s="13" t="s">
        <v>1590</v>
      </c>
      <c r="V1325" s="13">
        <v>51</v>
      </c>
      <c r="W1325" s="13" t="s">
        <v>1592</v>
      </c>
      <c r="X1325" s="13">
        <v>51</v>
      </c>
      <c r="Y1325" s="13" t="s">
        <v>1595</v>
      </c>
      <c r="Z1325" s="13">
        <v>51</v>
      </c>
      <c r="AA1325" s="13" t="s">
        <v>379</v>
      </c>
      <c r="AB1325" s="13" t="str">
        <f t="shared" si="134"/>
        <v>tw-x-21-shl-loc1</v>
      </c>
      <c r="AC1325" s="13">
        <f t="shared" si="135"/>
        <v>4</v>
      </c>
      <c r="AD1325" s="13">
        <v>9</v>
      </c>
      <c r="AE1325" s="27">
        <v>9</v>
      </c>
      <c r="AG1325" s="35">
        <v>122</v>
      </c>
    </row>
    <row r="1326" spans="1:33" ht="16.5" x14ac:dyDescent="0.2">
      <c r="A1326" s="33" t="s">
        <v>985</v>
      </c>
      <c r="B1326" s="33">
        <f t="shared" si="136"/>
        <v>4302120</v>
      </c>
      <c r="C1326" s="51">
        <v>21</v>
      </c>
      <c r="D1326" s="26">
        <f t="shared" si="133"/>
        <v>43021</v>
      </c>
      <c r="E1326" s="13">
        <v>2</v>
      </c>
      <c r="F1326" s="14" t="s">
        <v>633</v>
      </c>
      <c r="G1326" s="14" t="s">
        <v>356</v>
      </c>
      <c r="H1326" s="13">
        <v>1</v>
      </c>
      <c r="I1326" s="13">
        <v>1</v>
      </c>
      <c r="J1326" s="13">
        <v>1</v>
      </c>
      <c r="K1326" s="13" t="s">
        <v>1581</v>
      </c>
      <c r="L1326" s="13">
        <v>50</v>
      </c>
      <c r="M1326" s="13" t="s">
        <v>1583</v>
      </c>
      <c r="N1326" s="13">
        <v>50</v>
      </c>
      <c r="O1326" s="13" t="s">
        <v>1585</v>
      </c>
      <c r="P1326" s="13">
        <v>50</v>
      </c>
      <c r="Q1326" s="13" t="s">
        <v>1587</v>
      </c>
      <c r="R1326" s="13">
        <v>50</v>
      </c>
      <c r="S1326" s="13" t="s">
        <v>1589</v>
      </c>
      <c r="T1326" s="13">
        <v>50</v>
      </c>
      <c r="U1326" s="13" t="s">
        <v>1591</v>
      </c>
      <c r="V1326" s="13">
        <v>50</v>
      </c>
      <c r="W1326" s="13" t="s">
        <v>1593</v>
      </c>
      <c r="X1326" s="13">
        <v>50</v>
      </c>
      <c r="Y1326" s="13" t="s">
        <v>1594</v>
      </c>
      <c r="Z1326" s="13">
        <v>50</v>
      </c>
      <c r="AA1326" s="13" t="s">
        <v>30</v>
      </c>
      <c r="AB1326" s="36" t="str">
        <f t="shared" si="134"/>
        <v>tw-x-21-jlr-loc2</v>
      </c>
      <c r="AC1326" s="36">
        <f t="shared" si="135"/>
        <v>4</v>
      </c>
      <c r="AD1326" s="13">
        <v>6</v>
      </c>
      <c r="AE1326" s="27">
        <v>6</v>
      </c>
      <c r="AG1326" s="35">
        <v>123</v>
      </c>
    </row>
    <row r="1327" spans="1:33" ht="16.5" x14ac:dyDescent="0.2">
      <c r="A1327" s="33" t="s">
        <v>985</v>
      </c>
      <c r="B1327" s="33">
        <f t="shared" si="136"/>
        <v>4302121</v>
      </c>
      <c r="C1327" s="51">
        <v>21</v>
      </c>
      <c r="D1327" s="26">
        <f t="shared" si="133"/>
        <v>43021</v>
      </c>
      <c r="E1327" s="13">
        <v>2</v>
      </c>
      <c r="F1327" s="14" t="s">
        <v>634</v>
      </c>
      <c r="G1327" s="14" t="s">
        <v>376</v>
      </c>
      <c r="H1327" s="13">
        <v>1</v>
      </c>
      <c r="I1327" s="13">
        <v>1</v>
      </c>
      <c r="J1327" s="13">
        <v>1</v>
      </c>
      <c r="K1327" s="13" t="s">
        <v>1436</v>
      </c>
      <c r="L1327" s="13">
        <v>51</v>
      </c>
      <c r="M1327" s="13" t="s">
        <v>1582</v>
      </c>
      <c r="N1327" s="13">
        <v>51</v>
      </c>
      <c r="O1327" s="13" t="s">
        <v>1584</v>
      </c>
      <c r="P1327" s="13">
        <v>51</v>
      </c>
      <c r="Q1327" s="13" t="s">
        <v>1586</v>
      </c>
      <c r="R1327" s="13">
        <v>51</v>
      </c>
      <c r="S1327" s="13" t="s">
        <v>1588</v>
      </c>
      <c r="T1327" s="13">
        <v>51</v>
      </c>
      <c r="U1327" s="13" t="s">
        <v>1590</v>
      </c>
      <c r="V1327" s="13">
        <v>51</v>
      </c>
      <c r="W1327" s="13" t="s">
        <v>1592</v>
      </c>
      <c r="X1327" s="13">
        <v>51</v>
      </c>
      <c r="Y1327" s="13" t="s">
        <v>1595</v>
      </c>
      <c r="Z1327" s="13">
        <v>51</v>
      </c>
      <c r="AA1327" s="13" t="s">
        <v>387</v>
      </c>
      <c r="AB1327" s="36" t="str">
        <f t="shared" si="134"/>
        <v>tw-x-21-shl-loc2</v>
      </c>
      <c r="AC1327" s="36">
        <f t="shared" si="135"/>
        <v>4</v>
      </c>
      <c r="AD1327" s="13">
        <v>9</v>
      </c>
      <c r="AE1327" s="27">
        <v>9</v>
      </c>
      <c r="AG1327" s="35">
        <v>124</v>
      </c>
    </row>
    <row r="1328" spans="1:33" ht="16.5" x14ac:dyDescent="0.2">
      <c r="A1328" s="33" t="s">
        <v>985</v>
      </c>
      <c r="B1328" s="33">
        <f t="shared" si="136"/>
        <v>4302130</v>
      </c>
      <c r="C1328" s="51">
        <v>21</v>
      </c>
      <c r="D1328" s="26">
        <f t="shared" si="133"/>
        <v>43021</v>
      </c>
      <c r="E1328" s="13">
        <v>3</v>
      </c>
      <c r="F1328" s="14" t="s">
        <v>633</v>
      </c>
      <c r="G1328" s="14" t="s">
        <v>749</v>
      </c>
      <c r="H1328" s="13">
        <v>1</v>
      </c>
      <c r="I1328" s="13">
        <v>1</v>
      </c>
      <c r="J1328" s="13">
        <v>1</v>
      </c>
      <c r="K1328" s="13" t="s">
        <v>1581</v>
      </c>
      <c r="L1328" s="13">
        <v>50</v>
      </c>
      <c r="M1328" s="13" t="s">
        <v>1583</v>
      </c>
      <c r="N1328" s="13">
        <v>50</v>
      </c>
      <c r="O1328" s="13" t="s">
        <v>1585</v>
      </c>
      <c r="P1328" s="13">
        <v>50</v>
      </c>
      <c r="Q1328" s="13" t="s">
        <v>1587</v>
      </c>
      <c r="R1328" s="13">
        <v>50</v>
      </c>
      <c r="S1328" s="13" t="s">
        <v>1589</v>
      </c>
      <c r="T1328" s="13">
        <v>50</v>
      </c>
      <c r="U1328" s="13" t="s">
        <v>1591</v>
      </c>
      <c r="V1328" s="13">
        <v>50</v>
      </c>
      <c r="W1328" s="13" t="s">
        <v>1593</v>
      </c>
      <c r="X1328" s="13">
        <v>50</v>
      </c>
      <c r="Y1328" s="13" t="s">
        <v>1594</v>
      </c>
      <c r="Z1328" s="13">
        <v>50</v>
      </c>
      <c r="AA1328" s="13" t="s">
        <v>30</v>
      </c>
      <c r="AB1328" s="37" t="str">
        <f t="shared" si="134"/>
        <v>tw-x-21-jlr-loc3</v>
      </c>
      <c r="AC1328" s="37">
        <f t="shared" si="135"/>
        <v>4</v>
      </c>
      <c r="AD1328" s="13">
        <v>6</v>
      </c>
      <c r="AE1328" s="27">
        <v>6</v>
      </c>
      <c r="AG1328" s="35">
        <v>125</v>
      </c>
    </row>
    <row r="1329" spans="1:33" ht="17.25" thickBot="1" x14ac:dyDescent="0.25">
      <c r="A1329" s="33" t="s">
        <v>985</v>
      </c>
      <c r="B1329" s="33">
        <f t="shared" si="136"/>
        <v>4302131</v>
      </c>
      <c r="C1329" s="51">
        <v>21</v>
      </c>
      <c r="D1329" s="28">
        <f t="shared" si="133"/>
        <v>43021</v>
      </c>
      <c r="E1329" s="29">
        <v>3</v>
      </c>
      <c r="F1329" s="30" t="s">
        <v>634</v>
      </c>
      <c r="G1329" s="30" t="s">
        <v>361</v>
      </c>
      <c r="H1329" s="29">
        <v>1</v>
      </c>
      <c r="I1329" s="29">
        <v>1</v>
      </c>
      <c r="J1329" s="29">
        <v>1</v>
      </c>
      <c r="K1329" s="29" t="s">
        <v>1436</v>
      </c>
      <c r="L1329" s="29">
        <v>51</v>
      </c>
      <c r="M1329" s="29" t="s">
        <v>1582</v>
      </c>
      <c r="N1329" s="29">
        <v>51</v>
      </c>
      <c r="O1329" s="29" t="s">
        <v>1584</v>
      </c>
      <c r="P1329" s="29">
        <v>51</v>
      </c>
      <c r="Q1329" s="29" t="s">
        <v>1586</v>
      </c>
      <c r="R1329" s="29">
        <v>51</v>
      </c>
      <c r="S1329" s="29" t="s">
        <v>1588</v>
      </c>
      <c r="T1329" s="29">
        <v>51</v>
      </c>
      <c r="U1329" s="29" t="s">
        <v>1590</v>
      </c>
      <c r="V1329" s="29">
        <v>51</v>
      </c>
      <c r="W1329" s="29" t="s">
        <v>1592</v>
      </c>
      <c r="X1329" s="29">
        <v>51</v>
      </c>
      <c r="Y1329" s="29" t="s">
        <v>1595</v>
      </c>
      <c r="Z1329" s="29">
        <v>51</v>
      </c>
      <c r="AA1329" s="29" t="s">
        <v>380</v>
      </c>
      <c r="AB1329" s="30" t="str">
        <f t="shared" si="134"/>
        <v>tw-x-21-shl-loc3</v>
      </c>
      <c r="AC1329" s="30">
        <f t="shared" si="135"/>
        <v>4</v>
      </c>
      <c r="AD1329" s="29">
        <v>9</v>
      </c>
      <c r="AE1329" s="31">
        <v>9</v>
      </c>
      <c r="AG1329" s="35">
        <v>126</v>
      </c>
    </row>
    <row r="1330" spans="1:33" ht="16.5" x14ac:dyDescent="0.2">
      <c r="A1330" s="33" t="s">
        <v>985</v>
      </c>
      <c r="B1330" s="33">
        <f t="shared" si="136"/>
        <v>4302210</v>
      </c>
      <c r="C1330" s="51">
        <v>22</v>
      </c>
      <c r="D1330" s="23">
        <f t="shared" si="133"/>
        <v>43022</v>
      </c>
      <c r="E1330" s="24">
        <v>1</v>
      </c>
      <c r="F1330" s="32" t="s">
        <v>633</v>
      </c>
      <c r="G1330" s="32" t="s">
        <v>30</v>
      </c>
      <c r="H1330" s="24">
        <v>1</v>
      </c>
      <c r="I1330" s="24">
        <v>1</v>
      </c>
      <c r="J1330" s="24">
        <v>1</v>
      </c>
      <c r="K1330" s="24" t="s">
        <v>1437</v>
      </c>
      <c r="L1330" s="24">
        <v>52</v>
      </c>
      <c r="M1330" s="24" t="s">
        <v>1583</v>
      </c>
      <c r="N1330" s="24">
        <v>52</v>
      </c>
      <c r="O1330" s="24" t="s">
        <v>1585</v>
      </c>
      <c r="P1330" s="24">
        <v>52</v>
      </c>
      <c r="Q1330" s="24" t="s">
        <v>1587</v>
      </c>
      <c r="R1330" s="24">
        <v>52</v>
      </c>
      <c r="S1330" s="24" t="s">
        <v>1589</v>
      </c>
      <c r="T1330" s="24">
        <v>52</v>
      </c>
      <c r="U1330" s="24" t="s">
        <v>1591</v>
      </c>
      <c r="V1330" s="24">
        <v>52</v>
      </c>
      <c r="W1330" s="24" t="s">
        <v>1593</v>
      </c>
      <c r="X1330" s="24">
        <v>52</v>
      </c>
      <c r="Y1330" s="24" t="s">
        <v>1594</v>
      </c>
      <c r="Z1330" s="24">
        <v>52</v>
      </c>
      <c r="AA1330" s="32" t="s">
        <v>347</v>
      </c>
      <c r="AB1330" s="24" t="str">
        <f t="shared" si="134"/>
        <v>tw-x-22-jlr-loc1</v>
      </c>
      <c r="AC1330" s="24">
        <f t="shared" si="135"/>
        <v>4</v>
      </c>
      <c r="AD1330" s="24">
        <v>6</v>
      </c>
      <c r="AE1330" s="25">
        <v>6</v>
      </c>
      <c r="AG1330" s="35">
        <v>127</v>
      </c>
    </row>
    <row r="1331" spans="1:33" ht="16.5" x14ac:dyDescent="0.2">
      <c r="A1331" s="33" t="s">
        <v>985</v>
      </c>
      <c r="B1331" s="33">
        <f t="shared" si="136"/>
        <v>4302211</v>
      </c>
      <c r="C1331" s="51">
        <v>22</v>
      </c>
      <c r="D1331" s="26">
        <f t="shared" si="133"/>
        <v>43022</v>
      </c>
      <c r="E1331" s="13">
        <v>1</v>
      </c>
      <c r="F1331" s="14" t="s">
        <v>634</v>
      </c>
      <c r="G1331" s="14" t="s">
        <v>286</v>
      </c>
      <c r="H1331" s="13">
        <v>1</v>
      </c>
      <c r="I1331" s="13">
        <v>1</v>
      </c>
      <c r="J1331" s="13">
        <v>1</v>
      </c>
      <c r="K1331" s="13" t="s">
        <v>1436</v>
      </c>
      <c r="L1331" s="13">
        <v>51</v>
      </c>
      <c r="M1331" s="13" t="s">
        <v>1582</v>
      </c>
      <c r="N1331" s="13">
        <v>51</v>
      </c>
      <c r="O1331" s="13" t="s">
        <v>1584</v>
      </c>
      <c r="P1331" s="13">
        <v>51</v>
      </c>
      <c r="Q1331" s="13" t="s">
        <v>1586</v>
      </c>
      <c r="R1331" s="13">
        <v>51</v>
      </c>
      <c r="S1331" s="13" t="s">
        <v>1588</v>
      </c>
      <c r="T1331" s="13">
        <v>51</v>
      </c>
      <c r="U1331" s="13" t="s">
        <v>1590</v>
      </c>
      <c r="V1331" s="13">
        <v>51</v>
      </c>
      <c r="W1331" s="13" t="s">
        <v>1592</v>
      </c>
      <c r="X1331" s="13">
        <v>51</v>
      </c>
      <c r="Y1331" s="13" t="s">
        <v>1595</v>
      </c>
      <c r="Z1331" s="13">
        <v>51</v>
      </c>
      <c r="AA1331" s="13" t="s">
        <v>392</v>
      </c>
      <c r="AB1331" s="13" t="str">
        <f t="shared" si="134"/>
        <v>tw-x-22-shl-loc1</v>
      </c>
      <c r="AC1331" s="13">
        <f t="shared" si="135"/>
        <v>4</v>
      </c>
      <c r="AD1331" s="13">
        <v>9</v>
      </c>
      <c r="AE1331" s="27">
        <v>9</v>
      </c>
      <c r="AG1331" s="35">
        <v>128</v>
      </c>
    </row>
    <row r="1332" spans="1:33" ht="16.5" x14ac:dyDescent="0.2">
      <c r="A1332" s="33" t="s">
        <v>985</v>
      </c>
      <c r="B1332" s="33">
        <f t="shared" si="136"/>
        <v>4302220</v>
      </c>
      <c r="C1332" s="51">
        <v>22</v>
      </c>
      <c r="D1332" s="26">
        <f t="shared" si="133"/>
        <v>43022</v>
      </c>
      <c r="E1332" s="13">
        <v>2</v>
      </c>
      <c r="F1332" s="14" t="s">
        <v>633</v>
      </c>
      <c r="G1332" s="14" t="s">
        <v>356</v>
      </c>
      <c r="H1332" s="13">
        <v>1</v>
      </c>
      <c r="I1332" s="13">
        <v>1</v>
      </c>
      <c r="J1332" s="13">
        <v>1</v>
      </c>
      <c r="K1332" s="13" t="s">
        <v>1437</v>
      </c>
      <c r="L1332" s="13">
        <v>52</v>
      </c>
      <c r="M1332" s="13" t="s">
        <v>1583</v>
      </c>
      <c r="N1332" s="13">
        <v>52</v>
      </c>
      <c r="O1332" s="13" t="s">
        <v>1585</v>
      </c>
      <c r="P1332" s="13">
        <v>52</v>
      </c>
      <c r="Q1332" s="13" t="s">
        <v>1587</v>
      </c>
      <c r="R1332" s="13">
        <v>52</v>
      </c>
      <c r="S1332" s="13" t="s">
        <v>1589</v>
      </c>
      <c r="T1332" s="13">
        <v>52</v>
      </c>
      <c r="U1332" s="13" t="s">
        <v>1591</v>
      </c>
      <c r="V1332" s="13">
        <v>52</v>
      </c>
      <c r="W1332" s="13" t="s">
        <v>1593</v>
      </c>
      <c r="X1332" s="13">
        <v>52</v>
      </c>
      <c r="Y1332" s="13" t="s">
        <v>1594</v>
      </c>
      <c r="Z1332" s="13">
        <v>52</v>
      </c>
      <c r="AA1332" s="13" t="s">
        <v>349</v>
      </c>
      <c r="AB1332" s="36" t="str">
        <f t="shared" si="134"/>
        <v>tw-x-22-jlr-loc2</v>
      </c>
      <c r="AC1332" s="36">
        <f t="shared" si="135"/>
        <v>4</v>
      </c>
      <c r="AD1332" s="13">
        <v>6</v>
      </c>
      <c r="AE1332" s="27">
        <v>6</v>
      </c>
      <c r="AG1332" s="35">
        <v>129</v>
      </c>
    </row>
    <row r="1333" spans="1:33" ht="16.5" x14ac:dyDescent="0.2">
      <c r="A1333" s="33" t="s">
        <v>985</v>
      </c>
      <c r="B1333" s="33">
        <f t="shared" si="136"/>
        <v>4302221</v>
      </c>
      <c r="C1333" s="51">
        <v>22</v>
      </c>
      <c r="D1333" s="26">
        <f t="shared" ref="D1333:D1396" si="137">INT((AG1333-1)/6)+43001</f>
        <v>43022</v>
      </c>
      <c r="E1333" s="13">
        <v>2</v>
      </c>
      <c r="F1333" s="14" t="s">
        <v>634</v>
      </c>
      <c r="G1333" s="14" t="s">
        <v>376</v>
      </c>
      <c r="H1333" s="13">
        <v>1</v>
      </c>
      <c r="I1333" s="13">
        <v>1</v>
      </c>
      <c r="J1333" s="13">
        <v>1</v>
      </c>
      <c r="K1333" s="13" t="s">
        <v>1436</v>
      </c>
      <c r="L1333" s="13">
        <v>51</v>
      </c>
      <c r="M1333" s="13" t="s">
        <v>1582</v>
      </c>
      <c r="N1333" s="13">
        <v>51</v>
      </c>
      <c r="O1333" s="13" t="s">
        <v>1584</v>
      </c>
      <c r="P1333" s="13">
        <v>51</v>
      </c>
      <c r="Q1333" s="13" t="s">
        <v>1586</v>
      </c>
      <c r="R1333" s="13">
        <v>51</v>
      </c>
      <c r="S1333" s="13" t="s">
        <v>1588</v>
      </c>
      <c r="T1333" s="13">
        <v>51</v>
      </c>
      <c r="U1333" s="13" t="s">
        <v>1590</v>
      </c>
      <c r="V1333" s="13">
        <v>51</v>
      </c>
      <c r="W1333" s="13" t="s">
        <v>1592</v>
      </c>
      <c r="X1333" s="13">
        <v>51</v>
      </c>
      <c r="Y1333" s="13" t="s">
        <v>1595</v>
      </c>
      <c r="Z1333" s="13">
        <v>51</v>
      </c>
      <c r="AA1333" s="13" t="s">
        <v>383</v>
      </c>
      <c r="AB1333" s="36" t="str">
        <f t="shared" ref="AB1333:AB1396" si="138">A1333&amp;"-"&amp;C1333&amp;"-"&amp;F1333&amp;"-loc"&amp;E1333</f>
        <v>tw-x-22-shl-loc2</v>
      </c>
      <c r="AC1333" s="36">
        <f t="shared" ref="AC1333:AC1396" si="139">INDEX($BT$4:$BT$103,C1333)</f>
        <v>4</v>
      </c>
      <c r="AD1333" s="13">
        <v>9</v>
      </c>
      <c r="AE1333" s="27">
        <v>9</v>
      </c>
      <c r="AG1333" s="35">
        <v>130</v>
      </c>
    </row>
    <row r="1334" spans="1:33" ht="16.5" x14ac:dyDescent="0.2">
      <c r="A1334" s="33" t="s">
        <v>985</v>
      </c>
      <c r="B1334" s="33">
        <f t="shared" si="136"/>
        <v>4302230</v>
      </c>
      <c r="C1334" s="51">
        <v>22</v>
      </c>
      <c r="D1334" s="26">
        <f t="shared" si="137"/>
        <v>43022</v>
      </c>
      <c r="E1334" s="13">
        <v>3</v>
      </c>
      <c r="F1334" s="14" t="s">
        <v>633</v>
      </c>
      <c r="G1334" s="14" t="s">
        <v>749</v>
      </c>
      <c r="H1334" s="13">
        <v>1</v>
      </c>
      <c r="I1334" s="13">
        <v>1</v>
      </c>
      <c r="J1334" s="13">
        <v>1</v>
      </c>
      <c r="K1334" s="13" t="s">
        <v>1437</v>
      </c>
      <c r="L1334" s="13">
        <v>52</v>
      </c>
      <c r="M1334" s="13" t="s">
        <v>1583</v>
      </c>
      <c r="N1334" s="13">
        <v>52</v>
      </c>
      <c r="O1334" s="13" t="s">
        <v>1585</v>
      </c>
      <c r="P1334" s="13">
        <v>52</v>
      </c>
      <c r="Q1334" s="13" t="s">
        <v>1587</v>
      </c>
      <c r="R1334" s="13">
        <v>52</v>
      </c>
      <c r="S1334" s="13" t="s">
        <v>1589</v>
      </c>
      <c r="T1334" s="13">
        <v>52</v>
      </c>
      <c r="U1334" s="13" t="s">
        <v>1591</v>
      </c>
      <c r="V1334" s="13">
        <v>52</v>
      </c>
      <c r="W1334" s="13" t="s">
        <v>1593</v>
      </c>
      <c r="X1334" s="13">
        <v>52</v>
      </c>
      <c r="Y1334" s="13" t="s">
        <v>1594</v>
      </c>
      <c r="Z1334" s="13">
        <v>52</v>
      </c>
      <c r="AA1334" s="13" t="s">
        <v>30</v>
      </c>
      <c r="AB1334" s="37" t="str">
        <f t="shared" si="138"/>
        <v>tw-x-22-jlr-loc3</v>
      </c>
      <c r="AC1334" s="37">
        <f t="shared" si="139"/>
        <v>4</v>
      </c>
      <c r="AD1334" s="13">
        <v>6</v>
      </c>
      <c r="AE1334" s="27">
        <v>6</v>
      </c>
      <c r="AG1334" s="35">
        <v>131</v>
      </c>
    </row>
    <row r="1335" spans="1:33" ht="17.25" thickBot="1" x14ac:dyDescent="0.25">
      <c r="A1335" s="33" t="s">
        <v>985</v>
      </c>
      <c r="B1335" s="33">
        <f t="shared" si="136"/>
        <v>4302231</v>
      </c>
      <c r="C1335" s="51">
        <v>22</v>
      </c>
      <c r="D1335" s="28">
        <f t="shared" si="137"/>
        <v>43022</v>
      </c>
      <c r="E1335" s="29">
        <v>3</v>
      </c>
      <c r="F1335" s="30" t="s">
        <v>634</v>
      </c>
      <c r="G1335" s="30" t="s">
        <v>361</v>
      </c>
      <c r="H1335" s="29">
        <v>1</v>
      </c>
      <c r="I1335" s="29">
        <v>1</v>
      </c>
      <c r="J1335" s="29">
        <v>1</v>
      </c>
      <c r="K1335" s="29" t="s">
        <v>1436</v>
      </c>
      <c r="L1335" s="29">
        <v>51</v>
      </c>
      <c r="M1335" s="29" t="s">
        <v>1582</v>
      </c>
      <c r="N1335" s="29">
        <v>51</v>
      </c>
      <c r="O1335" s="29" t="s">
        <v>1584</v>
      </c>
      <c r="P1335" s="29">
        <v>51</v>
      </c>
      <c r="Q1335" s="29" t="s">
        <v>1586</v>
      </c>
      <c r="R1335" s="29">
        <v>51</v>
      </c>
      <c r="S1335" s="29" t="s">
        <v>1588</v>
      </c>
      <c r="T1335" s="29">
        <v>51</v>
      </c>
      <c r="U1335" s="29" t="s">
        <v>1590</v>
      </c>
      <c r="V1335" s="29">
        <v>51</v>
      </c>
      <c r="W1335" s="29" t="s">
        <v>1592</v>
      </c>
      <c r="X1335" s="29">
        <v>51</v>
      </c>
      <c r="Y1335" s="29" t="s">
        <v>1595</v>
      </c>
      <c r="Z1335" s="29">
        <v>51</v>
      </c>
      <c r="AA1335" s="29" t="s">
        <v>387</v>
      </c>
      <c r="AB1335" s="30" t="str">
        <f t="shared" si="138"/>
        <v>tw-x-22-shl-loc3</v>
      </c>
      <c r="AC1335" s="30">
        <f t="shared" si="139"/>
        <v>4</v>
      </c>
      <c r="AD1335" s="29">
        <v>9</v>
      </c>
      <c r="AE1335" s="31">
        <v>9</v>
      </c>
      <c r="AG1335" s="35">
        <v>132</v>
      </c>
    </row>
    <row r="1336" spans="1:33" ht="16.5" x14ac:dyDescent="0.2">
      <c r="A1336" s="33" t="s">
        <v>985</v>
      </c>
      <c r="B1336" s="33">
        <f t="shared" si="136"/>
        <v>4302310</v>
      </c>
      <c r="C1336" s="51">
        <v>23</v>
      </c>
      <c r="D1336" s="23">
        <f t="shared" si="137"/>
        <v>43023</v>
      </c>
      <c r="E1336" s="24">
        <v>1</v>
      </c>
      <c r="F1336" s="32" t="s">
        <v>633</v>
      </c>
      <c r="G1336" s="32" t="s">
        <v>30</v>
      </c>
      <c r="H1336" s="24">
        <v>1</v>
      </c>
      <c r="I1336" s="24">
        <v>1</v>
      </c>
      <c r="J1336" s="24">
        <v>1</v>
      </c>
      <c r="K1336" s="24" t="s">
        <v>1437</v>
      </c>
      <c r="L1336" s="24">
        <v>53</v>
      </c>
      <c r="M1336" s="24" t="s">
        <v>1439</v>
      </c>
      <c r="N1336" s="24">
        <v>53</v>
      </c>
      <c r="O1336" s="24" t="s">
        <v>1585</v>
      </c>
      <c r="P1336" s="24">
        <v>53</v>
      </c>
      <c r="Q1336" s="24" t="s">
        <v>1587</v>
      </c>
      <c r="R1336" s="24">
        <v>53</v>
      </c>
      <c r="S1336" s="24" t="s">
        <v>1589</v>
      </c>
      <c r="T1336" s="24">
        <v>53</v>
      </c>
      <c r="U1336" s="24" t="s">
        <v>1591</v>
      </c>
      <c r="V1336" s="24">
        <v>53</v>
      </c>
      <c r="W1336" s="24" t="s">
        <v>1593</v>
      </c>
      <c r="X1336" s="24">
        <v>53</v>
      </c>
      <c r="Y1336" s="24" t="s">
        <v>1594</v>
      </c>
      <c r="Z1336" s="24">
        <v>53</v>
      </c>
      <c r="AA1336" s="32" t="s">
        <v>30</v>
      </c>
      <c r="AB1336" s="24" t="str">
        <f t="shared" si="138"/>
        <v>tw-x-23-jlr-loc1</v>
      </c>
      <c r="AC1336" s="24">
        <f t="shared" si="139"/>
        <v>4</v>
      </c>
      <c r="AD1336" s="24">
        <v>6</v>
      </c>
      <c r="AE1336" s="25">
        <v>6</v>
      </c>
      <c r="AG1336" s="35">
        <v>133</v>
      </c>
    </row>
    <row r="1337" spans="1:33" ht="16.5" x14ac:dyDescent="0.2">
      <c r="A1337" s="33" t="s">
        <v>985</v>
      </c>
      <c r="B1337" s="33">
        <f t="shared" si="136"/>
        <v>4302311</v>
      </c>
      <c r="C1337" s="51">
        <v>23</v>
      </c>
      <c r="D1337" s="26">
        <f t="shared" si="137"/>
        <v>43023</v>
      </c>
      <c r="E1337" s="13">
        <v>1</v>
      </c>
      <c r="F1337" s="14" t="s">
        <v>634</v>
      </c>
      <c r="G1337" s="14" t="s">
        <v>286</v>
      </c>
      <c r="H1337" s="13">
        <v>1</v>
      </c>
      <c r="I1337" s="13">
        <v>1</v>
      </c>
      <c r="J1337" s="13">
        <v>1</v>
      </c>
      <c r="K1337" s="13" t="s">
        <v>1436</v>
      </c>
      <c r="L1337" s="13">
        <v>53</v>
      </c>
      <c r="M1337" s="13" t="s">
        <v>1438</v>
      </c>
      <c r="N1337" s="13">
        <v>53</v>
      </c>
      <c r="O1337" s="13" t="s">
        <v>1584</v>
      </c>
      <c r="P1337" s="13">
        <v>53</v>
      </c>
      <c r="Q1337" s="13" t="s">
        <v>1586</v>
      </c>
      <c r="R1337" s="13">
        <v>53</v>
      </c>
      <c r="S1337" s="13" t="s">
        <v>1588</v>
      </c>
      <c r="T1337" s="13">
        <v>53</v>
      </c>
      <c r="U1337" s="13" t="s">
        <v>1590</v>
      </c>
      <c r="V1337" s="13">
        <v>53</v>
      </c>
      <c r="W1337" s="13" t="s">
        <v>1592</v>
      </c>
      <c r="X1337" s="13">
        <v>53</v>
      </c>
      <c r="Y1337" s="13" t="s">
        <v>1595</v>
      </c>
      <c r="Z1337" s="13">
        <v>53</v>
      </c>
      <c r="AA1337" s="14" t="s">
        <v>389</v>
      </c>
      <c r="AB1337" s="13" t="str">
        <f t="shared" si="138"/>
        <v>tw-x-23-shl-loc1</v>
      </c>
      <c r="AC1337" s="13">
        <f t="shared" si="139"/>
        <v>4</v>
      </c>
      <c r="AD1337" s="13">
        <v>9</v>
      </c>
      <c r="AE1337" s="27">
        <v>9</v>
      </c>
      <c r="AG1337" s="35">
        <v>134</v>
      </c>
    </row>
    <row r="1338" spans="1:33" ht="16.5" x14ac:dyDescent="0.2">
      <c r="A1338" s="33" t="s">
        <v>985</v>
      </c>
      <c r="B1338" s="33">
        <f t="shared" si="136"/>
        <v>4302320</v>
      </c>
      <c r="C1338" s="51">
        <v>23</v>
      </c>
      <c r="D1338" s="26">
        <f t="shared" si="137"/>
        <v>43023</v>
      </c>
      <c r="E1338" s="13">
        <v>2</v>
      </c>
      <c r="F1338" s="14" t="s">
        <v>633</v>
      </c>
      <c r="G1338" s="14" t="s">
        <v>356</v>
      </c>
      <c r="H1338" s="13">
        <v>1</v>
      </c>
      <c r="I1338" s="13">
        <v>1</v>
      </c>
      <c r="J1338" s="13">
        <v>1</v>
      </c>
      <c r="K1338" s="13" t="s">
        <v>1437</v>
      </c>
      <c r="L1338" s="13">
        <v>53</v>
      </c>
      <c r="M1338" s="13" t="s">
        <v>1439</v>
      </c>
      <c r="N1338" s="13">
        <v>53</v>
      </c>
      <c r="O1338" s="13" t="s">
        <v>1585</v>
      </c>
      <c r="P1338" s="13">
        <v>53</v>
      </c>
      <c r="Q1338" s="13" t="s">
        <v>1587</v>
      </c>
      <c r="R1338" s="13">
        <v>53</v>
      </c>
      <c r="S1338" s="13" t="s">
        <v>1589</v>
      </c>
      <c r="T1338" s="13">
        <v>53</v>
      </c>
      <c r="U1338" s="13" t="s">
        <v>1591</v>
      </c>
      <c r="V1338" s="13">
        <v>53</v>
      </c>
      <c r="W1338" s="13" t="s">
        <v>1593</v>
      </c>
      <c r="X1338" s="13">
        <v>53</v>
      </c>
      <c r="Y1338" s="13" t="s">
        <v>1594</v>
      </c>
      <c r="Z1338" s="13">
        <v>53</v>
      </c>
      <c r="AA1338" s="14" t="s">
        <v>749</v>
      </c>
      <c r="AB1338" s="36" t="str">
        <f t="shared" si="138"/>
        <v>tw-x-23-jlr-loc2</v>
      </c>
      <c r="AC1338" s="36">
        <f t="shared" si="139"/>
        <v>4</v>
      </c>
      <c r="AD1338" s="13">
        <v>6</v>
      </c>
      <c r="AE1338" s="27">
        <v>6</v>
      </c>
      <c r="AG1338" s="35">
        <v>135</v>
      </c>
    </row>
    <row r="1339" spans="1:33" ht="16.5" x14ac:dyDescent="0.2">
      <c r="A1339" s="33" t="s">
        <v>985</v>
      </c>
      <c r="B1339" s="33">
        <f t="shared" si="136"/>
        <v>4302321</v>
      </c>
      <c r="C1339" s="51">
        <v>23</v>
      </c>
      <c r="D1339" s="26">
        <f t="shared" si="137"/>
        <v>43023</v>
      </c>
      <c r="E1339" s="13">
        <v>2</v>
      </c>
      <c r="F1339" s="14" t="s">
        <v>634</v>
      </c>
      <c r="G1339" s="14" t="s">
        <v>376</v>
      </c>
      <c r="H1339" s="13">
        <v>1</v>
      </c>
      <c r="I1339" s="13">
        <v>1</v>
      </c>
      <c r="J1339" s="13">
        <v>1</v>
      </c>
      <c r="K1339" s="13" t="s">
        <v>1436</v>
      </c>
      <c r="L1339" s="13">
        <v>53</v>
      </c>
      <c r="M1339" s="13" t="s">
        <v>1438</v>
      </c>
      <c r="N1339" s="13">
        <v>53</v>
      </c>
      <c r="O1339" s="13" t="s">
        <v>1584</v>
      </c>
      <c r="P1339" s="13">
        <v>53</v>
      </c>
      <c r="Q1339" s="13" t="s">
        <v>1586</v>
      </c>
      <c r="R1339" s="13">
        <v>53</v>
      </c>
      <c r="S1339" s="13" t="s">
        <v>1588</v>
      </c>
      <c r="T1339" s="13">
        <v>53</v>
      </c>
      <c r="U1339" s="13" t="s">
        <v>1590</v>
      </c>
      <c r="V1339" s="13">
        <v>53</v>
      </c>
      <c r="W1339" s="13" t="s">
        <v>1592</v>
      </c>
      <c r="X1339" s="13">
        <v>53</v>
      </c>
      <c r="Y1339" s="13" t="s">
        <v>1595</v>
      </c>
      <c r="Z1339" s="13">
        <v>53</v>
      </c>
      <c r="AA1339" s="14" t="s">
        <v>382</v>
      </c>
      <c r="AB1339" s="36" t="str">
        <f t="shared" si="138"/>
        <v>tw-x-23-shl-loc2</v>
      </c>
      <c r="AC1339" s="36">
        <f t="shared" si="139"/>
        <v>4</v>
      </c>
      <c r="AD1339" s="13">
        <v>9</v>
      </c>
      <c r="AE1339" s="27">
        <v>9</v>
      </c>
      <c r="AG1339" s="35">
        <v>136</v>
      </c>
    </row>
    <row r="1340" spans="1:33" ht="16.5" x14ac:dyDescent="0.2">
      <c r="A1340" s="33" t="s">
        <v>985</v>
      </c>
      <c r="B1340" s="33">
        <f t="shared" si="136"/>
        <v>4302330</v>
      </c>
      <c r="C1340" s="51">
        <v>23</v>
      </c>
      <c r="D1340" s="26">
        <f t="shared" si="137"/>
        <v>43023</v>
      </c>
      <c r="E1340" s="13">
        <v>3</v>
      </c>
      <c r="F1340" s="14" t="s">
        <v>633</v>
      </c>
      <c r="G1340" s="14" t="s">
        <v>749</v>
      </c>
      <c r="H1340" s="13">
        <v>1</v>
      </c>
      <c r="I1340" s="13">
        <v>1</v>
      </c>
      <c r="J1340" s="13">
        <v>1</v>
      </c>
      <c r="K1340" s="13" t="s">
        <v>1437</v>
      </c>
      <c r="L1340" s="13">
        <v>53</v>
      </c>
      <c r="M1340" s="13" t="s">
        <v>1439</v>
      </c>
      <c r="N1340" s="13">
        <v>53</v>
      </c>
      <c r="O1340" s="13" t="s">
        <v>1585</v>
      </c>
      <c r="P1340" s="13">
        <v>53</v>
      </c>
      <c r="Q1340" s="13" t="s">
        <v>1587</v>
      </c>
      <c r="R1340" s="13">
        <v>53</v>
      </c>
      <c r="S1340" s="13" t="s">
        <v>1589</v>
      </c>
      <c r="T1340" s="13">
        <v>53</v>
      </c>
      <c r="U1340" s="13" t="s">
        <v>1591</v>
      </c>
      <c r="V1340" s="13">
        <v>53</v>
      </c>
      <c r="W1340" s="13" t="s">
        <v>1593</v>
      </c>
      <c r="X1340" s="13">
        <v>53</v>
      </c>
      <c r="Y1340" s="13" t="s">
        <v>1594</v>
      </c>
      <c r="Z1340" s="13">
        <v>53</v>
      </c>
      <c r="AA1340" s="14" t="s">
        <v>349</v>
      </c>
      <c r="AB1340" s="37" t="str">
        <f t="shared" si="138"/>
        <v>tw-x-23-jlr-loc3</v>
      </c>
      <c r="AC1340" s="37">
        <f t="shared" si="139"/>
        <v>4</v>
      </c>
      <c r="AD1340" s="13">
        <v>6</v>
      </c>
      <c r="AE1340" s="27">
        <v>6</v>
      </c>
      <c r="AG1340" s="35">
        <v>137</v>
      </c>
    </row>
    <row r="1341" spans="1:33" ht="17.25" thickBot="1" x14ac:dyDescent="0.25">
      <c r="A1341" s="33" t="s">
        <v>985</v>
      </c>
      <c r="B1341" s="33">
        <f t="shared" si="136"/>
        <v>4302331</v>
      </c>
      <c r="C1341" s="51">
        <v>23</v>
      </c>
      <c r="D1341" s="28">
        <f t="shared" si="137"/>
        <v>43023</v>
      </c>
      <c r="E1341" s="29">
        <v>3</v>
      </c>
      <c r="F1341" s="30" t="s">
        <v>634</v>
      </c>
      <c r="G1341" s="30" t="s">
        <v>361</v>
      </c>
      <c r="H1341" s="29">
        <v>1</v>
      </c>
      <c r="I1341" s="29">
        <v>1</v>
      </c>
      <c r="J1341" s="29">
        <v>1</v>
      </c>
      <c r="K1341" s="29" t="s">
        <v>1436</v>
      </c>
      <c r="L1341" s="29">
        <v>53</v>
      </c>
      <c r="M1341" s="29" t="s">
        <v>1438</v>
      </c>
      <c r="N1341" s="29">
        <v>53</v>
      </c>
      <c r="O1341" s="29" t="s">
        <v>1584</v>
      </c>
      <c r="P1341" s="29">
        <v>53</v>
      </c>
      <c r="Q1341" s="29" t="s">
        <v>1586</v>
      </c>
      <c r="R1341" s="29">
        <v>53</v>
      </c>
      <c r="S1341" s="29" t="s">
        <v>1588</v>
      </c>
      <c r="T1341" s="29">
        <v>53</v>
      </c>
      <c r="U1341" s="29" t="s">
        <v>1590</v>
      </c>
      <c r="V1341" s="29">
        <v>53</v>
      </c>
      <c r="W1341" s="29" t="s">
        <v>1592</v>
      </c>
      <c r="X1341" s="29">
        <v>53</v>
      </c>
      <c r="Y1341" s="29" t="s">
        <v>1595</v>
      </c>
      <c r="Z1341" s="29">
        <v>53</v>
      </c>
      <c r="AA1341" s="30" t="s">
        <v>383</v>
      </c>
      <c r="AB1341" s="30" t="str">
        <f t="shared" si="138"/>
        <v>tw-x-23-shl-loc3</v>
      </c>
      <c r="AC1341" s="30">
        <f t="shared" si="139"/>
        <v>4</v>
      </c>
      <c r="AD1341" s="29">
        <v>9</v>
      </c>
      <c r="AE1341" s="31">
        <v>9</v>
      </c>
      <c r="AG1341" s="35">
        <v>138</v>
      </c>
    </row>
    <row r="1342" spans="1:33" ht="16.5" x14ac:dyDescent="0.2">
      <c r="A1342" s="33" t="s">
        <v>985</v>
      </c>
      <c r="B1342" s="33">
        <f t="shared" si="136"/>
        <v>4302410</v>
      </c>
      <c r="C1342" s="51">
        <v>24</v>
      </c>
      <c r="D1342" s="23">
        <f t="shared" si="137"/>
        <v>43024</v>
      </c>
      <c r="E1342" s="24">
        <v>1</v>
      </c>
      <c r="F1342" s="32" t="s">
        <v>633</v>
      </c>
      <c r="G1342" s="32" t="s">
        <v>30</v>
      </c>
      <c r="H1342" s="24">
        <v>1</v>
      </c>
      <c r="I1342" s="24">
        <v>1</v>
      </c>
      <c r="J1342" s="24">
        <v>1</v>
      </c>
      <c r="K1342" s="24" t="s">
        <v>1437</v>
      </c>
      <c r="L1342" s="24">
        <v>54</v>
      </c>
      <c r="M1342" s="24" t="s">
        <v>1439</v>
      </c>
      <c r="N1342" s="24">
        <v>54</v>
      </c>
      <c r="O1342" s="24" t="s">
        <v>1441</v>
      </c>
      <c r="P1342" s="24">
        <v>54</v>
      </c>
      <c r="Q1342" s="24" t="s">
        <v>1587</v>
      </c>
      <c r="R1342" s="24">
        <v>54</v>
      </c>
      <c r="S1342" s="24" t="s">
        <v>1589</v>
      </c>
      <c r="T1342" s="24">
        <v>54</v>
      </c>
      <c r="U1342" s="24" t="s">
        <v>1591</v>
      </c>
      <c r="V1342" s="24">
        <v>54</v>
      </c>
      <c r="W1342" s="24" t="s">
        <v>1593</v>
      </c>
      <c r="X1342" s="24">
        <v>54</v>
      </c>
      <c r="Y1342" s="24" t="s">
        <v>1594</v>
      </c>
      <c r="Z1342" s="24">
        <v>54</v>
      </c>
      <c r="AA1342" s="24" t="s">
        <v>747</v>
      </c>
      <c r="AB1342" s="24" t="str">
        <f t="shared" si="138"/>
        <v>tw-x-24-jlr-loc1</v>
      </c>
      <c r="AC1342" s="24">
        <f t="shared" si="139"/>
        <v>4</v>
      </c>
      <c r="AD1342" s="24">
        <v>6</v>
      </c>
      <c r="AE1342" s="25">
        <v>6</v>
      </c>
      <c r="AG1342" s="35">
        <v>139</v>
      </c>
    </row>
    <row r="1343" spans="1:33" ht="16.5" x14ac:dyDescent="0.2">
      <c r="A1343" s="33" t="s">
        <v>985</v>
      </c>
      <c r="B1343" s="33">
        <f t="shared" si="136"/>
        <v>4302411</v>
      </c>
      <c r="C1343" s="51">
        <v>24</v>
      </c>
      <c r="D1343" s="26">
        <f t="shared" si="137"/>
        <v>43024</v>
      </c>
      <c r="E1343" s="13">
        <v>1</v>
      </c>
      <c r="F1343" s="14" t="s">
        <v>634</v>
      </c>
      <c r="G1343" s="14" t="s">
        <v>286</v>
      </c>
      <c r="H1343" s="13">
        <v>1</v>
      </c>
      <c r="I1343" s="13">
        <v>1</v>
      </c>
      <c r="J1343" s="13">
        <v>1</v>
      </c>
      <c r="K1343" s="13" t="s">
        <v>1436</v>
      </c>
      <c r="L1343" s="13">
        <v>54</v>
      </c>
      <c r="M1343" s="13" t="s">
        <v>1438</v>
      </c>
      <c r="N1343" s="13">
        <v>54</v>
      </c>
      <c r="O1343" s="13" t="s">
        <v>1440</v>
      </c>
      <c r="P1343" s="13">
        <v>54</v>
      </c>
      <c r="Q1343" s="13" t="s">
        <v>1586</v>
      </c>
      <c r="R1343" s="13">
        <v>54</v>
      </c>
      <c r="S1343" s="13" t="s">
        <v>1588</v>
      </c>
      <c r="T1343" s="13">
        <v>54</v>
      </c>
      <c r="U1343" s="13" t="s">
        <v>1590</v>
      </c>
      <c r="V1343" s="13">
        <v>54</v>
      </c>
      <c r="W1343" s="13" t="s">
        <v>1592</v>
      </c>
      <c r="X1343" s="13">
        <v>54</v>
      </c>
      <c r="Y1343" s="13" t="s">
        <v>1595</v>
      </c>
      <c r="Z1343" s="13">
        <v>54</v>
      </c>
      <c r="AA1343" s="13" t="s">
        <v>384</v>
      </c>
      <c r="AB1343" s="13" t="str">
        <f t="shared" si="138"/>
        <v>tw-x-24-shl-loc1</v>
      </c>
      <c r="AC1343" s="13">
        <f t="shared" si="139"/>
        <v>4</v>
      </c>
      <c r="AD1343" s="13">
        <v>9</v>
      </c>
      <c r="AE1343" s="27">
        <v>9</v>
      </c>
      <c r="AG1343" s="35">
        <v>140</v>
      </c>
    </row>
    <row r="1344" spans="1:33" ht="16.5" x14ac:dyDescent="0.2">
      <c r="A1344" s="33" t="s">
        <v>985</v>
      </c>
      <c r="B1344" s="33">
        <f t="shared" si="136"/>
        <v>4302420</v>
      </c>
      <c r="C1344" s="51">
        <v>24</v>
      </c>
      <c r="D1344" s="26">
        <f t="shared" si="137"/>
        <v>43024</v>
      </c>
      <c r="E1344" s="13">
        <v>2</v>
      </c>
      <c r="F1344" s="14" t="s">
        <v>633</v>
      </c>
      <c r="G1344" s="14" t="s">
        <v>356</v>
      </c>
      <c r="H1344" s="13">
        <v>1</v>
      </c>
      <c r="I1344" s="13">
        <v>1</v>
      </c>
      <c r="J1344" s="13">
        <v>1</v>
      </c>
      <c r="K1344" s="13" t="s">
        <v>1437</v>
      </c>
      <c r="L1344" s="13">
        <v>54</v>
      </c>
      <c r="M1344" s="13" t="s">
        <v>1439</v>
      </c>
      <c r="N1344" s="13">
        <v>54</v>
      </c>
      <c r="O1344" s="13" t="s">
        <v>1441</v>
      </c>
      <c r="P1344" s="13">
        <v>54</v>
      </c>
      <c r="Q1344" s="13" t="s">
        <v>1587</v>
      </c>
      <c r="R1344" s="13">
        <v>54</v>
      </c>
      <c r="S1344" s="13" t="s">
        <v>1589</v>
      </c>
      <c r="T1344" s="13">
        <v>54</v>
      </c>
      <c r="U1344" s="13" t="s">
        <v>1591</v>
      </c>
      <c r="V1344" s="13">
        <v>54</v>
      </c>
      <c r="W1344" s="13" t="s">
        <v>1593</v>
      </c>
      <c r="X1344" s="13">
        <v>54</v>
      </c>
      <c r="Y1344" s="13" t="s">
        <v>1594</v>
      </c>
      <c r="Z1344" s="13">
        <v>54</v>
      </c>
      <c r="AA1344" s="13" t="s">
        <v>350</v>
      </c>
      <c r="AB1344" s="36" t="str">
        <f t="shared" si="138"/>
        <v>tw-x-24-jlr-loc2</v>
      </c>
      <c r="AC1344" s="36">
        <f t="shared" si="139"/>
        <v>4</v>
      </c>
      <c r="AD1344" s="13">
        <v>6</v>
      </c>
      <c r="AE1344" s="27">
        <v>6</v>
      </c>
      <c r="AG1344" s="35">
        <v>141</v>
      </c>
    </row>
    <row r="1345" spans="1:33" ht="16.5" x14ac:dyDescent="0.2">
      <c r="A1345" s="33" t="s">
        <v>985</v>
      </c>
      <c r="B1345" s="33">
        <f t="shared" si="136"/>
        <v>4302421</v>
      </c>
      <c r="C1345" s="51">
        <v>24</v>
      </c>
      <c r="D1345" s="26">
        <f t="shared" si="137"/>
        <v>43024</v>
      </c>
      <c r="E1345" s="13">
        <v>2</v>
      </c>
      <c r="F1345" s="14" t="s">
        <v>634</v>
      </c>
      <c r="G1345" s="14" t="s">
        <v>376</v>
      </c>
      <c r="H1345" s="13">
        <v>1</v>
      </c>
      <c r="I1345" s="13">
        <v>1</v>
      </c>
      <c r="J1345" s="13">
        <v>1</v>
      </c>
      <c r="K1345" s="13" t="s">
        <v>1436</v>
      </c>
      <c r="L1345" s="13">
        <v>54</v>
      </c>
      <c r="M1345" s="13" t="s">
        <v>1438</v>
      </c>
      <c r="N1345" s="13">
        <v>54</v>
      </c>
      <c r="O1345" s="13" t="s">
        <v>1440</v>
      </c>
      <c r="P1345" s="13">
        <v>54</v>
      </c>
      <c r="Q1345" s="13" t="s">
        <v>1586</v>
      </c>
      <c r="R1345" s="13">
        <v>54</v>
      </c>
      <c r="S1345" s="13" t="s">
        <v>1588</v>
      </c>
      <c r="T1345" s="13">
        <v>54</v>
      </c>
      <c r="U1345" s="13" t="s">
        <v>1590</v>
      </c>
      <c r="V1345" s="13">
        <v>54</v>
      </c>
      <c r="W1345" s="13" t="s">
        <v>1592</v>
      </c>
      <c r="X1345" s="13">
        <v>54</v>
      </c>
      <c r="Y1345" s="13" t="s">
        <v>1595</v>
      </c>
      <c r="Z1345" s="13">
        <v>54</v>
      </c>
      <c r="AA1345" s="13" t="s">
        <v>388</v>
      </c>
      <c r="AB1345" s="36" t="str">
        <f t="shared" si="138"/>
        <v>tw-x-24-shl-loc2</v>
      </c>
      <c r="AC1345" s="36">
        <f t="shared" si="139"/>
        <v>4</v>
      </c>
      <c r="AD1345" s="13">
        <v>9</v>
      </c>
      <c r="AE1345" s="27">
        <v>9</v>
      </c>
      <c r="AG1345" s="35">
        <v>142</v>
      </c>
    </row>
    <row r="1346" spans="1:33" ht="16.5" x14ac:dyDescent="0.2">
      <c r="A1346" s="33" t="s">
        <v>985</v>
      </c>
      <c r="B1346" s="33">
        <f t="shared" si="136"/>
        <v>4302430</v>
      </c>
      <c r="C1346" s="51">
        <v>24</v>
      </c>
      <c r="D1346" s="26">
        <f t="shared" si="137"/>
        <v>43024</v>
      </c>
      <c r="E1346" s="13">
        <v>3</v>
      </c>
      <c r="F1346" s="14" t="s">
        <v>633</v>
      </c>
      <c r="G1346" s="14" t="s">
        <v>749</v>
      </c>
      <c r="H1346" s="13">
        <v>1</v>
      </c>
      <c r="I1346" s="13">
        <v>1</v>
      </c>
      <c r="J1346" s="13">
        <v>1</v>
      </c>
      <c r="K1346" s="13" t="s">
        <v>1437</v>
      </c>
      <c r="L1346" s="13">
        <v>54</v>
      </c>
      <c r="M1346" s="13" t="s">
        <v>1439</v>
      </c>
      <c r="N1346" s="13">
        <v>54</v>
      </c>
      <c r="O1346" s="13" t="s">
        <v>1441</v>
      </c>
      <c r="P1346" s="13">
        <v>54</v>
      </c>
      <c r="Q1346" s="13" t="s">
        <v>1587</v>
      </c>
      <c r="R1346" s="13">
        <v>54</v>
      </c>
      <c r="S1346" s="13" t="s">
        <v>1589</v>
      </c>
      <c r="T1346" s="13">
        <v>54</v>
      </c>
      <c r="U1346" s="13" t="s">
        <v>1591</v>
      </c>
      <c r="V1346" s="13">
        <v>54</v>
      </c>
      <c r="W1346" s="13" t="s">
        <v>1593</v>
      </c>
      <c r="X1346" s="13">
        <v>54</v>
      </c>
      <c r="Y1346" s="13" t="s">
        <v>1594</v>
      </c>
      <c r="Z1346" s="13">
        <v>54</v>
      </c>
      <c r="AA1346" s="13" t="s">
        <v>749</v>
      </c>
      <c r="AB1346" s="37" t="str">
        <f t="shared" si="138"/>
        <v>tw-x-24-jlr-loc3</v>
      </c>
      <c r="AC1346" s="37">
        <f t="shared" si="139"/>
        <v>4</v>
      </c>
      <c r="AD1346" s="13">
        <v>6</v>
      </c>
      <c r="AE1346" s="27">
        <v>6</v>
      </c>
      <c r="AG1346" s="35">
        <v>143</v>
      </c>
    </row>
    <row r="1347" spans="1:33" ht="17.25" thickBot="1" x14ac:dyDescent="0.25">
      <c r="A1347" s="33" t="s">
        <v>985</v>
      </c>
      <c r="B1347" s="33">
        <f t="shared" si="136"/>
        <v>4302431</v>
      </c>
      <c r="C1347" s="51">
        <v>24</v>
      </c>
      <c r="D1347" s="28">
        <f t="shared" si="137"/>
        <v>43024</v>
      </c>
      <c r="E1347" s="29">
        <v>3</v>
      </c>
      <c r="F1347" s="30" t="s">
        <v>634</v>
      </c>
      <c r="G1347" s="30" t="s">
        <v>361</v>
      </c>
      <c r="H1347" s="29">
        <v>1</v>
      </c>
      <c r="I1347" s="29">
        <v>1</v>
      </c>
      <c r="J1347" s="29">
        <v>1</v>
      </c>
      <c r="K1347" s="29" t="s">
        <v>1436</v>
      </c>
      <c r="L1347" s="29">
        <v>54</v>
      </c>
      <c r="M1347" s="29" t="s">
        <v>1438</v>
      </c>
      <c r="N1347" s="29">
        <v>54</v>
      </c>
      <c r="O1347" s="29" t="s">
        <v>1440</v>
      </c>
      <c r="P1347" s="29">
        <v>54</v>
      </c>
      <c r="Q1347" s="29" t="s">
        <v>1586</v>
      </c>
      <c r="R1347" s="29">
        <v>54</v>
      </c>
      <c r="S1347" s="29" t="s">
        <v>1588</v>
      </c>
      <c r="T1347" s="29">
        <v>54</v>
      </c>
      <c r="U1347" s="29" t="s">
        <v>1590</v>
      </c>
      <c r="V1347" s="29">
        <v>54</v>
      </c>
      <c r="W1347" s="29" t="s">
        <v>1592</v>
      </c>
      <c r="X1347" s="29">
        <v>54</v>
      </c>
      <c r="Y1347" s="29" t="s">
        <v>1595</v>
      </c>
      <c r="Z1347" s="29">
        <v>54</v>
      </c>
      <c r="AA1347" s="29" t="s">
        <v>382</v>
      </c>
      <c r="AB1347" s="30" t="str">
        <f t="shared" si="138"/>
        <v>tw-x-24-shl-loc3</v>
      </c>
      <c r="AC1347" s="30">
        <f t="shared" si="139"/>
        <v>4</v>
      </c>
      <c r="AD1347" s="29">
        <v>9</v>
      </c>
      <c r="AE1347" s="31">
        <v>9</v>
      </c>
      <c r="AG1347" s="35">
        <v>144</v>
      </c>
    </row>
    <row r="1348" spans="1:33" ht="16.5" x14ac:dyDescent="0.2">
      <c r="A1348" s="33" t="s">
        <v>985</v>
      </c>
      <c r="B1348" s="33">
        <f t="shared" si="136"/>
        <v>4302510</v>
      </c>
      <c r="C1348" s="51">
        <v>25</v>
      </c>
      <c r="D1348" s="23">
        <f t="shared" si="137"/>
        <v>43025</v>
      </c>
      <c r="E1348" s="24">
        <v>1</v>
      </c>
      <c r="F1348" s="32" t="s">
        <v>633</v>
      </c>
      <c r="G1348" s="32" t="s">
        <v>30</v>
      </c>
      <c r="H1348" s="24">
        <v>1</v>
      </c>
      <c r="I1348" s="24">
        <v>1</v>
      </c>
      <c r="J1348" s="24">
        <v>1</v>
      </c>
      <c r="K1348" s="24" t="s">
        <v>1437</v>
      </c>
      <c r="L1348" s="24">
        <v>54</v>
      </c>
      <c r="M1348" s="24" t="s">
        <v>1439</v>
      </c>
      <c r="N1348" s="24">
        <v>54</v>
      </c>
      <c r="O1348" s="24" t="s">
        <v>1441</v>
      </c>
      <c r="P1348" s="24">
        <v>54</v>
      </c>
      <c r="Q1348" s="24" t="s">
        <v>1587</v>
      </c>
      <c r="R1348" s="24">
        <v>54</v>
      </c>
      <c r="S1348" s="24" t="s">
        <v>1589</v>
      </c>
      <c r="T1348" s="24">
        <v>54</v>
      </c>
      <c r="U1348" s="24" t="s">
        <v>1591</v>
      </c>
      <c r="V1348" s="24">
        <v>54</v>
      </c>
      <c r="W1348" s="24" t="s">
        <v>1593</v>
      </c>
      <c r="X1348" s="24">
        <v>54</v>
      </c>
      <c r="Y1348" s="24" t="s">
        <v>1594</v>
      </c>
      <c r="Z1348" s="24">
        <v>54</v>
      </c>
      <c r="AA1348" s="24" t="s">
        <v>353</v>
      </c>
      <c r="AB1348" s="24" t="str">
        <f t="shared" si="138"/>
        <v>tw-x-25-jlr-loc1</v>
      </c>
      <c r="AC1348" s="24">
        <f t="shared" si="139"/>
        <v>4</v>
      </c>
      <c r="AD1348" s="24">
        <v>6</v>
      </c>
      <c r="AE1348" s="25">
        <v>6</v>
      </c>
      <c r="AG1348" s="35">
        <v>145</v>
      </c>
    </row>
    <row r="1349" spans="1:33" ht="16.5" x14ac:dyDescent="0.2">
      <c r="A1349" s="33" t="s">
        <v>985</v>
      </c>
      <c r="B1349" s="33">
        <f t="shared" ref="B1349:B1412" si="140">D1349*100+E1349*10+IF(F1349="jlr",0,1)</f>
        <v>4302511</v>
      </c>
      <c r="C1349" s="51">
        <v>25</v>
      </c>
      <c r="D1349" s="26">
        <f t="shared" si="137"/>
        <v>43025</v>
      </c>
      <c r="E1349" s="13">
        <v>1</v>
      </c>
      <c r="F1349" s="14" t="s">
        <v>634</v>
      </c>
      <c r="G1349" s="14" t="s">
        <v>286</v>
      </c>
      <c r="H1349" s="13">
        <v>1</v>
      </c>
      <c r="I1349" s="13">
        <v>1</v>
      </c>
      <c r="J1349" s="13">
        <v>1</v>
      </c>
      <c r="K1349" s="13" t="s">
        <v>1436</v>
      </c>
      <c r="L1349" s="13">
        <v>55</v>
      </c>
      <c r="M1349" s="13" t="s">
        <v>1438</v>
      </c>
      <c r="N1349" s="13">
        <v>55</v>
      </c>
      <c r="O1349" s="13" t="s">
        <v>1440</v>
      </c>
      <c r="P1349" s="13">
        <v>55</v>
      </c>
      <c r="Q1349" s="13" t="s">
        <v>1442</v>
      </c>
      <c r="R1349" s="13">
        <v>55</v>
      </c>
      <c r="S1349" s="13" t="s">
        <v>1588</v>
      </c>
      <c r="T1349" s="13">
        <v>55</v>
      </c>
      <c r="U1349" s="13" t="s">
        <v>1590</v>
      </c>
      <c r="V1349" s="13">
        <v>55</v>
      </c>
      <c r="W1349" s="13" t="s">
        <v>1592</v>
      </c>
      <c r="X1349" s="13">
        <v>55</v>
      </c>
      <c r="Y1349" s="13" t="s">
        <v>1595</v>
      </c>
      <c r="Z1349" s="13">
        <v>55</v>
      </c>
      <c r="AA1349" s="13" t="s">
        <v>394</v>
      </c>
      <c r="AB1349" s="13" t="str">
        <f t="shared" si="138"/>
        <v>tw-x-25-shl-loc1</v>
      </c>
      <c r="AC1349" s="13">
        <f t="shared" si="139"/>
        <v>4</v>
      </c>
      <c r="AD1349" s="13">
        <v>9</v>
      </c>
      <c r="AE1349" s="27">
        <v>9</v>
      </c>
      <c r="AG1349" s="35">
        <v>146</v>
      </c>
    </row>
    <row r="1350" spans="1:33" ht="16.5" x14ac:dyDescent="0.2">
      <c r="A1350" s="33" t="s">
        <v>985</v>
      </c>
      <c r="B1350" s="33">
        <f t="shared" si="140"/>
        <v>4302520</v>
      </c>
      <c r="C1350" s="51">
        <v>25</v>
      </c>
      <c r="D1350" s="26">
        <f t="shared" si="137"/>
        <v>43025</v>
      </c>
      <c r="E1350" s="13">
        <v>2</v>
      </c>
      <c r="F1350" s="14" t="s">
        <v>633</v>
      </c>
      <c r="G1350" s="14" t="s">
        <v>356</v>
      </c>
      <c r="H1350" s="13">
        <v>1</v>
      </c>
      <c r="I1350" s="13">
        <v>1</v>
      </c>
      <c r="J1350" s="13">
        <v>1</v>
      </c>
      <c r="K1350" s="13" t="s">
        <v>1437</v>
      </c>
      <c r="L1350" s="13">
        <v>54</v>
      </c>
      <c r="M1350" s="13" t="s">
        <v>1439</v>
      </c>
      <c r="N1350" s="13">
        <v>54</v>
      </c>
      <c r="O1350" s="13" t="s">
        <v>1441</v>
      </c>
      <c r="P1350" s="13">
        <v>54</v>
      </c>
      <c r="Q1350" s="13" t="s">
        <v>1587</v>
      </c>
      <c r="R1350" s="13">
        <v>54</v>
      </c>
      <c r="S1350" s="13" t="s">
        <v>1589</v>
      </c>
      <c r="T1350" s="13">
        <v>54</v>
      </c>
      <c r="U1350" s="13" t="s">
        <v>1591</v>
      </c>
      <c r="V1350" s="13">
        <v>54</v>
      </c>
      <c r="W1350" s="13" t="s">
        <v>1593</v>
      </c>
      <c r="X1350" s="13">
        <v>54</v>
      </c>
      <c r="Y1350" s="13" t="s">
        <v>1594</v>
      </c>
      <c r="Z1350" s="13">
        <v>54</v>
      </c>
      <c r="AA1350" s="13" t="s">
        <v>347</v>
      </c>
      <c r="AB1350" s="36" t="str">
        <f t="shared" si="138"/>
        <v>tw-x-25-jlr-loc2</v>
      </c>
      <c r="AC1350" s="36">
        <f t="shared" si="139"/>
        <v>4</v>
      </c>
      <c r="AD1350" s="13">
        <v>6</v>
      </c>
      <c r="AE1350" s="27">
        <v>6</v>
      </c>
      <c r="AG1350" s="35">
        <v>147</v>
      </c>
    </row>
    <row r="1351" spans="1:33" ht="16.5" x14ac:dyDescent="0.2">
      <c r="A1351" s="33" t="s">
        <v>985</v>
      </c>
      <c r="B1351" s="33">
        <f t="shared" si="140"/>
        <v>4302521</v>
      </c>
      <c r="C1351" s="51">
        <v>25</v>
      </c>
      <c r="D1351" s="26">
        <f t="shared" si="137"/>
        <v>43025</v>
      </c>
      <c r="E1351" s="13">
        <v>2</v>
      </c>
      <c r="F1351" s="14" t="s">
        <v>634</v>
      </c>
      <c r="G1351" s="14" t="s">
        <v>376</v>
      </c>
      <c r="H1351" s="13">
        <v>1</v>
      </c>
      <c r="I1351" s="13">
        <v>1</v>
      </c>
      <c r="J1351" s="13">
        <v>1</v>
      </c>
      <c r="K1351" s="13" t="s">
        <v>1436</v>
      </c>
      <c r="L1351" s="13">
        <v>55</v>
      </c>
      <c r="M1351" s="13" t="s">
        <v>1438</v>
      </c>
      <c r="N1351" s="13">
        <v>55</v>
      </c>
      <c r="O1351" s="13" t="s">
        <v>1440</v>
      </c>
      <c r="P1351" s="13">
        <v>55</v>
      </c>
      <c r="Q1351" s="13" t="s">
        <v>1442</v>
      </c>
      <c r="R1351" s="13">
        <v>55</v>
      </c>
      <c r="S1351" s="13" t="s">
        <v>1588</v>
      </c>
      <c r="T1351" s="13">
        <v>55</v>
      </c>
      <c r="U1351" s="13" t="s">
        <v>1590</v>
      </c>
      <c r="V1351" s="13">
        <v>55</v>
      </c>
      <c r="W1351" s="13" t="s">
        <v>1592</v>
      </c>
      <c r="X1351" s="13">
        <v>55</v>
      </c>
      <c r="Y1351" s="13" t="s">
        <v>1595</v>
      </c>
      <c r="Z1351" s="13">
        <v>55</v>
      </c>
      <c r="AA1351" s="13" t="s">
        <v>380</v>
      </c>
      <c r="AB1351" s="36" t="str">
        <f t="shared" si="138"/>
        <v>tw-x-25-shl-loc2</v>
      </c>
      <c r="AC1351" s="36">
        <f t="shared" si="139"/>
        <v>4</v>
      </c>
      <c r="AD1351" s="13">
        <v>9</v>
      </c>
      <c r="AE1351" s="27">
        <v>9</v>
      </c>
      <c r="AG1351" s="35">
        <v>148</v>
      </c>
    </row>
    <row r="1352" spans="1:33" ht="16.5" x14ac:dyDescent="0.2">
      <c r="A1352" s="33" t="s">
        <v>985</v>
      </c>
      <c r="B1352" s="33">
        <f t="shared" si="140"/>
        <v>4302530</v>
      </c>
      <c r="C1352" s="51">
        <v>25</v>
      </c>
      <c r="D1352" s="26">
        <f t="shared" si="137"/>
        <v>43025</v>
      </c>
      <c r="E1352" s="13">
        <v>3</v>
      </c>
      <c r="F1352" s="14" t="s">
        <v>633</v>
      </c>
      <c r="G1352" s="14" t="s">
        <v>749</v>
      </c>
      <c r="H1352" s="13">
        <v>1</v>
      </c>
      <c r="I1352" s="13">
        <v>1</v>
      </c>
      <c r="J1352" s="13">
        <v>1</v>
      </c>
      <c r="K1352" s="13" t="s">
        <v>1437</v>
      </c>
      <c r="L1352" s="13">
        <v>54</v>
      </c>
      <c r="M1352" s="13" t="s">
        <v>1439</v>
      </c>
      <c r="N1352" s="13">
        <v>54</v>
      </c>
      <c r="O1352" s="13" t="s">
        <v>1441</v>
      </c>
      <c r="P1352" s="13">
        <v>54</v>
      </c>
      <c r="Q1352" s="13" t="s">
        <v>1587</v>
      </c>
      <c r="R1352" s="13">
        <v>54</v>
      </c>
      <c r="S1352" s="13" t="s">
        <v>1589</v>
      </c>
      <c r="T1352" s="13">
        <v>54</v>
      </c>
      <c r="U1352" s="13" t="s">
        <v>1591</v>
      </c>
      <c r="V1352" s="13">
        <v>54</v>
      </c>
      <c r="W1352" s="13" t="s">
        <v>1593</v>
      </c>
      <c r="X1352" s="13">
        <v>54</v>
      </c>
      <c r="Y1352" s="13" t="s">
        <v>1594</v>
      </c>
      <c r="Z1352" s="13">
        <v>54</v>
      </c>
      <c r="AA1352" s="13" t="s">
        <v>349</v>
      </c>
      <c r="AB1352" s="37" t="str">
        <f t="shared" si="138"/>
        <v>tw-x-25-jlr-loc3</v>
      </c>
      <c r="AC1352" s="37">
        <f t="shared" si="139"/>
        <v>4</v>
      </c>
      <c r="AD1352" s="13">
        <v>6</v>
      </c>
      <c r="AE1352" s="27">
        <v>6</v>
      </c>
      <c r="AG1352" s="35">
        <v>149</v>
      </c>
    </row>
    <row r="1353" spans="1:33" ht="17.25" thickBot="1" x14ac:dyDescent="0.25">
      <c r="A1353" s="33" t="s">
        <v>985</v>
      </c>
      <c r="B1353" s="33">
        <f t="shared" si="140"/>
        <v>4302531</v>
      </c>
      <c r="C1353" s="51">
        <v>25</v>
      </c>
      <c r="D1353" s="28">
        <f t="shared" si="137"/>
        <v>43025</v>
      </c>
      <c r="E1353" s="29">
        <v>3</v>
      </c>
      <c r="F1353" s="30" t="s">
        <v>634</v>
      </c>
      <c r="G1353" s="30" t="s">
        <v>361</v>
      </c>
      <c r="H1353" s="29">
        <v>1</v>
      </c>
      <c r="I1353" s="29">
        <v>1</v>
      </c>
      <c r="J1353" s="29">
        <v>1</v>
      </c>
      <c r="K1353" s="29" t="s">
        <v>1436</v>
      </c>
      <c r="L1353" s="29">
        <v>55</v>
      </c>
      <c r="M1353" s="29" t="s">
        <v>1438</v>
      </c>
      <c r="N1353" s="29">
        <v>55</v>
      </c>
      <c r="O1353" s="29" t="s">
        <v>1440</v>
      </c>
      <c r="P1353" s="29">
        <v>55</v>
      </c>
      <c r="Q1353" s="29" t="s">
        <v>1442</v>
      </c>
      <c r="R1353" s="29">
        <v>55</v>
      </c>
      <c r="S1353" s="29" t="s">
        <v>1588</v>
      </c>
      <c r="T1353" s="29">
        <v>55</v>
      </c>
      <c r="U1353" s="29" t="s">
        <v>1590</v>
      </c>
      <c r="V1353" s="29">
        <v>55</v>
      </c>
      <c r="W1353" s="29" t="s">
        <v>1592</v>
      </c>
      <c r="X1353" s="29">
        <v>55</v>
      </c>
      <c r="Y1353" s="29" t="s">
        <v>1595</v>
      </c>
      <c r="Z1353" s="29">
        <v>55</v>
      </c>
      <c r="AA1353" s="29" t="s">
        <v>383</v>
      </c>
      <c r="AB1353" s="30" t="str">
        <f t="shared" si="138"/>
        <v>tw-x-25-shl-loc3</v>
      </c>
      <c r="AC1353" s="30">
        <f t="shared" si="139"/>
        <v>4</v>
      </c>
      <c r="AD1353" s="29">
        <v>9</v>
      </c>
      <c r="AE1353" s="31">
        <v>9</v>
      </c>
      <c r="AG1353" s="35">
        <v>150</v>
      </c>
    </row>
    <row r="1354" spans="1:33" ht="16.5" x14ac:dyDescent="0.2">
      <c r="A1354" s="33" t="s">
        <v>985</v>
      </c>
      <c r="B1354" s="33">
        <f t="shared" si="140"/>
        <v>4302610</v>
      </c>
      <c r="C1354" s="51">
        <v>26</v>
      </c>
      <c r="D1354" s="23">
        <f t="shared" si="137"/>
        <v>43026</v>
      </c>
      <c r="E1354" s="24">
        <v>1</v>
      </c>
      <c r="F1354" s="32" t="s">
        <v>633</v>
      </c>
      <c r="G1354" s="32" t="s">
        <v>30</v>
      </c>
      <c r="H1354" s="24">
        <v>1</v>
      </c>
      <c r="I1354" s="24">
        <v>1</v>
      </c>
      <c r="J1354" s="24">
        <v>1</v>
      </c>
      <c r="K1354" s="24" t="s">
        <v>1437</v>
      </c>
      <c r="L1354" s="24">
        <v>56</v>
      </c>
      <c r="M1354" s="24" t="s">
        <v>1439</v>
      </c>
      <c r="N1354" s="24">
        <v>56</v>
      </c>
      <c r="O1354" s="24" t="s">
        <v>1441</v>
      </c>
      <c r="P1354" s="24">
        <v>56</v>
      </c>
      <c r="Q1354" s="24" t="s">
        <v>1443</v>
      </c>
      <c r="R1354" s="24">
        <v>56</v>
      </c>
      <c r="S1354" s="24" t="s">
        <v>1589</v>
      </c>
      <c r="T1354" s="24">
        <v>56</v>
      </c>
      <c r="U1354" s="24" t="s">
        <v>1591</v>
      </c>
      <c r="V1354" s="24">
        <v>56</v>
      </c>
      <c r="W1354" s="24" t="s">
        <v>1593</v>
      </c>
      <c r="X1354" s="24">
        <v>56</v>
      </c>
      <c r="Y1354" s="24" t="s">
        <v>1594</v>
      </c>
      <c r="Z1354" s="24">
        <v>56</v>
      </c>
      <c r="AA1354" s="24" t="s">
        <v>357</v>
      </c>
      <c r="AB1354" s="24" t="str">
        <f t="shared" si="138"/>
        <v>tw-x-26-jlr-loc1</v>
      </c>
      <c r="AC1354" s="24">
        <f t="shared" si="139"/>
        <v>4</v>
      </c>
      <c r="AD1354" s="24">
        <v>6</v>
      </c>
      <c r="AE1354" s="25">
        <v>6</v>
      </c>
      <c r="AG1354" s="35">
        <v>151</v>
      </c>
    </row>
    <row r="1355" spans="1:33" ht="16.5" x14ac:dyDescent="0.2">
      <c r="A1355" s="33" t="s">
        <v>985</v>
      </c>
      <c r="B1355" s="33">
        <f t="shared" si="140"/>
        <v>4302611</v>
      </c>
      <c r="C1355" s="51">
        <v>26</v>
      </c>
      <c r="D1355" s="26">
        <f t="shared" si="137"/>
        <v>43026</v>
      </c>
      <c r="E1355" s="13">
        <v>1</v>
      </c>
      <c r="F1355" s="14" t="s">
        <v>634</v>
      </c>
      <c r="G1355" s="14" t="s">
        <v>286</v>
      </c>
      <c r="H1355" s="13">
        <v>1</v>
      </c>
      <c r="I1355" s="13">
        <v>1</v>
      </c>
      <c r="J1355" s="13">
        <v>1</v>
      </c>
      <c r="K1355" s="13" t="s">
        <v>1436</v>
      </c>
      <c r="L1355" s="13">
        <v>55</v>
      </c>
      <c r="M1355" s="13" t="s">
        <v>1438</v>
      </c>
      <c r="N1355" s="13">
        <v>55</v>
      </c>
      <c r="O1355" s="13" t="s">
        <v>1440</v>
      </c>
      <c r="P1355" s="13">
        <v>55</v>
      </c>
      <c r="Q1355" s="13" t="s">
        <v>1442</v>
      </c>
      <c r="R1355" s="13">
        <v>55</v>
      </c>
      <c r="S1355" s="13" t="s">
        <v>1588</v>
      </c>
      <c r="T1355" s="13">
        <v>55</v>
      </c>
      <c r="U1355" s="13" t="s">
        <v>1590</v>
      </c>
      <c r="V1355" s="13">
        <v>55</v>
      </c>
      <c r="W1355" s="13" t="s">
        <v>1592</v>
      </c>
      <c r="X1355" s="13">
        <v>55</v>
      </c>
      <c r="Y1355" s="13" t="s">
        <v>1595</v>
      </c>
      <c r="Z1355" s="13">
        <v>55</v>
      </c>
      <c r="AA1355" s="13" t="s">
        <v>398</v>
      </c>
      <c r="AB1355" s="13" t="str">
        <f t="shared" si="138"/>
        <v>tw-x-26-shl-loc1</v>
      </c>
      <c r="AC1355" s="13">
        <f t="shared" si="139"/>
        <v>4</v>
      </c>
      <c r="AD1355" s="13">
        <v>9</v>
      </c>
      <c r="AE1355" s="27">
        <v>9</v>
      </c>
      <c r="AG1355" s="35">
        <v>152</v>
      </c>
    </row>
    <row r="1356" spans="1:33" ht="16.5" x14ac:dyDescent="0.2">
      <c r="A1356" s="33" t="s">
        <v>985</v>
      </c>
      <c r="B1356" s="33">
        <f t="shared" si="140"/>
        <v>4302620</v>
      </c>
      <c r="C1356" s="51">
        <v>26</v>
      </c>
      <c r="D1356" s="26">
        <f t="shared" si="137"/>
        <v>43026</v>
      </c>
      <c r="E1356" s="13">
        <v>2</v>
      </c>
      <c r="F1356" s="14" t="s">
        <v>633</v>
      </c>
      <c r="G1356" s="14" t="s">
        <v>356</v>
      </c>
      <c r="H1356" s="13">
        <v>1</v>
      </c>
      <c r="I1356" s="13">
        <v>1</v>
      </c>
      <c r="J1356" s="13">
        <v>1</v>
      </c>
      <c r="K1356" s="13" t="s">
        <v>1437</v>
      </c>
      <c r="L1356" s="13">
        <v>56</v>
      </c>
      <c r="M1356" s="13" t="s">
        <v>1439</v>
      </c>
      <c r="N1356" s="13">
        <v>56</v>
      </c>
      <c r="O1356" s="13" t="s">
        <v>1441</v>
      </c>
      <c r="P1356" s="13">
        <v>56</v>
      </c>
      <c r="Q1356" s="13" t="s">
        <v>1443</v>
      </c>
      <c r="R1356" s="13">
        <v>56</v>
      </c>
      <c r="S1356" s="13" t="s">
        <v>1589</v>
      </c>
      <c r="T1356" s="13">
        <v>56</v>
      </c>
      <c r="U1356" s="13" t="s">
        <v>1591</v>
      </c>
      <c r="V1356" s="13">
        <v>56</v>
      </c>
      <c r="W1356" s="13" t="s">
        <v>1593</v>
      </c>
      <c r="X1356" s="13">
        <v>56</v>
      </c>
      <c r="Y1356" s="13" t="s">
        <v>1594</v>
      </c>
      <c r="Z1356" s="13">
        <v>56</v>
      </c>
      <c r="AA1356" s="13" t="s">
        <v>354</v>
      </c>
      <c r="AB1356" s="36" t="str">
        <f t="shared" si="138"/>
        <v>tw-x-26-jlr-loc2</v>
      </c>
      <c r="AC1356" s="36">
        <f t="shared" si="139"/>
        <v>4</v>
      </c>
      <c r="AD1356" s="13">
        <v>6</v>
      </c>
      <c r="AE1356" s="27">
        <v>6</v>
      </c>
      <c r="AG1356" s="35">
        <v>153</v>
      </c>
    </row>
    <row r="1357" spans="1:33" ht="16.5" x14ac:dyDescent="0.2">
      <c r="A1357" s="33" t="s">
        <v>985</v>
      </c>
      <c r="B1357" s="33">
        <f t="shared" si="140"/>
        <v>4302621</v>
      </c>
      <c r="C1357" s="51">
        <v>26</v>
      </c>
      <c r="D1357" s="26">
        <f t="shared" si="137"/>
        <v>43026</v>
      </c>
      <c r="E1357" s="13">
        <v>2</v>
      </c>
      <c r="F1357" s="14" t="s">
        <v>634</v>
      </c>
      <c r="G1357" s="14" t="s">
        <v>376</v>
      </c>
      <c r="H1357" s="13">
        <v>1</v>
      </c>
      <c r="I1357" s="13">
        <v>1</v>
      </c>
      <c r="J1357" s="13">
        <v>1</v>
      </c>
      <c r="K1357" s="13" t="s">
        <v>1436</v>
      </c>
      <c r="L1357" s="13">
        <v>55</v>
      </c>
      <c r="M1357" s="13" t="s">
        <v>1438</v>
      </c>
      <c r="N1357" s="13">
        <v>55</v>
      </c>
      <c r="O1357" s="13" t="s">
        <v>1440</v>
      </c>
      <c r="P1357" s="13">
        <v>55</v>
      </c>
      <c r="Q1357" s="13" t="s">
        <v>1442</v>
      </c>
      <c r="R1357" s="13">
        <v>55</v>
      </c>
      <c r="S1357" s="13" t="s">
        <v>1588</v>
      </c>
      <c r="T1357" s="13">
        <v>55</v>
      </c>
      <c r="U1357" s="13" t="s">
        <v>1590</v>
      </c>
      <c r="V1357" s="13">
        <v>55</v>
      </c>
      <c r="W1357" s="13" t="s">
        <v>1592</v>
      </c>
      <c r="X1357" s="13">
        <v>55</v>
      </c>
      <c r="Y1357" s="13" t="s">
        <v>1595</v>
      </c>
      <c r="Z1357" s="13">
        <v>55</v>
      </c>
      <c r="AA1357" s="13" t="s">
        <v>395</v>
      </c>
      <c r="AB1357" s="36" t="str">
        <f t="shared" si="138"/>
        <v>tw-x-26-shl-loc2</v>
      </c>
      <c r="AC1357" s="36">
        <f t="shared" si="139"/>
        <v>4</v>
      </c>
      <c r="AD1357" s="13">
        <v>9</v>
      </c>
      <c r="AE1357" s="27">
        <v>9</v>
      </c>
      <c r="AG1357" s="35">
        <v>154</v>
      </c>
    </row>
    <row r="1358" spans="1:33" ht="16.5" x14ac:dyDescent="0.2">
      <c r="A1358" s="33" t="s">
        <v>985</v>
      </c>
      <c r="B1358" s="33">
        <f t="shared" si="140"/>
        <v>4302630</v>
      </c>
      <c r="C1358" s="51">
        <v>26</v>
      </c>
      <c r="D1358" s="26">
        <f t="shared" si="137"/>
        <v>43026</v>
      </c>
      <c r="E1358" s="13">
        <v>3</v>
      </c>
      <c r="F1358" s="14" t="s">
        <v>633</v>
      </c>
      <c r="G1358" s="14" t="s">
        <v>749</v>
      </c>
      <c r="H1358" s="13">
        <v>1</v>
      </c>
      <c r="I1358" s="13">
        <v>1</v>
      </c>
      <c r="J1358" s="13">
        <v>1</v>
      </c>
      <c r="K1358" s="13" t="s">
        <v>1437</v>
      </c>
      <c r="L1358" s="13">
        <v>56</v>
      </c>
      <c r="M1358" s="13" t="s">
        <v>1439</v>
      </c>
      <c r="N1358" s="13">
        <v>56</v>
      </c>
      <c r="O1358" s="13" t="s">
        <v>1441</v>
      </c>
      <c r="P1358" s="13">
        <v>56</v>
      </c>
      <c r="Q1358" s="13" t="s">
        <v>1443</v>
      </c>
      <c r="R1358" s="13">
        <v>56</v>
      </c>
      <c r="S1358" s="13" t="s">
        <v>1589</v>
      </c>
      <c r="T1358" s="13">
        <v>56</v>
      </c>
      <c r="U1358" s="13" t="s">
        <v>1591</v>
      </c>
      <c r="V1358" s="13">
        <v>56</v>
      </c>
      <c r="W1358" s="13" t="s">
        <v>1593</v>
      </c>
      <c r="X1358" s="13">
        <v>56</v>
      </c>
      <c r="Y1358" s="13" t="s">
        <v>1594</v>
      </c>
      <c r="Z1358" s="13">
        <v>56</v>
      </c>
      <c r="AA1358" s="13" t="s">
        <v>353</v>
      </c>
      <c r="AB1358" s="37" t="str">
        <f t="shared" si="138"/>
        <v>tw-x-26-jlr-loc3</v>
      </c>
      <c r="AC1358" s="37">
        <f t="shared" si="139"/>
        <v>4</v>
      </c>
      <c r="AD1358" s="13">
        <v>6</v>
      </c>
      <c r="AE1358" s="27">
        <v>6</v>
      </c>
      <c r="AG1358" s="35">
        <v>155</v>
      </c>
    </row>
    <row r="1359" spans="1:33" ht="17.25" thickBot="1" x14ac:dyDescent="0.25">
      <c r="A1359" s="33" t="s">
        <v>985</v>
      </c>
      <c r="B1359" s="33">
        <f t="shared" si="140"/>
        <v>4302631</v>
      </c>
      <c r="C1359" s="51">
        <v>26</v>
      </c>
      <c r="D1359" s="28">
        <f t="shared" si="137"/>
        <v>43026</v>
      </c>
      <c r="E1359" s="29">
        <v>3</v>
      </c>
      <c r="F1359" s="30" t="s">
        <v>634</v>
      </c>
      <c r="G1359" s="30" t="s">
        <v>361</v>
      </c>
      <c r="H1359" s="29">
        <v>1</v>
      </c>
      <c r="I1359" s="29">
        <v>1</v>
      </c>
      <c r="J1359" s="29">
        <v>1</v>
      </c>
      <c r="K1359" s="29" t="s">
        <v>1436</v>
      </c>
      <c r="L1359" s="29">
        <v>55</v>
      </c>
      <c r="M1359" s="29" t="s">
        <v>1438</v>
      </c>
      <c r="N1359" s="29">
        <v>55</v>
      </c>
      <c r="O1359" s="29" t="s">
        <v>1440</v>
      </c>
      <c r="P1359" s="29">
        <v>55</v>
      </c>
      <c r="Q1359" s="29" t="s">
        <v>1442</v>
      </c>
      <c r="R1359" s="29">
        <v>55</v>
      </c>
      <c r="S1359" s="29" t="s">
        <v>1588</v>
      </c>
      <c r="T1359" s="29">
        <v>55</v>
      </c>
      <c r="U1359" s="29" t="s">
        <v>1590</v>
      </c>
      <c r="V1359" s="29">
        <v>55</v>
      </c>
      <c r="W1359" s="29" t="s">
        <v>1592</v>
      </c>
      <c r="X1359" s="29">
        <v>55</v>
      </c>
      <c r="Y1359" s="29" t="s">
        <v>1595</v>
      </c>
      <c r="Z1359" s="29">
        <v>55</v>
      </c>
      <c r="AA1359" s="29" t="s">
        <v>394</v>
      </c>
      <c r="AB1359" s="30" t="str">
        <f t="shared" si="138"/>
        <v>tw-x-26-shl-loc3</v>
      </c>
      <c r="AC1359" s="30">
        <f t="shared" si="139"/>
        <v>4</v>
      </c>
      <c r="AD1359" s="29">
        <v>9</v>
      </c>
      <c r="AE1359" s="31">
        <v>9</v>
      </c>
      <c r="AG1359" s="35">
        <v>156</v>
      </c>
    </row>
    <row r="1360" spans="1:33" ht="16.5" x14ac:dyDescent="0.2">
      <c r="A1360" s="33" t="s">
        <v>985</v>
      </c>
      <c r="B1360" s="33">
        <f t="shared" si="140"/>
        <v>4302710</v>
      </c>
      <c r="C1360" s="51">
        <v>27</v>
      </c>
      <c r="D1360" s="23">
        <f t="shared" si="137"/>
        <v>43027</v>
      </c>
      <c r="E1360" s="24">
        <v>1</v>
      </c>
      <c r="F1360" s="32" t="s">
        <v>633</v>
      </c>
      <c r="G1360" s="32" t="s">
        <v>30</v>
      </c>
      <c r="H1360" s="24">
        <v>1</v>
      </c>
      <c r="I1360" s="24">
        <v>1</v>
      </c>
      <c r="J1360" s="24">
        <v>1</v>
      </c>
      <c r="K1360" s="24" t="s">
        <v>1437</v>
      </c>
      <c r="L1360" s="24">
        <v>57</v>
      </c>
      <c r="M1360" s="24" t="s">
        <v>1439</v>
      </c>
      <c r="N1360" s="24">
        <v>57</v>
      </c>
      <c r="O1360" s="24" t="s">
        <v>1441</v>
      </c>
      <c r="P1360" s="24">
        <v>57</v>
      </c>
      <c r="Q1360" s="24" t="s">
        <v>1443</v>
      </c>
      <c r="R1360" s="24">
        <v>57</v>
      </c>
      <c r="S1360" s="24" t="s">
        <v>1445</v>
      </c>
      <c r="T1360" s="24">
        <v>57</v>
      </c>
      <c r="U1360" s="24" t="s">
        <v>1591</v>
      </c>
      <c r="V1360" s="24">
        <v>57</v>
      </c>
      <c r="W1360" s="24" t="s">
        <v>1593</v>
      </c>
      <c r="X1360" s="24">
        <v>57</v>
      </c>
      <c r="Y1360" s="24" t="s">
        <v>1594</v>
      </c>
      <c r="Z1360" s="24">
        <v>57</v>
      </c>
      <c r="AA1360" s="24" t="s">
        <v>30</v>
      </c>
      <c r="AB1360" s="24" t="str">
        <f t="shared" si="138"/>
        <v>tw-x-27-jlr-loc1</v>
      </c>
      <c r="AC1360" s="24">
        <f t="shared" si="139"/>
        <v>4</v>
      </c>
      <c r="AD1360" s="24">
        <v>6</v>
      </c>
      <c r="AE1360" s="25">
        <v>6</v>
      </c>
      <c r="AG1360" s="35">
        <v>157</v>
      </c>
    </row>
    <row r="1361" spans="1:33" ht="16.5" x14ac:dyDescent="0.2">
      <c r="A1361" s="33" t="s">
        <v>985</v>
      </c>
      <c r="B1361" s="33">
        <f t="shared" si="140"/>
        <v>4302711</v>
      </c>
      <c r="C1361" s="51">
        <v>27</v>
      </c>
      <c r="D1361" s="26">
        <f t="shared" si="137"/>
        <v>43027</v>
      </c>
      <c r="E1361" s="13">
        <v>1</v>
      </c>
      <c r="F1361" s="14" t="s">
        <v>634</v>
      </c>
      <c r="G1361" s="14" t="s">
        <v>286</v>
      </c>
      <c r="H1361" s="13">
        <v>1</v>
      </c>
      <c r="I1361" s="13">
        <v>1</v>
      </c>
      <c r="J1361" s="13">
        <v>1</v>
      </c>
      <c r="K1361" s="13" t="s">
        <v>1436</v>
      </c>
      <c r="L1361" s="13">
        <v>57</v>
      </c>
      <c r="M1361" s="13" t="s">
        <v>1438</v>
      </c>
      <c r="N1361" s="13">
        <v>57</v>
      </c>
      <c r="O1361" s="13" t="s">
        <v>1440</v>
      </c>
      <c r="P1361" s="13">
        <v>57</v>
      </c>
      <c r="Q1361" s="13" t="s">
        <v>1442</v>
      </c>
      <c r="R1361" s="13">
        <v>57</v>
      </c>
      <c r="S1361" s="13" t="s">
        <v>1444</v>
      </c>
      <c r="T1361" s="13">
        <v>57</v>
      </c>
      <c r="U1361" s="13" t="s">
        <v>1590</v>
      </c>
      <c r="V1361" s="13">
        <v>57</v>
      </c>
      <c r="W1361" s="13" t="s">
        <v>1592</v>
      </c>
      <c r="X1361" s="13">
        <v>57</v>
      </c>
      <c r="Y1361" s="13" t="s">
        <v>1595</v>
      </c>
      <c r="Z1361" s="13">
        <v>57</v>
      </c>
      <c r="AA1361" s="13" t="s">
        <v>387</v>
      </c>
      <c r="AB1361" s="13" t="str">
        <f t="shared" si="138"/>
        <v>tw-x-27-shl-loc1</v>
      </c>
      <c r="AC1361" s="13">
        <f t="shared" si="139"/>
        <v>4</v>
      </c>
      <c r="AD1361" s="13">
        <v>9</v>
      </c>
      <c r="AE1361" s="27">
        <v>9</v>
      </c>
      <c r="AG1361" s="35">
        <v>158</v>
      </c>
    </row>
    <row r="1362" spans="1:33" ht="16.5" x14ac:dyDescent="0.2">
      <c r="A1362" s="33" t="s">
        <v>985</v>
      </c>
      <c r="B1362" s="33">
        <f t="shared" si="140"/>
        <v>4302720</v>
      </c>
      <c r="C1362" s="51">
        <v>27</v>
      </c>
      <c r="D1362" s="26">
        <f t="shared" si="137"/>
        <v>43027</v>
      </c>
      <c r="E1362" s="13">
        <v>2</v>
      </c>
      <c r="F1362" s="14" t="s">
        <v>633</v>
      </c>
      <c r="G1362" s="14" t="s">
        <v>356</v>
      </c>
      <c r="H1362" s="13">
        <v>1</v>
      </c>
      <c r="I1362" s="13">
        <v>1</v>
      </c>
      <c r="J1362" s="13">
        <v>1</v>
      </c>
      <c r="K1362" s="13" t="s">
        <v>1437</v>
      </c>
      <c r="L1362" s="13">
        <v>57</v>
      </c>
      <c r="M1362" s="13" t="s">
        <v>1439</v>
      </c>
      <c r="N1362" s="13">
        <v>57</v>
      </c>
      <c r="O1362" s="13" t="s">
        <v>1441</v>
      </c>
      <c r="P1362" s="13">
        <v>57</v>
      </c>
      <c r="Q1362" s="13" t="s">
        <v>1443</v>
      </c>
      <c r="R1362" s="13">
        <v>57</v>
      </c>
      <c r="S1362" s="13" t="s">
        <v>1445</v>
      </c>
      <c r="T1362" s="13">
        <v>57</v>
      </c>
      <c r="U1362" s="13" t="s">
        <v>1591</v>
      </c>
      <c r="V1362" s="13">
        <v>57</v>
      </c>
      <c r="W1362" s="13" t="s">
        <v>1593</v>
      </c>
      <c r="X1362" s="13">
        <v>57</v>
      </c>
      <c r="Y1362" s="13" t="s">
        <v>1594</v>
      </c>
      <c r="Z1362" s="13">
        <v>57</v>
      </c>
      <c r="AA1362" s="13" t="s">
        <v>747</v>
      </c>
      <c r="AB1362" s="36" t="str">
        <f t="shared" si="138"/>
        <v>tw-x-27-jlr-loc2</v>
      </c>
      <c r="AC1362" s="36">
        <f t="shared" si="139"/>
        <v>4</v>
      </c>
      <c r="AD1362" s="13">
        <v>6</v>
      </c>
      <c r="AE1362" s="27">
        <v>6</v>
      </c>
      <c r="AG1362" s="35">
        <v>159</v>
      </c>
    </row>
    <row r="1363" spans="1:33" ht="16.5" x14ac:dyDescent="0.2">
      <c r="A1363" s="33" t="s">
        <v>985</v>
      </c>
      <c r="B1363" s="33">
        <f t="shared" si="140"/>
        <v>4302721</v>
      </c>
      <c r="C1363" s="51">
        <v>27</v>
      </c>
      <c r="D1363" s="26">
        <f t="shared" si="137"/>
        <v>43027</v>
      </c>
      <c r="E1363" s="13">
        <v>2</v>
      </c>
      <c r="F1363" s="14" t="s">
        <v>634</v>
      </c>
      <c r="G1363" s="14" t="s">
        <v>376</v>
      </c>
      <c r="H1363" s="13">
        <v>1</v>
      </c>
      <c r="I1363" s="13">
        <v>1</v>
      </c>
      <c r="J1363" s="13">
        <v>1</v>
      </c>
      <c r="K1363" s="13" t="s">
        <v>1436</v>
      </c>
      <c r="L1363" s="13">
        <v>57</v>
      </c>
      <c r="M1363" s="13" t="s">
        <v>1438</v>
      </c>
      <c r="N1363" s="13">
        <v>57</v>
      </c>
      <c r="O1363" s="13" t="s">
        <v>1440</v>
      </c>
      <c r="P1363" s="13">
        <v>57</v>
      </c>
      <c r="Q1363" s="13" t="s">
        <v>1442</v>
      </c>
      <c r="R1363" s="13">
        <v>57</v>
      </c>
      <c r="S1363" s="13" t="s">
        <v>1444</v>
      </c>
      <c r="T1363" s="13">
        <v>57</v>
      </c>
      <c r="U1363" s="13" t="s">
        <v>1590</v>
      </c>
      <c r="V1363" s="13">
        <v>57</v>
      </c>
      <c r="W1363" s="13" t="s">
        <v>1592</v>
      </c>
      <c r="X1363" s="13">
        <v>57</v>
      </c>
      <c r="Y1363" s="13" t="s">
        <v>1595</v>
      </c>
      <c r="Z1363" s="13">
        <v>57</v>
      </c>
      <c r="AA1363" s="13" t="s">
        <v>384</v>
      </c>
      <c r="AB1363" s="36" t="str">
        <f t="shared" si="138"/>
        <v>tw-x-27-shl-loc2</v>
      </c>
      <c r="AC1363" s="36">
        <f t="shared" si="139"/>
        <v>4</v>
      </c>
      <c r="AD1363" s="13">
        <v>9</v>
      </c>
      <c r="AE1363" s="27">
        <v>9</v>
      </c>
      <c r="AG1363" s="35">
        <v>160</v>
      </c>
    </row>
    <row r="1364" spans="1:33" ht="16.5" x14ac:dyDescent="0.2">
      <c r="A1364" s="33" t="s">
        <v>985</v>
      </c>
      <c r="B1364" s="33">
        <f t="shared" si="140"/>
        <v>4302730</v>
      </c>
      <c r="C1364" s="51">
        <v>27</v>
      </c>
      <c r="D1364" s="26">
        <f t="shared" si="137"/>
        <v>43027</v>
      </c>
      <c r="E1364" s="13">
        <v>3</v>
      </c>
      <c r="F1364" s="14" t="s">
        <v>633</v>
      </c>
      <c r="G1364" s="14" t="s">
        <v>749</v>
      </c>
      <c r="H1364" s="13">
        <v>1</v>
      </c>
      <c r="I1364" s="13">
        <v>1</v>
      </c>
      <c r="J1364" s="13">
        <v>1</v>
      </c>
      <c r="K1364" s="13" t="s">
        <v>1437</v>
      </c>
      <c r="L1364" s="13">
        <v>57</v>
      </c>
      <c r="M1364" s="13" t="s">
        <v>1439</v>
      </c>
      <c r="N1364" s="13">
        <v>57</v>
      </c>
      <c r="O1364" s="13" t="s">
        <v>1441</v>
      </c>
      <c r="P1364" s="13">
        <v>57</v>
      </c>
      <c r="Q1364" s="13" t="s">
        <v>1443</v>
      </c>
      <c r="R1364" s="13">
        <v>57</v>
      </c>
      <c r="S1364" s="13" t="s">
        <v>1445</v>
      </c>
      <c r="T1364" s="13">
        <v>57</v>
      </c>
      <c r="U1364" s="13" t="s">
        <v>1591</v>
      </c>
      <c r="V1364" s="13">
        <v>57</v>
      </c>
      <c r="W1364" s="13" t="s">
        <v>1593</v>
      </c>
      <c r="X1364" s="13">
        <v>57</v>
      </c>
      <c r="Y1364" s="13" t="s">
        <v>1594</v>
      </c>
      <c r="Z1364" s="13">
        <v>57</v>
      </c>
      <c r="AA1364" s="13" t="s">
        <v>748</v>
      </c>
      <c r="AB1364" s="37" t="str">
        <f t="shared" si="138"/>
        <v>tw-x-27-jlr-loc3</v>
      </c>
      <c r="AC1364" s="37">
        <f t="shared" si="139"/>
        <v>4</v>
      </c>
      <c r="AD1364" s="13">
        <v>6</v>
      </c>
      <c r="AE1364" s="27">
        <v>6</v>
      </c>
      <c r="AG1364" s="35">
        <v>161</v>
      </c>
    </row>
    <row r="1365" spans="1:33" ht="17.25" thickBot="1" x14ac:dyDescent="0.25">
      <c r="A1365" s="33" t="s">
        <v>985</v>
      </c>
      <c r="B1365" s="33">
        <f t="shared" si="140"/>
        <v>4302731</v>
      </c>
      <c r="C1365" s="51">
        <v>27</v>
      </c>
      <c r="D1365" s="28">
        <f t="shared" si="137"/>
        <v>43027</v>
      </c>
      <c r="E1365" s="29">
        <v>3</v>
      </c>
      <c r="F1365" s="30" t="s">
        <v>634</v>
      </c>
      <c r="G1365" s="30" t="s">
        <v>361</v>
      </c>
      <c r="H1365" s="29">
        <v>1</v>
      </c>
      <c r="I1365" s="29">
        <v>1</v>
      </c>
      <c r="J1365" s="29">
        <v>1</v>
      </c>
      <c r="K1365" s="29" t="s">
        <v>1436</v>
      </c>
      <c r="L1365" s="29">
        <v>57</v>
      </c>
      <c r="M1365" s="29" t="s">
        <v>1438</v>
      </c>
      <c r="N1365" s="29">
        <v>57</v>
      </c>
      <c r="O1365" s="29" t="s">
        <v>1440</v>
      </c>
      <c r="P1365" s="29">
        <v>57</v>
      </c>
      <c r="Q1365" s="29" t="s">
        <v>1442</v>
      </c>
      <c r="R1365" s="29">
        <v>57</v>
      </c>
      <c r="S1365" s="29" t="s">
        <v>1444</v>
      </c>
      <c r="T1365" s="29">
        <v>57</v>
      </c>
      <c r="U1365" s="29" t="s">
        <v>1590</v>
      </c>
      <c r="V1365" s="29">
        <v>57</v>
      </c>
      <c r="W1365" s="29" t="s">
        <v>1592</v>
      </c>
      <c r="X1365" s="29">
        <v>57</v>
      </c>
      <c r="Y1365" s="29" t="s">
        <v>1595</v>
      </c>
      <c r="Z1365" s="29">
        <v>57</v>
      </c>
      <c r="AA1365" s="29" t="s">
        <v>390</v>
      </c>
      <c r="AB1365" s="30" t="str">
        <f t="shared" si="138"/>
        <v>tw-x-27-shl-loc3</v>
      </c>
      <c r="AC1365" s="30">
        <f t="shared" si="139"/>
        <v>4</v>
      </c>
      <c r="AD1365" s="29">
        <v>9</v>
      </c>
      <c r="AE1365" s="31">
        <v>9</v>
      </c>
      <c r="AG1365" s="35">
        <v>162</v>
      </c>
    </row>
    <row r="1366" spans="1:33" ht="16.5" x14ac:dyDescent="0.2">
      <c r="A1366" s="33" t="s">
        <v>985</v>
      </c>
      <c r="B1366" s="33">
        <f t="shared" si="140"/>
        <v>4302810</v>
      </c>
      <c r="C1366" s="51">
        <v>28</v>
      </c>
      <c r="D1366" s="23">
        <f t="shared" si="137"/>
        <v>43028</v>
      </c>
      <c r="E1366" s="24">
        <v>1</v>
      </c>
      <c r="F1366" s="32" t="s">
        <v>633</v>
      </c>
      <c r="G1366" s="32" t="s">
        <v>30</v>
      </c>
      <c r="H1366" s="24">
        <v>1</v>
      </c>
      <c r="I1366" s="24">
        <v>1</v>
      </c>
      <c r="J1366" s="24">
        <v>1</v>
      </c>
      <c r="K1366" s="24" t="s">
        <v>1437</v>
      </c>
      <c r="L1366" s="24">
        <v>58</v>
      </c>
      <c r="M1366" s="24" t="s">
        <v>1439</v>
      </c>
      <c r="N1366" s="24">
        <v>58</v>
      </c>
      <c r="O1366" s="24" t="s">
        <v>1441</v>
      </c>
      <c r="P1366" s="24">
        <v>58</v>
      </c>
      <c r="Q1366" s="24" t="s">
        <v>1443</v>
      </c>
      <c r="R1366" s="24">
        <v>58</v>
      </c>
      <c r="S1366" s="24" t="s">
        <v>1445</v>
      </c>
      <c r="T1366" s="24">
        <v>58</v>
      </c>
      <c r="U1366" s="24" t="s">
        <v>1447</v>
      </c>
      <c r="V1366" s="24">
        <v>58</v>
      </c>
      <c r="W1366" s="24" t="s">
        <v>1593</v>
      </c>
      <c r="X1366" s="24">
        <v>58</v>
      </c>
      <c r="Y1366" s="24" t="s">
        <v>1594</v>
      </c>
      <c r="Z1366" s="24">
        <v>58</v>
      </c>
      <c r="AA1366" s="24" t="s">
        <v>349</v>
      </c>
      <c r="AB1366" s="24" t="str">
        <f t="shared" si="138"/>
        <v>tw-x-28-jlr-loc1</v>
      </c>
      <c r="AC1366" s="24">
        <f t="shared" si="139"/>
        <v>4</v>
      </c>
      <c r="AD1366" s="24">
        <v>6</v>
      </c>
      <c r="AE1366" s="25">
        <v>6</v>
      </c>
      <c r="AG1366" s="35">
        <v>163</v>
      </c>
    </row>
    <row r="1367" spans="1:33" ht="16.5" x14ac:dyDescent="0.2">
      <c r="A1367" s="33" t="s">
        <v>985</v>
      </c>
      <c r="B1367" s="33">
        <f t="shared" si="140"/>
        <v>4302811</v>
      </c>
      <c r="C1367" s="51">
        <v>28</v>
      </c>
      <c r="D1367" s="26">
        <f t="shared" si="137"/>
        <v>43028</v>
      </c>
      <c r="E1367" s="13">
        <v>1</v>
      </c>
      <c r="F1367" s="14" t="s">
        <v>634</v>
      </c>
      <c r="G1367" s="14" t="s">
        <v>286</v>
      </c>
      <c r="H1367" s="13">
        <v>1</v>
      </c>
      <c r="I1367" s="13">
        <v>1</v>
      </c>
      <c r="J1367" s="13">
        <v>1</v>
      </c>
      <c r="K1367" s="13" t="s">
        <v>1436</v>
      </c>
      <c r="L1367" s="13">
        <v>58</v>
      </c>
      <c r="M1367" s="13" t="s">
        <v>1438</v>
      </c>
      <c r="N1367" s="13">
        <v>58</v>
      </c>
      <c r="O1367" s="13" t="s">
        <v>1440</v>
      </c>
      <c r="P1367" s="13">
        <v>58</v>
      </c>
      <c r="Q1367" s="13" t="s">
        <v>1442</v>
      </c>
      <c r="R1367" s="13">
        <v>58</v>
      </c>
      <c r="S1367" s="13" t="s">
        <v>1444</v>
      </c>
      <c r="T1367" s="13">
        <v>58</v>
      </c>
      <c r="U1367" s="13" t="s">
        <v>1446</v>
      </c>
      <c r="V1367" s="13">
        <v>58</v>
      </c>
      <c r="W1367" s="13" t="s">
        <v>1592</v>
      </c>
      <c r="X1367" s="13">
        <v>58</v>
      </c>
      <c r="Y1367" s="13" t="s">
        <v>1595</v>
      </c>
      <c r="Z1367" s="13">
        <v>58</v>
      </c>
      <c r="AA1367" s="13" t="s">
        <v>383</v>
      </c>
      <c r="AB1367" s="13" t="str">
        <f t="shared" si="138"/>
        <v>tw-x-28-shl-loc1</v>
      </c>
      <c r="AC1367" s="13">
        <f t="shared" si="139"/>
        <v>4</v>
      </c>
      <c r="AD1367" s="13">
        <v>9</v>
      </c>
      <c r="AE1367" s="27">
        <v>9</v>
      </c>
      <c r="AG1367" s="35">
        <v>164</v>
      </c>
    </row>
    <row r="1368" spans="1:33" ht="16.5" x14ac:dyDescent="0.2">
      <c r="A1368" s="33" t="s">
        <v>985</v>
      </c>
      <c r="B1368" s="33">
        <f t="shared" si="140"/>
        <v>4302820</v>
      </c>
      <c r="C1368" s="51">
        <v>28</v>
      </c>
      <c r="D1368" s="26">
        <f t="shared" si="137"/>
        <v>43028</v>
      </c>
      <c r="E1368" s="13">
        <v>2</v>
      </c>
      <c r="F1368" s="14" t="s">
        <v>633</v>
      </c>
      <c r="G1368" s="14" t="s">
        <v>356</v>
      </c>
      <c r="H1368" s="13">
        <v>1</v>
      </c>
      <c r="I1368" s="13">
        <v>1</v>
      </c>
      <c r="J1368" s="13">
        <v>1</v>
      </c>
      <c r="K1368" s="13" t="s">
        <v>1437</v>
      </c>
      <c r="L1368" s="13">
        <v>58</v>
      </c>
      <c r="M1368" s="13" t="s">
        <v>1439</v>
      </c>
      <c r="N1368" s="13">
        <v>58</v>
      </c>
      <c r="O1368" s="13" t="s">
        <v>1441</v>
      </c>
      <c r="P1368" s="13">
        <v>58</v>
      </c>
      <c r="Q1368" s="13" t="s">
        <v>1443</v>
      </c>
      <c r="R1368" s="13">
        <v>58</v>
      </c>
      <c r="S1368" s="13" t="s">
        <v>1445</v>
      </c>
      <c r="T1368" s="13">
        <v>58</v>
      </c>
      <c r="U1368" s="13" t="s">
        <v>1447</v>
      </c>
      <c r="V1368" s="13">
        <v>58</v>
      </c>
      <c r="W1368" s="13" t="s">
        <v>1593</v>
      </c>
      <c r="X1368" s="13">
        <v>58</v>
      </c>
      <c r="Y1368" s="13" t="s">
        <v>1594</v>
      </c>
      <c r="Z1368" s="13">
        <v>58</v>
      </c>
      <c r="AA1368" s="13" t="s">
        <v>350</v>
      </c>
      <c r="AB1368" s="36" t="str">
        <f t="shared" si="138"/>
        <v>tw-x-28-jlr-loc2</v>
      </c>
      <c r="AC1368" s="36">
        <f t="shared" si="139"/>
        <v>4</v>
      </c>
      <c r="AD1368" s="13">
        <v>6</v>
      </c>
      <c r="AE1368" s="27">
        <v>6</v>
      </c>
      <c r="AG1368" s="35">
        <v>165</v>
      </c>
    </row>
    <row r="1369" spans="1:33" ht="16.5" x14ac:dyDescent="0.2">
      <c r="A1369" s="33" t="s">
        <v>985</v>
      </c>
      <c r="B1369" s="33">
        <f t="shared" si="140"/>
        <v>4302821</v>
      </c>
      <c r="C1369" s="51">
        <v>28</v>
      </c>
      <c r="D1369" s="26">
        <f t="shared" si="137"/>
        <v>43028</v>
      </c>
      <c r="E1369" s="13">
        <v>2</v>
      </c>
      <c r="F1369" s="14" t="s">
        <v>634</v>
      </c>
      <c r="G1369" s="14" t="s">
        <v>376</v>
      </c>
      <c r="H1369" s="13">
        <v>1</v>
      </c>
      <c r="I1369" s="13">
        <v>1</v>
      </c>
      <c r="J1369" s="13">
        <v>1</v>
      </c>
      <c r="K1369" s="13" t="s">
        <v>1436</v>
      </c>
      <c r="L1369" s="13">
        <v>58</v>
      </c>
      <c r="M1369" s="13" t="s">
        <v>1438</v>
      </c>
      <c r="N1369" s="13">
        <v>58</v>
      </c>
      <c r="O1369" s="13" t="s">
        <v>1440</v>
      </c>
      <c r="P1369" s="13">
        <v>58</v>
      </c>
      <c r="Q1369" s="13" t="s">
        <v>1442</v>
      </c>
      <c r="R1369" s="13">
        <v>58</v>
      </c>
      <c r="S1369" s="13" t="s">
        <v>1444</v>
      </c>
      <c r="T1369" s="13">
        <v>58</v>
      </c>
      <c r="U1369" s="13" t="s">
        <v>1446</v>
      </c>
      <c r="V1369" s="13">
        <v>58</v>
      </c>
      <c r="W1369" s="13" t="s">
        <v>1592</v>
      </c>
      <c r="X1369" s="13">
        <v>58</v>
      </c>
      <c r="Y1369" s="13" t="s">
        <v>1595</v>
      </c>
      <c r="Z1369" s="13">
        <v>58</v>
      </c>
      <c r="AA1369" s="13" t="s">
        <v>388</v>
      </c>
      <c r="AB1369" s="36" t="str">
        <f t="shared" si="138"/>
        <v>tw-x-28-shl-loc2</v>
      </c>
      <c r="AC1369" s="36">
        <f t="shared" si="139"/>
        <v>4</v>
      </c>
      <c r="AD1369" s="13">
        <v>9</v>
      </c>
      <c r="AE1369" s="27">
        <v>9</v>
      </c>
      <c r="AG1369" s="35">
        <v>166</v>
      </c>
    </row>
    <row r="1370" spans="1:33" ht="16.5" x14ac:dyDescent="0.2">
      <c r="A1370" s="33" t="s">
        <v>985</v>
      </c>
      <c r="B1370" s="33">
        <f t="shared" si="140"/>
        <v>4302830</v>
      </c>
      <c r="C1370" s="51">
        <v>28</v>
      </c>
      <c r="D1370" s="26">
        <f t="shared" si="137"/>
        <v>43028</v>
      </c>
      <c r="E1370" s="13">
        <v>3</v>
      </c>
      <c r="F1370" s="14" t="s">
        <v>633</v>
      </c>
      <c r="G1370" s="14" t="s">
        <v>749</v>
      </c>
      <c r="H1370" s="13">
        <v>1</v>
      </c>
      <c r="I1370" s="13">
        <v>1</v>
      </c>
      <c r="J1370" s="13">
        <v>1</v>
      </c>
      <c r="K1370" s="13" t="s">
        <v>1437</v>
      </c>
      <c r="L1370" s="13">
        <v>58</v>
      </c>
      <c r="M1370" s="13" t="s">
        <v>1439</v>
      </c>
      <c r="N1370" s="13">
        <v>58</v>
      </c>
      <c r="O1370" s="13" t="s">
        <v>1441</v>
      </c>
      <c r="P1370" s="13">
        <v>58</v>
      </c>
      <c r="Q1370" s="13" t="s">
        <v>1443</v>
      </c>
      <c r="R1370" s="13">
        <v>58</v>
      </c>
      <c r="S1370" s="13" t="s">
        <v>1445</v>
      </c>
      <c r="T1370" s="13">
        <v>58</v>
      </c>
      <c r="U1370" s="13" t="s">
        <v>1447</v>
      </c>
      <c r="V1370" s="13">
        <v>58</v>
      </c>
      <c r="W1370" s="13" t="s">
        <v>1593</v>
      </c>
      <c r="X1370" s="13">
        <v>58</v>
      </c>
      <c r="Y1370" s="13" t="s">
        <v>1594</v>
      </c>
      <c r="Z1370" s="13">
        <v>58</v>
      </c>
      <c r="AA1370" s="13" t="s">
        <v>353</v>
      </c>
      <c r="AB1370" s="37" t="str">
        <f t="shared" si="138"/>
        <v>tw-x-28-jlr-loc3</v>
      </c>
      <c r="AC1370" s="37">
        <f t="shared" si="139"/>
        <v>4</v>
      </c>
      <c r="AD1370" s="13">
        <v>6</v>
      </c>
      <c r="AE1370" s="27">
        <v>6</v>
      </c>
      <c r="AG1370" s="35">
        <v>167</v>
      </c>
    </row>
    <row r="1371" spans="1:33" ht="17.25" thickBot="1" x14ac:dyDescent="0.25">
      <c r="A1371" s="33" t="s">
        <v>985</v>
      </c>
      <c r="B1371" s="33">
        <f t="shared" si="140"/>
        <v>4302831</v>
      </c>
      <c r="C1371" s="51">
        <v>28</v>
      </c>
      <c r="D1371" s="28">
        <f t="shared" si="137"/>
        <v>43028</v>
      </c>
      <c r="E1371" s="29">
        <v>3</v>
      </c>
      <c r="F1371" s="30" t="s">
        <v>634</v>
      </c>
      <c r="G1371" s="30" t="s">
        <v>361</v>
      </c>
      <c r="H1371" s="29">
        <v>1</v>
      </c>
      <c r="I1371" s="29">
        <v>1</v>
      </c>
      <c r="J1371" s="29">
        <v>1</v>
      </c>
      <c r="K1371" s="29" t="s">
        <v>1436</v>
      </c>
      <c r="L1371" s="29">
        <v>58</v>
      </c>
      <c r="M1371" s="29" t="s">
        <v>1438</v>
      </c>
      <c r="N1371" s="29">
        <v>58</v>
      </c>
      <c r="O1371" s="29" t="s">
        <v>1440</v>
      </c>
      <c r="P1371" s="29">
        <v>58</v>
      </c>
      <c r="Q1371" s="29" t="s">
        <v>1442</v>
      </c>
      <c r="R1371" s="29">
        <v>58</v>
      </c>
      <c r="S1371" s="29" t="s">
        <v>1444</v>
      </c>
      <c r="T1371" s="29">
        <v>58</v>
      </c>
      <c r="U1371" s="29" t="s">
        <v>1446</v>
      </c>
      <c r="V1371" s="29">
        <v>58</v>
      </c>
      <c r="W1371" s="29" t="s">
        <v>1592</v>
      </c>
      <c r="X1371" s="29">
        <v>58</v>
      </c>
      <c r="Y1371" s="29" t="s">
        <v>1595</v>
      </c>
      <c r="Z1371" s="29">
        <v>58</v>
      </c>
      <c r="AA1371" s="29" t="s">
        <v>394</v>
      </c>
      <c r="AB1371" s="30" t="str">
        <f t="shared" si="138"/>
        <v>tw-x-28-shl-loc3</v>
      </c>
      <c r="AC1371" s="30">
        <f t="shared" si="139"/>
        <v>4</v>
      </c>
      <c r="AD1371" s="29">
        <v>9</v>
      </c>
      <c r="AE1371" s="31">
        <v>9</v>
      </c>
      <c r="AG1371" s="35">
        <v>168</v>
      </c>
    </row>
    <row r="1372" spans="1:33" ht="16.5" x14ac:dyDescent="0.2">
      <c r="A1372" s="33" t="s">
        <v>985</v>
      </c>
      <c r="B1372" s="33">
        <f t="shared" si="140"/>
        <v>4302910</v>
      </c>
      <c r="C1372" s="51">
        <v>29</v>
      </c>
      <c r="D1372" s="23">
        <f t="shared" si="137"/>
        <v>43029</v>
      </c>
      <c r="E1372" s="24">
        <v>1</v>
      </c>
      <c r="F1372" s="32" t="s">
        <v>633</v>
      </c>
      <c r="G1372" s="32" t="s">
        <v>30</v>
      </c>
      <c r="H1372" s="24">
        <v>1</v>
      </c>
      <c r="I1372" s="24">
        <v>1</v>
      </c>
      <c r="J1372" s="24">
        <v>1</v>
      </c>
      <c r="K1372" s="24" t="s">
        <v>1437</v>
      </c>
      <c r="L1372" s="24">
        <v>59</v>
      </c>
      <c r="M1372" s="24" t="s">
        <v>1439</v>
      </c>
      <c r="N1372" s="24">
        <v>59</v>
      </c>
      <c r="O1372" s="24" t="s">
        <v>1441</v>
      </c>
      <c r="P1372" s="24">
        <v>59</v>
      </c>
      <c r="Q1372" s="24" t="s">
        <v>1443</v>
      </c>
      <c r="R1372" s="24">
        <v>59</v>
      </c>
      <c r="S1372" s="24" t="s">
        <v>1445</v>
      </c>
      <c r="T1372" s="24">
        <v>59</v>
      </c>
      <c r="U1372" s="24" t="s">
        <v>1447</v>
      </c>
      <c r="V1372" s="24">
        <v>59</v>
      </c>
      <c r="W1372" s="24" t="s">
        <v>1449</v>
      </c>
      <c r="X1372" s="24">
        <v>59</v>
      </c>
      <c r="Y1372" s="24" t="s">
        <v>1594</v>
      </c>
      <c r="Z1372" s="24">
        <v>59</v>
      </c>
      <c r="AA1372" s="24" t="s">
        <v>347</v>
      </c>
      <c r="AB1372" s="24" t="str">
        <f t="shared" si="138"/>
        <v>tw-x-29-jlr-loc1</v>
      </c>
      <c r="AC1372" s="24">
        <f t="shared" si="139"/>
        <v>4</v>
      </c>
      <c r="AD1372" s="24">
        <v>6</v>
      </c>
      <c r="AE1372" s="25">
        <v>6</v>
      </c>
      <c r="AG1372" s="35">
        <v>169</v>
      </c>
    </row>
    <row r="1373" spans="1:33" ht="16.5" x14ac:dyDescent="0.2">
      <c r="A1373" s="33" t="s">
        <v>985</v>
      </c>
      <c r="B1373" s="33">
        <f t="shared" si="140"/>
        <v>4302911</v>
      </c>
      <c r="C1373" s="51">
        <v>29</v>
      </c>
      <c r="D1373" s="26">
        <f t="shared" si="137"/>
        <v>43029</v>
      </c>
      <c r="E1373" s="13">
        <v>1</v>
      </c>
      <c r="F1373" s="14" t="s">
        <v>634</v>
      </c>
      <c r="G1373" s="14" t="s">
        <v>286</v>
      </c>
      <c r="H1373" s="13">
        <v>1</v>
      </c>
      <c r="I1373" s="13">
        <v>1</v>
      </c>
      <c r="J1373" s="13">
        <v>1</v>
      </c>
      <c r="K1373" s="13" t="s">
        <v>1436</v>
      </c>
      <c r="L1373" s="13">
        <v>59</v>
      </c>
      <c r="M1373" s="13" t="s">
        <v>1438</v>
      </c>
      <c r="N1373" s="13">
        <v>59</v>
      </c>
      <c r="O1373" s="13" t="s">
        <v>1440</v>
      </c>
      <c r="P1373" s="13">
        <v>59</v>
      </c>
      <c r="Q1373" s="13" t="s">
        <v>1442</v>
      </c>
      <c r="R1373" s="13">
        <v>59</v>
      </c>
      <c r="S1373" s="13" t="s">
        <v>1444</v>
      </c>
      <c r="T1373" s="13">
        <v>59</v>
      </c>
      <c r="U1373" s="13" t="s">
        <v>1446</v>
      </c>
      <c r="V1373" s="13">
        <v>59</v>
      </c>
      <c r="W1373" s="13" t="s">
        <v>1448</v>
      </c>
      <c r="X1373" s="13">
        <v>59</v>
      </c>
      <c r="Y1373" s="13" t="s">
        <v>1595</v>
      </c>
      <c r="Z1373" s="13">
        <v>59</v>
      </c>
      <c r="AA1373" s="14" t="s">
        <v>379</v>
      </c>
      <c r="AB1373" s="13" t="str">
        <f t="shared" si="138"/>
        <v>tw-x-29-shl-loc1</v>
      </c>
      <c r="AC1373" s="13">
        <f t="shared" si="139"/>
        <v>4</v>
      </c>
      <c r="AD1373" s="13">
        <v>9</v>
      </c>
      <c r="AE1373" s="27">
        <v>9</v>
      </c>
      <c r="AG1373" s="35">
        <v>170</v>
      </c>
    </row>
    <row r="1374" spans="1:33" ht="16.5" x14ac:dyDescent="0.2">
      <c r="A1374" s="33" t="s">
        <v>985</v>
      </c>
      <c r="B1374" s="33">
        <f t="shared" si="140"/>
        <v>4302920</v>
      </c>
      <c r="C1374" s="51">
        <v>29</v>
      </c>
      <c r="D1374" s="26">
        <f t="shared" si="137"/>
        <v>43029</v>
      </c>
      <c r="E1374" s="13">
        <v>2</v>
      </c>
      <c r="F1374" s="14" t="s">
        <v>633</v>
      </c>
      <c r="G1374" s="14" t="s">
        <v>356</v>
      </c>
      <c r="H1374" s="13">
        <v>1</v>
      </c>
      <c r="I1374" s="13">
        <v>1</v>
      </c>
      <c r="J1374" s="13">
        <v>1</v>
      </c>
      <c r="K1374" s="13" t="s">
        <v>1437</v>
      </c>
      <c r="L1374" s="13">
        <v>59</v>
      </c>
      <c r="M1374" s="13" t="s">
        <v>1439</v>
      </c>
      <c r="N1374" s="13">
        <v>59</v>
      </c>
      <c r="O1374" s="13" t="s">
        <v>1441</v>
      </c>
      <c r="P1374" s="13">
        <v>59</v>
      </c>
      <c r="Q1374" s="13" t="s">
        <v>1443</v>
      </c>
      <c r="R1374" s="13">
        <v>59</v>
      </c>
      <c r="S1374" s="13" t="s">
        <v>1445</v>
      </c>
      <c r="T1374" s="13">
        <v>59</v>
      </c>
      <c r="U1374" s="13" t="s">
        <v>1447</v>
      </c>
      <c r="V1374" s="13">
        <v>59</v>
      </c>
      <c r="W1374" s="13" t="s">
        <v>1449</v>
      </c>
      <c r="X1374" s="13">
        <v>59</v>
      </c>
      <c r="Y1374" s="13" t="s">
        <v>1594</v>
      </c>
      <c r="Z1374" s="13">
        <v>59</v>
      </c>
      <c r="AA1374" s="13" t="s">
        <v>354</v>
      </c>
      <c r="AB1374" s="36" t="str">
        <f t="shared" si="138"/>
        <v>tw-x-29-jlr-loc2</v>
      </c>
      <c r="AC1374" s="36">
        <f t="shared" si="139"/>
        <v>4</v>
      </c>
      <c r="AD1374" s="13">
        <v>6</v>
      </c>
      <c r="AE1374" s="27">
        <v>6</v>
      </c>
      <c r="AG1374" s="35">
        <v>171</v>
      </c>
    </row>
    <row r="1375" spans="1:33" ht="16.5" x14ac:dyDescent="0.2">
      <c r="A1375" s="33" t="s">
        <v>985</v>
      </c>
      <c r="B1375" s="33">
        <f t="shared" si="140"/>
        <v>4302921</v>
      </c>
      <c r="C1375" s="51">
        <v>29</v>
      </c>
      <c r="D1375" s="26">
        <f t="shared" si="137"/>
        <v>43029</v>
      </c>
      <c r="E1375" s="13">
        <v>2</v>
      </c>
      <c r="F1375" s="14" t="s">
        <v>634</v>
      </c>
      <c r="G1375" s="14" t="s">
        <v>376</v>
      </c>
      <c r="H1375" s="13">
        <v>1</v>
      </c>
      <c r="I1375" s="13">
        <v>1</v>
      </c>
      <c r="J1375" s="13">
        <v>1</v>
      </c>
      <c r="K1375" s="13" t="s">
        <v>1436</v>
      </c>
      <c r="L1375" s="13">
        <v>59</v>
      </c>
      <c r="M1375" s="13" t="s">
        <v>1438</v>
      </c>
      <c r="N1375" s="13">
        <v>59</v>
      </c>
      <c r="O1375" s="13" t="s">
        <v>1440</v>
      </c>
      <c r="P1375" s="13">
        <v>59</v>
      </c>
      <c r="Q1375" s="13" t="s">
        <v>1442</v>
      </c>
      <c r="R1375" s="13">
        <v>59</v>
      </c>
      <c r="S1375" s="13" t="s">
        <v>1444</v>
      </c>
      <c r="T1375" s="13">
        <v>59</v>
      </c>
      <c r="U1375" s="13" t="s">
        <v>1446</v>
      </c>
      <c r="V1375" s="13">
        <v>59</v>
      </c>
      <c r="W1375" s="13" t="s">
        <v>1448</v>
      </c>
      <c r="X1375" s="13">
        <v>59</v>
      </c>
      <c r="Y1375" s="13" t="s">
        <v>1595</v>
      </c>
      <c r="Z1375" s="13">
        <v>59</v>
      </c>
      <c r="AA1375" s="13" t="s">
        <v>395</v>
      </c>
      <c r="AB1375" s="36" t="str">
        <f t="shared" si="138"/>
        <v>tw-x-29-shl-loc2</v>
      </c>
      <c r="AC1375" s="36">
        <f t="shared" si="139"/>
        <v>4</v>
      </c>
      <c r="AD1375" s="13">
        <v>9</v>
      </c>
      <c r="AE1375" s="27">
        <v>9</v>
      </c>
      <c r="AG1375" s="35">
        <v>172</v>
      </c>
    </row>
    <row r="1376" spans="1:33" ht="16.5" x14ac:dyDescent="0.2">
      <c r="A1376" s="33" t="s">
        <v>985</v>
      </c>
      <c r="B1376" s="33">
        <f t="shared" si="140"/>
        <v>4302930</v>
      </c>
      <c r="C1376" s="51">
        <v>29</v>
      </c>
      <c r="D1376" s="26">
        <f t="shared" si="137"/>
        <v>43029</v>
      </c>
      <c r="E1376" s="13">
        <v>3</v>
      </c>
      <c r="F1376" s="14" t="s">
        <v>633</v>
      </c>
      <c r="G1376" s="14" t="s">
        <v>749</v>
      </c>
      <c r="H1376" s="13">
        <v>1</v>
      </c>
      <c r="I1376" s="13">
        <v>1</v>
      </c>
      <c r="J1376" s="13">
        <v>1</v>
      </c>
      <c r="K1376" s="13" t="s">
        <v>1437</v>
      </c>
      <c r="L1376" s="13">
        <v>59</v>
      </c>
      <c r="M1376" s="13" t="s">
        <v>1439</v>
      </c>
      <c r="N1376" s="13">
        <v>59</v>
      </c>
      <c r="O1376" s="13" t="s">
        <v>1441</v>
      </c>
      <c r="P1376" s="13">
        <v>59</v>
      </c>
      <c r="Q1376" s="13" t="s">
        <v>1443</v>
      </c>
      <c r="R1376" s="13">
        <v>59</v>
      </c>
      <c r="S1376" s="13" t="s">
        <v>1445</v>
      </c>
      <c r="T1376" s="13">
        <v>59</v>
      </c>
      <c r="U1376" s="13" t="s">
        <v>1447</v>
      </c>
      <c r="V1376" s="13">
        <v>59</v>
      </c>
      <c r="W1376" s="13" t="s">
        <v>1449</v>
      </c>
      <c r="X1376" s="13">
        <v>59</v>
      </c>
      <c r="Y1376" s="13" t="s">
        <v>1594</v>
      </c>
      <c r="Z1376" s="13">
        <v>59</v>
      </c>
      <c r="AA1376" s="13" t="s">
        <v>748</v>
      </c>
      <c r="AB1376" s="37" t="str">
        <f t="shared" si="138"/>
        <v>tw-x-29-jlr-loc3</v>
      </c>
      <c r="AC1376" s="37">
        <f t="shared" si="139"/>
        <v>4</v>
      </c>
      <c r="AD1376" s="13">
        <v>6</v>
      </c>
      <c r="AE1376" s="27">
        <v>6</v>
      </c>
      <c r="AG1376" s="35">
        <v>173</v>
      </c>
    </row>
    <row r="1377" spans="1:33" ht="17.25" thickBot="1" x14ac:dyDescent="0.25">
      <c r="A1377" s="33" t="s">
        <v>985</v>
      </c>
      <c r="B1377" s="33">
        <f t="shared" si="140"/>
        <v>4302931</v>
      </c>
      <c r="C1377" s="51">
        <v>29</v>
      </c>
      <c r="D1377" s="28">
        <f t="shared" si="137"/>
        <v>43029</v>
      </c>
      <c r="E1377" s="29">
        <v>3</v>
      </c>
      <c r="F1377" s="30" t="s">
        <v>634</v>
      </c>
      <c r="G1377" s="30" t="s">
        <v>361</v>
      </c>
      <c r="H1377" s="29">
        <v>1</v>
      </c>
      <c r="I1377" s="29">
        <v>1</v>
      </c>
      <c r="J1377" s="29">
        <v>1</v>
      </c>
      <c r="K1377" s="29" t="s">
        <v>1436</v>
      </c>
      <c r="L1377" s="29">
        <v>59</v>
      </c>
      <c r="M1377" s="29" t="s">
        <v>1438</v>
      </c>
      <c r="N1377" s="29">
        <v>59</v>
      </c>
      <c r="O1377" s="29" t="s">
        <v>1440</v>
      </c>
      <c r="P1377" s="29">
        <v>59</v>
      </c>
      <c r="Q1377" s="29" t="s">
        <v>1442</v>
      </c>
      <c r="R1377" s="29">
        <v>59</v>
      </c>
      <c r="S1377" s="29" t="s">
        <v>1444</v>
      </c>
      <c r="T1377" s="29">
        <v>59</v>
      </c>
      <c r="U1377" s="29" t="s">
        <v>1446</v>
      </c>
      <c r="V1377" s="29">
        <v>59</v>
      </c>
      <c r="W1377" s="29" t="s">
        <v>1448</v>
      </c>
      <c r="X1377" s="29">
        <v>59</v>
      </c>
      <c r="Y1377" s="29" t="s">
        <v>1595</v>
      </c>
      <c r="Z1377" s="29">
        <v>59</v>
      </c>
      <c r="AA1377" s="29" t="s">
        <v>390</v>
      </c>
      <c r="AB1377" s="30" t="str">
        <f t="shared" si="138"/>
        <v>tw-x-29-shl-loc3</v>
      </c>
      <c r="AC1377" s="30">
        <f t="shared" si="139"/>
        <v>4</v>
      </c>
      <c r="AD1377" s="29">
        <v>9</v>
      </c>
      <c r="AE1377" s="31">
        <v>9</v>
      </c>
      <c r="AG1377" s="35">
        <v>174</v>
      </c>
    </row>
    <row r="1378" spans="1:33" ht="16.5" x14ac:dyDescent="0.2">
      <c r="A1378" s="33" t="s">
        <v>985</v>
      </c>
      <c r="B1378" s="33">
        <f t="shared" si="140"/>
        <v>4303010</v>
      </c>
      <c r="C1378" s="51">
        <v>30</v>
      </c>
      <c r="D1378" s="23">
        <f t="shared" si="137"/>
        <v>43030</v>
      </c>
      <c r="E1378" s="24">
        <v>1</v>
      </c>
      <c r="F1378" s="32" t="s">
        <v>633</v>
      </c>
      <c r="G1378" s="32" t="s">
        <v>696</v>
      </c>
      <c r="H1378" s="24">
        <v>1</v>
      </c>
      <c r="I1378" s="24">
        <v>1</v>
      </c>
      <c r="J1378" s="24">
        <v>1</v>
      </c>
      <c r="K1378" s="24" t="s">
        <v>1437</v>
      </c>
      <c r="L1378" s="24">
        <v>60</v>
      </c>
      <c r="M1378" s="24" t="s">
        <v>1439</v>
      </c>
      <c r="N1378" s="24">
        <v>60</v>
      </c>
      <c r="O1378" s="24" t="s">
        <v>1441</v>
      </c>
      <c r="P1378" s="24">
        <v>60</v>
      </c>
      <c r="Q1378" s="24" t="s">
        <v>1443</v>
      </c>
      <c r="R1378" s="24">
        <v>60</v>
      </c>
      <c r="S1378" s="24" t="s">
        <v>1445</v>
      </c>
      <c r="T1378" s="24">
        <v>60</v>
      </c>
      <c r="U1378" s="24" t="s">
        <v>1447</v>
      </c>
      <c r="V1378" s="24">
        <v>60</v>
      </c>
      <c r="W1378" s="24" t="s">
        <v>1449</v>
      </c>
      <c r="X1378" s="24">
        <v>60</v>
      </c>
      <c r="Y1378" s="24" t="s">
        <v>1450</v>
      </c>
      <c r="Z1378" s="24">
        <v>60</v>
      </c>
      <c r="AA1378" s="32" t="s">
        <v>747</v>
      </c>
      <c r="AB1378" s="24" t="str">
        <f t="shared" si="138"/>
        <v>tw-x-30-jlr-loc1</v>
      </c>
      <c r="AC1378" s="24">
        <f t="shared" si="139"/>
        <v>4</v>
      </c>
      <c r="AD1378" s="24">
        <v>6</v>
      </c>
      <c r="AE1378" s="25">
        <v>6</v>
      </c>
      <c r="AG1378" s="35">
        <v>175</v>
      </c>
    </row>
    <row r="1379" spans="1:33" ht="16.5" x14ac:dyDescent="0.2">
      <c r="A1379" s="33" t="s">
        <v>985</v>
      </c>
      <c r="B1379" s="33">
        <f t="shared" si="140"/>
        <v>4303011</v>
      </c>
      <c r="C1379" s="51">
        <v>30</v>
      </c>
      <c r="D1379" s="26">
        <f t="shared" si="137"/>
        <v>43030</v>
      </c>
      <c r="E1379" s="13">
        <v>1</v>
      </c>
      <c r="F1379" s="14" t="s">
        <v>634</v>
      </c>
      <c r="G1379" s="14" t="s">
        <v>697</v>
      </c>
      <c r="H1379" s="13">
        <v>1</v>
      </c>
      <c r="I1379" s="13">
        <v>1</v>
      </c>
      <c r="J1379" s="13">
        <v>1</v>
      </c>
      <c r="K1379" s="13" t="s">
        <v>1436</v>
      </c>
      <c r="L1379" s="13">
        <v>60</v>
      </c>
      <c r="M1379" s="13" t="s">
        <v>1438</v>
      </c>
      <c r="N1379" s="13">
        <v>60</v>
      </c>
      <c r="O1379" s="13" t="s">
        <v>1440</v>
      </c>
      <c r="P1379" s="13">
        <v>60</v>
      </c>
      <c r="Q1379" s="13" t="s">
        <v>1442</v>
      </c>
      <c r="R1379" s="13">
        <v>60</v>
      </c>
      <c r="S1379" s="13" t="s">
        <v>1444</v>
      </c>
      <c r="T1379" s="13">
        <v>60</v>
      </c>
      <c r="U1379" s="13" t="s">
        <v>1446</v>
      </c>
      <c r="V1379" s="13">
        <v>60</v>
      </c>
      <c r="W1379" s="13" t="s">
        <v>1448</v>
      </c>
      <c r="X1379" s="13">
        <v>60</v>
      </c>
      <c r="Y1379" s="13" t="s">
        <v>1451</v>
      </c>
      <c r="Z1379" s="13">
        <v>60</v>
      </c>
      <c r="AA1379" s="14" t="s">
        <v>384</v>
      </c>
      <c r="AB1379" s="13" t="str">
        <f t="shared" si="138"/>
        <v>tw-x-30-shl-loc1</v>
      </c>
      <c r="AC1379" s="13">
        <f t="shared" si="139"/>
        <v>4</v>
      </c>
      <c r="AD1379" s="13">
        <v>9</v>
      </c>
      <c r="AE1379" s="27">
        <v>9</v>
      </c>
      <c r="AG1379" s="35">
        <v>176</v>
      </c>
    </row>
    <row r="1380" spans="1:33" ht="16.5" x14ac:dyDescent="0.2">
      <c r="A1380" s="33" t="s">
        <v>985</v>
      </c>
      <c r="B1380" s="33">
        <f t="shared" si="140"/>
        <v>4303020</v>
      </c>
      <c r="C1380" s="51">
        <v>30</v>
      </c>
      <c r="D1380" s="26">
        <f t="shared" si="137"/>
        <v>43030</v>
      </c>
      <c r="E1380" s="13">
        <v>2</v>
      </c>
      <c r="F1380" s="14" t="s">
        <v>633</v>
      </c>
      <c r="G1380" s="14" t="s">
        <v>698</v>
      </c>
      <c r="H1380" s="13">
        <v>1</v>
      </c>
      <c r="I1380" s="13">
        <v>1</v>
      </c>
      <c r="J1380" s="13">
        <v>1</v>
      </c>
      <c r="K1380" s="13" t="s">
        <v>1437</v>
      </c>
      <c r="L1380" s="13">
        <v>60</v>
      </c>
      <c r="M1380" s="13" t="s">
        <v>1439</v>
      </c>
      <c r="N1380" s="13">
        <v>60</v>
      </c>
      <c r="O1380" s="13" t="s">
        <v>1441</v>
      </c>
      <c r="P1380" s="13">
        <v>60</v>
      </c>
      <c r="Q1380" s="13" t="s">
        <v>1443</v>
      </c>
      <c r="R1380" s="13">
        <v>60</v>
      </c>
      <c r="S1380" s="13" t="s">
        <v>1445</v>
      </c>
      <c r="T1380" s="13">
        <v>60</v>
      </c>
      <c r="U1380" s="13" t="s">
        <v>1447</v>
      </c>
      <c r="V1380" s="13">
        <v>60</v>
      </c>
      <c r="W1380" s="13" t="s">
        <v>1449</v>
      </c>
      <c r="X1380" s="13">
        <v>60</v>
      </c>
      <c r="Y1380" s="13" t="s">
        <v>1450</v>
      </c>
      <c r="Z1380" s="13">
        <v>60</v>
      </c>
      <c r="AA1380" s="14" t="s">
        <v>30</v>
      </c>
      <c r="AB1380" s="36" t="str">
        <f t="shared" si="138"/>
        <v>tw-x-30-jlr-loc2</v>
      </c>
      <c r="AC1380" s="36">
        <f t="shared" si="139"/>
        <v>4</v>
      </c>
      <c r="AD1380" s="13">
        <v>6</v>
      </c>
      <c r="AE1380" s="27">
        <v>6</v>
      </c>
      <c r="AG1380" s="35">
        <v>177</v>
      </c>
    </row>
    <row r="1381" spans="1:33" ht="16.5" x14ac:dyDescent="0.2">
      <c r="A1381" s="33" t="s">
        <v>985</v>
      </c>
      <c r="B1381" s="33">
        <f t="shared" si="140"/>
        <v>4303021</v>
      </c>
      <c r="C1381" s="51">
        <v>30</v>
      </c>
      <c r="D1381" s="26">
        <f t="shared" si="137"/>
        <v>43030</v>
      </c>
      <c r="E1381" s="13">
        <v>2</v>
      </c>
      <c r="F1381" s="14" t="s">
        <v>634</v>
      </c>
      <c r="G1381" s="14" t="s">
        <v>699</v>
      </c>
      <c r="H1381" s="13">
        <v>1</v>
      </c>
      <c r="I1381" s="13">
        <v>1</v>
      </c>
      <c r="J1381" s="13">
        <v>1</v>
      </c>
      <c r="K1381" s="13" t="s">
        <v>1436</v>
      </c>
      <c r="L1381" s="13">
        <v>60</v>
      </c>
      <c r="M1381" s="13" t="s">
        <v>1438</v>
      </c>
      <c r="N1381" s="13">
        <v>60</v>
      </c>
      <c r="O1381" s="13" t="s">
        <v>1440</v>
      </c>
      <c r="P1381" s="13">
        <v>60</v>
      </c>
      <c r="Q1381" s="13" t="s">
        <v>1442</v>
      </c>
      <c r="R1381" s="13">
        <v>60</v>
      </c>
      <c r="S1381" s="13" t="s">
        <v>1444</v>
      </c>
      <c r="T1381" s="13">
        <v>60</v>
      </c>
      <c r="U1381" s="13" t="s">
        <v>1446</v>
      </c>
      <c r="V1381" s="13">
        <v>60</v>
      </c>
      <c r="W1381" s="13" t="s">
        <v>1448</v>
      </c>
      <c r="X1381" s="13">
        <v>60</v>
      </c>
      <c r="Y1381" s="13" t="s">
        <v>1451</v>
      </c>
      <c r="Z1381" s="13">
        <v>60</v>
      </c>
      <c r="AA1381" s="14" t="s">
        <v>386</v>
      </c>
      <c r="AB1381" s="36" t="str">
        <f t="shared" si="138"/>
        <v>tw-x-30-shl-loc2</v>
      </c>
      <c r="AC1381" s="36">
        <f t="shared" si="139"/>
        <v>4</v>
      </c>
      <c r="AD1381" s="13">
        <v>9</v>
      </c>
      <c r="AE1381" s="27">
        <v>9</v>
      </c>
      <c r="AG1381" s="35">
        <v>178</v>
      </c>
    </row>
    <row r="1382" spans="1:33" ht="16.5" x14ac:dyDescent="0.2">
      <c r="A1382" s="33" t="s">
        <v>985</v>
      </c>
      <c r="B1382" s="33">
        <f t="shared" si="140"/>
        <v>4303030</v>
      </c>
      <c r="C1382" s="51">
        <v>30</v>
      </c>
      <c r="D1382" s="26">
        <f t="shared" si="137"/>
        <v>43030</v>
      </c>
      <c r="E1382" s="13">
        <v>3</v>
      </c>
      <c r="F1382" s="14" t="s">
        <v>633</v>
      </c>
      <c r="G1382" s="14" t="s">
        <v>700</v>
      </c>
      <c r="H1382" s="13">
        <v>1</v>
      </c>
      <c r="I1382" s="13">
        <v>1</v>
      </c>
      <c r="J1382" s="13">
        <v>1</v>
      </c>
      <c r="K1382" s="13" t="s">
        <v>1437</v>
      </c>
      <c r="L1382" s="13">
        <v>60</v>
      </c>
      <c r="M1382" s="13" t="s">
        <v>1439</v>
      </c>
      <c r="N1382" s="13">
        <v>60</v>
      </c>
      <c r="O1382" s="13" t="s">
        <v>1441</v>
      </c>
      <c r="P1382" s="13">
        <v>60</v>
      </c>
      <c r="Q1382" s="13" t="s">
        <v>1443</v>
      </c>
      <c r="R1382" s="13">
        <v>60</v>
      </c>
      <c r="S1382" s="13" t="s">
        <v>1445</v>
      </c>
      <c r="T1382" s="13">
        <v>60</v>
      </c>
      <c r="U1382" s="13" t="s">
        <v>1447</v>
      </c>
      <c r="V1382" s="13">
        <v>60</v>
      </c>
      <c r="W1382" s="13" t="s">
        <v>1449</v>
      </c>
      <c r="X1382" s="13">
        <v>60</v>
      </c>
      <c r="Y1382" s="13" t="s">
        <v>1450</v>
      </c>
      <c r="Z1382" s="13">
        <v>60</v>
      </c>
      <c r="AA1382" s="14" t="s">
        <v>749</v>
      </c>
      <c r="AB1382" s="37" t="str">
        <f t="shared" si="138"/>
        <v>tw-x-30-jlr-loc3</v>
      </c>
      <c r="AC1382" s="37">
        <f t="shared" si="139"/>
        <v>4</v>
      </c>
      <c r="AD1382" s="13">
        <v>6</v>
      </c>
      <c r="AE1382" s="27">
        <v>6</v>
      </c>
      <c r="AG1382" s="35">
        <v>179</v>
      </c>
    </row>
    <row r="1383" spans="1:33" ht="17.25" thickBot="1" x14ac:dyDescent="0.25">
      <c r="A1383" s="33" t="s">
        <v>985</v>
      </c>
      <c r="B1383" s="33">
        <f t="shared" si="140"/>
        <v>4303031</v>
      </c>
      <c r="C1383" s="51">
        <v>30</v>
      </c>
      <c r="D1383" s="28">
        <f t="shared" si="137"/>
        <v>43030</v>
      </c>
      <c r="E1383" s="29">
        <v>3</v>
      </c>
      <c r="F1383" s="30" t="s">
        <v>634</v>
      </c>
      <c r="G1383" s="30" t="s">
        <v>701</v>
      </c>
      <c r="H1383" s="29">
        <v>1</v>
      </c>
      <c r="I1383" s="29">
        <v>1</v>
      </c>
      <c r="J1383" s="29">
        <v>1</v>
      </c>
      <c r="K1383" s="29" t="s">
        <v>1436</v>
      </c>
      <c r="L1383" s="29">
        <v>60</v>
      </c>
      <c r="M1383" s="29" t="s">
        <v>1438</v>
      </c>
      <c r="N1383" s="29">
        <v>60</v>
      </c>
      <c r="O1383" s="29" t="s">
        <v>1440</v>
      </c>
      <c r="P1383" s="29">
        <v>60</v>
      </c>
      <c r="Q1383" s="29" t="s">
        <v>1442</v>
      </c>
      <c r="R1383" s="29">
        <v>60</v>
      </c>
      <c r="S1383" s="29" t="s">
        <v>1444</v>
      </c>
      <c r="T1383" s="29">
        <v>60</v>
      </c>
      <c r="U1383" s="29" t="s">
        <v>1446</v>
      </c>
      <c r="V1383" s="29">
        <v>60</v>
      </c>
      <c r="W1383" s="29" t="s">
        <v>1448</v>
      </c>
      <c r="X1383" s="29">
        <v>60</v>
      </c>
      <c r="Y1383" s="29" t="s">
        <v>1451</v>
      </c>
      <c r="Z1383" s="29">
        <v>60</v>
      </c>
      <c r="AA1383" s="30" t="s">
        <v>382</v>
      </c>
      <c r="AB1383" s="30" t="str">
        <f t="shared" si="138"/>
        <v>tw-x-30-shl-loc3</v>
      </c>
      <c r="AC1383" s="30">
        <f t="shared" si="139"/>
        <v>4</v>
      </c>
      <c r="AD1383" s="29">
        <v>9</v>
      </c>
      <c r="AE1383" s="31">
        <v>9</v>
      </c>
      <c r="AG1383" s="35">
        <v>180</v>
      </c>
    </row>
    <row r="1384" spans="1:33" ht="16.5" x14ac:dyDescent="0.2">
      <c r="A1384" s="33" t="s">
        <v>985</v>
      </c>
      <c r="B1384" s="33">
        <f t="shared" si="140"/>
        <v>4303110</v>
      </c>
      <c r="C1384" s="51">
        <v>31</v>
      </c>
      <c r="D1384" s="23">
        <f t="shared" si="137"/>
        <v>43031</v>
      </c>
      <c r="E1384" s="24">
        <v>1</v>
      </c>
      <c r="F1384" s="32" t="s">
        <v>633</v>
      </c>
      <c r="G1384" s="32" t="s">
        <v>696</v>
      </c>
      <c r="H1384" s="24">
        <f t="shared" ref="H1384:H1396" si="141">INDEX($BO$4:$BO$103,C1384)</f>
        <v>91</v>
      </c>
      <c r="I1384" s="24">
        <f t="shared" ref="I1384:I1396" si="142">INDEX($BP$4:$BR$103,C1384,E1384)</f>
        <v>10</v>
      </c>
      <c r="J1384" s="24">
        <f t="shared" ref="J1384:J1396" si="143">INDEX($BS$4:$BS$103,C1384)</f>
        <v>3</v>
      </c>
      <c r="K1384" s="24" t="s">
        <v>1437</v>
      </c>
      <c r="L1384" s="24">
        <v>60</v>
      </c>
      <c r="M1384" s="24" t="s">
        <v>1439</v>
      </c>
      <c r="N1384" s="24">
        <v>60</v>
      </c>
      <c r="O1384" s="24" t="s">
        <v>1441</v>
      </c>
      <c r="P1384" s="24">
        <v>60</v>
      </c>
      <c r="Q1384" s="24" t="s">
        <v>1443</v>
      </c>
      <c r="R1384" s="24">
        <v>60</v>
      </c>
      <c r="S1384" s="24" t="s">
        <v>1445</v>
      </c>
      <c r="T1384" s="24">
        <v>60</v>
      </c>
      <c r="U1384" s="24" t="s">
        <v>1447</v>
      </c>
      <c r="V1384" s="24">
        <v>60</v>
      </c>
      <c r="W1384" s="24" t="s">
        <v>1449</v>
      </c>
      <c r="X1384" s="24">
        <v>60</v>
      </c>
      <c r="Y1384" s="24" t="s">
        <v>1450</v>
      </c>
      <c r="Z1384" s="24">
        <v>60</v>
      </c>
      <c r="AA1384" s="24" t="s">
        <v>351</v>
      </c>
      <c r="AB1384" s="24" t="str">
        <f t="shared" si="138"/>
        <v>tw-x-31-jlr-loc1</v>
      </c>
      <c r="AC1384" s="24">
        <f t="shared" si="139"/>
        <v>4</v>
      </c>
      <c r="AD1384" s="24">
        <v>6</v>
      </c>
      <c r="AE1384" s="25">
        <v>6</v>
      </c>
      <c r="AG1384" s="35">
        <v>181</v>
      </c>
    </row>
    <row r="1385" spans="1:33" ht="16.5" x14ac:dyDescent="0.2">
      <c r="A1385" s="33" t="s">
        <v>985</v>
      </c>
      <c r="B1385" s="33">
        <f t="shared" si="140"/>
        <v>4303111</v>
      </c>
      <c r="C1385" s="51">
        <v>31</v>
      </c>
      <c r="D1385" s="26">
        <f t="shared" si="137"/>
        <v>43031</v>
      </c>
      <c r="E1385" s="13">
        <v>1</v>
      </c>
      <c r="F1385" s="14" t="s">
        <v>634</v>
      </c>
      <c r="G1385" s="14" t="s">
        <v>697</v>
      </c>
      <c r="H1385" s="13">
        <f t="shared" si="141"/>
        <v>91</v>
      </c>
      <c r="I1385" s="13">
        <f t="shared" si="142"/>
        <v>10</v>
      </c>
      <c r="J1385" s="13">
        <f t="shared" si="143"/>
        <v>3</v>
      </c>
      <c r="K1385" s="13" t="s">
        <v>1701</v>
      </c>
      <c r="L1385" s="13">
        <v>61</v>
      </c>
      <c r="M1385" s="13" t="s">
        <v>1438</v>
      </c>
      <c r="N1385" s="13">
        <v>61</v>
      </c>
      <c r="O1385" s="13" t="s">
        <v>1440</v>
      </c>
      <c r="P1385" s="13">
        <v>61</v>
      </c>
      <c r="Q1385" s="13" t="s">
        <v>1442</v>
      </c>
      <c r="R1385" s="13">
        <v>61</v>
      </c>
      <c r="S1385" s="13" t="s">
        <v>1444</v>
      </c>
      <c r="T1385" s="13">
        <v>61</v>
      </c>
      <c r="U1385" s="13" t="s">
        <v>1446</v>
      </c>
      <c r="V1385" s="13">
        <v>61</v>
      </c>
      <c r="W1385" s="13" t="s">
        <v>1448</v>
      </c>
      <c r="X1385" s="13">
        <v>61</v>
      </c>
      <c r="Y1385" s="13" t="s">
        <v>1451</v>
      </c>
      <c r="Z1385" s="13">
        <v>61</v>
      </c>
      <c r="AA1385" s="13" t="s">
        <v>391</v>
      </c>
      <c r="AB1385" s="13" t="str">
        <f t="shared" si="138"/>
        <v>tw-x-31-shl-loc1</v>
      </c>
      <c r="AC1385" s="13">
        <f t="shared" si="139"/>
        <v>4</v>
      </c>
      <c r="AD1385" s="13">
        <v>9</v>
      </c>
      <c r="AE1385" s="27">
        <v>9</v>
      </c>
      <c r="AG1385" s="35">
        <v>182</v>
      </c>
    </row>
    <row r="1386" spans="1:33" ht="16.5" x14ac:dyDescent="0.2">
      <c r="A1386" s="33" t="s">
        <v>985</v>
      </c>
      <c r="B1386" s="33">
        <f t="shared" si="140"/>
        <v>4303120</v>
      </c>
      <c r="C1386" s="51">
        <v>31</v>
      </c>
      <c r="D1386" s="26">
        <f t="shared" si="137"/>
        <v>43031</v>
      </c>
      <c r="E1386" s="13">
        <v>2</v>
      </c>
      <c r="F1386" s="14" t="s">
        <v>633</v>
      </c>
      <c r="G1386" s="14" t="s">
        <v>698</v>
      </c>
      <c r="H1386" s="13">
        <f t="shared" si="141"/>
        <v>91</v>
      </c>
      <c r="I1386" s="13">
        <f t="shared" si="142"/>
        <v>10</v>
      </c>
      <c r="J1386" s="13">
        <f t="shared" si="143"/>
        <v>3</v>
      </c>
      <c r="K1386" s="13" t="s">
        <v>1437</v>
      </c>
      <c r="L1386" s="13">
        <v>60</v>
      </c>
      <c r="M1386" s="13" t="s">
        <v>1439</v>
      </c>
      <c r="N1386" s="13">
        <v>60</v>
      </c>
      <c r="O1386" s="13" t="s">
        <v>1441</v>
      </c>
      <c r="P1386" s="13">
        <v>60</v>
      </c>
      <c r="Q1386" s="13" t="s">
        <v>1443</v>
      </c>
      <c r="R1386" s="13">
        <v>60</v>
      </c>
      <c r="S1386" s="13" t="s">
        <v>1445</v>
      </c>
      <c r="T1386" s="13">
        <v>60</v>
      </c>
      <c r="U1386" s="13" t="s">
        <v>1447</v>
      </c>
      <c r="V1386" s="13">
        <v>60</v>
      </c>
      <c r="W1386" s="13" t="s">
        <v>1449</v>
      </c>
      <c r="X1386" s="13">
        <v>60</v>
      </c>
      <c r="Y1386" s="13" t="s">
        <v>1450</v>
      </c>
      <c r="Z1386" s="13">
        <v>60</v>
      </c>
      <c r="AA1386" s="13" t="s">
        <v>748</v>
      </c>
      <c r="AB1386" s="36" t="str">
        <f t="shared" si="138"/>
        <v>tw-x-31-jlr-loc2</v>
      </c>
      <c r="AC1386" s="36">
        <f t="shared" si="139"/>
        <v>4</v>
      </c>
      <c r="AD1386" s="13">
        <v>6</v>
      </c>
      <c r="AE1386" s="27">
        <v>6</v>
      </c>
      <c r="AG1386" s="35">
        <v>183</v>
      </c>
    </row>
    <row r="1387" spans="1:33" ht="16.5" x14ac:dyDescent="0.2">
      <c r="A1387" s="33" t="s">
        <v>985</v>
      </c>
      <c r="B1387" s="33">
        <f t="shared" si="140"/>
        <v>4303121</v>
      </c>
      <c r="C1387" s="51">
        <v>31</v>
      </c>
      <c r="D1387" s="26">
        <f t="shared" si="137"/>
        <v>43031</v>
      </c>
      <c r="E1387" s="13">
        <v>2</v>
      </c>
      <c r="F1387" s="14" t="s">
        <v>634</v>
      </c>
      <c r="G1387" s="14" t="s">
        <v>699</v>
      </c>
      <c r="H1387" s="13">
        <f t="shared" si="141"/>
        <v>91</v>
      </c>
      <c r="I1387" s="13">
        <f t="shared" si="142"/>
        <v>10</v>
      </c>
      <c r="J1387" s="13">
        <f t="shared" si="143"/>
        <v>3</v>
      </c>
      <c r="K1387" s="13" t="s">
        <v>1701</v>
      </c>
      <c r="L1387" s="13">
        <v>61</v>
      </c>
      <c r="M1387" s="13" t="s">
        <v>1438</v>
      </c>
      <c r="N1387" s="13">
        <v>61</v>
      </c>
      <c r="O1387" s="13" t="s">
        <v>1440</v>
      </c>
      <c r="P1387" s="13">
        <v>61</v>
      </c>
      <c r="Q1387" s="13" t="s">
        <v>1442</v>
      </c>
      <c r="R1387" s="13">
        <v>61</v>
      </c>
      <c r="S1387" s="13" t="s">
        <v>1444</v>
      </c>
      <c r="T1387" s="13">
        <v>61</v>
      </c>
      <c r="U1387" s="13" t="s">
        <v>1446</v>
      </c>
      <c r="V1387" s="13">
        <v>61</v>
      </c>
      <c r="W1387" s="13" t="s">
        <v>1448</v>
      </c>
      <c r="X1387" s="13">
        <v>61</v>
      </c>
      <c r="Y1387" s="13" t="s">
        <v>1451</v>
      </c>
      <c r="Z1387" s="13">
        <v>61</v>
      </c>
      <c r="AA1387" s="13" t="s">
        <v>390</v>
      </c>
      <c r="AB1387" s="36" t="str">
        <f t="shared" si="138"/>
        <v>tw-x-31-shl-loc2</v>
      </c>
      <c r="AC1387" s="36">
        <f t="shared" si="139"/>
        <v>4</v>
      </c>
      <c r="AD1387" s="13">
        <v>9</v>
      </c>
      <c r="AE1387" s="27">
        <v>9</v>
      </c>
      <c r="AG1387" s="35">
        <v>184</v>
      </c>
    </row>
    <row r="1388" spans="1:33" ht="16.5" x14ac:dyDescent="0.2">
      <c r="A1388" s="33" t="s">
        <v>985</v>
      </c>
      <c r="B1388" s="33">
        <f t="shared" si="140"/>
        <v>4303130</v>
      </c>
      <c r="C1388" s="51">
        <v>31</v>
      </c>
      <c r="D1388" s="26">
        <f t="shared" si="137"/>
        <v>43031</v>
      </c>
      <c r="E1388" s="13">
        <v>3</v>
      </c>
      <c r="F1388" s="14" t="s">
        <v>633</v>
      </c>
      <c r="G1388" s="14" t="s">
        <v>700</v>
      </c>
      <c r="H1388" s="13">
        <f t="shared" si="141"/>
        <v>91</v>
      </c>
      <c r="I1388" s="13">
        <f t="shared" si="142"/>
        <v>10</v>
      </c>
      <c r="J1388" s="13">
        <f t="shared" si="143"/>
        <v>3</v>
      </c>
      <c r="K1388" s="13" t="s">
        <v>1437</v>
      </c>
      <c r="L1388" s="13">
        <v>60</v>
      </c>
      <c r="M1388" s="13" t="s">
        <v>1439</v>
      </c>
      <c r="N1388" s="13">
        <v>60</v>
      </c>
      <c r="O1388" s="13" t="s">
        <v>1441</v>
      </c>
      <c r="P1388" s="13">
        <v>60</v>
      </c>
      <c r="Q1388" s="13" t="s">
        <v>1443</v>
      </c>
      <c r="R1388" s="13">
        <v>60</v>
      </c>
      <c r="S1388" s="13" t="s">
        <v>1445</v>
      </c>
      <c r="T1388" s="13">
        <v>60</v>
      </c>
      <c r="U1388" s="13" t="s">
        <v>1447</v>
      </c>
      <c r="V1388" s="13">
        <v>60</v>
      </c>
      <c r="W1388" s="13" t="s">
        <v>1449</v>
      </c>
      <c r="X1388" s="13">
        <v>60</v>
      </c>
      <c r="Y1388" s="13" t="s">
        <v>1450</v>
      </c>
      <c r="Z1388" s="13">
        <v>60</v>
      </c>
      <c r="AA1388" s="14" t="s">
        <v>354</v>
      </c>
      <c r="AB1388" s="37" t="str">
        <f t="shared" si="138"/>
        <v>tw-x-31-jlr-loc3</v>
      </c>
      <c r="AC1388" s="37">
        <f t="shared" si="139"/>
        <v>4</v>
      </c>
      <c r="AD1388" s="13">
        <v>6</v>
      </c>
      <c r="AE1388" s="27">
        <v>6</v>
      </c>
      <c r="AG1388" s="35">
        <v>185</v>
      </c>
    </row>
    <row r="1389" spans="1:33" ht="17.25" thickBot="1" x14ac:dyDescent="0.25">
      <c r="A1389" s="33" t="s">
        <v>985</v>
      </c>
      <c r="B1389" s="33">
        <f t="shared" si="140"/>
        <v>4303131</v>
      </c>
      <c r="C1389" s="51">
        <v>31</v>
      </c>
      <c r="D1389" s="28">
        <f t="shared" si="137"/>
        <v>43031</v>
      </c>
      <c r="E1389" s="29">
        <v>3</v>
      </c>
      <c r="F1389" s="30" t="s">
        <v>634</v>
      </c>
      <c r="G1389" s="30" t="s">
        <v>701</v>
      </c>
      <c r="H1389" s="29">
        <f t="shared" si="141"/>
        <v>91</v>
      </c>
      <c r="I1389" s="29">
        <f t="shared" si="142"/>
        <v>10</v>
      </c>
      <c r="J1389" s="29">
        <f t="shared" si="143"/>
        <v>3</v>
      </c>
      <c r="K1389" s="29" t="s">
        <v>1701</v>
      </c>
      <c r="L1389" s="29">
        <v>61</v>
      </c>
      <c r="M1389" s="29" t="s">
        <v>1438</v>
      </c>
      <c r="N1389" s="29">
        <v>61</v>
      </c>
      <c r="O1389" s="29" t="s">
        <v>1440</v>
      </c>
      <c r="P1389" s="29">
        <v>61</v>
      </c>
      <c r="Q1389" s="29" t="s">
        <v>1442</v>
      </c>
      <c r="R1389" s="29">
        <v>61</v>
      </c>
      <c r="S1389" s="29" t="s">
        <v>1444</v>
      </c>
      <c r="T1389" s="29">
        <v>61</v>
      </c>
      <c r="U1389" s="29" t="s">
        <v>1446</v>
      </c>
      <c r="V1389" s="29">
        <v>61</v>
      </c>
      <c r="W1389" s="29" t="s">
        <v>1448</v>
      </c>
      <c r="X1389" s="29">
        <v>61</v>
      </c>
      <c r="Y1389" s="29" t="s">
        <v>1451</v>
      </c>
      <c r="Z1389" s="29">
        <v>61</v>
      </c>
      <c r="AA1389" s="30" t="s">
        <v>395</v>
      </c>
      <c r="AB1389" s="30" t="str">
        <f t="shared" si="138"/>
        <v>tw-x-31-shl-loc3</v>
      </c>
      <c r="AC1389" s="30">
        <f t="shared" si="139"/>
        <v>4</v>
      </c>
      <c r="AD1389" s="29">
        <v>9</v>
      </c>
      <c r="AE1389" s="31">
        <v>9</v>
      </c>
      <c r="AG1389" s="35">
        <v>186</v>
      </c>
    </row>
    <row r="1390" spans="1:33" ht="16.5" x14ac:dyDescent="0.2">
      <c r="A1390" s="33" t="s">
        <v>985</v>
      </c>
      <c r="B1390" s="33">
        <f t="shared" si="140"/>
        <v>4303210</v>
      </c>
      <c r="C1390" s="51">
        <v>32</v>
      </c>
      <c r="D1390" s="23">
        <f t="shared" si="137"/>
        <v>43032</v>
      </c>
      <c r="E1390" s="24">
        <v>1</v>
      </c>
      <c r="F1390" s="32" t="s">
        <v>633</v>
      </c>
      <c r="G1390" s="32" t="s">
        <v>696</v>
      </c>
      <c r="H1390" s="24">
        <f t="shared" si="141"/>
        <v>92</v>
      </c>
      <c r="I1390" s="24">
        <f t="shared" si="142"/>
        <v>10</v>
      </c>
      <c r="J1390" s="24">
        <f t="shared" si="143"/>
        <v>3</v>
      </c>
      <c r="K1390" s="24" t="s">
        <v>1702</v>
      </c>
      <c r="L1390" s="24">
        <v>62</v>
      </c>
      <c r="M1390" s="24" t="s">
        <v>1439</v>
      </c>
      <c r="N1390" s="24">
        <v>62</v>
      </c>
      <c r="O1390" s="24" t="s">
        <v>1441</v>
      </c>
      <c r="P1390" s="24">
        <v>62</v>
      </c>
      <c r="Q1390" s="24" t="s">
        <v>1443</v>
      </c>
      <c r="R1390" s="24">
        <v>62</v>
      </c>
      <c r="S1390" s="24" t="s">
        <v>1445</v>
      </c>
      <c r="T1390" s="24">
        <v>62</v>
      </c>
      <c r="U1390" s="24" t="s">
        <v>1447</v>
      </c>
      <c r="V1390" s="24">
        <v>62</v>
      </c>
      <c r="W1390" s="24" t="s">
        <v>1449</v>
      </c>
      <c r="X1390" s="24">
        <v>62</v>
      </c>
      <c r="Y1390" s="24" t="s">
        <v>1450</v>
      </c>
      <c r="Z1390" s="24">
        <v>62</v>
      </c>
      <c r="AA1390" s="24" t="s">
        <v>355</v>
      </c>
      <c r="AB1390" s="24" t="str">
        <f t="shared" si="138"/>
        <v>tw-x-32-jlr-loc1</v>
      </c>
      <c r="AC1390" s="24">
        <f t="shared" si="139"/>
        <v>4</v>
      </c>
      <c r="AD1390" s="24">
        <v>6</v>
      </c>
      <c r="AE1390" s="25">
        <v>6</v>
      </c>
      <c r="AG1390" s="35">
        <v>187</v>
      </c>
    </row>
    <row r="1391" spans="1:33" ht="16.5" x14ac:dyDescent="0.2">
      <c r="A1391" s="33" t="s">
        <v>985</v>
      </c>
      <c r="B1391" s="33">
        <f t="shared" si="140"/>
        <v>4303211</v>
      </c>
      <c r="C1391" s="51">
        <v>32</v>
      </c>
      <c r="D1391" s="26">
        <f t="shared" si="137"/>
        <v>43032</v>
      </c>
      <c r="E1391" s="13">
        <v>1</v>
      </c>
      <c r="F1391" s="14" t="s">
        <v>634</v>
      </c>
      <c r="G1391" s="14" t="s">
        <v>697</v>
      </c>
      <c r="H1391" s="13">
        <f t="shared" si="141"/>
        <v>92</v>
      </c>
      <c r="I1391" s="13">
        <f t="shared" si="142"/>
        <v>10</v>
      </c>
      <c r="J1391" s="13">
        <f t="shared" si="143"/>
        <v>3</v>
      </c>
      <c r="K1391" s="13" t="s">
        <v>1701</v>
      </c>
      <c r="L1391" s="13">
        <v>61</v>
      </c>
      <c r="M1391" s="13" t="s">
        <v>1438</v>
      </c>
      <c r="N1391" s="13">
        <v>61</v>
      </c>
      <c r="O1391" s="13" t="s">
        <v>1440</v>
      </c>
      <c r="P1391" s="13">
        <v>61</v>
      </c>
      <c r="Q1391" s="13" t="s">
        <v>1442</v>
      </c>
      <c r="R1391" s="13">
        <v>61</v>
      </c>
      <c r="S1391" s="13" t="s">
        <v>1444</v>
      </c>
      <c r="T1391" s="13">
        <v>61</v>
      </c>
      <c r="U1391" s="13" t="s">
        <v>1446</v>
      </c>
      <c r="V1391" s="13">
        <v>61</v>
      </c>
      <c r="W1391" s="13" t="s">
        <v>1448</v>
      </c>
      <c r="X1391" s="13">
        <v>61</v>
      </c>
      <c r="Y1391" s="13" t="s">
        <v>1451</v>
      </c>
      <c r="Z1391" s="13">
        <v>61</v>
      </c>
      <c r="AA1391" s="13" t="s">
        <v>396</v>
      </c>
      <c r="AB1391" s="13" t="str">
        <f t="shared" si="138"/>
        <v>tw-x-32-shl-loc1</v>
      </c>
      <c r="AC1391" s="13">
        <f t="shared" si="139"/>
        <v>4</v>
      </c>
      <c r="AD1391" s="13">
        <v>9</v>
      </c>
      <c r="AE1391" s="27">
        <v>9</v>
      </c>
      <c r="AG1391" s="35">
        <v>188</v>
      </c>
    </row>
    <row r="1392" spans="1:33" ht="16.5" x14ac:dyDescent="0.2">
      <c r="A1392" s="33" t="s">
        <v>985</v>
      </c>
      <c r="B1392" s="33">
        <f t="shared" si="140"/>
        <v>4303220</v>
      </c>
      <c r="C1392" s="51">
        <v>32</v>
      </c>
      <c r="D1392" s="26">
        <f t="shared" si="137"/>
        <v>43032</v>
      </c>
      <c r="E1392" s="13">
        <v>2</v>
      </c>
      <c r="F1392" s="14" t="s">
        <v>633</v>
      </c>
      <c r="G1392" s="14" t="s">
        <v>698</v>
      </c>
      <c r="H1392" s="13">
        <f t="shared" si="141"/>
        <v>92</v>
      </c>
      <c r="I1392" s="13">
        <f t="shared" si="142"/>
        <v>10</v>
      </c>
      <c r="J1392" s="13">
        <f t="shared" si="143"/>
        <v>3</v>
      </c>
      <c r="K1392" s="13" t="s">
        <v>1702</v>
      </c>
      <c r="L1392" s="13">
        <v>62</v>
      </c>
      <c r="M1392" s="13" t="s">
        <v>1439</v>
      </c>
      <c r="N1392" s="13">
        <v>62</v>
      </c>
      <c r="O1392" s="13" t="s">
        <v>1441</v>
      </c>
      <c r="P1392" s="13">
        <v>62</v>
      </c>
      <c r="Q1392" s="13" t="s">
        <v>1443</v>
      </c>
      <c r="R1392" s="13">
        <v>62</v>
      </c>
      <c r="S1392" s="13" t="s">
        <v>1445</v>
      </c>
      <c r="T1392" s="13">
        <v>62</v>
      </c>
      <c r="U1392" s="13" t="s">
        <v>1447</v>
      </c>
      <c r="V1392" s="13">
        <v>62</v>
      </c>
      <c r="W1392" s="13" t="s">
        <v>1449</v>
      </c>
      <c r="X1392" s="13">
        <v>62</v>
      </c>
      <c r="Y1392" s="13" t="s">
        <v>1450</v>
      </c>
      <c r="Z1392" s="13">
        <v>62</v>
      </c>
      <c r="AA1392" s="13" t="s">
        <v>30</v>
      </c>
      <c r="AB1392" s="36" t="str">
        <f t="shared" si="138"/>
        <v>tw-x-32-jlr-loc2</v>
      </c>
      <c r="AC1392" s="36">
        <f t="shared" si="139"/>
        <v>4</v>
      </c>
      <c r="AD1392" s="13">
        <v>6</v>
      </c>
      <c r="AE1392" s="27">
        <v>6</v>
      </c>
      <c r="AG1392" s="35">
        <v>189</v>
      </c>
    </row>
    <row r="1393" spans="1:33" ht="16.5" x14ac:dyDescent="0.2">
      <c r="A1393" s="33" t="s">
        <v>985</v>
      </c>
      <c r="B1393" s="33">
        <f t="shared" si="140"/>
        <v>4303221</v>
      </c>
      <c r="C1393" s="51">
        <v>32</v>
      </c>
      <c r="D1393" s="26">
        <f t="shared" si="137"/>
        <v>43032</v>
      </c>
      <c r="E1393" s="13">
        <v>2</v>
      </c>
      <c r="F1393" s="14" t="s">
        <v>634</v>
      </c>
      <c r="G1393" s="14" t="s">
        <v>699</v>
      </c>
      <c r="H1393" s="13">
        <f t="shared" si="141"/>
        <v>92</v>
      </c>
      <c r="I1393" s="13">
        <f t="shared" si="142"/>
        <v>10</v>
      </c>
      <c r="J1393" s="13">
        <f t="shared" si="143"/>
        <v>3</v>
      </c>
      <c r="K1393" s="13" t="s">
        <v>1701</v>
      </c>
      <c r="L1393" s="13">
        <v>61</v>
      </c>
      <c r="M1393" s="13" t="s">
        <v>1438</v>
      </c>
      <c r="N1393" s="13">
        <v>61</v>
      </c>
      <c r="O1393" s="13" t="s">
        <v>1440</v>
      </c>
      <c r="P1393" s="13">
        <v>61</v>
      </c>
      <c r="Q1393" s="13" t="s">
        <v>1442</v>
      </c>
      <c r="R1393" s="13">
        <v>61</v>
      </c>
      <c r="S1393" s="13" t="s">
        <v>1444</v>
      </c>
      <c r="T1393" s="13">
        <v>61</v>
      </c>
      <c r="U1393" s="13" t="s">
        <v>1446</v>
      </c>
      <c r="V1393" s="13">
        <v>61</v>
      </c>
      <c r="W1393" s="13" t="s">
        <v>1448</v>
      </c>
      <c r="X1393" s="13">
        <v>61</v>
      </c>
      <c r="Y1393" s="13" t="s">
        <v>1451</v>
      </c>
      <c r="Z1393" s="13">
        <v>61</v>
      </c>
      <c r="AA1393" s="13" t="s">
        <v>380</v>
      </c>
      <c r="AB1393" s="36" t="str">
        <f t="shared" si="138"/>
        <v>tw-x-32-shl-loc2</v>
      </c>
      <c r="AC1393" s="36">
        <f t="shared" si="139"/>
        <v>4</v>
      </c>
      <c r="AD1393" s="13">
        <v>9</v>
      </c>
      <c r="AE1393" s="27">
        <v>9</v>
      </c>
      <c r="AG1393" s="35">
        <v>190</v>
      </c>
    </row>
    <row r="1394" spans="1:33" ht="16.5" x14ac:dyDescent="0.2">
      <c r="A1394" s="33" t="s">
        <v>985</v>
      </c>
      <c r="B1394" s="33">
        <f t="shared" si="140"/>
        <v>4303230</v>
      </c>
      <c r="C1394" s="51">
        <v>32</v>
      </c>
      <c r="D1394" s="26">
        <f t="shared" si="137"/>
        <v>43032</v>
      </c>
      <c r="E1394" s="13">
        <v>3</v>
      </c>
      <c r="F1394" s="14" t="s">
        <v>633</v>
      </c>
      <c r="G1394" s="14" t="s">
        <v>700</v>
      </c>
      <c r="H1394" s="13">
        <f t="shared" si="141"/>
        <v>92</v>
      </c>
      <c r="I1394" s="13">
        <f t="shared" si="142"/>
        <v>10</v>
      </c>
      <c r="J1394" s="13">
        <f t="shared" si="143"/>
        <v>3</v>
      </c>
      <c r="K1394" s="13" t="s">
        <v>1702</v>
      </c>
      <c r="L1394" s="13">
        <v>62</v>
      </c>
      <c r="M1394" s="13" t="s">
        <v>1439</v>
      </c>
      <c r="N1394" s="13">
        <v>62</v>
      </c>
      <c r="O1394" s="13" t="s">
        <v>1441</v>
      </c>
      <c r="P1394" s="13">
        <v>62</v>
      </c>
      <c r="Q1394" s="13" t="s">
        <v>1443</v>
      </c>
      <c r="R1394" s="13">
        <v>62</v>
      </c>
      <c r="S1394" s="13" t="s">
        <v>1445</v>
      </c>
      <c r="T1394" s="13">
        <v>62</v>
      </c>
      <c r="U1394" s="13" t="s">
        <v>1447</v>
      </c>
      <c r="V1394" s="13">
        <v>62</v>
      </c>
      <c r="W1394" s="13" t="s">
        <v>1449</v>
      </c>
      <c r="X1394" s="13">
        <v>62</v>
      </c>
      <c r="Y1394" s="13" t="s">
        <v>1450</v>
      </c>
      <c r="Z1394" s="13">
        <v>62</v>
      </c>
      <c r="AA1394" s="13" t="s">
        <v>353</v>
      </c>
      <c r="AB1394" s="37" t="str">
        <f t="shared" si="138"/>
        <v>tw-x-32-jlr-loc3</v>
      </c>
      <c r="AC1394" s="37">
        <f t="shared" si="139"/>
        <v>4</v>
      </c>
      <c r="AD1394" s="13">
        <v>6</v>
      </c>
      <c r="AE1394" s="27">
        <v>6</v>
      </c>
      <c r="AG1394" s="35">
        <v>191</v>
      </c>
    </row>
    <row r="1395" spans="1:33" ht="17.25" thickBot="1" x14ac:dyDescent="0.25">
      <c r="A1395" s="33" t="s">
        <v>985</v>
      </c>
      <c r="B1395" s="33">
        <f t="shared" si="140"/>
        <v>4303231</v>
      </c>
      <c r="C1395" s="51">
        <v>32</v>
      </c>
      <c r="D1395" s="28">
        <f t="shared" si="137"/>
        <v>43032</v>
      </c>
      <c r="E1395" s="29">
        <v>3</v>
      </c>
      <c r="F1395" s="30" t="s">
        <v>634</v>
      </c>
      <c r="G1395" s="30" t="s">
        <v>701</v>
      </c>
      <c r="H1395" s="29">
        <f t="shared" si="141"/>
        <v>92</v>
      </c>
      <c r="I1395" s="29">
        <f t="shared" si="142"/>
        <v>10</v>
      </c>
      <c r="J1395" s="29">
        <f t="shared" si="143"/>
        <v>3</v>
      </c>
      <c r="K1395" s="29" t="s">
        <v>1701</v>
      </c>
      <c r="L1395" s="29">
        <v>61</v>
      </c>
      <c r="M1395" s="29" t="s">
        <v>1438</v>
      </c>
      <c r="N1395" s="29">
        <v>61</v>
      </c>
      <c r="O1395" s="29" t="s">
        <v>1440</v>
      </c>
      <c r="P1395" s="29">
        <v>61</v>
      </c>
      <c r="Q1395" s="29" t="s">
        <v>1442</v>
      </c>
      <c r="R1395" s="29">
        <v>61</v>
      </c>
      <c r="S1395" s="29" t="s">
        <v>1444</v>
      </c>
      <c r="T1395" s="29">
        <v>61</v>
      </c>
      <c r="U1395" s="29" t="s">
        <v>1446</v>
      </c>
      <c r="V1395" s="29">
        <v>61</v>
      </c>
      <c r="W1395" s="29" t="s">
        <v>1448</v>
      </c>
      <c r="X1395" s="29">
        <v>61</v>
      </c>
      <c r="Y1395" s="29" t="s">
        <v>1451</v>
      </c>
      <c r="Z1395" s="29">
        <v>61</v>
      </c>
      <c r="AA1395" s="29" t="s">
        <v>394</v>
      </c>
      <c r="AB1395" s="30" t="str">
        <f t="shared" si="138"/>
        <v>tw-x-32-shl-loc3</v>
      </c>
      <c r="AC1395" s="30">
        <f t="shared" si="139"/>
        <v>4</v>
      </c>
      <c r="AD1395" s="29">
        <v>9</v>
      </c>
      <c r="AE1395" s="31">
        <v>9</v>
      </c>
      <c r="AG1395" s="35">
        <v>192</v>
      </c>
    </row>
    <row r="1396" spans="1:33" ht="16.5" x14ac:dyDescent="0.2">
      <c r="A1396" s="33" t="s">
        <v>985</v>
      </c>
      <c r="B1396" s="33">
        <f t="shared" si="140"/>
        <v>4303310</v>
      </c>
      <c r="C1396" s="51">
        <v>33</v>
      </c>
      <c r="D1396" s="23">
        <f t="shared" si="137"/>
        <v>43033</v>
      </c>
      <c r="E1396" s="24">
        <v>1</v>
      </c>
      <c r="F1396" s="32" t="s">
        <v>633</v>
      </c>
      <c r="G1396" s="32" t="s">
        <v>696</v>
      </c>
      <c r="H1396" s="24">
        <f t="shared" si="141"/>
        <v>93</v>
      </c>
      <c r="I1396" s="24">
        <f t="shared" si="142"/>
        <v>10</v>
      </c>
      <c r="J1396" s="24">
        <f t="shared" si="143"/>
        <v>3</v>
      </c>
      <c r="K1396" s="24" t="s">
        <v>1702</v>
      </c>
      <c r="L1396" s="24">
        <v>63</v>
      </c>
      <c r="M1396" s="24" t="s">
        <v>1597</v>
      </c>
      <c r="N1396" s="24">
        <v>63</v>
      </c>
      <c r="O1396" s="24" t="s">
        <v>1441</v>
      </c>
      <c r="P1396" s="24">
        <v>63</v>
      </c>
      <c r="Q1396" s="24" t="s">
        <v>1443</v>
      </c>
      <c r="R1396" s="24">
        <v>63</v>
      </c>
      <c r="S1396" s="24" t="s">
        <v>1445</v>
      </c>
      <c r="T1396" s="24">
        <v>63</v>
      </c>
      <c r="U1396" s="24" t="s">
        <v>1447</v>
      </c>
      <c r="V1396" s="24">
        <v>63</v>
      </c>
      <c r="W1396" s="24" t="s">
        <v>1449</v>
      </c>
      <c r="X1396" s="24">
        <v>63</v>
      </c>
      <c r="Y1396" s="24" t="s">
        <v>1450</v>
      </c>
      <c r="Z1396" s="24">
        <v>63</v>
      </c>
      <c r="AA1396" s="24" t="s">
        <v>350</v>
      </c>
      <c r="AB1396" s="24" t="str">
        <f t="shared" si="138"/>
        <v>tw-x-33-jlr-loc1</v>
      </c>
      <c r="AC1396" s="24">
        <f t="shared" si="139"/>
        <v>4</v>
      </c>
      <c r="AD1396" s="24">
        <v>6</v>
      </c>
      <c r="AE1396" s="25">
        <v>6</v>
      </c>
      <c r="AG1396" s="35">
        <v>193</v>
      </c>
    </row>
    <row r="1397" spans="1:33" ht="16.5" x14ac:dyDescent="0.2">
      <c r="A1397" s="33" t="s">
        <v>985</v>
      </c>
      <c r="B1397" s="33">
        <f t="shared" si="140"/>
        <v>4303311</v>
      </c>
      <c r="C1397" s="51">
        <v>33</v>
      </c>
      <c r="D1397" s="26">
        <f t="shared" ref="D1397:D1460" si="144">INT((AG1397-1)/6)+43001</f>
        <v>43033</v>
      </c>
      <c r="E1397" s="13">
        <v>1</v>
      </c>
      <c r="F1397" s="14" t="s">
        <v>634</v>
      </c>
      <c r="G1397" s="14" t="s">
        <v>697</v>
      </c>
      <c r="H1397" s="13">
        <f t="shared" ref="H1397:H1460" si="145">INDEX($BO$4:$BO$103,C1397)</f>
        <v>93</v>
      </c>
      <c r="I1397" s="13">
        <f t="shared" ref="I1397:I1460" si="146">INDEX($BP$4:$BR$103,C1397,E1397)</f>
        <v>10</v>
      </c>
      <c r="J1397" s="13">
        <f t="shared" ref="J1397:J1460" si="147">INDEX($BS$4:$BS$103,C1397)</f>
        <v>3</v>
      </c>
      <c r="K1397" s="13" t="s">
        <v>1701</v>
      </c>
      <c r="L1397" s="13">
        <v>63</v>
      </c>
      <c r="M1397" s="13" t="s">
        <v>1596</v>
      </c>
      <c r="N1397" s="13">
        <v>63</v>
      </c>
      <c r="O1397" s="13" t="s">
        <v>1440</v>
      </c>
      <c r="P1397" s="13">
        <v>63</v>
      </c>
      <c r="Q1397" s="13" t="s">
        <v>1442</v>
      </c>
      <c r="R1397" s="13">
        <v>63</v>
      </c>
      <c r="S1397" s="13" t="s">
        <v>1444</v>
      </c>
      <c r="T1397" s="13">
        <v>63</v>
      </c>
      <c r="U1397" s="13" t="s">
        <v>1446</v>
      </c>
      <c r="V1397" s="13">
        <v>63</v>
      </c>
      <c r="W1397" s="13" t="s">
        <v>1448</v>
      </c>
      <c r="X1397" s="13">
        <v>63</v>
      </c>
      <c r="Y1397" s="13" t="s">
        <v>1451</v>
      </c>
      <c r="Z1397" s="13">
        <v>63</v>
      </c>
      <c r="AA1397" s="13" t="s">
        <v>378</v>
      </c>
      <c r="AB1397" s="13" t="str">
        <f t="shared" ref="AB1397:AB1460" si="148">A1397&amp;"-"&amp;C1397&amp;"-"&amp;F1397&amp;"-loc"&amp;E1397</f>
        <v>tw-x-33-shl-loc1</v>
      </c>
      <c r="AC1397" s="13">
        <f t="shared" ref="AC1397:AC1460" si="149">INDEX($BT$4:$BT$103,C1397)</f>
        <v>4</v>
      </c>
      <c r="AD1397" s="13">
        <v>9</v>
      </c>
      <c r="AE1397" s="27">
        <v>9</v>
      </c>
      <c r="AG1397" s="35">
        <v>194</v>
      </c>
    </row>
    <row r="1398" spans="1:33" ht="16.5" x14ac:dyDescent="0.2">
      <c r="A1398" s="33" t="s">
        <v>985</v>
      </c>
      <c r="B1398" s="33">
        <f t="shared" si="140"/>
        <v>4303320</v>
      </c>
      <c r="C1398" s="51">
        <v>33</v>
      </c>
      <c r="D1398" s="26">
        <f t="shared" si="144"/>
        <v>43033</v>
      </c>
      <c r="E1398" s="13">
        <v>2</v>
      </c>
      <c r="F1398" s="14" t="s">
        <v>633</v>
      </c>
      <c r="G1398" s="14" t="s">
        <v>698</v>
      </c>
      <c r="H1398" s="13">
        <f t="shared" si="145"/>
        <v>93</v>
      </c>
      <c r="I1398" s="13">
        <f t="shared" si="146"/>
        <v>10</v>
      </c>
      <c r="J1398" s="13">
        <f t="shared" si="147"/>
        <v>3</v>
      </c>
      <c r="K1398" s="13" t="s">
        <v>1702</v>
      </c>
      <c r="L1398" s="13">
        <v>63</v>
      </c>
      <c r="M1398" s="13" t="s">
        <v>1597</v>
      </c>
      <c r="N1398" s="13">
        <v>63</v>
      </c>
      <c r="O1398" s="13" t="s">
        <v>1441</v>
      </c>
      <c r="P1398" s="13">
        <v>63</v>
      </c>
      <c r="Q1398" s="13" t="s">
        <v>1443</v>
      </c>
      <c r="R1398" s="13">
        <v>63</v>
      </c>
      <c r="S1398" s="13" t="s">
        <v>1445</v>
      </c>
      <c r="T1398" s="13">
        <v>63</v>
      </c>
      <c r="U1398" s="13" t="s">
        <v>1447</v>
      </c>
      <c r="V1398" s="13">
        <v>63</v>
      </c>
      <c r="W1398" s="13" t="s">
        <v>1449</v>
      </c>
      <c r="X1398" s="13">
        <v>63</v>
      </c>
      <c r="Y1398" s="13" t="s">
        <v>1450</v>
      </c>
      <c r="Z1398" s="13">
        <v>63</v>
      </c>
      <c r="AA1398" s="13" t="s">
        <v>349</v>
      </c>
      <c r="AB1398" s="36" t="str">
        <f t="shared" si="148"/>
        <v>tw-x-33-jlr-loc2</v>
      </c>
      <c r="AC1398" s="36">
        <f t="shared" si="149"/>
        <v>4</v>
      </c>
      <c r="AD1398" s="13">
        <v>6</v>
      </c>
      <c r="AE1398" s="27">
        <v>6</v>
      </c>
      <c r="AG1398" s="35">
        <v>195</v>
      </c>
    </row>
    <row r="1399" spans="1:33" ht="16.5" x14ac:dyDescent="0.2">
      <c r="A1399" s="33" t="s">
        <v>985</v>
      </c>
      <c r="B1399" s="33">
        <f t="shared" si="140"/>
        <v>4303321</v>
      </c>
      <c r="C1399" s="51">
        <v>33</v>
      </c>
      <c r="D1399" s="26">
        <f t="shared" si="144"/>
        <v>43033</v>
      </c>
      <c r="E1399" s="13">
        <v>2</v>
      </c>
      <c r="F1399" s="14" t="s">
        <v>634</v>
      </c>
      <c r="G1399" s="14" t="s">
        <v>699</v>
      </c>
      <c r="H1399" s="13">
        <f t="shared" si="145"/>
        <v>93</v>
      </c>
      <c r="I1399" s="13">
        <f t="shared" si="146"/>
        <v>10</v>
      </c>
      <c r="J1399" s="13">
        <f t="shared" si="147"/>
        <v>3</v>
      </c>
      <c r="K1399" s="13" t="s">
        <v>1701</v>
      </c>
      <c r="L1399" s="13">
        <v>63</v>
      </c>
      <c r="M1399" s="13" t="s">
        <v>1596</v>
      </c>
      <c r="N1399" s="13">
        <v>63</v>
      </c>
      <c r="O1399" s="13" t="s">
        <v>1440</v>
      </c>
      <c r="P1399" s="13">
        <v>63</v>
      </c>
      <c r="Q1399" s="13" t="s">
        <v>1442</v>
      </c>
      <c r="R1399" s="13">
        <v>63</v>
      </c>
      <c r="S1399" s="13" t="s">
        <v>1444</v>
      </c>
      <c r="T1399" s="13">
        <v>63</v>
      </c>
      <c r="U1399" s="13" t="s">
        <v>1446</v>
      </c>
      <c r="V1399" s="13">
        <v>63</v>
      </c>
      <c r="W1399" s="13" t="s">
        <v>1448</v>
      </c>
      <c r="X1399" s="13">
        <v>63</v>
      </c>
      <c r="Y1399" s="13" t="s">
        <v>1451</v>
      </c>
      <c r="Z1399" s="13">
        <v>63</v>
      </c>
      <c r="AA1399" s="13" t="s">
        <v>383</v>
      </c>
      <c r="AB1399" s="36" t="str">
        <f t="shared" si="148"/>
        <v>tw-x-33-shl-loc2</v>
      </c>
      <c r="AC1399" s="36">
        <f t="shared" si="149"/>
        <v>4</v>
      </c>
      <c r="AD1399" s="13">
        <v>9</v>
      </c>
      <c r="AE1399" s="27">
        <v>9</v>
      </c>
      <c r="AG1399" s="35">
        <v>196</v>
      </c>
    </row>
    <row r="1400" spans="1:33" ht="16.5" x14ac:dyDescent="0.2">
      <c r="A1400" s="33" t="s">
        <v>985</v>
      </c>
      <c r="B1400" s="33">
        <f t="shared" si="140"/>
        <v>4303330</v>
      </c>
      <c r="C1400" s="51">
        <v>33</v>
      </c>
      <c r="D1400" s="26">
        <f t="shared" si="144"/>
        <v>43033</v>
      </c>
      <c r="E1400" s="13">
        <v>3</v>
      </c>
      <c r="F1400" s="14" t="s">
        <v>633</v>
      </c>
      <c r="G1400" s="14" t="s">
        <v>700</v>
      </c>
      <c r="H1400" s="13">
        <f t="shared" si="145"/>
        <v>93</v>
      </c>
      <c r="I1400" s="13">
        <f t="shared" si="146"/>
        <v>10</v>
      </c>
      <c r="J1400" s="13">
        <f t="shared" si="147"/>
        <v>3</v>
      </c>
      <c r="K1400" s="13" t="s">
        <v>1702</v>
      </c>
      <c r="L1400" s="13">
        <v>63</v>
      </c>
      <c r="M1400" s="13" t="s">
        <v>1597</v>
      </c>
      <c r="N1400" s="13">
        <v>63</v>
      </c>
      <c r="O1400" s="13" t="s">
        <v>1441</v>
      </c>
      <c r="P1400" s="13">
        <v>63</v>
      </c>
      <c r="Q1400" s="13" t="s">
        <v>1443</v>
      </c>
      <c r="R1400" s="13">
        <v>63</v>
      </c>
      <c r="S1400" s="13" t="s">
        <v>1445</v>
      </c>
      <c r="T1400" s="13">
        <v>63</v>
      </c>
      <c r="U1400" s="13" t="s">
        <v>1447</v>
      </c>
      <c r="V1400" s="13">
        <v>63</v>
      </c>
      <c r="W1400" s="13" t="s">
        <v>1449</v>
      </c>
      <c r="X1400" s="13">
        <v>63</v>
      </c>
      <c r="Y1400" s="13" t="s">
        <v>1450</v>
      </c>
      <c r="Z1400" s="13">
        <v>63</v>
      </c>
      <c r="AA1400" s="13" t="s">
        <v>30</v>
      </c>
      <c r="AB1400" s="37" t="str">
        <f t="shared" si="148"/>
        <v>tw-x-33-jlr-loc3</v>
      </c>
      <c r="AC1400" s="37">
        <f t="shared" si="149"/>
        <v>4</v>
      </c>
      <c r="AD1400" s="13">
        <v>6</v>
      </c>
      <c r="AE1400" s="27">
        <v>6</v>
      </c>
      <c r="AG1400" s="35">
        <v>197</v>
      </c>
    </row>
    <row r="1401" spans="1:33" ht="17.25" thickBot="1" x14ac:dyDescent="0.25">
      <c r="A1401" s="33" t="s">
        <v>985</v>
      </c>
      <c r="B1401" s="33">
        <f t="shared" si="140"/>
        <v>4303331</v>
      </c>
      <c r="C1401" s="51">
        <v>33</v>
      </c>
      <c r="D1401" s="28">
        <f t="shared" si="144"/>
        <v>43033</v>
      </c>
      <c r="E1401" s="29">
        <v>3</v>
      </c>
      <c r="F1401" s="30" t="s">
        <v>634</v>
      </c>
      <c r="G1401" s="30" t="s">
        <v>701</v>
      </c>
      <c r="H1401" s="29">
        <f t="shared" si="145"/>
        <v>93</v>
      </c>
      <c r="I1401" s="29">
        <f t="shared" si="146"/>
        <v>10</v>
      </c>
      <c r="J1401" s="29">
        <f t="shared" si="147"/>
        <v>3</v>
      </c>
      <c r="K1401" s="29" t="s">
        <v>1701</v>
      </c>
      <c r="L1401" s="29">
        <v>63</v>
      </c>
      <c r="M1401" s="29" t="s">
        <v>1596</v>
      </c>
      <c r="N1401" s="29">
        <v>63</v>
      </c>
      <c r="O1401" s="29" t="s">
        <v>1440</v>
      </c>
      <c r="P1401" s="29">
        <v>63</v>
      </c>
      <c r="Q1401" s="29" t="s">
        <v>1442</v>
      </c>
      <c r="R1401" s="29">
        <v>63</v>
      </c>
      <c r="S1401" s="29" t="s">
        <v>1444</v>
      </c>
      <c r="T1401" s="29">
        <v>63</v>
      </c>
      <c r="U1401" s="29" t="s">
        <v>1446</v>
      </c>
      <c r="V1401" s="29">
        <v>63</v>
      </c>
      <c r="W1401" s="29" t="s">
        <v>1448</v>
      </c>
      <c r="X1401" s="29">
        <v>63</v>
      </c>
      <c r="Y1401" s="29" t="s">
        <v>1451</v>
      </c>
      <c r="Z1401" s="29">
        <v>63</v>
      </c>
      <c r="AA1401" s="29" t="s">
        <v>387</v>
      </c>
      <c r="AB1401" s="30" t="str">
        <f t="shared" si="148"/>
        <v>tw-x-33-shl-loc3</v>
      </c>
      <c r="AC1401" s="30">
        <f t="shared" si="149"/>
        <v>4</v>
      </c>
      <c r="AD1401" s="29">
        <v>9</v>
      </c>
      <c r="AE1401" s="31">
        <v>9</v>
      </c>
      <c r="AG1401" s="35">
        <v>198</v>
      </c>
    </row>
    <row r="1402" spans="1:33" ht="16.5" x14ac:dyDescent="0.2">
      <c r="A1402" s="33" t="s">
        <v>985</v>
      </c>
      <c r="B1402" s="33">
        <f t="shared" si="140"/>
        <v>4303410</v>
      </c>
      <c r="C1402" s="51">
        <v>34</v>
      </c>
      <c r="D1402" s="23">
        <f t="shared" si="144"/>
        <v>43034</v>
      </c>
      <c r="E1402" s="24">
        <v>1</v>
      </c>
      <c r="F1402" s="32" t="s">
        <v>633</v>
      </c>
      <c r="G1402" s="32" t="s">
        <v>696</v>
      </c>
      <c r="H1402" s="24">
        <f t="shared" si="145"/>
        <v>94</v>
      </c>
      <c r="I1402" s="24">
        <f t="shared" si="146"/>
        <v>10</v>
      </c>
      <c r="J1402" s="24">
        <f t="shared" si="147"/>
        <v>3</v>
      </c>
      <c r="K1402" s="24" t="s">
        <v>1702</v>
      </c>
      <c r="L1402" s="24">
        <v>64</v>
      </c>
      <c r="M1402" s="24" t="s">
        <v>1597</v>
      </c>
      <c r="N1402" s="24">
        <v>64</v>
      </c>
      <c r="O1402" s="24" t="s">
        <v>1599</v>
      </c>
      <c r="P1402" s="24">
        <v>64</v>
      </c>
      <c r="Q1402" s="24" t="s">
        <v>1443</v>
      </c>
      <c r="R1402" s="24">
        <v>64</v>
      </c>
      <c r="S1402" s="24" t="s">
        <v>1445</v>
      </c>
      <c r="T1402" s="24">
        <v>64</v>
      </c>
      <c r="U1402" s="24" t="s">
        <v>1447</v>
      </c>
      <c r="V1402" s="24">
        <v>64</v>
      </c>
      <c r="W1402" s="24" t="s">
        <v>1449</v>
      </c>
      <c r="X1402" s="24">
        <v>64</v>
      </c>
      <c r="Y1402" s="24" t="s">
        <v>1450</v>
      </c>
      <c r="Z1402" s="24">
        <v>64</v>
      </c>
      <c r="AA1402" s="24" t="s">
        <v>354</v>
      </c>
      <c r="AB1402" s="24" t="str">
        <f t="shared" si="148"/>
        <v>tw-x-34-jlr-loc1</v>
      </c>
      <c r="AC1402" s="24">
        <f t="shared" si="149"/>
        <v>4</v>
      </c>
      <c r="AD1402" s="24">
        <v>6</v>
      </c>
      <c r="AE1402" s="25">
        <v>6</v>
      </c>
      <c r="AG1402" s="35">
        <v>199</v>
      </c>
    </row>
    <row r="1403" spans="1:33" ht="16.5" x14ac:dyDescent="0.2">
      <c r="A1403" s="33" t="s">
        <v>985</v>
      </c>
      <c r="B1403" s="33">
        <f t="shared" si="140"/>
        <v>4303411</v>
      </c>
      <c r="C1403" s="51">
        <v>34</v>
      </c>
      <c r="D1403" s="26">
        <f t="shared" si="144"/>
        <v>43034</v>
      </c>
      <c r="E1403" s="13">
        <v>1</v>
      </c>
      <c r="F1403" s="14" t="s">
        <v>634</v>
      </c>
      <c r="G1403" s="14" t="s">
        <v>697</v>
      </c>
      <c r="H1403" s="13">
        <f t="shared" si="145"/>
        <v>94</v>
      </c>
      <c r="I1403" s="13">
        <f t="shared" si="146"/>
        <v>10</v>
      </c>
      <c r="J1403" s="13">
        <f t="shared" si="147"/>
        <v>3</v>
      </c>
      <c r="K1403" s="13" t="s">
        <v>1701</v>
      </c>
      <c r="L1403" s="13">
        <v>64</v>
      </c>
      <c r="M1403" s="13" t="s">
        <v>1596</v>
      </c>
      <c r="N1403" s="13">
        <v>64</v>
      </c>
      <c r="O1403" s="13" t="s">
        <v>1598</v>
      </c>
      <c r="P1403" s="13">
        <v>64</v>
      </c>
      <c r="Q1403" s="13" t="s">
        <v>1442</v>
      </c>
      <c r="R1403" s="13">
        <v>64</v>
      </c>
      <c r="S1403" s="13" t="s">
        <v>1444</v>
      </c>
      <c r="T1403" s="13">
        <v>64</v>
      </c>
      <c r="U1403" s="13" t="s">
        <v>1446</v>
      </c>
      <c r="V1403" s="13">
        <v>64</v>
      </c>
      <c r="W1403" s="13" t="s">
        <v>1448</v>
      </c>
      <c r="X1403" s="13">
        <v>64</v>
      </c>
      <c r="Y1403" s="13" t="s">
        <v>1451</v>
      </c>
      <c r="Z1403" s="13">
        <v>64</v>
      </c>
      <c r="AA1403" s="13" t="s">
        <v>395</v>
      </c>
      <c r="AB1403" s="13" t="str">
        <f t="shared" si="148"/>
        <v>tw-x-34-shl-loc1</v>
      </c>
      <c r="AC1403" s="13">
        <f t="shared" si="149"/>
        <v>4</v>
      </c>
      <c r="AD1403" s="13">
        <v>9</v>
      </c>
      <c r="AE1403" s="27">
        <v>9</v>
      </c>
      <c r="AG1403" s="35">
        <v>200</v>
      </c>
    </row>
    <row r="1404" spans="1:33" ht="16.5" x14ac:dyDescent="0.2">
      <c r="A1404" s="33" t="s">
        <v>985</v>
      </c>
      <c r="B1404" s="33">
        <f t="shared" si="140"/>
        <v>4303420</v>
      </c>
      <c r="C1404" s="51">
        <v>34</v>
      </c>
      <c r="D1404" s="26">
        <f t="shared" si="144"/>
        <v>43034</v>
      </c>
      <c r="E1404" s="13">
        <v>2</v>
      </c>
      <c r="F1404" s="14" t="s">
        <v>633</v>
      </c>
      <c r="G1404" s="14" t="s">
        <v>698</v>
      </c>
      <c r="H1404" s="13">
        <f t="shared" si="145"/>
        <v>94</v>
      </c>
      <c r="I1404" s="13">
        <f t="shared" si="146"/>
        <v>10</v>
      </c>
      <c r="J1404" s="13">
        <f t="shared" si="147"/>
        <v>3</v>
      </c>
      <c r="K1404" s="13" t="s">
        <v>1702</v>
      </c>
      <c r="L1404" s="13">
        <v>64</v>
      </c>
      <c r="M1404" s="13" t="s">
        <v>1597</v>
      </c>
      <c r="N1404" s="13">
        <v>64</v>
      </c>
      <c r="O1404" s="13" t="s">
        <v>1599</v>
      </c>
      <c r="P1404" s="13">
        <v>64</v>
      </c>
      <c r="Q1404" s="13" t="s">
        <v>1443</v>
      </c>
      <c r="R1404" s="13">
        <v>64</v>
      </c>
      <c r="S1404" s="13" t="s">
        <v>1445</v>
      </c>
      <c r="T1404" s="13">
        <v>64</v>
      </c>
      <c r="U1404" s="13" t="s">
        <v>1447</v>
      </c>
      <c r="V1404" s="13">
        <v>64</v>
      </c>
      <c r="W1404" s="13" t="s">
        <v>1449</v>
      </c>
      <c r="X1404" s="13">
        <v>64</v>
      </c>
      <c r="Y1404" s="13" t="s">
        <v>1450</v>
      </c>
      <c r="Z1404" s="13">
        <v>64</v>
      </c>
      <c r="AA1404" s="13" t="s">
        <v>748</v>
      </c>
      <c r="AB1404" s="36" t="str">
        <f t="shared" si="148"/>
        <v>tw-x-34-jlr-loc2</v>
      </c>
      <c r="AC1404" s="36">
        <f t="shared" si="149"/>
        <v>4</v>
      </c>
      <c r="AD1404" s="13">
        <v>6</v>
      </c>
      <c r="AE1404" s="27">
        <v>6</v>
      </c>
      <c r="AG1404" s="35">
        <v>201</v>
      </c>
    </row>
    <row r="1405" spans="1:33" ht="16.5" x14ac:dyDescent="0.2">
      <c r="A1405" s="33" t="s">
        <v>985</v>
      </c>
      <c r="B1405" s="33">
        <f t="shared" si="140"/>
        <v>4303421</v>
      </c>
      <c r="C1405" s="51">
        <v>34</v>
      </c>
      <c r="D1405" s="26">
        <f t="shared" si="144"/>
        <v>43034</v>
      </c>
      <c r="E1405" s="13">
        <v>2</v>
      </c>
      <c r="F1405" s="14" t="s">
        <v>634</v>
      </c>
      <c r="G1405" s="14" t="s">
        <v>699</v>
      </c>
      <c r="H1405" s="13">
        <f t="shared" si="145"/>
        <v>94</v>
      </c>
      <c r="I1405" s="13">
        <f t="shared" si="146"/>
        <v>10</v>
      </c>
      <c r="J1405" s="13">
        <f t="shared" si="147"/>
        <v>3</v>
      </c>
      <c r="K1405" s="13" t="s">
        <v>1701</v>
      </c>
      <c r="L1405" s="13">
        <v>64</v>
      </c>
      <c r="M1405" s="13" t="s">
        <v>1596</v>
      </c>
      <c r="N1405" s="13">
        <v>64</v>
      </c>
      <c r="O1405" s="13" t="s">
        <v>1598</v>
      </c>
      <c r="P1405" s="13">
        <v>64</v>
      </c>
      <c r="Q1405" s="13" t="s">
        <v>1442</v>
      </c>
      <c r="R1405" s="13">
        <v>64</v>
      </c>
      <c r="S1405" s="13" t="s">
        <v>1444</v>
      </c>
      <c r="T1405" s="13">
        <v>64</v>
      </c>
      <c r="U1405" s="13" t="s">
        <v>1446</v>
      </c>
      <c r="V1405" s="13">
        <v>64</v>
      </c>
      <c r="W1405" s="13" t="s">
        <v>1448</v>
      </c>
      <c r="X1405" s="13">
        <v>64</v>
      </c>
      <c r="Y1405" s="13" t="s">
        <v>1451</v>
      </c>
      <c r="Z1405" s="13">
        <v>64</v>
      </c>
      <c r="AA1405" s="13" t="s">
        <v>390</v>
      </c>
      <c r="AB1405" s="36" t="str">
        <f t="shared" si="148"/>
        <v>tw-x-34-shl-loc2</v>
      </c>
      <c r="AC1405" s="36">
        <f t="shared" si="149"/>
        <v>4</v>
      </c>
      <c r="AD1405" s="13">
        <v>9</v>
      </c>
      <c r="AE1405" s="27">
        <v>9</v>
      </c>
      <c r="AG1405" s="35">
        <v>202</v>
      </c>
    </row>
    <row r="1406" spans="1:33" ht="16.5" x14ac:dyDescent="0.2">
      <c r="A1406" s="33" t="s">
        <v>985</v>
      </c>
      <c r="B1406" s="33">
        <f t="shared" si="140"/>
        <v>4303430</v>
      </c>
      <c r="C1406" s="51">
        <v>34</v>
      </c>
      <c r="D1406" s="26">
        <f t="shared" si="144"/>
        <v>43034</v>
      </c>
      <c r="E1406" s="13">
        <v>3</v>
      </c>
      <c r="F1406" s="14" t="s">
        <v>633</v>
      </c>
      <c r="G1406" s="14" t="s">
        <v>700</v>
      </c>
      <c r="H1406" s="13">
        <f t="shared" si="145"/>
        <v>94</v>
      </c>
      <c r="I1406" s="13">
        <f t="shared" si="146"/>
        <v>10</v>
      </c>
      <c r="J1406" s="13">
        <f t="shared" si="147"/>
        <v>3</v>
      </c>
      <c r="K1406" s="13" t="s">
        <v>1702</v>
      </c>
      <c r="L1406" s="13">
        <v>64</v>
      </c>
      <c r="M1406" s="13" t="s">
        <v>1597</v>
      </c>
      <c r="N1406" s="13">
        <v>64</v>
      </c>
      <c r="O1406" s="13" t="s">
        <v>1599</v>
      </c>
      <c r="P1406" s="13">
        <v>64</v>
      </c>
      <c r="Q1406" s="13" t="s">
        <v>1443</v>
      </c>
      <c r="R1406" s="13">
        <v>64</v>
      </c>
      <c r="S1406" s="13" t="s">
        <v>1445</v>
      </c>
      <c r="T1406" s="13">
        <v>64</v>
      </c>
      <c r="U1406" s="13" t="s">
        <v>1447</v>
      </c>
      <c r="V1406" s="13">
        <v>64</v>
      </c>
      <c r="W1406" s="13" t="s">
        <v>1449</v>
      </c>
      <c r="X1406" s="13">
        <v>64</v>
      </c>
      <c r="Y1406" s="13" t="s">
        <v>1450</v>
      </c>
      <c r="Z1406" s="13">
        <v>64</v>
      </c>
      <c r="AA1406" s="13" t="s">
        <v>355</v>
      </c>
      <c r="AB1406" s="37" t="str">
        <f t="shared" si="148"/>
        <v>tw-x-34-jlr-loc3</v>
      </c>
      <c r="AC1406" s="37">
        <f t="shared" si="149"/>
        <v>4</v>
      </c>
      <c r="AD1406" s="13">
        <v>6</v>
      </c>
      <c r="AE1406" s="27">
        <v>6</v>
      </c>
      <c r="AG1406" s="35">
        <v>203</v>
      </c>
    </row>
    <row r="1407" spans="1:33" ht="17.25" thickBot="1" x14ac:dyDescent="0.25">
      <c r="A1407" s="33" t="s">
        <v>985</v>
      </c>
      <c r="B1407" s="33">
        <f t="shared" si="140"/>
        <v>4303431</v>
      </c>
      <c r="C1407" s="51">
        <v>34</v>
      </c>
      <c r="D1407" s="28">
        <f t="shared" si="144"/>
        <v>43034</v>
      </c>
      <c r="E1407" s="29">
        <v>3</v>
      </c>
      <c r="F1407" s="30" t="s">
        <v>634</v>
      </c>
      <c r="G1407" s="30" t="s">
        <v>701</v>
      </c>
      <c r="H1407" s="29">
        <f t="shared" si="145"/>
        <v>94</v>
      </c>
      <c r="I1407" s="29">
        <f t="shared" si="146"/>
        <v>10</v>
      </c>
      <c r="J1407" s="29">
        <f t="shared" si="147"/>
        <v>3</v>
      </c>
      <c r="K1407" s="29" t="s">
        <v>1701</v>
      </c>
      <c r="L1407" s="29">
        <v>64</v>
      </c>
      <c r="M1407" s="29" t="s">
        <v>1596</v>
      </c>
      <c r="N1407" s="29">
        <v>64</v>
      </c>
      <c r="O1407" s="29" t="s">
        <v>1598</v>
      </c>
      <c r="P1407" s="29">
        <v>64</v>
      </c>
      <c r="Q1407" s="29" t="s">
        <v>1442</v>
      </c>
      <c r="R1407" s="29">
        <v>64</v>
      </c>
      <c r="S1407" s="29" t="s">
        <v>1444</v>
      </c>
      <c r="T1407" s="29">
        <v>64</v>
      </c>
      <c r="U1407" s="29" t="s">
        <v>1446</v>
      </c>
      <c r="V1407" s="29">
        <v>64</v>
      </c>
      <c r="W1407" s="29" t="s">
        <v>1448</v>
      </c>
      <c r="X1407" s="29">
        <v>64</v>
      </c>
      <c r="Y1407" s="29" t="s">
        <v>1451</v>
      </c>
      <c r="Z1407" s="29">
        <v>64</v>
      </c>
      <c r="AA1407" s="29" t="s">
        <v>396</v>
      </c>
      <c r="AB1407" s="30" t="str">
        <f t="shared" si="148"/>
        <v>tw-x-34-shl-loc3</v>
      </c>
      <c r="AC1407" s="30">
        <f t="shared" si="149"/>
        <v>4</v>
      </c>
      <c r="AD1407" s="29">
        <v>9</v>
      </c>
      <c r="AE1407" s="31">
        <v>9</v>
      </c>
      <c r="AG1407" s="35">
        <v>204</v>
      </c>
    </row>
    <row r="1408" spans="1:33" ht="16.5" x14ac:dyDescent="0.2">
      <c r="A1408" s="33" t="s">
        <v>985</v>
      </c>
      <c r="B1408" s="33">
        <f t="shared" si="140"/>
        <v>4303510</v>
      </c>
      <c r="C1408" s="51">
        <v>35</v>
      </c>
      <c r="D1408" s="23">
        <f t="shared" si="144"/>
        <v>43035</v>
      </c>
      <c r="E1408" s="24">
        <v>1</v>
      </c>
      <c r="F1408" s="32" t="s">
        <v>633</v>
      </c>
      <c r="G1408" s="32" t="s">
        <v>696</v>
      </c>
      <c r="H1408" s="24">
        <f t="shared" si="145"/>
        <v>95</v>
      </c>
      <c r="I1408" s="24">
        <f t="shared" si="146"/>
        <v>11</v>
      </c>
      <c r="J1408" s="24">
        <f t="shared" si="147"/>
        <v>3</v>
      </c>
      <c r="K1408" s="24" t="s">
        <v>1702</v>
      </c>
      <c r="L1408" s="24">
        <v>64</v>
      </c>
      <c r="M1408" s="24" t="s">
        <v>1597</v>
      </c>
      <c r="N1408" s="24">
        <v>64</v>
      </c>
      <c r="O1408" s="24" t="s">
        <v>1599</v>
      </c>
      <c r="P1408" s="24">
        <v>64</v>
      </c>
      <c r="Q1408" s="24" t="s">
        <v>1443</v>
      </c>
      <c r="R1408" s="24">
        <v>64</v>
      </c>
      <c r="S1408" s="24" t="s">
        <v>1445</v>
      </c>
      <c r="T1408" s="24">
        <v>64</v>
      </c>
      <c r="U1408" s="24" t="s">
        <v>1447</v>
      </c>
      <c r="V1408" s="24">
        <v>64</v>
      </c>
      <c r="W1408" s="24" t="s">
        <v>1449</v>
      </c>
      <c r="X1408" s="24">
        <v>64</v>
      </c>
      <c r="Y1408" s="24" t="s">
        <v>1450</v>
      </c>
      <c r="Z1408" s="24">
        <v>64</v>
      </c>
      <c r="AA1408" s="24" t="s">
        <v>347</v>
      </c>
      <c r="AB1408" s="24" t="str">
        <f t="shared" si="148"/>
        <v>tw-x-35-jlr-loc1</v>
      </c>
      <c r="AC1408" s="24">
        <f t="shared" si="149"/>
        <v>4</v>
      </c>
      <c r="AD1408" s="24">
        <v>6</v>
      </c>
      <c r="AE1408" s="25">
        <v>6</v>
      </c>
      <c r="AG1408" s="35">
        <v>205</v>
      </c>
    </row>
    <row r="1409" spans="1:33" ht="16.5" x14ac:dyDescent="0.2">
      <c r="A1409" s="33" t="s">
        <v>985</v>
      </c>
      <c r="B1409" s="33">
        <f t="shared" si="140"/>
        <v>4303511</v>
      </c>
      <c r="C1409" s="51">
        <v>35</v>
      </c>
      <c r="D1409" s="26">
        <f t="shared" si="144"/>
        <v>43035</v>
      </c>
      <c r="E1409" s="13">
        <v>1</v>
      </c>
      <c r="F1409" s="14" t="s">
        <v>634</v>
      </c>
      <c r="G1409" s="14" t="s">
        <v>697</v>
      </c>
      <c r="H1409" s="13">
        <f t="shared" si="145"/>
        <v>95</v>
      </c>
      <c r="I1409" s="13">
        <f t="shared" si="146"/>
        <v>11</v>
      </c>
      <c r="J1409" s="13">
        <f t="shared" si="147"/>
        <v>3</v>
      </c>
      <c r="K1409" s="13" t="s">
        <v>1701</v>
      </c>
      <c r="L1409" s="13">
        <v>65</v>
      </c>
      <c r="M1409" s="13" t="s">
        <v>1596</v>
      </c>
      <c r="N1409" s="13">
        <v>65</v>
      </c>
      <c r="O1409" s="13" t="s">
        <v>1598</v>
      </c>
      <c r="P1409" s="13">
        <v>65</v>
      </c>
      <c r="Q1409" s="13" t="s">
        <v>1703</v>
      </c>
      <c r="R1409" s="13">
        <v>65</v>
      </c>
      <c r="S1409" s="13" t="s">
        <v>1444</v>
      </c>
      <c r="T1409" s="13">
        <v>65</v>
      </c>
      <c r="U1409" s="13" t="s">
        <v>1446</v>
      </c>
      <c r="V1409" s="13">
        <v>65</v>
      </c>
      <c r="W1409" s="13" t="s">
        <v>1448</v>
      </c>
      <c r="X1409" s="13">
        <v>65</v>
      </c>
      <c r="Y1409" s="13" t="s">
        <v>1451</v>
      </c>
      <c r="Z1409" s="13">
        <v>65</v>
      </c>
      <c r="AA1409" s="13" t="s">
        <v>379</v>
      </c>
      <c r="AB1409" s="13" t="str">
        <f t="shared" si="148"/>
        <v>tw-x-35-shl-loc1</v>
      </c>
      <c r="AC1409" s="13">
        <f t="shared" si="149"/>
        <v>4</v>
      </c>
      <c r="AD1409" s="13">
        <v>9</v>
      </c>
      <c r="AE1409" s="27">
        <v>9</v>
      </c>
      <c r="AG1409" s="35">
        <v>206</v>
      </c>
    </row>
    <row r="1410" spans="1:33" ht="16.5" x14ac:dyDescent="0.2">
      <c r="A1410" s="33" t="s">
        <v>985</v>
      </c>
      <c r="B1410" s="33">
        <f t="shared" si="140"/>
        <v>4303520</v>
      </c>
      <c r="C1410" s="51">
        <v>35</v>
      </c>
      <c r="D1410" s="26">
        <f t="shared" si="144"/>
        <v>43035</v>
      </c>
      <c r="E1410" s="13">
        <v>2</v>
      </c>
      <c r="F1410" s="14" t="s">
        <v>633</v>
      </c>
      <c r="G1410" s="14" t="s">
        <v>698</v>
      </c>
      <c r="H1410" s="13">
        <f t="shared" si="145"/>
        <v>95</v>
      </c>
      <c r="I1410" s="13">
        <f t="shared" si="146"/>
        <v>10</v>
      </c>
      <c r="J1410" s="13">
        <f t="shared" si="147"/>
        <v>3</v>
      </c>
      <c r="K1410" s="13" t="s">
        <v>1702</v>
      </c>
      <c r="L1410" s="13">
        <v>64</v>
      </c>
      <c r="M1410" s="13" t="s">
        <v>1597</v>
      </c>
      <c r="N1410" s="13">
        <v>64</v>
      </c>
      <c r="O1410" s="13" t="s">
        <v>1599</v>
      </c>
      <c r="P1410" s="13">
        <v>64</v>
      </c>
      <c r="Q1410" s="13" t="s">
        <v>1443</v>
      </c>
      <c r="R1410" s="13">
        <v>64</v>
      </c>
      <c r="S1410" s="13" t="s">
        <v>1445</v>
      </c>
      <c r="T1410" s="13">
        <v>64</v>
      </c>
      <c r="U1410" s="13" t="s">
        <v>1447</v>
      </c>
      <c r="V1410" s="13">
        <v>64</v>
      </c>
      <c r="W1410" s="13" t="s">
        <v>1449</v>
      </c>
      <c r="X1410" s="13">
        <v>64</v>
      </c>
      <c r="Y1410" s="13" t="s">
        <v>1450</v>
      </c>
      <c r="Z1410" s="13">
        <v>64</v>
      </c>
      <c r="AA1410" s="13" t="s">
        <v>749</v>
      </c>
      <c r="AB1410" s="36" t="str">
        <f t="shared" si="148"/>
        <v>tw-x-35-jlr-loc2</v>
      </c>
      <c r="AC1410" s="36">
        <f t="shared" si="149"/>
        <v>4</v>
      </c>
      <c r="AD1410" s="13">
        <v>6</v>
      </c>
      <c r="AE1410" s="27">
        <v>6</v>
      </c>
      <c r="AG1410" s="35">
        <v>207</v>
      </c>
    </row>
    <row r="1411" spans="1:33" ht="16.5" x14ac:dyDescent="0.2">
      <c r="A1411" s="33" t="s">
        <v>985</v>
      </c>
      <c r="B1411" s="33">
        <f t="shared" si="140"/>
        <v>4303521</v>
      </c>
      <c r="C1411" s="51">
        <v>35</v>
      </c>
      <c r="D1411" s="26">
        <f t="shared" si="144"/>
        <v>43035</v>
      </c>
      <c r="E1411" s="13">
        <v>2</v>
      </c>
      <c r="F1411" s="14" t="s">
        <v>634</v>
      </c>
      <c r="G1411" s="14" t="s">
        <v>699</v>
      </c>
      <c r="H1411" s="13">
        <f t="shared" si="145"/>
        <v>95</v>
      </c>
      <c r="I1411" s="13">
        <f t="shared" si="146"/>
        <v>10</v>
      </c>
      <c r="J1411" s="13">
        <f t="shared" si="147"/>
        <v>3</v>
      </c>
      <c r="K1411" s="13" t="s">
        <v>1701</v>
      </c>
      <c r="L1411" s="13">
        <v>65</v>
      </c>
      <c r="M1411" s="13" t="s">
        <v>1596</v>
      </c>
      <c r="N1411" s="13">
        <v>65</v>
      </c>
      <c r="O1411" s="13" t="s">
        <v>1598</v>
      </c>
      <c r="P1411" s="13">
        <v>65</v>
      </c>
      <c r="Q1411" s="13" t="s">
        <v>1703</v>
      </c>
      <c r="R1411" s="13">
        <v>65</v>
      </c>
      <c r="S1411" s="13" t="s">
        <v>1444</v>
      </c>
      <c r="T1411" s="13">
        <v>65</v>
      </c>
      <c r="U1411" s="13" t="s">
        <v>1446</v>
      </c>
      <c r="V1411" s="13">
        <v>65</v>
      </c>
      <c r="W1411" s="13" t="s">
        <v>1448</v>
      </c>
      <c r="X1411" s="13">
        <v>65</v>
      </c>
      <c r="Y1411" s="13" t="s">
        <v>1451</v>
      </c>
      <c r="Z1411" s="13">
        <v>65</v>
      </c>
      <c r="AA1411" s="13" t="s">
        <v>382</v>
      </c>
      <c r="AB1411" s="36" t="str">
        <f t="shared" si="148"/>
        <v>tw-x-35-shl-loc2</v>
      </c>
      <c r="AC1411" s="36">
        <f t="shared" si="149"/>
        <v>4</v>
      </c>
      <c r="AD1411" s="13">
        <v>9</v>
      </c>
      <c r="AE1411" s="27">
        <v>9</v>
      </c>
      <c r="AG1411" s="35">
        <v>208</v>
      </c>
    </row>
    <row r="1412" spans="1:33" ht="16.5" x14ac:dyDescent="0.2">
      <c r="A1412" s="33" t="s">
        <v>985</v>
      </c>
      <c r="B1412" s="33">
        <f t="shared" si="140"/>
        <v>4303530</v>
      </c>
      <c r="C1412" s="51">
        <v>35</v>
      </c>
      <c r="D1412" s="26">
        <f t="shared" si="144"/>
        <v>43035</v>
      </c>
      <c r="E1412" s="13">
        <v>3</v>
      </c>
      <c r="F1412" s="14" t="s">
        <v>633</v>
      </c>
      <c r="G1412" s="14" t="s">
        <v>700</v>
      </c>
      <c r="H1412" s="13">
        <f t="shared" si="145"/>
        <v>95</v>
      </c>
      <c r="I1412" s="13">
        <f t="shared" si="146"/>
        <v>10</v>
      </c>
      <c r="J1412" s="13">
        <f t="shared" si="147"/>
        <v>3</v>
      </c>
      <c r="K1412" s="13" t="s">
        <v>1702</v>
      </c>
      <c r="L1412" s="13">
        <v>64</v>
      </c>
      <c r="M1412" s="13" t="s">
        <v>1597</v>
      </c>
      <c r="N1412" s="13">
        <v>64</v>
      </c>
      <c r="O1412" s="13" t="s">
        <v>1599</v>
      </c>
      <c r="P1412" s="13">
        <v>64</v>
      </c>
      <c r="Q1412" s="13" t="s">
        <v>1443</v>
      </c>
      <c r="R1412" s="13">
        <v>64</v>
      </c>
      <c r="S1412" s="13" t="s">
        <v>1445</v>
      </c>
      <c r="T1412" s="13">
        <v>64</v>
      </c>
      <c r="U1412" s="13" t="s">
        <v>1447</v>
      </c>
      <c r="V1412" s="13">
        <v>64</v>
      </c>
      <c r="W1412" s="13" t="s">
        <v>1449</v>
      </c>
      <c r="X1412" s="13">
        <v>64</v>
      </c>
      <c r="Y1412" s="13" t="s">
        <v>1450</v>
      </c>
      <c r="Z1412" s="13">
        <v>64</v>
      </c>
      <c r="AA1412" s="13" t="s">
        <v>356</v>
      </c>
      <c r="AB1412" s="37" t="str">
        <f t="shared" si="148"/>
        <v>tw-x-35-jlr-loc3</v>
      </c>
      <c r="AC1412" s="37">
        <f t="shared" si="149"/>
        <v>4</v>
      </c>
      <c r="AD1412" s="13">
        <v>6</v>
      </c>
      <c r="AE1412" s="27">
        <v>6</v>
      </c>
      <c r="AG1412" s="35">
        <v>209</v>
      </c>
    </row>
    <row r="1413" spans="1:33" ht="17.25" thickBot="1" x14ac:dyDescent="0.25">
      <c r="A1413" s="33" t="s">
        <v>985</v>
      </c>
      <c r="B1413" s="33">
        <f t="shared" ref="B1413:B1476" si="150">D1413*100+E1413*10+IF(F1413="jlr",0,1)</f>
        <v>4303531</v>
      </c>
      <c r="C1413" s="51">
        <v>35</v>
      </c>
      <c r="D1413" s="28">
        <f t="shared" si="144"/>
        <v>43035</v>
      </c>
      <c r="E1413" s="29">
        <v>3</v>
      </c>
      <c r="F1413" s="30" t="s">
        <v>634</v>
      </c>
      <c r="G1413" s="30" t="s">
        <v>701</v>
      </c>
      <c r="H1413" s="29">
        <f t="shared" si="145"/>
        <v>95</v>
      </c>
      <c r="I1413" s="29">
        <f t="shared" si="146"/>
        <v>10</v>
      </c>
      <c r="J1413" s="29">
        <f t="shared" si="147"/>
        <v>3</v>
      </c>
      <c r="K1413" s="29" t="s">
        <v>1701</v>
      </c>
      <c r="L1413" s="29">
        <v>65</v>
      </c>
      <c r="M1413" s="29" t="s">
        <v>1596</v>
      </c>
      <c r="N1413" s="29">
        <v>65</v>
      </c>
      <c r="O1413" s="29" t="s">
        <v>1598</v>
      </c>
      <c r="P1413" s="29">
        <v>65</v>
      </c>
      <c r="Q1413" s="29" t="s">
        <v>1703</v>
      </c>
      <c r="R1413" s="29">
        <v>65</v>
      </c>
      <c r="S1413" s="29" t="s">
        <v>1444</v>
      </c>
      <c r="T1413" s="29">
        <v>65</v>
      </c>
      <c r="U1413" s="29" t="s">
        <v>1446</v>
      </c>
      <c r="V1413" s="29">
        <v>65</v>
      </c>
      <c r="W1413" s="29" t="s">
        <v>1448</v>
      </c>
      <c r="X1413" s="29">
        <v>65</v>
      </c>
      <c r="Y1413" s="29" t="s">
        <v>1451</v>
      </c>
      <c r="Z1413" s="29">
        <v>65</v>
      </c>
      <c r="AA1413" s="29" t="s">
        <v>397</v>
      </c>
      <c r="AB1413" s="30" t="str">
        <f t="shared" si="148"/>
        <v>tw-x-35-shl-loc3</v>
      </c>
      <c r="AC1413" s="30">
        <f t="shared" si="149"/>
        <v>4</v>
      </c>
      <c r="AD1413" s="29">
        <v>9</v>
      </c>
      <c r="AE1413" s="31">
        <v>9</v>
      </c>
      <c r="AG1413" s="35">
        <v>210</v>
      </c>
    </row>
    <row r="1414" spans="1:33" ht="16.5" x14ac:dyDescent="0.2">
      <c r="A1414" s="33" t="s">
        <v>985</v>
      </c>
      <c r="B1414" s="33">
        <f t="shared" si="150"/>
        <v>4303610</v>
      </c>
      <c r="C1414" s="51">
        <v>36</v>
      </c>
      <c r="D1414" s="23">
        <f t="shared" si="144"/>
        <v>43036</v>
      </c>
      <c r="E1414" s="24">
        <v>1</v>
      </c>
      <c r="F1414" s="32" t="s">
        <v>633</v>
      </c>
      <c r="G1414" s="32" t="s">
        <v>696</v>
      </c>
      <c r="H1414" s="24">
        <f t="shared" si="145"/>
        <v>95</v>
      </c>
      <c r="I1414" s="24">
        <f t="shared" si="146"/>
        <v>11</v>
      </c>
      <c r="J1414" s="24">
        <f t="shared" si="147"/>
        <v>3</v>
      </c>
      <c r="K1414" s="24" t="s">
        <v>1702</v>
      </c>
      <c r="L1414" s="24">
        <v>66</v>
      </c>
      <c r="M1414" s="24" t="s">
        <v>1597</v>
      </c>
      <c r="N1414" s="24">
        <v>66</v>
      </c>
      <c r="O1414" s="24" t="s">
        <v>1599</v>
      </c>
      <c r="P1414" s="24">
        <v>66</v>
      </c>
      <c r="Q1414" s="24" t="s">
        <v>1704</v>
      </c>
      <c r="R1414" s="24">
        <v>66</v>
      </c>
      <c r="S1414" s="24" t="s">
        <v>1445</v>
      </c>
      <c r="T1414" s="24">
        <v>66</v>
      </c>
      <c r="U1414" s="24" t="s">
        <v>1447</v>
      </c>
      <c r="V1414" s="24">
        <v>66</v>
      </c>
      <c r="W1414" s="24" t="s">
        <v>1449</v>
      </c>
      <c r="X1414" s="24">
        <v>66</v>
      </c>
      <c r="Y1414" s="24" t="s">
        <v>1450</v>
      </c>
      <c r="Z1414" s="24">
        <v>66</v>
      </c>
      <c r="AA1414" s="24" t="s">
        <v>354</v>
      </c>
      <c r="AB1414" s="24" t="str">
        <f t="shared" si="148"/>
        <v>tw-x-36-jlr-loc1</v>
      </c>
      <c r="AC1414" s="24">
        <f t="shared" si="149"/>
        <v>4</v>
      </c>
      <c r="AD1414" s="24">
        <v>6</v>
      </c>
      <c r="AE1414" s="25">
        <v>6</v>
      </c>
      <c r="AG1414" s="35">
        <v>211</v>
      </c>
    </row>
    <row r="1415" spans="1:33" ht="16.5" x14ac:dyDescent="0.2">
      <c r="A1415" s="33" t="s">
        <v>985</v>
      </c>
      <c r="B1415" s="33">
        <f t="shared" si="150"/>
        <v>4303611</v>
      </c>
      <c r="C1415" s="51">
        <v>36</v>
      </c>
      <c r="D1415" s="26">
        <f t="shared" si="144"/>
        <v>43036</v>
      </c>
      <c r="E1415" s="13">
        <v>1</v>
      </c>
      <c r="F1415" s="14" t="s">
        <v>634</v>
      </c>
      <c r="G1415" s="14" t="s">
        <v>697</v>
      </c>
      <c r="H1415" s="13">
        <f t="shared" si="145"/>
        <v>95</v>
      </c>
      <c r="I1415" s="13">
        <f t="shared" si="146"/>
        <v>11</v>
      </c>
      <c r="J1415" s="13">
        <f t="shared" si="147"/>
        <v>3</v>
      </c>
      <c r="K1415" s="13" t="s">
        <v>1701</v>
      </c>
      <c r="L1415" s="13">
        <v>65</v>
      </c>
      <c r="M1415" s="13" t="s">
        <v>1596</v>
      </c>
      <c r="N1415" s="13">
        <v>65</v>
      </c>
      <c r="O1415" s="13" t="s">
        <v>1598</v>
      </c>
      <c r="P1415" s="13">
        <v>65</v>
      </c>
      <c r="Q1415" s="13" t="s">
        <v>1703</v>
      </c>
      <c r="R1415" s="13">
        <v>65</v>
      </c>
      <c r="S1415" s="13" t="s">
        <v>1444</v>
      </c>
      <c r="T1415" s="13">
        <v>65</v>
      </c>
      <c r="U1415" s="13" t="s">
        <v>1446</v>
      </c>
      <c r="V1415" s="13">
        <v>65</v>
      </c>
      <c r="W1415" s="13" t="s">
        <v>1448</v>
      </c>
      <c r="X1415" s="13">
        <v>65</v>
      </c>
      <c r="Y1415" s="13" t="s">
        <v>1451</v>
      </c>
      <c r="Z1415" s="13">
        <v>65</v>
      </c>
      <c r="AA1415" s="13" t="s">
        <v>395</v>
      </c>
      <c r="AB1415" s="13" t="str">
        <f t="shared" si="148"/>
        <v>tw-x-36-shl-loc1</v>
      </c>
      <c r="AC1415" s="13">
        <f t="shared" si="149"/>
        <v>4</v>
      </c>
      <c r="AD1415" s="13">
        <v>9</v>
      </c>
      <c r="AE1415" s="27">
        <v>9</v>
      </c>
      <c r="AG1415" s="35">
        <v>212</v>
      </c>
    </row>
    <row r="1416" spans="1:33" ht="16.5" x14ac:dyDescent="0.2">
      <c r="A1416" s="33" t="s">
        <v>985</v>
      </c>
      <c r="B1416" s="33">
        <f t="shared" si="150"/>
        <v>4303620</v>
      </c>
      <c r="C1416" s="51">
        <v>36</v>
      </c>
      <c r="D1416" s="26">
        <f t="shared" si="144"/>
        <v>43036</v>
      </c>
      <c r="E1416" s="13">
        <v>2</v>
      </c>
      <c r="F1416" s="14" t="s">
        <v>633</v>
      </c>
      <c r="G1416" s="14" t="s">
        <v>698</v>
      </c>
      <c r="H1416" s="13">
        <f t="shared" si="145"/>
        <v>95</v>
      </c>
      <c r="I1416" s="13">
        <f t="shared" si="146"/>
        <v>11</v>
      </c>
      <c r="J1416" s="13">
        <f t="shared" si="147"/>
        <v>3</v>
      </c>
      <c r="K1416" s="13" t="s">
        <v>1702</v>
      </c>
      <c r="L1416" s="13">
        <v>66</v>
      </c>
      <c r="M1416" s="13" t="s">
        <v>1597</v>
      </c>
      <c r="N1416" s="13">
        <v>66</v>
      </c>
      <c r="O1416" s="13" t="s">
        <v>1599</v>
      </c>
      <c r="P1416" s="13">
        <v>66</v>
      </c>
      <c r="Q1416" s="13" t="s">
        <v>1704</v>
      </c>
      <c r="R1416" s="13">
        <v>66</v>
      </c>
      <c r="S1416" s="13" t="s">
        <v>1445</v>
      </c>
      <c r="T1416" s="13">
        <v>66</v>
      </c>
      <c r="U1416" s="13" t="s">
        <v>1447</v>
      </c>
      <c r="V1416" s="13">
        <v>66</v>
      </c>
      <c r="W1416" s="13" t="s">
        <v>1449</v>
      </c>
      <c r="X1416" s="13">
        <v>66</v>
      </c>
      <c r="Y1416" s="13" t="s">
        <v>1450</v>
      </c>
      <c r="Z1416" s="13">
        <v>66</v>
      </c>
      <c r="AA1416" s="13" t="s">
        <v>748</v>
      </c>
      <c r="AB1416" s="36" t="str">
        <f t="shared" si="148"/>
        <v>tw-x-36-jlr-loc2</v>
      </c>
      <c r="AC1416" s="36">
        <f t="shared" si="149"/>
        <v>4</v>
      </c>
      <c r="AD1416" s="13">
        <v>6</v>
      </c>
      <c r="AE1416" s="27">
        <v>6</v>
      </c>
      <c r="AG1416" s="35">
        <v>213</v>
      </c>
    </row>
    <row r="1417" spans="1:33" ht="16.5" x14ac:dyDescent="0.2">
      <c r="A1417" s="33" t="s">
        <v>985</v>
      </c>
      <c r="B1417" s="33">
        <f t="shared" si="150"/>
        <v>4303621</v>
      </c>
      <c r="C1417" s="51">
        <v>36</v>
      </c>
      <c r="D1417" s="26">
        <f t="shared" si="144"/>
        <v>43036</v>
      </c>
      <c r="E1417" s="13">
        <v>2</v>
      </c>
      <c r="F1417" s="14" t="s">
        <v>634</v>
      </c>
      <c r="G1417" s="14" t="s">
        <v>699</v>
      </c>
      <c r="H1417" s="13">
        <f t="shared" si="145"/>
        <v>95</v>
      </c>
      <c r="I1417" s="13">
        <f t="shared" si="146"/>
        <v>11</v>
      </c>
      <c r="J1417" s="13">
        <f t="shared" si="147"/>
        <v>3</v>
      </c>
      <c r="K1417" s="13" t="s">
        <v>1701</v>
      </c>
      <c r="L1417" s="13">
        <v>65</v>
      </c>
      <c r="M1417" s="13" t="s">
        <v>1596</v>
      </c>
      <c r="N1417" s="13">
        <v>65</v>
      </c>
      <c r="O1417" s="13" t="s">
        <v>1598</v>
      </c>
      <c r="P1417" s="13">
        <v>65</v>
      </c>
      <c r="Q1417" s="13" t="s">
        <v>1703</v>
      </c>
      <c r="R1417" s="13">
        <v>65</v>
      </c>
      <c r="S1417" s="13" t="s">
        <v>1444</v>
      </c>
      <c r="T1417" s="13">
        <v>65</v>
      </c>
      <c r="U1417" s="13" t="s">
        <v>1446</v>
      </c>
      <c r="V1417" s="13">
        <v>65</v>
      </c>
      <c r="W1417" s="13" t="s">
        <v>1448</v>
      </c>
      <c r="X1417" s="13">
        <v>65</v>
      </c>
      <c r="Y1417" s="13" t="s">
        <v>1451</v>
      </c>
      <c r="Z1417" s="13">
        <v>65</v>
      </c>
      <c r="AA1417" s="13" t="s">
        <v>390</v>
      </c>
      <c r="AB1417" s="36" t="str">
        <f t="shared" si="148"/>
        <v>tw-x-36-shl-loc2</v>
      </c>
      <c r="AC1417" s="36">
        <f t="shared" si="149"/>
        <v>4</v>
      </c>
      <c r="AD1417" s="13">
        <v>9</v>
      </c>
      <c r="AE1417" s="27">
        <v>9</v>
      </c>
      <c r="AG1417" s="35">
        <v>214</v>
      </c>
    </row>
    <row r="1418" spans="1:33" ht="16.5" x14ac:dyDescent="0.2">
      <c r="A1418" s="33" t="s">
        <v>985</v>
      </c>
      <c r="B1418" s="33">
        <f t="shared" si="150"/>
        <v>4303630</v>
      </c>
      <c r="C1418" s="51">
        <v>36</v>
      </c>
      <c r="D1418" s="26">
        <f t="shared" si="144"/>
        <v>43036</v>
      </c>
      <c r="E1418" s="13">
        <v>3</v>
      </c>
      <c r="F1418" s="14" t="s">
        <v>633</v>
      </c>
      <c r="G1418" s="14" t="s">
        <v>700</v>
      </c>
      <c r="H1418" s="13">
        <f t="shared" si="145"/>
        <v>95</v>
      </c>
      <c r="I1418" s="13">
        <f t="shared" si="146"/>
        <v>10</v>
      </c>
      <c r="J1418" s="13">
        <f t="shared" si="147"/>
        <v>3</v>
      </c>
      <c r="K1418" s="13" t="s">
        <v>1702</v>
      </c>
      <c r="L1418" s="13">
        <v>66</v>
      </c>
      <c r="M1418" s="13" t="s">
        <v>1597</v>
      </c>
      <c r="N1418" s="13">
        <v>66</v>
      </c>
      <c r="O1418" s="13" t="s">
        <v>1599</v>
      </c>
      <c r="P1418" s="13">
        <v>66</v>
      </c>
      <c r="Q1418" s="13" t="s">
        <v>1704</v>
      </c>
      <c r="R1418" s="13">
        <v>66</v>
      </c>
      <c r="S1418" s="13" t="s">
        <v>1445</v>
      </c>
      <c r="T1418" s="13">
        <v>66</v>
      </c>
      <c r="U1418" s="13" t="s">
        <v>1447</v>
      </c>
      <c r="V1418" s="13">
        <v>66</v>
      </c>
      <c r="W1418" s="13" t="s">
        <v>1449</v>
      </c>
      <c r="X1418" s="13">
        <v>66</v>
      </c>
      <c r="Y1418" s="13" t="s">
        <v>1450</v>
      </c>
      <c r="Z1418" s="13">
        <v>66</v>
      </c>
      <c r="AA1418" s="13" t="s">
        <v>351</v>
      </c>
      <c r="AB1418" s="37" t="str">
        <f t="shared" si="148"/>
        <v>tw-x-36-jlr-loc3</v>
      </c>
      <c r="AC1418" s="37">
        <f t="shared" si="149"/>
        <v>4</v>
      </c>
      <c r="AD1418" s="13">
        <v>6</v>
      </c>
      <c r="AE1418" s="27">
        <v>6</v>
      </c>
      <c r="AG1418" s="35">
        <v>215</v>
      </c>
    </row>
    <row r="1419" spans="1:33" ht="17.25" thickBot="1" x14ac:dyDescent="0.25">
      <c r="A1419" s="33" t="s">
        <v>985</v>
      </c>
      <c r="B1419" s="33">
        <f t="shared" si="150"/>
        <v>4303631</v>
      </c>
      <c r="C1419" s="51">
        <v>36</v>
      </c>
      <c r="D1419" s="28">
        <f t="shared" si="144"/>
        <v>43036</v>
      </c>
      <c r="E1419" s="29">
        <v>3</v>
      </c>
      <c r="F1419" s="30" t="s">
        <v>634</v>
      </c>
      <c r="G1419" s="30" t="s">
        <v>701</v>
      </c>
      <c r="H1419" s="29">
        <f t="shared" si="145"/>
        <v>95</v>
      </c>
      <c r="I1419" s="29">
        <f t="shared" si="146"/>
        <v>10</v>
      </c>
      <c r="J1419" s="29">
        <f t="shared" si="147"/>
        <v>3</v>
      </c>
      <c r="K1419" s="29" t="s">
        <v>1701</v>
      </c>
      <c r="L1419" s="29">
        <v>65</v>
      </c>
      <c r="M1419" s="29" t="s">
        <v>1596</v>
      </c>
      <c r="N1419" s="29">
        <v>65</v>
      </c>
      <c r="O1419" s="29" t="s">
        <v>1598</v>
      </c>
      <c r="P1419" s="29">
        <v>65</v>
      </c>
      <c r="Q1419" s="29" t="s">
        <v>1703</v>
      </c>
      <c r="R1419" s="29">
        <v>65</v>
      </c>
      <c r="S1419" s="29" t="s">
        <v>1444</v>
      </c>
      <c r="T1419" s="29">
        <v>65</v>
      </c>
      <c r="U1419" s="29" t="s">
        <v>1446</v>
      </c>
      <c r="V1419" s="29">
        <v>65</v>
      </c>
      <c r="W1419" s="29" t="s">
        <v>1448</v>
      </c>
      <c r="X1419" s="29">
        <v>65</v>
      </c>
      <c r="Y1419" s="29" t="s">
        <v>1451</v>
      </c>
      <c r="Z1419" s="29">
        <v>65</v>
      </c>
      <c r="AA1419" s="29" t="s">
        <v>391</v>
      </c>
      <c r="AB1419" s="30" t="str">
        <f t="shared" si="148"/>
        <v>tw-x-36-shl-loc3</v>
      </c>
      <c r="AC1419" s="30">
        <f t="shared" si="149"/>
        <v>4</v>
      </c>
      <c r="AD1419" s="29">
        <v>9</v>
      </c>
      <c r="AE1419" s="31">
        <v>9</v>
      </c>
      <c r="AG1419" s="35">
        <v>216</v>
      </c>
    </row>
    <row r="1420" spans="1:33" ht="16.5" x14ac:dyDescent="0.2">
      <c r="A1420" s="33" t="s">
        <v>985</v>
      </c>
      <c r="B1420" s="33">
        <f t="shared" si="150"/>
        <v>4303710</v>
      </c>
      <c r="C1420" s="51">
        <v>37</v>
      </c>
      <c r="D1420" s="23">
        <f t="shared" si="144"/>
        <v>43037</v>
      </c>
      <c r="E1420" s="24">
        <v>1</v>
      </c>
      <c r="F1420" s="32" t="s">
        <v>633</v>
      </c>
      <c r="G1420" s="32" t="s">
        <v>696</v>
      </c>
      <c r="H1420" s="24">
        <f t="shared" si="145"/>
        <v>95</v>
      </c>
      <c r="I1420" s="24">
        <f t="shared" si="146"/>
        <v>11</v>
      </c>
      <c r="J1420" s="24">
        <f t="shared" si="147"/>
        <v>3</v>
      </c>
      <c r="K1420" s="24" t="s">
        <v>1702</v>
      </c>
      <c r="L1420" s="24">
        <v>67</v>
      </c>
      <c r="M1420" s="24" t="s">
        <v>1597</v>
      </c>
      <c r="N1420" s="24">
        <v>67</v>
      </c>
      <c r="O1420" s="24" t="s">
        <v>1599</v>
      </c>
      <c r="P1420" s="24">
        <v>67</v>
      </c>
      <c r="Q1420" s="24" t="s">
        <v>1704</v>
      </c>
      <c r="R1420" s="24">
        <v>67</v>
      </c>
      <c r="S1420" s="24" t="s">
        <v>1705</v>
      </c>
      <c r="T1420" s="24">
        <v>67</v>
      </c>
      <c r="U1420" s="24" t="s">
        <v>1447</v>
      </c>
      <c r="V1420" s="24">
        <v>67</v>
      </c>
      <c r="W1420" s="24" t="s">
        <v>1449</v>
      </c>
      <c r="X1420" s="24">
        <v>67</v>
      </c>
      <c r="Y1420" s="24" t="s">
        <v>1450</v>
      </c>
      <c r="Z1420" s="24">
        <v>67</v>
      </c>
      <c r="AA1420" s="24" t="s">
        <v>357</v>
      </c>
      <c r="AB1420" s="24" t="str">
        <f t="shared" si="148"/>
        <v>tw-x-37-jlr-loc1</v>
      </c>
      <c r="AC1420" s="24">
        <f t="shared" si="149"/>
        <v>4</v>
      </c>
      <c r="AD1420" s="24">
        <v>6</v>
      </c>
      <c r="AE1420" s="25">
        <v>6</v>
      </c>
      <c r="AG1420" s="35">
        <v>217</v>
      </c>
    </row>
    <row r="1421" spans="1:33" ht="16.5" x14ac:dyDescent="0.2">
      <c r="A1421" s="33" t="s">
        <v>985</v>
      </c>
      <c r="B1421" s="33">
        <f t="shared" si="150"/>
        <v>4303711</v>
      </c>
      <c r="C1421" s="51">
        <v>37</v>
      </c>
      <c r="D1421" s="26">
        <f t="shared" si="144"/>
        <v>43037</v>
      </c>
      <c r="E1421" s="13">
        <v>1</v>
      </c>
      <c r="F1421" s="14" t="s">
        <v>634</v>
      </c>
      <c r="G1421" s="14" t="s">
        <v>697</v>
      </c>
      <c r="H1421" s="13">
        <f t="shared" si="145"/>
        <v>95</v>
      </c>
      <c r="I1421" s="13">
        <f t="shared" si="146"/>
        <v>11</v>
      </c>
      <c r="J1421" s="13">
        <f t="shared" si="147"/>
        <v>3</v>
      </c>
      <c r="K1421" s="13" t="s">
        <v>1701</v>
      </c>
      <c r="L1421" s="13">
        <v>67</v>
      </c>
      <c r="M1421" s="13" t="s">
        <v>1596</v>
      </c>
      <c r="N1421" s="13">
        <v>67</v>
      </c>
      <c r="O1421" s="13" t="s">
        <v>1598</v>
      </c>
      <c r="P1421" s="13">
        <v>67</v>
      </c>
      <c r="Q1421" s="13" t="s">
        <v>1703</v>
      </c>
      <c r="R1421" s="13">
        <v>67</v>
      </c>
      <c r="S1421" s="13" t="s">
        <v>1706</v>
      </c>
      <c r="T1421" s="13">
        <v>67</v>
      </c>
      <c r="U1421" s="13" t="s">
        <v>1446</v>
      </c>
      <c r="V1421" s="13">
        <v>67</v>
      </c>
      <c r="W1421" s="13" t="s">
        <v>1448</v>
      </c>
      <c r="X1421" s="13">
        <v>67</v>
      </c>
      <c r="Y1421" s="13" t="s">
        <v>1451</v>
      </c>
      <c r="Z1421" s="13">
        <v>67</v>
      </c>
      <c r="AA1421" s="13" t="s">
        <v>398</v>
      </c>
      <c r="AB1421" s="13" t="str">
        <f t="shared" si="148"/>
        <v>tw-x-37-shl-loc1</v>
      </c>
      <c r="AC1421" s="13">
        <f t="shared" si="149"/>
        <v>4</v>
      </c>
      <c r="AD1421" s="13">
        <v>9</v>
      </c>
      <c r="AE1421" s="27">
        <v>9</v>
      </c>
      <c r="AG1421" s="35">
        <v>218</v>
      </c>
    </row>
    <row r="1422" spans="1:33" ht="16.5" x14ac:dyDescent="0.2">
      <c r="A1422" s="33" t="s">
        <v>985</v>
      </c>
      <c r="B1422" s="33">
        <f t="shared" si="150"/>
        <v>4303720</v>
      </c>
      <c r="C1422" s="51">
        <v>37</v>
      </c>
      <c r="D1422" s="26">
        <f t="shared" si="144"/>
        <v>43037</v>
      </c>
      <c r="E1422" s="13">
        <v>2</v>
      </c>
      <c r="F1422" s="14" t="s">
        <v>633</v>
      </c>
      <c r="G1422" s="14" t="s">
        <v>698</v>
      </c>
      <c r="H1422" s="13">
        <f t="shared" si="145"/>
        <v>95</v>
      </c>
      <c r="I1422" s="13">
        <f t="shared" si="146"/>
        <v>11</v>
      </c>
      <c r="J1422" s="13">
        <f t="shared" si="147"/>
        <v>3</v>
      </c>
      <c r="K1422" s="13" t="s">
        <v>1702</v>
      </c>
      <c r="L1422" s="13">
        <v>67</v>
      </c>
      <c r="M1422" s="13" t="s">
        <v>1597</v>
      </c>
      <c r="N1422" s="13">
        <v>67</v>
      </c>
      <c r="O1422" s="13" t="s">
        <v>1599</v>
      </c>
      <c r="P1422" s="13">
        <v>67</v>
      </c>
      <c r="Q1422" s="13" t="s">
        <v>1704</v>
      </c>
      <c r="R1422" s="13">
        <v>67</v>
      </c>
      <c r="S1422" s="13" t="s">
        <v>1705</v>
      </c>
      <c r="T1422" s="13">
        <v>67</v>
      </c>
      <c r="U1422" s="13" t="s">
        <v>1447</v>
      </c>
      <c r="V1422" s="13">
        <v>67</v>
      </c>
      <c r="W1422" s="13" t="s">
        <v>1449</v>
      </c>
      <c r="X1422" s="13">
        <v>67</v>
      </c>
      <c r="Y1422" s="13" t="s">
        <v>1450</v>
      </c>
      <c r="Z1422" s="13">
        <v>67</v>
      </c>
      <c r="AA1422" s="13" t="s">
        <v>347</v>
      </c>
      <c r="AB1422" s="36" t="str">
        <f t="shared" si="148"/>
        <v>tw-x-37-jlr-loc2</v>
      </c>
      <c r="AC1422" s="36">
        <f t="shared" si="149"/>
        <v>4</v>
      </c>
      <c r="AD1422" s="13">
        <v>6</v>
      </c>
      <c r="AE1422" s="27">
        <v>6</v>
      </c>
      <c r="AG1422" s="35">
        <v>219</v>
      </c>
    </row>
    <row r="1423" spans="1:33" ht="16.5" x14ac:dyDescent="0.2">
      <c r="A1423" s="33" t="s">
        <v>985</v>
      </c>
      <c r="B1423" s="33">
        <f t="shared" si="150"/>
        <v>4303721</v>
      </c>
      <c r="C1423" s="51">
        <v>37</v>
      </c>
      <c r="D1423" s="26">
        <f t="shared" si="144"/>
        <v>43037</v>
      </c>
      <c r="E1423" s="13">
        <v>2</v>
      </c>
      <c r="F1423" s="14" t="s">
        <v>634</v>
      </c>
      <c r="G1423" s="14" t="s">
        <v>699</v>
      </c>
      <c r="H1423" s="13">
        <f t="shared" si="145"/>
        <v>95</v>
      </c>
      <c r="I1423" s="13">
        <f t="shared" si="146"/>
        <v>11</v>
      </c>
      <c r="J1423" s="13">
        <f t="shared" si="147"/>
        <v>3</v>
      </c>
      <c r="K1423" s="13" t="s">
        <v>1701</v>
      </c>
      <c r="L1423" s="13">
        <v>67</v>
      </c>
      <c r="M1423" s="13" t="s">
        <v>1596</v>
      </c>
      <c r="N1423" s="13">
        <v>67</v>
      </c>
      <c r="O1423" s="13" t="s">
        <v>1598</v>
      </c>
      <c r="P1423" s="13">
        <v>67</v>
      </c>
      <c r="Q1423" s="13" t="s">
        <v>1703</v>
      </c>
      <c r="R1423" s="13">
        <v>67</v>
      </c>
      <c r="S1423" s="13" t="s">
        <v>1706</v>
      </c>
      <c r="T1423" s="13">
        <v>67</v>
      </c>
      <c r="U1423" s="13" t="s">
        <v>1446</v>
      </c>
      <c r="V1423" s="13">
        <v>67</v>
      </c>
      <c r="W1423" s="13" t="s">
        <v>1448</v>
      </c>
      <c r="X1423" s="13">
        <v>67</v>
      </c>
      <c r="Y1423" s="13" t="s">
        <v>1451</v>
      </c>
      <c r="Z1423" s="13">
        <v>67</v>
      </c>
      <c r="AA1423" s="13" t="s">
        <v>386</v>
      </c>
      <c r="AB1423" s="36" t="str">
        <f t="shared" si="148"/>
        <v>tw-x-37-shl-loc2</v>
      </c>
      <c r="AC1423" s="36">
        <f t="shared" si="149"/>
        <v>4</v>
      </c>
      <c r="AD1423" s="13">
        <v>9</v>
      </c>
      <c r="AE1423" s="27">
        <v>9</v>
      </c>
      <c r="AG1423" s="35">
        <v>220</v>
      </c>
    </row>
    <row r="1424" spans="1:33" ht="16.5" x14ac:dyDescent="0.2">
      <c r="A1424" s="33" t="s">
        <v>985</v>
      </c>
      <c r="B1424" s="33">
        <f t="shared" si="150"/>
        <v>4303730</v>
      </c>
      <c r="C1424" s="51">
        <v>37</v>
      </c>
      <c r="D1424" s="26">
        <f t="shared" si="144"/>
        <v>43037</v>
      </c>
      <c r="E1424" s="13">
        <v>3</v>
      </c>
      <c r="F1424" s="14" t="s">
        <v>633</v>
      </c>
      <c r="G1424" s="14" t="s">
        <v>700</v>
      </c>
      <c r="H1424" s="13">
        <f t="shared" si="145"/>
        <v>95</v>
      </c>
      <c r="I1424" s="13">
        <f t="shared" si="146"/>
        <v>11</v>
      </c>
      <c r="J1424" s="13">
        <f t="shared" si="147"/>
        <v>3</v>
      </c>
      <c r="K1424" s="13" t="s">
        <v>1702</v>
      </c>
      <c r="L1424" s="13">
        <v>67</v>
      </c>
      <c r="M1424" s="13" t="s">
        <v>1597</v>
      </c>
      <c r="N1424" s="13">
        <v>67</v>
      </c>
      <c r="O1424" s="13" t="s">
        <v>1599</v>
      </c>
      <c r="P1424" s="13">
        <v>67</v>
      </c>
      <c r="Q1424" s="13" t="s">
        <v>1704</v>
      </c>
      <c r="R1424" s="13">
        <v>67</v>
      </c>
      <c r="S1424" s="13" t="s">
        <v>1705</v>
      </c>
      <c r="T1424" s="13">
        <v>67</v>
      </c>
      <c r="U1424" s="13" t="s">
        <v>1447</v>
      </c>
      <c r="V1424" s="13">
        <v>67</v>
      </c>
      <c r="W1424" s="13" t="s">
        <v>1449</v>
      </c>
      <c r="X1424" s="13">
        <v>67</v>
      </c>
      <c r="Y1424" s="13" t="s">
        <v>1450</v>
      </c>
      <c r="Z1424" s="13">
        <v>67</v>
      </c>
      <c r="AA1424" s="13" t="s">
        <v>353</v>
      </c>
      <c r="AB1424" s="37" t="str">
        <f t="shared" si="148"/>
        <v>tw-x-37-jlr-loc3</v>
      </c>
      <c r="AC1424" s="37">
        <f t="shared" si="149"/>
        <v>4</v>
      </c>
      <c r="AD1424" s="13">
        <v>6</v>
      </c>
      <c r="AE1424" s="27">
        <v>6</v>
      </c>
      <c r="AG1424" s="35">
        <v>221</v>
      </c>
    </row>
    <row r="1425" spans="1:33" ht="17.25" thickBot="1" x14ac:dyDescent="0.25">
      <c r="A1425" s="33" t="s">
        <v>985</v>
      </c>
      <c r="B1425" s="33">
        <f t="shared" si="150"/>
        <v>4303731</v>
      </c>
      <c r="C1425" s="51">
        <v>37</v>
      </c>
      <c r="D1425" s="28">
        <f t="shared" si="144"/>
        <v>43037</v>
      </c>
      <c r="E1425" s="29">
        <v>3</v>
      </c>
      <c r="F1425" s="30" t="s">
        <v>634</v>
      </c>
      <c r="G1425" s="30" t="s">
        <v>701</v>
      </c>
      <c r="H1425" s="29">
        <f t="shared" si="145"/>
        <v>95</v>
      </c>
      <c r="I1425" s="29">
        <f t="shared" si="146"/>
        <v>11</v>
      </c>
      <c r="J1425" s="29">
        <f t="shared" si="147"/>
        <v>3</v>
      </c>
      <c r="K1425" s="29" t="s">
        <v>1701</v>
      </c>
      <c r="L1425" s="29">
        <v>67</v>
      </c>
      <c r="M1425" s="29" t="s">
        <v>1596</v>
      </c>
      <c r="N1425" s="29">
        <v>67</v>
      </c>
      <c r="O1425" s="29" t="s">
        <v>1598</v>
      </c>
      <c r="P1425" s="29">
        <v>67</v>
      </c>
      <c r="Q1425" s="29" t="s">
        <v>1703</v>
      </c>
      <c r="R1425" s="29">
        <v>67</v>
      </c>
      <c r="S1425" s="29" t="s">
        <v>1706</v>
      </c>
      <c r="T1425" s="29">
        <v>67</v>
      </c>
      <c r="U1425" s="29" t="s">
        <v>1446</v>
      </c>
      <c r="V1425" s="29">
        <v>67</v>
      </c>
      <c r="W1425" s="29" t="s">
        <v>1448</v>
      </c>
      <c r="X1425" s="29">
        <v>67</v>
      </c>
      <c r="Y1425" s="29" t="s">
        <v>1451</v>
      </c>
      <c r="Z1425" s="29">
        <v>67</v>
      </c>
      <c r="AA1425" s="29" t="s">
        <v>394</v>
      </c>
      <c r="AB1425" s="30" t="str">
        <f t="shared" si="148"/>
        <v>tw-x-37-shl-loc3</v>
      </c>
      <c r="AC1425" s="30">
        <f t="shared" si="149"/>
        <v>4</v>
      </c>
      <c r="AD1425" s="29">
        <v>9</v>
      </c>
      <c r="AE1425" s="31">
        <v>9</v>
      </c>
      <c r="AG1425" s="35">
        <v>222</v>
      </c>
    </row>
    <row r="1426" spans="1:33" ht="16.5" x14ac:dyDescent="0.2">
      <c r="A1426" s="33" t="s">
        <v>985</v>
      </c>
      <c r="B1426" s="33">
        <f t="shared" si="150"/>
        <v>4303810</v>
      </c>
      <c r="C1426" s="51">
        <v>38</v>
      </c>
      <c r="D1426" s="23">
        <f t="shared" si="144"/>
        <v>43038</v>
      </c>
      <c r="E1426" s="24">
        <v>1</v>
      </c>
      <c r="F1426" s="32" t="s">
        <v>633</v>
      </c>
      <c r="G1426" s="32" t="s">
        <v>696</v>
      </c>
      <c r="H1426" s="24">
        <f t="shared" si="145"/>
        <v>96</v>
      </c>
      <c r="I1426" s="24">
        <f t="shared" si="146"/>
        <v>11</v>
      </c>
      <c r="J1426" s="24">
        <f t="shared" si="147"/>
        <v>3</v>
      </c>
      <c r="K1426" s="24" t="s">
        <v>1702</v>
      </c>
      <c r="L1426" s="24">
        <v>68</v>
      </c>
      <c r="M1426" s="24" t="s">
        <v>1597</v>
      </c>
      <c r="N1426" s="24">
        <v>68</v>
      </c>
      <c r="O1426" s="24" t="s">
        <v>1599</v>
      </c>
      <c r="P1426" s="24">
        <v>68</v>
      </c>
      <c r="Q1426" s="24" t="s">
        <v>1704</v>
      </c>
      <c r="R1426" s="24">
        <v>68</v>
      </c>
      <c r="S1426" s="24" t="s">
        <v>1705</v>
      </c>
      <c r="T1426" s="24">
        <v>68</v>
      </c>
      <c r="U1426" s="24" t="s">
        <v>1707</v>
      </c>
      <c r="V1426" s="24">
        <v>68</v>
      </c>
      <c r="W1426" s="24" t="s">
        <v>1449</v>
      </c>
      <c r="X1426" s="24">
        <v>68</v>
      </c>
      <c r="Y1426" s="24" t="s">
        <v>1450</v>
      </c>
      <c r="Z1426" s="24">
        <v>68</v>
      </c>
      <c r="AA1426" s="32" t="s">
        <v>747</v>
      </c>
      <c r="AB1426" s="24" t="str">
        <f t="shared" si="148"/>
        <v>tw-x-38-jlr-loc1</v>
      </c>
      <c r="AC1426" s="24">
        <f t="shared" si="149"/>
        <v>4</v>
      </c>
      <c r="AD1426" s="24">
        <v>6</v>
      </c>
      <c r="AE1426" s="25">
        <v>6</v>
      </c>
      <c r="AG1426" s="35">
        <v>223</v>
      </c>
    </row>
    <row r="1427" spans="1:33" ht="16.5" x14ac:dyDescent="0.2">
      <c r="A1427" s="33" t="s">
        <v>985</v>
      </c>
      <c r="B1427" s="33">
        <f t="shared" si="150"/>
        <v>4303811</v>
      </c>
      <c r="C1427" s="51">
        <v>38</v>
      </c>
      <c r="D1427" s="26">
        <f t="shared" si="144"/>
        <v>43038</v>
      </c>
      <c r="E1427" s="13">
        <v>1</v>
      </c>
      <c r="F1427" s="14" t="s">
        <v>634</v>
      </c>
      <c r="G1427" s="14" t="s">
        <v>697</v>
      </c>
      <c r="H1427" s="13">
        <f t="shared" si="145"/>
        <v>96</v>
      </c>
      <c r="I1427" s="13">
        <f t="shared" si="146"/>
        <v>11</v>
      </c>
      <c r="J1427" s="13">
        <f t="shared" si="147"/>
        <v>3</v>
      </c>
      <c r="K1427" s="13" t="s">
        <v>1701</v>
      </c>
      <c r="L1427" s="13">
        <v>68</v>
      </c>
      <c r="M1427" s="13" t="s">
        <v>1596</v>
      </c>
      <c r="N1427" s="13">
        <v>68</v>
      </c>
      <c r="O1427" s="13" t="s">
        <v>1598</v>
      </c>
      <c r="P1427" s="13">
        <v>68</v>
      </c>
      <c r="Q1427" s="13" t="s">
        <v>1703</v>
      </c>
      <c r="R1427" s="13">
        <v>68</v>
      </c>
      <c r="S1427" s="13" t="s">
        <v>1706</v>
      </c>
      <c r="T1427" s="13">
        <v>68</v>
      </c>
      <c r="U1427" s="13" t="s">
        <v>1708</v>
      </c>
      <c r="V1427" s="13">
        <v>68</v>
      </c>
      <c r="W1427" s="13" t="s">
        <v>1448</v>
      </c>
      <c r="X1427" s="13">
        <v>68</v>
      </c>
      <c r="Y1427" s="13" t="s">
        <v>1451</v>
      </c>
      <c r="Z1427" s="13">
        <v>68</v>
      </c>
      <c r="AA1427" s="14" t="s">
        <v>384</v>
      </c>
      <c r="AB1427" s="13" t="str">
        <f t="shared" si="148"/>
        <v>tw-x-38-shl-loc1</v>
      </c>
      <c r="AC1427" s="13">
        <f t="shared" si="149"/>
        <v>4</v>
      </c>
      <c r="AD1427" s="13">
        <v>9</v>
      </c>
      <c r="AE1427" s="27">
        <v>9</v>
      </c>
      <c r="AG1427" s="35">
        <v>224</v>
      </c>
    </row>
    <row r="1428" spans="1:33" ht="16.5" x14ac:dyDescent="0.2">
      <c r="A1428" s="33" t="s">
        <v>985</v>
      </c>
      <c r="B1428" s="33">
        <f t="shared" si="150"/>
        <v>4303820</v>
      </c>
      <c r="C1428" s="51">
        <v>38</v>
      </c>
      <c r="D1428" s="26">
        <f t="shared" si="144"/>
        <v>43038</v>
      </c>
      <c r="E1428" s="13">
        <v>2</v>
      </c>
      <c r="F1428" s="14" t="s">
        <v>633</v>
      </c>
      <c r="G1428" s="14" t="s">
        <v>698</v>
      </c>
      <c r="H1428" s="13">
        <f t="shared" si="145"/>
        <v>96</v>
      </c>
      <c r="I1428" s="13">
        <f t="shared" si="146"/>
        <v>11</v>
      </c>
      <c r="J1428" s="13">
        <f t="shared" si="147"/>
        <v>3</v>
      </c>
      <c r="K1428" s="13" t="s">
        <v>1702</v>
      </c>
      <c r="L1428" s="13">
        <v>68</v>
      </c>
      <c r="M1428" s="13" t="s">
        <v>1597</v>
      </c>
      <c r="N1428" s="13">
        <v>68</v>
      </c>
      <c r="O1428" s="13" t="s">
        <v>1599</v>
      </c>
      <c r="P1428" s="13">
        <v>68</v>
      </c>
      <c r="Q1428" s="13" t="s">
        <v>1704</v>
      </c>
      <c r="R1428" s="13">
        <v>68</v>
      </c>
      <c r="S1428" s="13" t="s">
        <v>1705</v>
      </c>
      <c r="T1428" s="13">
        <v>68</v>
      </c>
      <c r="U1428" s="13" t="s">
        <v>1707</v>
      </c>
      <c r="V1428" s="13">
        <v>68</v>
      </c>
      <c r="W1428" s="13" t="s">
        <v>1449</v>
      </c>
      <c r="X1428" s="13">
        <v>68</v>
      </c>
      <c r="Y1428" s="13" t="s">
        <v>1450</v>
      </c>
      <c r="Z1428" s="13">
        <v>68</v>
      </c>
      <c r="AA1428" s="14" t="s">
        <v>749</v>
      </c>
      <c r="AB1428" s="36" t="str">
        <f t="shared" si="148"/>
        <v>tw-x-38-jlr-loc2</v>
      </c>
      <c r="AC1428" s="36">
        <f t="shared" si="149"/>
        <v>4</v>
      </c>
      <c r="AD1428" s="13">
        <v>6</v>
      </c>
      <c r="AE1428" s="27">
        <v>6</v>
      </c>
      <c r="AG1428" s="35">
        <v>225</v>
      </c>
    </row>
    <row r="1429" spans="1:33" ht="16.5" x14ac:dyDescent="0.2">
      <c r="A1429" s="33" t="s">
        <v>985</v>
      </c>
      <c r="B1429" s="33">
        <f t="shared" si="150"/>
        <v>4303821</v>
      </c>
      <c r="C1429" s="51">
        <v>38</v>
      </c>
      <c r="D1429" s="26">
        <f t="shared" si="144"/>
        <v>43038</v>
      </c>
      <c r="E1429" s="13">
        <v>2</v>
      </c>
      <c r="F1429" s="14" t="s">
        <v>634</v>
      </c>
      <c r="G1429" s="14" t="s">
        <v>699</v>
      </c>
      <c r="H1429" s="13">
        <f t="shared" si="145"/>
        <v>96</v>
      </c>
      <c r="I1429" s="13">
        <f t="shared" si="146"/>
        <v>11</v>
      </c>
      <c r="J1429" s="13">
        <f t="shared" si="147"/>
        <v>3</v>
      </c>
      <c r="K1429" s="13" t="s">
        <v>1701</v>
      </c>
      <c r="L1429" s="13">
        <v>68</v>
      </c>
      <c r="M1429" s="13" t="s">
        <v>1596</v>
      </c>
      <c r="N1429" s="13">
        <v>68</v>
      </c>
      <c r="O1429" s="13" t="s">
        <v>1598</v>
      </c>
      <c r="P1429" s="13">
        <v>68</v>
      </c>
      <c r="Q1429" s="13" t="s">
        <v>1703</v>
      </c>
      <c r="R1429" s="13">
        <v>68</v>
      </c>
      <c r="S1429" s="13" t="s">
        <v>1706</v>
      </c>
      <c r="T1429" s="13">
        <v>68</v>
      </c>
      <c r="U1429" s="13" t="s">
        <v>1708</v>
      </c>
      <c r="V1429" s="13">
        <v>68</v>
      </c>
      <c r="W1429" s="13" t="s">
        <v>1448</v>
      </c>
      <c r="X1429" s="13">
        <v>68</v>
      </c>
      <c r="Y1429" s="13" t="s">
        <v>1451</v>
      </c>
      <c r="Z1429" s="13">
        <v>68</v>
      </c>
      <c r="AA1429" s="13" t="s">
        <v>382</v>
      </c>
      <c r="AB1429" s="36" t="str">
        <f t="shared" si="148"/>
        <v>tw-x-38-shl-loc2</v>
      </c>
      <c r="AC1429" s="36">
        <f t="shared" si="149"/>
        <v>4</v>
      </c>
      <c r="AD1429" s="13">
        <v>9</v>
      </c>
      <c r="AE1429" s="27">
        <v>9</v>
      </c>
      <c r="AG1429" s="35">
        <v>226</v>
      </c>
    </row>
    <row r="1430" spans="1:33" ht="16.5" x14ac:dyDescent="0.2">
      <c r="A1430" s="33" t="s">
        <v>985</v>
      </c>
      <c r="B1430" s="33">
        <f t="shared" si="150"/>
        <v>4303830</v>
      </c>
      <c r="C1430" s="51">
        <v>38</v>
      </c>
      <c r="D1430" s="26">
        <f t="shared" si="144"/>
        <v>43038</v>
      </c>
      <c r="E1430" s="13">
        <v>3</v>
      </c>
      <c r="F1430" s="14" t="s">
        <v>633</v>
      </c>
      <c r="G1430" s="14" t="s">
        <v>700</v>
      </c>
      <c r="H1430" s="13">
        <f t="shared" si="145"/>
        <v>96</v>
      </c>
      <c r="I1430" s="13">
        <f t="shared" si="146"/>
        <v>11</v>
      </c>
      <c r="J1430" s="13">
        <f t="shared" si="147"/>
        <v>3</v>
      </c>
      <c r="K1430" s="13" t="s">
        <v>1702</v>
      </c>
      <c r="L1430" s="13">
        <v>68</v>
      </c>
      <c r="M1430" s="13" t="s">
        <v>1597</v>
      </c>
      <c r="N1430" s="13">
        <v>68</v>
      </c>
      <c r="O1430" s="13" t="s">
        <v>1599</v>
      </c>
      <c r="P1430" s="13">
        <v>68</v>
      </c>
      <c r="Q1430" s="13" t="s">
        <v>1704</v>
      </c>
      <c r="R1430" s="13">
        <v>68</v>
      </c>
      <c r="S1430" s="13" t="s">
        <v>1705</v>
      </c>
      <c r="T1430" s="13">
        <v>68</v>
      </c>
      <c r="U1430" s="13" t="s">
        <v>1707</v>
      </c>
      <c r="V1430" s="13">
        <v>68</v>
      </c>
      <c r="W1430" s="13" t="s">
        <v>1449</v>
      </c>
      <c r="X1430" s="13">
        <v>68</v>
      </c>
      <c r="Y1430" s="13" t="s">
        <v>1450</v>
      </c>
      <c r="Z1430" s="13">
        <v>68</v>
      </c>
      <c r="AA1430" s="14" t="s">
        <v>354</v>
      </c>
      <c r="AB1430" s="37" t="str">
        <f t="shared" si="148"/>
        <v>tw-x-38-jlr-loc3</v>
      </c>
      <c r="AC1430" s="37">
        <f t="shared" si="149"/>
        <v>4</v>
      </c>
      <c r="AD1430" s="13">
        <v>6</v>
      </c>
      <c r="AE1430" s="27">
        <v>6</v>
      </c>
      <c r="AG1430" s="35">
        <v>227</v>
      </c>
    </row>
    <row r="1431" spans="1:33" ht="17.25" thickBot="1" x14ac:dyDescent="0.25">
      <c r="A1431" s="33" t="s">
        <v>985</v>
      </c>
      <c r="B1431" s="33">
        <f t="shared" si="150"/>
        <v>4303831</v>
      </c>
      <c r="C1431" s="51">
        <v>38</v>
      </c>
      <c r="D1431" s="28">
        <f t="shared" si="144"/>
        <v>43038</v>
      </c>
      <c r="E1431" s="29">
        <v>3</v>
      </c>
      <c r="F1431" s="30" t="s">
        <v>634</v>
      </c>
      <c r="G1431" s="30" t="s">
        <v>701</v>
      </c>
      <c r="H1431" s="29">
        <f t="shared" si="145"/>
        <v>96</v>
      </c>
      <c r="I1431" s="29">
        <f t="shared" si="146"/>
        <v>11</v>
      </c>
      <c r="J1431" s="29">
        <f t="shared" si="147"/>
        <v>3</v>
      </c>
      <c r="K1431" s="29" t="s">
        <v>1701</v>
      </c>
      <c r="L1431" s="29">
        <v>68</v>
      </c>
      <c r="M1431" s="29" t="s">
        <v>1596</v>
      </c>
      <c r="N1431" s="29">
        <v>68</v>
      </c>
      <c r="O1431" s="29" t="s">
        <v>1598</v>
      </c>
      <c r="P1431" s="29">
        <v>68</v>
      </c>
      <c r="Q1431" s="29" t="s">
        <v>1703</v>
      </c>
      <c r="R1431" s="29">
        <v>68</v>
      </c>
      <c r="S1431" s="29" t="s">
        <v>1706</v>
      </c>
      <c r="T1431" s="29">
        <v>68</v>
      </c>
      <c r="U1431" s="29" t="s">
        <v>1708</v>
      </c>
      <c r="V1431" s="29">
        <v>68</v>
      </c>
      <c r="W1431" s="29" t="s">
        <v>1448</v>
      </c>
      <c r="X1431" s="29">
        <v>68</v>
      </c>
      <c r="Y1431" s="29" t="s">
        <v>1451</v>
      </c>
      <c r="Z1431" s="29">
        <v>68</v>
      </c>
      <c r="AA1431" s="30" t="s">
        <v>395</v>
      </c>
      <c r="AB1431" s="30" t="str">
        <f t="shared" si="148"/>
        <v>tw-x-38-shl-loc3</v>
      </c>
      <c r="AC1431" s="30">
        <f t="shared" si="149"/>
        <v>4</v>
      </c>
      <c r="AD1431" s="29">
        <v>9</v>
      </c>
      <c r="AE1431" s="31">
        <v>9</v>
      </c>
      <c r="AG1431" s="35">
        <v>228</v>
      </c>
    </row>
    <row r="1432" spans="1:33" ht="16.5" x14ac:dyDescent="0.2">
      <c r="A1432" s="33" t="s">
        <v>985</v>
      </c>
      <c r="B1432" s="33">
        <f t="shared" si="150"/>
        <v>4303910</v>
      </c>
      <c r="C1432" s="51">
        <v>39</v>
      </c>
      <c r="D1432" s="23">
        <f t="shared" si="144"/>
        <v>43039</v>
      </c>
      <c r="E1432" s="24">
        <v>1</v>
      </c>
      <c r="F1432" s="32" t="s">
        <v>633</v>
      </c>
      <c r="G1432" s="32" t="s">
        <v>696</v>
      </c>
      <c r="H1432" s="24">
        <f t="shared" si="145"/>
        <v>97</v>
      </c>
      <c r="I1432" s="24">
        <f t="shared" si="146"/>
        <v>11</v>
      </c>
      <c r="J1432" s="24">
        <f t="shared" si="147"/>
        <v>3</v>
      </c>
      <c r="K1432" s="24" t="s">
        <v>1702</v>
      </c>
      <c r="L1432" s="24">
        <v>69</v>
      </c>
      <c r="M1432" s="24" t="s">
        <v>1597</v>
      </c>
      <c r="N1432" s="24">
        <v>69</v>
      </c>
      <c r="O1432" s="24" t="s">
        <v>1599</v>
      </c>
      <c r="P1432" s="24">
        <v>69</v>
      </c>
      <c r="Q1432" s="24" t="s">
        <v>1704</v>
      </c>
      <c r="R1432" s="24">
        <v>69</v>
      </c>
      <c r="S1432" s="24" t="s">
        <v>1705</v>
      </c>
      <c r="T1432" s="24">
        <v>69</v>
      </c>
      <c r="U1432" s="24" t="s">
        <v>1707</v>
      </c>
      <c r="V1432" s="24">
        <v>69</v>
      </c>
      <c r="W1432" s="24" t="s">
        <v>1674</v>
      </c>
      <c r="X1432" s="24">
        <v>69</v>
      </c>
      <c r="Y1432" s="24" t="s">
        <v>1450</v>
      </c>
      <c r="Z1432" s="24">
        <v>69</v>
      </c>
      <c r="AA1432" s="24" t="s">
        <v>351</v>
      </c>
      <c r="AB1432" s="24" t="str">
        <f t="shared" si="148"/>
        <v>tw-x-39-jlr-loc1</v>
      </c>
      <c r="AC1432" s="24">
        <f t="shared" si="149"/>
        <v>4</v>
      </c>
      <c r="AD1432" s="24">
        <v>6</v>
      </c>
      <c r="AE1432" s="25">
        <v>6</v>
      </c>
      <c r="AG1432" s="35">
        <v>229</v>
      </c>
    </row>
    <row r="1433" spans="1:33" ht="16.5" x14ac:dyDescent="0.2">
      <c r="A1433" s="33" t="s">
        <v>985</v>
      </c>
      <c r="B1433" s="33">
        <f t="shared" si="150"/>
        <v>4303911</v>
      </c>
      <c r="C1433" s="51">
        <v>39</v>
      </c>
      <c r="D1433" s="26">
        <f t="shared" si="144"/>
        <v>43039</v>
      </c>
      <c r="E1433" s="13">
        <v>1</v>
      </c>
      <c r="F1433" s="14" t="s">
        <v>634</v>
      </c>
      <c r="G1433" s="14" t="s">
        <v>697</v>
      </c>
      <c r="H1433" s="13">
        <f t="shared" si="145"/>
        <v>97</v>
      </c>
      <c r="I1433" s="13">
        <f t="shared" si="146"/>
        <v>11</v>
      </c>
      <c r="J1433" s="13">
        <f t="shared" si="147"/>
        <v>3</v>
      </c>
      <c r="K1433" s="13" t="s">
        <v>1701</v>
      </c>
      <c r="L1433" s="13">
        <v>69</v>
      </c>
      <c r="M1433" s="13" t="s">
        <v>1596</v>
      </c>
      <c r="N1433" s="13">
        <v>69</v>
      </c>
      <c r="O1433" s="13" t="s">
        <v>1598</v>
      </c>
      <c r="P1433" s="13">
        <v>69</v>
      </c>
      <c r="Q1433" s="13" t="s">
        <v>1703</v>
      </c>
      <c r="R1433" s="13">
        <v>69</v>
      </c>
      <c r="S1433" s="13" t="s">
        <v>1706</v>
      </c>
      <c r="T1433" s="13">
        <v>69</v>
      </c>
      <c r="U1433" s="13" t="s">
        <v>1708</v>
      </c>
      <c r="V1433" s="13">
        <v>69</v>
      </c>
      <c r="W1433" s="13" t="s">
        <v>1673</v>
      </c>
      <c r="X1433" s="13">
        <v>69</v>
      </c>
      <c r="Y1433" s="13" t="s">
        <v>1451</v>
      </c>
      <c r="Z1433" s="13">
        <v>69</v>
      </c>
      <c r="AA1433" s="13" t="s">
        <v>391</v>
      </c>
      <c r="AB1433" s="13" t="str">
        <f t="shared" si="148"/>
        <v>tw-x-39-shl-loc1</v>
      </c>
      <c r="AC1433" s="13">
        <f t="shared" si="149"/>
        <v>4</v>
      </c>
      <c r="AD1433" s="13">
        <v>9</v>
      </c>
      <c r="AE1433" s="27">
        <v>9</v>
      </c>
      <c r="AG1433" s="35">
        <v>230</v>
      </c>
    </row>
    <row r="1434" spans="1:33" ht="16.5" x14ac:dyDescent="0.2">
      <c r="A1434" s="33" t="s">
        <v>985</v>
      </c>
      <c r="B1434" s="33">
        <f t="shared" si="150"/>
        <v>4303920</v>
      </c>
      <c r="C1434" s="51">
        <v>39</v>
      </c>
      <c r="D1434" s="26">
        <f t="shared" si="144"/>
        <v>43039</v>
      </c>
      <c r="E1434" s="13">
        <v>2</v>
      </c>
      <c r="F1434" s="14" t="s">
        <v>633</v>
      </c>
      <c r="G1434" s="14" t="s">
        <v>698</v>
      </c>
      <c r="H1434" s="13">
        <f t="shared" si="145"/>
        <v>97</v>
      </c>
      <c r="I1434" s="13">
        <f t="shared" si="146"/>
        <v>11</v>
      </c>
      <c r="J1434" s="13">
        <f t="shared" si="147"/>
        <v>3</v>
      </c>
      <c r="K1434" s="13" t="s">
        <v>1702</v>
      </c>
      <c r="L1434" s="13">
        <v>69</v>
      </c>
      <c r="M1434" s="13" t="s">
        <v>1597</v>
      </c>
      <c r="N1434" s="13">
        <v>69</v>
      </c>
      <c r="O1434" s="13" t="s">
        <v>1599</v>
      </c>
      <c r="P1434" s="13">
        <v>69</v>
      </c>
      <c r="Q1434" s="13" t="s">
        <v>1704</v>
      </c>
      <c r="R1434" s="13">
        <v>69</v>
      </c>
      <c r="S1434" s="13" t="s">
        <v>1705</v>
      </c>
      <c r="T1434" s="13">
        <v>69</v>
      </c>
      <c r="U1434" s="13" t="s">
        <v>1707</v>
      </c>
      <c r="V1434" s="13">
        <v>69</v>
      </c>
      <c r="W1434" s="13" t="s">
        <v>1674</v>
      </c>
      <c r="X1434" s="13">
        <v>69</v>
      </c>
      <c r="Y1434" s="13" t="s">
        <v>1450</v>
      </c>
      <c r="Z1434" s="13">
        <v>69</v>
      </c>
      <c r="AA1434" s="13" t="s">
        <v>748</v>
      </c>
      <c r="AB1434" s="36" t="str">
        <f t="shared" si="148"/>
        <v>tw-x-39-jlr-loc2</v>
      </c>
      <c r="AC1434" s="36">
        <f t="shared" si="149"/>
        <v>4</v>
      </c>
      <c r="AD1434" s="13">
        <v>6</v>
      </c>
      <c r="AE1434" s="27">
        <v>6</v>
      </c>
      <c r="AG1434" s="35">
        <v>231</v>
      </c>
    </row>
    <row r="1435" spans="1:33" ht="16.5" x14ac:dyDescent="0.2">
      <c r="A1435" s="33" t="s">
        <v>985</v>
      </c>
      <c r="B1435" s="33">
        <f t="shared" si="150"/>
        <v>4303921</v>
      </c>
      <c r="C1435" s="51">
        <v>39</v>
      </c>
      <c r="D1435" s="26">
        <f t="shared" si="144"/>
        <v>43039</v>
      </c>
      <c r="E1435" s="13">
        <v>2</v>
      </c>
      <c r="F1435" s="14" t="s">
        <v>634</v>
      </c>
      <c r="G1435" s="14" t="s">
        <v>699</v>
      </c>
      <c r="H1435" s="13">
        <f t="shared" si="145"/>
        <v>97</v>
      </c>
      <c r="I1435" s="13">
        <f t="shared" si="146"/>
        <v>11</v>
      </c>
      <c r="J1435" s="13">
        <f t="shared" si="147"/>
        <v>3</v>
      </c>
      <c r="K1435" s="13" t="s">
        <v>1701</v>
      </c>
      <c r="L1435" s="13">
        <v>69</v>
      </c>
      <c r="M1435" s="13" t="s">
        <v>1596</v>
      </c>
      <c r="N1435" s="13">
        <v>69</v>
      </c>
      <c r="O1435" s="13" t="s">
        <v>1598</v>
      </c>
      <c r="P1435" s="13">
        <v>69</v>
      </c>
      <c r="Q1435" s="13" t="s">
        <v>1703</v>
      </c>
      <c r="R1435" s="13">
        <v>69</v>
      </c>
      <c r="S1435" s="13" t="s">
        <v>1706</v>
      </c>
      <c r="T1435" s="13">
        <v>69</v>
      </c>
      <c r="U1435" s="13" t="s">
        <v>1708</v>
      </c>
      <c r="V1435" s="13">
        <v>69</v>
      </c>
      <c r="W1435" s="13" t="s">
        <v>1673</v>
      </c>
      <c r="X1435" s="13">
        <v>69</v>
      </c>
      <c r="Y1435" s="13" t="s">
        <v>1451</v>
      </c>
      <c r="Z1435" s="13">
        <v>69</v>
      </c>
      <c r="AA1435" s="13" t="s">
        <v>390</v>
      </c>
      <c r="AB1435" s="36" t="str">
        <f t="shared" si="148"/>
        <v>tw-x-39-shl-loc2</v>
      </c>
      <c r="AC1435" s="36">
        <f t="shared" si="149"/>
        <v>4</v>
      </c>
      <c r="AD1435" s="13">
        <v>9</v>
      </c>
      <c r="AE1435" s="27">
        <v>9</v>
      </c>
      <c r="AG1435" s="35">
        <v>232</v>
      </c>
    </row>
    <row r="1436" spans="1:33" ht="16.5" x14ac:dyDescent="0.2">
      <c r="A1436" s="33" t="s">
        <v>985</v>
      </c>
      <c r="B1436" s="33">
        <f t="shared" si="150"/>
        <v>4303930</v>
      </c>
      <c r="C1436" s="51">
        <v>39</v>
      </c>
      <c r="D1436" s="26">
        <f t="shared" si="144"/>
        <v>43039</v>
      </c>
      <c r="E1436" s="13">
        <v>3</v>
      </c>
      <c r="F1436" s="14" t="s">
        <v>633</v>
      </c>
      <c r="G1436" s="14" t="s">
        <v>700</v>
      </c>
      <c r="H1436" s="13">
        <f t="shared" si="145"/>
        <v>97</v>
      </c>
      <c r="I1436" s="13">
        <f t="shared" si="146"/>
        <v>11</v>
      </c>
      <c r="J1436" s="13">
        <f t="shared" si="147"/>
        <v>3</v>
      </c>
      <c r="K1436" s="13" t="s">
        <v>1702</v>
      </c>
      <c r="L1436" s="13">
        <v>69</v>
      </c>
      <c r="M1436" s="13" t="s">
        <v>1597</v>
      </c>
      <c r="N1436" s="13">
        <v>69</v>
      </c>
      <c r="O1436" s="13" t="s">
        <v>1599</v>
      </c>
      <c r="P1436" s="13">
        <v>69</v>
      </c>
      <c r="Q1436" s="13" t="s">
        <v>1704</v>
      </c>
      <c r="R1436" s="13">
        <v>69</v>
      </c>
      <c r="S1436" s="13" t="s">
        <v>1705</v>
      </c>
      <c r="T1436" s="13">
        <v>69</v>
      </c>
      <c r="U1436" s="13" t="s">
        <v>1707</v>
      </c>
      <c r="V1436" s="13">
        <v>69</v>
      </c>
      <c r="W1436" s="13" t="s">
        <v>1674</v>
      </c>
      <c r="X1436" s="13">
        <v>69</v>
      </c>
      <c r="Y1436" s="13" t="s">
        <v>1450</v>
      </c>
      <c r="Z1436" s="13">
        <v>69</v>
      </c>
      <c r="AA1436" s="13" t="s">
        <v>354</v>
      </c>
      <c r="AB1436" s="37" t="str">
        <f t="shared" si="148"/>
        <v>tw-x-39-jlr-loc3</v>
      </c>
      <c r="AC1436" s="37">
        <f t="shared" si="149"/>
        <v>4</v>
      </c>
      <c r="AD1436" s="13">
        <v>6</v>
      </c>
      <c r="AE1436" s="27">
        <v>6</v>
      </c>
      <c r="AG1436" s="35">
        <v>233</v>
      </c>
    </row>
    <row r="1437" spans="1:33" ht="17.25" thickBot="1" x14ac:dyDescent="0.25">
      <c r="A1437" s="33" t="s">
        <v>985</v>
      </c>
      <c r="B1437" s="33">
        <f t="shared" si="150"/>
        <v>4303931</v>
      </c>
      <c r="C1437" s="51">
        <v>39</v>
      </c>
      <c r="D1437" s="28">
        <f t="shared" si="144"/>
        <v>43039</v>
      </c>
      <c r="E1437" s="29">
        <v>3</v>
      </c>
      <c r="F1437" s="30" t="s">
        <v>634</v>
      </c>
      <c r="G1437" s="30" t="s">
        <v>701</v>
      </c>
      <c r="H1437" s="29">
        <f t="shared" si="145"/>
        <v>97</v>
      </c>
      <c r="I1437" s="29">
        <f t="shared" si="146"/>
        <v>11</v>
      </c>
      <c r="J1437" s="29">
        <f t="shared" si="147"/>
        <v>3</v>
      </c>
      <c r="K1437" s="29" t="s">
        <v>1701</v>
      </c>
      <c r="L1437" s="29">
        <v>69</v>
      </c>
      <c r="M1437" s="29" t="s">
        <v>1596</v>
      </c>
      <c r="N1437" s="29">
        <v>69</v>
      </c>
      <c r="O1437" s="29" t="s">
        <v>1598</v>
      </c>
      <c r="P1437" s="29">
        <v>69</v>
      </c>
      <c r="Q1437" s="29" t="s">
        <v>1703</v>
      </c>
      <c r="R1437" s="29">
        <v>69</v>
      </c>
      <c r="S1437" s="29" t="s">
        <v>1706</v>
      </c>
      <c r="T1437" s="29">
        <v>69</v>
      </c>
      <c r="U1437" s="29" t="s">
        <v>1708</v>
      </c>
      <c r="V1437" s="29">
        <v>69</v>
      </c>
      <c r="W1437" s="29" t="s">
        <v>1673</v>
      </c>
      <c r="X1437" s="29">
        <v>69</v>
      </c>
      <c r="Y1437" s="29" t="s">
        <v>1451</v>
      </c>
      <c r="Z1437" s="29">
        <v>69</v>
      </c>
      <c r="AA1437" s="29" t="s">
        <v>395</v>
      </c>
      <c r="AB1437" s="30" t="str">
        <f t="shared" si="148"/>
        <v>tw-x-39-shl-loc3</v>
      </c>
      <c r="AC1437" s="30">
        <f t="shared" si="149"/>
        <v>4</v>
      </c>
      <c r="AD1437" s="29">
        <v>9</v>
      </c>
      <c r="AE1437" s="31">
        <v>9</v>
      </c>
      <c r="AG1437" s="35">
        <v>234</v>
      </c>
    </row>
    <row r="1438" spans="1:33" ht="16.5" x14ac:dyDescent="0.2">
      <c r="A1438" s="33" t="s">
        <v>985</v>
      </c>
      <c r="B1438" s="33">
        <f t="shared" si="150"/>
        <v>4304010</v>
      </c>
      <c r="C1438" s="51">
        <v>40</v>
      </c>
      <c r="D1438" s="23">
        <f t="shared" si="144"/>
        <v>43040</v>
      </c>
      <c r="E1438" s="24">
        <v>1</v>
      </c>
      <c r="F1438" s="32" t="s">
        <v>633</v>
      </c>
      <c r="G1438" s="32" t="s">
        <v>696</v>
      </c>
      <c r="H1438" s="24">
        <f t="shared" si="145"/>
        <v>98</v>
      </c>
      <c r="I1438" s="24">
        <f t="shared" si="146"/>
        <v>11</v>
      </c>
      <c r="J1438" s="24">
        <f t="shared" si="147"/>
        <v>3</v>
      </c>
      <c r="K1438" s="24" t="s">
        <v>1702</v>
      </c>
      <c r="L1438" s="24">
        <v>70</v>
      </c>
      <c r="M1438" s="24" t="s">
        <v>1597</v>
      </c>
      <c r="N1438" s="24">
        <v>70</v>
      </c>
      <c r="O1438" s="24" t="s">
        <v>1599</v>
      </c>
      <c r="P1438" s="24">
        <v>70</v>
      </c>
      <c r="Q1438" s="24" t="s">
        <v>1704</v>
      </c>
      <c r="R1438" s="24">
        <v>70</v>
      </c>
      <c r="S1438" s="24" t="s">
        <v>1705</v>
      </c>
      <c r="T1438" s="24">
        <v>70</v>
      </c>
      <c r="U1438" s="24" t="s">
        <v>1707</v>
      </c>
      <c r="V1438" s="24">
        <v>70</v>
      </c>
      <c r="W1438" s="24" t="s">
        <v>1674</v>
      </c>
      <c r="X1438" s="24">
        <v>70</v>
      </c>
      <c r="Y1438" s="24" t="s">
        <v>1675</v>
      </c>
      <c r="Z1438" s="24">
        <v>70</v>
      </c>
      <c r="AA1438" s="24" t="s">
        <v>355</v>
      </c>
      <c r="AB1438" s="24" t="str">
        <f t="shared" si="148"/>
        <v>tw-x-40-jlr-loc1</v>
      </c>
      <c r="AC1438" s="24">
        <f t="shared" si="149"/>
        <v>5</v>
      </c>
      <c r="AD1438" s="24">
        <v>6</v>
      </c>
      <c r="AE1438" s="25">
        <v>6</v>
      </c>
      <c r="AG1438" s="35">
        <v>235</v>
      </c>
    </row>
    <row r="1439" spans="1:33" ht="16.5" x14ac:dyDescent="0.2">
      <c r="A1439" s="33" t="s">
        <v>985</v>
      </c>
      <c r="B1439" s="33">
        <f t="shared" si="150"/>
        <v>4304011</v>
      </c>
      <c r="C1439" s="51">
        <v>40</v>
      </c>
      <c r="D1439" s="26">
        <f t="shared" si="144"/>
        <v>43040</v>
      </c>
      <c r="E1439" s="13">
        <v>1</v>
      </c>
      <c r="F1439" s="14" t="s">
        <v>634</v>
      </c>
      <c r="G1439" s="14" t="s">
        <v>697</v>
      </c>
      <c r="H1439" s="13">
        <f t="shared" si="145"/>
        <v>98</v>
      </c>
      <c r="I1439" s="13">
        <f t="shared" si="146"/>
        <v>11</v>
      </c>
      <c r="J1439" s="13">
        <f t="shared" si="147"/>
        <v>3</v>
      </c>
      <c r="K1439" s="13" t="s">
        <v>1701</v>
      </c>
      <c r="L1439" s="13">
        <v>70</v>
      </c>
      <c r="M1439" s="13" t="s">
        <v>1596</v>
      </c>
      <c r="N1439" s="13">
        <v>70</v>
      </c>
      <c r="O1439" s="13" t="s">
        <v>1598</v>
      </c>
      <c r="P1439" s="13">
        <v>70</v>
      </c>
      <c r="Q1439" s="13" t="s">
        <v>1703</v>
      </c>
      <c r="R1439" s="13">
        <v>70</v>
      </c>
      <c r="S1439" s="13" t="s">
        <v>1706</v>
      </c>
      <c r="T1439" s="13">
        <v>70</v>
      </c>
      <c r="U1439" s="13" t="s">
        <v>1708</v>
      </c>
      <c r="V1439" s="13">
        <v>70</v>
      </c>
      <c r="W1439" s="13" t="s">
        <v>1673</v>
      </c>
      <c r="X1439" s="13">
        <v>70</v>
      </c>
      <c r="Y1439" s="13" t="s">
        <v>1676</v>
      </c>
      <c r="Z1439" s="13">
        <v>70</v>
      </c>
      <c r="AA1439" s="13" t="s">
        <v>396</v>
      </c>
      <c r="AB1439" s="13" t="str">
        <f t="shared" si="148"/>
        <v>tw-x-40-shl-loc1</v>
      </c>
      <c r="AC1439" s="13">
        <f t="shared" si="149"/>
        <v>5</v>
      </c>
      <c r="AD1439" s="13">
        <v>9</v>
      </c>
      <c r="AE1439" s="27">
        <v>9</v>
      </c>
      <c r="AG1439" s="35">
        <v>236</v>
      </c>
    </row>
    <row r="1440" spans="1:33" ht="16.5" x14ac:dyDescent="0.2">
      <c r="A1440" s="33" t="s">
        <v>985</v>
      </c>
      <c r="B1440" s="33">
        <f t="shared" si="150"/>
        <v>4304020</v>
      </c>
      <c r="C1440" s="51">
        <v>40</v>
      </c>
      <c r="D1440" s="26">
        <f t="shared" si="144"/>
        <v>43040</v>
      </c>
      <c r="E1440" s="13">
        <v>2</v>
      </c>
      <c r="F1440" s="14" t="s">
        <v>633</v>
      </c>
      <c r="G1440" s="14" t="s">
        <v>698</v>
      </c>
      <c r="H1440" s="13">
        <f t="shared" si="145"/>
        <v>98</v>
      </c>
      <c r="I1440" s="13">
        <f t="shared" si="146"/>
        <v>11</v>
      </c>
      <c r="J1440" s="13">
        <f t="shared" si="147"/>
        <v>3</v>
      </c>
      <c r="K1440" s="13" t="s">
        <v>1702</v>
      </c>
      <c r="L1440" s="13">
        <v>70</v>
      </c>
      <c r="M1440" s="13" t="s">
        <v>1597</v>
      </c>
      <c r="N1440" s="13">
        <v>70</v>
      </c>
      <c r="O1440" s="13" t="s">
        <v>1599</v>
      </c>
      <c r="P1440" s="13">
        <v>70</v>
      </c>
      <c r="Q1440" s="13" t="s">
        <v>1704</v>
      </c>
      <c r="R1440" s="13">
        <v>70</v>
      </c>
      <c r="S1440" s="13" t="s">
        <v>1705</v>
      </c>
      <c r="T1440" s="13">
        <v>70</v>
      </c>
      <c r="U1440" s="13" t="s">
        <v>1707</v>
      </c>
      <c r="V1440" s="13">
        <v>70</v>
      </c>
      <c r="W1440" s="13" t="s">
        <v>1674</v>
      </c>
      <c r="X1440" s="13">
        <v>70</v>
      </c>
      <c r="Y1440" s="13" t="s">
        <v>1675</v>
      </c>
      <c r="Z1440" s="13">
        <v>70</v>
      </c>
      <c r="AA1440" s="13" t="s">
        <v>30</v>
      </c>
      <c r="AB1440" s="36" t="str">
        <f t="shared" si="148"/>
        <v>tw-x-40-jlr-loc2</v>
      </c>
      <c r="AC1440" s="36">
        <f t="shared" si="149"/>
        <v>5</v>
      </c>
      <c r="AD1440" s="13">
        <v>6</v>
      </c>
      <c r="AE1440" s="27">
        <v>6</v>
      </c>
      <c r="AG1440" s="35">
        <v>237</v>
      </c>
    </row>
    <row r="1441" spans="1:33" ht="16.5" x14ac:dyDescent="0.2">
      <c r="A1441" s="33" t="s">
        <v>985</v>
      </c>
      <c r="B1441" s="33">
        <f t="shared" si="150"/>
        <v>4304021</v>
      </c>
      <c r="C1441" s="51">
        <v>40</v>
      </c>
      <c r="D1441" s="26">
        <f t="shared" si="144"/>
        <v>43040</v>
      </c>
      <c r="E1441" s="13">
        <v>2</v>
      </c>
      <c r="F1441" s="14" t="s">
        <v>634</v>
      </c>
      <c r="G1441" s="14" t="s">
        <v>699</v>
      </c>
      <c r="H1441" s="13">
        <f t="shared" si="145"/>
        <v>98</v>
      </c>
      <c r="I1441" s="13">
        <f t="shared" si="146"/>
        <v>11</v>
      </c>
      <c r="J1441" s="13">
        <f t="shared" si="147"/>
        <v>3</v>
      </c>
      <c r="K1441" s="13" t="s">
        <v>1701</v>
      </c>
      <c r="L1441" s="13">
        <v>70</v>
      </c>
      <c r="M1441" s="13" t="s">
        <v>1596</v>
      </c>
      <c r="N1441" s="13">
        <v>70</v>
      </c>
      <c r="O1441" s="13" t="s">
        <v>1598</v>
      </c>
      <c r="P1441" s="13">
        <v>70</v>
      </c>
      <c r="Q1441" s="13" t="s">
        <v>1703</v>
      </c>
      <c r="R1441" s="13">
        <v>70</v>
      </c>
      <c r="S1441" s="13" t="s">
        <v>1706</v>
      </c>
      <c r="T1441" s="13">
        <v>70</v>
      </c>
      <c r="U1441" s="13" t="s">
        <v>1708</v>
      </c>
      <c r="V1441" s="13">
        <v>70</v>
      </c>
      <c r="W1441" s="13" t="s">
        <v>1673</v>
      </c>
      <c r="X1441" s="13">
        <v>70</v>
      </c>
      <c r="Y1441" s="13" t="s">
        <v>1676</v>
      </c>
      <c r="Z1441" s="13">
        <v>70</v>
      </c>
      <c r="AA1441" s="13" t="s">
        <v>380</v>
      </c>
      <c r="AB1441" s="36" t="str">
        <f t="shared" si="148"/>
        <v>tw-x-40-shl-loc2</v>
      </c>
      <c r="AC1441" s="36">
        <f t="shared" si="149"/>
        <v>5</v>
      </c>
      <c r="AD1441" s="13">
        <v>9</v>
      </c>
      <c r="AE1441" s="27">
        <v>9</v>
      </c>
      <c r="AG1441" s="35">
        <v>238</v>
      </c>
    </row>
    <row r="1442" spans="1:33" ht="16.5" x14ac:dyDescent="0.2">
      <c r="A1442" s="33" t="s">
        <v>985</v>
      </c>
      <c r="B1442" s="33">
        <f t="shared" si="150"/>
        <v>4304030</v>
      </c>
      <c r="C1442" s="51">
        <v>40</v>
      </c>
      <c r="D1442" s="26">
        <f t="shared" si="144"/>
        <v>43040</v>
      </c>
      <c r="E1442" s="13">
        <v>3</v>
      </c>
      <c r="F1442" s="14" t="s">
        <v>633</v>
      </c>
      <c r="G1442" s="14" t="s">
        <v>700</v>
      </c>
      <c r="H1442" s="13">
        <f t="shared" si="145"/>
        <v>98</v>
      </c>
      <c r="I1442" s="13">
        <f t="shared" si="146"/>
        <v>11</v>
      </c>
      <c r="J1442" s="13">
        <f t="shared" si="147"/>
        <v>3</v>
      </c>
      <c r="K1442" s="13" t="s">
        <v>1702</v>
      </c>
      <c r="L1442" s="13">
        <v>70</v>
      </c>
      <c r="M1442" s="13" t="s">
        <v>1597</v>
      </c>
      <c r="N1442" s="13">
        <v>70</v>
      </c>
      <c r="O1442" s="13" t="s">
        <v>1599</v>
      </c>
      <c r="P1442" s="13">
        <v>70</v>
      </c>
      <c r="Q1442" s="13" t="s">
        <v>1704</v>
      </c>
      <c r="R1442" s="13">
        <v>70</v>
      </c>
      <c r="S1442" s="13" t="s">
        <v>1705</v>
      </c>
      <c r="T1442" s="13">
        <v>70</v>
      </c>
      <c r="U1442" s="13" t="s">
        <v>1707</v>
      </c>
      <c r="V1442" s="13">
        <v>70</v>
      </c>
      <c r="W1442" s="13" t="s">
        <v>1674</v>
      </c>
      <c r="X1442" s="13">
        <v>70</v>
      </c>
      <c r="Y1442" s="13" t="s">
        <v>1675</v>
      </c>
      <c r="Z1442" s="13">
        <v>70</v>
      </c>
      <c r="AA1442" s="13" t="s">
        <v>353</v>
      </c>
      <c r="AB1442" s="37" t="str">
        <f t="shared" si="148"/>
        <v>tw-x-40-jlr-loc3</v>
      </c>
      <c r="AC1442" s="37">
        <f t="shared" si="149"/>
        <v>5</v>
      </c>
      <c r="AD1442" s="13">
        <v>6</v>
      </c>
      <c r="AE1442" s="27">
        <v>6</v>
      </c>
      <c r="AG1442" s="35">
        <v>239</v>
      </c>
    </row>
    <row r="1443" spans="1:33" ht="17.25" thickBot="1" x14ac:dyDescent="0.25">
      <c r="A1443" s="33" t="s">
        <v>985</v>
      </c>
      <c r="B1443" s="33">
        <f t="shared" si="150"/>
        <v>4304031</v>
      </c>
      <c r="C1443" s="51">
        <v>40</v>
      </c>
      <c r="D1443" s="28">
        <f t="shared" si="144"/>
        <v>43040</v>
      </c>
      <c r="E1443" s="29">
        <v>3</v>
      </c>
      <c r="F1443" s="30" t="s">
        <v>634</v>
      </c>
      <c r="G1443" s="30" t="s">
        <v>701</v>
      </c>
      <c r="H1443" s="29">
        <f t="shared" si="145"/>
        <v>98</v>
      </c>
      <c r="I1443" s="29">
        <f t="shared" si="146"/>
        <v>11</v>
      </c>
      <c r="J1443" s="29">
        <f t="shared" si="147"/>
        <v>3</v>
      </c>
      <c r="K1443" s="29" t="s">
        <v>1701</v>
      </c>
      <c r="L1443" s="29">
        <v>70</v>
      </c>
      <c r="M1443" s="29" t="s">
        <v>1596</v>
      </c>
      <c r="N1443" s="29">
        <v>70</v>
      </c>
      <c r="O1443" s="29" t="s">
        <v>1598</v>
      </c>
      <c r="P1443" s="29">
        <v>70</v>
      </c>
      <c r="Q1443" s="29" t="s">
        <v>1703</v>
      </c>
      <c r="R1443" s="29">
        <v>70</v>
      </c>
      <c r="S1443" s="29" t="s">
        <v>1706</v>
      </c>
      <c r="T1443" s="29">
        <v>70</v>
      </c>
      <c r="U1443" s="29" t="s">
        <v>1708</v>
      </c>
      <c r="V1443" s="29">
        <v>70</v>
      </c>
      <c r="W1443" s="29" t="s">
        <v>1673</v>
      </c>
      <c r="X1443" s="29">
        <v>70</v>
      </c>
      <c r="Y1443" s="29" t="s">
        <v>1676</v>
      </c>
      <c r="Z1443" s="29">
        <v>70</v>
      </c>
      <c r="AA1443" s="29" t="s">
        <v>394</v>
      </c>
      <c r="AB1443" s="30" t="str">
        <f t="shared" si="148"/>
        <v>tw-x-40-shl-loc3</v>
      </c>
      <c r="AC1443" s="30">
        <f t="shared" si="149"/>
        <v>5</v>
      </c>
      <c r="AD1443" s="29">
        <v>9</v>
      </c>
      <c r="AE1443" s="31">
        <v>9</v>
      </c>
      <c r="AG1443" s="35">
        <v>240</v>
      </c>
    </row>
    <row r="1444" spans="1:33" ht="16.5" x14ac:dyDescent="0.2">
      <c r="A1444" s="33" t="s">
        <v>985</v>
      </c>
      <c r="B1444" s="33">
        <f t="shared" si="150"/>
        <v>4304110</v>
      </c>
      <c r="C1444" s="51">
        <v>41</v>
      </c>
      <c r="D1444" s="23">
        <f t="shared" si="144"/>
        <v>43041</v>
      </c>
      <c r="E1444" s="24">
        <v>1</v>
      </c>
      <c r="F1444" s="32" t="s">
        <v>633</v>
      </c>
      <c r="G1444" s="32" t="s">
        <v>696</v>
      </c>
      <c r="H1444" s="24">
        <f t="shared" si="145"/>
        <v>98</v>
      </c>
      <c r="I1444" s="24">
        <f t="shared" si="146"/>
        <v>11</v>
      </c>
      <c r="J1444" s="24">
        <f t="shared" si="147"/>
        <v>3</v>
      </c>
      <c r="K1444" s="24" t="s">
        <v>1702</v>
      </c>
      <c r="L1444" s="24">
        <v>70</v>
      </c>
      <c r="M1444" s="24" t="s">
        <v>1597</v>
      </c>
      <c r="N1444" s="24">
        <v>70</v>
      </c>
      <c r="O1444" s="24" t="s">
        <v>1599</v>
      </c>
      <c r="P1444" s="24">
        <v>70</v>
      </c>
      <c r="Q1444" s="24" t="s">
        <v>1704</v>
      </c>
      <c r="R1444" s="24">
        <v>70</v>
      </c>
      <c r="S1444" s="24" t="s">
        <v>1705</v>
      </c>
      <c r="T1444" s="24">
        <v>70</v>
      </c>
      <c r="U1444" s="24" t="s">
        <v>1707</v>
      </c>
      <c r="V1444" s="24">
        <v>70</v>
      </c>
      <c r="W1444" s="24" t="s">
        <v>1674</v>
      </c>
      <c r="X1444" s="24">
        <v>70</v>
      </c>
      <c r="Y1444" s="24" t="s">
        <v>1675</v>
      </c>
      <c r="Z1444" s="24">
        <v>70</v>
      </c>
      <c r="AA1444" s="24" t="s">
        <v>30</v>
      </c>
      <c r="AB1444" s="24" t="str">
        <f t="shared" si="148"/>
        <v>tw-x-41-jlr-loc1</v>
      </c>
      <c r="AC1444" s="24">
        <f t="shared" si="149"/>
        <v>5</v>
      </c>
      <c r="AD1444" s="24">
        <v>6</v>
      </c>
      <c r="AE1444" s="25">
        <v>6</v>
      </c>
      <c r="AG1444" s="35">
        <v>241</v>
      </c>
    </row>
    <row r="1445" spans="1:33" ht="16.5" x14ac:dyDescent="0.2">
      <c r="A1445" s="33" t="s">
        <v>985</v>
      </c>
      <c r="B1445" s="33">
        <f t="shared" si="150"/>
        <v>4304111</v>
      </c>
      <c r="C1445" s="51">
        <v>41</v>
      </c>
      <c r="D1445" s="26">
        <f t="shared" si="144"/>
        <v>43041</v>
      </c>
      <c r="E1445" s="13">
        <v>1</v>
      </c>
      <c r="F1445" s="14" t="s">
        <v>634</v>
      </c>
      <c r="G1445" s="14" t="s">
        <v>697</v>
      </c>
      <c r="H1445" s="13">
        <f t="shared" si="145"/>
        <v>98</v>
      </c>
      <c r="I1445" s="13">
        <f t="shared" si="146"/>
        <v>11</v>
      </c>
      <c r="J1445" s="13">
        <f t="shared" si="147"/>
        <v>3</v>
      </c>
      <c r="K1445" s="13" t="s">
        <v>1468</v>
      </c>
      <c r="L1445" s="13">
        <v>71</v>
      </c>
      <c r="M1445" s="13" t="s">
        <v>1596</v>
      </c>
      <c r="N1445" s="13">
        <v>71</v>
      </c>
      <c r="O1445" s="13" t="s">
        <v>1598</v>
      </c>
      <c r="P1445" s="13">
        <v>71</v>
      </c>
      <c r="Q1445" s="13" t="s">
        <v>1703</v>
      </c>
      <c r="R1445" s="13">
        <v>71</v>
      </c>
      <c r="S1445" s="13" t="s">
        <v>1706</v>
      </c>
      <c r="T1445" s="13">
        <v>71</v>
      </c>
      <c r="U1445" s="13" t="s">
        <v>1708</v>
      </c>
      <c r="V1445" s="13">
        <v>71</v>
      </c>
      <c r="W1445" s="13" t="s">
        <v>1673</v>
      </c>
      <c r="X1445" s="13">
        <v>71</v>
      </c>
      <c r="Y1445" s="13" t="s">
        <v>1676</v>
      </c>
      <c r="Z1445" s="13">
        <v>71</v>
      </c>
      <c r="AA1445" s="13" t="s">
        <v>389</v>
      </c>
      <c r="AB1445" s="13" t="str">
        <f t="shared" si="148"/>
        <v>tw-x-41-shl-loc1</v>
      </c>
      <c r="AC1445" s="13">
        <f t="shared" si="149"/>
        <v>5</v>
      </c>
      <c r="AD1445" s="13">
        <v>9</v>
      </c>
      <c r="AE1445" s="27">
        <v>9</v>
      </c>
      <c r="AG1445" s="35">
        <v>242</v>
      </c>
    </row>
    <row r="1446" spans="1:33" ht="16.5" x14ac:dyDescent="0.2">
      <c r="A1446" s="33" t="s">
        <v>985</v>
      </c>
      <c r="B1446" s="33">
        <f t="shared" si="150"/>
        <v>4304120</v>
      </c>
      <c r="C1446" s="51">
        <v>41</v>
      </c>
      <c r="D1446" s="26">
        <f t="shared" si="144"/>
        <v>43041</v>
      </c>
      <c r="E1446" s="13">
        <v>2</v>
      </c>
      <c r="F1446" s="14" t="s">
        <v>633</v>
      </c>
      <c r="G1446" s="14" t="s">
        <v>698</v>
      </c>
      <c r="H1446" s="13">
        <f t="shared" si="145"/>
        <v>98</v>
      </c>
      <c r="I1446" s="13">
        <f t="shared" si="146"/>
        <v>11</v>
      </c>
      <c r="J1446" s="13">
        <f t="shared" si="147"/>
        <v>3</v>
      </c>
      <c r="K1446" s="13" t="s">
        <v>1702</v>
      </c>
      <c r="L1446" s="13">
        <v>70</v>
      </c>
      <c r="M1446" s="13" t="s">
        <v>1597</v>
      </c>
      <c r="N1446" s="13">
        <v>70</v>
      </c>
      <c r="O1446" s="13" t="s">
        <v>1599</v>
      </c>
      <c r="P1446" s="13">
        <v>70</v>
      </c>
      <c r="Q1446" s="13" t="s">
        <v>1704</v>
      </c>
      <c r="R1446" s="13">
        <v>70</v>
      </c>
      <c r="S1446" s="13" t="s">
        <v>1705</v>
      </c>
      <c r="T1446" s="13">
        <v>70</v>
      </c>
      <c r="U1446" s="13" t="s">
        <v>1707</v>
      </c>
      <c r="V1446" s="13">
        <v>70</v>
      </c>
      <c r="W1446" s="13" t="s">
        <v>1674</v>
      </c>
      <c r="X1446" s="13">
        <v>70</v>
      </c>
      <c r="Y1446" s="13" t="s">
        <v>1675</v>
      </c>
      <c r="Z1446" s="13">
        <v>70</v>
      </c>
      <c r="AA1446" s="13" t="s">
        <v>350</v>
      </c>
      <c r="AB1446" s="36" t="str">
        <f t="shared" si="148"/>
        <v>tw-x-41-jlr-loc2</v>
      </c>
      <c r="AC1446" s="36">
        <f t="shared" si="149"/>
        <v>5</v>
      </c>
      <c r="AD1446" s="13">
        <v>6</v>
      </c>
      <c r="AE1446" s="27">
        <v>6</v>
      </c>
      <c r="AG1446" s="35">
        <v>243</v>
      </c>
    </row>
    <row r="1447" spans="1:33" ht="16.5" x14ac:dyDescent="0.2">
      <c r="A1447" s="33" t="s">
        <v>985</v>
      </c>
      <c r="B1447" s="33">
        <f t="shared" si="150"/>
        <v>4304121</v>
      </c>
      <c r="C1447" s="51">
        <v>41</v>
      </c>
      <c r="D1447" s="26">
        <f t="shared" si="144"/>
        <v>43041</v>
      </c>
      <c r="E1447" s="13">
        <v>2</v>
      </c>
      <c r="F1447" s="14" t="s">
        <v>634</v>
      </c>
      <c r="G1447" s="14" t="s">
        <v>699</v>
      </c>
      <c r="H1447" s="13">
        <f t="shared" si="145"/>
        <v>98</v>
      </c>
      <c r="I1447" s="13">
        <f t="shared" si="146"/>
        <v>11</v>
      </c>
      <c r="J1447" s="13">
        <f t="shared" si="147"/>
        <v>3</v>
      </c>
      <c r="K1447" s="13" t="s">
        <v>1468</v>
      </c>
      <c r="L1447" s="13">
        <v>71</v>
      </c>
      <c r="M1447" s="13" t="s">
        <v>1596</v>
      </c>
      <c r="N1447" s="13">
        <v>71</v>
      </c>
      <c r="O1447" s="13" t="s">
        <v>1598</v>
      </c>
      <c r="P1447" s="13">
        <v>71</v>
      </c>
      <c r="Q1447" s="13" t="s">
        <v>1703</v>
      </c>
      <c r="R1447" s="13">
        <v>71</v>
      </c>
      <c r="S1447" s="13" t="s">
        <v>1706</v>
      </c>
      <c r="T1447" s="13">
        <v>71</v>
      </c>
      <c r="U1447" s="13" t="s">
        <v>1708</v>
      </c>
      <c r="V1447" s="13">
        <v>71</v>
      </c>
      <c r="W1447" s="13" t="s">
        <v>1673</v>
      </c>
      <c r="X1447" s="13">
        <v>71</v>
      </c>
      <c r="Y1447" s="13" t="s">
        <v>1676</v>
      </c>
      <c r="Z1447" s="13">
        <v>71</v>
      </c>
      <c r="AA1447" s="13" t="s">
        <v>388</v>
      </c>
      <c r="AB1447" s="36" t="str">
        <f t="shared" si="148"/>
        <v>tw-x-41-shl-loc2</v>
      </c>
      <c r="AC1447" s="36">
        <f t="shared" si="149"/>
        <v>5</v>
      </c>
      <c r="AD1447" s="13">
        <v>9</v>
      </c>
      <c r="AE1447" s="27">
        <v>9</v>
      </c>
      <c r="AG1447" s="35">
        <v>244</v>
      </c>
    </row>
    <row r="1448" spans="1:33" ht="16.5" x14ac:dyDescent="0.2">
      <c r="A1448" s="33" t="s">
        <v>985</v>
      </c>
      <c r="B1448" s="33">
        <f t="shared" si="150"/>
        <v>4304130</v>
      </c>
      <c r="C1448" s="51">
        <v>41</v>
      </c>
      <c r="D1448" s="26">
        <f t="shared" si="144"/>
        <v>43041</v>
      </c>
      <c r="E1448" s="13">
        <v>3</v>
      </c>
      <c r="F1448" s="14" t="s">
        <v>633</v>
      </c>
      <c r="G1448" s="14" t="s">
        <v>700</v>
      </c>
      <c r="H1448" s="13">
        <f t="shared" si="145"/>
        <v>98</v>
      </c>
      <c r="I1448" s="13">
        <f t="shared" si="146"/>
        <v>11</v>
      </c>
      <c r="J1448" s="13">
        <f t="shared" si="147"/>
        <v>3</v>
      </c>
      <c r="K1448" s="13" t="s">
        <v>1702</v>
      </c>
      <c r="L1448" s="13">
        <v>70</v>
      </c>
      <c r="M1448" s="13" t="s">
        <v>1597</v>
      </c>
      <c r="N1448" s="13">
        <v>70</v>
      </c>
      <c r="O1448" s="13" t="s">
        <v>1599</v>
      </c>
      <c r="P1448" s="13">
        <v>70</v>
      </c>
      <c r="Q1448" s="13" t="s">
        <v>1704</v>
      </c>
      <c r="R1448" s="13">
        <v>70</v>
      </c>
      <c r="S1448" s="13" t="s">
        <v>1705</v>
      </c>
      <c r="T1448" s="13">
        <v>70</v>
      </c>
      <c r="U1448" s="13" t="s">
        <v>1707</v>
      </c>
      <c r="V1448" s="13">
        <v>70</v>
      </c>
      <c r="W1448" s="13" t="s">
        <v>1674</v>
      </c>
      <c r="X1448" s="13">
        <v>70</v>
      </c>
      <c r="Y1448" s="13" t="s">
        <v>1675</v>
      </c>
      <c r="Z1448" s="13">
        <v>70</v>
      </c>
      <c r="AA1448" s="13" t="s">
        <v>352</v>
      </c>
      <c r="AB1448" s="37" t="str">
        <f t="shared" si="148"/>
        <v>tw-x-41-jlr-loc3</v>
      </c>
      <c r="AC1448" s="37">
        <f t="shared" si="149"/>
        <v>5</v>
      </c>
      <c r="AD1448" s="13">
        <v>6</v>
      </c>
      <c r="AE1448" s="27">
        <v>6</v>
      </c>
      <c r="AG1448" s="35">
        <v>245</v>
      </c>
    </row>
    <row r="1449" spans="1:33" ht="17.25" thickBot="1" x14ac:dyDescent="0.25">
      <c r="A1449" s="33" t="s">
        <v>985</v>
      </c>
      <c r="B1449" s="33">
        <f t="shared" si="150"/>
        <v>4304131</v>
      </c>
      <c r="C1449" s="51">
        <v>41</v>
      </c>
      <c r="D1449" s="28">
        <f t="shared" si="144"/>
        <v>43041</v>
      </c>
      <c r="E1449" s="29">
        <v>3</v>
      </c>
      <c r="F1449" s="30" t="s">
        <v>634</v>
      </c>
      <c r="G1449" s="30" t="s">
        <v>701</v>
      </c>
      <c r="H1449" s="29">
        <f t="shared" si="145"/>
        <v>98</v>
      </c>
      <c r="I1449" s="29">
        <f t="shared" si="146"/>
        <v>11</v>
      </c>
      <c r="J1449" s="29">
        <f t="shared" si="147"/>
        <v>3</v>
      </c>
      <c r="K1449" s="29" t="s">
        <v>1468</v>
      </c>
      <c r="L1449" s="29">
        <v>71</v>
      </c>
      <c r="M1449" s="29" t="s">
        <v>1596</v>
      </c>
      <c r="N1449" s="29">
        <v>71</v>
      </c>
      <c r="O1449" s="29" t="s">
        <v>1598</v>
      </c>
      <c r="P1449" s="29">
        <v>71</v>
      </c>
      <c r="Q1449" s="29" t="s">
        <v>1703</v>
      </c>
      <c r="R1449" s="29">
        <v>71</v>
      </c>
      <c r="S1449" s="29" t="s">
        <v>1706</v>
      </c>
      <c r="T1449" s="29">
        <v>71</v>
      </c>
      <c r="U1449" s="29" t="s">
        <v>1708</v>
      </c>
      <c r="V1449" s="29">
        <v>71</v>
      </c>
      <c r="W1449" s="29" t="s">
        <v>1673</v>
      </c>
      <c r="X1449" s="29">
        <v>71</v>
      </c>
      <c r="Y1449" s="29" t="s">
        <v>1676</v>
      </c>
      <c r="Z1449" s="29">
        <v>71</v>
      </c>
      <c r="AA1449" s="29" t="s">
        <v>393</v>
      </c>
      <c r="AB1449" s="30" t="str">
        <f t="shared" si="148"/>
        <v>tw-x-41-shl-loc3</v>
      </c>
      <c r="AC1449" s="30">
        <f t="shared" si="149"/>
        <v>5</v>
      </c>
      <c r="AD1449" s="29">
        <v>9</v>
      </c>
      <c r="AE1449" s="31">
        <v>9</v>
      </c>
      <c r="AG1449" s="35">
        <v>246</v>
      </c>
    </row>
    <row r="1450" spans="1:33" ht="16.5" x14ac:dyDescent="0.2">
      <c r="A1450" s="33" t="s">
        <v>985</v>
      </c>
      <c r="B1450" s="33">
        <f t="shared" si="150"/>
        <v>4304210</v>
      </c>
      <c r="C1450" s="51">
        <v>42</v>
      </c>
      <c r="D1450" s="23">
        <f t="shared" si="144"/>
        <v>43042</v>
      </c>
      <c r="E1450" s="24">
        <v>1</v>
      </c>
      <c r="F1450" s="32" t="s">
        <v>633</v>
      </c>
      <c r="G1450" s="32" t="s">
        <v>696</v>
      </c>
      <c r="H1450" s="24">
        <f t="shared" si="145"/>
        <v>99</v>
      </c>
      <c r="I1450" s="24">
        <f t="shared" si="146"/>
        <v>11</v>
      </c>
      <c r="J1450" s="24">
        <f t="shared" si="147"/>
        <v>3</v>
      </c>
      <c r="K1450" s="24" t="s">
        <v>1469</v>
      </c>
      <c r="L1450" s="24">
        <v>72</v>
      </c>
      <c r="M1450" s="24" t="s">
        <v>1597</v>
      </c>
      <c r="N1450" s="24">
        <v>72</v>
      </c>
      <c r="O1450" s="24" t="s">
        <v>1599</v>
      </c>
      <c r="P1450" s="24">
        <v>72</v>
      </c>
      <c r="Q1450" s="24" t="s">
        <v>1704</v>
      </c>
      <c r="R1450" s="24">
        <v>72</v>
      </c>
      <c r="S1450" s="24" t="s">
        <v>1705</v>
      </c>
      <c r="T1450" s="24">
        <v>72</v>
      </c>
      <c r="U1450" s="24" t="s">
        <v>1707</v>
      </c>
      <c r="V1450" s="24">
        <v>72</v>
      </c>
      <c r="W1450" s="24" t="s">
        <v>1674</v>
      </c>
      <c r="X1450" s="24">
        <v>72</v>
      </c>
      <c r="Y1450" s="24" t="s">
        <v>1675</v>
      </c>
      <c r="Z1450" s="24">
        <v>72</v>
      </c>
      <c r="AA1450" s="24" t="s">
        <v>354</v>
      </c>
      <c r="AB1450" s="24" t="str">
        <f t="shared" si="148"/>
        <v>tw-x-42-jlr-loc1</v>
      </c>
      <c r="AC1450" s="24">
        <f t="shared" si="149"/>
        <v>5</v>
      </c>
      <c r="AD1450" s="24">
        <v>6</v>
      </c>
      <c r="AE1450" s="25">
        <v>6</v>
      </c>
      <c r="AG1450" s="35">
        <v>247</v>
      </c>
    </row>
    <row r="1451" spans="1:33" ht="16.5" x14ac:dyDescent="0.2">
      <c r="A1451" s="33" t="s">
        <v>985</v>
      </c>
      <c r="B1451" s="33">
        <f t="shared" si="150"/>
        <v>4304211</v>
      </c>
      <c r="C1451" s="51">
        <v>42</v>
      </c>
      <c r="D1451" s="26">
        <f t="shared" si="144"/>
        <v>43042</v>
      </c>
      <c r="E1451" s="13">
        <v>1</v>
      </c>
      <c r="F1451" s="14" t="s">
        <v>634</v>
      </c>
      <c r="G1451" s="14" t="s">
        <v>697</v>
      </c>
      <c r="H1451" s="13">
        <f t="shared" si="145"/>
        <v>99</v>
      </c>
      <c r="I1451" s="13">
        <f t="shared" si="146"/>
        <v>11</v>
      </c>
      <c r="J1451" s="13">
        <f t="shared" si="147"/>
        <v>3</v>
      </c>
      <c r="K1451" s="13" t="s">
        <v>1468</v>
      </c>
      <c r="L1451" s="13">
        <v>71</v>
      </c>
      <c r="M1451" s="13" t="s">
        <v>1596</v>
      </c>
      <c r="N1451" s="13">
        <v>71</v>
      </c>
      <c r="O1451" s="13" t="s">
        <v>1598</v>
      </c>
      <c r="P1451" s="13">
        <v>71</v>
      </c>
      <c r="Q1451" s="13" t="s">
        <v>1703</v>
      </c>
      <c r="R1451" s="13">
        <v>71</v>
      </c>
      <c r="S1451" s="13" t="s">
        <v>1706</v>
      </c>
      <c r="T1451" s="13">
        <v>71</v>
      </c>
      <c r="U1451" s="13" t="s">
        <v>1708</v>
      </c>
      <c r="V1451" s="13">
        <v>71</v>
      </c>
      <c r="W1451" s="13" t="s">
        <v>1673</v>
      </c>
      <c r="X1451" s="13">
        <v>71</v>
      </c>
      <c r="Y1451" s="13" t="s">
        <v>1676</v>
      </c>
      <c r="Z1451" s="13">
        <v>71</v>
      </c>
      <c r="AA1451" s="13" t="s">
        <v>395</v>
      </c>
      <c r="AB1451" s="13" t="str">
        <f t="shared" si="148"/>
        <v>tw-x-42-shl-loc1</v>
      </c>
      <c r="AC1451" s="13">
        <f t="shared" si="149"/>
        <v>5</v>
      </c>
      <c r="AD1451" s="13">
        <v>9</v>
      </c>
      <c r="AE1451" s="27">
        <v>9</v>
      </c>
      <c r="AG1451" s="35">
        <v>248</v>
      </c>
    </row>
    <row r="1452" spans="1:33" ht="16.5" x14ac:dyDescent="0.2">
      <c r="A1452" s="33" t="s">
        <v>985</v>
      </c>
      <c r="B1452" s="33">
        <f t="shared" si="150"/>
        <v>4304220</v>
      </c>
      <c r="C1452" s="51">
        <v>42</v>
      </c>
      <c r="D1452" s="26">
        <f t="shared" si="144"/>
        <v>43042</v>
      </c>
      <c r="E1452" s="13">
        <v>2</v>
      </c>
      <c r="F1452" s="14" t="s">
        <v>633</v>
      </c>
      <c r="G1452" s="14" t="s">
        <v>698</v>
      </c>
      <c r="H1452" s="13">
        <f t="shared" si="145"/>
        <v>99</v>
      </c>
      <c r="I1452" s="13">
        <f t="shared" si="146"/>
        <v>11</v>
      </c>
      <c r="J1452" s="13">
        <f t="shared" si="147"/>
        <v>3</v>
      </c>
      <c r="K1452" s="13" t="s">
        <v>1469</v>
      </c>
      <c r="L1452" s="13">
        <v>72</v>
      </c>
      <c r="M1452" s="13" t="s">
        <v>1597</v>
      </c>
      <c r="N1452" s="13">
        <v>72</v>
      </c>
      <c r="O1452" s="13" t="s">
        <v>1599</v>
      </c>
      <c r="P1452" s="13">
        <v>72</v>
      </c>
      <c r="Q1452" s="13" t="s">
        <v>1704</v>
      </c>
      <c r="R1452" s="13">
        <v>72</v>
      </c>
      <c r="S1452" s="13" t="s">
        <v>1705</v>
      </c>
      <c r="T1452" s="13">
        <v>72</v>
      </c>
      <c r="U1452" s="13" t="s">
        <v>1707</v>
      </c>
      <c r="V1452" s="13">
        <v>72</v>
      </c>
      <c r="W1452" s="13" t="s">
        <v>1674</v>
      </c>
      <c r="X1452" s="13">
        <v>72</v>
      </c>
      <c r="Y1452" s="13" t="s">
        <v>1675</v>
      </c>
      <c r="Z1452" s="13">
        <v>72</v>
      </c>
      <c r="AA1452" s="13" t="s">
        <v>748</v>
      </c>
      <c r="AB1452" s="36" t="str">
        <f t="shared" si="148"/>
        <v>tw-x-42-jlr-loc2</v>
      </c>
      <c r="AC1452" s="36">
        <f t="shared" si="149"/>
        <v>5</v>
      </c>
      <c r="AD1452" s="13">
        <v>6</v>
      </c>
      <c r="AE1452" s="27">
        <v>6</v>
      </c>
      <c r="AG1452" s="35">
        <v>249</v>
      </c>
    </row>
    <row r="1453" spans="1:33" ht="16.5" x14ac:dyDescent="0.2">
      <c r="A1453" s="33" t="s">
        <v>985</v>
      </c>
      <c r="B1453" s="33">
        <f t="shared" si="150"/>
        <v>4304221</v>
      </c>
      <c r="C1453" s="51">
        <v>42</v>
      </c>
      <c r="D1453" s="26">
        <f t="shared" si="144"/>
        <v>43042</v>
      </c>
      <c r="E1453" s="13">
        <v>2</v>
      </c>
      <c r="F1453" s="14" t="s">
        <v>634</v>
      </c>
      <c r="G1453" s="14" t="s">
        <v>699</v>
      </c>
      <c r="H1453" s="13">
        <f t="shared" si="145"/>
        <v>99</v>
      </c>
      <c r="I1453" s="13">
        <f t="shared" si="146"/>
        <v>11</v>
      </c>
      <c r="J1453" s="13">
        <f t="shared" si="147"/>
        <v>3</v>
      </c>
      <c r="K1453" s="13" t="s">
        <v>1468</v>
      </c>
      <c r="L1453" s="13">
        <v>71</v>
      </c>
      <c r="M1453" s="13" t="s">
        <v>1596</v>
      </c>
      <c r="N1453" s="13">
        <v>71</v>
      </c>
      <c r="O1453" s="13" t="s">
        <v>1598</v>
      </c>
      <c r="P1453" s="13">
        <v>71</v>
      </c>
      <c r="Q1453" s="13" t="s">
        <v>1703</v>
      </c>
      <c r="R1453" s="13">
        <v>71</v>
      </c>
      <c r="S1453" s="13" t="s">
        <v>1706</v>
      </c>
      <c r="T1453" s="13">
        <v>71</v>
      </c>
      <c r="U1453" s="13" t="s">
        <v>1708</v>
      </c>
      <c r="V1453" s="13">
        <v>71</v>
      </c>
      <c r="W1453" s="13" t="s">
        <v>1673</v>
      </c>
      <c r="X1453" s="13">
        <v>71</v>
      </c>
      <c r="Y1453" s="13" t="s">
        <v>1676</v>
      </c>
      <c r="Z1453" s="13">
        <v>71</v>
      </c>
      <c r="AA1453" s="13" t="s">
        <v>390</v>
      </c>
      <c r="AB1453" s="36" t="str">
        <f t="shared" si="148"/>
        <v>tw-x-42-shl-loc2</v>
      </c>
      <c r="AC1453" s="36">
        <f t="shared" si="149"/>
        <v>5</v>
      </c>
      <c r="AD1453" s="13">
        <v>9</v>
      </c>
      <c r="AE1453" s="27">
        <v>9</v>
      </c>
      <c r="AG1453" s="35">
        <v>250</v>
      </c>
    </row>
    <row r="1454" spans="1:33" ht="16.5" x14ac:dyDescent="0.2">
      <c r="A1454" s="33" t="s">
        <v>985</v>
      </c>
      <c r="B1454" s="33">
        <f t="shared" si="150"/>
        <v>4304230</v>
      </c>
      <c r="C1454" s="51">
        <v>42</v>
      </c>
      <c r="D1454" s="26">
        <f t="shared" si="144"/>
        <v>43042</v>
      </c>
      <c r="E1454" s="13">
        <v>3</v>
      </c>
      <c r="F1454" s="14" t="s">
        <v>633</v>
      </c>
      <c r="G1454" s="14" t="s">
        <v>700</v>
      </c>
      <c r="H1454" s="13">
        <f t="shared" si="145"/>
        <v>99</v>
      </c>
      <c r="I1454" s="13">
        <f t="shared" si="146"/>
        <v>11</v>
      </c>
      <c r="J1454" s="13">
        <f t="shared" si="147"/>
        <v>3</v>
      </c>
      <c r="K1454" s="13" t="s">
        <v>1469</v>
      </c>
      <c r="L1454" s="13">
        <v>72</v>
      </c>
      <c r="M1454" s="13" t="s">
        <v>1597</v>
      </c>
      <c r="N1454" s="13">
        <v>72</v>
      </c>
      <c r="O1454" s="13" t="s">
        <v>1599</v>
      </c>
      <c r="P1454" s="13">
        <v>72</v>
      </c>
      <c r="Q1454" s="13" t="s">
        <v>1704</v>
      </c>
      <c r="R1454" s="13">
        <v>72</v>
      </c>
      <c r="S1454" s="13" t="s">
        <v>1705</v>
      </c>
      <c r="T1454" s="13">
        <v>72</v>
      </c>
      <c r="U1454" s="13" t="s">
        <v>1707</v>
      </c>
      <c r="V1454" s="13">
        <v>72</v>
      </c>
      <c r="W1454" s="13" t="s">
        <v>1674</v>
      </c>
      <c r="X1454" s="13">
        <v>72</v>
      </c>
      <c r="Y1454" s="13" t="s">
        <v>1675</v>
      </c>
      <c r="Z1454" s="13">
        <v>72</v>
      </c>
      <c r="AA1454" s="13" t="s">
        <v>351</v>
      </c>
      <c r="AB1454" s="37" t="str">
        <f t="shared" si="148"/>
        <v>tw-x-42-jlr-loc3</v>
      </c>
      <c r="AC1454" s="37">
        <f t="shared" si="149"/>
        <v>5</v>
      </c>
      <c r="AD1454" s="13">
        <v>6</v>
      </c>
      <c r="AE1454" s="27">
        <v>6</v>
      </c>
      <c r="AG1454" s="35">
        <v>251</v>
      </c>
    </row>
    <row r="1455" spans="1:33" ht="17.25" thickBot="1" x14ac:dyDescent="0.25">
      <c r="A1455" s="33" t="s">
        <v>985</v>
      </c>
      <c r="B1455" s="33">
        <f t="shared" si="150"/>
        <v>4304231</v>
      </c>
      <c r="C1455" s="51">
        <v>42</v>
      </c>
      <c r="D1455" s="28">
        <f t="shared" si="144"/>
        <v>43042</v>
      </c>
      <c r="E1455" s="29">
        <v>3</v>
      </c>
      <c r="F1455" s="30" t="s">
        <v>634</v>
      </c>
      <c r="G1455" s="30" t="s">
        <v>701</v>
      </c>
      <c r="H1455" s="29">
        <f t="shared" si="145"/>
        <v>99</v>
      </c>
      <c r="I1455" s="29">
        <f t="shared" si="146"/>
        <v>11</v>
      </c>
      <c r="J1455" s="29">
        <f t="shared" si="147"/>
        <v>3</v>
      </c>
      <c r="K1455" s="29" t="s">
        <v>1468</v>
      </c>
      <c r="L1455" s="29">
        <v>71</v>
      </c>
      <c r="M1455" s="29" t="s">
        <v>1596</v>
      </c>
      <c r="N1455" s="29">
        <v>71</v>
      </c>
      <c r="O1455" s="29" t="s">
        <v>1598</v>
      </c>
      <c r="P1455" s="29">
        <v>71</v>
      </c>
      <c r="Q1455" s="29" t="s">
        <v>1703</v>
      </c>
      <c r="R1455" s="29">
        <v>71</v>
      </c>
      <c r="S1455" s="29" t="s">
        <v>1706</v>
      </c>
      <c r="T1455" s="29">
        <v>71</v>
      </c>
      <c r="U1455" s="29" t="s">
        <v>1708</v>
      </c>
      <c r="V1455" s="29">
        <v>71</v>
      </c>
      <c r="W1455" s="29" t="s">
        <v>1673</v>
      </c>
      <c r="X1455" s="29">
        <v>71</v>
      </c>
      <c r="Y1455" s="29" t="s">
        <v>1676</v>
      </c>
      <c r="Z1455" s="29">
        <v>71</v>
      </c>
      <c r="AA1455" s="29" t="s">
        <v>391</v>
      </c>
      <c r="AB1455" s="30" t="str">
        <f t="shared" si="148"/>
        <v>tw-x-42-shl-loc3</v>
      </c>
      <c r="AC1455" s="30">
        <f t="shared" si="149"/>
        <v>5</v>
      </c>
      <c r="AD1455" s="29">
        <v>9</v>
      </c>
      <c r="AE1455" s="31">
        <v>9</v>
      </c>
      <c r="AG1455" s="35">
        <v>252</v>
      </c>
    </row>
    <row r="1456" spans="1:33" ht="16.5" x14ac:dyDescent="0.2">
      <c r="A1456" s="33" t="s">
        <v>985</v>
      </c>
      <c r="B1456" s="33">
        <f t="shared" si="150"/>
        <v>4304310</v>
      </c>
      <c r="C1456" s="51">
        <v>43</v>
      </c>
      <c r="D1456" s="23">
        <f t="shared" si="144"/>
        <v>43043</v>
      </c>
      <c r="E1456" s="24">
        <v>1</v>
      </c>
      <c r="F1456" s="32" t="s">
        <v>633</v>
      </c>
      <c r="G1456" s="32" t="s">
        <v>696</v>
      </c>
      <c r="H1456" s="24">
        <f t="shared" si="145"/>
        <v>100</v>
      </c>
      <c r="I1456" s="24">
        <f t="shared" si="146"/>
        <v>12</v>
      </c>
      <c r="J1456" s="24">
        <f t="shared" si="147"/>
        <v>3</v>
      </c>
      <c r="K1456" s="24" t="s">
        <v>1469</v>
      </c>
      <c r="L1456" s="24">
        <v>73</v>
      </c>
      <c r="M1456" s="24" t="s">
        <v>1471</v>
      </c>
      <c r="N1456" s="24">
        <v>73</v>
      </c>
      <c r="O1456" s="24" t="s">
        <v>1599</v>
      </c>
      <c r="P1456" s="24">
        <v>73</v>
      </c>
      <c r="Q1456" s="24" t="s">
        <v>1704</v>
      </c>
      <c r="R1456" s="24">
        <v>73</v>
      </c>
      <c r="S1456" s="24" t="s">
        <v>1705</v>
      </c>
      <c r="T1456" s="24">
        <v>73</v>
      </c>
      <c r="U1456" s="24" t="s">
        <v>1707</v>
      </c>
      <c r="V1456" s="24">
        <v>73</v>
      </c>
      <c r="W1456" s="24" t="s">
        <v>1674</v>
      </c>
      <c r="X1456" s="24">
        <v>73</v>
      </c>
      <c r="Y1456" s="24" t="s">
        <v>1675</v>
      </c>
      <c r="Z1456" s="24">
        <v>73</v>
      </c>
      <c r="AA1456" s="24" t="s">
        <v>347</v>
      </c>
      <c r="AB1456" s="24" t="str">
        <f t="shared" si="148"/>
        <v>tw-x-43-jlr-loc1</v>
      </c>
      <c r="AC1456" s="24">
        <f t="shared" si="149"/>
        <v>5</v>
      </c>
      <c r="AD1456" s="24">
        <v>6</v>
      </c>
      <c r="AE1456" s="25">
        <v>6</v>
      </c>
      <c r="AG1456" s="35">
        <v>253</v>
      </c>
    </row>
    <row r="1457" spans="1:33" ht="16.5" x14ac:dyDescent="0.2">
      <c r="A1457" s="33" t="s">
        <v>985</v>
      </c>
      <c r="B1457" s="33">
        <f t="shared" si="150"/>
        <v>4304311</v>
      </c>
      <c r="C1457" s="51">
        <v>43</v>
      </c>
      <c r="D1457" s="26">
        <f t="shared" si="144"/>
        <v>43043</v>
      </c>
      <c r="E1457" s="13">
        <v>1</v>
      </c>
      <c r="F1457" s="14" t="s">
        <v>634</v>
      </c>
      <c r="G1457" s="14" t="s">
        <v>697</v>
      </c>
      <c r="H1457" s="13">
        <f t="shared" si="145"/>
        <v>100</v>
      </c>
      <c r="I1457" s="13">
        <f t="shared" si="146"/>
        <v>12</v>
      </c>
      <c r="J1457" s="13">
        <f t="shared" si="147"/>
        <v>3</v>
      </c>
      <c r="K1457" s="13" t="s">
        <v>1468</v>
      </c>
      <c r="L1457" s="13">
        <v>73</v>
      </c>
      <c r="M1457" s="13" t="s">
        <v>1470</v>
      </c>
      <c r="N1457" s="13">
        <v>73</v>
      </c>
      <c r="O1457" s="13" t="s">
        <v>1598</v>
      </c>
      <c r="P1457" s="13">
        <v>73</v>
      </c>
      <c r="Q1457" s="13" t="s">
        <v>1703</v>
      </c>
      <c r="R1457" s="13">
        <v>73</v>
      </c>
      <c r="S1457" s="13" t="s">
        <v>1706</v>
      </c>
      <c r="T1457" s="13">
        <v>73</v>
      </c>
      <c r="U1457" s="13" t="s">
        <v>1708</v>
      </c>
      <c r="V1457" s="13">
        <v>73</v>
      </c>
      <c r="W1457" s="13" t="s">
        <v>1673</v>
      </c>
      <c r="X1457" s="13">
        <v>73</v>
      </c>
      <c r="Y1457" s="13" t="s">
        <v>1676</v>
      </c>
      <c r="Z1457" s="13">
        <v>73</v>
      </c>
      <c r="AA1457" s="13" t="s">
        <v>379</v>
      </c>
      <c r="AB1457" s="13" t="str">
        <f t="shared" si="148"/>
        <v>tw-x-43-shl-loc1</v>
      </c>
      <c r="AC1457" s="13">
        <f t="shared" si="149"/>
        <v>5</v>
      </c>
      <c r="AD1457" s="13">
        <v>9</v>
      </c>
      <c r="AE1457" s="27">
        <v>9</v>
      </c>
      <c r="AG1457" s="35">
        <v>254</v>
      </c>
    </row>
    <row r="1458" spans="1:33" ht="16.5" x14ac:dyDescent="0.2">
      <c r="A1458" s="33" t="s">
        <v>985</v>
      </c>
      <c r="B1458" s="33">
        <f t="shared" si="150"/>
        <v>4304320</v>
      </c>
      <c r="C1458" s="51">
        <v>43</v>
      </c>
      <c r="D1458" s="26">
        <f t="shared" si="144"/>
        <v>43043</v>
      </c>
      <c r="E1458" s="13">
        <v>2</v>
      </c>
      <c r="F1458" s="14" t="s">
        <v>633</v>
      </c>
      <c r="G1458" s="14" t="s">
        <v>698</v>
      </c>
      <c r="H1458" s="13">
        <f t="shared" si="145"/>
        <v>100</v>
      </c>
      <c r="I1458" s="13">
        <f t="shared" si="146"/>
        <v>11</v>
      </c>
      <c r="J1458" s="13">
        <f t="shared" si="147"/>
        <v>3</v>
      </c>
      <c r="K1458" s="13" t="s">
        <v>1469</v>
      </c>
      <c r="L1458" s="13">
        <v>73</v>
      </c>
      <c r="M1458" s="13" t="s">
        <v>1471</v>
      </c>
      <c r="N1458" s="13">
        <v>73</v>
      </c>
      <c r="O1458" s="13" t="s">
        <v>1599</v>
      </c>
      <c r="P1458" s="13">
        <v>73</v>
      </c>
      <c r="Q1458" s="13" t="s">
        <v>1704</v>
      </c>
      <c r="R1458" s="13">
        <v>73</v>
      </c>
      <c r="S1458" s="13" t="s">
        <v>1705</v>
      </c>
      <c r="T1458" s="13">
        <v>73</v>
      </c>
      <c r="U1458" s="13" t="s">
        <v>1707</v>
      </c>
      <c r="V1458" s="13">
        <v>73</v>
      </c>
      <c r="W1458" s="13" t="s">
        <v>1674</v>
      </c>
      <c r="X1458" s="13">
        <v>73</v>
      </c>
      <c r="Y1458" s="13" t="s">
        <v>1675</v>
      </c>
      <c r="Z1458" s="13">
        <v>73</v>
      </c>
      <c r="AA1458" s="13" t="s">
        <v>749</v>
      </c>
      <c r="AB1458" s="36" t="str">
        <f t="shared" si="148"/>
        <v>tw-x-43-jlr-loc2</v>
      </c>
      <c r="AC1458" s="36">
        <f t="shared" si="149"/>
        <v>5</v>
      </c>
      <c r="AD1458" s="13">
        <v>6</v>
      </c>
      <c r="AE1458" s="27">
        <v>6</v>
      </c>
      <c r="AG1458" s="35">
        <v>255</v>
      </c>
    </row>
    <row r="1459" spans="1:33" ht="16.5" x14ac:dyDescent="0.2">
      <c r="A1459" s="33" t="s">
        <v>985</v>
      </c>
      <c r="B1459" s="33">
        <f t="shared" si="150"/>
        <v>4304321</v>
      </c>
      <c r="C1459" s="51">
        <v>43</v>
      </c>
      <c r="D1459" s="26">
        <f t="shared" si="144"/>
        <v>43043</v>
      </c>
      <c r="E1459" s="13">
        <v>2</v>
      </c>
      <c r="F1459" s="14" t="s">
        <v>634</v>
      </c>
      <c r="G1459" s="14" t="s">
        <v>699</v>
      </c>
      <c r="H1459" s="13">
        <f t="shared" si="145"/>
        <v>100</v>
      </c>
      <c r="I1459" s="13">
        <f t="shared" si="146"/>
        <v>11</v>
      </c>
      <c r="J1459" s="13">
        <f t="shared" si="147"/>
        <v>3</v>
      </c>
      <c r="K1459" s="13" t="s">
        <v>1468</v>
      </c>
      <c r="L1459" s="13">
        <v>73</v>
      </c>
      <c r="M1459" s="13" t="s">
        <v>1470</v>
      </c>
      <c r="N1459" s="13">
        <v>73</v>
      </c>
      <c r="O1459" s="13" t="s">
        <v>1598</v>
      </c>
      <c r="P1459" s="13">
        <v>73</v>
      </c>
      <c r="Q1459" s="13" t="s">
        <v>1703</v>
      </c>
      <c r="R1459" s="13">
        <v>73</v>
      </c>
      <c r="S1459" s="13" t="s">
        <v>1706</v>
      </c>
      <c r="T1459" s="13">
        <v>73</v>
      </c>
      <c r="U1459" s="13" t="s">
        <v>1708</v>
      </c>
      <c r="V1459" s="13">
        <v>73</v>
      </c>
      <c r="W1459" s="13" t="s">
        <v>1673</v>
      </c>
      <c r="X1459" s="13">
        <v>73</v>
      </c>
      <c r="Y1459" s="13" t="s">
        <v>1676</v>
      </c>
      <c r="Z1459" s="13">
        <v>73</v>
      </c>
      <c r="AA1459" s="13" t="s">
        <v>382</v>
      </c>
      <c r="AB1459" s="36" t="str">
        <f t="shared" si="148"/>
        <v>tw-x-43-shl-loc2</v>
      </c>
      <c r="AC1459" s="36">
        <f t="shared" si="149"/>
        <v>5</v>
      </c>
      <c r="AD1459" s="13">
        <v>9</v>
      </c>
      <c r="AE1459" s="27">
        <v>9</v>
      </c>
      <c r="AG1459" s="35">
        <v>256</v>
      </c>
    </row>
    <row r="1460" spans="1:33" ht="16.5" x14ac:dyDescent="0.2">
      <c r="A1460" s="33" t="s">
        <v>985</v>
      </c>
      <c r="B1460" s="33">
        <f t="shared" si="150"/>
        <v>4304330</v>
      </c>
      <c r="C1460" s="51">
        <v>43</v>
      </c>
      <c r="D1460" s="26">
        <f t="shared" si="144"/>
        <v>43043</v>
      </c>
      <c r="E1460" s="13">
        <v>3</v>
      </c>
      <c r="F1460" s="14" t="s">
        <v>633</v>
      </c>
      <c r="G1460" s="14" t="s">
        <v>700</v>
      </c>
      <c r="H1460" s="13">
        <f t="shared" si="145"/>
        <v>100</v>
      </c>
      <c r="I1460" s="13">
        <f t="shared" si="146"/>
        <v>11</v>
      </c>
      <c r="J1460" s="13">
        <f t="shared" si="147"/>
        <v>3</v>
      </c>
      <c r="K1460" s="13" t="s">
        <v>1469</v>
      </c>
      <c r="L1460" s="13">
        <v>73</v>
      </c>
      <c r="M1460" s="13" t="s">
        <v>1471</v>
      </c>
      <c r="N1460" s="13">
        <v>73</v>
      </c>
      <c r="O1460" s="13" t="s">
        <v>1599</v>
      </c>
      <c r="P1460" s="13">
        <v>73</v>
      </c>
      <c r="Q1460" s="13" t="s">
        <v>1704</v>
      </c>
      <c r="R1460" s="13">
        <v>73</v>
      </c>
      <c r="S1460" s="13" t="s">
        <v>1705</v>
      </c>
      <c r="T1460" s="13">
        <v>73</v>
      </c>
      <c r="U1460" s="13" t="s">
        <v>1707</v>
      </c>
      <c r="V1460" s="13">
        <v>73</v>
      </c>
      <c r="W1460" s="13" t="s">
        <v>1674</v>
      </c>
      <c r="X1460" s="13">
        <v>73</v>
      </c>
      <c r="Y1460" s="13" t="s">
        <v>1675</v>
      </c>
      <c r="Z1460" s="13">
        <v>73</v>
      </c>
      <c r="AA1460" s="13" t="s">
        <v>356</v>
      </c>
      <c r="AB1460" s="37" t="str">
        <f t="shared" si="148"/>
        <v>tw-x-43-jlr-loc3</v>
      </c>
      <c r="AC1460" s="37">
        <f t="shared" si="149"/>
        <v>5</v>
      </c>
      <c r="AD1460" s="13">
        <v>6</v>
      </c>
      <c r="AE1460" s="27">
        <v>6</v>
      </c>
      <c r="AG1460" s="35">
        <v>257</v>
      </c>
    </row>
    <row r="1461" spans="1:33" ht="17.25" thickBot="1" x14ac:dyDescent="0.25">
      <c r="A1461" s="33" t="s">
        <v>985</v>
      </c>
      <c r="B1461" s="33">
        <f t="shared" si="150"/>
        <v>4304331</v>
      </c>
      <c r="C1461" s="51">
        <v>43</v>
      </c>
      <c r="D1461" s="28">
        <f t="shared" ref="D1461:D1524" si="151">INT((AG1461-1)/6)+43001</f>
        <v>43043</v>
      </c>
      <c r="E1461" s="29">
        <v>3</v>
      </c>
      <c r="F1461" s="30" t="s">
        <v>634</v>
      </c>
      <c r="G1461" s="30" t="s">
        <v>701</v>
      </c>
      <c r="H1461" s="29">
        <f t="shared" ref="H1461:H1524" si="152">INDEX($BO$4:$BO$103,C1461)</f>
        <v>100</v>
      </c>
      <c r="I1461" s="29">
        <f t="shared" ref="I1461:I1524" si="153">INDEX($BP$4:$BR$103,C1461,E1461)</f>
        <v>11</v>
      </c>
      <c r="J1461" s="29">
        <f t="shared" ref="J1461:J1524" si="154">INDEX($BS$4:$BS$103,C1461)</f>
        <v>3</v>
      </c>
      <c r="K1461" s="29" t="s">
        <v>1468</v>
      </c>
      <c r="L1461" s="29">
        <v>73</v>
      </c>
      <c r="M1461" s="29" t="s">
        <v>1470</v>
      </c>
      <c r="N1461" s="29">
        <v>73</v>
      </c>
      <c r="O1461" s="29" t="s">
        <v>1598</v>
      </c>
      <c r="P1461" s="29">
        <v>73</v>
      </c>
      <c r="Q1461" s="29" t="s">
        <v>1703</v>
      </c>
      <c r="R1461" s="29">
        <v>73</v>
      </c>
      <c r="S1461" s="29" t="s">
        <v>1706</v>
      </c>
      <c r="T1461" s="29">
        <v>73</v>
      </c>
      <c r="U1461" s="29" t="s">
        <v>1708</v>
      </c>
      <c r="V1461" s="29">
        <v>73</v>
      </c>
      <c r="W1461" s="29" t="s">
        <v>1673</v>
      </c>
      <c r="X1461" s="29">
        <v>73</v>
      </c>
      <c r="Y1461" s="29" t="s">
        <v>1676</v>
      </c>
      <c r="Z1461" s="29">
        <v>73</v>
      </c>
      <c r="AA1461" s="29" t="s">
        <v>397</v>
      </c>
      <c r="AB1461" s="30" t="str">
        <f t="shared" ref="AB1461:AB1524" si="155">A1461&amp;"-"&amp;C1461&amp;"-"&amp;F1461&amp;"-loc"&amp;E1461</f>
        <v>tw-x-43-shl-loc3</v>
      </c>
      <c r="AC1461" s="30">
        <f t="shared" ref="AC1461:AC1524" si="156">INDEX($BT$4:$BT$103,C1461)</f>
        <v>5</v>
      </c>
      <c r="AD1461" s="29">
        <v>9</v>
      </c>
      <c r="AE1461" s="31">
        <v>9</v>
      </c>
      <c r="AG1461" s="35">
        <v>258</v>
      </c>
    </row>
    <row r="1462" spans="1:33" ht="16.5" x14ac:dyDescent="0.2">
      <c r="A1462" s="33" t="s">
        <v>985</v>
      </c>
      <c r="B1462" s="33">
        <f t="shared" si="150"/>
        <v>4304410</v>
      </c>
      <c r="C1462" s="51">
        <v>44</v>
      </c>
      <c r="D1462" s="23">
        <f t="shared" si="151"/>
        <v>43044</v>
      </c>
      <c r="E1462" s="24">
        <v>1</v>
      </c>
      <c r="F1462" s="32" t="s">
        <v>633</v>
      </c>
      <c r="G1462" s="32" t="s">
        <v>696</v>
      </c>
      <c r="H1462" s="24">
        <f t="shared" si="152"/>
        <v>100</v>
      </c>
      <c r="I1462" s="24">
        <f t="shared" si="153"/>
        <v>12</v>
      </c>
      <c r="J1462" s="24">
        <f t="shared" si="154"/>
        <v>3</v>
      </c>
      <c r="K1462" s="24" t="s">
        <v>1469</v>
      </c>
      <c r="L1462" s="24">
        <v>74</v>
      </c>
      <c r="M1462" s="24" t="s">
        <v>1471</v>
      </c>
      <c r="N1462" s="24">
        <v>74</v>
      </c>
      <c r="O1462" s="24" t="s">
        <v>1473</v>
      </c>
      <c r="P1462" s="24">
        <v>74</v>
      </c>
      <c r="Q1462" s="24" t="s">
        <v>1704</v>
      </c>
      <c r="R1462" s="24">
        <v>74</v>
      </c>
      <c r="S1462" s="24" t="s">
        <v>1705</v>
      </c>
      <c r="T1462" s="24">
        <v>74</v>
      </c>
      <c r="U1462" s="24" t="s">
        <v>1707</v>
      </c>
      <c r="V1462" s="24">
        <v>74</v>
      </c>
      <c r="W1462" s="24" t="s">
        <v>1674</v>
      </c>
      <c r="X1462" s="24">
        <v>74</v>
      </c>
      <c r="Y1462" s="24" t="s">
        <v>1675</v>
      </c>
      <c r="Z1462" s="24">
        <v>74</v>
      </c>
      <c r="AA1462" s="24" t="s">
        <v>354</v>
      </c>
      <c r="AB1462" s="24" t="str">
        <f t="shared" si="155"/>
        <v>tw-x-44-jlr-loc1</v>
      </c>
      <c r="AC1462" s="24">
        <f t="shared" si="156"/>
        <v>5</v>
      </c>
      <c r="AD1462" s="24">
        <v>6</v>
      </c>
      <c r="AE1462" s="25">
        <v>6</v>
      </c>
      <c r="AG1462" s="35">
        <v>259</v>
      </c>
    </row>
    <row r="1463" spans="1:33" ht="16.5" x14ac:dyDescent="0.2">
      <c r="A1463" s="33" t="s">
        <v>985</v>
      </c>
      <c r="B1463" s="33">
        <f t="shared" si="150"/>
        <v>4304411</v>
      </c>
      <c r="C1463" s="51">
        <v>44</v>
      </c>
      <c r="D1463" s="26">
        <f t="shared" si="151"/>
        <v>43044</v>
      </c>
      <c r="E1463" s="13">
        <v>1</v>
      </c>
      <c r="F1463" s="14" t="s">
        <v>634</v>
      </c>
      <c r="G1463" s="14" t="s">
        <v>697</v>
      </c>
      <c r="H1463" s="13">
        <f t="shared" si="152"/>
        <v>100</v>
      </c>
      <c r="I1463" s="13">
        <f t="shared" si="153"/>
        <v>12</v>
      </c>
      <c r="J1463" s="13">
        <f t="shared" si="154"/>
        <v>3</v>
      </c>
      <c r="K1463" s="13" t="s">
        <v>1468</v>
      </c>
      <c r="L1463" s="13">
        <v>74</v>
      </c>
      <c r="M1463" s="13" t="s">
        <v>1470</v>
      </c>
      <c r="N1463" s="13">
        <v>74</v>
      </c>
      <c r="O1463" s="13" t="s">
        <v>1472</v>
      </c>
      <c r="P1463" s="13">
        <v>74</v>
      </c>
      <c r="Q1463" s="13" t="s">
        <v>1703</v>
      </c>
      <c r="R1463" s="13">
        <v>74</v>
      </c>
      <c r="S1463" s="13" t="s">
        <v>1706</v>
      </c>
      <c r="T1463" s="13">
        <v>74</v>
      </c>
      <c r="U1463" s="13" t="s">
        <v>1708</v>
      </c>
      <c r="V1463" s="13">
        <v>74</v>
      </c>
      <c r="W1463" s="13" t="s">
        <v>1673</v>
      </c>
      <c r="X1463" s="13">
        <v>74</v>
      </c>
      <c r="Y1463" s="13" t="s">
        <v>1676</v>
      </c>
      <c r="Z1463" s="13">
        <v>74</v>
      </c>
      <c r="AA1463" s="14" t="s">
        <v>395</v>
      </c>
      <c r="AB1463" s="13" t="str">
        <f t="shared" si="155"/>
        <v>tw-x-44-shl-loc1</v>
      </c>
      <c r="AC1463" s="13">
        <f t="shared" si="156"/>
        <v>5</v>
      </c>
      <c r="AD1463" s="13">
        <v>9</v>
      </c>
      <c r="AE1463" s="27">
        <v>9</v>
      </c>
      <c r="AG1463" s="35">
        <v>260</v>
      </c>
    </row>
    <row r="1464" spans="1:33" ht="16.5" x14ac:dyDescent="0.2">
      <c r="A1464" s="33" t="s">
        <v>985</v>
      </c>
      <c r="B1464" s="33">
        <f t="shared" si="150"/>
        <v>4304420</v>
      </c>
      <c r="C1464" s="51">
        <v>44</v>
      </c>
      <c r="D1464" s="26">
        <f t="shared" si="151"/>
        <v>43044</v>
      </c>
      <c r="E1464" s="13">
        <v>2</v>
      </c>
      <c r="F1464" s="14" t="s">
        <v>633</v>
      </c>
      <c r="G1464" s="14" t="s">
        <v>698</v>
      </c>
      <c r="H1464" s="13">
        <f t="shared" si="152"/>
        <v>100</v>
      </c>
      <c r="I1464" s="13">
        <f t="shared" si="153"/>
        <v>12</v>
      </c>
      <c r="J1464" s="13">
        <f t="shared" si="154"/>
        <v>3</v>
      </c>
      <c r="K1464" s="13" t="s">
        <v>1469</v>
      </c>
      <c r="L1464" s="13">
        <v>74</v>
      </c>
      <c r="M1464" s="13" t="s">
        <v>1471</v>
      </c>
      <c r="N1464" s="13">
        <v>74</v>
      </c>
      <c r="O1464" s="13" t="s">
        <v>1473</v>
      </c>
      <c r="P1464" s="13">
        <v>74</v>
      </c>
      <c r="Q1464" s="13" t="s">
        <v>1704</v>
      </c>
      <c r="R1464" s="13">
        <v>74</v>
      </c>
      <c r="S1464" s="13" t="s">
        <v>1705</v>
      </c>
      <c r="T1464" s="13">
        <v>74</v>
      </c>
      <c r="U1464" s="13" t="s">
        <v>1707</v>
      </c>
      <c r="V1464" s="13">
        <v>74</v>
      </c>
      <c r="W1464" s="13" t="s">
        <v>1674</v>
      </c>
      <c r="X1464" s="13">
        <v>74</v>
      </c>
      <c r="Y1464" s="13" t="s">
        <v>1675</v>
      </c>
      <c r="Z1464" s="13">
        <v>74</v>
      </c>
      <c r="AA1464" s="13" t="s">
        <v>748</v>
      </c>
      <c r="AB1464" s="36" t="str">
        <f t="shared" si="155"/>
        <v>tw-x-44-jlr-loc2</v>
      </c>
      <c r="AC1464" s="36">
        <f t="shared" si="156"/>
        <v>5</v>
      </c>
      <c r="AD1464" s="13">
        <v>6</v>
      </c>
      <c r="AE1464" s="27">
        <v>6</v>
      </c>
      <c r="AG1464" s="35">
        <v>261</v>
      </c>
    </row>
    <row r="1465" spans="1:33" ht="16.5" x14ac:dyDescent="0.2">
      <c r="A1465" s="33" t="s">
        <v>985</v>
      </c>
      <c r="B1465" s="33">
        <f t="shared" si="150"/>
        <v>4304421</v>
      </c>
      <c r="C1465" s="51">
        <v>44</v>
      </c>
      <c r="D1465" s="26">
        <f t="shared" si="151"/>
        <v>43044</v>
      </c>
      <c r="E1465" s="13">
        <v>2</v>
      </c>
      <c r="F1465" s="14" t="s">
        <v>634</v>
      </c>
      <c r="G1465" s="14" t="s">
        <v>699</v>
      </c>
      <c r="H1465" s="13">
        <f t="shared" si="152"/>
        <v>100</v>
      </c>
      <c r="I1465" s="13">
        <f t="shared" si="153"/>
        <v>12</v>
      </c>
      <c r="J1465" s="13">
        <f t="shared" si="154"/>
        <v>3</v>
      </c>
      <c r="K1465" s="13" t="s">
        <v>1468</v>
      </c>
      <c r="L1465" s="13">
        <v>74</v>
      </c>
      <c r="M1465" s="13" t="s">
        <v>1470</v>
      </c>
      <c r="N1465" s="13">
        <v>74</v>
      </c>
      <c r="O1465" s="13" t="s">
        <v>1472</v>
      </c>
      <c r="P1465" s="13">
        <v>74</v>
      </c>
      <c r="Q1465" s="13" t="s">
        <v>1703</v>
      </c>
      <c r="R1465" s="13">
        <v>74</v>
      </c>
      <c r="S1465" s="13" t="s">
        <v>1706</v>
      </c>
      <c r="T1465" s="13">
        <v>74</v>
      </c>
      <c r="U1465" s="13" t="s">
        <v>1708</v>
      </c>
      <c r="V1465" s="13">
        <v>74</v>
      </c>
      <c r="W1465" s="13" t="s">
        <v>1673</v>
      </c>
      <c r="X1465" s="13">
        <v>74</v>
      </c>
      <c r="Y1465" s="13" t="s">
        <v>1676</v>
      </c>
      <c r="Z1465" s="13">
        <v>74</v>
      </c>
      <c r="AA1465" s="13" t="s">
        <v>390</v>
      </c>
      <c r="AB1465" s="36" t="str">
        <f t="shared" si="155"/>
        <v>tw-x-44-shl-loc2</v>
      </c>
      <c r="AC1465" s="36">
        <f t="shared" si="156"/>
        <v>5</v>
      </c>
      <c r="AD1465" s="13">
        <v>9</v>
      </c>
      <c r="AE1465" s="27">
        <v>9</v>
      </c>
      <c r="AG1465" s="35">
        <v>262</v>
      </c>
    </row>
    <row r="1466" spans="1:33" ht="16.5" x14ac:dyDescent="0.2">
      <c r="A1466" s="33" t="s">
        <v>985</v>
      </c>
      <c r="B1466" s="33">
        <f t="shared" si="150"/>
        <v>4304430</v>
      </c>
      <c r="C1466" s="51">
        <v>44</v>
      </c>
      <c r="D1466" s="26">
        <f t="shared" si="151"/>
        <v>43044</v>
      </c>
      <c r="E1466" s="13">
        <v>3</v>
      </c>
      <c r="F1466" s="14" t="s">
        <v>633</v>
      </c>
      <c r="G1466" s="14" t="s">
        <v>700</v>
      </c>
      <c r="H1466" s="13">
        <f t="shared" si="152"/>
        <v>100</v>
      </c>
      <c r="I1466" s="13">
        <f t="shared" si="153"/>
        <v>11</v>
      </c>
      <c r="J1466" s="13">
        <f t="shared" si="154"/>
        <v>3</v>
      </c>
      <c r="K1466" s="13" t="s">
        <v>1469</v>
      </c>
      <c r="L1466" s="13">
        <v>74</v>
      </c>
      <c r="M1466" s="13" t="s">
        <v>1471</v>
      </c>
      <c r="N1466" s="13">
        <v>74</v>
      </c>
      <c r="O1466" s="13" t="s">
        <v>1473</v>
      </c>
      <c r="P1466" s="13">
        <v>74</v>
      </c>
      <c r="Q1466" s="13" t="s">
        <v>1704</v>
      </c>
      <c r="R1466" s="13">
        <v>74</v>
      </c>
      <c r="S1466" s="13" t="s">
        <v>1705</v>
      </c>
      <c r="T1466" s="13">
        <v>74</v>
      </c>
      <c r="U1466" s="13" t="s">
        <v>1707</v>
      </c>
      <c r="V1466" s="13">
        <v>74</v>
      </c>
      <c r="W1466" s="13" t="s">
        <v>1674</v>
      </c>
      <c r="X1466" s="13">
        <v>74</v>
      </c>
      <c r="Y1466" s="13" t="s">
        <v>1675</v>
      </c>
      <c r="Z1466" s="13">
        <v>74</v>
      </c>
      <c r="AA1466" s="13" t="s">
        <v>351</v>
      </c>
      <c r="AB1466" s="37" t="str">
        <f t="shared" si="155"/>
        <v>tw-x-44-jlr-loc3</v>
      </c>
      <c r="AC1466" s="37">
        <f t="shared" si="156"/>
        <v>5</v>
      </c>
      <c r="AD1466" s="13">
        <v>6</v>
      </c>
      <c r="AE1466" s="27">
        <v>6</v>
      </c>
      <c r="AG1466" s="35">
        <v>263</v>
      </c>
    </row>
    <row r="1467" spans="1:33" ht="17.25" thickBot="1" x14ac:dyDescent="0.25">
      <c r="A1467" s="33" t="s">
        <v>985</v>
      </c>
      <c r="B1467" s="33">
        <f t="shared" si="150"/>
        <v>4304431</v>
      </c>
      <c r="C1467" s="51">
        <v>44</v>
      </c>
      <c r="D1467" s="28">
        <f t="shared" si="151"/>
        <v>43044</v>
      </c>
      <c r="E1467" s="29">
        <v>3</v>
      </c>
      <c r="F1467" s="30" t="s">
        <v>634</v>
      </c>
      <c r="G1467" s="30" t="s">
        <v>701</v>
      </c>
      <c r="H1467" s="29">
        <f t="shared" si="152"/>
        <v>100</v>
      </c>
      <c r="I1467" s="29">
        <f t="shared" si="153"/>
        <v>11</v>
      </c>
      <c r="J1467" s="29">
        <f t="shared" si="154"/>
        <v>3</v>
      </c>
      <c r="K1467" s="29" t="s">
        <v>1468</v>
      </c>
      <c r="L1467" s="29">
        <v>74</v>
      </c>
      <c r="M1467" s="29" t="s">
        <v>1470</v>
      </c>
      <c r="N1467" s="29">
        <v>74</v>
      </c>
      <c r="O1467" s="29" t="s">
        <v>1472</v>
      </c>
      <c r="P1467" s="29">
        <v>74</v>
      </c>
      <c r="Q1467" s="29" t="s">
        <v>1703</v>
      </c>
      <c r="R1467" s="29">
        <v>74</v>
      </c>
      <c r="S1467" s="29" t="s">
        <v>1706</v>
      </c>
      <c r="T1467" s="29">
        <v>74</v>
      </c>
      <c r="U1467" s="29" t="s">
        <v>1708</v>
      </c>
      <c r="V1467" s="29">
        <v>74</v>
      </c>
      <c r="W1467" s="29" t="s">
        <v>1673</v>
      </c>
      <c r="X1467" s="29">
        <v>74</v>
      </c>
      <c r="Y1467" s="29" t="s">
        <v>1676</v>
      </c>
      <c r="Z1467" s="29">
        <v>74</v>
      </c>
      <c r="AA1467" s="29" t="s">
        <v>391</v>
      </c>
      <c r="AB1467" s="30" t="str">
        <f t="shared" si="155"/>
        <v>tw-x-44-shl-loc3</v>
      </c>
      <c r="AC1467" s="30">
        <f t="shared" si="156"/>
        <v>5</v>
      </c>
      <c r="AD1467" s="29">
        <v>9</v>
      </c>
      <c r="AE1467" s="31">
        <v>9</v>
      </c>
      <c r="AG1467" s="35">
        <v>264</v>
      </c>
    </row>
    <row r="1468" spans="1:33" ht="16.5" x14ac:dyDescent="0.2">
      <c r="A1468" s="33" t="s">
        <v>985</v>
      </c>
      <c r="B1468" s="33">
        <f t="shared" si="150"/>
        <v>4304510</v>
      </c>
      <c r="C1468" s="51">
        <v>45</v>
      </c>
      <c r="D1468" s="23">
        <f t="shared" si="151"/>
        <v>43045</v>
      </c>
      <c r="E1468" s="24">
        <v>1</v>
      </c>
      <c r="F1468" s="32" t="s">
        <v>633</v>
      </c>
      <c r="G1468" s="32" t="s">
        <v>696</v>
      </c>
      <c r="H1468" s="24">
        <f t="shared" si="152"/>
        <v>100</v>
      </c>
      <c r="I1468" s="24">
        <f t="shared" si="153"/>
        <v>12</v>
      </c>
      <c r="J1468" s="24">
        <f t="shared" si="154"/>
        <v>3</v>
      </c>
      <c r="K1468" s="24" t="s">
        <v>1469</v>
      </c>
      <c r="L1468" s="24">
        <v>74</v>
      </c>
      <c r="M1468" s="24" t="s">
        <v>1471</v>
      </c>
      <c r="N1468" s="24">
        <v>74</v>
      </c>
      <c r="O1468" s="24" t="s">
        <v>1473</v>
      </c>
      <c r="P1468" s="24">
        <v>74</v>
      </c>
      <c r="Q1468" s="24" t="s">
        <v>1704</v>
      </c>
      <c r="R1468" s="24">
        <v>74</v>
      </c>
      <c r="S1468" s="24" t="s">
        <v>1705</v>
      </c>
      <c r="T1468" s="24">
        <v>74</v>
      </c>
      <c r="U1468" s="24" t="s">
        <v>1707</v>
      </c>
      <c r="V1468" s="24">
        <v>74</v>
      </c>
      <c r="W1468" s="24" t="s">
        <v>1674</v>
      </c>
      <c r="X1468" s="24">
        <v>74</v>
      </c>
      <c r="Y1468" s="24" t="s">
        <v>1675</v>
      </c>
      <c r="Z1468" s="24">
        <v>74</v>
      </c>
      <c r="AA1468" s="24" t="s">
        <v>357</v>
      </c>
      <c r="AB1468" s="24" t="str">
        <f t="shared" si="155"/>
        <v>tw-x-45-jlr-loc1</v>
      </c>
      <c r="AC1468" s="24">
        <f t="shared" si="156"/>
        <v>5</v>
      </c>
      <c r="AD1468" s="24">
        <v>6</v>
      </c>
      <c r="AE1468" s="25">
        <v>6</v>
      </c>
      <c r="AG1468" s="35">
        <v>265</v>
      </c>
    </row>
    <row r="1469" spans="1:33" ht="16.5" x14ac:dyDescent="0.2">
      <c r="A1469" s="33" t="s">
        <v>985</v>
      </c>
      <c r="B1469" s="33">
        <f t="shared" si="150"/>
        <v>4304511</v>
      </c>
      <c r="C1469" s="51">
        <v>45</v>
      </c>
      <c r="D1469" s="26">
        <f t="shared" si="151"/>
        <v>43045</v>
      </c>
      <c r="E1469" s="13">
        <v>1</v>
      </c>
      <c r="F1469" s="14" t="s">
        <v>634</v>
      </c>
      <c r="G1469" s="14" t="s">
        <v>697</v>
      </c>
      <c r="H1469" s="13">
        <f t="shared" si="152"/>
        <v>100</v>
      </c>
      <c r="I1469" s="13">
        <f t="shared" si="153"/>
        <v>12</v>
      </c>
      <c r="J1469" s="13">
        <f t="shared" si="154"/>
        <v>3</v>
      </c>
      <c r="K1469" s="13" t="s">
        <v>1468</v>
      </c>
      <c r="L1469" s="13">
        <v>75</v>
      </c>
      <c r="M1469" s="13" t="s">
        <v>1470</v>
      </c>
      <c r="N1469" s="13">
        <v>75</v>
      </c>
      <c r="O1469" s="13" t="s">
        <v>1472</v>
      </c>
      <c r="P1469" s="13">
        <v>75</v>
      </c>
      <c r="Q1469" s="13" t="s">
        <v>1474</v>
      </c>
      <c r="R1469" s="13">
        <v>75</v>
      </c>
      <c r="S1469" s="13" t="s">
        <v>1706</v>
      </c>
      <c r="T1469" s="13">
        <v>75</v>
      </c>
      <c r="U1469" s="13" t="s">
        <v>1708</v>
      </c>
      <c r="V1469" s="13">
        <v>75</v>
      </c>
      <c r="W1469" s="13" t="s">
        <v>1673</v>
      </c>
      <c r="X1469" s="13">
        <v>75</v>
      </c>
      <c r="Y1469" s="13" t="s">
        <v>1676</v>
      </c>
      <c r="Z1469" s="13">
        <v>75</v>
      </c>
      <c r="AA1469" s="13" t="s">
        <v>398</v>
      </c>
      <c r="AB1469" s="13" t="str">
        <f t="shared" si="155"/>
        <v>tw-x-45-shl-loc1</v>
      </c>
      <c r="AC1469" s="13">
        <f t="shared" si="156"/>
        <v>5</v>
      </c>
      <c r="AD1469" s="13">
        <v>9</v>
      </c>
      <c r="AE1469" s="27">
        <v>9</v>
      </c>
      <c r="AG1469" s="35">
        <v>266</v>
      </c>
    </row>
    <row r="1470" spans="1:33" ht="16.5" x14ac:dyDescent="0.2">
      <c r="A1470" s="33" t="s">
        <v>985</v>
      </c>
      <c r="B1470" s="33">
        <f t="shared" si="150"/>
        <v>4304520</v>
      </c>
      <c r="C1470" s="51">
        <v>45</v>
      </c>
      <c r="D1470" s="26">
        <f t="shared" si="151"/>
        <v>43045</v>
      </c>
      <c r="E1470" s="13">
        <v>2</v>
      </c>
      <c r="F1470" s="14" t="s">
        <v>633</v>
      </c>
      <c r="G1470" s="14" t="s">
        <v>698</v>
      </c>
      <c r="H1470" s="13">
        <f t="shared" si="152"/>
        <v>100</v>
      </c>
      <c r="I1470" s="13">
        <f t="shared" si="153"/>
        <v>12</v>
      </c>
      <c r="J1470" s="13">
        <f t="shared" si="154"/>
        <v>3</v>
      </c>
      <c r="K1470" s="13" t="s">
        <v>1469</v>
      </c>
      <c r="L1470" s="13">
        <v>74</v>
      </c>
      <c r="M1470" s="13" t="s">
        <v>1471</v>
      </c>
      <c r="N1470" s="13">
        <v>74</v>
      </c>
      <c r="O1470" s="13" t="s">
        <v>1473</v>
      </c>
      <c r="P1470" s="13">
        <v>74</v>
      </c>
      <c r="Q1470" s="13" t="s">
        <v>1704</v>
      </c>
      <c r="R1470" s="13">
        <v>74</v>
      </c>
      <c r="S1470" s="13" t="s">
        <v>1705</v>
      </c>
      <c r="T1470" s="13">
        <v>74</v>
      </c>
      <c r="U1470" s="13" t="s">
        <v>1707</v>
      </c>
      <c r="V1470" s="13">
        <v>74</v>
      </c>
      <c r="W1470" s="13" t="s">
        <v>1674</v>
      </c>
      <c r="X1470" s="13">
        <v>74</v>
      </c>
      <c r="Y1470" s="13" t="s">
        <v>1675</v>
      </c>
      <c r="Z1470" s="13">
        <v>74</v>
      </c>
      <c r="AA1470" s="13" t="s">
        <v>347</v>
      </c>
      <c r="AB1470" s="36" t="str">
        <f t="shared" si="155"/>
        <v>tw-x-45-jlr-loc2</v>
      </c>
      <c r="AC1470" s="36">
        <f t="shared" si="156"/>
        <v>5</v>
      </c>
      <c r="AD1470" s="13">
        <v>6</v>
      </c>
      <c r="AE1470" s="27">
        <v>6</v>
      </c>
      <c r="AG1470" s="35">
        <v>267</v>
      </c>
    </row>
    <row r="1471" spans="1:33" ht="16.5" x14ac:dyDescent="0.2">
      <c r="A1471" s="33" t="s">
        <v>985</v>
      </c>
      <c r="B1471" s="33">
        <f t="shared" si="150"/>
        <v>4304521</v>
      </c>
      <c r="C1471" s="51">
        <v>45</v>
      </c>
      <c r="D1471" s="26">
        <f t="shared" si="151"/>
        <v>43045</v>
      </c>
      <c r="E1471" s="13">
        <v>2</v>
      </c>
      <c r="F1471" s="14" t="s">
        <v>634</v>
      </c>
      <c r="G1471" s="14" t="s">
        <v>699</v>
      </c>
      <c r="H1471" s="13">
        <f t="shared" si="152"/>
        <v>100</v>
      </c>
      <c r="I1471" s="13">
        <f t="shared" si="153"/>
        <v>12</v>
      </c>
      <c r="J1471" s="13">
        <f t="shared" si="154"/>
        <v>3</v>
      </c>
      <c r="K1471" s="13" t="s">
        <v>1468</v>
      </c>
      <c r="L1471" s="13">
        <v>75</v>
      </c>
      <c r="M1471" s="13" t="s">
        <v>1470</v>
      </c>
      <c r="N1471" s="13">
        <v>75</v>
      </c>
      <c r="O1471" s="13" t="s">
        <v>1472</v>
      </c>
      <c r="P1471" s="13">
        <v>75</v>
      </c>
      <c r="Q1471" s="13" t="s">
        <v>1474</v>
      </c>
      <c r="R1471" s="13">
        <v>75</v>
      </c>
      <c r="S1471" s="13" t="s">
        <v>1706</v>
      </c>
      <c r="T1471" s="13">
        <v>75</v>
      </c>
      <c r="U1471" s="13" t="s">
        <v>1708</v>
      </c>
      <c r="V1471" s="13">
        <v>75</v>
      </c>
      <c r="W1471" s="13" t="s">
        <v>1673</v>
      </c>
      <c r="X1471" s="13">
        <v>75</v>
      </c>
      <c r="Y1471" s="13" t="s">
        <v>1676</v>
      </c>
      <c r="Z1471" s="13">
        <v>75</v>
      </c>
      <c r="AA1471" s="13" t="s">
        <v>386</v>
      </c>
      <c r="AB1471" s="36" t="str">
        <f t="shared" si="155"/>
        <v>tw-x-45-shl-loc2</v>
      </c>
      <c r="AC1471" s="36">
        <f t="shared" si="156"/>
        <v>5</v>
      </c>
      <c r="AD1471" s="13">
        <v>9</v>
      </c>
      <c r="AE1471" s="27">
        <v>9</v>
      </c>
      <c r="AG1471" s="35">
        <v>268</v>
      </c>
    </row>
    <row r="1472" spans="1:33" ht="16.5" x14ac:dyDescent="0.2">
      <c r="A1472" s="33" t="s">
        <v>985</v>
      </c>
      <c r="B1472" s="33">
        <f t="shared" si="150"/>
        <v>4304530</v>
      </c>
      <c r="C1472" s="51">
        <v>45</v>
      </c>
      <c r="D1472" s="26">
        <f t="shared" si="151"/>
        <v>43045</v>
      </c>
      <c r="E1472" s="13">
        <v>3</v>
      </c>
      <c r="F1472" s="14" t="s">
        <v>633</v>
      </c>
      <c r="G1472" s="14" t="s">
        <v>700</v>
      </c>
      <c r="H1472" s="13">
        <f t="shared" si="152"/>
        <v>100</v>
      </c>
      <c r="I1472" s="13">
        <f t="shared" si="153"/>
        <v>12</v>
      </c>
      <c r="J1472" s="13">
        <f t="shared" si="154"/>
        <v>3</v>
      </c>
      <c r="K1472" s="13" t="s">
        <v>1469</v>
      </c>
      <c r="L1472" s="13">
        <v>74</v>
      </c>
      <c r="M1472" s="13" t="s">
        <v>1471</v>
      </c>
      <c r="N1472" s="13">
        <v>74</v>
      </c>
      <c r="O1472" s="13" t="s">
        <v>1473</v>
      </c>
      <c r="P1472" s="13">
        <v>74</v>
      </c>
      <c r="Q1472" s="13" t="s">
        <v>1704</v>
      </c>
      <c r="R1472" s="13">
        <v>74</v>
      </c>
      <c r="S1472" s="13" t="s">
        <v>1705</v>
      </c>
      <c r="T1472" s="13">
        <v>74</v>
      </c>
      <c r="U1472" s="13" t="s">
        <v>1707</v>
      </c>
      <c r="V1472" s="13">
        <v>74</v>
      </c>
      <c r="W1472" s="13" t="s">
        <v>1674</v>
      </c>
      <c r="X1472" s="13">
        <v>74</v>
      </c>
      <c r="Y1472" s="13" t="s">
        <v>1675</v>
      </c>
      <c r="Z1472" s="13">
        <v>74</v>
      </c>
      <c r="AA1472" s="13" t="s">
        <v>353</v>
      </c>
      <c r="AB1472" s="37" t="str">
        <f t="shared" si="155"/>
        <v>tw-x-45-jlr-loc3</v>
      </c>
      <c r="AC1472" s="37">
        <f t="shared" si="156"/>
        <v>5</v>
      </c>
      <c r="AD1472" s="13">
        <v>6</v>
      </c>
      <c r="AE1472" s="27">
        <v>6</v>
      </c>
      <c r="AG1472" s="35">
        <v>269</v>
      </c>
    </row>
    <row r="1473" spans="1:33" ht="17.25" thickBot="1" x14ac:dyDescent="0.25">
      <c r="A1473" s="33" t="s">
        <v>985</v>
      </c>
      <c r="B1473" s="33">
        <f t="shared" si="150"/>
        <v>4304531</v>
      </c>
      <c r="C1473" s="51">
        <v>45</v>
      </c>
      <c r="D1473" s="28">
        <f t="shared" si="151"/>
        <v>43045</v>
      </c>
      <c r="E1473" s="29">
        <v>3</v>
      </c>
      <c r="F1473" s="30" t="s">
        <v>634</v>
      </c>
      <c r="G1473" s="30" t="s">
        <v>701</v>
      </c>
      <c r="H1473" s="29">
        <f t="shared" si="152"/>
        <v>100</v>
      </c>
      <c r="I1473" s="29">
        <f t="shared" si="153"/>
        <v>12</v>
      </c>
      <c r="J1473" s="29">
        <f t="shared" si="154"/>
        <v>3</v>
      </c>
      <c r="K1473" s="29" t="s">
        <v>1468</v>
      </c>
      <c r="L1473" s="29">
        <v>75</v>
      </c>
      <c r="M1473" s="29" t="s">
        <v>1470</v>
      </c>
      <c r="N1473" s="29">
        <v>75</v>
      </c>
      <c r="O1473" s="29" t="s">
        <v>1472</v>
      </c>
      <c r="P1473" s="29">
        <v>75</v>
      </c>
      <c r="Q1473" s="29" t="s">
        <v>1474</v>
      </c>
      <c r="R1473" s="29">
        <v>75</v>
      </c>
      <c r="S1473" s="29" t="s">
        <v>1706</v>
      </c>
      <c r="T1473" s="29">
        <v>75</v>
      </c>
      <c r="U1473" s="29" t="s">
        <v>1708</v>
      </c>
      <c r="V1473" s="29">
        <v>75</v>
      </c>
      <c r="W1473" s="29" t="s">
        <v>1673</v>
      </c>
      <c r="X1473" s="29">
        <v>75</v>
      </c>
      <c r="Y1473" s="29" t="s">
        <v>1676</v>
      </c>
      <c r="Z1473" s="29">
        <v>75</v>
      </c>
      <c r="AA1473" s="29" t="s">
        <v>394</v>
      </c>
      <c r="AB1473" s="30" t="str">
        <f t="shared" si="155"/>
        <v>tw-x-45-shl-loc3</v>
      </c>
      <c r="AC1473" s="30">
        <f t="shared" si="156"/>
        <v>5</v>
      </c>
      <c r="AD1473" s="29">
        <v>9</v>
      </c>
      <c r="AE1473" s="31">
        <v>9</v>
      </c>
      <c r="AG1473" s="35">
        <v>270</v>
      </c>
    </row>
    <row r="1474" spans="1:33" ht="16.5" x14ac:dyDescent="0.2">
      <c r="A1474" s="33" t="s">
        <v>985</v>
      </c>
      <c r="B1474" s="33">
        <f t="shared" si="150"/>
        <v>4304610</v>
      </c>
      <c r="C1474" s="51">
        <v>46</v>
      </c>
      <c r="D1474" s="23">
        <f t="shared" si="151"/>
        <v>43046</v>
      </c>
      <c r="E1474" s="24">
        <v>1</v>
      </c>
      <c r="F1474" s="32" t="s">
        <v>633</v>
      </c>
      <c r="G1474" s="32" t="s">
        <v>696</v>
      </c>
      <c r="H1474" s="24">
        <f t="shared" si="152"/>
        <v>101</v>
      </c>
      <c r="I1474" s="24">
        <f t="shared" si="153"/>
        <v>12</v>
      </c>
      <c r="J1474" s="24">
        <f t="shared" si="154"/>
        <v>4</v>
      </c>
      <c r="K1474" s="24" t="s">
        <v>1469</v>
      </c>
      <c r="L1474" s="24">
        <v>76</v>
      </c>
      <c r="M1474" s="24" t="s">
        <v>1471</v>
      </c>
      <c r="N1474" s="24">
        <v>76</v>
      </c>
      <c r="O1474" s="24" t="s">
        <v>1473</v>
      </c>
      <c r="P1474" s="24">
        <v>76</v>
      </c>
      <c r="Q1474" s="24" t="s">
        <v>1475</v>
      </c>
      <c r="R1474" s="24">
        <v>76</v>
      </c>
      <c r="S1474" s="24" t="s">
        <v>1705</v>
      </c>
      <c r="T1474" s="24">
        <v>76</v>
      </c>
      <c r="U1474" s="24" t="s">
        <v>1707</v>
      </c>
      <c r="V1474" s="24">
        <v>76</v>
      </c>
      <c r="W1474" s="24" t="s">
        <v>1674</v>
      </c>
      <c r="X1474" s="24">
        <v>76</v>
      </c>
      <c r="Y1474" s="24" t="s">
        <v>1675</v>
      </c>
      <c r="Z1474" s="24">
        <v>76</v>
      </c>
      <c r="AA1474" s="24" t="s">
        <v>351</v>
      </c>
      <c r="AB1474" s="24" t="str">
        <f t="shared" si="155"/>
        <v>tw-x-46-jlr-loc1</v>
      </c>
      <c r="AC1474" s="24">
        <f t="shared" si="156"/>
        <v>5</v>
      </c>
      <c r="AD1474" s="24">
        <v>6</v>
      </c>
      <c r="AE1474" s="25">
        <v>6</v>
      </c>
      <c r="AG1474" s="35">
        <v>271</v>
      </c>
    </row>
    <row r="1475" spans="1:33" ht="16.5" x14ac:dyDescent="0.2">
      <c r="A1475" s="33" t="s">
        <v>985</v>
      </c>
      <c r="B1475" s="33">
        <f t="shared" si="150"/>
        <v>4304611</v>
      </c>
      <c r="C1475" s="51">
        <v>46</v>
      </c>
      <c r="D1475" s="26">
        <f t="shared" si="151"/>
        <v>43046</v>
      </c>
      <c r="E1475" s="13">
        <v>1</v>
      </c>
      <c r="F1475" s="14" t="s">
        <v>634</v>
      </c>
      <c r="G1475" s="14" t="s">
        <v>697</v>
      </c>
      <c r="H1475" s="13">
        <f t="shared" si="152"/>
        <v>101</v>
      </c>
      <c r="I1475" s="13">
        <f t="shared" si="153"/>
        <v>12</v>
      </c>
      <c r="J1475" s="13">
        <f t="shared" si="154"/>
        <v>4</v>
      </c>
      <c r="K1475" s="13" t="s">
        <v>1468</v>
      </c>
      <c r="L1475" s="13">
        <v>75</v>
      </c>
      <c r="M1475" s="13" t="s">
        <v>1470</v>
      </c>
      <c r="N1475" s="13">
        <v>75</v>
      </c>
      <c r="O1475" s="13" t="s">
        <v>1472</v>
      </c>
      <c r="P1475" s="13">
        <v>75</v>
      </c>
      <c r="Q1475" s="13" t="s">
        <v>1474</v>
      </c>
      <c r="R1475" s="13">
        <v>75</v>
      </c>
      <c r="S1475" s="13" t="s">
        <v>1706</v>
      </c>
      <c r="T1475" s="13">
        <v>75</v>
      </c>
      <c r="U1475" s="13" t="s">
        <v>1708</v>
      </c>
      <c r="V1475" s="13">
        <v>75</v>
      </c>
      <c r="W1475" s="13" t="s">
        <v>1673</v>
      </c>
      <c r="X1475" s="13">
        <v>75</v>
      </c>
      <c r="Y1475" s="13" t="s">
        <v>1676</v>
      </c>
      <c r="Z1475" s="13">
        <v>75</v>
      </c>
      <c r="AA1475" s="13" t="s">
        <v>391</v>
      </c>
      <c r="AB1475" s="13" t="str">
        <f t="shared" si="155"/>
        <v>tw-x-46-shl-loc1</v>
      </c>
      <c r="AC1475" s="13">
        <f t="shared" si="156"/>
        <v>5</v>
      </c>
      <c r="AD1475" s="13">
        <v>9</v>
      </c>
      <c r="AE1475" s="27">
        <v>9</v>
      </c>
      <c r="AG1475" s="35">
        <v>272</v>
      </c>
    </row>
    <row r="1476" spans="1:33" ht="16.5" x14ac:dyDescent="0.2">
      <c r="A1476" s="33" t="s">
        <v>985</v>
      </c>
      <c r="B1476" s="33">
        <f t="shared" si="150"/>
        <v>4304620</v>
      </c>
      <c r="C1476" s="51">
        <v>46</v>
      </c>
      <c r="D1476" s="26">
        <f t="shared" si="151"/>
        <v>43046</v>
      </c>
      <c r="E1476" s="13">
        <v>2</v>
      </c>
      <c r="F1476" s="14" t="s">
        <v>633</v>
      </c>
      <c r="G1476" s="14" t="s">
        <v>698</v>
      </c>
      <c r="H1476" s="13">
        <f t="shared" si="152"/>
        <v>101</v>
      </c>
      <c r="I1476" s="13">
        <f t="shared" si="153"/>
        <v>12</v>
      </c>
      <c r="J1476" s="13">
        <f t="shared" si="154"/>
        <v>4</v>
      </c>
      <c r="K1476" s="13" t="s">
        <v>1469</v>
      </c>
      <c r="L1476" s="13">
        <v>76</v>
      </c>
      <c r="M1476" s="13" t="s">
        <v>1471</v>
      </c>
      <c r="N1476" s="13">
        <v>76</v>
      </c>
      <c r="O1476" s="13" t="s">
        <v>1473</v>
      </c>
      <c r="P1476" s="13">
        <v>76</v>
      </c>
      <c r="Q1476" s="13" t="s">
        <v>1475</v>
      </c>
      <c r="R1476" s="13">
        <v>76</v>
      </c>
      <c r="S1476" s="13" t="s">
        <v>1705</v>
      </c>
      <c r="T1476" s="13">
        <v>76</v>
      </c>
      <c r="U1476" s="13" t="s">
        <v>1707</v>
      </c>
      <c r="V1476" s="13">
        <v>76</v>
      </c>
      <c r="W1476" s="13" t="s">
        <v>1674</v>
      </c>
      <c r="X1476" s="13">
        <v>76</v>
      </c>
      <c r="Y1476" s="13" t="s">
        <v>1675</v>
      </c>
      <c r="Z1476" s="13">
        <v>76</v>
      </c>
      <c r="AA1476" s="13" t="s">
        <v>748</v>
      </c>
      <c r="AB1476" s="36" t="str">
        <f t="shared" si="155"/>
        <v>tw-x-46-jlr-loc2</v>
      </c>
      <c r="AC1476" s="36">
        <f t="shared" si="156"/>
        <v>5</v>
      </c>
      <c r="AD1476" s="13">
        <v>6</v>
      </c>
      <c r="AE1476" s="27">
        <v>6</v>
      </c>
      <c r="AG1476" s="35">
        <v>273</v>
      </c>
    </row>
    <row r="1477" spans="1:33" ht="16.5" x14ac:dyDescent="0.2">
      <c r="A1477" s="33" t="s">
        <v>985</v>
      </c>
      <c r="B1477" s="33">
        <f t="shared" ref="B1477:B1540" si="157">D1477*100+E1477*10+IF(F1477="jlr",0,1)</f>
        <v>4304621</v>
      </c>
      <c r="C1477" s="51">
        <v>46</v>
      </c>
      <c r="D1477" s="26">
        <f t="shared" si="151"/>
        <v>43046</v>
      </c>
      <c r="E1477" s="13">
        <v>2</v>
      </c>
      <c r="F1477" s="14" t="s">
        <v>634</v>
      </c>
      <c r="G1477" s="14" t="s">
        <v>699</v>
      </c>
      <c r="H1477" s="13">
        <f t="shared" si="152"/>
        <v>101</v>
      </c>
      <c r="I1477" s="13">
        <f t="shared" si="153"/>
        <v>12</v>
      </c>
      <c r="J1477" s="13">
        <f t="shared" si="154"/>
        <v>4</v>
      </c>
      <c r="K1477" s="13" t="s">
        <v>1468</v>
      </c>
      <c r="L1477" s="13">
        <v>75</v>
      </c>
      <c r="M1477" s="13" t="s">
        <v>1470</v>
      </c>
      <c r="N1477" s="13">
        <v>75</v>
      </c>
      <c r="O1477" s="13" t="s">
        <v>1472</v>
      </c>
      <c r="P1477" s="13">
        <v>75</v>
      </c>
      <c r="Q1477" s="13" t="s">
        <v>1474</v>
      </c>
      <c r="R1477" s="13">
        <v>75</v>
      </c>
      <c r="S1477" s="13" t="s">
        <v>1706</v>
      </c>
      <c r="T1477" s="13">
        <v>75</v>
      </c>
      <c r="U1477" s="13" t="s">
        <v>1708</v>
      </c>
      <c r="V1477" s="13">
        <v>75</v>
      </c>
      <c r="W1477" s="13" t="s">
        <v>1673</v>
      </c>
      <c r="X1477" s="13">
        <v>75</v>
      </c>
      <c r="Y1477" s="13" t="s">
        <v>1676</v>
      </c>
      <c r="Z1477" s="13">
        <v>75</v>
      </c>
      <c r="AA1477" s="13" t="s">
        <v>390</v>
      </c>
      <c r="AB1477" s="36" t="str">
        <f t="shared" si="155"/>
        <v>tw-x-46-shl-loc2</v>
      </c>
      <c r="AC1477" s="36">
        <f t="shared" si="156"/>
        <v>5</v>
      </c>
      <c r="AD1477" s="13">
        <v>9</v>
      </c>
      <c r="AE1477" s="27">
        <v>9</v>
      </c>
      <c r="AG1477" s="35">
        <v>274</v>
      </c>
    </row>
    <row r="1478" spans="1:33" ht="16.5" x14ac:dyDescent="0.2">
      <c r="A1478" s="33" t="s">
        <v>985</v>
      </c>
      <c r="B1478" s="33">
        <f t="shared" si="157"/>
        <v>4304630</v>
      </c>
      <c r="C1478" s="51">
        <v>46</v>
      </c>
      <c r="D1478" s="26">
        <f t="shared" si="151"/>
        <v>43046</v>
      </c>
      <c r="E1478" s="13">
        <v>3</v>
      </c>
      <c r="F1478" s="14" t="s">
        <v>633</v>
      </c>
      <c r="G1478" s="14" t="s">
        <v>700</v>
      </c>
      <c r="H1478" s="13">
        <f t="shared" si="152"/>
        <v>101</v>
      </c>
      <c r="I1478" s="13">
        <f t="shared" si="153"/>
        <v>12</v>
      </c>
      <c r="J1478" s="13">
        <f t="shared" si="154"/>
        <v>4</v>
      </c>
      <c r="K1478" s="13" t="s">
        <v>1469</v>
      </c>
      <c r="L1478" s="13">
        <v>76</v>
      </c>
      <c r="M1478" s="13" t="s">
        <v>1471</v>
      </c>
      <c r="N1478" s="13">
        <v>76</v>
      </c>
      <c r="O1478" s="13" t="s">
        <v>1473</v>
      </c>
      <c r="P1478" s="13">
        <v>76</v>
      </c>
      <c r="Q1478" s="13" t="s">
        <v>1475</v>
      </c>
      <c r="R1478" s="13">
        <v>76</v>
      </c>
      <c r="S1478" s="13" t="s">
        <v>1705</v>
      </c>
      <c r="T1478" s="13">
        <v>76</v>
      </c>
      <c r="U1478" s="13" t="s">
        <v>1707</v>
      </c>
      <c r="V1478" s="13">
        <v>76</v>
      </c>
      <c r="W1478" s="13" t="s">
        <v>1674</v>
      </c>
      <c r="X1478" s="13">
        <v>76</v>
      </c>
      <c r="Y1478" s="13" t="s">
        <v>1675</v>
      </c>
      <c r="Z1478" s="13">
        <v>76</v>
      </c>
      <c r="AA1478" s="13" t="s">
        <v>354</v>
      </c>
      <c r="AB1478" s="37" t="str">
        <f t="shared" si="155"/>
        <v>tw-x-46-jlr-loc3</v>
      </c>
      <c r="AC1478" s="37">
        <f t="shared" si="156"/>
        <v>5</v>
      </c>
      <c r="AD1478" s="13">
        <v>6</v>
      </c>
      <c r="AE1478" s="27">
        <v>6</v>
      </c>
      <c r="AG1478" s="35">
        <v>275</v>
      </c>
    </row>
    <row r="1479" spans="1:33" ht="17.25" thickBot="1" x14ac:dyDescent="0.25">
      <c r="A1479" s="33" t="s">
        <v>985</v>
      </c>
      <c r="B1479" s="33">
        <f t="shared" si="157"/>
        <v>4304631</v>
      </c>
      <c r="C1479" s="51">
        <v>46</v>
      </c>
      <c r="D1479" s="28">
        <f t="shared" si="151"/>
        <v>43046</v>
      </c>
      <c r="E1479" s="29">
        <v>3</v>
      </c>
      <c r="F1479" s="30" t="s">
        <v>634</v>
      </c>
      <c r="G1479" s="30" t="s">
        <v>701</v>
      </c>
      <c r="H1479" s="29">
        <f t="shared" si="152"/>
        <v>101</v>
      </c>
      <c r="I1479" s="29">
        <f t="shared" si="153"/>
        <v>12</v>
      </c>
      <c r="J1479" s="29">
        <f t="shared" si="154"/>
        <v>4</v>
      </c>
      <c r="K1479" s="29" t="s">
        <v>1468</v>
      </c>
      <c r="L1479" s="29">
        <v>75</v>
      </c>
      <c r="M1479" s="29" t="s">
        <v>1470</v>
      </c>
      <c r="N1479" s="29">
        <v>75</v>
      </c>
      <c r="O1479" s="29" t="s">
        <v>1472</v>
      </c>
      <c r="P1479" s="29">
        <v>75</v>
      </c>
      <c r="Q1479" s="29" t="s">
        <v>1474</v>
      </c>
      <c r="R1479" s="29">
        <v>75</v>
      </c>
      <c r="S1479" s="29" t="s">
        <v>1706</v>
      </c>
      <c r="T1479" s="29">
        <v>75</v>
      </c>
      <c r="U1479" s="29" t="s">
        <v>1708</v>
      </c>
      <c r="V1479" s="29">
        <v>75</v>
      </c>
      <c r="W1479" s="29" t="s">
        <v>1673</v>
      </c>
      <c r="X1479" s="29">
        <v>75</v>
      </c>
      <c r="Y1479" s="29" t="s">
        <v>1676</v>
      </c>
      <c r="Z1479" s="29">
        <v>75</v>
      </c>
      <c r="AA1479" s="29" t="s">
        <v>395</v>
      </c>
      <c r="AB1479" s="30" t="str">
        <f t="shared" si="155"/>
        <v>tw-x-46-shl-loc3</v>
      </c>
      <c r="AC1479" s="30">
        <f t="shared" si="156"/>
        <v>5</v>
      </c>
      <c r="AD1479" s="29">
        <v>9</v>
      </c>
      <c r="AE1479" s="31">
        <v>9</v>
      </c>
      <c r="AG1479" s="35">
        <v>276</v>
      </c>
    </row>
    <row r="1480" spans="1:33" ht="16.5" x14ac:dyDescent="0.2">
      <c r="A1480" s="33" t="s">
        <v>985</v>
      </c>
      <c r="B1480" s="33">
        <f t="shared" si="157"/>
        <v>4304710</v>
      </c>
      <c r="C1480" s="51">
        <v>47</v>
      </c>
      <c r="D1480" s="23">
        <f t="shared" si="151"/>
        <v>43047</v>
      </c>
      <c r="E1480" s="24">
        <v>1</v>
      </c>
      <c r="F1480" s="32" t="s">
        <v>633</v>
      </c>
      <c r="G1480" s="32" t="s">
        <v>696</v>
      </c>
      <c r="H1480" s="24">
        <f t="shared" si="152"/>
        <v>102</v>
      </c>
      <c r="I1480" s="24">
        <f t="shared" si="153"/>
        <v>12</v>
      </c>
      <c r="J1480" s="24">
        <f t="shared" si="154"/>
        <v>4</v>
      </c>
      <c r="K1480" s="24" t="s">
        <v>1469</v>
      </c>
      <c r="L1480" s="24">
        <v>77</v>
      </c>
      <c r="M1480" s="24" t="s">
        <v>1471</v>
      </c>
      <c r="N1480" s="24">
        <v>77</v>
      </c>
      <c r="O1480" s="24" t="s">
        <v>1473</v>
      </c>
      <c r="P1480" s="24">
        <v>77</v>
      </c>
      <c r="Q1480" s="24" t="s">
        <v>1475</v>
      </c>
      <c r="R1480" s="24">
        <v>77</v>
      </c>
      <c r="S1480" s="24" t="s">
        <v>1477</v>
      </c>
      <c r="T1480" s="24">
        <v>77</v>
      </c>
      <c r="U1480" s="24" t="s">
        <v>1707</v>
      </c>
      <c r="V1480" s="24">
        <v>77</v>
      </c>
      <c r="W1480" s="24" t="s">
        <v>1674</v>
      </c>
      <c r="X1480" s="24">
        <v>77</v>
      </c>
      <c r="Y1480" s="24" t="s">
        <v>1675</v>
      </c>
      <c r="Z1480" s="24">
        <v>77</v>
      </c>
      <c r="AA1480" s="24" t="s">
        <v>30</v>
      </c>
      <c r="AB1480" s="24" t="str">
        <f t="shared" si="155"/>
        <v>tw-x-47-jlr-loc1</v>
      </c>
      <c r="AC1480" s="24">
        <f t="shared" si="156"/>
        <v>5</v>
      </c>
      <c r="AD1480" s="24">
        <v>6</v>
      </c>
      <c r="AE1480" s="25">
        <v>6</v>
      </c>
      <c r="AG1480" s="35">
        <v>277</v>
      </c>
    </row>
    <row r="1481" spans="1:33" ht="16.5" x14ac:dyDescent="0.2">
      <c r="A1481" s="33" t="s">
        <v>985</v>
      </c>
      <c r="B1481" s="33">
        <f t="shared" si="157"/>
        <v>4304711</v>
      </c>
      <c r="C1481" s="51">
        <v>47</v>
      </c>
      <c r="D1481" s="26">
        <f t="shared" si="151"/>
        <v>43047</v>
      </c>
      <c r="E1481" s="13">
        <v>1</v>
      </c>
      <c r="F1481" s="14" t="s">
        <v>634</v>
      </c>
      <c r="G1481" s="14" t="s">
        <v>697</v>
      </c>
      <c r="H1481" s="13">
        <f t="shared" si="152"/>
        <v>102</v>
      </c>
      <c r="I1481" s="13">
        <f t="shared" si="153"/>
        <v>12</v>
      </c>
      <c r="J1481" s="13">
        <f t="shared" si="154"/>
        <v>4</v>
      </c>
      <c r="K1481" s="13" t="s">
        <v>1468</v>
      </c>
      <c r="L1481" s="13">
        <v>77</v>
      </c>
      <c r="M1481" s="13" t="s">
        <v>1470</v>
      </c>
      <c r="N1481" s="13">
        <v>77</v>
      </c>
      <c r="O1481" s="13" t="s">
        <v>1472</v>
      </c>
      <c r="P1481" s="13">
        <v>77</v>
      </c>
      <c r="Q1481" s="13" t="s">
        <v>1474</v>
      </c>
      <c r="R1481" s="13">
        <v>77</v>
      </c>
      <c r="S1481" s="13" t="s">
        <v>1476</v>
      </c>
      <c r="T1481" s="13">
        <v>77</v>
      </c>
      <c r="U1481" s="13" t="s">
        <v>1708</v>
      </c>
      <c r="V1481" s="13">
        <v>77</v>
      </c>
      <c r="W1481" s="13" t="s">
        <v>1673</v>
      </c>
      <c r="X1481" s="13">
        <v>77</v>
      </c>
      <c r="Y1481" s="13" t="s">
        <v>1676</v>
      </c>
      <c r="Z1481" s="13">
        <v>77</v>
      </c>
      <c r="AA1481" s="13" t="s">
        <v>386</v>
      </c>
      <c r="AB1481" s="13" t="str">
        <f t="shared" si="155"/>
        <v>tw-x-47-shl-loc1</v>
      </c>
      <c r="AC1481" s="13">
        <f t="shared" si="156"/>
        <v>5</v>
      </c>
      <c r="AD1481" s="13">
        <v>9</v>
      </c>
      <c r="AE1481" s="27">
        <v>9</v>
      </c>
      <c r="AG1481" s="35">
        <v>278</v>
      </c>
    </row>
    <row r="1482" spans="1:33" ht="16.5" x14ac:dyDescent="0.2">
      <c r="A1482" s="33" t="s">
        <v>985</v>
      </c>
      <c r="B1482" s="33">
        <f t="shared" si="157"/>
        <v>4304720</v>
      </c>
      <c r="C1482" s="51">
        <v>47</v>
      </c>
      <c r="D1482" s="26">
        <f t="shared" si="151"/>
        <v>43047</v>
      </c>
      <c r="E1482" s="13">
        <v>2</v>
      </c>
      <c r="F1482" s="14" t="s">
        <v>633</v>
      </c>
      <c r="G1482" s="14" t="s">
        <v>698</v>
      </c>
      <c r="H1482" s="13">
        <f t="shared" si="152"/>
        <v>102</v>
      </c>
      <c r="I1482" s="13">
        <f t="shared" si="153"/>
        <v>12</v>
      </c>
      <c r="J1482" s="13">
        <f t="shared" si="154"/>
        <v>4</v>
      </c>
      <c r="K1482" s="13" t="s">
        <v>1469</v>
      </c>
      <c r="L1482" s="13">
        <v>77</v>
      </c>
      <c r="M1482" s="13" t="s">
        <v>1471</v>
      </c>
      <c r="N1482" s="13">
        <v>77</v>
      </c>
      <c r="O1482" s="13" t="s">
        <v>1473</v>
      </c>
      <c r="P1482" s="13">
        <v>77</v>
      </c>
      <c r="Q1482" s="13" t="s">
        <v>1475</v>
      </c>
      <c r="R1482" s="13">
        <v>77</v>
      </c>
      <c r="S1482" s="13" t="s">
        <v>1477</v>
      </c>
      <c r="T1482" s="13">
        <v>77</v>
      </c>
      <c r="U1482" s="13" t="s">
        <v>1707</v>
      </c>
      <c r="V1482" s="13">
        <v>77</v>
      </c>
      <c r="W1482" s="13" t="s">
        <v>1674</v>
      </c>
      <c r="X1482" s="13">
        <v>77</v>
      </c>
      <c r="Y1482" s="13" t="s">
        <v>1675</v>
      </c>
      <c r="Z1482" s="13">
        <v>77</v>
      </c>
      <c r="AA1482" s="13" t="s">
        <v>30</v>
      </c>
      <c r="AB1482" s="36" t="str">
        <f t="shared" si="155"/>
        <v>tw-x-47-jlr-loc2</v>
      </c>
      <c r="AC1482" s="36">
        <f t="shared" si="156"/>
        <v>5</v>
      </c>
      <c r="AD1482" s="13">
        <v>6</v>
      </c>
      <c r="AE1482" s="27">
        <v>6</v>
      </c>
      <c r="AG1482" s="35">
        <v>279</v>
      </c>
    </row>
    <row r="1483" spans="1:33" ht="16.5" x14ac:dyDescent="0.2">
      <c r="A1483" s="33" t="s">
        <v>985</v>
      </c>
      <c r="B1483" s="33">
        <f t="shared" si="157"/>
        <v>4304721</v>
      </c>
      <c r="C1483" s="51">
        <v>47</v>
      </c>
      <c r="D1483" s="26">
        <f t="shared" si="151"/>
        <v>43047</v>
      </c>
      <c r="E1483" s="13">
        <v>2</v>
      </c>
      <c r="F1483" s="14" t="s">
        <v>634</v>
      </c>
      <c r="G1483" s="14" t="s">
        <v>699</v>
      </c>
      <c r="H1483" s="13">
        <f t="shared" si="152"/>
        <v>102</v>
      </c>
      <c r="I1483" s="13">
        <f t="shared" si="153"/>
        <v>12</v>
      </c>
      <c r="J1483" s="13">
        <f t="shared" si="154"/>
        <v>4</v>
      </c>
      <c r="K1483" s="13" t="s">
        <v>1468</v>
      </c>
      <c r="L1483" s="13">
        <v>77</v>
      </c>
      <c r="M1483" s="13" t="s">
        <v>1470</v>
      </c>
      <c r="N1483" s="13">
        <v>77</v>
      </c>
      <c r="O1483" s="13" t="s">
        <v>1472</v>
      </c>
      <c r="P1483" s="13">
        <v>77</v>
      </c>
      <c r="Q1483" s="13" t="s">
        <v>1474</v>
      </c>
      <c r="R1483" s="13">
        <v>77</v>
      </c>
      <c r="S1483" s="13" t="s">
        <v>1476</v>
      </c>
      <c r="T1483" s="13">
        <v>77</v>
      </c>
      <c r="U1483" s="13" t="s">
        <v>1708</v>
      </c>
      <c r="V1483" s="13">
        <v>77</v>
      </c>
      <c r="W1483" s="13" t="s">
        <v>1673</v>
      </c>
      <c r="X1483" s="13">
        <v>77</v>
      </c>
      <c r="Y1483" s="13" t="s">
        <v>1676</v>
      </c>
      <c r="Z1483" s="13">
        <v>77</v>
      </c>
      <c r="AA1483" s="13" t="s">
        <v>380</v>
      </c>
      <c r="AB1483" s="36" t="str">
        <f t="shared" si="155"/>
        <v>tw-x-47-shl-loc2</v>
      </c>
      <c r="AC1483" s="36">
        <f t="shared" si="156"/>
        <v>5</v>
      </c>
      <c r="AD1483" s="13">
        <v>9</v>
      </c>
      <c r="AE1483" s="27">
        <v>9</v>
      </c>
      <c r="AG1483" s="35">
        <v>280</v>
      </c>
    </row>
    <row r="1484" spans="1:33" ht="16.5" x14ac:dyDescent="0.2">
      <c r="A1484" s="33" t="s">
        <v>985</v>
      </c>
      <c r="B1484" s="33">
        <f t="shared" si="157"/>
        <v>4304730</v>
      </c>
      <c r="C1484" s="51">
        <v>47</v>
      </c>
      <c r="D1484" s="26">
        <f t="shared" si="151"/>
        <v>43047</v>
      </c>
      <c r="E1484" s="13">
        <v>3</v>
      </c>
      <c r="F1484" s="14" t="s">
        <v>633</v>
      </c>
      <c r="G1484" s="14" t="s">
        <v>700</v>
      </c>
      <c r="H1484" s="13">
        <f t="shared" si="152"/>
        <v>102</v>
      </c>
      <c r="I1484" s="13">
        <f t="shared" si="153"/>
        <v>12</v>
      </c>
      <c r="J1484" s="13">
        <f t="shared" si="154"/>
        <v>4</v>
      </c>
      <c r="K1484" s="13" t="s">
        <v>1469</v>
      </c>
      <c r="L1484" s="13">
        <v>77</v>
      </c>
      <c r="M1484" s="13" t="s">
        <v>1471</v>
      </c>
      <c r="N1484" s="13">
        <v>77</v>
      </c>
      <c r="O1484" s="13" t="s">
        <v>1473</v>
      </c>
      <c r="P1484" s="13">
        <v>77</v>
      </c>
      <c r="Q1484" s="13" t="s">
        <v>1475</v>
      </c>
      <c r="R1484" s="13">
        <v>77</v>
      </c>
      <c r="S1484" s="13" t="s">
        <v>1477</v>
      </c>
      <c r="T1484" s="13">
        <v>77</v>
      </c>
      <c r="U1484" s="13" t="s">
        <v>1707</v>
      </c>
      <c r="V1484" s="13">
        <v>77</v>
      </c>
      <c r="W1484" s="13" t="s">
        <v>1674</v>
      </c>
      <c r="X1484" s="13">
        <v>77</v>
      </c>
      <c r="Y1484" s="13" t="s">
        <v>1675</v>
      </c>
      <c r="Z1484" s="13">
        <v>77</v>
      </c>
      <c r="AA1484" s="13" t="s">
        <v>353</v>
      </c>
      <c r="AB1484" s="37" t="str">
        <f t="shared" si="155"/>
        <v>tw-x-47-jlr-loc3</v>
      </c>
      <c r="AC1484" s="37">
        <f t="shared" si="156"/>
        <v>5</v>
      </c>
      <c r="AD1484" s="13">
        <v>6</v>
      </c>
      <c r="AE1484" s="27">
        <v>6</v>
      </c>
      <c r="AG1484" s="35">
        <v>281</v>
      </c>
    </row>
    <row r="1485" spans="1:33" ht="17.25" thickBot="1" x14ac:dyDescent="0.25">
      <c r="A1485" s="33" t="s">
        <v>985</v>
      </c>
      <c r="B1485" s="33">
        <f t="shared" si="157"/>
        <v>4304731</v>
      </c>
      <c r="C1485" s="51">
        <v>47</v>
      </c>
      <c r="D1485" s="28">
        <f t="shared" si="151"/>
        <v>43047</v>
      </c>
      <c r="E1485" s="29">
        <v>3</v>
      </c>
      <c r="F1485" s="30" t="s">
        <v>634</v>
      </c>
      <c r="G1485" s="30" t="s">
        <v>701</v>
      </c>
      <c r="H1485" s="29">
        <f t="shared" si="152"/>
        <v>102</v>
      </c>
      <c r="I1485" s="29">
        <f t="shared" si="153"/>
        <v>12</v>
      </c>
      <c r="J1485" s="29">
        <f t="shared" si="154"/>
        <v>4</v>
      </c>
      <c r="K1485" s="29" t="s">
        <v>1468</v>
      </c>
      <c r="L1485" s="29">
        <v>77</v>
      </c>
      <c r="M1485" s="29" t="s">
        <v>1470</v>
      </c>
      <c r="N1485" s="29">
        <v>77</v>
      </c>
      <c r="O1485" s="29" t="s">
        <v>1472</v>
      </c>
      <c r="P1485" s="29">
        <v>77</v>
      </c>
      <c r="Q1485" s="29" t="s">
        <v>1474</v>
      </c>
      <c r="R1485" s="29">
        <v>77</v>
      </c>
      <c r="S1485" s="29" t="s">
        <v>1476</v>
      </c>
      <c r="T1485" s="29">
        <v>77</v>
      </c>
      <c r="U1485" s="29" t="s">
        <v>1708</v>
      </c>
      <c r="V1485" s="29">
        <v>77</v>
      </c>
      <c r="W1485" s="29" t="s">
        <v>1673</v>
      </c>
      <c r="X1485" s="29">
        <v>77</v>
      </c>
      <c r="Y1485" s="29" t="s">
        <v>1676</v>
      </c>
      <c r="Z1485" s="29">
        <v>77</v>
      </c>
      <c r="AA1485" s="29" t="s">
        <v>394</v>
      </c>
      <c r="AB1485" s="30" t="str">
        <f t="shared" si="155"/>
        <v>tw-x-47-shl-loc3</v>
      </c>
      <c r="AC1485" s="30">
        <f t="shared" si="156"/>
        <v>5</v>
      </c>
      <c r="AD1485" s="29">
        <v>9</v>
      </c>
      <c r="AE1485" s="31">
        <v>9</v>
      </c>
      <c r="AG1485" s="35">
        <v>282</v>
      </c>
    </row>
    <row r="1486" spans="1:33" ht="16.5" x14ac:dyDescent="0.2">
      <c r="A1486" s="33" t="s">
        <v>985</v>
      </c>
      <c r="B1486" s="33">
        <f t="shared" si="157"/>
        <v>4304810</v>
      </c>
      <c r="C1486" s="51">
        <v>48</v>
      </c>
      <c r="D1486" s="23">
        <f t="shared" si="151"/>
        <v>43048</v>
      </c>
      <c r="E1486" s="24">
        <v>1</v>
      </c>
      <c r="F1486" s="32" t="s">
        <v>633</v>
      </c>
      <c r="G1486" s="32" t="s">
        <v>696</v>
      </c>
      <c r="H1486" s="24">
        <f t="shared" si="152"/>
        <v>103</v>
      </c>
      <c r="I1486" s="24">
        <f t="shared" si="153"/>
        <v>12</v>
      </c>
      <c r="J1486" s="24">
        <f t="shared" si="154"/>
        <v>4</v>
      </c>
      <c r="K1486" s="24" t="s">
        <v>1469</v>
      </c>
      <c r="L1486" s="24">
        <v>78</v>
      </c>
      <c r="M1486" s="24" t="s">
        <v>1471</v>
      </c>
      <c r="N1486" s="24">
        <v>78</v>
      </c>
      <c r="O1486" s="24" t="s">
        <v>1473</v>
      </c>
      <c r="P1486" s="24">
        <v>78</v>
      </c>
      <c r="Q1486" s="24" t="s">
        <v>1475</v>
      </c>
      <c r="R1486" s="24">
        <v>78</v>
      </c>
      <c r="S1486" s="24" t="s">
        <v>1477</v>
      </c>
      <c r="T1486" s="24">
        <v>78</v>
      </c>
      <c r="U1486" s="24" t="s">
        <v>1479</v>
      </c>
      <c r="V1486" s="24">
        <v>78</v>
      </c>
      <c r="W1486" s="24" t="s">
        <v>1674</v>
      </c>
      <c r="X1486" s="24">
        <v>78</v>
      </c>
      <c r="Y1486" s="24" t="s">
        <v>1675</v>
      </c>
      <c r="Z1486" s="24">
        <v>78</v>
      </c>
      <c r="AA1486" s="24" t="s">
        <v>350</v>
      </c>
      <c r="AB1486" s="24" t="str">
        <f t="shared" si="155"/>
        <v>tw-x-48-jlr-loc1</v>
      </c>
      <c r="AC1486" s="24">
        <f t="shared" si="156"/>
        <v>5</v>
      </c>
      <c r="AD1486" s="24">
        <v>6</v>
      </c>
      <c r="AE1486" s="25">
        <v>6</v>
      </c>
      <c r="AG1486" s="35">
        <v>283</v>
      </c>
    </row>
    <row r="1487" spans="1:33" ht="16.5" x14ac:dyDescent="0.2">
      <c r="A1487" s="33" t="s">
        <v>985</v>
      </c>
      <c r="B1487" s="33">
        <f t="shared" si="157"/>
        <v>4304811</v>
      </c>
      <c r="C1487" s="51">
        <v>48</v>
      </c>
      <c r="D1487" s="26">
        <f t="shared" si="151"/>
        <v>43048</v>
      </c>
      <c r="E1487" s="13">
        <v>1</v>
      </c>
      <c r="F1487" s="14" t="s">
        <v>634</v>
      </c>
      <c r="G1487" s="14" t="s">
        <v>697</v>
      </c>
      <c r="H1487" s="13">
        <f t="shared" si="152"/>
        <v>103</v>
      </c>
      <c r="I1487" s="13">
        <f t="shared" si="153"/>
        <v>12</v>
      </c>
      <c r="J1487" s="13">
        <f t="shared" si="154"/>
        <v>4</v>
      </c>
      <c r="K1487" s="13" t="s">
        <v>1468</v>
      </c>
      <c r="L1487" s="13">
        <v>78</v>
      </c>
      <c r="M1487" s="13" t="s">
        <v>1470</v>
      </c>
      <c r="N1487" s="13">
        <v>78</v>
      </c>
      <c r="O1487" s="13" t="s">
        <v>1472</v>
      </c>
      <c r="P1487" s="13">
        <v>78</v>
      </c>
      <c r="Q1487" s="13" t="s">
        <v>1474</v>
      </c>
      <c r="R1487" s="13">
        <v>78</v>
      </c>
      <c r="S1487" s="13" t="s">
        <v>1476</v>
      </c>
      <c r="T1487" s="13">
        <v>78</v>
      </c>
      <c r="U1487" s="13" t="s">
        <v>1478</v>
      </c>
      <c r="V1487" s="13">
        <v>78</v>
      </c>
      <c r="W1487" s="13" t="s">
        <v>1673</v>
      </c>
      <c r="X1487" s="13">
        <v>78</v>
      </c>
      <c r="Y1487" s="13" t="s">
        <v>1676</v>
      </c>
      <c r="Z1487" s="13">
        <v>78</v>
      </c>
      <c r="AA1487" s="13" t="s">
        <v>378</v>
      </c>
      <c r="AB1487" s="13" t="str">
        <f t="shared" si="155"/>
        <v>tw-x-48-shl-loc1</v>
      </c>
      <c r="AC1487" s="13">
        <f t="shared" si="156"/>
        <v>5</v>
      </c>
      <c r="AD1487" s="13">
        <v>9</v>
      </c>
      <c r="AE1487" s="27">
        <v>9</v>
      </c>
      <c r="AG1487" s="35">
        <v>284</v>
      </c>
    </row>
    <row r="1488" spans="1:33" ht="16.5" x14ac:dyDescent="0.2">
      <c r="A1488" s="33" t="s">
        <v>985</v>
      </c>
      <c r="B1488" s="33">
        <f t="shared" si="157"/>
        <v>4304820</v>
      </c>
      <c r="C1488" s="51">
        <v>48</v>
      </c>
      <c r="D1488" s="26">
        <f t="shared" si="151"/>
        <v>43048</v>
      </c>
      <c r="E1488" s="13">
        <v>2</v>
      </c>
      <c r="F1488" s="14" t="s">
        <v>633</v>
      </c>
      <c r="G1488" s="14" t="s">
        <v>698</v>
      </c>
      <c r="H1488" s="13">
        <f t="shared" si="152"/>
        <v>103</v>
      </c>
      <c r="I1488" s="13">
        <f t="shared" si="153"/>
        <v>12</v>
      </c>
      <c r="J1488" s="13">
        <f t="shared" si="154"/>
        <v>4</v>
      </c>
      <c r="K1488" s="13" t="s">
        <v>1469</v>
      </c>
      <c r="L1488" s="13">
        <v>78</v>
      </c>
      <c r="M1488" s="13" t="s">
        <v>1471</v>
      </c>
      <c r="N1488" s="13">
        <v>78</v>
      </c>
      <c r="O1488" s="13" t="s">
        <v>1473</v>
      </c>
      <c r="P1488" s="13">
        <v>78</v>
      </c>
      <c r="Q1488" s="13" t="s">
        <v>1475</v>
      </c>
      <c r="R1488" s="13">
        <v>78</v>
      </c>
      <c r="S1488" s="13" t="s">
        <v>1477</v>
      </c>
      <c r="T1488" s="13">
        <v>78</v>
      </c>
      <c r="U1488" s="13" t="s">
        <v>1479</v>
      </c>
      <c r="V1488" s="13">
        <v>78</v>
      </c>
      <c r="W1488" s="13" t="s">
        <v>1674</v>
      </c>
      <c r="X1488" s="13">
        <v>78</v>
      </c>
      <c r="Y1488" s="13" t="s">
        <v>1675</v>
      </c>
      <c r="Z1488" s="13">
        <v>78</v>
      </c>
      <c r="AA1488" s="13" t="s">
        <v>349</v>
      </c>
      <c r="AB1488" s="36" t="str">
        <f t="shared" si="155"/>
        <v>tw-x-48-jlr-loc2</v>
      </c>
      <c r="AC1488" s="36">
        <f t="shared" si="156"/>
        <v>5</v>
      </c>
      <c r="AD1488" s="13">
        <v>6</v>
      </c>
      <c r="AE1488" s="27">
        <v>6</v>
      </c>
      <c r="AG1488" s="35">
        <v>285</v>
      </c>
    </row>
    <row r="1489" spans="1:33" ht="16.5" x14ac:dyDescent="0.2">
      <c r="A1489" s="33" t="s">
        <v>985</v>
      </c>
      <c r="B1489" s="33">
        <f t="shared" si="157"/>
        <v>4304821</v>
      </c>
      <c r="C1489" s="51">
        <v>48</v>
      </c>
      <c r="D1489" s="26">
        <f t="shared" si="151"/>
        <v>43048</v>
      </c>
      <c r="E1489" s="13">
        <v>2</v>
      </c>
      <c r="F1489" s="14" t="s">
        <v>634</v>
      </c>
      <c r="G1489" s="14" t="s">
        <v>699</v>
      </c>
      <c r="H1489" s="13">
        <f t="shared" si="152"/>
        <v>103</v>
      </c>
      <c r="I1489" s="13">
        <f t="shared" si="153"/>
        <v>12</v>
      </c>
      <c r="J1489" s="13">
        <f t="shared" si="154"/>
        <v>4</v>
      </c>
      <c r="K1489" s="13" t="s">
        <v>1468</v>
      </c>
      <c r="L1489" s="13">
        <v>78</v>
      </c>
      <c r="M1489" s="13" t="s">
        <v>1470</v>
      </c>
      <c r="N1489" s="13">
        <v>78</v>
      </c>
      <c r="O1489" s="13" t="s">
        <v>1472</v>
      </c>
      <c r="P1489" s="13">
        <v>78</v>
      </c>
      <c r="Q1489" s="13" t="s">
        <v>1474</v>
      </c>
      <c r="R1489" s="13">
        <v>78</v>
      </c>
      <c r="S1489" s="13" t="s">
        <v>1476</v>
      </c>
      <c r="T1489" s="13">
        <v>78</v>
      </c>
      <c r="U1489" s="13" t="s">
        <v>1478</v>
      </c>
      <c r="V1489" s="13">
        <v>78</v>
      </c>
      <c r="W1489" s="13" t="s">
        <v>1673</v>
      </c>
      <c r="X1489" s="13">
        <v>78</v>
      </c>
      <c r="Y1489" s="13" t="s">
        <v>1676</v>
      </c>
      <c r="Z1489" s="13">
        <v>78</v>
      </c>
      <c r="AA1489" s="13" t="s">
        <v>383</v>
      </c>
      <c r="AB1489" s="36" t="str">
        <f t="shared" si="155"/>
        <v>tw-x-48-shl-loc2</v>
      </c>
      <c r="AC1489" s="36">
        <f t="shared" si="156"/>
        <v>5</v>
      </c>
      <c r="AD1489" s="13">
        <v>9</v>
      </c>
      <c r="AE1489" s="27">
        <v>9</v>
      </c>
      <c r="AG1489" s="35">
        <v>286</v>
      </c>
    </row>
    <row r="1490" spans="1:33" ht="16.5" x14ac:dyDescent="0.2">
      <c r="A1490" s="33" t="s">
        <v>985</v>
      </c>
      <c r="B1490" s="33">
        <f t="shared" si="157"/>
        <v>4304830</v>
      </c>
      <c r="C1490" s="51">
        <v>48</v>
      </c>
      <c r="D1490" s="26">
        <f t="shared" si="151"/>
        <v>43048</v>
      </c>
      <c r="E1490" s="13">
        <v>3</v>
      </c>
      <c r="F1490" s="14" t="s">
        <v>633</v>
      </c>
      <c r="G1490" s="14" t="s">
        <v>700</v>
      </c>
      <c r="H1490" s="13">
        <f t="shared" si="152"/>
        <v>103</v>
      </c>
      <c r="I1490" s="13">
        <f t="shared" si="153"/>
        <v>12</v>
      </c>
      <c r="J1490" s="13">
        <f t="shared" si="154"/>
        <v>4</v>
      </c>
      <c r="K1490" s="13" t="s">
        <v>1469</v>
      </c>
      <c r="L1490" s="13">
        <v>78</v>
      </c>
      <c r="M1490" s="13" t="s">
        <v>1471</v>
      </c>
      <c r="N1490" s="13">
        <v>78</v>
      </c>
      <c r="O1490" s="13" t="s">
        <v>1473</v>
      </c>
      <c r="P1490" s="13">
        <v>78</v>
      </c>
      <c r="Q1490" s="13" t="s">
        <v>1475</v>
      </c>
      <c r="R1490" s="13">
        <v>78</v>
      </c>
      <c r="S1490" s="13" t="s">
        <v>1477</v>
      </c>
      <c r="T1490" s="13">
        <v>78</v>
      </c>
      <c r="U1490" s="13" t="s">
        <v>1479</v>
      </c>
      <c r="V1490" s="13">
        <v>78</v>
      </c>
      <c r="W1490" s="13" t="s">
        <v>1674</v>
      </c>
      <c r="X1490" s="13">
        <v>78</v>
      </c>
      <c r="Y1490" s="13" t="s">
        <v>1675</v>
      </c>
      <c r="Z1490" s="13">
        <v>78</v>
      </c>
      <c r="AA1490" s="13" t="s">
        <v>30</v>
      </c>
      <c r="AB1490" s="37" t="str">
        <f t="shared" si="155"/>
        <v>tw-x-48-jlr-loc3</v>
      </c>
      <c r="AC1490" s="37">
        <f t="shared" si="156"/>
        <v>5</v>
      </c>
      <c r="AD1490" s="13">
        <v>6</v>
      </c>
      <c r="AE1490" s="27">
        <v>6</v>
      </c>
      <c r="AG1490" s="35">
        <v>287</v>
      </c>
    </row>
    <row r="1491" spans="1:33" ht="17.25" thickBot="1" x14ac:dyDescent="0.25">
      <c r="A1491" s="33" t="s">
        <v>985</v>
      </c>
      <c r="B1491" s="33">
        <f t="shared" si="157"/>
        <v>4304831</v>
      </c>
      <c r="C1491" s="51">
        <v>48</v>
      </c>
      <c r="D1491" s="28">
        <f t="shared" si="151"/>
        <v>43048</v>
      </c>
      <c r="E1491" s="29">
        <v>3</v>
      </c>
      <c r="F1491" s="30" t="s">
        <v>634</v>
      </c>
      <c r="G1491" s="30" t="s">
        <v>701</v>
      </c>
      <c r="H1491" s="29">
        <f t="shared" si="152"/>
        <v>103</v>
      </c>
      <c r="I1491" s="29">
        <f t="shared" si="153"/>
        <v>12</v>
      </c>
      <c r="J1491" s="29">
        <f t="shared" si="154"/>
        <v>4</v>
      </c>
      <c r="K1491" s="29" t="s">
        <v>1468</v>
      </c>
      <c r="L1491" s="29">
        <v>78</v>
      </c>
      <c r="M1491" s="29" t="s">
        <v>1470</v>
      </c>
      <c r="N1491" s="29">
        <v>78</v>
      </c>
      <c r="O1491" s="29" t="s">
        <v>1472</v>
      </c>
      <c r="P1491" s="29">
        <v>78</v>
      </c>
      <c r="Q1491" s="29" t="s">
        <v>1474</v>
      </c>
      <c r="R1491" s="29">
        <v>78</v>
      </c>
      <c r="S1491" s="29" t="s">
        <v>1476</v>
      </c>
      <c r="T1491" s="29">
        <v>78</v>
      </c>
      <c r="U1491" s="29" t="s">
        <v>1478</v>
      </c>
      <c r="V1491" s="29">
        <v>78</v>
      </c>
      <c r="W1491" s="29" t="s">
        <v>1673</v>
      </c>
      <c r="X1491" s="29">
        <v>78</v>
      </c>
      <c r="Y1491" s="29" t="s">
        <v>1676</v>
      </c>
      <c r="Z1491" s="29">
        <v>78</v>
      </c>
      <c r="AA1491" s="29" t="s">
        <v>387</v>
      </c>
      <c r="AB1491" s="30" t="str">
        <f t="shared" si="155"/>
        <v>tw-x-48-shl-loc3</v>
      </c>
      <c r="AC1491" s="30">
        <f t="shared" si="156"/>
        <v>5</v>
      </c>
      <c r="AD1491" s="29">
        <v>9</v>
      </c>
      <c r="AE1491" s="31">
        <v>9</v>
      </c>
      <c r="AG1491" s="35">
        <v>288</v>
      </c>
    </row>
    <row r="1492" spans="1:33" ht="16.5" x14ac:dyDescent="0.2">
      <c r="A1492" s="33" t="s">
        <v>985</v>
      </c>
      <c r="B1492" s="33">
        <f t="shared" si="157"/>
        <v>4304910</v>
      </c>
      <c r="C1492" s="51">
        <v>49</v>
      </c>
      <c r="D1492" s="23">
        <f t="shared" si="151"/>
        <v>43049</v>
      </c>
      <c r="E1492" s="24">
        <v>1</v>
      </c>
      <c r="F1492" s="32" t="s">
        <v>633</v>
      </c>
      <c r="G1492" s="32" t="s">
        <v>696</v>
      </c>
      <c r="H1492" s="24">
        <f t="shared" si="152"/>
        <v>104</v>
      </c>
      <c r="I1492" s="24">
        <f t="shared" si="153"/>
        <v>12</v>
      </c>
      <c r="J1492" s="24">
        <f t="shared" si="154"/>
        <v>4</v>
      </c>
      <c r="K1492" s="24" t="s">
        <v>1469</v>
      </c>
      <c r="L1492" s="24">
        <v>79</v>
      </c>
      <c r="M1492" s="24" t="s">
        <v>1471</v>
      </c>
      <c r="N1492" s="24">
        <v>79</v>
      </c>
      <c r="O1492" s="24" t="s">
        <v>1473</v>
      </c>
      <c r="P1492" s="24">
        <v>79</v>
      </c>
      <c r="Q1492" s="24" t="s">
        <v>1475</v>
      </c>
      <c r="R1492" s="24">
        <v>79</v>
      </c>
      <c r="S1492" s="24" t="s">
        <v>1477</v>
      </c>
      <c r="T1492" s="24">
        <v>79</v>
      </c>
      <c r="U1492" s="24" t="s">
        <v>1479</v>
      </c>
      <c r="V1492" s="24">
        <v>79</v>
      </c>
      <c r="W1492" s="24" t="s">
        <v>1481</v>
      </c>
      <c r="X1492" s="24">
        <v>79</v>
      </c>
      <c r="Y1492" s="24" t="s">
        <v>1675</v>
      </c>
      <c r="Z1492" s="24">
        <v>79</v>
      </c>
      <c r="AA1492" s="24" t="s">
        <v>354</v>
      </c>
      <c r="AB1492" s="24" t="str">
        <f t="shared" si="155"/>
        <v>tw-x-49-jlr-loc1</v>
      </c>
      <c r="AC1492" s="24">
        <f t="shared" si="156"/>
        <v>5</v>
      </c>
      <c r="AD1492" s="24">
        <v>6</v>
      </c>
      <c r="AE1492" s="25">
        <v>6</v>
      </c>
      <c r="AG1492" s="35">
        <v>289</v>
      </c>
    </row>
    <row r="1493" spans="1:33" ht="16.5" x14ac:dyDescent="0.2">
      <c r="A1493" s="33" t="s">
        <v>985</v>
      </c>
      <c r="B1493" s="33">
        <f t="shared" si="157"/>
        <v>4304911</v>
      </c>
      <c r="C1493" s="51">
        <v>49</v>
      </c>
      <c r="D1493" s="26">
        <f t="shared" si="151"/>
        <v>43049</v>
      </c>
      <c r="E1493" s="13">
        <v>1</v>
      </c>
      <c r="F1493" s="14" t="s">
        <v>634</v>
      </c>
      <c r="G1493" s="14" t="s">
        <v>697</v>
      </c>
      <c r="H1493" s="13">
        <f t="shared" si="152"/>
        <v>104</v>
      </c>
      <c r="I1493" s="13">
        <f t="shared" si="153"/>
        <v>12</v>
      </c>
      <c r="J1493" s="13">
        <f t="shared" si="154"/>
        <v>4</v>
      </c>
      <c r="K1493" s="13" t="s">
        <v>1468</v>
      </c>
      <c r="L1493" s="13">
        <v>79</v>
      </c>
      <c r="M1493" s="13" t="s">
        <v>1470</v>
      </c>
      <c r="N1493" s="13">
        <v>79</v>
      </c>
      <c r="O1493" s="13" t="s">
        <v>1472</v>
      </c>
      <c r="P1493" s="13">
        <v>79</v>
      </c>
      <c r="Q1493" s="13" t="s">
        <v>1474</v>
      </c>
      <c r="R1493" s="13">
        <v>79</v>
      </c>
      <c r="S1493" s="13" t="s">
        <v>1476</v>
      </c>
      <c r="T1493" s="13">
        <v>79</v>
      </c>
      <c r="U1493" s="13" t="s">
        <v>1478</v>
      </c>
      <c r="V1493" s="13">
        <v>79</v>
      </c>
      <c r="W1493" s="13" t="s">
        <v>1480</v>
      </c>
      <c r="X1493" s="13">
        <v>79</v>
      </c>
      <c r="Y1493" s="13" t="s">
        <v>1676</v>
      </c>
      <c r="Z1493" s="13">
        <v>79</v>
      </c>
      <c r="AA1493" s="13" t="s">
        <v>395</v>
      </c>
      <c r="AB1493" s="13" t="str">
        <f t="shared" si="155"/>
        <v>tw-x-49-shl-loc1</v>
      </c>
      <c r="AC1493" s="13">
        <f t="shared" si="156"/>
        <v>5</v>
      </c>
      <c r="AD1493" s="13">
        <v>9</v>
      </c>
      <c r="AE1493" s="27">
        <v>9</v>
      </c>
      <c r="AG1493" s="35">
        <v>290</v>
      </c>
    </row>
    <row r="1494" spans="1:33" ht="16.5" x14ac:dyDescent="0.2">
      <c r="A1494" s="33" t="s">
        <v>985</v>
      </c>
      <c r="B1494" s="33">
        <f t="shared" si="157"/>
        <v>4304920</v>
      </c>
      <c r="C1494" s="51">
        <v>49</v>
      </c>
      <c r="D1494" s="26">
        <f t="shared" si="151"/>
        <v>43049</v>
      </c>
      <c r="E1494" s="13">
        <v>2</v>
      </c>
      <c r="F1494" s="14" t="s">
        <v>633</v>
      </c>
      <c r="G1494" s="14" t="s">
        <v>698</v>
      </c>
      <c r="H1494" s="13">
        <f t="shared" si="152"/>
        <v>104</v>
      </c>
      <c r="I1494" s="13">
        <f t="shared" si="153"/>
        <v>12</v>
      </c>
      <c r="J1494" s="13">
        <f t="shared" si="154"/>
        <v>4</v>
      </c>
      <c r="K1494" s="13" t="s">
        <v>1469</v>
      </c>
      <c r="L1494" s="13">
        <v>79</v>
      </c>
      <c r="M1494" s="13" t="s">
        <v>1471</v>
      </c>
      <c r="N1494" s="13">
        <v>79</v>
      </c>
      <c r="O1494" s="13" t="s">
        <v>1473</v>
      </c>
      <c r="P1494" s="13">
        <v>79</v>
      </c>
      <c r="Q1494" s="13" t="s">
        <v>1475</v>
      </c>
      <c r="R1494" s="13">
        <v>79</v>
      </c>
      <c r="S1494" s="13" t="s">
        <v>1477</v>
      </c>
      <c r="T1494" s="13">
        <v>79</v>
      </c>
      <c r="U1494" s="13" t="s">
        <v>1479</v>
      </c>
      <c r="V1494" s="13">
        <v>79</v>
      </c>
      <c r="W1494" s="13" t="s">
        <v>1481</v>
      </c>
      <c r="X1494" s="13">
        <v>79</v>
      </c>
      <c r="Y1494" s="13" t="s">
        <v>1675</v>
      </c>
      <c r="Z1494" s="13">
        <v>79</v>
      </c>
      <c r="AA1494" s="13" t="s">
        <v>748</v>
      </c>
      <c r="AB1494" s="36" t="str">
        <f t="shared" si="155"/>
        <v>tw-x-49-jlr-loc2</v>
      </c>
      <c r="AC1494" s="36">
        <f t="shared" si="156"/>
        <v>5</v>
      </c>
      <c r="AD1494" s="13">
        <v>6</v>
      </c>
      <c r="AE1494" s="27">
        <v>6</v>
      </c>
      <c r="AG1494" s="35">
        <v>291</v>
      </c>
    </row>
    <row r="1495" spans="1:33" ht="16.5" x14ac:dyDescent="0.2">
      <c r="A1495" s="33" t="s">
        <v>985</v>
      </c>
      <c r="B1495" s="33">
        <f t="shared" si="157"/>
        <v>4304921</v>
      </c>
      <c r="C1495" s="51">
        <v>49</v>
      </c>
      <c r="D1495" s="26">
        <f t="shared" si="151"/>
        <v>43049</v>
      </c>
      <c r="E1495" s="13">
        <v>2</v>
      </c>
      <c r="F1495" s="14" t="s">
        <v>634</v>
      </c>
      <c r="G1495" s="14" t="s">
        <v>699</v>
      </c>
      <c r="H1495" s="13">
        <f t="shared" si="152"/>
        <v>104</v>
      </c>
      <c r="I1495" s="13">
        <f t="shared" si="153"/>
        <v>12</v>
      </c>
      <c r="J1495" s="13">
        <f t="shared" si="154"/>
        <v>4</v>
      </c>
      <c r="K1495" s="13" t="s">
        <v>1468</v>
      </c>
      <c r="L1495" s="13">
        <v>79</v>
      </c>
      <c r="M1495" s="13" t="s">
        <v>1470</v>
      </c>
      <c r="N1495" s="13">
        <v>79</v>
      </c>
      <c r="O1495" s="13" t="s">
        <v>1472</v>
      </c>
      <c r="P1495" s="13">
        <v>79</v>
      </c>
      <c r="Q1495" s="13" t="s">
        <v>1474</v>
      </c>
      <c r="R1495" s="13">
        <v>79</v>
      </c>
      <c r="S1495" s="13" t="s">
        <v>1476</v>
      </c>
      <c r="T1495" s="13">
        <v>79</v>
      </c>
      <c r="U1495" s="13" t="s">
        <v>1478</v>
      </c>
      <c r="V1495" s="13">
        <v>79</v>
      </c>
      <c r="W1495" s="13" t="s">
        <v>1480</v>
      </c>
      <c r="X1495" s="13">
        <v>79</v>
      </c>
      <c r="Y1495" s="13" t="s">
        <v>1676</v>
      </c>
      <c r="Z1495" s="13">
        <v>79</v>
      </c>
      <c r="AA1495" s="13" t="s">
        <v>390</v>
      </c>
      <c r="AB1495" s="36" t="str">
        <f t="shared" si="155"/>
        <v>tw-x-49-shl-loc2</v>
      </c>
      <c r="AC1495" s="36">
        <f t="shared" si="156"/>
        <v>5</v>
      </c>
      <c r="AD1495" s="13">
        <v>9</v>
      </c>
      <c r="AE1495" s="27">
        <v>9</v>
      </c>
      <c r="AG1495" s="35">
        <v>292</v>
      </c>
    </row>
    <row r="1496" spans="1:33" ht="16.5" x14ac:dyDescent="0.2">
      <c r="A1496" s="33" t="s">
        <v>985</v>
      </c>
      <c r="B1496" s="33">
        <f t="shared" si="157"/>
        <v>4304930</v>
      </c>
      <c r="C1496" s="51">
        <v>49</v>
      </c>
      <c r="D1496" s="26">
        <f t="shared" si="151"/>
        <v>43049</v>
      </c>
      <c r="E1496" s="13">
        <v>3</v>
      </c>
      <c r="F1496" s="14" t="s">
        <v>633</v>
      </c>
      <c r="G1496" s="14" t="s">
        <v>700</v>
      </c>
      <c r="H1496" s="13">
        <f t="shared" si="152"/>
        <v>104</v>
      </c>
      <c r="I1496" s="13">
        <f t="shared" si="153"/>
        <v>12</v>
      </c>
      <c r="J1496" s="13">
        <f t="shared" si="154"/>
        <v>4</v>
      </c>
      <c r="K1496" s="13" t="s">
        <v>1469</v>
      </c>
      <c r="L1496" s="13">
        <v>79</v>
      </c>
      <c r="M1496" s="13" t="s">
        <v>1471</v>
      </c>
      <c r="N1496" s="13">
        <v>79</v>
      </c>
      <c r="O1496" s="13" t="s">
        <v>1473</v>
      </c>
      <c r="P1496" s="13">
        <v>79</v>
      </c>
      <c r="Q1496" s="13" t="s">
        <v>1475</v>
      </c>
      <c r="R1496" s="13">
        <v>79</v>
      </c>
      <c r="S1496" s="13" t="s">
        <v>1477</v>
      </c>
      <c r="T1496" s="13">
        <v>79</v>
      </c>
      <c r="U1496" s="13" t="s">
        <v>1479</v>
      </c>
      <c r="V1496" s="13">
        <v>79</v>
      </c>
      <c r="W1496" s="13" t="s">
        <v>1481</v>
      </c>
      <c r="X1496" s="13">
        <v>79</v>
      </c>
      <c r="Y1496" s="13" t="s">
        <v>1675</v>
      </c>
      <c r="Z1496" s="13">
        <v>79</v>
      </c>
      <c r="AA1496" s="13" t="s">
        <v>351</v>
      </c>
      <c r="AB1496" s="37" t="str">
        <f t="shared" si="155"/>
        <v>tw-x-49-jlr-loc3</v>
      </c>
      <c r="AC1496" s="37">
        <f t="shared" si="156"/>
        <v>5</v>
      </c>
      <c r="AD1496" s="13">
        <v>6</v>
      </c>
      <c r="AE1496" s="27">
        <v>6</v>
      </c>
      <c r="AG1496" s="35">
        <v>293</v>
      </c>
    </row>
    <row r="1497" spans="1:33" ht="17.25" thickBot="1" x14ac:dyDescent="0.25">
      <c r="A1497" s="33" t="s">
        <v>985</v>
      </c>
      <c r="B1497" s="33">
        <f t="shared" si="157"/>
        <v>4304931</v>
      </c>
      <c r="C1497" s="51">
        <v>49</v>
      </c>
      <c r="D1497" s="28">
        <f t="shared" si="151"/>
        <v>43049</v>
      </c>
      <c r="E1497" s="29">
        <v>3</v>
      </c>
      <c r="F1497" s="30" t="s">
        <v>634</v>
      </c>
      <c r="G1497" s="30" t="s">
        <v>701</v>
      </c>
      <c r="H1497" s="29">
        <f t="shared" si="152"/>
        <v>104</v>
      </c>
      <c r="I1497" s="29">
        <f t="shared" si="153"/>
        <v>12</v>
      </c>
      <c r="J1497" s="29">
        <f t="shared" si="154"/>
        <v>4</v>
      </c>
      <c r="K1497" s="29" t="s">
        <v>1468</v>
      </c>
      <c r="L1497" s="29">
        <v>79</v>
      </c>
      <c r="M1497" s="29" t="s">
        <v>1470</v>
      </c>
      <c r="N1497" s="29">
        <v>79</v>
      </c>
      <c r="O1497" s="29" t="s">
        <v>1472</v>
      </c>
      <c r="P1497" s="29">
        <v>79</v>
      </c>
      <c r="Q1497" s="29" t="s">
        <v>1474</v>
      </c>
      <c r="R1497" s="29">
        <v>79</v>
      </c>
      <c r="S1497" s="29" t="s">
        <v>1476</v>
      </c>
      <c r="T1497" s="29">
        <v>79</v>
      </c>
      <c r="U1497" s="29" t="s">
        <v>1478</v>
      </c>
      <c r="V1497" s="29">
        <v>79</v>
      </c>
      <c r="W1497" s="29" t="s">
        <v>1480</v>
      </c>
      <c r="X1497" s="29">
        <v>79</v>
      </c>
      <c r="Y1497" s="29" t="s">
        <v>1676</v>
      </c>
      <c r="Z1497" s="29">
        <v>79</v>
      </c>
      <c r="AA1497" s="29" t="s">
        <v>391</v>
      </c>
      <c r="AB1497" s="30" t="str">
        <f t="shared" si="155"/>
        <v>tw-x-49-shl-loc3</v>
      </c>
      <c r="AC1497" s="30">
        <f t="shared" si="156"/>
        <v>5</v>
      </c>
      <c r="AD1497" s="29">
        <v>9</v>
      </c>
      <c r="AE1497" s="31">
        <v>9</v>
      </c>
      <c r="AG1497" s="35">
        <v>294</v>
      </c>
    </row>
    <row r="1498" spans="1:33" ht="16.5" x14ac:dyDescent="0.2">
      <c r="A1498" s="33" t="s">
        <v>985</v>
      </c>
      <c r="B1498" s="33">
        <f t="shared" si="157"/>
        <v>4305010</v>
      </c>
      <c r="C1498" s="51">
        <v>50</v>
      </c>
      <c r="D1498" s="23">
        <f t="shared" si="151"/>
        <v>43050</v>
      </c>
      <c r="E1498" s="24">
        <v>1</v>
      </c>
      <c r="F1498" s="32" t="s">
        <v>633</v>
      </c>
      <c r="G1498" s="32" t="s">
        <v>696</v>
      </c>
      <c r="H1498" s="24">
        <f t="shared" si="152"/>
        <v>105</v>
      </c>
      <c r="I1498" s="24">
        <f t="shared" si="153"/>
        <v>13</v>
      </c>
      <c r="J1498" s="24">
        <f t="shared" si="154"/>
        <v>4</v>
      </c>
      <c r="K1498" s="24" t="s">
        <v>1469</v>
      </c>
      <c r="L1498" s="24">
        <v>80</v>
      </c>
      <c r="M1498" s="24" t="s">
        <v>1471</v>
      </c>
      <c r="N1498" s="24">
        <v>80</v>
      </c>
      <c r="O1498" s="24" t="s">
        <v>1473</v>
      </c>
      <c r="P1498" s="24">
        <v>80</v>
      </c>
      <c r="Q1498" s="24" t="s">
        <v>1475</v>
      </c>
      <c r="R1498" s="24">
        <v>80</v>
      </c>
      <c r="S1498" s="24" t="s">
        <v>1477</v>
      </c>
      <c r="T1498" s="24">
        <v>80</v>
      </c>
      <c r="U1498" s="24" t="s">
        <v>1479</v>
      </c>
      <c r="V1498" s="24">
        <v>80</v>
      </c>
      <c r="W1498" s="24" t="s">
        <v>1481</v>
      </c>
      <c r="X1498" s="24">
        <v>80</v>
      </c>
      <c r="Y1498" s="24" t="s">
        <v>1482</v>
      </c>
      <c r="Z1498" s="24">
        <v>80</v>
      </c>
      <c r="AA1498" s="24" t="s">
        <v>347</v>
      </c>
      <c r="AB1498" s="24" t="str">
        <f t="shared" si="155"/>
        <v>tw-x-50-jlr-loc1</v>
      </c>
      <c r="AC1498" s="24">
        <f t="shared" si="156"/>
        <v>5</v>
      </c>
      <c r="AD1498" s="24">
        <v>6</v>
      </c>
      <c r="AE1498" s="25">
        <v>6</v>
      </c>
      <c r="AG1498" s="35">
        <v>295</v>
      </c>
    </row>
    <row r="1499" spans="1:33" ht="16.5" x14ac:dyDescent="0.2">
      <c r="A1499" s="33" t="s">
        <v>985</v>
      </c>
      <c r="B1499" s="33">
        <f t="shared" si="157"/>
        <v>4305011</v>
      </c>
      <c r="C1499" s="51">
        <v>50</v>
      </c>
      <c r="D1499" s="26">
        <f t="shared" si="151"/>
        <v>43050</v>
      </c>
      <c r="E1499" s="13">
        <v>1</v>
      </c>
      <c r="F1499" s="14" t="s">
        <v>634</v>
      </c>
      <c r="G1499" s="14" t="s">
        <v>697</v>
      </c>
      <c r="H1499" s="13">
        <f t="shared" si="152"/>
        <v>105</v>
      </c>
      <c r="I1499" s="13">
        <f t="shared" si="153"/>
        <v>13</v>
      </c>
      <c r="J1499" s="13">
        <f t="shared" si="154"/>
        <v>4</v>
      </c>
      <c r="K1499" s="13" t="s">
        <v>1468</v>
      </c>
      <c r="L1499" s="13">
        <v>80</v>
      </c>
      <c r="M1499" s="13" t="s">
        <v>1470</v>
      </c>
      <c r="N1499" s="13">
        <v>80</v>
      </c>
      <c r="O1499" s="13" t="s">
        <v>1472</v>
      </c>
      <c r="P1499" s="13">
        <v>80</v>
      </c>
      <c r="Q1499" s="13" t="s">
        <v>1474</v>
      </c>
      <c r="R1499" s="13">
        <v>80</v>
      </c>
      <c r="S1499" s="13" t="s">
        <v>1476</v>
      </c>
      <c r="T1499" s="13">
        <v>80</v>
      </c>
      <c r="U1499" s="13" t="s">
        <v>1478</v>
      </c>
      <c r="V1499" s="13">
        <v>80</v>
      </c>
      <c r="W1499" s="13" t="s">
        <v>1480</v>
      </c>
      <c r="X1499" s="13">
        <v>80</v>
      </c>
      <c r="Y1499" s="13" t="s">
        <v>1483</v>
      </c>
      <c r="Z1499" s="13">
        <v>80</v>
      </c>
      <c r="AA1499" s="13" t="s">
        <v>379</v>
      </c>
      <c r="AB1499" s="13" t="str">
        <f t="shared" si="155"/>
        <v>tw-x-50-shl-loc1</v>
      </c>
      <c r="AC1499" s="13">
        <f t="shared" si="156"/>
        <v>5</v>
      </c>
      <c r="AD1499" s="13">
        <v>9</v>
      </c>
      <c r="AE1499" s="27">
        <v>9</v>
      </c>
      <c r="AG1499" s="35">
        <v>296</v>
      </c>
    </row>
    <row r="1500" spans="1:33" ht="16.5" x14ac:dyDescent="0.2">
      <c r="A1500" s="33" t="s">
        <v>985</v>
      </c>
      <c r="B1500" s="33">
        <f t="shared" si="157"/>
        <v>4305020</v>
      </c>
      <c r="C1500" s="51">
        <v>50</v>
      </c>
      <c r="D1500" s="26">
        <f t="shared" si="151"/>
        <v>43050</v>
      </c>
      <c r="E1500" s="13">
        <v>2</v>
      </c>
      <c r="F1500" s="14" t="s">
        <v>633</v>
      </c>
      <c r="G1500" s="14" t="s">
        <v>698</v>
      </c>
      <c r="H1500" s="13">
        <f t="shared" si="152"/>
        <v>105</v>
      </c>
      <c r="I1500" s="13">
        <f t="shared" si="153"/>
        <v>12</v>
      </c>
      <c r="J1500" s="13">
        <f t="shared" si="154"/>
        <v>4</v>
      </c>
      <c r="K1500" s="13" t="s">
        <v>1469</v>
      </c>
      <c r="L1500" s="13">
        <v>80</v>
      </c>
      <c r="M1500" s="13" t="s">
        <v>1471</v>
      </c>
      <c r="N1500" s="13">
        <v>80</v>
      </c>
      <c r="O1500" s="13" t="s">
        <v>1473</v>
      </c>
      <c r="P1500" s="13">
        <v>80</v>
      </c>
      <c r="Q1500" s="13" t="s">
        <v>1475</v>
      </c>
      <c r="R1500" s="13">
        <v>80</v>
      </c>
      <c r="S1500" s="13" t="s">
        <v>1477</v>
      </c>
      <c r="T1500" s="13">
        <v>80</v>
      </c>
      <c r="U1500" s="13" t="s">
        <v>1479</v>
      </c>
      <c r="V1500" s="13">
        <v>80</v>
      </c>
      <c r="W1500" s="13" t="s">
        <v>1481</v>
      </c>
      <c r="X1500" s="13">
        <v>80</v>
      </c>
      <c r="Y1500" s="13" t="s">
        <v>1482</v>
      </c>
      <c r="Z1500" s="13">
        <v>80</v>
      </c>
      <c r="AA1500" s="13" t="s">
        <v>749</v>
      </c>
      <c r="AB1500" s="36" t="str">
        <f t="shared" si="155"/>
        <v>tw-x-50-jlr-loc2</v>
      </c>
      <c r="AC1500" s="36">
        <f t="shared" si="156"/>
        <v>5</v>
      </c>
      <c r="AD1500" s="13">
        <v>6</v>
      </c>
      <c r="AE1500" s="27">
        <v>6</v>
      </c>
      <c r="AG1500" s="35">
        <v>297</v>
      </c>
    </row>
    <row r="1501" spans="1:33" ht="16.5" x14ac:dyDescent="0.2">
      <c r="A1501" s="33" t="s">
        <v>985</v>
      </c>
      <c r="B1501" s="33">
        <f t="shared" si="157"/>
        <v>4305021</v>
      </c>
      <c r="C1501" s="51">
        <v>50</v>
      </c>
      <c r="D1501" s="26">
        <f t="shared" si="151"/>
        <v>43050</v>
      </c>
      <c r="E1501" s="13">
        <v>2</v>
      </c>
      <c r="F1501" s="14" t="s">
        <v>634</v>
      </c>
      <c r="G1501" s="14" t="s">
        <v>699</v>
      </c>
      <c r="H1501" s="13">
        <f t="shared" si="152"/>
        <v>105</v>
      </c>
      <c r="I1501" s="13">
        <f t="shared" si="153"/>
        <v>12</v>
      </c>
      <c r="J1501" s="13">
        <f t="shared" si="154"/>
        <v>4</v>
      </c>
      <c r="K1501" s="13" t="s">
        <v>1468</v>
      </c>
      <c r="L1501" s="13">
        <v>80</v>
      </c>
      <c r="M1501" s="13" t="s">
        <v>1470</v>
      </c>
      <c r="N1501" s="13">
        <v>80</v>
      </c>
      <c r="O1501" s="13" t="s">
        <v>1472</v>
      </c>
      <c r="P1501" s="13">
        <v>80</v>
      </c>
      <c r="Q1501" s="13" t="s">
        <v>1474</v>
      </c>
      <c r="R1501" s="13">
        <v>80</v>
      </c>
      <c r="S1501" s="13" t="s">
        <v>1476</v>
      </c>
      <c r="T1501" s="13">
        <v>80</v>
      </c>
      <c r="U1501" s="13" t="s">
        <v>1478</v>
      </c>
      <c r="V1501" s="13">
        <v>80</v>
      </c>
      <c r="W1501" s="13" t="s">
        <v>1480</v>
      </c>
      <c r="X1501" s="13">
        <v>80</v>
      </c>
      <c r="Y1501" s="13" t="s">
        <v>1483</v>
      </c>
      <c r="Z1501" s="13">
        <v>80</v>
      </c>
      <c r="AA1501" s="13" t="s">
        <v>382</v>
      </c>
      <c r="AB1501" s="36" t="str">
        <f t="shared" si="155"/>
        <v>tw-x-50-shl-loc2</v>
      </c>
      <c r="AC1501" s="36">
        <f t="shared" si="156"/>
        <v>5</v>
      </c>
      <c r="AD1501" s="13">
        <v>9</v>
      </c>
      <c r="AE1501" s="27">
        <v>9</v>
      </c>
      <c r="AG1501" s="35">
        <v>298</v>
      </c>
    </row>
    <row r="1502" spans="1:33" ht="16.5" x14ac:dyDescent="0.2">
      <c r="A1502" s="33" t="s">
        <v>985</v>
      </c>
      <c r="B1502" s="33">
        <f t="shared" si="157"/>
        <v>4305030</v>
      </c>
      <c r="C1502" s="51">
        <v>50</v>
      </c>
      <c r="D1502" s="26">
        <f t="shared" si="151"/>
        <v>43050</v>
      </c>
      <c r="E1502" s="13">
        <v>3</v>
      </c>
      <c r="F1502" s="14" t="s">
        <v>633</v>
      </c>
      <c r="G1502" s="14" t="s">
        <v>700</v>
      </c>
      <c r="H1502" s="13">
        <f t="shared" si="152"/>
        <v>105</v>
      </c>
      <c r="I1502" s="13">
        <f t="shared" si="153"/>
        <v>12</v>
      </c>
      <c r="J1502" s="13">
        <f t="shared" si="154"/>
        <v>4</v>
      </c>
      <c r="K1502" s="13" t="s">
        <v>1469</v>
      </c>
      <c r="L1502" s="13">
        <v>80</v>
      </c>
      <c r="M1502" s="13" t="s">
        <v>1471</v>
      </c>
      <c r="N1502" s="13">
        <v>80</v>
      </c>
      <c r="O1502" s="13" t="s">
        <v>1473</v>
      </c>
      <c r="P1502" s="13">
        <v>80</v>
      </c>
      <c r="Q1502" s="13" t="s">
        <v>1475</v>
      </c>
      <c r="R1502" s="13">
        <v>80</v>
      </c>
      <c r="S1502" s="13" t="s">
        <v>1477</v>
      </c>
      <c r="T1502" s="13">
        <v>80</v>
      </c>
      <c r="U1502" s="13" t="s">
        <v>1479</v>
      </c>
      <c r="V1502" s="13">
        <v>80</v>
      </c>
      <c r="W1502" s="13" t="s">
        <v>1481</v>
      </c>
      <c r="X1502" s="13">
        <v>80</v>
      </c>
      <c r="Y1502" s="13" t="s">
        <v>1482</v>
      </c>
      <c r="Z1502" s="13">
        <v>80</v>
      </c>
      <c r="AA1502" s="13" t="s">
        <v>356</v>
      </c>
      <c r="AB1502" s="37" t="str">
        <f t="shared" si="155"/>
        <v>tw-x-50-jlr-loc3</v>
      </c>
      <c r="AC1502" s="37">
        <f t="shared" si="156"/>
        <v>5</v>
      </c>
      <c r="AD1502" s="13">
        <v>6</v>
      </c>
      <c r="AE1502" s="27">
        <v>6</v>
      </c>
      <c r="AG1502" s="35">
        <v>299</v>
      </c>
    </row>
    <row r="1503" spans="1:33" ht="17.25" thickBot="1" x14ac:dyDescent="0.25">
      <c r="A1503" s="33" t="s">
        <v>985</v>
      </c>
      <c r="B1503" s="33">
        <f t="shared" si="157"/>
        <v>4305031</v>
      </c>
      <c r="C1503" s="51">
        <v>50</v>
      </c>
      <c r="D1503" s="28">
        <f t="shared" si="151"/>
        <v>43050</v>
      </c>
      <c r="E1503" s="29">
        <v>3</v>
      </c>
      <c r="F1503" s="30" t="s">
        <v>634</v>
      </c>
      <c r="G1503" s="30" t="s">
        <v>701</v>
      </c>
      <c r="H1503" s="29">
        <f t="shared" si="152"/>
        <v>105</v>
      </c>
      <c r="I1503" s="29">
        <f t="shared" si="153"/>
        <v>12</v>
      </c>
      <c r="J1503" s="29">
        <f t="shared" si="154"/>
        <v>4</v>
      </c>
      <c r="K1503" s="29" t="s">
        <v>1468</v>
      </c>
      <c r="L1503" s="29">
        <v>80</v>
      </c>
      <c r="M1503" s="29" t="s">
        <v>1470</v>
      </c>
      <c r="N1503" s="29">
        <v>80</v>
      </c>
      <c r="O1503" s="29" t="s">
        <v>1472</v>
      </c>
      <c r="P1503" s="29">
        <v>80</v>
      </c>
      <c r="Q1503" s="29" t="s">
        <v>1474</v>
      </c>
      <c r="R1503" s="29">
        <v>80</v>
      </c>
      <c r="S1503" s="29" t="s">
        <v>1476</v>
      </c>
      <c r="T1503" s="29">
        <v>80</v>
      </c>
      <c r="U1503" s="29" t="s">
        <v>1478</v>
      </c>
      <c r="V1503" s="29">
        <v>80</v>
      </c>
      <c r="W1503" s="29" t="s">
        <v>1480</v>
      </c>
      <c r="X1503" s="29">
        <v>80</v>
      </c>
      <c r="Y1503" s="29" t="s">
        <v>1483</v>
      </c>
      <c r="Z1503" s="29">
        <v>80</v>
      </c>
      <c r="AA1503" s="29" t="s">
        <v>397</v>
      </c>
      <c r="AB1503" s="30" t="str">
        <f t="shared" si="155"/>
        <v>tw-x-50-shl-loc3</v>
      </c>
      <c r="AC1503" s="30">
        <f t="shared" si="156"/>
        <v>5</v>
      </c>
      <c r="AD1503" s="29">
        <v>9</v>
      </c>
      <c r="AE1503" s="31">
        <v>9</v>
      </c>
      <c r="AG1503" s="35">
        <v>300</v>
      </c>
    </row>
    <row r="1504" spans="1:33" ht="16.5" x14ac:dyDescent="0.2">
      <c r="A1504" s="33" t="s">
        <v>985</v>
      </c>
      <c r="B1504" s="33">
        <f t="shared" si="157"/>
        <v>4305110</v>
      </c>
      <c r="C1504" s="51">
        <v>51</v>
      </c>
      <c r="D1504" s="23">
        <f t="shared" si="151"/>
        <v>43051</v>
      </c>
      <c r="E1504" s="24">
        <v>1</v>
      </c>
      <c r="F1504" s="32" t="s">
        <v>633</v>
      </c>
      <c r="G1504" s="32" t="s">
        <v>289</v>
      </c>
      <c r="H1504" s="24">
        <f t="shared" si="152"/>
        <v>105</v>
      </c>
      <c r="I1504" s="24">
        <f t="shared" si="153"/>
        <v>13</v>
      </c>
      <c r="J1504" s="24">
        <f t="shared" si="154"/>
        <v>4</v>
      </c>
      <c r="K1504" s="24" t="s">
        <v>1469</v>
      </c>
      <c r="L1504" s="24">
        <v>80</v>
      </c>
      <c r="M1504" s="24" t="s">
        <v>1471</v>
      </c>
      <c r="N1504" s="24">
        <v>80</v>
      </c>
      <c r="O1504" s="24" t="s">
        <v>1473</v>
      </c>
      <c r="P1504" s="24">
        <v>80</v>
      </c>
      <c r="Q1504" s="24" t="s">
        <v>1475</v>
      </c>
      <c r="R1504" s="24">
        <v>80</v>
      </c>
      <c r="S1504" s="24" t="s">
        <v>1477</v>
      </c>
      <c r="T1504" s="24">
        <v>80</v>
      </c>
      <c r="U1504" s="24" t="s">
        <v>1479</v>
      </c>
      <c r="V1504" s="24">
        <v>80</v>
      </c>
      <c r="W1504" s="24" t="s">
        <v>1481</v>
      </c>
      <c r="X1504" s="24">
        <v>80</v>
      </c>
      <c r="Y1504" s="24" t="s">
        <v>1482</v>
      </c>
      <c r="Z1504" s="24">
        <v>80</v>
      </c>
      <c r="AA1504" s="24" t="s">
        <v>354</v>
      </c>
      <c r="AB1504" s="24" t="str">
        <f t="shared" si="155"/>
        <v>tw-x-51-jlr-loc1</v>
      </c>
      <c r="AC1504" s="24">
        <f t="shared" si="156"/>
        <v>6</v>
      </c>
      <c r="AD1504" s="24">
        <v>6</v>
      </c>
      <c r="AE1504" s="25">
        <v>6</v>
      </c>
      <c r="AG1504" s="35">
        <v>301</v>
      </c>
    </row>
    <row r="1505" spans="1:33" ht="16.5" x14ac:dyDescent="0.2">
      <c r="A1505" s="33" t="s">
        <v>985</v>
      </c>
      <c r="B1505" s="33">
        <f t="shared" si="157"/>
        <v>4305111</v>
      </c>
      <c r="C1505" s="51">
        <v>51</v>
      </c>
      <c r="D1505" s="26">
        <f t="shared" si="151"/>
        <v>43051</v>
      </c>
      <c r="E1505" s="13">
        <v>1</v>
      </c>
      <c r="F1505" s="14" t="s">
        <v>634</v>
      </c>
      <c r="G1505" s="14" t="s">
        <v>702</v>
      </c>
      <c r="H1505" s="13">
        <f t="shared" si="152"/>
        <v>105</v>
      </c>
      <c r="I1505" s="13">
        <f t="shared" si="153"/>
        <v>13</v>
      </c>
      <c r="J1505" s="13">
        <f t="shared" si="154"/>
        <v>4</v>
      </c>
      <c r="K1505" s="13" t="s">
        <v>1677</v>
      </c>
      <c r="L1505" s="13">
        <v>81</v>
      </c>
      <c r="M1505" s="13" t="s">
        <v>1470</v>
      </c>
      <c r="N1505" s="13">
        <v>81</v>
      </c>
      <c r="O1505" s="13" t="s">
        <v>1472</v>
      </c>
      <c r="P1505" s="13">
        <v>81</v>
      </c>
      <c r="Q1505" s="13" t="s">
        <v>1474</v>
      </c>
      <c r="R1505" s="13">
        <v>81</v>
      </c>
      <c r="S1505" s="13" t="s">
        <v>1476</v>
      </c>
      <c r="T1505" s="13">
        <v>81</v>
      </c>
      <c r="U1505" s="13" t="s">
        <v>1478</v>
      </c>
      <c r="V1505" s="13">
        <v>81</v>
      </c>
      <c r="W1505" s="13" t="s">
        <v>1480</v>
      </c>
      <c r="X1505" s="13">
        <v>81</v>
      </c>
      <c r="Y1505" s="13" t="s">
        <v>1483</v>
      </c>
      <c r="Z1505" s="13">
        <v>81</v>
      </c>
      <c r="AA1505" s="13" t="s">
        <v>395</v>
      </c>
      <c r="AB1505" s="13" t="str">
        <f t="shared" si="155"/>
        <v>tw-x-51-shl-loc1</v>
      </c>
      <c r="AC1505" s="13">
        <f t="shared" si="156"/>
        <v>6</v>
      </c>
      <c r="AD1505" s="13">
        <v>9</v>
      </c>
      <c r="AE1505" s="27">
        <v>9</v>
      </c>
      <c r="AG1505" s="35">
        <v>302</v>
      </c>
    </row>
    <row r="1506" spans="1:33" ht="16.5" x14ac:dyDescent="0.2">
      <c r="A1506" s="33" t="s">
        <v>985</v>
      </c>
      <c r="B1506" s="33">
        <f t="shared" si="157"/>
        <v>4305120</v>
      </c>
      <c r="C1506" s="51">
        <v>51</v>
      </c>
      <c r="D1506" s="26">
        <f t="shared" si="151"/>
        <v>43051</v>
      </c>
      <c r="E1506" s="13">
        <v>2</v>
      </c>
      <c r="F1506" s="14" t="s">
        <v>633</v>
      </c>
      <c r="G1506" s="14" t="s">
        <v>703</v>
      </c>
      <c r="H1506" s="13">
        <f t="shared" si="152"/>
        <v>105</v>
      </c>
      <c r="I1506" s="13">
        <f t="shared" si="153"/>
        <v>13</v>
      </c>
      <c r="J1506" s="13">
        <f t="shared" si="154"/>
        <v>4</v>
      </c>
      <c r="K1506" s="13" t="s">
        <v>1469</v>
      </c>
      <c r="L1506" s="13">
        <v>80</v>
      </c>
      <c r="M1506" s="13" t="s">
        <v>1471</v>
      </c>
      <c r="N1506" s="13">
        <v>80</v>
      </c>
      <c r="O1506" s="13" t="s">
        <v>1473</v>
      </c>
      <c r="P1506" s="13">
        <v>80</v>
      </c>
      <c r="Q1506" s="13" t="s">
        <v>1475</v>
      </c>
      <c r="R1506" s="13">
        <v>80</v>
      </c>
      <c r="S1506" s="13" t="s">
        <v>1477</v>
      </c>
      <c r="T1506" s="13">
        <v>80</v>
      </c>
      <c r="U1506" s="13" t="s">
        <v>1479</v>
      </c>
      <c r="V1506" s="13">
        <v>80</v>
      </c>
      <c r="W1506" s="13" t="s">
        <v>1481</v>
      </c>
      <c r="X1506" s="13">
        <v>80</v>
      </c>
      <c r="Y1506" s="13" t="s">
        <v>1482</v>
      </c>
      <c r="Z1506" s="13">
        <v>80</v>
      </c>
      <c r="AA1506" s="13" t="s">
        <v>748</v>
      </c>
      <c r="AB1506" s="36" t="str">
        <f t="shared" si="155"/>
        <v>tw-x-51-jlr-loc2</v>
      </c>
      <c r="AC1506" s="36">
        <f t="shared" si="156"/>
        <v>6</v>
      </c>
      <c r="AD1506" s="13">
        <v>6</v>
      </c>
      <c r="AE1506" s="27">
        <v>6</v>
      </c>
      <c r="AG1506" s="35">
        <v>303</v>
      </c>
    </row>
    <row r="1507" spans="1:33" ht="16.5" x14ac:dyDescent="0.2">
      <c r="A1507" s="33" t="s">
        <v>985</v>
      </c>
      <c r="B1507" s="33">
        <f t="shared" si="157"/>
        <v>4305121</v>
      </c>
      <c r="C1507" s="51">
        <v>51</v>
      </c>
      <c r="D1507" s="26">
        <f t="shared" si="151"/>
        <v>43051</v>
      </c>
      <c r="E1507" s="13">
        <v>2</v>
      </c>
      <c r="F1507" s="14" t="s">
        <v>634</v>
      </c>
      <c r="G1507" s="14" t="s">
        <v>590</v>
      </c>
      <c r="H1507" s="13">
        <f t="shared" si="152"/>
        <v>105</v>
      </c>
      <c r="I1507" s="13">
        <f t="shared" si="153"/>
        <v>13</v>
      </c>
      <c r="J1507" s="13">
        <f t="shared" si="154"/>
        <v>4</v>
      </c>
      <c r="K1507" s="13" t="s">
        <v>1677</v>
      </c>
      <c r="L1507" s="13">
        <v>81</v>
      </c>
      <c r="M1507" s="13" t="s">
        <v>1470</v>
      </c>
      <c r="N1507" s="13">
        <v>81</v>
      </c>
      <c r="O1507" s="13" t="s">
        <v>1472</v>
      </c>
      <c r="P1507" s="13">
        <v>81</v>
      </c>
      <c r="Q1507" s="13" t="s">
        <v>1474</v>
      </c>
      <c r="R1507" s="13">
        <v>81</v>
      </c>
      <c r="S1507" s="13" t="s">
        <v>1476</v>
      </c>
      <c r="T1507" s="13">
        <v>81</v>
      </c>
      <c r="U1507" s="13" t="s">
        <v>1478</v>
      </c>
      <c r="V1507" s="13">
        <v>81</v>
      </c>
      <c r="W1507" s="13" t="s">
        <v>1480</v>
      </c>
      <c r="X1507" s="13">
        <v>81</v>
      </c>
      <c r="Y1507" s="13" t="s">
        <v>1483</v>
      </c>
      <c r="Z1507" s="13">
        <v>81</v>
      </c>
      <c r="AA1507" s="13" t="s">
        <v>390</v>
      </c>
      <c r="AB1507" s="36" t="str">
        <f t="shared" si="155"/>
        <v>tw-x-51-shl-loc2</v>
      </c>
      <c r="AC1507" s="36">
        <f t="shared" si="156"/>
        <v>6</v>
      </c>
      <c r="AD1507" s="13">
        <v>9</v>
      </c>
      <c r="AE1507" s="27">
        <v>9</v>
      </c>
      <c r="AG1507" s="35">
        <v>304</v>
      </c>
    </row>
    <row r="1508" spans="1:33" ht="16.5" x14ac:dyDescent="0.2">
      <c r="A1508" s="33" t="s">
        <v>985</v>
      </c>
      <c r="B1508" s="33">
        <f t="shared" si="157"/>
        <v>4305130</v>
      </c>
      <c r="C1508" s="51">
        <v>51</v>
      </c>
      <c r="D1508" s="26">
        <f t="shared" si="151"/>
        <v>43051</v>
      </c>
      <c r="E1508" s="13">
        <v>3</v>
      </c>
      <c r="F1508" s="14" t="s">
        <v>633</v>
      </c>
      <c r="G1508" s="14" t="s">
        <v>704</v>
      </c>
      <c r="H1508" s="13">
        <f t="shared" si="152"/>
        <v>105</v>
      </c>
      <c r="I1508" s="13">
        <f t="shared" si="153"/>
        <v>12</v>
      </c>
      <c r="J1508" s="13">
        <f t="shared" si="154"/>
        <v>4</v>
      </c>
      <c r="K1508" s="13" t="s">
        <v>1469</v>
      </c>
      <c r="L1508" s="13">
        <v>80</v>
      </c>
      <c r="M1508" s="13" t="s">
        <v>1471</v>
      </c>
      <c r="N1508" s="13">
        <v>80</v>
      </c>
      <c r="O1508" s="13" t="s">
        <v>1473</v>
      </c>
      <c r="P1508" s="13">
        <v>80</v>
      </c>
      <c r="Q1508" s="13" t="s">
        <v>1475</v>
      </c>
      <c r="R1508" s="13">
        <v>80</v>
      </c>
      <c r="S1508" s="13" t="s">
        <v>1477</v>
      </c>
      <c r="T1508" s="13">
        <v>80</v>
      </c>
      <c r="U1508" s="13" t="s">
        <v>1479</v>
      </c>
      <c r="V1508" s="13">
        <v>80</v>
      </c>
      <c r="W1508" s="13" t="s">
        <v>1481</v>
      </c>
      <c r="X1508" s="13">
        <v>80</v>
      </c>
      <c r="Y1508" s="13" t="s">
        <v>1482</v>
      </c>
      <c r="Z1508" s="13">
        <v>80</v>
      </c>
      <c r="AA1508" s="13" t="s">
        <v>351</v>
      </c>
      <c r="AB1508" s="37" t="str">
        <f t="shared" si="155"/>
        <v>tw-x-51-jlr-loc3</v>
      </c>
      <c r="AC1508" s="37">
        <f t="shared" si="156"/>
        <v>6</v>
      </c>
      <c r="AD1508" s="13">
        <v>6</v>
      </c>
      <c r="AE1508" s="27">
        <v>6</v>
      </c>
      <c r="AG1508" s="35">
        <v>305</v>
      </c>
    </row>
    <row r="1509" spans="1:33" ht="17.25" thickBot="1" x14ac:dyDescent="0.25">
      <c r="A1509" s="33" t="s">
        <v>985</v>
      </c>
      <c r="B1509" s="33">
        <f t="shared" si="157"/>
        <v>4305131</v>
      </c>
      <c r="C1509" s="51">
        <v>51</v>
      </c>
      <c r="D1509" s="28">
        <f t="shared" si="151"/>
        <v>43051</v>
      </c>
      <c r="E1509" s="29">
        <v>3</v>
      </c>
      <c r="F1509" s="30" t="s">
        <v>634</v>
      </c>
      <c r="G1509" s="30" t="s">
        <v>588</v>
      </c>
      <c r="H1509" s="29">
        <f t="shared" si="152"/>
        <v>105</v>
      </c>
      <c r="I1509" s="29">
        <f t="shared" si="153"/>
        <v>12</v>
      </c>
      <c r="J1509" s="29">
        <f t="shared" si="154"/>
        <v>4</v>
      </c>
      <c r="K1509" s="29" t="s">
        <v>1677</v>
      </c>
      <c r="L1509" s="29">
        <v>81</v>
      </c>
      <c r="M1509" s="29" t="s">
        <v>1470</v>
      </c>
      <c r="N1509" s="29">
        <v>81</v>
      </c>
      <c r="O1509" s="29" t="s">
        <v>1472</v>
      </c>
      <c r="P1509" s="29">
        <v>81</v>
      </c>
      <c r="Q1509" s="29" t="s">
        <v>1474</v>
      </c>
      <c r="R1509" s="29">
        <v>81</v>
      </c>
      <c r="S1509" s="29" t="s">
        <v>1476</v>
      </c>
      <c r="T1509" s="29">
        <v>81</v>
      </c>
      <c r="U1509" s="29" t="s">
        <v>1478</v>
      </c>
      <c r="V1509" s="29">
        <v>81</v>
      </c>
      <c r="W1509" s="29" t="s">
        <v>1480</v>
      </c>
      <c r="X1509" s="29">
        <v>81</v>
      </c>
      <c r="Y1509" s="29" t="s">
        <v>1483</v>
      </c>
      <c r="Z1509" s="29">
        <v>81</v>
      </c>
      <c r="AA1509" s="29" t="s">
        <v>391</v>
      </c>
      <c r="AB1509" s="30" t="str">
        <f t="shared" si="155"/>
        <v>tw-x-51-shl-loc3</v>
      </c>
      <c r="AC1509" s="30">
        <f t="shared" si="156"/>
        <v>6</v>
      </c>
      <c r="AD1509" s="29">
        <v>9</v>
      </c>
      <c r="AE1509" s="31">
        <v>9</v>
      </c>
      <c r="AG1509" s="35">
        <v>306</v>
      </c>
    </row>
    <row r="1510" spans="1:33" ht="16.5" x14ac:dyDescent="0.2">
      <c r="A1510" s="33" t="s">
        <v>985</v>
      </c>
      <c r="B1510" s="33">
        <f t="shared" si="157"/>
        <v>4305210</v>
      </c>
      <c r="C1510" s="51">
        <v>52</v>
      </c>
      <c r="D1510" s="23">
        <f t="shared" si="151"/>
        <v>43052</v>
      </c>
      <c r="E1510" s="24">
        <v>1</v>
      </c>
      <c r="F1510" s="32" t="s">
        <v>633</v>
      </c>
      <c r="G1510" s="32" t="s">
        <v>30</v>
      </c>
      <c r="H1510" s="24">
        <f t="shared" si="152"/>
        <v>105</v>
      </c>
      <c r="I1510" s="24">
        <f t="shared" si="153"/>
        <v>13</v>
      </c>
      <c r="J1510" s="24">
        <f t="shared" si="154"/>
        <v>4</v>
      </c>
      <c r="K1510" s="24" t="s">
        <v>1678</v>
      </c>
      <c r="L1510" s="24">
        <v>82</v>
      </c>
      <c r="M1510" s="24" t="s">
        <v>1471</v>
      </c>
      <c r="N1510" s="24">
        <v>82</v>
      </c>
      <c r="O1510" s="24" t="s">
        <v>1473</v>
      </c>
      <c r="P1510" s="24">
        <v>82</v>
      </c>
      <c r="Q1510" s="24" t="s">
        <v>1475</v>
      </c>
      <c r="R1510" s="24">
        <v>82</v>
      </c>
      <c r="S1510" s="24" t="s">
        <v>1477</v>
      </c>
      <c r="T1510" s="24">
        <v>82</v>
      </c>
      <c r="U1510" s="24" t="s">
        <v>1479</v>
      </c>
      <c r="V1510" s="24">
        <v>82</v>
      </c>
      <c r="W1510" s="24" t="s">
        <v>1481</v>
      </c>
      <c r="X1510" s="24">
        <v>82</v>
      </c>
      <c r="Y1510" s="24" t="s">
        <v>1482</v>
      </c>
      <c r="Z1510" s="24">
        <v>82</v>
      </c>
      <c r="AA1510" s="24" t="s">
        <v>357</v>
      </c>
      <c r="AB1510" s="24" t="str">
        <f t="shared" si="155"/>
        <v>tw-x-52-jlr-loc1</v>
      </c>
      <c r="AC1510" s="24">
        <f t="shared" si="156"/>
        <v>6</v>
      </c>
      <c r="AD1510" s="24">
        <v>6</v>
      </c>
      <c r="AE1510" s="25">
        <v>6</v>
      </c>
      <c r="AG1510" s="35">
        <v>307</v>
      </c>
    </row>
    <row r="1511" spans="1:33" ht="16.5" x14ac:dyDescent="0.2">
      <c r="A1511" s="33" t="s">
        <v>985</v>
      </c>
      <c r="B1511" s="33">
        <f t="shared" si="157"/>
        <v>4305211</v>
      </c>
      <c r="C1511" s="51">
        <v>52</v>
      </c>
      <c r="D1511" s="26">
        <f t="shared" si="151"/>
        <v>43052</v>
      </c>
      <c r="E1511" s="13">
        <v>1</v>
      </c>
      <c r="F1511" s="14" t="s">
        <v>634</v>
      </c>
      <c r="G1511" s="14" t="s">
        <v>368</v>
      </c>
      <c r="H1511" s="13">
        <f t="shared" si="152"/>
        <v>105</v>
      </c>
      <c r="I1511" s="13">
        <f t="shared" si="153"/>
        <v>13</v>
      </c>
      <c r="J1511" s="13">
        <f t="shared" si="154"/>
        <v>4</v>
      </c>
      <c r="K1511" s="13" t="s">
        <v>1677</v>
      </c>
      <c r="L1511" s="13">
        <v>81</v>
      </c>
      <c r="M1511" s="13" t="s">
        <v>1470</v>
      </c>
      <c r="N1511" s="13">
        <v>81</v>
      </c>
      <c r="O1511" s="13" t="s">
        <v>1472</v>
      </c>
      <c r="P1511" s="13">
        <v>81</v>
      </c>
      <c r="Q1511" s="13" t="s">
        <v>1474</v>
      </c>
      <c r="R1511" s="13">
        <v>81</v>
      </c>
      <c r="S1511" s="13" t="s">
        <v>1476</v>
      </c>
      <c r="T1511" s="13">
        <v>81</v>
      </c>
      <c r="U1511" s="13" t="s">
        <v>1478</v>
      </c>
      <c r="V1511" s="13">
        <v>81</v>
      </c>
      <c r="W1511" s="13" t="s">
        <v>1480</v>
      </c>
      <c r="X1511" s="13">
        <v>81</v>
      </c>
      <c r="Y1511" s="13" t="s">
        <v>1483</v>
      </c>
      <c r="Z1511" s="13">
        <v>81</v>
      </c>
      <c r="AA1511" s="14" t="s">
        <v>398</v>
      </c>
      <c r="AB1511" s="13" t="str">
        <f t="shared" si="155"/>
        <v>tw-x-52-shl-loc1</v>
      </c>
      <c r="AC1511" s="13">
        <f t="shared" si="156"/>
        <v>6</v>
      </c>
      <c r="AD1511" s="13">
        <v>9</v>
      </c>
      <c r="AE1511" s="27">
        <v>9</v>
      </c>
      <c r="AG1511" s="35">
        <v>308</v>
      </c>
    </row>
    <row r="1512" spans="1:33" ht="16.5" x14ac:dyDescent="0.2">
      <c r="A1512" s="33" t="s">
        <v>985</v>
      </c>
      <c r="B1512" s="33">
        <f t="shared" si="157"/>
        <v>4305220</v>
      </c>
      <c r="C1512" s="51">
        <v>52</v>
      </c>
      <c r="D1512" s="26">
        <f t="shared" si="151"/>
        <v>43052</v>
      </c>
      <c r="E1512" s="13">
        <v>2</v>
      </c>
      <c r="F1512" s="14" t="s">
        <v>633</v>
      </c>
      <c r="G1512" s="14" t="s">
        <v>350</v>
      </c>
      <c r="H1512" s="13">
        <f t="shared" si="152"/>
        <v>105</v>
      </c>
      <c r="I1512" s="13">
        <f t="shared" si="153"/>
        <v>13</v>
      </c>
      <c r="J1512" s="13">
        <f t="shared" si="154"/>
        <v>4</v>
      </c>
      <c r="K1512" s="13" t="s">
        <v>1678</v>
      </c>
      <c r="L1512" s="13">
        <v>82</v>
      </c>
      <c r="M1512" s="13" t="s">
        <v>1471</v>
      </c>
      <c r="N1512" s="13">
        <v>82</v>
      </c>
      <c r="O1512" s="13" t="s">
        <v>1473</v>
      </c>
      <c r="P1512" s="13">
        <v>82</v>
      </c>
      <c r="Q1512" s="13" t="s">
        <v>1475</v>
      </c>
      <c r="R1512" s="13">
        <v>82</v>
      </c>
      <c r="S1512" s="13" t="s">
        <v>1477</v>
      </c>
      <c r="T1512" s="13">
        <v>82</v>
      </c>
      <c r="U1512" s="13" t="s">
        <v>1479</v>
      </c>
      <c r="V1512" s="13">
        <v>82</v>
      </c>
      <c r="W1512" s="13" t="s">
        <v>1481</v>
      </c>
      <c r="X1512" s="13">
        <v>82</v>
      </c>
      <c r="Y1512" s="13" t="s">
        <v>1482</v>
      </c>
      <c r="Z1512" s="13">
        <v>82</v>
      </c>
      <c r="AA1512" s="13" t="s">
        <v>347</v>
      </c>
      <c r="AB1512" s="36" t="str">
        <f t="shared" si="155"/>
        <v>tw-x-52-jlr-loc2</v>
      </c>
      <c r="AC1512" s="36">
        <f t="shared" si="156"/>
        <v>6</v>
      </c>
      <c r="AD1512" s="13">
        <v>6</v>
      </c>
      <c r="AE1512" s="27">
        <v>6</v>
      </c>
      <c r="AG1512" s="35">
        <v>309</v>
      </c>
    </row>
    <row r="1513" spans="1:33" ht="16.5" x14ac:dyDescent="0.2">
      <c r="A1513" s="33" t="s">
        <v>985</v>
      </c>
      <c r="B1513" s="33">
        <f t="shared" si="157"/>
        <v>4305221</v>
      </c>
      <c r="C1513" s="51">
        <v>52</v>
      </c>
      <c r="D1513" s="26">
        <f t="shared" si="151"/>
        <v>43052</v>
      </c>
      <c r="E1513" s="13">
        <v>2</v>
      </c>
      <c r="F1513" s="14" t="s">
        <v>634</v>
      </c>
      <c r="G1513" s="14" t="s">
        <v>367</v>
      </c>
      <c r="H1513" s="13">
        <f t="shared" si="152"/>
        <v>105</v>
      </c>
      <c r="I1513" s="13">
        <f t="shared" si="153"/>
        <v>13</v>
      </c>
      <c r="J1513" s="13">
        <f t="shared" si="154"/>
        <v>4</v>
      </c>
      <c r="K1513" s="13" t="s">
        <v>1677</v>
      </c>
      <c r="L1513" s="13">
        <v>81</v>
      </c>
      <c r="M1513" s="13" t="s">
        <v>1470</v>
      </c>
      <c r="N1513" s="13">
        <v>81</v>
      </c>
      <c r="O1513" s="13" t="s">
        <v>1472</v>
      </c>
      <c r="P1513" s="13">
        <v>81</v>
      </c>
      <c r="Q1513" s="13" t="s">
        <v>1474</v>
      </c>
      <c r="R1513" s="13">
        <v>81</v>
      </c>
      <c r="S1513" s="13" t="s">
        <v>1476</v>
      </c>
      <c r="T1513" s="13">
        <v>81</v>
      </c>
      <c r="U1513" s="13" t="s">
        <v>1478</v>
      </c>
      <c r="V1513" s="13">
        <v>81</v>
      </c>
      <c r="W1513" s="13" t="s">
        <v>1480</v>
      </c>
      <c r="X1513" s="13">
        <v>81</v>
      </c>
      <c r="Y1513" s="13" t="s">
        <v>1483</v>
      </c>
      <c r="Z1513" s="13">
        <v>81</v>
      </c>
      <c r="AA1513" s="13" t="s">
        <v>386</v>
      </c>
      <c r="AB1513" s="36" t="str">
        <f t="shared" si="155"/>
        <v>tw-x-52-shl-loc2</v>
      </c>
      <c r="AC1513" s="36">
        <f t="shared" si="156"/>
        <v>6</v>
      </c>
      <c r="AD1513" s="13">
        <v>9</v>
      </c>
      <c r="AE1513" s="27">
        <v>9</v>
      </c>
      <c r="AG1513" s="35">
        <v>310</v>
      </c>
    </row>
    <row r="1514" spans="1:33" ht="16.5" x14ac:dyDescent="0.2">
      <c r="A1514" s="33" t="s">
        <v>985</v>
      </c>
      <c r="B1514" s="33">
        <f t="shared" si="157"/>
        <v>4305230</v>
      </c>
      <c r="C1514" s="51">
        <v>52</v>
      </c>
      <c r="D1514" s="26">
        <f t="shared" si="151"/>
        <v>43052</v>
      </c>
      <c r="E1514" s="13">
        <v>3</v>
      </c>
      <c r="F1514" s="14" t="s">
        <v>633</v>
      </c>
      <c r="G1514" s="14" t="s">
        <v>352</v>
      </c>
      <c r="H1514" s="13">
        <f t="shared" si="152"/>
        <v>105</v>
      </c>
      <c r="I1514" s="13">
        <f t="shared" si="153"/>
        <v>13</v>
      </c>
      <c r="J1514" s="13">
        <f t="shared" si="154"/>
        <v>4</v>
      </c>
      <c r="K1514" s="13" t="s">
        <v>1678</v>
      </c>
      <c r="L1514" s="13">
        <v>82</v>
      </c>
      <c r="M1514" s="13" t="s">
        <v>1471</v>
      </c>
      <c r="N1514" s="13">
        <v>82</v>
      </c>
      <c r="O1514" s="13" t="s">
        <v>1473</v>
      </c>
      <c r="P1514" s="13">
        <v>82</v>
      </c>
      <c r="Q1514" s="13" t="s">
        <v>1475</v>
      </c>
      <c r="R1514" s="13">
        <v>82</v>
      </c>
      <c r="S1514" s="13" t="s">
        <v>1477</v>
      </c>
      <c r="T1514" s="13">
        <v>82</v>
      </c>
      <c r="U1514" s="13" t="s">
        <v>1479</v>
      </c>
      <c r="V1514" s="13">
        <v>82</v>
      </c>
      <c r="W1514" s="13" t="s">
        <v>1481</v>
      </c>
      <c r="X1514" s="13">
        <v>82</v>
      </c>
      <c r="Y1514" s="13" t="s">
        <v>1482</v>
      </c>
      <c r="Z1514" s="13">
        <v>82</v>
      </c>
      <c r="AA1514" s="13" t="s">
        <v>353</v>
      </c>
      <c r="AB1514" s="37" t="str">
        <f t="shared" si="155"/>
        <v>tw-x-52-jlr-loc3</v>
      </c>
      <c r="AC1514" s="37">
        <f t="shared" si="156"/>
        <v>6</v>
      </c>
      <c r="AD1514" s="13">
        <v>6</v>
      </c>
      <c r="AE1514" s="27">
        <v>6</v>
      </c>
      <c r="AG1514" s="35">
        <v>311</v>
      </c>
    </row>
    <row r="1515" spans="1:33" ht="17.25" thickBot="1" x14ac:dyDescent="0.25">
      <c r="A1515" s="33" t="s">
        <v>985</v>
      </c>
      <c r="B1515" s="33">
        <f t="shared" si="157"/>
        <v>4305231</v>
      </c>
      <c r="C1515" s="51">
        <v>52</v>
      </c>
      <c r="D1515" s="28">
        <f t="shared" si="151"/>
        <v>43052</v>
      </c>
      <c r="E1515" s="29">
        <v>3</v>
      </c>
      <c r="F1515" s="30" t="s">
        <v>634</v>
      </c>
      <c r="G1515" s="30" t="s">
        <v>372</v>
      </c>
      <c r="H1515" s="29">
        <f t="shared" si="152"/>
        <v>105</v>
      </c>
      <c r="I1515" s="29">
        <f t="shared" si="153"/>
        <v>13</v>
      </c>
      <c r="J1515" s="29">
        <f t="shared" si="154"/>
        <v>4</v>
      </c>
      <c r="K1515" s="29" t="s">
        <v>1677</v>
      </c>
      <c r="L1515" s="29">
        <v>81</v>
      </c>
      <c r="M1515" s="29" t="s">
        <v>1470</v>
      </c>
      <c r="N1515" s="29">
        <v>81</v>
      </c>
      <c r="O1515" s="29" t="s">
        <v>1472</v>
      </c>
      <c r="P1515" s="29">
        <v>81</v>
      </c>
      <c r="Q1515" s="29" t="s">
        <v>1474</v>
      </c>
      <c r="R1515" s="29">
        <v>81</v>
      </c>
      <c r="S1515" s="29" t="s">
        <v>1476</v>
      </c>
      <c r="T1515" s="29">
        <v>81</v>
      </c>
      <c r="U1515" s="29" t="s">
        <v>1478</v>
      </c>
      <c r="V1515" s="29">
        <v>81</v>
      </c>
      <c r="W1515" s="29" t="s">
        <v>1480</v>
      </c>
      <c r="X1515" s="29">
        <v>81</v>
      </c>
      <c r="Y1515" s="29" t="s">
        <v>1483</v>
      </c>
      <c r="Z1515" s="29">
        <v>81</v>
      </c>
      <c r="AA1515" s="29" t="s">
        <v>394</v>
      </c>
      <c r="AB1515" s="30" t="str">
        <f t="shared" si="155"/>
        <v>tw-x-52-shl-loc3</v>
      </c>
      <c r="AC1515" s="30">
        <f t="shared" si="156"/>
        <v>6</v>
      </c>
      <c r="AD1515" s="29">
        <v>9</v>
      </c>
      <c r="AE1515" s="31">
        <v>9</v>
      </c>
      <c r="AG1515" s="35">
        <v>312</v>
      </c>
    </row>
    <row r="1516" spans="1:33" ht="16.5" x14ac:dyDescent="0.2">
      <c r="A1516" s="33" t="s">
        <v>985</v>
      </c>
      <c r="B1516" s="33">
        <f t="shared" si="157"/>
        <v>4305310</v>
      </c>
      <c r="C1516" s="51">
        <v>53</v>
      </c>
      <c r="D1516" s="23">
        <f t="shared" si="151"/>
        <v>43053</v>
      </c>
      <c r="E1516" s="24">
        <v>1</v>
      </c>
      <c r="F1516" s="32" t="s">
        <v>633</v>
      </c>
      <c r="G1516" s="32" t="s">
        <v>30</v>
      </c>
      <c r="H1516" s="24">
        <f t="shared" si="152"/>
        <v>106</v>
      </c>
      <c r="I1516" s="24">
        <f t="shared" si="153"/>
        <v>13</v>
      </c>
      <c r="J1516" s="24">
        <f t="shared" si="154"/>
        <v>4</v>
      </c>
      <c r="K1516" s="24" t="s">
        <v>1678</v>
      </c>
      <c r="L1516" s="24">
        <v>83</v>
      </c>
      <c r="M1516" s="24" t="s">
        <v>1605</v>
      </c>
      <c r="N1516" s="24">
        <v>83</v>
      </c>
      <c r="O1516" s="24" t="s">
        <v>1473</v>
      </c>
      <c r="P1516" s="24">
        <v>83</v>
      </c>
      <c r="Q1516" s="24" t="s">
        <v>1475</v>
      </c>
      <c r="R1516" s="24">
        <v>83</v>
      </c>
      <c r="S1516" s="24" t="s">
        <v>1477</v>
      </c>
      <c r="T1516" s="24">
        <v>83</v>
      </c>
      <c r="U1516" s="24" t="s">
        <v>1479</v>
      </c>
      <c r="V1516" s="24">
        <v>83</v>
      </c>
      <c r="W1516" s="24" t="s">
        <v>1481</v>
      </c>
      <c r="X1516" s="24">
        <v>83</v>
      </c>
      <c r="Y1516" s="24" t="s">
        <v>1482</v>
      </c>
      <c r="Z1516" s="24">
        <v>83</v>
      </c>
      <c r="AA1516" s="24" t="s">
        <v>747</v>
      </c>
      <c r="AB1516" s="24" t="str">
        <f t="shared" si="155"/>
        <v>tw-x-53-jlr-loc1</v>
      </c>
      <c r="AC1516" s="24">
        <f t="shared" si="156"/>
        <v>6</v>
      </c>
      <c r="AD1516" s="24">
        <v>6</v>
      </c>
      <c r="AE1516" s="25">
        <v>6</v>
      </c>
      <c r="AG1516" s="35">
        <v>313</v>
      </c>
    </row>
    <row r="1517" spans="1:33" ht="16.5" x14ac:dyDescent="0.2">
      <c r="A1517" s="33" t="s">
        <v>985</v>
      </c>
      <c r="B1517" s="33">
        <f t="shared" si="157"/>
        <v>4305311</v>
      </c>
      <c r="C1517" s="51">
        <v>53</v>
      </c>
      <c r="D1517" s="26">
        <f t="shared" si="151"/>
        <v>43053</v>
      </c>
      <c r="E1517" s="13">
        <v>1</v>
      </c>
      <c r="F1517" s="14" t="s">
        <v>634</v>
      </c>
      <c r="G1517" s="14" t="s">
        <v>368</v>
      </c>
      <c r="H1517" s="13">
        <f t="shared" si="152"/>
        <v>106</v>
      </c>
      <c r="I1517" s="13">
        <f t="shared" si="153"/>
        <v>13</v>
      </c>
      <c r="J1517" s="13">
        <f t="shared" si="154"/>
        <v>4</v>
      </c>
      <c r="K1517" s="13" t="s">
        <v>1677</v>
      </c>
      <c r="L1517" s="13">
        <v>83</v>
      </c>
      <c r="M1517" s="13" t="s">
        <v>1604</v>
      </c>
      <c r="N1517" s="13">
        <v>83</v>
      </c>
      <c r="O1517" s="13" t="s">
        <v>1472</v>
      </c>
      <c r="P1517" s="13">
        <v>83</v>
      </c>
      <c r="Q1517" s="13" t="s">
        <v>1474</v>
      </c>
      <c r="R1517" s="13">
        <v>83</v>
      </c>
      <c r="S1517" s="13" t="s">
        <v>1476</v>
      </c>
      <c r="T1517" s="13">
        <v>83</v>
      </c>
      <c r="U1517" s="13" t="s">
        <v>1478</v>
      </c>
      <c r="V1517" s="13">
        <v>83</v>
      </c>
      <c r="W1517" s="13" t="s">
        <v>1480</v>
      </c>
      <c r="X1517" s="13">
        <v>83</v>
      </c>
      <c r="Y1517" s="13" t="s">
        <v>1483</v>
      </c>
      <c r="Z1517" s="13">
        <v>83</v>
      </c>
      <c r="AA1517" s="13" t="s">
        <v>384</v>
      </c>
      <c r="AB1517" s="13" t="str">
        <f t="shared" si="155"/>
        <v>tw-x-53-shl-loc1</v>
      </c>
      <c r="AC1517" s="13">
        <f t="shared" si="156"/>
        <v>6</v>
      </c>
      <c r="AD1517" s="13">
        <v>9</v>
      </c>
      <c r="AE1517" s="27">
        <v>9</v>
      </c>
      <c r="AG1517" s="35">
        <v>314</v>
      </c>
    </row>
    <row r="1518" spans="1:33" ht="16.5" x14ac:dyDescent="0.2">
      <c r="A1518" s="33" t="s">
        <v>985</v>
      </c>
      <c r="B1518" s="33">
        <f t="shared" si="157"/>
        <v>4305320</v>
      </c>
      <c r="C1518" s="51">
        <v>53</v>
      </c>
      <c r="D1518" s="26">
        <f t="shared" si="151"/>
        <v>43053</v>
      </c>
      <c r="E1518" s="13">
        <v>2</v>
      </c>
      <c r="F1518" s="14" t="s">
        <v>633</v>
      </c>
      <c r="G1518" s="14" t="s">
        <v>350</v>
      </c>
      <c r="H1518" s="13">
        <f t="shared" si="152"/>
        <v>106</v>
      </c>
      <c r="I1518" s="13">
        <f t="shared" si="153"/>
        <v>13</v>
      </c>
      <c r="J1518" s="13">
        <f t="shared" si="154"/>
        <v>4</v>
      </c>
      <c r="K1518" s="13" t="s">
        <v>1678</v>
      </c>
      <c r="L1518" s="13">
        <v>83</v>
      </c>
      <c r="M1518" s="13" t="s">
        <v>1605</v>
      </c>
      <c r="N1518" s="13">
        <v>83</v>
      </c>
      <c r="O1518" s="13" t="s">
        <v>1473</v>
      </c>
      <c r="P1518" s="13">
        <v>83</v>
      </c>
      <c r="Q1518" s="13" t="s">
        <v>1475</v>
      </c>
      <c r="R1518" s="13">
        <v>83</v>
      </c>
      <c r="S1518" s="13" t="s">
        <v>1477</v>
      </c>
      <c r="T1518" s="13">
        <v>83</v>
      </c>
      <c r="U1518" s="13" t="s">
        <v>1479</v>
      </c>
      <c r="V1518" s="13">
        <v>83</v>
      </c>
      <c r="W1518" s="13" t="s">
        <v>1481</v>
      </c>
      <c r="X1518" s="13">
        <v>83</v>
      </c>
      <c r="Y1518" s="13" t="s">
        <v>1482</v>
      </c>
      <c r="Z1518" s="13">
        <v>83</v>
      </c>
      <c r="AA1518" s="13" t="s">
        <v>749</v>
      </c>
      <c r="AB1518" s="36" t="str">
        <f t="shared" si="155"/>
        <v>tw-x-53-jlr-loc2</v>
      </c>
      <c r="AC1518" s="36">
        <f t="shared" si="156"/>
        <v>6</v>
      </c>
      <c r="AD1518" s="13">
        <v>6</v>
      </c>
      <c r="AE1518" s="27">
        <v>6</v>
      </c>
      <c r="AG1518" s="35">
        <v>315</v>
      </c>
    </row>
    <row r="1519" spans="1:33" ht="16.5" x14ac:dyDescent="0.2">
      <c r="A1519" s="33" t="s">
        <v>985</v>
      </c>
      <c r="B1519" s="33">
        <f t="shared" si="157"/>
        <v>4305321</v>
      </c>
      <c r="C1519" s="51">
        <v>53</v>
      </c>
      <c r="D1519" s="26">
        <f t="shared" si="151"/>
        <v>43053</v>
      </c>
      <c r="E1519" s="13">
        <v>2</v>
      </c>
      <c r="F1519" s="14" t="s">
        <v>634</v>
      </c>
      <c r="G1519" s="14" t="s">
        <v>367</v>
      </c>
      <c r="H1519" s="13">
        <f t="shared" si="152"/>
        <v>106</v>
      </c>
      <c r="I1519" s="13">
        <f t="shared" si="153"/>
        <v>13</v>
      </c>
      <c r="J1519" s="13">
        <f t="shared" si="154"/>
        <v>4</v>
      </c>
      <c r="K1519" s="13" t="s">
        <v>1677</v>
      </c>
      <c r="L1519" s="13">
        <v>83</v>
      </c>
      <c r="M1519" s="13" t="s">
        <v>1604</v>
      </c>
      <c r="N1519" s="13">
        <v>83</v>
      </c>
      <c r="O1519" s="13" t="s">
        <v>1472</v>
      </c>
      <c r="P1519" s="13">
        <v>83</v>
      </c>
      <c r="Q1519" s="13" t="s">
        <v>1474</v>
      </c>
      <c r="R1519" s="13">
        <v>83</v>
      </c>
      <c r="S1519" s="13" t="s">
        <v>1476</v>
      </c>
      <c r="T1519" s="13">
        <v>83</v>
      </c>
      <c r="U1519" s="13" t="s">
        <v>1478</v>
      </c>
      <c r="V1519" s="13">
        <v>83</v>
      </c>
      <c r="W1519" s="13" t="s">
        <v>1480</v>
      </c>
      <c r="X1519" s="13">
        <v>83</v>
      </c>
      <c r="Y1519" s="13" t="s">
        <v>1483</v>
      </c>
      <c r="Z1519" s="13">
        <v>83</v>
      </c>
      <c r="AA1519" s="13" t="s">
        <v>382</v>
      </c>
      <c r="AB1519" s="36" t="str">
        <f t="shared" si="155"/>
        <v>tw-x-53-shl-loc2</v>
      </c>
      <c r="AC1519" s="36">
        <f t="shared" si="156"/>
        <v>6</v>
      </c>
      <c r="AD1519" s="13">
        <v>9</v>
      </c>
      <c r="AE1519" s="27">
        <v>9</v>
      </c>
      <c r="AG1519" s="35">
        <v>316</v>
      </c>
    </row>
    <row r="1520" spans="1:33" ht="16.5" x14ac:dyDescent="0.2">
      <c r="A1520" s="33" t="s">
        <v>985</v>
      </c>
      <c r="B1520" s="33">
        <f t="shared" si="157"/>
        <v>4305330</v>
      </c>
      <c r="C1520" s="51">
        <v>53</v>
      </c>
      <c r="D1520" s="26">
        <f t="shared" si="151"/>
        <v>43053</v>
      </c>
      <c r="E1520" s="13">
        <v>3</v>
      </c>
      <c r="F1520" s="14" t="s">
        <v>633</v>
      </c>
      <c r="G1520" s="14" t="s">
        <v>352</v>
      </c>
      <c r="H1520" s="13">
        <f t="shared" si="152"/>
        <v>106</v>
      </c>
      <c r="I1520" s="13">
        <f t="shared" si="153"/>
        <v>13</v>
      </c>
      <c r="J1520" s="13">
        <f t="shared" si="154"/>
        <v>4</v>
      </c>
      <c r="K1520" s="13" t="s">
        <v>1678</v>
      </c>
      <c r="L1520" s="13">
        <v>83</v>
      </c>
      <c r="M1520" s="13" t="s">
        <v>1605</v>
      </c>
      <c r="N1520" s="13">
        <v>83</v>
      </c>
      <c r="O1520" s="13" t="s">
        <v>1473</v>
      </c>
      <c r="P1520" s="13">
        <v>83</v>
      </c>
      <c r="Q1520" s="13" t="s">
        <v>1475</v>
      </c>
      <c r="R1520" s="13">
        <v>83</v>
      </c>
      <c r="S1520" s="13" t="s">
        <v>1477</v>
      </c>
      <c r="T1520" s="13">
        <v>83</v>
      </c>
      <c r="U1520" s="13" t="s">
        <v>1479</v>
      </c>
      <c r="V1520" s="13">
        <v>83</v>
      </c>
      <c r="W1520" s="13" t="s">
        <v>1481</v>
      </c>
      <c r="X1520" s="13">
        <v>83</v>
      </c>
      <c r="Y1520" s="13" t="s">
        <v>1482</v>
      </c>
      <c r="Z1520" s="13">
        <v>83</v>
      </c>
      <c r="AA1520" s="13" t="s">
        <v>354</v>
      </c>
      <c r="AB1520" s="37" t="str">
        <f t="shared" si="155"/>
        <v>tw-x-53-jlr-loc3</v>
      </c>
      <c r="AC1520" s="37">
        <f t="shared" si="156"/>
        <v>6</v>
      </c>
      <c r="AD1520" s="13">
        <v>6</v>
      </c>
      <c r="AE1520" s="27">
        <v>6</v>
      </c>
      <c r="AG1520" s="35">
        <v>317</v>
      </c>
    </row>
    <row r="1521" spans="1:33" ht="17.25" thickBot="1" x14ac:dyDescent="0.25">
      <c r="A1521" s="33" t="s">
        <v>985</v>
      </c>
      <c r="B1521" s="33">
        <f t="shared" si="157"/>
        <v>4305331</v>
      </c>
      <c r="C1521" s="51">
        <v>53</v>
      </c>
      <c r="D1521" s="28">
        <f t="shared" si="151"/>
        <v>43053</v>
      </c>
      <c r="E1521" s="29">
        <v>3</v>
      </c>
      <c r="F1521" s="30" t="s">
        <v>634</v>
      </c>
      <c r="G1521" s="30" t="s">
        <v>372</v>
      </c>
      <c r="H1521" s="29">
        <f t="shared" si="152"/>
        <v>106</v>
      </c>
      <c r="I1521" s="29">
        <f t="shared" si="153"/>
        <v>13</v>
      </c>
      <c r="J1521" s="29">
        <f t="shared" si="154"/>
        <v>4</v>
      </c>
      <c r="K1521" s="29" t="s">
        <v>1677</v>
      </c>
      <c r="L1521" s="29">
        <v>83</v>
      </c>
      <c r="M1521" s="29" t="s">
        <v>1604</v>
      </c>
      <c r="N1521" s="29">
        <v>83</v>
      </c>
      <c r="O1521" s="29" t="s">
        <v>1472</v>
      </c>
      <c r="P1521" s="29">
        <v>83</v>
      </c>
      <c r="Q1521" s="29" t="s">
        <v>1474</v>
      </c>
      <c r="R1521" s="29">
        <v>83</v>
      </c>
      <c r="S1521" s="29" t="s">
        <v>1476</v>
      </c>
      <c r="T1521" s="29">
        <v>83</v>
      </c>
      <c r="U1521" s="29" t="s">
        <v>1478</v>
      </c>
      <c r="V1521" s="29">
        <v>83</v>
      </c>
      <c r="W1521" s="29" t="s">
        <v>1480</v>
      </c>
      <c r="X1521" s="29">
        <v>83</v>
      </c>
      <c r="Y1521" s="29" t="s">
        <v>1483</v>
      </c>
      <c r="Z1521" s="29">
        <v>83</v>
      </c>
      <c r="AA1521" s="29" t="s">
        <v>395</v>
      </c>
      <c r="AB1521" s="30" t="str">
        <f t="shared" si="155"/>
        <v>tw-x-53-shl-loc3</v>
      </c>
      <c r="AC1521" s="30">
        <f t="shared" si="156"/>
        <v>6</v>
      </c>
      <c r="AD1521" s="29">
        <v>9</v>
      </c>
      <c r="AE1521" s="31">
        <v>9</v>
      </c>
      <c r="AG1521" s="35">
        <v>318</v>
      </c>
    </row>
    <row r="1522" spans="1:33" ht="16.5" x14ac:dyDescent="0.2">
      <c r="A1522" s="33" t="s">
        <v>985</v>
      </c>
      <c r="B1522" s="33">
        <f t="shared" si="157"/>
        <v>4305410</v>
      </c>
      <c r="C1522" s="51">
        <v>54</v>
      </c>
      <c r="D1522" s="23">
        <f t="shared" si="151"/>
        <v>43054</v>
      </c>
      <c r="E1522" s="24">
        <v>1</v>
      </c>
      <c r="F1522" s="32" t="s">
        <v>633</v>
      </c>
      <c r="G1522" s="32" t="s">
        <v>30</v>
      </c>
      <c r="H1522" s="24">
        <f t="shared" si="152"/>
        <v>107</v>
      </c>
      <c r="I1522" s="24">
        <f t="shared" si="153"/>
        <v>13</v>
      </c>
      <c r="J1522" s="24">
        <f t="shared" si="154"/>
        <v>4</v>
      </c>
      <c r="K1522" s="24" t="s">
        <v>1678</v>
      </c>
      <c r="L1522" s="24">
        <v>84</v>
      </c>
      <c r="M1522" s="24" t="s">
        <v>1605</v>
      </c>
      <c r="N1522" s="24">
        <v>84</v>
      </c>
      <c r="O1522" s="24" t="s">
        <v>1607</v>
      </c>
      <c r="P1522" s="24">
        <v>84</v>
      </c>
      <c r="Q1522" s="24" t="s">
        <v>1475</v>
      </c>
      <c r="R1522" s="24">
        <v>84</v>
      </c>
      <c r="S1522" s="24" t="s">
        <v>1477</v>
      </c>
      <c r="T1522" s="24">
        <v>84</v>
      </c>
      <c r="U1522" s="24" t="s">
        <v>1479</v>
      </c>
      <c r="V1522" s="24">
        <v>84</v>
      </c>
      <c r="W1522" s="24" t="s">
        <v>1481</v>
      </c>
      <c r="X1522" s="24">
        <v>84</v>
      </c>
      <c r="Y1522" s="24" t="s">
        <v>1482</v>
      </c>
      <c r="Z1522" s="24">
        <v>84</v>
      </c>
      <c r="AA1522" s="24" t="s">
        <v>351</v>
      </c>
      <c r="AB1522" s="24" t="str">
        <f t="shared" si="155"/>
        <v>tw-x-54-jlr-loc1</v>
      </c>
      <c r="AC1522" s="24">
        <f t="shared" si="156"/>
        <v>6</v>
      </c>
      <c r="AD1522" s="24">
        <v>6</v>
      </c>
      <c r="AE1522" s="25">
        <v>6</v>
      </c>
      <c r="AG1522" s="35">
        <v>319</v>
      </c>
    </row>
    <row r="1523" spans="1:33" ht="16.5" x14ac:dyDescent="0.2">
      <c r="A1523" s="33" t="s">
        <v>985</v>
      </c>
      <c r="B1523" s="33">
        <f t="shared" si="157"/>
        <v>4305411</v>
      </c>
      <c r="C1523" s="51">
        <v>54</v>
      </c>
      <c r="D1523" s="26">
        <f t="shared" si="151"/>
        <v>43054</v>
      </c>
      <c r="E1523" s="13">
        <v>1</v>
      </c>
      <c r="F1523" s="14" t="s">
        <v>634</v>
      </c>
      <c r="G1523" s="14" t="s">
        <v>368</v>
      </c>
      <c r="H1523" s="13">
        <f t="shared" si="152"/>
        <v>107</v>
      </c>
      <c r="I1523" s="13">
        <f t="shared" si="153"/>
        <v>13</v>
      </c>
      <c r="J1523" s="13">
        <f t="shared" si="154"/>
        <v>4</v>
      </c>
      <c r="K1523" s="13" t="s">
        <v>1677</v>
      </c>
      <c r="L1523" s="13">
        <v>84</v>
      </c>
      <c r="M1523" s="13" t="s">
        <v>1604</v>
      </c>
      <c r="N1523" s="13">
        <v>84</v>
      </c>
      <c r="O1523" s="13" t="s">
        <v>1606</v>
      </c>
      <c r="P1523" s="13">
        <v>84</v>
      </c>
      <c r="Q1523" s="13" t="s">
        <v>1474</v>
      </c>
      <c r="R1523" s="13">
        <v>84</v>
      </c>
      <c r="S1523" s="13" t="s">
        <v>1476</v>
      </c>
      <c r="T1523" s="13">
        <v>84</v>
      </c>
      <c r="U1523" s="13" t="s">
        <v>1478</v>
      </c>
      <c r="V1523" s="13">
        <v>84</v>
      </c>
      <c r="W1523" s="13" t="s">
        <v>1480</v>
      </c>
      <c r="X1523" s="13">
        <v>84</v>
      </c>
      <c r="Y1523" s="13" t="s">
        <v>1483</v>
      </c>
      <c r="Z1523" s="13">
        <v>84</v>
      </c>
      <c r="AA1523" s="13" t="s">
        <v>391</v>
      </c>
      <c r="AB1523" s="13" t="str">
        <f t="shared" si="155"/>
        <v>tw-x-54-shl-loc1</v>
      </c>
      <c r="AC1523" s="13">
        <f t="shared" si="156"/>
        <v>6</v>
      </c>
      <c r="AD1523" s="13">
        <v>9</v>
      </c>
      <c r="AE1523" s="27">
        <v>9</v>
      </c>
      <c r="AG1523" s="35">
        <v>320</v>
      </c>
    </row>
    <row r="1524" spans="1:33" ht="16.5" x14ac:dyDescent="0.2">
      <c r="A1524" s="33" t="s">
        <v>985</v>
      </c>
      <c r="B1524" s="33">
        <f t="shared" si="157"/>
        <v>4305420</v>
      </c>
      <c r="C1524" s="51">
        <v>54</v>
      </c>
      <c r="D1524" s="26">
        <f t="shared" si="151"/>
        <v>43054</v>
      </c>
      <c r="E1524" s="13">
        <v>2</v>
      </c>
      <c r="F1524" s="14" t="s">
        <v>633</v>
      </c>
      <c r="G1524" s="14" t="s">
        <v>350</v>
      </c>
      <c r="H1524" s="13">
        <f t="shared" si="152"/>
        <v>107</v>
      </c>
      <c r="I1524" s="13">
        <f t="shared" si="153"/>
        <v>13</v>
      </c>
      <c r="J1524" s="13">
        <f t="shared" si="154"/>
        <v>4</v>
      </c>
      <c r="K1524" s="13" t="s">
        <v>1678</v>
      </c>
      <c r="L1524" s="13">
        <v>84</v>
      </c>
      <c r="M1524" s="13" t="s">
        <v>1605</v>
      </c>
      <c r="N1524" s="13">
        <v>84</v>
      </c>
      <c r="O1524" s="13" t="s">
        <v>1607</v>
      </c>
      <c r="P1524" s="13">
        <v>84</v>
      </c>
      <c r="Q1524" s="13" t="s">
        <v>1475</v>
      </c>
      <c r="R1524" s="13">
        <v>84</v>
      </c>
      <c r="S1524" s="13" t="s">
        <v>1477</v>
      </c>
      <c r="T1524" s="13">
        <v>84</v>
      </c>
      <c r="U1524" s="13" t="s">
        <v>1479</v>
      </c>
      <c r="V1524" s="13">
        <v>84</v>
      </c>
      <c r="W1524" s="13" t="s">
        <v>1481</v>
      </c>
      <c r="X1524" s="13">
        <v>84</v>
      </c>
      <c r="Y1524" s="13" t="s">
        <v>1482</v>
      </c>
      <c r="Z1524" s="13">
        <v>84</v>
      </c>
      <c r="AA1524" s="13" t="s">
        <v>748</v>
      </c>
      <c r="AB1524" s="36" t="str">
        <f t="shared" si="155"/>
        <v>tw-x-54-jlr-loc2</v>
      </c>
      <c r="AC1524" s="36">
        <f t="shared" si="156"/>
        <v>6</v>
      </c>
      <c r="AD1524" s="13">
        <v>6</v>
      </c>
      <c r="AE1524" s="27">
        <v>6</v>
      </c>
      <c r="AG1524" s="35">
        <v>321</v>
      </c>
    </row>
    <row r="1525" spans="1:33" ht="16.5" x14ac:dyDescent="0.2">
      <c r="A1525" s="33" t="s">
        <v>985</v>
      </c>
      <c r="B1525" s="33">
        <f t="shared" si="157"/>
        <v>4305421</v>
      </c>
      <c r="C1525" s="51">
        <v>54</v>
      </c>
      <c r="D1525" s="26">
        <f t="shared" ref="D1525:D1588" si="158">INT((AG1525-1)/6)+43001</f>
        <v>43054</v>
      </c>
      <c r="E1525" s="13">
        <v>2</v>
      </c>
      <c r="F1525" s="14" t="s">
        <v>634</v>
      </c>
      <c r="G1525" s="14" t="s">
        <v>367</v>
      </c>
      <c r="H1525" s="13">
        <f t="shared" ref="H1525:H1588" si="159">INDEX($BO$4:$BO$103,C1525)</f>
        <v>107</v>
      </c>
      <c r="I1525" s="13">
        <f t="shared" ref="I1525:I1588" si="160">INDEX($BP$4:$BR$103,C1525,E1525)</f>
        <v>13</v>
      </c>
      <c r="J1525" s="13">
        <f t="shared" ref="J1525:J1588" si="161">INDEX($BS$4:$BS$103,C1525)</f>
        <v>4</v>
      </c>
      <c r="K1525" s="13" t="s">
        <v>1677</v>
      </c>
      <c r="L1525" s="13">
        <v>84</v>
      </c>
      <c r="M1525" s="13" t="s">
        <v>1604</v>
      </c>
      <c r="N1525" s="13">
        <v>84</v>
      </c>
      <c r="O1525" s="13" t="s">
        <v>1606</v>
      </c>
      <c r="P1525" s="13">
        <v>84</v>
      </c>
      <c r="Q1525" s="13" t="s">
        <v>1474</v>
      </c>
      <c r="R1525" s="13">
        <v>84</v>
      </c>
      <c r="S1525" s="13" t="s">
        <v>1476</v>
      </c>
      <c r="T1525" s="13">
        <v>84</v>
      </c>
      <c r="U1525" s="13" t="s">
        <v>1478</v>
      </c>
      <c r="V1525" s="13">
        <v>84</v>
      </c>
      <c r="W1525" s="13" t="s">
        <v>1480</v>
      </c>
      <c r="X1525" s="13">
        <v>84</v>
      </c>
      <c r="Y1525" s="13" t="s">
        <v>1483</v>
      </c>
      <c r="Z1525" s="13">
        <v>84</v>
      </c>
      <c r="AA1525" s="13" t="s">
        <v>390</v>
      </c>
      <c r="AB1525" s="36" t="str">
        <f t="shared" ref="AB1525:AB1588" si="162">A1525&amp;"-"&amp;C1525&amp;"-"&amp;F1525&amp;"-loc"&amp;E1525</f>
        <v>tw-x-54-shl-loc2</v>
      </c>
      <c r="AC1525" s="36">
        <f t="shared" ref="AC1525:AC1588" si="163">INDEX($BT$4:$BT$103,C1525)</f>
        <v>6</v>
      </c>
      <c r="AD1525" s="13">
        <v>9</v>
      </c>
      <c r="AE1525" s="27">
        <v>9</v>
      </c>
      <c r="AG1525" s="35">
        <v>322</v>
      </c>
    </row>
    <row r="1526" spans="1:33" ht="16.5" x14ac:dyDescent="0.2">
      <c r="A1526" s="33" t="s">
        <v>985</v>
      </c>
      <c r="B1526" s="33">
        <f t="shared" si="157"/>
        <v>4305430</v>
      </c>
      <c r="C1526" s="51">
        <v>54</v>
      </c>
      <c r="D1526" s="26">
        <f t="shared" si="158"/>
        <v>43054</v>
      </c>
      <c r="E1526" s="13">
        <v>3</v>
      </c>
      <c r="F1526" s="14" t="s">
        <v>633</v>
      </c>
      <c r="G1526" s="14" t="s">
        <v>352</v>
      </c>
      <c r="H1526" s="13">
        <f t="shared" si="159"/>
        <v>107</v>
      </c>
      <c r="I1526" s="13">
        <f t="shared" si="160"/>
        <v>13</v>
      </c>
      <c r="J1526" s="13">
        <f t="shared" si="161"/>
        <v>4</v>
      </c>
      <c r="K1526" s="13" t="s">
        <v>1678</v>
      </c>
      <c r="L1526" s="13">
        <v>84</v>
      </c>
      <c r="M1526" s="13" t="s">
        <v>1605</v>
      </c>
      <c r="N1526" s="13">
        <v>84</v>
      </c>
      <c r="O1526" s="13" t="s">
        <v>1607</v>
      </c>
      <c r="P1526" s="13">
        <v>84</v>
      </c>
      <c r="Q1526" s="13" t="s">
        <v>1475</v>
      </c>
      <c r="R1526" s="13">
        <v>84</v>
      </c>
      <c r="S1526" s="13" t="s">
        <v>1477</v>
      </c>
      <c r="T1526" s="13">
        <v>84</v>
      </c>
      <c r="U1526" s="13" t="s">
        <v>1479</v>
      </c>
      <c r="V1526" s="13">
        <v>84</v>
      </c>
      <c r="W1526" s="13" t="s">
        <v>1481</v>
      </c>
      <c r="X1526" s="13">
        <v>84</v>
      </c>
      <c r="Y1526" s="13" t="s">
        <v>1482</v>
      </c>
      <c r="Z1526" s="13">
        <v>84</v>
      </c>
      <c r="AA1526" s="13" t="s">
        <v>354</v>
      </c>
      <c r="AB1526" s="37" t="str">
        <f t="shared" si="162"/>
        <v>tw-x-54-jlr-loc3</v>
      </c>
      <c r="AC1526" s="37">
        <f t="shared" si="163"/>
        <v>6</v>
      </c>
      <c r="AD1526" s="13">
        <v>6</v>
      </c>
      <c r="AE1526" s="27">
        <v>6</v>
      </c>
      <c r="AG1526" s="35">
        <v>323</v>
      </c>
    </row>
    <row r="1527" spans="1:33" ht="17.25" thickBot="1" x14ac:dyDescent="0.25">
      <c r="A1527" s="33" t="s">
        <v>985</v>
      </c>
      <c r="B1527" s="33">
        <f t="shared" si="157"/>
        <v>4305431</v>
      </c>
      <c r="C1527" s="51">
        <v>54</v>
      </c>
      <c r="D1527" s="28">
        <f t="shared" si="158"/>
        <v>43054</v>
      </c>
      <c r="E1527" s="29">
        <v>3</v>
      </c>
      <c r="F1527" s="30" t="s">
        <v>634</v>
      </c>
      <c r="G1527" s="30" t="s">
        <v>372</v>
      </c>
      <c r="H1527" s="29">
        <f t="shared" si="159"/>
        <v>107</v>
      </c>
      <c r="I1527" s="29">
        <f t="shared" si="160"/>
        <v>13</v>
      </c>
      <c r="J1527" s="29">
        <f t="shared" si="161"/>
        <v>4</v>
      </c>
      <c r="K1527" s="29" t="s">
        <v>1677</v>
      </c>
      <c r="L1527" s="29">
        <v>84</v>
      </c>
      <c r="M1527" s="29" t="s">
        <v>1604</v>
      </c>
      <c r="N1527" s="29">
        <v>84</v>
      </c>
      <c r="O1527" s="29" t="s">
        <v>1606</v>
      </c>
      <c r="P1527" s="29">
        <v>84</v>
      </c>
      <c r="Q1527" s="29" t="s">
        <v>1474</v>
      </c>
      <c r="R1527" s="29">
        <v>84</v>
      </c>
      <c r="S1527" s="29" t="s">
        <v>1476</v>
      </c>
      <c r="T1527" s="29">
        <v>84</v>
      </c>
      <c r="U1527" s="29" t="s">
        <v>1478</v>
      </c>
      <c r="V1527" s="29">
        <v>84</v>
      </c>
      <c r="W1527" s="29" t="s">
        <v>1480</v>
      </c>
      <c r="X1527" s="29">
        <v>84</v>
      </c>
      <c r="Y1527" s="29" t="s">
        <v>1483</v>
      </c>
      <c r="Z1527" s="29">
        <v>84</v>
      </c>
      <c r="AA1527" s="29" t="s">
        <v>395</v>
      </c>
      <c r="AB1527" s="30" t="str">
        <f t="shared" si="162"/>
        <v>tw-x-54-shl-loc3</v>
      </c>
      <c r="AC1527" s="30">
        <f t="shared" si="163"/>
        <v>6</v>
      </c>
      <c r="AD1527" s="29">
        <v>9</v>
      </c>
      <c r="AE1527" s="31">
        <v>9</v>
      </c>
      <c r="AG1527" s="35">
        <v>324</v>
      </c>
    </row>
    <row r="1528" spans="1:33" ht="16.5" x14ac:dyDescent="0.2">
      <c r="A1528" s="33" t="s">
        <v>985</v>
      </c>
      <c r="B1528" s="33">
        <f t="shared" si="157"/>
        <v>4305510</v>
      </c>
      <c r="C1528" s="51">
        <v>55</v>
      </c>
      <c r="D1528" s="23">
        <f t="shared" si="158"/>
        <v>43055</v>
      </c>
      <c r="E1528" s="24">
        <v>1</v>
      </c>
      <c r="F1528" s="32" t="s">
        <v>633</v>
      </c>
      <c r="G1528" s="32" t="s">
        <v>30</v>
      </c>
      <c r="H1528" s="24">
        <f t="shared" si="159"/>
        <v>108</v>
      </c>
      <c r="I1528" s="24">
        <f t="shared" si="160"/>
        <v>13</v>
      </c>
      <c r="J1528" s="24">
        <f t="shared" si="161"/>
        <v>4</v>
      </c>
      <c r="K1528" s="24" t="s">
        <v>1678</v>
      </c>
      <c r="L1528" s="24">
        <v>84</v>
      </c>
      <c r="M1528" s="24" t="s">
        <v>1605</v>
      </c>
      <c r="N1528" s="24">
        <v>84</v>
      </c>
      <c r="O1528" s="24" t="s">
        <v>1607</v>
      </c>
      <c r="P1528" s="24">
        <v>84</v>
      </c>
      <c r="Q1528" s="24" t="s">
        <v>1475</v>
      </c>
      <c r="R1528" s="24">
        <v>84</v>
      </c>
      <c r="S1528" s="24" t="s">
        <v>1477</v>
      </c>
      <c r="T1528" s="24">
        <v>84</v>
      </c>
      <c r="U1528" s="24" t="s">
        <v>1479</v>
      </c>
      <c r="V1528" s="24">
        <v>84</v>
      </c>
      <c r="W1528" s="24" t="s">
        <v>1481</v>
      </c>
      <c r="X1528" s="24">
        <v>84</v>
      </c>
      <c r="Y1528" s="24" t="s">
        <v>1482</v>
      </c>
      <c r="Z1528" s="24">
        <v>84</v>
      </c>
      <c r="AA1528" s="24" t="s">
        <v>355</v>
      </c>
      <c r="AB1528" s="24" t="str">
        <f t="shared" si="162"/>
        <v>tw-x-55-jlr-loc1</v>
      </c>
      <c r="AC1528" s="24">
        <f t="shared" si="163"/>
        <v>6</v>
      </c>
      <c r="AD1528" s="24">
        <v>6</v>
      </c>
      <c r="AE1528" s="25">
        <v>6</v>
      </c>
      <c r="AG1528" s="35">
        <v>325</v>
      </c>
    </row>
    <row r="1529" spans="1:33" ht="16.5" x14ac:dyDescent="0.2">
      <c r="A1529" s="33" t="s">
        <v>985</v>
      </c>
      <c r="B1529" s="33">
        <f t="shared" si="157"/>
        <v>4305511</v>
      </c>
      <c r="C1529" s="51">
        <v>55</v>
      </c>
      <c r="D1529" s="26">
        <f t="shared" si="158"/>
        <v>43055</v>
      </c>
      <c r="E1529" s="13">
        <v>1</v>
      </c>
      <c r="F1529" s="14" t="s">
        <v>634</v>
      </c>
      <c r="G1529" s="14" t="s">
        <v>368</v>
      </c>
      <c r="H1529" s="13">
        <f t="shared" si="159"/>
        <v>108</v>
      </c>
      <c r="I1529" s="13">
        <f t="shared" si="160"/>
        <v>13</v>
      </c>
      <c r="J1529" s="13">
        <f t="shared" si="161"/>
        <v>4</v>
      </c>
      <c r="K1529" s="13" t="s">
        <v>1677</v>
      </c>
      <c r="L1529" s="13">
        <v>85</v>
      </c>
      <c r="M1529" s="13" t="s">
        <v>1604</v>
      </c>
      <c r="N1529" s="13">
        <v>85</v>
      </c>
      <c r="O1529" s="13" t="s">
        <v>1606</v>
      </c>
      <c r="P1529" s="13">
        <v>85</v>
      </c>
      <c r="Q1529" s="13" t="s">
        <v>1608</v>
      </c>
      <c r="R1529" s="13">
        <v>85</v>
      </c>
      <c r="S1529" s="13" t="s">
        <v>1476</v>
      </c>
      <c r="T1529" s="13">
        <v>85</v>
      </c>
      <c r="U1529" s="13" t="s">
        <v>1478</v>
      </c>
      <c r="V1529" s="13">
        <v>85</v>
      </c>
      <c r="W1529" s="13" t="s">
        <v>1480</v>
      </c>
      <c r="X1529" s="13">
        <v>85</v>
      </c>
      <c r="Y1529" s="13" t="s">
        <v>1483</v>
      </c>
      <c r="Z1529" s="13">
        <v>85</v>
      </c>
      <c r="AA1529" s="13" t="s">
        <v>396</v>
      </c>
      <c r="AB1529" s="13" t="str">
        <f t="shared" si="162"/>
        <v>tw-x-55-shl-loc1</v>
      </c>
      <c r="AC1529" s="13">
        <f t="shared" si="163"/>
        <v>6</v>
      </c>
      <c r="AD1529" s="13">
        <v>9</v>
      </c>
      <c r="AE1529" s="27">
        <v>9</v>
      </c>
      <c r="AG1529" s="35">
        <v>326</v>
      </c>
    </row>
    <row r="1530" spans="1:33" ht="16.5" x14ac:dyDescent="0.2">
      <c r="A1530" s="33" t="s">
        <v>985</v>
      </c>
      <c r="B1530" s="33">
        <f t="shared" si="157"/>
        <v>4305520</v>
      </c>
      <c r="C1530" s="51">
        <v>55</v>
      </c>
      <c r="D1530" s="26">
        <f t="shared" si="158"/>
        <v>43055</v>
      </c>
      <c r="E1530" s="13">
        <v>2</v>
      </c>
      <c r="F1530" s="14" t="s">
        <v>633</v>
      </c>
      <c r="G1530" s="14" t="s">
        <v>350</v>
      </c>
      <c r="H1530" s="13">
        <f t="shared" si="159"/>
        <v>108</v>
      </c>
      <c r="I1530" s="13">
        <f t="shared" si="160"/>
        <v>13</v>
      </c>
      <c r="J1530" s="13">
        <f t="shared" si="161"/>
        <v>4</v>
      </c>
      <c r="K1530" s="13" t="s">
        <v>1678</v>
      </c>
      <c r="L1530" s="13">
        <v>84</v>
      </c>
      <c r="M1530" s="13" t="s">
        <v>1605</v>
      </c>
      <c r="N1530" s="13">
        <v>84</v>
      </c>
      <c r="O1530" s="13" t="s">
        <v>1607</v>
      </c>
      <c r="P1530" s="13">
        <v>84</v>
      </c>
      <c r="Q1530" s="13" t="s">
        <v>1475</v>
      </c>
      <c r="R1530" s="13">
        <v>84</v>
      </c>
      <c r="S1530" s="13" t="s">
        <v>1477</v>
      </c>
      <c r="T1530" s="13">
        <v>84</v>
      </c>
      <c r="U1530" s="13" t="s">
        <v>1479</v>
      </c>
      <c r="V1530" s="13">
        <v>84</v>
      </c>
      <c r="W1530" s="13" t="s">
        <v>1481</v>
      </c>
      <c r="X1530" s="13">
        <v>84</v>
      </c>
      <c r="Y1530" s="13" t="s">
        <v>1482</v>
      </c>
      <c r="Z1530" s="13">
        <v>84</v>
      </c>
      <c r="AA1530" s="13" t="s">
        <v>30</v>
      </c>
      <c r="AB1530" s="36" t="str">
        <f t="shared" si="162"/>
        <v>tw-x-55-jlr-loc2</v>
      </c>
      <c r="AC1530" s="36">
        <f t="shared" si="163"/>
        <v>6</v>
      </c>
      <c r="AD1530" s="13">
        <v>6</v>
      </c>
      <c r="AE1530" s="27">
        <v>6</v>
      </c>
      <c r="AG1530" s="35">
        <v>327</v>
      </c>
    </row>
    <row r="1531" spans="1:33" ht="16.5" x14ac:dyDescent="0.2">
      <c r="A1531" s="33" t="s">
        <v>985</v>
      </c>
      <c r="B1531" s="33">
        <f t="shared" si="157"/>
        <v>4305521</v>
      </c>
      <c r="C1531" s="51">
        <v>55</v>
      </c>
      <c r="D1531" s="26">
        <f t="shared" si="158"/>
        <v>43055</v>
      </c>
      <c r="E1531" s="13">
        <v>2</v>
      </c>
      <c r="F1531" s="14" t="s">
        <v>634</v>
      </c>
      <c r="G1531" s="14" t="s">
        <v>367</v>
      </c>
      <c r="H1531" s="13">
        <f t="shared" si="159"/>
        <v>108</v>
      </c>
      <c r="I1531" s="13">
        <f t="shared" si="160"/>
        <v>13</v>
      </c>
      <c r="J1531" s="13">
        <f t="shared" si="161"/>
        <v>4</v>
      </c>
      <c r="K1531" s="13" t="s">
        <v>1677</v>
      </c>
      <c r="L1531" s="13">
        <v>85</v>
      </c>
      <c r="M1531" s="13" t="s">
        <v>1604</v>
      </c>
      <c r="N1531" s="13">
        <v>85</v>
      </c>
      <c r="O1531" s="13" t="s">
        <v>1606</v>
      </c>
      <c r="P1531" s="13">
        <v>85</v>
      </c>
      <c r="Q1531" s="13" t="s">
        <v>1608</v>
      </c>
      <c r="R1531" s="13">
        <v>85</v>
      </c>
      <c r="S1531" s="13" t="s">
        <v>1476</v>
      </c>
      <c r="T1531" s="13">
        <v>85</v>
      </c>
      <c r="U1531" s="13" t="s">
        <v>1478</v>
      </c>
      <c r="V1531" s="13">
        <v>85</v>
      </c>
      <c r="W1531" s="13" t="s">
        <v>1480</v>
      </c>
      <c r="X1531" s="13">
        <v>85</v>
      </c>
      <c r="Y1531" s="13" t="s">
        <v>1483</v>
      </c>
      <c r="Z1531" s="13">
        <v>85</v>
      </c>
      <c r="AA1531" s="13" t="s">
        <v>380</v>
      </c>
      <c r="AB1531" s="36" t="str">
        <f t="shared" si="162"/>
        <v>tw-x-55-shl-loc2</v>
      </c>
      <c r="AC1531" s="36">
        <f t="shared" si="163"/>
        <v>6</v>
      </c>
      <c r="AD1531" s="13">
        <v>9</v>
      </c>
      <c r="AE1531" s="27">
        <v>9</v>
      </c>
      <c r="AG1531" s="35">
        <v>328</v>
      </c>
    </row>
    <row r="1532" spans="1:33" ht="16.5" x14ac:dyDescent="0.2">
      <c r="A1532" s="33" t="s">
        <v>985</v>
      </c>
      <c r="B1532" s="33">
        <f t="shared" si="157"/>
        <v>4305530</v>
      </c>
      <c r="C1532" s="51">
        <v>55</v>
      </c>
      <c r="D1532" s="26">
        <f t="shared" si="158"/>
        <v>43055</v>
      </c>
      <c r="E1532" s="13">
        <v>3</v>
      </c>
      <c r="F1532" s="14" t="s">
        <v>633</v>
      </c>
      <c r="G1532" s="14" t="s">
        <v>352</v>
      </c>
      <c r="H1532" s="13">
        <f t="shared" si="159"/>
        <v>108</v>
      </c>
      <c r="I1532" s="13">
        <f t="shared" si="160"/>
        <v>13</v>
      </c>
      <c r="J1532" s="13">
        <f t="shared" si="161"/>
        <v>4</v>
      </c>
      <c r="K1532" s="13" t="s">
        <v>1678</v>
      </c>
      <c r="L1532" s="13">
        <v>84</v>
      </c>
      <c r="M1532" s="13" t="s">
        <v>1605</v>
      </c>
      <c r="N1532" s="13">
        <v>84</v>
      </c>
      <c r="O1532" s="13" t="s">
        <v>1607</v>
      </c>
      <c r="P1532" s="13">
        <v>84</v>
      </c>
      <c r="Q1532" s="13" t="s">
        <v>1475</v>
      </c>
      <c r="R1532" s="13">
        <v>84</v>
      </c>
      <c r="S1532" s="13" t="s">
        <v>1477</v>
      </c>
      <c r="T1532" s="13">
        <v>84</v>
      </c>
      <c r="U1532" s="13" t="s">
        <v>1479</v>
      </c>
      <c r="V1532" s="13">
        <v>84</v>
      </c>
      <c r="W1532" s="13" t="s">
        <v>1481</v>
      </c>
      <c r="X1532" s="13">
        <v>84</v>
      </c>
      <c r="Y1532" s="13" t="s">
        <v>1482</v>
      </c>
      <c r="Z1532" s="13">
        <v>84</v>
      </c>
      <c r="AA1532" s="13" t="s">
        <v>353</v>
      </c>
      <c r="AB1532" s="37" t="str">
        <f t="shared" si="162"/>
        <v>tw-x-55-jlr-loc3</v>
      </c>
      <c r="AC1532" s="37">
        <f t="shared" si="163"/>
        <v>6</v>
      </c>
      <c r="AD1532" s="13">
        <v>6</v>
      </c>
      <c r="AE1532" s="27">
        <v>6</v>
      </c>
      <c r="AG1532" s="35">
        <v>329</v>
      </c>
    </row>
    <row r="1533" spans="1:33" ht="17.25" thickBot="1" x14ac:dyDescent="0.25">
      <c r="A1533" s="33" t="s">
        <v>985</v>
      </c>
      <c r="B1533" s="33">
        <f t="shared" si="157"/>
        <v>4305531</v>
      </c>
      <c r="C1533" s="51">
        <v>55</v>
      </c>
      <c r="D1533" s="28">
        <f t="shared" si="158"/>
        <v>43055</v>
      </c>
      <c r="E1533" s="29">
        <v>3</v>
      </c>
      <c r="F1533" s="30" t="s">
        <v>634</v>
      </c>
      <c r="G1533" s="30" t="s">
        <v>372</v>
      </c>
      <c r="H1533" s="29">
        <f t="shared" si="159"/>
        <v>108</v>
      </c>
      <c r="I1533" s="29">
        <f t="shared" si="160"/>
        <v>13</v>
      </c>
      <c r="J1533" s="29">
        <f t="shared" si="161"/>
        <v>4</v>
      </c>
      <c r="K1533" s="29" t="s">
        <v>1677</v>
      </c>
      <c r="L1533" s="29">
        <v>85</v>
      </c>
      <c r="M1533" s="29" t="s">
        <v>1604</v>
      </c>
      <c r="N1533" s="29">
        <v>85</v>
      </c>
      <c r="O1533" s="29" t="s">
        <v>1606</v>
      </c>
      <c r="P1533" s="29">
        <v>85</v>
      </c>
      <c r="Q1533" s="29" t="s">
        <v>1608</v>
      </c>
      <c r="R1533" s="29">
        <v>85</v>
      </c>
      <c r="S1533" s="29" t="s">
        <v>1476</v>
      </c>
      <c r="T1533" s="29">
        <v>85</v>
      </c>
      <c r="U1533" s="29" t="s">
        <v>1478</v>
      </c>
      <c r="V1533" s="29">
        <v>85</v>
      </c>
      <c r="W1533" s="29" t="s">
        <v>1480</v>
      </c>
      <c r="X1533" s="29">
        <v>85</v>
      </c>
      <c r="Y1533" s="29" t="s">
        <v>1483</v>
      </c>
      <c r="Z1533" s="29">
        <v>85</v>
      </c>
      <c r="AA1533" s="29" t="s">
        <v>394</v>
      </c>
      <c r="AB1533" s="30" t="str">
        <f t="shared" si="162"/>
        <v>tw-x-55-shl-loc3</v>
      </c>
      <c r="AC1533" s="30">
        <f t="shared" si="163"/>
        <v>6</v>
      </c>
      <c r="AD1533" s="29">
        <v>9</v>
      </c>
      <c r="AE1533" s="31">
        <v>9</v>
      </c>
      <c r="AG1533" s="35">
        <v>330</v>
      </c>
    </row>
    <row r="1534" spans="1:33" ht="16.5" x14ac:dyDescent="0.2">
      <c r="A1534" s="33" t="s">
        <v>985</v>
      </c>
      <c r="B1534" s="33">
        <f t="shared" si="157"/>
        <v>4305610</v>
      </c>
      <c r="C1534" s="51">
        <v>56</v>
      </c>
      <c r="D1534" s="23">
        <f t="shared" si="158"/>
        <v>43056</v>
      </c>
      <c r="E1534" s="24">
        <v>1</v>
      </c>
      <c r="F1534" s="32" t="s">
        <v>633</v>
      </c>
      <c r="G1534" s="32" t="s">
        <v>30</v>
      </c>
      <c r="H1534" s="24">
        <f t="shared" si="159"/>
        <v>108</v>
      </c>
      <c r="I1534" s="24">
        <f t="shared" si="160"/>
        <v>13</v>
      </c>
      <c r="J1534" s="24">
        <f t="shared" si="161"/>
        <v>4</v>
      </c>
      <c r="K1534" s="24" t="s">
        <v>1678</v>
      </c>
      <c r="L1534" s="24">
        <v>86</v>
      </c>
      <c r="M1534" s="24" t="s">
        <v>1605</v>
      </c>
      <c r="N1534" s="24">
        <v>86</v>
      </c>
      <c r="O1534" s="24" t="s">
        <v>1607</v>
      </c>
      <c r="P1534" s="24">
        <v>86</v>
      </c>
      <c r="Q1534" s="24" t="s">
        <v>1609</v>
      </c>
      <c r="R1534" s="24">
        <v>86</v>
      </c>
      <c r="S1534" s="24" t="s">
        <v>1477</v>
      </c>
      <c r="T1534" s="24">
        <v>86</v>
      </c>
      <c r="U1534" s="24" t="s">
        <v>1479</v>
      </c>
      <c r="V1534" s="24">
        <v>86</v>
      </c>
      <c r="W1534" s="24" t="s">
        <v>1481</v>
      </c>
      <c r="X1534" s="24">
        <v>86</v>
      </c>
      <c r="Y1534" s="24" t="s">
        <v>1482</v>
      </c>
      <c r="Z1534" s="24">
        <v>86</v>
      </c>
      <c r="AA1534" s="24" t="s">
        <v>747</v>
      </c>
      <c r="AB1534" s="24" t="str">
        <f t="shared" si="162"/>
        <v>tw-x-56-jlr-loc1</v>
      </c>
      <c r="AC1534" s="24">
        <f t="shared" si="163"/>
        <v>6</v>
      </c>
      <c r="AD1534" s="24">
        <v>6</v>
      </c>
      <c r="AE1534" s="25">
        <v>6</v>
      </c>
      <c r="AG1534" s="35">
        <v>331</v>
      </c>
    </row>
    <row r="1535" spans="1:33" ht="16.5" x14ac:dyDescent="0.2">
      <c r="A1535" s="33" t="s">
        <v>985</v>
      </c>
      <c r="B1535" s="33">
        <f t="shared" si="157"/>
        <v>4305611</v>
      </c>
      <c r="C1535" s="51">
        <v>56</v>
      </c>
      <c r="D1535" s="26">
        <f t="shared" si="158"/>
        <v>43056</v>
      </c>
      <c r="E1535" s="13">
        <v>1</v>
      </c>
      <c r="F1535" s="14" t="s">
        <v>634</v>
      </c>
      <c r="G1535" s="14" t="s">
        <v>368</v>
      </c>
      <c r="H1535" s="13">
        <f t="shared" si="159"/>
        <v>108</v>
      </c>
      <c r="I1535" s="13">
        <f t="shared" si="160"/>
        <v>13</v>
      </c>
      <c r="J1535" s="13">
        <f t="shared" si="161"/>
        <v>4</v>
      </c>
      <c r="K1535" s="13" t="s">
        <v>1677</v>
      </c>
      <c r="L1535" s="13">
        <v>85</v>
      </c>
      <c r="M1535" s="13" t="s">
        <v>1604</v>
      </c>
      <c r="N1535" s="13">
        <v>85</v>
      </c>
      <c r="O1535" s="13" t="s">
        <v>1606</v>
      </c>
      <c r="P1535" s="13">
        <v>85</v>
      </c>
      <c r="Q1535" s="13" t="s">
        <v>1608</v>
      </c>
      <c r="R1535" s="13">
        <v>85</v>
      </c>
      <c r="S1535" s="13" t="s">
        <v>1476</v>
      </c>
      <c r="T1535" s="13">
        <v>85</v>
      </c>
      <c r="U1535" s="13" t="s">
        <v>1478</v>
      </c>
      <c r="V1535" s="13">
        <v>85</v>
      </c>
      <c r="W1535" s="13" t="s">
        <v>1480</v>
      </c>
      <c r="X1535" s="13">
        <v>85</v>
      </c>
      <c r="Y1535" s="13" t="s">
        <v>1483</v>
      </c>
      <c r="Z1535" s="13">
        <v>85</v>
      </c>
      <c r="AA1535" s="13" t="s">
        <v>384</v>
      </c>
      <c r="AB1535" s="13" t="str">
        <f t="shared" si="162"/>
        <v>tw-x-56-shl-loc1</v>
      </c>
      <c r="AC1535" s="13">
        <f t="shared" si="163"/>
        <v>6</v>
      </c>
      <c r="AD1535" s="13">
        <v>9</v>
      </c>
      <c r="AE1535" s="27">
        <v>9</v>
      </c>
      <c r="AG1535" s="35">
        <v>332</v>
      </c>
    </row>
    <row r="1536" spans="1:33" ht="16.5" x14ac:dyDescent="0.2">
      <c r="A1536" s="33" t="s">
        <v>985</v>
      </c>
      <c r="B1536" s="33">
        <f t="shared" si="157"/>
        <v>4305620</v>
      </c>
      <c r="C1536" s="51">
        <v>56</v>
      </c>
      <c r="D1536" s="26">
        <f t="shared" si="158"/>
        <v>43056</v>
      </c>
      <c r="E1536" s="13">
        <v>2</v>
      </c>
      <c r="F1536" s="14" t="s">
        <v>633</v>
      </c>
      <c r="G1536" s="14" t="s">
        <v>350</v>
      </c>
      <c r="H1536" s="13">
        <f t="shared" si="159"/>
        <v>108</v>
      </c>
      <c r="I1536" s="13">
        <f t="shared" si="160"/>
        <v>13</v>
      </c>
      <c r="J1536" s="13">
        <f t="shared" si="161"/>
        <v>4</v>
      </c>
      <c r="K1536" s="13" t="s">
        <v>1678</v>
      </c>
      <c r="L1536" s="13">
        <v>86</v>
      </c>
      <c r="M1536" s="13" t="s">
        <v>1605</v>
      </c>
      <c r="N1536" s="13">
        <v>86</v>
      </c>
      <c r="O1536" s="13" t="s">
        <v>1607</v>
      </c>
      <c r="P1536" s="13">
        <v>86</v>
      </c>
      <c r="Q1536" s="13" t="s">
        <v>1609</v>
      </c>
      <c r="R1536" s="13">
        <v>86</v>
      </c>
      <c r="S1536" s="13" t="s">
        <v>1477</v>
      </c>
      <c r="T1536" s="13">
        <v>86</v>
      </c>
      <c r="U1536" s="13" t="s">
        <v>1479</v>
      </c>
      <c r="V1536" s="13">
        <v>86</v>
      </c>
      <c r="W1536" s="13" t="s">
        <v>1481</v>
      </c>
      <c r="X1536" s="13">
        <v>86</v>
      </c>
      <c r="Y1536" s="13" t="s">
        <v>1482</v>
      </c>
      <c r="Z1536" s="13">
        <v>86</v>
      </c>
      <c r="AA1536" s="13" t="s">
        <v>350</v>
      </c>
      <c r="AB1536" s="36" t="str">
        <f t="shared" si="162"/>
        <v>tw-x-56-jlr-loc2</v>
      </c>
      <c r="AC1536" s="36">
        <f t="shared" si="163"/>
        <v>6</v>
      </c>
      <c r="AD1536" s="13">
        <v>6</v>
      </c>
      <c r="AE1536" s="27">
        <v>6</v>
      </c>
      <c r="AG1536" s="35">
        <v>333</v>
      </c>
    </row>
    <row r="1537" spans="1:33" ht="16.5" x14ac:dyDescent="0.2">
      <c r="A1537" s="33" t="s">
        <v>985</v>
      </c>
      <c r="B1537" s="33">
        <f t="shared" si="157"/>
        <v>4305621</v>
      </c>
      <c r="C1537" s="51">
        <v>56</v>
      </c>
      <c r="D1537" s="26">
        <f t="shared" si="158"/>
        <v>43056</v>
      </c>
      <c r="E1537" s="13">
        <v>2</v>
      </c>
      <c r="F1537" s="14" t="s">
        <v>634</v>
      </c>
      <c r="G1537" s="14" t="s">
        <v>367</v>
      </c>
      <c r="H1537" s="13">
        <f t="shared" si="159"/>
        <v>108</v>
      </c>
      <c r="I1537" s="13">
        <f t="shared" si="160"/>
        <v>13</v>
      </c>
      <c r="J1537" s="13">
        <f t="shared" si="161"/>
        <v>4</v>
      </c>
      <c r="K1537" s="13" t="s">
        <v>1677</v>
      </c>
      <c r="L1537" s="13">
        <v>85</v>
      </c>
      <c r="M1537" s="13" t="s">
        <v>1604</v>
      </c>
      <c r="N1537" s="13">
        <v>85</v>
      </c>
      <c r="O1537" s="13" t="s">
        <v>1606</v>
      </c>
      <c r="P1537" s="13">
        <v>85</v>
      </c>
      <c r="Q1537" s="13" t="s">
        <v>1608</v>
      </c>
      <c r="R1537" s="13">
        <v>85</v>
      </c>
      <c r="S1537" s="13" t="s">
        <v>1476</v>
      </c>
      <c r="T1537" s="13">
        <v>85</v>
      </c>
      <c r="U1537" s="13" t="s">
        <v>1478</v>
      </c>
      <c r="V1537" s="13">
        <v>85</v>
      </c>
      <c r="W1537" s="13" t="s">
        <v>1480</v>
      </c>
      <c r="X1537" s="13">
        <v>85</v>
      </c>
      <c r="Y1537" s="13" t="s">
        <v>1483</v>
      </c>
      <c r="Z1537" s="13">
        <v>85</v>
      </c>
      <c r="AA1537" s="13" t="s">
        <v>388</v>
      </c>
      <c r="AB1537" s="36" t="str">
        <f t="shared" si="162"/>
        <v>tw-x-56-shl-loc2</v>
      </c>
      <c r="AC1537" s="36">
        <f t="shared" si="163"/>
        <v>6</v>
      </c>
      <c r="AD1537" s="13">
        <v>9</v>
      </c>
      <c r="AE1537" s="27">
        <v>9</v>
      </c>
      <c r="AG1537" s="35">
        <v>334</v>
      </c>
    </row>
    <row r="1538" spans="1:33" ht="16.5" x14ac:dyDescent="0.2">
      <c r="A1538" s="33" t="s">
        <v>985</v>
      </c>
      <c r="B1538" s="33">
        <f t="shared" si="157"/>
        <v>4305630</v>
      </c>
      <c r="C1538" s="51">
        <v>56</v>
      </c>
      <c r="D1538" s="26">
        <f t="shared" si="158"/>
        <v>43056</v>
      </c>
      <c r="E1538" s="13">
        <v>3</v>
      </c>
      <c r="F1538" s="14" t="s">
        <v>633</v>
      </c>
      <c r="G1538" s="14" t="s">
        <v>352</v>
      </c>
      <c r="H1538" s="13">
        <f t="shared" si="159"/>
        <v>108</v>
      </c>
      <c r="I1538" s="13">
        <f t="shared" si="160"/>
        <v>13</v>
      </c>
      <c r="J1538" s="13">
        <f t="shared" si="161"/>
        <v>4</v>
      </c>
      <c r="K1538" s="13" t="s">
        <v>1678</v>
      </c>
      <c r="L1538" s="13">
        <v>86</v>
      </c>
      <c r="M1538" s="13" t="s">
        <v>1605</v>
      </c>
      <c r="N1538" s="13">
        <v>86</v>
      </c>
      <c r="O1538" s="13" t="s">
        <v>1607</v>
      </c>
      <c r="P1538" s="13">
        <v>86</v>
      </c>
      <c r="Q1538" s="13" t="s">
        <v>1609</v>
      </c>
      <c r="R1538" s="13">
        <v>86</v>
      </c>
      <c r="S1538" s="13" t="s">
        <v>1477</v>
      </c>
      <c r="T1538" s="13">
        <v>86</v>
      </c>
      <c r="U1538" s="13" t="s">
        <v>1479</v>
      </c>
      <c r="V1538" s="13">
        <v>86</v>
      </c>
      <c r="W1538" s="13" t="s">
        <v>1481</v>
      </c>
      <c r="X1538" s="13">
        <v>86</v>
      </c>
      <c r="Y1538" s="13" t="s">
        <v>1482</v>
      </c>
      <c r="Z1538" s="13">
        <v>86</v>
      </c>
      <c r="AA1538" s="13" t="s">
        <v>30</v>
      </c>
      <c r="AB1538" s="37" t="str">
        <f t="shared" si="162"/>
        <v>tw-x-56-jlr-loc3</v>
      </c>
      <c r="AC1538" s="37">
        <f t="shared" si="163"/>
        <v>6</v>
      </c>
      <c r="AD1538" s="13">
        <v>6</v>
      </c>
      <c r="AE1538" s="27">
        <v>6</v>
      </c>
      <c r="AG1538" s="35">
        <v>335</v>
      </c>
    </row>
    <row r="1539" spans="1:33" ht="17.25" thickBot="1" x14ac:dyDescent="0.25">
      <c r="A1539" s="33" t="s">
        <v>985</v>
      </c>
      <c r="B1539" s="33">
        <f t="shared" si="157"/>
        <v>4305631</v>
      </c>
      <c r="C1539" s="51">
        <v>56</v>
      </c>
      <c r="D1539" s="28">
        <f t="shared" si="158"/>
        <v>43056</v>
      </c>
      <c r="E1539" s="29">
        <v>3</v>
      </c>
      <c r="F1539" s="30" t="s">
        <v>634</v>
      </c>
      <c r="G1539" s="30" t="s">
        <v>372</v>
      </c>
      <c r="H1539" s="29">
        <f t="shared" si="159"/>
        <v>108</v>
      </c>
      <c r="I1539" s="29">
        <f t="shared" si="160"/>
        <v>13</v>
      </c>
      <c r="J1539" s="29">
        <f t="shared" si="161"/>
        <v>4</v>
      </c>
      <c r="K1539" s="29" t="s">
        <v>1677</v>
      </c>
      <c r="L1539" s="29">
        <v>85</v>
      </c>
      <c r="M1539" s="29" t="s">
        <v>1604</v>
      </c>
      <c r="N1539" s="29">
        <v>85</v>
      </c>
      <c r="O1539" s="29" t="s">
        <v>1606</v>
      </c>
      <c r="P1539" s="29">
        <v>85</v>
      </c>
      <c r="Q1539" s="29" t="s">
        <v>1608</v>
      </c>
      <c r="R1539" s="29">
        <v>85</v>
      </c>
      <c r="S1539" s="29" t="s">
        <v>1476</v>
      </c>
      <c r="T1539" s="29">
        <v>85</v>
      </c>
      <c r="U1539" s="29" t="s">
        <v>1478</v>
      </c>
      <c r="V1539" s="29">
        <v>85</v>
      </c>
      <c r="W1539" s="29" t="s">
        <v>1480</v>
      </c>
      <c r="X1539" s="29">
        <v>85</v>
      </c>
      <c r="Y1539" s="29" t="s">
        <v>1483</v>
      </c>
      <c r="Z1539" s="29">
        <v>85</v>
      </c>
      <c r="AA1539" s="29" t="s">
        <v>387</v>
      </c>
      <c r="AB1539" s="30" t="str">
        <f t="shared" si="162"/>
        <v>tw-x-56-shl-loc3</v>
      </c>
      <c r="AC1539" s="30">
        <f t="shared" si="163"/>
        <v>6</v>
      </c>
      <c r="AD1539" s="29">
        <v>9</v>
      </c>
      <c r="AE1539" s="31">
        <v>9</v>
      </c>
      <c r="AG1539" s="35">
        <v>336</v>
      </c>
    </row>
    <row r="1540" spans="1:33" ht="16.5" x14ac:dyDescent="0.2">
      <c r="A1540" s="33" t="s">
        <v>985</v>
      </c>
      <c r="B1540" s="33">
        <f t="shared" si="157"/>
        <v>4305710</v>
      </c>
      <c r="C1540" s="51">
        <v>57</v>
      </c>
      <c r="D1540" s="23">
        <f t="shared" si="158"/>
        <v>43057</v>
      </c>
      <c r="E1540" s="24">
        <v>1</v>
      </c>
      <c r="F1540" s="32" t="s">
        <v>633</v>
      </c>
      <c r="G1540" s="32" t="s">
        <v>30</v>
      </c>
      <c r="H1540" s="24">
        <f t="shared" si="159"/>
        <v>109</v>
      </c>
      <c r="I1540" s="24">
        <f t="shared" si="160"/>
        <v>13</v>
      </c>
      <c r="J1540" s="24">
        <f t="shared" si="161"/>
        <v>4</v>
      </c>
      <c r="K1540" s="24" t="s">
        <v>1678</v>
      </c>
      <c r="L1540" s="24">
        <v>87</v>
      </c>
      <c r="M1540" s="24" t="s">
        <v>1605</v>
      </c>
      <c r="N1540" s="24">
        <v>87</v>
      </c>
      <c r="O1540" s="24" t="s">
        <v>1607</v>
      </c>
      <c r="P1540" s="24">
        <v>87</v>
      </c>
      <c r="Q1540" s="24" t="s">
        <v>1609</v>
      </c>
      <c r="R1540" s="24">
        <v>87</v>
      </c>
      <c r="S1540" s="24" t="s">
        <v>1709</v>
      </c>
      <c r="T1540" s="24">
        <v>87</v>
      </c>
      <c r="U1540" s="24" t="s">
        <v>1479</v>
      </c>
      <c r="V1540" s="24">
        <v>87</v>
      </c>
      <c r="W1540" s="24" t="s">
        <v>1481</v>
      </c>
      <c r="X1540" s="24">
        <v>87</v>
      </c>
      <c r="Y1540" s="24" t="s">
        <v>1482</v>
      </c>
      <c r="Z1540" s="24">
        <v>87</v>
      </c>
      <c r="AA1540" s="24" t="s">
        <v>354</v>
      </c>
      <c r="AB1540" s="24" t="str">
        <f t="shared" si="162"/>
        <v>tw-x-57-jlr-loc1</v>
      </c>
      <c r="AC1540" s="24">
        <f t="shared" si="163"/>
        <v>6</v>
      </c>
      <c r="AD1540" s="24">
        <v>6</v>
      </c>
      <c r="AE1540" s="25">
        <v>6</v>
      </c>
      <c r="AG1540" s="35">
        <v>337</v>
      </c>
    </row>
    <row r="1541" spans="1:33" ht="16.5" x14ac:dyDescent="0.2">
      <c r="A1541" s="33" t="s">
        <v>985</v>
      </c>
      <c r="B1541" s="33">
        <f t="shared" ref="B1541:B1604" si="164">D1541*100+E1541*10+IF(F1541="jlr",0,1)</f>
        <v>4305711</v>
      </c>
      <c r="C1541" s="51">
        <v>57</v>
      </c>
      <c r="D1541" s="26">
        <f t="shared" si="158"/>
        <v>43057</v>
      </c>
      <c r="E1541" s="13">
        <v>1</v>
      </c>
      <c r="F1541" s="14" t="s">
        <v>634</v>
      </c>
      <c r="G1541" s="14" t="s">
        <v>368</v>
      </c>
      <c r="H1541" s="13">
        <f t="shared" si="159"/>
        <v>109</v>
      </c>
      <c r="I1541" s="13">
        <f t="shared" si="160"/>
        <v>13</v>
      </c>
      <c r="J1541" s="13">
        <f t="shared" si="161"/>
        <v>4</v>
      </c>
      <c r="K1541" s="13" t="s">
        <v>1677</v>
      </c>
      <c r="L1541" s="13">
        <v>87</v>
      </c>
      <c r="M1541" s="13" t="s">
        <v>1604</v>
      </c>
      <c r="N1541" s="13">
        <v>87</v>
      </c>
      <c r="O1541" s="13" t="s">
        <v>1606</v>
      </c>
      <c r="P1541" s="13">
        <v>87</v>
      </c>
      <c r="Q1541" s="13" t="s">
        <v>1608</v>
      </c>
      <c r="R1541" s="13">
        <v>87</v>
      </c>
      <c r="S1541" s="13" t="s">
        <v>1710</v>
      </c>
      <c r="T1541" s="13">
        <v>87</v>
      </c>
      <c r="U1541" s="13" t="s">
        <v>1478</v>
      </c>
      <c r="V1541" s="13">
        <v>87</v>
      </c>
      <c r="W1541" s="13" t="s">
        <v>1480</v>
      </c>
      <c r="X1541" s="13">
        <v>87</v>
      </c>
      <c r="Y1541" s="13" t="s">
        <v>1483</v>
      </c>
      <c r="Z1541" s="13">
        <v>87</v>
      </c>
      <c r="AA1541" s="13" t="s">
        <v>395</v>
      </c>
      <c r="AB1541" s="13" t="str">
        <f t="shared" si="162"/>
        <v>tw-x-57-shl-loc1</v>
      </c>
      <c r="AC1541" s="13">
        <f t="shared" si="163"/>
        <v>6</v>
      </c>
      <c r="AD1541" s="13">
        <v>9</v>
      </c>
      <c r="AE1541" s="27">
        <v>9</v>
      </c>
      <c r="AG1541" s="35">
        <v>338</v>
      </c>
    </row>
    <row r="1542" spans="1:33" ht="16.5" x14ac:dyDescent="0.2">
      <c r="A1542" s="33" t="s">
        <v>985</v>
      </c>
      <c r="B1542" s="33">
        <f t="shared" si="164"/>
        <v>4305720</v>
      </c>
      <c r="C1542" s="51">
        <v>57</v>
      </c>
      <c r="D1542" s="26">
        <f t="shared" si="158"/>
        <v>43057</v>
      </c>
      <c r="E1542" s="13">
        <v>2</v>
      </c>
      <c r="F1542" s="14" t="s">
        <v>633</v>
      </c>
      <c r="G1542" s="14" t="s">
        <v>350</v>
      </c>
      <c r="H1542" s="13">
        <f t="shared" si="159"/>
        <v>109</v>
      </c>
      <c r="I1542" s="13">
        <f t="shared" si="160"/>
        <v>13</v>
      </c>
      <c r="J1542" s="13">
        <f t="shared" si="161"/>
        <v>4</v>
      </c>
      <c r="K1542" s="13" t="s">
        <v>1678</v>
      </c>
      <c r="L1542" s="13">
        <v>87</v>
      </c>
      <c r="M1542" s="13" t="s">
        <v>1605</v>
      </c>
      <c r="N1542" s="13">
        <v>87</v>
      </c>
      <c r="O1542" s="13" t="s">
        <v>1607</v>
      </c>
      <c r="P1542" s="13">
        <v>87</v>
      </c>
      <c r="Q1542" s="13" t="s">
        <v>1609</v>
      </c>
      <c r="R1542" s="13">
        <v>87</v>
      </c>
      <c r="S1542" s="13" t="s">
        <v>1709</v>
      </c>
      <c r="T1542" s="13">
        <v>87</v>
      </c>
      <c r="U1542" s="13" t="s">
        <v>1479</v>
      </c>
      <c r="V1542" s="13">
        <v>87</v>
      </c>
      <c r="W1542" s="13" t="s">
        <v>1481</v>
      </c>
      <c r="X1542" s="13">
        <v>87</v>
      </c>
      <c r="Y1542" s="13" t="s">
        <v>1482</v>
      </c>
      <c r="Z1542" s="13">
        <v>87</v>
      </c>
      <c r="AA1542" s="13" t="s">
        <v>748</v>
      </c>
      <c r="AB1542" s="36" t="str">
        <f t="shared" si="162"/>
        <v>tw-x-57-jlr-loc2</v>
      </c>
      <c r="AC1542" s="36">
        <f t="shared" si="163"/>
        <v>6</v>
      </c>
      <c r="AD1542" s="13">
        <v>6</v>
      </c>
      <c r="AE1542" s="27">
        <v>6</v>
      </c>
      <c r="AG1542" s="35">
        <v>339</v>
      </c>
    </row>
    <row r="1543" spans="1:33" ht="16.5" x14ac:dyDescent="0.2">
      <c r="A1543" s="33" t="s">
        <v>985</v>
      </c>
      <c r="B1543" s="33">
        <f t="shared" si="164"/>
        <v>4305721</v>
      </c>
      <c r="C1543" s="51">
        <v>57</v>
      </c>
      <c r="D1543" s="26">
        <f t="shared" si="158"/>
        <v>43057</v>
      </c>
      <c r="E1543" s="13">
        <v>2</v>
      </c>
      <c r="F1543" s="14" t="s">
        <v>634</v>
      </c>
      <c r="G1543" s="14" t="s">
        <v>367</v>
      </c>
      <c r="H1543" s="13">
        <f t="shared" si="159"/>
        <v>109</v>
      </c>
      <c r="I1543" s="13">
        <f t="shared" si="160"/>
        <v>13</v>
      </c>
      <c r="J1543" s="13">
        <f t="shared" si="161"/>
        <v>4</v>
      </c>
      <c r="K1543" s="13" t="s">
        <v>1677</v>
      </c>
      <c r="L1543" s="13">
        <v>87</v>
      </c>
      <c r="M1543" s="13" t="s">
        <v>1604</v>
      </c>
      <c r="N1543" s="13">
        <v>87</v>
      </c>
      <c r="O1543" s="13" t="s">
        <v>1606</v>
      </c>
      <c r="P1543" s="13">
        <v>87</v>
      </c>
      <c r="Q1543" s="13" t="s">
        <v>1608</v>
      </c>
      <c r="R1543" s="13">
        <v>87</v>
      </c>
      <c r="S1543" s="13" t="s">
        <v>1710</v>
      </c>
      <c r="T1543" s="13">
        <v>87</v>
      </c>
      <c r="U1543" s="13" t="s">
        <v>1478</v>
      </c>
      <c r="V1543" s="13">
        <v>87</v>
      </c>
      <c r="W1543" s="13" t="s">
        <v>1480</v>
      </c>
      <c r="X1543" s="13">
        <v>87</v>
      </c>
      <c r="Y1543" s="13" t="s">
        <v>1483</v>
      </c>
      <c r="Z1543" s="13">
        <v>87</v>
      </c>
      <c r="AA1543" s="13" t="s">
        <v>390</v>
      </c>
      <c r="AB1543" s="36" t="str">
        <f t="shared" si="162"/>
        <v>tw-x-57-shl-loc2</v>
      </c>
      <c r="AC1543" s="36">
        <f t="shared" si="163"/>
        <v>6</v>
      </c>
      <c r="AD1543" s="13">
        <v>9</v>
      </c>
      <c r="AE1543" s="27">
        <v>9</v>
      </c>
      <c r="AG1543" s="35">
        <v>340</v>
      </c>
    </row>
    <row r="1544" spans="1:33" ht="16.5" x14ac:dyDescent="0.2">
      <c r="A1544" s="33" t="s">
        <v>985</v>
      </c>
      <c r="B1544" s="33">
        <f t="shared" si="164"/>
        <v>4305730</v>
      </c>
      <c r="C1544" s="51">
        <v>57</v>
      </c>
      <c r="D1544" s="26">
        <f t="shared" si="158"/>
        <v>43057</v>
      </c>
      <c r="E1544" s="13">
        <v>3</v>
      </c>
      <c r="F1544" s="14" t="s">
        <v>633</v>
      </c>
      <c r="G1544" s="14" t="s">
        <v>352</v>
      </c>
      <c r="H1544" s="13">
        <f t="shared" si="159"/>
        <v>109</v>
      </c>
      <c r="I1544" s="13">
        <f t="shared" si="160"/>
        <v>13</v>
      </c>
      <c r="J1544" s="13">
        <f t="shared" si="161"/>
        <v>4</v>
      </c>
      <c r="K1544" s="13" t="s">
        <v>1678</v>
      </c>
      <c r="L1544" s="13">
        <v>87</v>
      </c>
      <c r="M1544" s="13" t="s">
        <v>1605</v>
      </c>
      <c r="N1544" s="13">
        <v>87</v>
      </c>
      <c r="O1544" s="13" t="s">
        <v>1607</v>
      </c>
      <c r="P1544" s="13">
        <v>87</v>
      </c>
      <c r="Q1544" s="13" t="s">
        <v>1609</v>
      </c>
      <c r="R1544" s="13">
        <v>87</v>
      </c>
      <c r="S1544" s="13" t="s">
        <v>1709</v>
      </c>
      <c r="T1544" s="13">
        <v>87</v>
      </c>
      <c r="U1544" s="13" t="s">
        <v>1479</v>
      </c>
      <c r="V1544" s="13">
        <v>87</v>
      </c>
      <c r="W1544" s="13" t="s">
        <v>1481</v>
      </c>
      <c r="X1544" s="13">
        <v>87</v>
      </c>
      <c r="Y1544" s="13" t="s">
        <v>1482</v>
      </c>
      <c r="Z1544" s="13">
        <v>87</v>
      </c>
      <c r="AA1544" s="13" t="s">
        <v>351</v>
      </c>
      <c r="AB1544" s="37" t="str">
        <f t="shared" si="162"/>
        <v>tw-x-57-jlr-loc3</v>
      </c>
      <c r="AC1544" s="37">
        <f t="shared" si="163"/>
        <v>6</v>
      </c>
      <c r="AD1544" s="13">
        <v>6</v>
      </c>
      <c r="AE1544" s="27">
        <v>6</v>
      </c>
      <c r="AG1544" s="35">
        <v>341</v>
      </c>
    </row>
    <row r="1545" spans="1:33" ht="17.25" thickBot="1" x14ac:dyDescent="0.25">
      <c r="A1545" s="33" t="s">
        <v>985</v>
      </c>
      <c r="B1545" s="33">
        <f t="shared" si="164"/>
        <v>4305731</v>
      </c>
      <c r="C1545" s="51">
        <v>57</v>
      </c>
      <c r="D1545" s="28">
        <f t="shared" si="158"/>
        <v>43057</v>
      </c>
      <c r="E1545" s="29">
        <v>3</v>
      </c>
      <c r="F1545" s="30" t="s">
        <v>634</v>
      </c>
      <c r="G1545" s="30" t="s">
        <v>372</v>
      </c>
      <c r="H1545" s="29">
        <f t="shared" si="159"/>
        <v>109</v>
      </c>
      <c r="I1545" s="29">
        <f t="shared" si="160"/>
        <v>13</v>
      </c>
      <c r="J1545" s="29">
        <f t="shared" si="161"/>
        <v>4</v>
      </c>
      <c r="K1545" s="29" t="s">
        <v>1677</v>
      </c>
      <c r="L1545" s="29">
        <v>87</v>
      </c>
      <c r="M1545" s="29" t="s">
        <v>1604</v>
      </c>
      <c r="N1545" s="29">
        <v>87</v>
      </c>
      <c r="O1545" s="29" t="s">
        <v>1606</v>
      </c>
      <c r="P1545" s="29">
        <v>87</v>
      </c>
      <c r="Q1545" s="29" t="s">
        <v>1608</v>
      </c>
      <c r="R1545" s="29">
        <v>87</v>
      </c>
      <c r="S1545" s="29" t="s">
        <v>1710</v>
      </c>
      <c r="T1545" s="29">
        <v>87</v>
      </c>
      <c r="U1545" s="29" t="s">
        <v>1478</v>
      </c>
      <c r="V1545" s="29">
        <v>87</v>
      </c>
      <c r="W1545" s="29" t="s">
        <v>1480</v>
      </c>
      <c r="X1545" s="29">
        <v>87</v>
      </c>
      <c r="Y1545" s="29" t="s">
        <v>1483</v>
      </c>
      <c r="Z1545" s="29">
        <v>87</v>
      </c>
      <c r="AA1545" s="29" t="s">
        <v>391</v>
      </c>
      <c r="AB1545" s="30" t="str">
        <f t="shared" si="162"/>
        <v>tw-x-57-shl-loc3</v>
      </c>
      <c r="AC1545" s="30">
        <f t="shared" si="163"/>
        <v>6</v>
      </c>
      <c r="AD1545" s="29">
        <v>9</v>
      </c>
      <c r="AE1545" s="31">
        <v>9</v>
      </c>
      <c r="AG1545" s="35">
        <v>342</v>
      </c>
    </row>
    <row r="1546" spans="1:33" ht="16.5" x14ac:dyDescent="0.2">
      <c r="A1546" s="33" t="s">
        <v>985</v>
      </c>
      <c r="B1546" s="33">
        <f t="shared" si="164"/>
        <v>4305810</v>
      </c>
      <c r="C1546" s="51">
        <v>58</v>
      </c>
      <c r="D1546" s="23">
        <f t="shared" si="158"/>
        <v>43058</v>
      </c>
      <c r="E1546" s="24">
        <v>1</v>
      </c>
      <c r="F1546" s="32" t="s">
        <v>633</v>
      </c>
      <c r="G1546" s="32" t="s">
        <v>30</v>
      </c>
      <c r="H1546" s="24">
        <f t="shared" si="159"/>
        <v>110</v>
      </c>
      <c r="I1546" s="24">
        <f t="shared" si="160"/>
        <v>14</v>
      </c>
      <c r="J1546" s="24">
        <f t="shared" si="161"/>
        <v>4</v>
      </c>
      <c r="K1546" s="24" t="s">
        <v>1678</v>
      </c>
      <c r="L1546" s="24">
        <v>88</v>
      </c>
      <c r="M1546" s="24" t="s">
        <v>1605</v>
      </c>
      <c r="N1546" s="24">
        <v>88</v>
      </c>
      <c r="O1546" s="24" t="s">
        <v>1607</v>
      </c>
      <c r="P1546" s="24">
        <v>88</v>
      </c>
      <c r="Q1546" s="24" t="s">
        <v>1609</v>
      </c>
      <c r="R1546" s="24">
        <v>88</v>
      </c>
      <c r="S1546" s="24" t="s">
        <v>1709</v>
      </c>
      <c r="T1546" s="24">
        <v>88</v>
      </c>
      <c r="U1546" s="24" t="s">
        <v>1711</v>
      </c>
      <c r="V1546" s="24">
        <v>88</v>
      </c>
      <c r="W1546" s="24" t="s">
        <v>1481</v>
      </c>
      <c r="X1546" s="24">
        <v>88</v>
      </c>
      <c r="Y1546" s="24" t="s">
        <v>1482</v>
      </c>
      <c r="Z1546" s="24">
        <v>88</v>
      </c>
      <c r="AA1546" s="24" t="s">
        <v>347</v>
      </c>
      <c r="AB1546" s="24" t="str">
        <f t="shared" si="162"/>
        <v>tw-x-58-jlr-loc1</v>
      </c>
      <c r="AC1546" s="24">
        <f t="shared" si="163"/>
        <v>6</v>
      </c>
      <c r="AD1546" s="24">
        <v>6</v>
      </c>
      <c r="AE1546" s="25">
        <v>6</v>
      </c>
      <c r="AG1546" s="35">
        <v>343</v>
      </c>
    </row>
    <row r="1547" spans="1:33" ht="16.5" x14ac:dyDescent="0.2">
      <c r="A1547" s="33" t="s">
        <v>985</v>
      </c>
      <c r="B1547" s="33">
        <f t="shared" si="164"/>
        <v>4305811</v>
      </c>
      <c r="C1547" s="51">
        <v>58</v>
      </c>
      <c r="D1547" s="26">
        <f t="shared" si="158"/>
        <v>43058</v>
      </c>
      <c r="E1547" s="13">
        <v>1</v>
      </c>
      <c r="F1547" s="14" t="s">
        <v>634</v>
      </c>
      <c r="G1547" s="14" t="s">
        <v>368</v>
      </c>
      <c r="H1547" s="13">
        <f t="shared" si="159"/>
        <v>110</v>
      </c>
      <c r="I1547" s="13">
        <f t="shared" si="160"/>
        <v>14</v>
      </c>
      <c r="J1547" s="13">
        <f t="shared" si="161"/>
        <v>4</v>
      </c>
      <c r="K1547" s="13" t="s">
        <v>1677</v>
      </c>
      <c r="L1547" s="13">
        <v>88</v>
      </c>
      <c r="M1547" s="13" t="s">
        <v>1604</v>
      </c>
      <c r="N1547" s="13">
        <v>88</v>
      </c>
      <c r="O1547" s="13" t="s">
        <v>1606</v>
      </c>
      <c r="P1547" s="13">
        <v>88</v>
      </c>
      <c r="Q1547" s="13" t="s">
        <v>1608</v>
      </c>
      <c r="R1547" s="13">
        <v>88</v>
      </c>
      <c r="S1547" s="13" t="s">
        <v>1710</v>
      </c>
      <c r="T1547" s="13">
        <v>88</v>
      </c>
      <c r="U1547" s="13" t="s">
        <v>1712</v>
      </c>
      <c r="V1547" s="13">
        <v>88</v>
      </c>
      <c r="W1547" s="13" t="s">
        <v>1480</v>
      </c>
      <c r="X1547" s="13">
        <v>88</v>
      </c>
      <c r="Y1547" s="13" t="s">
        <v>1483</v>
      </c>
      <c r="Z1547" s="13">
        <v>88</v>
      </c>
      <c r="AA1547" s="13" t="s">
        <v>379</v>
      </c>
      <c r="AB1547" s="13" t="str">
        <f t="shared" si="162"/>
        <v>tw-x-58-shl-loc1</v>
      </c>
      <c r="AC1547" s="13">
        <f t="shared" si="163"/>
        <v>6</v>
      </c>
      <c r="AD1547" s="13">
        <v>9</v>
      </c>
      <c r="AE1547" s="27">
        <v>9</v>
      </c>
      <c r="AG1547" s="35">
        <v>344</v>
      </c>
    </row>
    <row r="1548" spans="1:33" ht="16.5" x14ac:dyDescent="0.2">
      <c r="A1548" s="33" t="s">
        <v>985</v>
      </c>
      <c r="B1548" s="33">
        <f t="shared" si="164"/>
        <v>4305820</v>
      </c>
      <c r="C1548" s="51">
        <v>58</v>
      </c>
      <c r="D1548" s="26">
        <f t="shared" si="158"/>
        <v>43058</v>
      </c>
      <c r="E1548" s="13">
        <v>2</v>
      </c>
      <c r="F1548" s="14" t="s">
        <v>633</v>
      </c>
      <c r="G1548" s="14" t="s">
        <v>350</v>
      </c>
      <c r="H1548" s="13">
        <f t="shared" si="159"/>
        <v>110</v>
      </c>
      <c r="I1548" s="13">
        <f t="shared" si="160"/>
        <v>13</v>
      </c>
      <c r="J1548" s="13">
        <f t="shared" si="161"/>
        <v>4</v>
      </c>
      <c r="K1548" s="13" t="s">
        <v>1678</v>
      </c>
      <c r="L1548" s="13">
        <v>88</v>
      </c>
      <c r="M1548" s="13" t="s">
        <v>1605</v>
      </c>
      <c r="N1548" s="13">
        <v>88</v>
      </c>
      <c r="O1548" s="13" t="s">
        <v>1607</v>
      </c>
      <c r="P1548" s="13">
        <v>88</v>
      </c>
      <c r="Q1548" s="13" t="s">
        <v>1609</v>
      </c>
      <c r="R1548" s="13">
        <v>88</v>
      </c>
      <c r="S1548" s="13" t="s">
        <v>1709</v>
      </c>
      <c r="T1548" s="13">
        <v>88</v>
      </c>
      <c r="U1548" s="13" t="s">
        <v>1711</v>
      </c>
      <c r="V1548" s="13">
        <v>88</v>
      </c>
      <c r="W1548" s="13" t="s">
        <v>1481</v>
      </c>
      <c r="X1548" s="13">
        <v>88</v>
      </c>
      <c r="Y1548" s="13" t="s">
        <v>1482</v>
      </c>
      <c r="Z1548" s="13">
        <v>88</v>
      </c>
      <c r="AA1548" s="13" t="s">
        <v>749</v>
      </c>
      <c r="AB1548" s="36" t="str">
        <f t="shared" si="162"/>
        <v>tw-x-58-jlr-loc2</v>
      </c>
      <c r="AC1548" s="36">
        <f t="shared" si="163"/>
        <v>6</v>
      </c>
      <c r="AD1548" s="13">
        <v>6</v>
      </c>
      <c r="AE1548" s="27">
        <v>6</v>
      </c>
      <c r="AG1548" s="35">
        <v>345</v>
      </c>
    </row>
    <row r="1549" spans="1:33" ht="16.5" x14ac:dyDescent="0.2">
      <c r="A1549" s="33" t="s">
        <v>985</v>
      </c>
      <c r="B1549" s="33">
        <f t="shared" si="164"/>
        <v>4305821</v>
      </c>
      <c r="C1549" s="51">
        <v>58</v>
      </c>
      <c r="D1549" s="26">
        <f t="shared" si="158"/>
        <v>43058</v>
      </c>
      <c r="E1549" s="13">
        <v>2</v>
      </c>
      <c r="F1549" s="14" t="s">
        <v>634</v>
      </c>
      <c r="G1549" s="14" t="s">
        <v>367</v>
      </c>
      <c r="H1549" s="13">
        <f t="shared" si="159"/>
        <v>110</v>
      </c>
      <c r="I1549" s="13">
        <f t="shared" si="160"/>
        <v>13</v>
      </c>
      <c r="J1549" s="13">
        <f t="shared" si="161"/>
        <v>4</v>
      </c>
      <c r="K1549" s="13" t="s">
        <v>1677</v>
      </c>
      <c r="L1549" s="13">
        <v>88</v>
      </c>
      <c r="M1549" s="13" t="s">
        <v>1604</v>
      </c>
      <c r="N1549" s="13">
        <v>88</v>
      </c>
      <c r="O1549" s="13" t="s">
        <v>1606</v>
      </c>
      <c r="P1549" s="13">
        <v>88</v>
      </c>
      <c r="Q1549" s="13" t="s">
        <v>1608</v>
      </c>
      <c r="R1549" s="13">
        <v>88</v>
      </c>
      <c r="S1549" s="13" t="s">
        <v>1710</v>
      </c>
      <c r="T1549" s="13">
        <v>88</v>
      </c>
      <c r="U1549" s="13" t="s">
        <v>1712</v>
      </c>
      <c r="V1549" s="13">
        <v>88</v>
      </c>
      <c r="W1549" s="13" t="s">
        <v>1480</v>
      </c>
      <c r="X1549" s="13">
        <v>88</v>
      </c>
      <c r="Y1549" s="13" t="s">
        <v>1483</v>
      </c>
      <c r="Z1549" s="13">
        <v>88</v>
      </c>
      <c r="AA1549" s="13" t="s">
        <v>382</v>
      </c>
      <c r="AB1549" s="36" t="str">
        <f t="shared" si="162"/>
        <v>tw-x-58-shl-loc2</v>
      </c>
      <c r="AC1549" s="36">
        <f t="shared" si="163"/>
        <v>6</v>
      </c>
      <c r="AD1549" s="13">
        <v>9</v>
      </c>
      <c r="AE1549" s="27">
        <v>9</v>
      </c>
      <c r="AG1549" s="35">
        <v>346</v>
      </c>
    </row>
    <row r="1550" spans="1:33" ht="16.5" x14ac:dyDescent="0.2">
      <c r="A1550" s="33" t="s">
        <v>985</v>
      </c>
      <c r="B1550" s="33">
        <f t="shared" si="164"/>
        <v>4305830</v>
      </c>
      <c r="C1550" s="51">
        <v>58</v>
      </c>
      <c r="D1550" s="26">
        <f t="shared" si="158"/>
        <v>43058</v>
      </c>
      <c r="E1550" s="13">
        <v>3</v>
      </c>
      <c r="F1550" s="14" t="s">
        <v>633</v>
      </c>
      <c r="G1550" s="14" t="s">
        <v>352</v>
      </c>
      <c r="H1550" s="13">
        <f t="shared" si="159"/>
        <v>110</v>
      </c>
      <c r="I1550" s="13">
        <f t="shared" si="160"/>
        <v>13</v>
      </c>
      <c r="J1550" s="13">
        <f t="shared" si="161"/>
        <v>4</v>
      </c>
      <c r="K1550" s="13" t="s">
        <v>1678</v>
      </c>
      <c r="L1550" s="13">
        <v>88</v>
      </c>
      <c r="M1550" s="13" t="s">
        <v>1605</v>
      </c>
      <c r="N1550" s="13">
        <v>88</v>
      </c>
      <c r="O1550" s="13" t="s">
        <v>1607</v>
      </c>
      <c r="P1550" s="13">
        <v>88</v>
      </c>
      <c r="Q1550" s="13" t="s">
        <v>1609</v>
      </c>
      <c r="R1550" s="13">
        <v>88</v>
      </c>
      <c r="S1550" s="13" t="s">
        <v>1709</v>
      </c>
      <c r="T1550" s="13">
        <v>88</v>
      </c>
      <c r="U1550" s="13" t="s">
        <v>1711</v>
      </c>
      <c r="V1550" s="13">
        <v>88</v>
      </c>
      <c r="W1550" s="13" t="s">
        <v>1481</v>
      </c>
      <c r="X1550" s="13">
        <v>88</v>
      </c>
      <c r="Y1550" s="13" t="s">
        <v>1482</v>
      </c>
      <c r="Z1550" s="13">
        <v>88</v>
      </c>
      <c r="AA1550" s="13" t="s">
        <v>356</v>
      </c>
      <c r="AB1550" s="37" t="str">
        <f t="shared" si="162"/>
        <v>tw-x-58-jlr-loc3</v>
      </c>
      <c r="AC1550" s="37">
        <f t="shared" si="163"/>
        <v>6</v>
      </c>
      <c r="AD1550" s="13">
        <v>6</v>
      </c>
      <c r="AE1550" s="27">
        <v>6</v>
      </c>
      <c r="AG1550" s="35">
        <v>347</v>
      </c>
    </row>
    <row r="1551" spans="1:33" ht="17.25" thickBot="1" x14ac:dyDescent="0.25">
      <c r="A1551" s="33" t="s">
        <v>985</v>
      </c>
      <c r="B1551" s="33">
        <f t="shared" si="164"/>
        <v>4305831</v>
      </c>
      <c r="C1551" s="51">
        <v>58</v>
      </c>
      <c r="D1551" s="28">
        <f t="shared" si="158"/>
        <v>43058</v>
      </c>
      <c r="E1551" s="29">
        <v>3</v>
      </c>
      <c r="F1551" s="30" t="s">
        <v>634</v>
      </c>
      <c r="G1551" s="30" t="s">
        <v>372</v>
      </c>
      <c r="H1551" s="29">
        <f t="shared" si="159"/>
        <v>110</v>
      </c>
      <c r="I1551" s="29">
        <f t="shared" si="160"/>
        <v>13</v>
      </c>
      <c r="J1551" s="29">
        <f t="shared" si="161"/>
        <v>4</v>
      </c>
      <c r="K1551" s="29" t="s">
        <v>1677</v>
      </c>
      <c r="L1551" s="29">
        <v>88</v>
      </c>
      <c r="M1551" s="29" t="s">
        <v>1604</v>
      </c>
      <c r="N1551" s="29">
        <v>88</v>
      </c>
      <c r="O1551" s="29" t="s">
        <v>1606</v>
      </c>
      <c r="P1551" s="29">
        <v>88</v>
      </c>
      <c r="Q1551" s="29" t="s">
        <v>1608</v>
      </c>
      <c r="R1551" s="29">
        <v>88</v>
      </c>
      <c r="S1551" s="29" t="s">
        <v>1710</v>
      </c>
      <c r="T1551" s="29">
        <v>88</v>
      </c>
      <c r="U1551" s="29" t="s">
        <v>1712</v>
      </c>
      <c r="V1551" s="29">
        <v>88</v>
      </c>
      <c r="W1551" s="29" t="s">
        <v>1480</v>
      </c>
      <c r="X1551" s="29">
        <v>88</v>
      </c>
      <c r="Y1551" s="29" t="s">
        <v>1483</v>
      </c>
      <c r="Z1551" s="29">
        <v>88</v>
      </c>
      <c r="AA1551" s="29" t="s">
        <v>397</v>
      </c>
      <c r="AB1551" s="30" t="str">
        <f t="shared" si="162"/>
        <v>tw-x-58-shl-loc3</v>
      </c>
      <c r="AC1551" s="30">
        <f t="shared" si="163"/>
        <v>6</v>
      </c>
      <c r="AD1551" s="29">
        <v>9</v>
      </c>
      <c r="AE1551" s="31">
        <v>9</v>
      </c>
      <c r="AG1551" s="35">
        <v>348</v>
      </c>
    </row>
    <row r="1552" spans="1:33" ht="16.5" x14ac:dyDescent="0.2">
      <c r="A1552" s="33" t="s">
        <v>985</v>
      </c>
      <c r="B1552" s="33">
        <f t="shared" si="164"/>
        <v>4305910</v>
      </c>
      <c r="C1552" s="51">
        <v>59</v>
      </c>
      <c r="D1552" s="23">
        <f t="shared" si="158"/>
        <v>43059</v>
      </c>
      <c r="E1552" s="24">
        <v>1</v>
      </c>
      <c r="F1552" s="32" t="s">
        <v>633</v>
      </c>
      <c r="G1552" s="32" t="s">
        <v>30</v>
      </c>
      <c r="H1552" s="24">
        <f t="shared" si="159"/>
        <v>110</v>
      </c>
      <c r="I1552" s="24">
        <f t="shared" si="160"/>
        <v>14</v>
      </c>
      <c r="J1552" s="24">
        <f t="shared" si="161"/>
        <v>4</v>
      </c>
      <c r="K1552" s="24" t="s">
        <v>1678</v>
      </c>
      <c r="L1552" s="24">
        <v>89</v>
      </c>
      <c r="M1552" s="24" t="s">
        <v>1605</v>
      </c>
      <c r="N1552" s="24">
        <v>89</v>
      </c>
      <c r="O1552" s="24" t="s">
        <v>1607</v>
      </c>
      <c r="P1552" s="24">
        <v>89</v>
      </c>
      <c r="Q1552" s="24" t="s">
        <v>1609</v>
      </c>
      <c r="R1552" s="24">
        <v>89</v>
      </c>
      <c r="S1552" s="24" t="s">
        <v>1709</v>
      </c>
      <c r="T1552" s="24">
        <v>89</v>
      </c>
      <c r="U1552" s="24" t="s">
        <v>1711</v>
      </c>
      <c r="V1552" s="24">
        <v>89</v>
      </c>
      <c r="W1552" s="24" t="s">
        <v>1713</v>
      </c>
      <c r="X1552" s="24">
        <v>89</v>
      </c>
      <c r="Y1552" s="24" t="s">
        <v>1482</v>
      </c>
      <c r="Z1552" s="24">
        <v>89</v>
      </c>
      <c r="AA1552" s="32" t="s">
        <v>354</v>
      </c>
      <c r="AB1552" s="24" t="str">
        <f t="shared" si="162"/>
        <v>tw-x-59-jlr-loc1</v>
      </c>
      <c r="AC1552" s="24">
        <f t="shared" si="163"/>
        <v>6</v>
      </c>
      <c r="AD1552" s="24">
        <v>6</v>
      </c>
      <c r="AE1552" s="25">
        <v>6</v>
      </c>
      <c r="AG1552" s="35">
        <v>349</v>
      </c>
    </row>
    <row r="1553" spans="1:33" ht="16.5" x14ac:dyDescent="0.2">
      <c r="A1553" s="33" t="s">
        <v>985</v>
      </c>
      <c r="B1553" s="33">
        <f t="shared" si="164"/>
        <v>4305911</v>
      </c>
      <c r="C1553" s="51">
        <v>59</v>
      </c>
      <c r="D1553" s="26">
        <f t="shared" si="158"/>
        <v>43059</v>
      </c>
      <c r="E1553" s="13">
        <v>1</v>
      </c>
      <c r="F1553" s="14" t="s">
        <v>634</v>
      </c>
      <c r="G1553" s="14" t="s">
        <v>368</v>
      </c>
      <c r="H1553" s="13">
        <f t="shared" si="159"/>
        <v>110</v>
      </c>
      <c r="I1553" s="13">
        <f t="shared" si="160"/>
        <v>14</v>
      </c>
      <c r="J1553" s="13">
        <f t="shared" si="161"/>
        <v>4</v>
      </c>
      <c r="K1553" s="13" t="s">
        <v>1677</v>
      </c>
      <c r="L1553" s="13">
        <v>89</v>
      </c>
      <c r="M1553" s="13" t="s">
        <v>1604</v>
      </c>
      <c r="N1553" s="13">
        <v>89</v>
      </c>
      <c r="O1553" s="13" t="s">
        <v>1606</v>
      </c>
      <c r="P1553" s="13">
        <v>89</v>
      </c>
      <c r="Q1553" s="13" t="s">
        <v>1608</v>
      </c>
      <c r="R1553" s="13">
        <v>89</v>
      </c>
      <c r="S1553" s="13" t="s">
        <v>1710</v>
      </c>
      <c r="T1553" s="13">
        <v>89</v>
      </c>
      <c r="U1553" s="13" t="s">
        <v>1712</v>
      </c>
      <c r="V1553" s="13">
        <v>89</v>
      </c>
      <c r="W1553" s="13" t="s">
        <v>1714</v>
      </c>
      <c r="X1553" s="13">
        <v>89</v>
      </c>
      <c r="Y1553" s="13" t="s">
        <v>1483</v>
      </c>
      <c r="Z1553" s="13">
        <v>89</v>
      </c>
      <c r="AA1553" s="14" t="s">
        <v>395</v>
      </c>
      <c r="AB1553" s="13" t="str">
        <f t="shared" si="162"/>
        <v>tw-x-59-shl-loc1</v>
      </c>
      <c r="AC1553" s="13">
        <f t="shared" si="163"/>
        <v>6</v>
      </c>
      <c r="AD1553" s="13">
        <v>9</v>
      </c>
      <c r="AE1553" s="27">
        <v>9</v>
      </c>
      <c r="AG1553" s="35">
        <v>350</v>
      </c>
    </row>
    <row r="1554" spans="1:33" ht="16.5" x14ac:dyDescent="0.2">
      <c r="A1554" s="33" t="s">
        <v>985</v>
      </c>
      <c r="B1554" s="33">
        <f t="shared" si="164"/>
        <v>4305920</v>
      </c>
      <c r="C1554" s="51">
        <v>59</v>
      </c>
      <c r="D1554" s="26">
        <f t="shared" si="158"/>
        <v>43059</v>
      </c>
      <c r="E1554" s="13">
        <v>2</v>
      </c>
      <c r="F1554" s="14" t="s">
        <v>633</v>
      </c>
      <c r="G1554" s="14" t="s">
        <v>350</v>
      </c>
      <c r="H1554" s="13">
        <f t="shared" si="159"/>
        <v>110</v>
      </c>
      <c r="I1554" s="13">
        <f t="shared" si="160"/>
        <v>14</v>
      </c>
      <c r="J1554" s="13">
        <f t="shared" si="161"/>
        <v>4</v>
      </c>
      <c r="K1554" s="13" t="s">
        <v>1678</v>
      </c>
      <c r="L1554" s="13">
        <v>89</v>
      </c>
      <c r="M1554" s="13" t="s">
        <v>1605</v>
      </c>
      <c r="N1554" s="13">
        <v>89</v>
      </c>
      <c r="O1554" s="13" t="s">
        <v>1607</v>
      </c>
      <c r="P1554" s="13">
        <v>89</v>
      </c>
      <c r="Q1554" s="13" t="s">
        <v>1609</v>
      </c>
      <c r="R1554" s="13">
        <v>89</v>
      </c>
      <c r="S1554" s="13" t="s">
        <v>1709</v>
      </c>
      <c r="T1554" s="13">
        <v>89</v>
      </c>
      <c r="U1554" s="13" t="s">
        <v>1711</v>
      </c>
      <c r="V1554" s="13">
        <v>89</v>
      </c>
      <c r="W1554" s="13" t="s">
        <v>1713</v>
      </c>
      <c r="X1554" s="13">
        <v>89</v>
      </c>
      <c r="Y1554" s="13" t="s">
        <v>1482</v>
      </c>
      <c r="Z1554" s="13">
        <v>89</v>
      </c>
      <c r="AA1554" s="13" t="s">
        <v>748</v>
      </c>
      <c r="AB1554" s="36" t="str">
        <f t="shared" si="162"/>
        <v>tw-x-59-jlr-loc2</v>
      </c>
      <c r="AC1554" s="36">
        <f t="shared" si="163"/>
        <v>6</v>
      </c>
      <c r="AD1554" s="13">
        <v>6</v>
      </c>
      <c r="AE1554" s="27">
        <v>6</v>
      </c>
      <c r="AG1554" s="35">
        <v>351</v>
      </c>
    </row>
    <row r="1555" spans="1:33" ht="16.5" x14ac:dyDescent="0.2">
      <c r="A1555" s="33" t="s">
        <v>985</v>
      </c>
      <c r="B1555" s="33">
        <f t="shared" si="164"/>
        <v>4305921</v>
      </c>
      <c r="C1555" s="51">
        <v>59</v>
      </c>
      <c r="D1555" s="26">
        <f t="shared" si="158"/>
        <v>43059</v>
      </c>
      <c r="E1555" s="13">
        <v>2</v>
      </c>
      <c r="F1555" s="14" t="s">
        <v>634</v>
      </c>
      <c r="G1555" s="14" t="s">
        <v>367</v>
      </c>
      <c r="H1555" s="13">
        <f t="shared" si="159"/>
        <v>110</v>
      </c>
      <c r="I1555" s="13">
        <f t="shared" si="160"/>
        <v>14</v>
      </c>
      <c r="J1555" s="13">
        <f t="shared" si="161"/>
        <v>4</v>
      </c>
      <c r="K1555" s="13" t="s">
        <v>1677</v>
      </c>
      <c r="L1555" s="13">
        <v>89</v>
      </c>
      <c r="M1555" s="13" t="s">
        <v>1604</v>
      </c>
      <c r="N1555" s="13">
        <v>89</v>
      </c>
      <c r="O1555" s="13" t="s">
        <v>1606</v>
      </c>
      <c r="P1555" s="13">
        <v>89</v>
      </c>
      <c r="Q1555" s="13" t="s">
        <v>1608</v>
      </c>
      <c r="R1555" s="13">
        <v>89</v>
      </c>
      <c r="S1555" s="13" t="s">
        <v>1710</v>
      </c>
      <c r="T1555" s="13">
        <v>89</v>
      </c>
      <c r="U1555" s="13" t="s">
        <v>1712</v>
      </c>
      <c r="V1555" s="13">
        <v>89</v>
      </c>
      <c r="W1555" s="13" t="s">
        <v>1714</v>
      </c>
      <c r="X1555" s="13">
        <v>89</v>
      </c>
      <c r="Y1555" s="13" t="s">
        <v>1483</v>
      </c>
      <c r="Z1555" s="13">
        <v>89</v>
      </c>
      <c r="AA1555" s="13" t="s">
        <v>390</v>
      </c>
      <c r="AB1555" s="36" t="str">
        <f t="shared" si="162"/>
        <v>tw-x-59-shl-loc2</v>
      </c>
      <c r="AC1555" s="36">
        <f t="shared" si="163"/>
        <v>6</v>
      </c>
      <c r="AD1555" s="13">
        <v>9</v>
      </c>
      <c r="AE1555" s="27">
        <v>9</v>
      </c>
      <c r="AG1555" s="35">
        <v>352</v>
      </c>
    </row>
    <row r="1556" spans="1:33" ht="16.5" x14ac:dyDescent="0.2">
      <c r="A1556" s="33" t="s">
        <v>985</v>
      </c>
      <c r="B1556" s="33">
        <f t="shared" si="164"/>
        <v>4305930</v>
      </c>
      <c r="C1556" s="51">
        <v>59</v>
      </c>
      <c r="D1556" s="26">
        <f t="shared" si="158"/>
        <v>43059</v>
      </c>
      <c r="E1556" s="13">
        <v>3</v>
      </c>
      <c r="F1556" s="14" t="s">
        <v>633</v>
      </c>
      <c r="G1556" s="14" t="s">
        <v>352</v>
      </c>
      <c r="H1556" s="13">
        <f t="shared" si="159"/>
        <v>110</v>
      </c>
      <c r="I1556" s="13">
        <f t="shared" si="160"/>
        <v>13</v>
      </c>
      <c r="J1556" s="13">
        <f t="shared" si="161"/>
        <v>4</v>
      </c>
      <c r="K1556" s="13" t="s">
        <v>1678</v>
      </c>
      <c r="L1556" s="13">
        <v>89</v>
      </c>
      <c r="M1556" s="13" t="s">
        <v>1605</v>
      </c>
      <c r="N1556" s="13">
        <v>89</v>
      </c>
      <c r="O1556" s="13" t="s">
        <v>1607</v>
      </c>
      <c r="P1556" s="13">
        <v>89</v>
      </c>
      <c r="Q1556" s="13" t="s">
        <v>1609</v>
      </c>
      <c r="R1556" s="13">
        <v>89</v>
      </c>
      <c r="S1556" s="13" t="s">
        <v>1709</v>
      </c>
      <c r="T1556" s="13">
        <v>89</v>
      </c>
      <c r="U1556" s="13" t="s">
        <v>1711</v>
      </c>
      <c r="V1556" s="13">
        <v>89</v>
      </c>
      <c r="W1556" s="13" t="s">
        <v>1713</v>
      </c>
      <c r="X1556" s="13">
        <v>89</v>
      </c>
      <c r="Y1556" s="13" t="s">
        <v>1482</v>
      </c>
      <c r="Z1556" s="13">
        <v>89</v>
      </c>
      <c r="AA1556" s="13" t="s">
        <v>351</v>
      </c>
      <c r="AB1556" s="37" t="str">
        <f t="shared" si="162"/>
        <v>tw-x-59-jlr-loc3</v>
      </c>
      <c r="AC1556" s="37">
        <f t="shared" si="163"/>
        <v>6</v>
      </c>
      <c r="AD1556" s="13">
        <v>6</v>
      </c>
      <c r="AE1556" s="27">
        <v>6</v>
      </c>
      <c r="AG1556" s="35">
        <v>353</v>
      </c>
    </row>
    <row r="1557" spans="1:33" ht="17.25" thickBot="1" x14ac:dyDescent="0.25">
      <c r="A1557" s="33" t="s">
        <v>985</v>
      </c>
      <c r="B1557" s="33">
        <f t="shared" si="164"/>
        <v>4305931</v>
      </c>
      <c r="C1557" s="51">
        <v>59</v>
      </c>
      <c r="D1557" s="28">
        <f t="shared" si="158"/>
        <v>43059</v>
      </c>
      <c r="E1557" s="29">
        <v>3</v>
      </c>
      <c r="F1557" s="30" t="s">
        <v>634</v>
      </c>
      <c r="G1557" s="30" t="s">
        <v>372</v>
      </c>
      <c r="H1557" s="29">
        <f t="shared" si="159"/>
        <v>110</v>
      </c>
      <c r="I1557" s="29">
        <f t="shared" si="160"/>
        <v>13</v>
      </c>
      <c r="J1557" s="29">
        <f t="shared" si="161"/>
        <v>4</v>
      </c>
      <c r="K1557" s="29" t="s">
        <v>1677</v>
      </c>
      <c r="L1557" s="29">
        <v>89</v>
      </c>
      <c r="M1557" s="29" t="s">
        <v>1604</v>
      </c>
      <c r="N1557" s="29">
        <v>89</v>
      </c>
      <c r="O1557" s="29" t="s">
        <v>1606</v>
      </c>
      <c r="P1557" s="29">
        <v>89</v>
      </c>
      <c r="Q1557" s="29" t="s">
        <v>1608</v>
      </c>
      <c r="R1557" s="29">
        <v>89</v>
      </c>
      <c r="S1557" s="29" t="s">
        <v>1710</v>
      </c>
      <c r="T1557" s="29">
        <v>89</v>
      </c>
      <c r="U1557" s="29" t="s">
        <v>1712</v>
      </c>
      <c r="V1557" s="29">
        <v>89</v>
      </c>
      <c r="W1557" s="29" t="s">
        <v>1714</v>
      </c>
      <c r="X1557" s="29">
        <v>89</v>
      </c>
      <c r="Y1557" s="29" t="s">
        <v>1483</v>
      </c>
      <c r="Z1557" s="29">
        <v>89</v>
      </c>
      <c r="AA1557" s="29" t="s">
        <v>391</v>
      </c>
      <c r="AB1557" s="30" t="str">
        <f t="shared" si="162"/>
        <v>tw-x-59-shl-loc3</v>
      </c>
      <c r="AC1557" s="30">
        <f t="shared" si="163"/>
        <v>6</v>
      </c>
      <c r="AD1557" s="29">
        <v>9</v>
      </c>
      <c r="AE1557" s="31">
        <v>9</v>
      </c>
      <c r="AG1557" s="35">
        <v>354</v>
      </c>
    </row>
    <row r="1558" spans="1:33" ht="16.5" x14ac:dyDescent="0.2">
      <c r="A1558" s="33" t="s">
        <v>985</v>
      </c>
      <c r="B1558" s="33">
        <f t="shared" si="164"/>
        <v>4306010</v>
      </c>
      <c r="C1558" s="51">
        <v>60</v>
      </c>
      <c r="D1558" s="23">
        <f t="shared" si="158"/>
        <v>43060</v>
      </c>
      <c r="E1558" s="24">
        <v>1</v>
      </c>
      <c r="F1558" s="32" t="s">
        <v>633</v>
      </c>
      <c r="G1558" s="32" t="s">
        <v>30</v>
      </c>
      <c r="H1558" s="24">
        <f t="shared" si="159"/>
        <v>110</v>
      </c>
      <c r="I1558" s="24">
        <f t="shared" si="160"/>
        <v>14</v>
      </c>
      <c r="J1558" s="24">
        <f t="shared" si="161"/>
        <v>4</v>
      </c>
      <c r="K1558" s="24" t="s">
        <v>1678</v>
      </c>
      <c r="L1558" s="24">
        <v>90</v>
      </c>
      <c r="M1558" s="24" t="s">
        <v>1605</v>
      </c>
      <c r="N1558" s="24">
        <v>90</v>
      </c>
      <c r="O1558" s="24" t="s">
        <v>1607</v>
      </c>
      <c r="P1558" s="24">
        <v>90</v>
      </c>
      <c r="Q1558" s="24" t="s">
        <v>1609</v>
      </c>
      <c r="R1558" s="24">
        <v>90</v>
      </c>
      <c r="S1558" s="24" t="s">
        <v>1709</v>
      </c>
      <c r="T1558" s="24">
        <v>90</v>
      </c>
      <c r="U1558" s="24" t="s">
        <v>1711</v>
      </c>
      <c r="V1558" s="24">
        <v>90</v>
      </c>
      <c r="W1558" s="24" t="s">
        <v>1713</v>
      </c>
      <c r="X1558" s="24">
        <v>90</v>
      </c>
      <c r="Y1558" s="24" t="s">
        <v>1715</v>
      </c>
      <c r="Z1558" s="24">
        <v>90</v>
      </c>
      <c r="AA1558" s="24" t="s">
        <v>357</v>
      </c>
      <c r="AB1558" s="24" t="str">
        <f t="shared" si="162"/>
        <v>tw-x-60-jlr-loc1</v>
      </c>
      <c r="AC1558" s="24">
        <f t="shared" si="163"/>
        <v>7</v>
      </c>
      <c r="AD1558" s="24">
        <v>6</v>
      </c>
      <c r="AE1558" s="25">
        <v>6</v>
      </c>
      <c r="AG1558" s="35">
        <v>355</v>
      </c>
    </row>
    <row r="1559" spans="1:33" ht="16.5" x14ac:dyDescent="0.2">
      <c r="A1559" s="33" t="s">
        <v>985</v>
      </c>
      <c r="B1559" s="33">
        <f t="shared" si="164"/>
        <v>4306011</v>
      </c>
      <c r="C1559" s="51">
        <v>60</v>
      </c>
      <c r="D1559" s="26">
        <f t="shared" si="158"/>
        <v>43060</v>
      </c>
      <c r="E1559" s="13">
        <v>1</v>
      </c>
      <c r="F1559" s="14" t="s">
        <v>634</v>
      </c>
      <c r="G1559" s="14" t="s">
        <v>368</v>
      </c>
      <c r="H1559" s="13">
        <f t="shared" si="159"/>
        <v>110</v>
      </c>
      <c r="I1559" s="13">
        <f t="shared" si="160"/>
        <v>14</v>
      </c>
      <c r="J1559" s="13">
        <f t="shared" si="161"/>
        <v>4</v>
      </c>
      <c r="K1559" s="13" t="s">
        <v>1677</v>
      </c>
      <c r="L1559" s="13">
        <v>90</v>
      </c>
      <c r="M1559" s="13" t="s">
        <v>1604</v>
      </c>
      <c r="N1559" s="13">
        <v>90</v>
      </c>
      <c r="O1559" s="13" t="s">
        <v>1606</v>
      </c>
      <c r="P1559" s="13">
        <v>90</v>
      </c>
      <c r="Q1559" s="13" t="s">
        <v>1608</v>
      </c>
      <c r="R1559" s="13">
        <v>90</v>
      </c>
      <c r="S1559" s="13" t="s">
        <v>1710</v>
      </c>
      <c r="T1559" s="13">
        <v>90</v>
      </c>
      <c r="U1559" s="13" t="s">
        <v>1712</v>
      </c>
      <c r="V1559" s="13">
        <v>90</v>
      </c>
      <c r="W1559" s="13" t="s">
        <v>1714</v>
      </c>
      <c r="X1559" s="13">
        <v>90</v>
      </c>
      <c r="Y1559" s="13" t="s">
        <v>1716</v>
      </c>
      <c r="Z1559" s="13">
        <v>90</v>
      </c>
      <c r="AA1559" s="13" t="s">
        <v>398</v>
      </c>
      <c r="AB1559" s="13" t="str">
        <f t="shared" si="162"/>
        <v>tw-x-60-shl-loc1</v>
      </c>
      <c r="AC1559" s="13">
        <f t="shared" si="163"/>
        <v>7</v>
      </c>
      <c r="AD1559" s="13">
        <v>9</v>
      </c>
      <c r="AE1559" s="27">
        <v>9</v>
      </c>
      <c r="AG1559" s="35">
        <v>356</v>
      </c>
    </row>
    <row r="1560" spans="1:33" ht="16.5" x14ac:dyDescent="0.2">
      <c r="A1560" s="33" t="s">
        <v>985</v>
      </c>
      <c r="B1560" s="33">
        <f t="shared" si="164"/>
        <v>4306020</v>
      </c>
      <c r="C1560" s="51">
        <v>60</v>
      </c>
      <c r="D1560" s="26">
        <f t="shared" si="158"/>
        <v>43060</v>
      </c>
      <c r="E1560" s="13">
        <v>2</v>
      </c>
      <c r="F1560" s="14" t="s">
        <v>633</v>
      </c>
      <c r="G1560" s="14" t="s">
        <v>350</v>
      </c>
      <c r="H1560" s="13">
        <f t="shared" si="159"/>
        <v>110</v>
      </c>
      <c r="I1560" s="13">
        <f t="shared" si="160"/>
        <v>14</v>
      </c>
      <c r="J1560" s="13">
        <f t="shared" si="161"/>
        <v>4</v>
      </c>
      <c r="K1560" s="13" t="s">
        <v>1678</v>
      </c>
      <c r="L1560" s="13">
        <v>90</v>
      </c>
      <c r="M1560" s="13" t="s">
        <v>1605</v>
      </c>
      <c r="N1560" s="13">
        <v>90</v>
      </c>
      <c r="O1560" s="13" t="s">
        <v>1607</v>
      </c>
      <c r="P1560" s="13">
        <v>90</v>
      </c>
      <c r="Q1560" s="13" t="s">
        <v>1609</v>
      </c>
      <c r="R1560" s="13">
        <v>90</v>
      </c>
      <c r="S1560" s="13" t="s">
        <v>1709</v>
      </c>
      <c r="T1560" s="13">
        <v>90</v>
      </c>
      <c r="U1560" s="13" t="s">
        <v>1711</v>
      </c>
      <c r="V1560" s="13">
        <v>90</v>
      </c>
      <c r="W1560" s="13" t="s">
        <v>1713</v>
      </c>
      <c r="X1560" s="13">
        <v>90</v>
      </c>
      <c r="Y1560" s="13" t="s">
        <v>1715</v>
      </c>
      <c r="Z1560" s="13">
        <v>90</v>
      </c>
      <c r="AA1560" s="13" t="s">
        <v>347</v>
      </c>
      <c r="AB1560" s="36" t="str">
        <f t="shared" si="162"/>
        <v>tw-x-60-jlr-loc2</v>
      </c>
      <c r="AC1560" s="36">
        <f t="shared" si="163"/>
        <v>7</v>
      </c>
      <c r="AD1560" s="13">
        <v>6</v>
      </c>
      <c r="AE1560" s="27">
        <v>6</v>
      </c>
      <c r="AG1560" s="35">
        <v>357</v>
      </c>
    </row>
    <row r="1561" spans="1:33" ht="16.5" x14ac:dyDescent="0.2">
      <c r="A1561" s="33" t="s">
        <v>985</v>
      </c>
      <c r="B1561" s="33">
        <f t="shared" si="164"/>
        <v>4306021</v>
      </c>
      <c r="C1561" s="51">
        <v>60</v>
      </c>
      <c r="D1561" s="26">
        <f t="shared" si="158"/>
        <v>43060</v>
      </c>
      <c r="E1561" s="13">
        <v>2</v>
      </c>
      <c r="F1561" s="14" t="s">
        <v>634</v>
      </c>
      <c r="G1561" s="14" t="s">
        <v>367</v>
      </c>
      <c r="H1561" s="13">
        <f t="shared" si="159"/>
        <v>110</v>
      </c>
      <c r="I1561" s="13">
        <f t="shared" si="160"/>
        <v>14</v>
      </c>
      <c r="J1561" s="13">
        <f t="shared" si="161"/>
        <v>4</v>
      </c>
      <c r="K1561" s="13" t="s">
        <v>1677</v>
      </c>
      <c r="L1561" s="13">
        <v>90</v>
      </c>
      <c r="M1561" s="13" t="s">
        <v>1604</v>
      </c>
      <c r="N1561" s="13">
        <v>90</v>
      </c>
      <c r="O1561" s="13" t="s">
        <v>1606</v>
      </c>
      <c r="P1561" s="13">
        <v>90</v>
      </c>
      <c r="Q1561" s="13" t="s">
        <v>1608</v>
      </c>
      <c r="R1561" s="13">
        <v>90</v>
      </c>
      <c r="S1561" s="13" t="s">
        <v>1710</v>
      </c>
      <c r="T1561" s="13">
        <v>90</v>
      </c>
      <c r="U1561" s="13" t="s">
        <v>1712</v>
      </c>
      <c r="V1561" s="13">
        <v>90</v>
      </c>
      <c r="W1561" s="13" t="s">
        <v>1714</v>
      </c>
      <c r="X1561" s="13">
        <v>90</v>
      </c>
      <c r="Y1561" s="13" t="s">
        <v>1716</v>
      </c>
      <c r="Z1561" s="13">
        <v>90</v>
      </c>
      <c r="AA1561" s="13" t="s">
        <v>386</v>
      </c>
      <c r="AB1561" s="36" t="str">
        <f t="shared" si="162"/>
        <v>tw-x-60-shl-loc2</v>
      </c>
      <c r="AC1561" s="36">
        <f t="shared" si="163"/>
        <v>7</v>
      </c>
      <c r="AD1561" s="13">
        <v>9</v>
      </c>
      <c r="AE1561" s="27">
        <v>9</v>
      </c>
      <c r="AG1561" s="35">
        <v>358</v>
      </c>
    </row>
    <row r="1562" spans="1:33" ht="16.5" x14ac:dyDescent="0.2">
      <c r="A1562" s="33" t="s">
        <v>985</v>
      </c>
      <c r="B1562" s="33">
        <f t="shared" si="164"/>
        <v>4306030</v>
      </c>
      <c r="C1562" s="51">
        <v>60</v>
      </c>
      <c r="D1562" s="26">
        <f t="shared" si="158"/>
        <v>43060</v>
      </c>
      <c r="E1562" s="13">
        <v>3</v>
      </c>
      <c r="F1562" s="14" t="s">
        <v>633</v>
      </c>
      <c r="G1562" s="14" t="s">
        <v>352</v>
      </c>
      <c r="H1562" s="13">
        <f t="shared" si="159"/>
        <v>110</v>
      </c>
      <c r="I1562" s="13">
        <f t="shared" si="160"/>
        <v>14</v>
      </c>
      <c r="J1562" s="13">
        <f t="shared" si="161"/>
        <v>4</v>
      </c>
      <c r="K1562" s="13" t="s">
        <v>1678</v>
      </c>
      <c r="L1562" s="13">
        <v>90</v>
      </c>
      <c r="M1562" s="13" t="s">
        <v>1605</v>
      </c>
      <c r="N1562" s="13">
        <v>90</v>
      </c>
      <c r="O1562" s="13" t="s">
        <v>1607</v>
      </c>
      <c r="P1562" s="13">
        <v>90</v>
      </c>
      <c r="Q1562" s="13" t="s">
        <v>1609</v>
      </c>
      <c r="R1562" s="13">
        <v>90</v>
      </c>
      <c r="S1562" s="13" t="s">
        <v>1709</v>
      </c>
      <c r="T1562" s="13">
        <v>90</v>
      </c>
      <c r="U1562" s="13" t="s">
        <v>1711</v>
      </c>
      <c r="V1562" s="13">
        <v>90</v>
      </c>
      <c r="W1562" s="13" t="s">
        <v>1713</v>
      </c>
      <c r="X1562" s="13">
        <v>90</v>
      </c>
      <c r="Y1562" s="13" t="s">
        <v>1715</v>
      </c>
      <c r="Z1562" s="13">
        <v>90</v>
      </c>
      <c r="AA1562" s="13" t="s">
        <v>353</v>
      </c>
      <c r="AB1562" s="37" t="str">
        <f t="shared" si="162"/>
        <v>tw-x-60-jlr-loc3</v>
      </c>
      <c r="AC1562" s="37">
        <f t="shared" si="163"/>
        <v>7</v>
      </c>
      <c r="AD1562" s="13">
        <v>6</v>
      </c>
      <c r="AE1562" s="27">
        <v>6</v>
      </c>
      <c r="AG1562" s="35">
        <v>359</v>
      </c>
    </row>
    <row r="1563" spans="1:33" ht="17.25" thickBot="1" x14ac:dyDescent="0.25">
      <c r="A1563" s="33" t="s">
        <v>985</v>
      </c>
      <c r="B1563" s="33">
        <f t="shared" si="164"/>
        <v>4306031</v>
      </c>
      <c r="C1563" s="51">
        <v>60</v>
      </c>
      <c r="D1563" s="28">
        <f t="shared" si="158"/>
        <v>43060</v>
      </c>
      <c r="E1563" s="29">
        <v>3</v>
      </c>
      <c r="F1563" s="30" t="s">
        <v>634</v>
      </c>
      <c r="G1563" s="30" t="s">
        <v>372</v>
      </c>
      <c r="H1563" s="29">
        <f t="shared" si="159"/>
        <v>110</v>
      </c>
      <c r="I1563" s="29">
        <f t="shared" si="160"/>
        <v>14</v>
      </c>
      <c r="J1563" s="29">
        <f t="shared" si="161"/>
        <v>4</v>
      </c>
      <c r="K1563" s="29" t="s">
        <v>1677</v>
      </c>
      <c r="L1563" s="29">
        <v>90</v>
      </c>
      <c r="M1563" s="29" t="s">
        <v>1604</v>
      </c>
      <c r="N1563" s="29">
        <v>90</v>
      </c>
      <c r="O1563" s="29" t="s">
        <v>1606</v>
      </c>
      <c r="P1563" s="29">
        <v>90</v>
      </c>
      <c r="Q1563" s="29" t="s">
        <v>1608</v>
      </c>
      <c r="R1563" s="29">
        <v>90</v>
      </c>
      <c r="S1563" s="29" t="s">
        <v>1710</v>
      </c>
      <c r="T1563" s="29">
        <v>90</v>
      </c>
      <c r="U1563" s="29" t="s">
        <v>1712</v>
      </c>
      <c r="V1563" s="29">
        <v>90</v>
      </c>
      <c r="W1563" s="29" t="s">
        <v>1714</v>
      </c>
      <c r="X1563" s="29">
        <v>90</v>
      </c>
      <c r="Y1563" s="29" t="s">
        <v>1716</v>
      </c>
      <c r="Z1563" s="29">
        <v>90</v>
      </c>
      <c r="AA1563" s="29" t="s">
        <v>394</v>
      </c>
      <c r="AB1563" s="30" t="str">
        <f t="shared" si="162"/>
        <v>tw-x-60-shl-loc3</v>
      </c>
      <c r="AC1563" s="30">
        <f t="shared" si="163"/>
        <v>7</v>
      </c>
      <c r="AD1563" s="29">
        <v>9</v>
      </c>
      <c r="AE1563" s="31">
        <v>9</v>
      </c>
      <c r="AG1563" s="35">
        <v>360</v>
      </c>
    </row>
    <row r="1564" spans="1:33" ht="16.5" x14ac:dyDescent="0.2">
      <c r="A1564" s="33" t="s">
        <v>985</v>
      </c>
      <c r="B1564" s="33">
        <f t="shared" si="164"/>
        <v>4306110</v>
      </c>
      <c r="C1564" s="51">
        <v>61</v>
      </c>
      <c r="D1564" s="23">
        <f t="shared" si="158"/>
        <v>43061</v>
      </c>
      <c r="E1564" s="24">
        <v>1</v>
      </c>
      <c r="F1564" s="32" t="s">
        <v>633</v>
      </c>
      <c r="G1564" s="32" t="s">
        <v>30</v>
      </c>
      <c r="H1564" s="24">
        <f t="shared" si="159"/>
        <v>111</v>
      </c>
      <c r="I1564" s="24">
        <f t="shared" si="160"/>
        <v>14</v>
      </c>
      <c r="J1564" s="24">
        <f t="shared" si="161"/>
        <v>4</v>
      </c>
      <c r="K1564" s="24" t="s">
        <v>1678</v>
      </c>
      <c r="L1564" s="24">
        <v>90</v>
      </c>
      <c r="M1564" s="24" t="s">
        <v>1605</v>
      </c>
      <c r="N1564" s="24">
        <v>90</v>
      </c>
      <c r="O1564" s="24" t="s">
        <v>1607</v>
      </c>
      <c r="P1564" s="24">
        <v>90</v>
      </c>
      <c r="Q1564" s="24" t="s">
        <v>1609</v>
      </c>
      <c r="R1564" s="24">
        <v>90</v>
      </c>
      <c r="S1564" s="24" t="s">
        <v>1709</v>
      </c>
      <c r="T1564" s="24">
        <v>90</v>
      </c>
      <c r="U1564" s="24" t="s">
        <v>1711</v>
      </c>
      <c r="V1564" s="24">
        <v>90</v>
      </c>
      <c r="W1564" s="24" t="s">
        <v>1713</v>
      </c>
      <c r="X1564" s="24">
        <v>90</v>
      </c>
      <c r="Y1564" s="24" t="s">
        <v>1715</v>
      </c>
      <c r="Z1564" s="24">
        <v>90</v>
      </c>
      <c r="AA1564" s="24" t="s">
        <v>351</v>
      </c>
      <c r="AB1564" s="24" t="str">
        <f t="shared" si="162"/>
        <v>tw-x-61-jlr-loc1</v>
      </c>
      <c r="AC1564" s="24">
        <f t="shared" si="163"/>
        <v>7</v>
      </c>
      <c r="AD1564" s="24">
        <v>6</v>
      </c>
      <c r="AE1564" s="25">
        <v>6</v>
      </c>
      <c r="AG1564" s="35">
        <v>361</v>
      </c>
    </row>
    <row r="1565" spans="1:33" ht="16.5" x14ac:dyDescent="0.2">
      <c r="A1565" s="33" t="s">
        <v>985</v>
      </c>
      <c r="B1565" s="33">
        <f t="shared" si="164"/>
        <v>4306111</v>
      </c>
      <c r="C1565" s="51">
        <v>61</v>
      </c>
      <c r="D1565" s="26">
        <f t="shared" si="158"/>
        <v>43061</v>
      </c>
      <c r="E1565" s="13">
        <v>1</v>
      </c>
      <c r="F1565" s="14" t="s">
        <v>634</v>
      </c>
      <c r="G1565" s="14" t="s">
        <v>368</v>
      </c>
      <c r="H1565" s="13">
        <f t="shared" si="159"/>
        <v>111</v>
      </c>
      <c r="I1565" s="13">
        <f t="shared" si="160"/>
        <v>14</v>
      </c>
      <c r="J1565" s="13">
        <f t="shared" si="161"/>
        <v>4</v>
      </c>
      <c r="K1565" s="13" t="s">
        <v>1500</v>
      </c>
      <c r="L1565" s="13">
        <v>91</v>
      </c>
      <c r="M1565" s="13" t="s">
        <v>1604</v>
      </c>
      <c r="N1565" s="13">
        <v>91</v>
      </c>
      <c r="O1565" s="13" t="s">
        <v>1606</v>
      </c>
      <c r="P1565" s="13">
        <v>91</v>
      </c>
      <c r="Q1565" s="13" t="s">
        <v>1608</v>
      </c>
      <c r="R1565" s="13">
        <v>91</v>
      </c>
      <c r="S1565" s="13" t="s">
        <v>1710</v>
      </c>
      <c r="T1565" s="13">
        <v>91</v>
      </c>
      <c r="U1565" s="13" t="s">
        <v>1712</v>
      </c>
      <c r="V1565" s="13">
        <v>91</v>
      </c>
      <c r="W1565" s="13" t="s">
        <v>1714</v>
      </c>
      <c r="X1565" s="13">
        <v>91</v>
      </c>
      <c r="Y1565" s="13" t="s">
        <v>1716</v>
      </c>
      <c r="Z1565" s="13">
        <v>91</v>
      </c>
      <c r="AA1565" s="13" t="s">
        <v>391</v>
      </c>
      <c r="AB1565" s="13" t="str">
        <f t="shared" si="162"/>
        <v>tw-x-61-shl-loc1</v>
      </c>
      <c r="AC1565" s="13">
        <f t="shared" si="163"/>
        <v>7</v>
      </c>
      <c r="AD1565" s="13">
        <v>9</v>
      </c>
      <c r="AE1565" s="27">
        <v>9</v>
      </c>
      <c r="AG1565" s="35">
        <v>362</v>
      </c>
    </row>
    <row r="1566" spans="1:33" ht="16.5" x14ac:dyDescent="0.2">
      <c r="A1566" s="33" t="s">
        <v>985</v>
      </c>
      <c r="B1566" s="33">
        <f t="shared" si="164"/>
        <v>4306120</v>
      </c>
      <c r="C1566" s="51">
        <v>61</v>
      </c>
      <c r="D1566" s="26">
        <f t="shared" si="158"/>
        <v>43061</v>
      </c>
      <c r="E1566" s="13">
        <v>2</v>
      </c>
      <c r="F1566" s="14" t="s">
        <v>633</v>
      </c>
      <c r="G1566" s="14" t="s">
        <v>350</v>
      </c>
      <c r="H1566" s="13">
        <f t="shared" si="159"/>
        <v>111</v>
      </c>
      <c r="I1566" s="13">
        <f t="shared" si="160"/>
        <v>14</v>
      </c>
      <c r="J1566" s="13">
        <f t="shared" si="161"/>
        <v>4</v>
      </c>
      <c r="K1566" s="13" t="s">
        <v>1678</v>
      </c>
      <c r="L1566" s="13">
        <v>90</v>
      </c>
      <c r="M1566" s="13" t="s">
        <v>1605</v>
      </c>
      <c r="N1566" s="13">
        <v>90</v>
      </c>
      <c r="O1566" s="13" t="s">
        <v>1607</v>
      </c>
      <c r="P1566" s="13">
        <v>90</v>
      </c>
      <c r="Q1566" s="13" t="s">
        <v>1609</v>
      </c>
      <c r="R1566" s="13">
        <v>90</v>
      </c>
      <c r="S1566" s="13" t="s">
        <v>1709</v>
      </c>
      <c r="T1566" s="13">
        <v>90</v>
      </c>
      <c r="U1566" s="13" t="s">
        <v>1711</v>
      </c>
      <c r="V1566" s="13">
        <v>90</v>
      </c>
      <c r="W1566" s="13" t="s">
        <v>1713</v>
      </c>
      <c r="X1566" s="13">
        <v>90</v>
      </c>
      <c r="Y1566" s="13" t="s">
        <v>1715</v>
      </c>
      <c r="Z1566" s="13">
        <v>90</v>
      </c>
      <c r="AA1566" s="13" t="s">
        <v>748</v>
      </c>
      <c r="AB1566" s="36" t="str">
        <f t="shared" si="162"/>
        <v>tw-x-61-jlr-loc2</v>
      </c>
      <c r="AC1566" s="36">
        <f t="shared" si="163"/>
        <v>7</v>
      </c>
      <c r="AD1566" s="13">
        <v>6</v>
      </c>
      <c r="AE1566" s="27">
        <v>6</v>
      </c>
      <c r="AG1566" s="35">
        <v>363</v>
      </c>
    </row>
    <row r="1567" spans="1:33" ht="16.5" x14ac:dyDescent="0.2">
      <c r="A1567" s="33" t="s">
        <v>985</v>
      </c>
      <c r="B1567" s="33">
        <f t="shared" si="164"/>
        <v>4306121</v>
      </c>
      <c r="C1567" s="51">
        <v>61</v>
      </c>
      <c r="D1567" s="26">
        <f t="shared" si="158"/>
        <v>43061</v>
      </c>
      <c r="E1567" s="13">
        <v>2</v>
      </c>
      <c r="F1567" s="14" t="s">
        <v>634</v>
      </c>
      <c r="G1567" s="14" t="s">
        <v>367</v>
      </c>
      <c r="H1567" s="13">
        <f t="shared" si="159"/>
        <v>111</v>
      </c>
      <c r="I1567" s="13">
        <f t="shared" si="160"/>
        <v>14</v>
      </c>
      <c r="J1567" s="13">
        <f t="shared" si="161"/>
        <v>4</v>
      </c>
      <c r="K1567" s="13" t="s">
        <v>1500</v>
      </c>
      <c r="L1567" s="13">
        <v>91</v>
      </c>
      <c r="M1567" s="13" t="s">
        <v>1604</v>
      </c>
      <c r="N1567" s="13">
        <v>91</v>
      </c>
      <c r="O1567" s="13" t="s">
        <v>1606</v>
      </c>
      <c r="P1567" s="13">
        <v>91</v>
      </c>
      <c r="Q1567" s="13" t="s">
        <v>1608</v>
      </c>
      <c r="R1567" s="13">
        <v>91</v>
      </c>
      <c r="S1567" s="13" t="s">
        <v>1710</v>
      </c>
      <c r="T1567" s="13">
        <v>91</v>
      </c>
      <c r="U1567" s="13" t="s">
        <v>1712</v>
      </c>
      <c r="V1567" s="13">
        <v>91</v>
      </c>
      <c r="W1567" s="13" t="s">
        <v>1714</v>
      </c>
      <c r="X1567" s="13">
        <v>91</v>
      </c>
      <c r="Y1567" s="13" t="s">
        <v>1716</v>
      </c>
      <c r="Z1567" s="13">
        <v>91</v>
      </c>
      <c r="AA1567" s="13" t="s">
        <v>390</v>
      </c>
      <c r="AB1567" s="36" t="str">
        <f t="shared" si="162"/>
        <v>tw-x-61-shl-loc2</v>
      </c>
      <c r="AC1567" s="36">
        <f t="shared" si="163"/>
        <v>7</v>
      </c>
      <c r="AD1567" s="13">
        <v>9</v>
      </c>
      <c r="AE1567" s="27">
        <v>9</v>
      </c>
      <c r="AG1567" s="35">
        <v>364</v>
      </c>
    </row>
    <row r="1568" spans="1:33" ht="16.5" x14ac:dyDescent="0.2">
      <c r="A1568" s="33" t="s">
        <v>985</v>
      </c>
      <c r="B1568" s="33">
        <f t="shared" si="164"/>
        <v>4306130</v>
      </c>
      <c r="C1568" s="51">
        <v>61</v>
      </c>
      <c r="D1568" s="26">
        <f t="shared" si="158"/>
        <v>43061</v>
      </c>
      <c r="E1568" s="13">
        <v>3</v>
      </c>
      <c r="F1568" s="14" t="s">
        <v>633</v>
      </c>
      <c r="G1568" s="14" t="s">
        <v>352</v>
      </c>
      <c r="H1568" s="13">
        <f t="shared" si="159"/>
        <v>111</v>
      </c>
      <c r="I1568" s="13">
        <f t="shared" si="160"/>
        <v>14</v>
      </c>
      <c r="J1568" s="13">
        <f t="shared" si="161"/>
        <v>4</v>
      </c>
      <c r="K1568" s="13" t="s">
        <v>1678</v>
      </c>
      <c r="L1568" s="13">
        <v>90</v>
      </c>
      <c r="M1568" s="13" t="s">
        <v>1605</v>
      </c>
      <c r="N1568" s="13">
        <v>90</v>
      </c>
      <c r="O1568" s="13" t="s">
        <v>1607</v>
      </c>
      <c r="P1568" s="13">
        <v>90</v>
      </c>
      <c r="Q1568" s="13" t="s">
        <v>1609</v>
      </c>
      <c r="R1568" s="13">
        <v>90</v>
      </c>
      <c r="S1568" s="13" t="s">
        <v>1709</v>
      </c>
      <c r="T1568" s="13">
        <v>90</v>
      </c>
      <c r="U1568" s="13" t="s">
        <v>1711</v>
      </c>
      <c r="V1568" s="13">
        <v>90</v>
      </c>
      <c r="W1568" s="13" t="s">
        <v>1713</v>
      </c>
      <c r="X1568" s="13">
        <v>90</v>
      </c>
      <c r="Y1568" s="13" t="s">
        <v>1715</v>
      </c>
      <c r="Z1568" s="13">
        <v>90</v>
      </c>
      <c r="AA1568" s="13" t="s">
        <v>354</v>
      </c>
      <c r="AB1568" s="37" t="str">
        <f t="shared" si="162"/>
        <v>tw-x-61-jlr-loc3</v>
      </c>
      <c r="AC1568" s="37">
        <f t="shared" si="163"/>
        <v>7</v>
      </c>
      <c r="AD1568" s="13">
        <v>6</v>
      </c>
      <c r="AE1568" s="27">
        <v>6</v>
      </c>
      <c r="AG1568" s="35">
        <v>365</v>
      </c>
    </row>
    <row r="1569" spans="1:33" ht="17.25" thickBot="1" x14ac:dyDescent="0.25">
      <c r="A1569" s="33" t="s">
        <v>985</v>
      </c>
      <c r="B1569" s="33">
        <f t="shared" si="164"/>
        <v>4306131</v>
      </c>
      <c r="C1569" s="51">
        <v>61</v>
      </c>
      <c r="D1569" s="28">
        <f t="shared" si="158"/>
        <v>43061</v>
      </c>
      <c r="E1569" s="29">
        <v>3</v>
      </c>
      <c r="F1569" s="30" t="s">
        <v>634</v>
      </c>
      <c r="G1569" s="30" t="s">
        <v>372</v>
      </c>
      <c r="H1569" s="29">
        <f t="shared" si="159"/>
        <v>111</v>
      </c>
      <c r="I1569" s="29">
        <f t="shared" si="160"/>
        <v>14</v>
      </c>
      <c r="J1569" s="29">
        <f t="shared" si="161"/>
        <v>4</v>
      </c>
      <c r="K1569" s="29" t="s">
        <v>1500</v>
      </c>
      <c r="L1569" s="29">
        <v>91</v>
      </c>
      <c r="M1569" s="29" t="s">
        <v>1604</v>
      </c>
      <c r="N1569" s="29">
        <v>91</v>
      </c>
      <c r="O1569" s="29" t="s">
        <v>1606</v>
      </c>
      <c r="P1569" s="29">
        <v>91</v>
      </c>
      <c r="Q1569" s="29" t="s">
        <v>1608</v>
      </c>
      <c r="R1569" s="29">
        <v>91</v>
      </c>
      <c r="S1569" s="29" t="s">
        <v>1710</v>
      </c>
      <c r="T1569" s="29">
        <v>91</v>
      </c>
      <c r="U1569" s="29" t="s">
        <v>1712</v>
      </c>
      <c r="V1569" s="29">
        <v>91</v>
      </c>
      <c r="W1569" s="29" t="s">
        <v>1714</v>
      </c>
      <c r="X1569" s="29">
        <v>91</v>
      </c>
      <c r="Y1569" s="29" t="s">
        <v>1716</v>
      </c>
      <c r="Z1569" s="29">
        <v>91</v>
      </c>
      <c r="AA1569" s="29" t="s">
        <v>395</v>
      </c>
      <c r="AB1569" s="30" t="str">
        <f t="shared" si="162"/>
        <v>tw-x-61-shl-loc3</v>
      </c>
      <c r="AC1569" s="30">
        <f t="shared" si="163"/>
        <v>7</v>
      </c>
      <c r="AD1569" s="29">
        <v>9</v>
      </c>
      <c r="AE1569" s="31">
        <v>9</v>
      </c>
      <c r="AG1569" s="35">
        <v>366</v>
      </c>
    </row>
    <row r="1570" spans="1:33" ht="16.5" x14ac:dyDescent="0.2">
      <c r="A1570" s="33" t="s">
        <v>985</v>
      </c>
      <c r="B1570" s="33">
        <f t="shared" si="164"/>
        <v>4306210</v>
      </c>
      <c r="C1570" s="51">
        <v>62</v>
      </c>
      <c r="D1570" s="23">
        <f t="shared" si="158"/>
        <v>43062</v>
      </c>
      <c r="E1570" s="24">
        <v>1</v>
      </c>
      <c r="F1570" s="32" t="s">
        <v>633</v>
      </c>
      <c r="G1570" s="32" t="s">
        <v>30</v>
      </c>
      <c r="H1570" s="24">
        <f t="shared" si="159"/>
        <v>112</v>
      </c>
      <c r="I1570" s="24">
        <f t="shared" si="160"/>
        <v>14</v>
      </c>
      <c r="J1570" s="24">
        <f t="shared" si="161"/>
        <v>4</v>
      </c>
      <c r="K1570" s="24" t="s">
        <v>1501</v>
      </c>
      <c r="L1570" s="24">
        <v>92</v>
      </c>
      <c r="M1570" s="24" t="s">
        <v>1605</v>
      </c>
      <c r="N1570" s="24">
        <v>92</v>
      </c>
      <c r="O1570" s="24" t="s">
        <v>1607</v>
      </c>
      <c r="P1570" s="24">
        <v>92</v>
      </c>
      <c r="Q1570" s="24" t="s">
        <v>1609</v>
      </c>
      <c r="R1570" s="24">
        <v>92</v>
      </c>
      <c r="S1570" s="24" t="s">
        <v>1709</v>
      </c>
      <c r="T1570" s="24">
        <v>92</v>
      </c>
      <c r="U1570" s="24" t="s">
        <v>1711</v>
      </c>
      <c r="V1570" s="24">
        <v>92</v>
      </c>
      <c r="W1570" s="24" t="s">
        <v>1713</v>
      </c>
      <c r="X1570" s="24">
        <v>92</v>
      </c>
      <c r="Y1570" s="24" t="s">
        <v>1715</v>
      </c>
      <c r="Z1570" s="24">
        <v>92</v>
      </c>
      <c r="AA1570" s="24" t="s">
        <v>30</v>
      </c>
      <c r="AB1570" s="24" t="str">
        <f t="shared" si="162"/>
        <v>tw-x-62-jlr-loc1</v>
      </c>
      <c r="AC1570" s="24">
        <f t="shared" si="163"/>
        <v>7</v>
      </c>
      <c r="AD1570" s="24">
        <v>6</v>
      </c>
      <c r="AE1570" s="25">
        <v>6</v>
      </c>
      <c r="AG1570" s="35">
        <v>367</v>
      </c>
    </row>
    <row r="1571" spans="1:33" ht="16.5" x14ac:dyDescent="0.2">
      <c r="A1571" s="33" t="s">
        <v>985</v>
      </c>
      <c r="B1571" s="33">
        <f t="shared" si="164"/>
        <v>4306211</v>
      </c>
      <c r="C1571" s="51">
        <v>62</v>
      </c>
      <c r="D1571" s="26">
        <f t="shared" si="158"/>
        <v>43062</v>
      </c>
      <c r="E1571" s="13">
        <v>1</v>
      </c>
      <c r="F1571" s="14" t="s">
        <v>634</v>
      </c>
      <c r="G1571" s="14" t="s">
        <v>368</v>
      </c>
      <c r="H1571" s="13">
        <f t="shared" si="159"/>
        <v>112</v>
      </c>
      <c r="I1571" s="13">
        <f t="shared" si="160"/>
        <v>14</v>
      </c>
      <c r="J1571" s="13">
        <f t="shared" si="161"/>
        <v>4</v>
      </c>
      <c r="K1571" s="13" t="s">
        <v>1500</v>
      </c>
      <c r="L1571" s="13">
        <v>91</v>
      </c>
      <c r="M1571" s="13" t="s">
        <v>1604</v>
      </c>
      <c r="N1571" s="13">
        <v>91</v>
      </c>
      <c r="O1571" s="13" t="s">
        <v>1606</v>
      </c>
      <c r="P1571" s="13">
        <v>91</v>
      </c>
      <c r="Q1571" s="13" t="s">
        <v>1608</v>
      </c>
      <c r="R1571" s="13">
        <v>91</v>
      </c>
      <c r="S1571" s="13" t="s">
        <v>1710</v>
      </c>
      <c r="T1571" s="13">
        <v>91</v>
      </c>
      <c r="U1571" s="13" t="s">
        <v>1712</v>
      </c>
      <c r="V1571" s="13">
        <v>91</v>
      </c>
      <c r="W1571" s="13" t="s">
        <v>1714</v>
      </c>
      <c r="X1571" s="13">
        <v>91</v>
      </c>
      <c r="Y1571" s="13" t="s">
        <v>1716</v>
      </c>
      <c r="Z1571" s="13">
        <v>91</v>
      </c>
      <c r="AA1571" s="13" t="s">
        <v>386</v>
      </c>
      <c r="AB1571" s="13" t="str">
        <f t="shared" si="162"/>
        <v>tw-x-62-shl-loc1</v>
      </c>
      <c r="AC1571" s="13">
        <f t="shared" si="163"/>
        <v>7</v>
      </c>
      <c r="AD1571" s="13">
        <v>9</v>
      </c>
      <c r="AE1571" s="27">
        <v>9</v>
      </c>
      <c r="AG1571" s="35">
        <v>368</v>
      </c>
    </row>
    <row r="1572" spans="1:33" ht="16.5" x14ac:dyDescent="0.2">
      <c r="A1572" s="33" t="s">
        <v>985</v>
      </c>
      <c r="B1572" s="33">
        <f t="shared" si="164"/>
        <v>4306220</v>
      </c>
      <c r="C1572" s="51">
        <v>62</v>
      </c>
      <c r="D1572" s="26">
        <f t="shared" si="158"/>
        <v>43062</v>
      </c>
      <c r="E1572" s="13">
        <v>2</v>
      </c>
      <c r="F1572" s="14" t="s">
        <v>633</v>
      </c>
      <c r="G1572" s="14" t="s">
        <v>350</v>
      </c>
      <c r="H1572" s="13">
        <f t="shared" si="159"/>
        <v>112</v>
      </c>
      <c r="I1572" s="13">
        <f t="shared" si="160"/>
        <v>14</v>
      </c>
      <c r="J1572" s="13">
        <f t="shared" si="161"/>
        <v>4</v>
      </c>
      <c r="K1572" s="13" t="s">
        <v>1501</v>
      </c>
      <c r="L1572" s="13">
        <v>92</v>
      </c>
      <c r="M1572" s="13" t="s">
        <v>1605</v>
      </c>
      <c r="N1572" s="13">
        <v>92</v>
      </c>
      <c r="O1572" s="13" t="s">
        <v>1607</v>
      </c>
      <c r="P1572" s="13">
        <v>92</v>
      </c>
      <c r="Q1572" s="13" t="s">
        <v>1609</v>
      </c>
      <c r="R1572" s="13">
        <v>92</v>
      </c>
      <c r="S1572" s="13" t="s">
        <v>1709</v>
      </c>
      <c r="T1572" s="13">
        <v>92</v>
      </c>
      <c r="U1572" s="13" t="s">
        <v>1711</v>
      </c>
      <c r="V1572" s="13">
        <v>92</v>
      </c>
      <c r="W1572" s="13" t="s">
        <v>1713</v>
      </c>
      <c r="X1572" s="13">
        <v>92</v>
      </c>
      <c r="Y1572" s="13" t="s">
        <v>1715</v>
      </c>
      <c r="Z1572" s="13">
        <v>92</v>
      </c>
      <c r="AA1572" s="13" t="s">
        <v>30</v>
      </c>
      <c r="AB1572" s="36" t="str">
        <f t="shared" si="162"/>
        <v>tw-x-62-jlr-loc2</v>
      </c>
      <c r="AC1572" s="36">
        <f t="shared" si="163"/>
        <v>7</v>
      </c>
      <c r="AD1572" s="13">
        <v>6</v>
      </c>
      <c r="AE1572" s="27">
        <v>6</v>
      </c>
      <c r="AG1572" s="35">
        <v>369</v>
      </c>
    </row>
    <row r="1573" spans="1:33" ht="16.5" x14ac:dyDescent="0.2">
      <c r="A1573" s="33" t="s">
        <v>985</v>
      </c>
      <c r="B1573" s="33">
        <f t="shared" si="164"/>
        <v>4306221</v>
      </c>
      <c r="C1573" s="51">
        <v>62</v>
      </c>
      <c r="D1573" s="26">
        <f t="shared" si="158"/>
        <v>43062</v>
      </c>
      <c r="E1573" s="13">
        <v>2</v>
      </c>
      <c r="F1573" s="14" t="s">
        <v>634</v>
      </c>
      <c r="G1573" s="14" t="s">
        <v>367</v>
      </c>
      <c r="H1573" s="13">
        <f t="shared" si="159"/>
        <v>112</v>
      </c>
      <c r="I1573" s="13">
        <f t="shared" si="160"/>
        <v>14</v>
      </c>
      <c r="J1573" s="13">
        <f t="shared" si="161"/>
        <v>4</v>
      </c>
      <c r="K1573" s="13" t="s">
        <v>1500</v>
      </c>
      <c r="L1573" s="13">
        <v>91</v>
      </c>
      <c r="M1573" s="13" t="s">
        <v>1604</v>
      </c>
      <c r="N1573" s="13">
        <v>91</v>
      </c>
      <c r="O1573" s="13" t="s">
        <v>1606</v>
      </c>
      <c r="P1573" s="13">
        <v>91</v>
      </c>
      <c r="Q1573" s="13" t="s">
        <v>1608</v>
      </c>
      <c r="R1573" s="13">
        <v>91</v>
      </c>
      <c r="S1573" s="13" t="s">
        <v>1710</v>
      </c>
      <c r="T1573" s="13">
        <v>91</v>
      </c>
      <c r="U1573" s="13" t="s">
        <v>1712</v>
      </c>
      <c r="V1573" s="13">
        <v>91</v>
      </c>
      <c r="W1573" s="13" t="s">
        <v>1714</v>
      </c>
      <c r="X1573" s="13">
        <v>91</v>
      </c>
      <c r="Y1573" s="13" t="s">
        <v>1716</v>
      </c>
      <c r="Z1573" s="13">
        <v>91</v>
      </c>
      <c r="AA1573" s="13" t="s">
        <v>380</v>
      </c>
      <c r="AB1573" s="36" t="str">
        <f t="shared" si="162"/>
        <v>tw-x-62-shl-loc2</v>
      </c>
      <c r="AC1573" s="36">
        <f t="shared" si="163"/>
        <v>7</v>
      </c>
      <c r="AD1573" s="13">
        <v>9</v>
      </c>
      <c r="AE1573" s="27">
        <v>9</v>
      </c>
      <c r="AG1573" s="35">
        <v>370</v>
      </c>
    </row>
    <row r="1574" spans="1:33" ht="16.5" x14ac:dyDescent="0.2">
      <c r="A1574" s="33" t="s">
        <v>985</v>
      </c>
      <c r="B1574" s="33">
        <f t="shared" si="164"/>
        <v>4306230</v>
      </c>
      <c r="C1574" s="51">
        <v>62</v>
      </c>
      <c r="D1574" s="26">
        <f t="shared" si="158"/>
        <v>43062</v>
      </c>
      <c r="E1574" s="13">
        <v>3</v>
      </c>
      <c r="F1574" s="14" t="s">
        <v>633</v>
      </c>
      <c r="G1574" s="14" t="s">
        <v>352</v>
      </c>
      <c r="H1574" s="13">
        <f t="shared" si="159"/>
        <v>112</v>
      </c>
      <c r="I1574" s="13">
        <f t="shared" si="160"/>
        <v>14</v>
      </c>
      <c r="J1574" s="13">
        <f t="shared" si="161"/>
        <v>4</v>
      </c>
      <c r="K1574" s="13" t="s">
        <v>1501</v>
      </c>
      <c r="L1574" s="13">
        <v>92</v>
      </c>
      <c r="M1574" s="13" t="s">
        <v>1605</v>
      </c>
      <c r="N1574" s="13">
        <v>92</v>
      </c>
      <c r="O1574" s="13" t="s">
        <v>1607</v>
      </c>
      <c r="P1574" s="13">
        <v>92</v>
      </c>
      <c r="Q1574" s="13" t="s">
        <v>1609</v>
      </c>
      <c r="R1574" s="13">
        <v>92</v>
      </c>
      <c r="S1574" s="13" t="s">
        <v>1709</v>
      </c>
      <c r="T1574" s="13">
        <v>92</v>
      </c>
      <c r="U1574" s="13" t="s">
        <v>1711</v>
      </c>
      <c r="V1574" s="13">
        <v>92</v>
      </c>
      <c r="W1574" s="13" t="s">
        <v>1713</v>
      </c>
      <c r="X1574" s="13">
        <v>92</v>
      </c>
      <c r="Y1574" s="13" t="s">
        <v>1715</v>
      </c>
      <c r="Z1574" s="13">
        <v>92</v>
      </c>
      <c r="AA1574" s="13" t="s">
        <v>353</v>
      </c>
      <c r="AB1574" s="37" t="str">
        <f t="shared" si="162"/>
        <v>tw-x-62-jlr-loc3</v>
      </c>
      <c r="AC1574" s="37">
        <f t="shared" si="163"/>
        <v>7</v>
      </c>
      <c r="AD1574" s="13">
        <v>6</v>
      </c>
      <c r="AE1574" s="27">
        <v>6</v>
      </c>
      <c r="AG1574" s="35">
        <v>371</v>
      </c>
    </row>
    <row r="1575" spans="1:33" ht="17.25" thickBot="1" x14ac:dyDescent="0.25">
      <c r="A1575" s="33" t="s">
        <v>985</v>
      </c>
      <c r="B1575" s="33">
        <f t="shared" si="164"/>
        <v>4306231</v>
      </c>
      <c r="C1575" s="51">
        <v>62</v>
      </c>
      <c r="D1575" s="28">
        <f t="shared" si="158"/>
        <v>43062</v>
      </c>
      <c r="E1575" s="29">
        <v>3</v>
      </c>
      <c r="F1575" s="30" t="s">
        <v>634</v>
      </c>
      <c r="G1575" s="30" t="s">
        <v>372</v>
      </c>
      <c r="H1575" s="29">
        <f t="shared" si="159"/>
        <v>112</v>
      </c>
      <c r="I1575" s="29">
        <f t="shared" si="160"/>
        <v>14</v>
      </c>
      <c r="J1575" s="29">
        <f t="shared" si="161"/>
        <v>4</v>
      </c>
      <c r="K1575" s="29" t="s">
        <v>1500</v>
      </c>
      <c r="L1575" s="29">
        <v>91</v>
      </c>
      <c r="M1575" s="29" t="s">
        <v>1604</v>
      </c>
      <c r="N1575" s="29">
        <v>91</v>
      </c>
      <c r="O1575" s="29" t="s">
        <v>1606</v>
      </c>
      <c r="P1575" s="29">
        <v>91</v>
      </c>
      <c r="Q1575" s="29" t="s">
        <v>1608</v>
      </c>
      <c r="R1575" s="29">
        <v>91</v>
      </c>
      <c r="S1575" s="29" t="s">
        <v>1710</v>
      </c>
      <c r="T1575" s="29">
        <v>91</v>
      </c>
      <c r="U1575" s="29" t="s">
        <v>1712</v>
      </c>
      <c r="V1575" s="29">
        <v>91</v>
      </c>
      <c r="W1575" s="29" t="s">
        <v>1714</v>
      </c>
      <c r="X1575" s="29">
        <v>91</v>
      </c>
      <c r="Y1575" s="29" t="s">
        <v>1716</v>
      </c>
      <c r="Z1575" s="29">
        <v>91</v>
      </c>
      <c r="AA1575" s="29" t="s">
        <v>394</v>
      </c>
      <c r="AB1575" s="30" t="str">
        <f t="shared" si="162"/>
        <v>tw-x-62-shl-loc3</v>
      </c>
      <c r="AC1575" s="30">
        <f t="shared" si="163"/>
        <v>7</v>
      </c>
      <c r="AD1575" s="29">
        <v>9</v>
      </c>
      <c r="AE1575" s="31">
        <v>9</v>
      </c>
      <c r="AG1575" s="35">
        <v>372</v>
      </c>
    </row>
    <row r="1576" spans="1:33" ht="16.5" x14ac:dyDescent="0.2">
      <c r="A1576" s="33" t="s">
        <v>985</v>
      </c>
      <c r="B1576" s="33">
        <f t="shared" si="164"/>
        <v>4306310</v>
      </c>
      <c r="C1576" s="51">
        <v>63</v>
      </c>
      <c r="D1576" s="23">
        <f t="shared" si="158"/>
        <v>43063</v>
      </c>
      <c r="E1576" s="24">
        <v>1</v>
      </c>
      <c r="F1576" s="32" t="s">
        <v>633</v>
      </c>
      <c r="G1576" s="32" t="s">
        <v>30</v>
      </c>
      <c r="H1576" s="24">
        <f t="shared" si="159"/>
        <v>112</v>
      </c>
      <c r="I1576" s="24">
        <f t="shared" si="160"/>
        <v>14</v>
      </c>
      <c r="J1576" s="24">
        <f t="shared" si="161"/>
        <v>4</v>
      </c>
      <c r="K1576" s="24" t="s">
        <v>1501</v>
      </c>
      <c r="L1576" s="24">
        <v>93</v>
      </c>
      <c r="M1576" s="24" t="s">
        <v>1503</v>
      </c>
      <c r="N1576" s="24">
        <v>93</v>
      </c>
      <c r="O1576" s="24" t="s">
        <v>1607</v>
      </c>
      <c r="P1576" s="24">
        <v>93</v>
      </c>
      <c r="Q1576" s="24" t="s">
        <v>1609</v>
      </c>
      <c r="R1576" s="24">
        <v>93</v>
      </c>
      <c r="S1576" s="24" t="s">
        <v>1709</v>
      </c>
      <c r="T1576" s="24">
        <v>93</v>
      </c>
      <c r="U1576" s="24" t="s">
        <v>1711</v>
      </c>
      <c r="V1576" s="24">
        <v>93</v>
      </c>
      <c r="W1576" s="24" t="s">
        <v>1713</v>
      </c>
      <c r="X1576" s="24">
        <v>93</v>
      </c>
      <c r="Y1576" s="24" t="s">
        <v>1715</v>
      </c>
      <c r="Z1576" s="24">
        <v>93</v>
      </c>
      <c r="AA1576" s="24" t="s">
        <v>350</v>
      </c>
      <c r="AB1576" s="24" t="str">
        <f t="shared" si="162"/>
        <v>tw-x-63-jlr-loc1</v>
      </c>
      <c r="AC1576" s="24">
        <f t="shared" si="163"/>
        <v>7</v>
      </c>
      <c r="AD1576" s="24">
        <v>6</v>
      </c>
      <c r="AE1576" s="25">
        <v>6</v>
      </c>
      <c r="AG1576" s="35">
        <v>373</v>
      </c>
    </row>
    <row r="1577" spans="1:33" ht="16.5" x14ac:dyDescent="0.2">
      <c r="A1577" s="33" t="s">
        <v>985</v>
      </c>
      <c r="B1577" s="33">
        <f t="shared" si="164"/>
        <v>4306311</v>
      </c>
      <c r="C1577" s="51">
        <v>63</v>
      </c>
      <c r="D1577" s="26">
        <f t="shared" si="158"/>
        <v>43063</v>
      </c>
      <c r="E1577" s="13">
        <v>1</v>
      </c>
      <c r="F1577" s="14" t="s">
        <v>634</v>
      </c>
      <c r="G1577" s="14" t="s">
        <v>368</v>
      </c>
      <c r="H1577" s="13">
        <f t="shared" si="159"/>
        <v>112</v>
      </c>
      <c r="I1577" s="13">
        <f t="shared" si="160"/>
        <v>14</v>
      </c>
      <c r="J1577" s="13">
        <f t="shared" si="161"/>
        <v>4</v>
      </c>
      <c r="K1577" s="13" t="s">
        <v>1500</v>
      </c>
      <c r="L1577" s="13">
        <v>93</v>
      </c>
      <c r="M1577" s="13" t="s">
        <v>1502</v>
      </c>
      <c r="N1577" s="13">
        <v>93</v>
      </c>
      <c r="O1577" s="13" t="s">
        <v>1606</v>
      </c>
      <c r="P1577" s="13">
        <v>93</v>
      </c>
      <c r="Q1577" s="13" t="s">
        <v>1608</v>
      </c>
      <c r="R1577" s="13">
        <v>93</v>
      </c>
      <c r="S1577" s="13" t="s">
        <v>1710</v>
      </c>
      <c r="T1577" s="13">
        <v>93</v>
      </c>
      <c r="U1577" s="13" t="s">
        <v>1712</v>
      </c>
      <c r="V1577" s="13">
        <v>93</v>
      </c>
      <c r="W1577" s="13" t="s">
        <v>1714</v>
      </c>
      <c r="X1577" s="13">
        <v>93</v>
      </c>
      <c r="Y1577" s="13" t="s">
        <v>1716</v>
      </c>
      <c r="Z1577" s="13">
        <v>93</v>
      </c>
      <c r="AA1577" s="13" t="s">
        <v>378</v>
      </c>
      <c r="AB1577" s="13" t="str">
        <f t="shared" si="162"/>
        <v>tw-x-63-shl-loc1</v>
      </c>
      <c r="AC1577" s="13">
        <f t="shared" si="163"/>
        <v>7</v>
      </c>
      <c r="AD1577" s="13">
        <v>9</v>
      </c>
      <c r="AE1577" s="27">
        <v>9</v>
      </c>
      <c r="AG1577" s="35">
        <v>374</v>
      </c>
    </row>
    <row r="1578" spans="1:33" ht="16.5" x14ac:dyDescent="0.2">
      <c r="A1578" s="33" t="s">
        <v>985</v>
      </c>
      <c r="B1578" s="33">
        <f t="shared" si="164"/>
        <v>4306320</v>
      </c>
      <c r="C1578" s="51">
        <v>63</v>
      </c>
      <c r="D1578" s="26">
        <f t="shared" si="158"/>
        <v>43063</v>
      </c>
      <c r="E1578" s="13">
        <v>2</v>
      </c>
      <c r="F1578" s="14" t="s">
        <v>633</v>
      </c>
      <c r="G1578" s="14" t="s">
        <v>350</v>
      </c>
      <c r="H1578" s="13">
        <f t="shared" si="159"/>
        <v>112</v>
      </c>
      <c r="I1578" s="13">
        <f t="shared" si="160"/>
        <v>14</v>
      </c>
      <c r="J1578" s="13">
        <f t="shared" si="161"/>
        <v>4</v>
      </c>
      <c r="K1578" s="13" t="s">
        <v>1501</v>
      </c>
      <c r="L1578" s="13">
        <v>93</v>
      </c>
      <c r="M1578" s="13" t="s">
        <v>1503</v>
      </c>
      <c r="N1578" s="13">
        <v>93</v>
      </c>
      <c r="O1578" s="13" t="s">
        <v>1607</v>
      </c>
      <c r="P1578" s="13">
        <v>93</v>
      </c>
      <c r="Q1578" s="13" t="s">
        <v>1609</v>
      </c>
      <c r="R1578" s="13">
        <v>93</v>
      </c>
      <c r="S1578" s="13" t="s">
        <v>1709</v>
      </c>
      <c r="T1578" s="13">
        <v>93</v>
      </c>
      <c r="U1578" s="13" t="s">
        <v>1711</v>
      </c>
      <c r="V1578" s="13">
        <v>93</v>
      </c>
      <c r="W1578" s="13" t="s">
        <v>1713</v>
      </c>
      <c r="X1578" s="13">
        <v>93</v>
      </c>
      <c r="Y1578" s="13" t="s">
        <v>1715</v>
      </c>
      <c r="Z1578" s="13">
        <v>93</v>
      </c>
      <c r="AA1578" s="13" t="s">
        <v>349</v>
      </c>
      <c r="AB1578" s="36" t="str">
        <f t="shared" si="162"/>
        <v>tw-x-63-jlr-loc2</v>
      </c>
      <c r="AC1578" s="36">
        <f t="shared" si="163"/>
        <v>7</v>
      </c>
      <c r="AD1578" s="13">
        <v>6</v>
      </c>
      <c r="AE1578" s="27">
        <v>6</v>
      </c>
      <c r="AG1578" s="35">
        <v>375</v>
      </c>
    </row>
    <row r="1579" spans="1:33" ht="16.5" x14ac:dyDescent="0.2">
      <c r="A1579" s="33" t="s">
        <v>985</v>
      </c>
      <c r="B1579" s="33">
        <f t="shared" si="164"/>
        <v>4306321</v>
      </c>
      <c r="C1579" s="51">
        <v>63</v>
      </c>
      <c r="D1579" s="26">
        <f t="shared" si="158"/>
        <v>43063</v>
      </c>
      <c r="E1579" s="13">
        <v>2</v>
      </c>
      <c r="F1579" s="14" t="s">
        <v>634</v>
      </c>
      <c r="G1579" s="14" t="s">
        <v>367</v>
      </c>
      <c r="H1579" s="13">
        <f t="shared" si="159"/>
        <v>112</v>
      </c>
      <c r="I1579" s="13">
        <f t="shared" si="160"/>
        <v>14</v>
      </c>
      <c r="J1579" s="13">
        <f t="shared" si="161"/>
        <v>4</v>
      </c>
      <c r="K1579" s="13" t="s">
        <v>1500</v>
      </c>
      <c r="L1579" s="13">
        <v>93</v>
      </c>
      <c r="M1579" s="13" t="s">
        <v>1502</v>
      </c>
      <c r="N1579" s="13">
        <v>93</v>
      </c>
      <c r="O1579" s="13" t="s">
        <v>1606</v>
      </c>
      <c r="P1579" s="13">
        <v>93</v>
      </c>
      <c r="Q1579" s="13" t="s">
        <v>1608</v>
      </c>
      <c r="R1579" s="13">
        <v>93</v>
      </c>
      <c r="S1579" s="13" t="s">
        <v>1710</v>
      </c>
      <c r="T1579" s="13">
        <v>93</v>
      </c>
      <c r="U1579" s="13" t="s">
        <v>1712</v>
      </c>
      <c r="V1579" s="13">
        <v>93</v>
      </c>
      <c r="W1579" s="13" t="s">
        <v>1714</v>
      </c>
      <c r="X1579" s="13">
        <v>93</v>
      </c>
      <c r="Y1579" s="13" t="s">
        <v>1716</v>
      </c>
      <c r="Z1579" s="13">
        <v>93</v>
      </c>
      <c r="AA1579" s="13" t="s">
        <v>383</v>
      </c>
      <c r="AB1579" s="36" t="str">
        <f t="shared" si="162"/>
        <v>tw-x-63-shl-loc2</v>
      </c>
      <c r="AC1579" s="36">
        <f t="shared" si="163"/>
        <v>7</v>
      </c>
      <c r="AD1579" s="13">
        <v>9</v>
      </c>
      <c r="AE1579" s="27">
        <v>9</v>
      </c>
      <c r="AG1579" s="35">
        <v>376</v>
      </c>
    </row>
    <row r="1580" spans="1:33" ht="16.5" x14ac:dyDescent="0.2">
      <c r="A1580" s="33" t="s">
        <v>985</v>
      </c>
      <c r="B1580" s="33">
        <f t="shared" si="164"/>
        <v>4306330</v>
      </c>
      <c r="C1580" s="51">
        <v>63</v>
      </c>
      <c r="D1580" s="26">
        <f t="shared" si="158"/>
        <v>43063</v>
      </c>
      <c r="E1580" s="13">
        <v>3</v>
      </c>
      <c r="F1580" s="14" t="s">
        <v>633</v>
      </c>
      <c r="G1580" s="14" t="s">
        <v>352</v>
      </c>
      <c r="H1580" s="13">
        <f t="shared" si="159"/>
        <v>112</v>
      </c>
      <c r="I1580" s="13">
        <f t="shared" si="160"/>
        <v>14</v>
      </c>
      <c r="J1580" s="13">
        <f t="shared" si="161"/>
        <v>4</v>
      </c>
      <c r="K1580" s="13" t="s">
        <v>1501</v>
      </c>
      <c r="L1580" s="13">
        <v>93</v>
      </c>
      <c r="M1580" s="13" t="s">
        <v>1503</v>
      </c>
      <c r="N1580" s="13">
        <v>93</v>
      </c>
      <c r="O1580" s="13" t="s">
        <v>1607</v>
      </c>
      <c r="P1580" s="13">
        <v>93</v>
      </c>
      <c r="Q1580" s="13" t="s">
        <v>1609</v>
      </c>
      <c r="R1580" s="13">
        <v>93</v>
      </c>
      <c r="S1580" s="13" t="s">
        <v>1709</v>
      </c>
      <c r="T1580" s="13">
        <v>93</v>
      </c>
      <c r="U1580" s="13" t="s">
        <v>1711</v>
      </c>
      <c r="V1580" s="13">
        <v>93</v>
      </c>
      <c r="W1580" s="13" t="s">
        <v>1713</v>
      </c>
      <c r="X1580" s="13">
        <v>93</v>
      </c>
      <c r="Y1580" s="13" t="s">
        <v>1715</v>
      </c>
      <c r="Z1580" s="13">
        <v>93</v>
      </c>
      <c r="AA1580" s="13" t="s">
        <v>30</v>
      </c>
      <c r="AB1580" s="37" t="str">
        <f t="shared" si="162"/>
        <v>tw-x-63-jlr-loc3</v>
      </c>
      <c r="AC1580" s="37">
        <f t="shared" si="163"/>
        <v>7</v>
      </c>
      <c r="AD1580" s="13">
        <v>6</v>
      </c>
      <c r="AE1580" s="27">
        <v>6</v>
      </c>
      <c r="AG1580" s="35">
        <v>377</v>
      </c>
    </row>
    <row r="1581" spans="1:33" ht="17.25" thickBot="1" x14ac:dyDescent="0.25">
      <c r="A1581" s="33" t="s">
        <v>985</v>
      </c>
      <c r="B1581" s="33">
        <f t="shared" si="164"/>
        <v>4306331</v>
      </c>
      <c r="C1581" s="51">
        <v>63</v>
      </c>
      <c r="D1581" s="28">
        <f t="shared" si="158"/>
        <v>43063</v>
      </c>
      <c r="E1581" s="29">
        <v>3</v>
      </c>
      <c r="F1581" s="30" t="s">
        <v>634</v>
      </c>
      <c r="G1581" s="30" t="s">
        <v>372</v>
      </c>
      <c r="H1581" s="29">
        <f t="shared" si="159"/>
        <v>112</v>
      </c>
      <c r="I1581" s="29">
        <f t="shared" si="160"/>
        <v>14</v>
      </c>
      <c r="J1581" s="29">
        <f t="shared" si="161"/>
        <v>4</v>
      </c>
      <c r="K1581" s="29" t="s">
        <v>1500</v>
      </c>
      <c r="L1581" s="29">
        <v>93</v>
      </c>
      <c r="M1581" s="29" t="s">
        <v>1502</v>
      </c>
      <c r="N1581" s="29">
        <v>93</v>
      </c>
      <c r="O1581" s="29" t="s">
        <v>1606</v>
      </c>
      <c r="P1581" s="29">
        <v>93</v>
      </c>
      <c r="Q1581" s="29" t="s">
        <v>1608</v>
      </c>
      <c r="R1581" s="29">
        <v>93</v>
      </c>
      <c r="S1581" s="29" t="s">
        <v>1710</v>
      </c>
      <c r="T1581" s="29">
        <v>93</v>
      </c>
      <c r="U1581" s="29" t="s">
        <v>1712</v>
      </c>
      <c r="V1581" s="29">
        <v>93</v>
      </c>
      <c r="W1581" s="29" t="s">
        <v>1714</v>
      </c>
      <c r="X1581" s="29">
        <v>93</v>
      </c>
      <c r="Y1581" s="29" t="s">
        <v>1716</v>
      </c>
      <c r="Z1581" s="29">
        <v>93</v>
      </c>
      <c r="AA1581" s="29" t="s">
        <v>387</v>
      </c>
      <c r="AB1581" s="30" t="str">
        <f t="shared" si="162"/>
        <v>tw-x-63-shl-loc3</v>
      </c>
      <c r="AC1581" s="30">
        <f t="shared" si="163"/>
        <v>7</v>
      </c>
      <c r="AD1581" s="29">
        <v>9</v>
      </c>
      <c r="AE1581" s="31">
        <v>9</v>
      </c>
      <c r="AG1581" s="35">
        <v>378</v>
      </c>
    </row>
    <row r="1582" spans="1:33" ht="16.5" x14ac:dyDescent="0.2">
      <c r="A1582" s="33" t="s">
        <v>985</v>
      </c>
      <c r="B1582" s="33">
        <f t="shared" si="164"/>
        <v>4306410</v>
      </c>
      <c r="C1582" s="51">
        <v>64</v>
      </c>
      <c r="D1582" s="23">
        <f t="shared" si="158"/>
        <v>43064</v>
      </c>
      <c r="E1582" s="24">
        <v>1</v>
      </c>
      <c r="F1582" s="32" t="s">
        <v>633</v>
      </c>
      <c r="G1582" s="32" t="s">
        <v>30</v>
      </c>
      <c r="H1582" s="24">
        <f t="shared" si="159"/>
        <v>113</v>
      </c>
      <c r="I1582" s="24">
        <f t="shared" si="160"/>
        <v>14</v>
      </c>
      <c r="J1582" s="24">
        <f t="shared" si="161"/>
        <v>4</v>
      </c>
      <c r="K1582" s="24" t="s">
        <v>1501</v>
      </c>
      <c r="L1582" s="24">
        <v>94</v>
      </c>
      <c r="M1582" s="24" t="s">
        <v>1503</v>
      </c>
      <c r="N1582" s="24">
        <v>94</v>
      </c>
      <c r="O1582" s="24" t="s">
        <v>1505</v>
      </c>
      <c r="P1582" s="24">
        <v>94</v>
      </c>
      <c r="Q1582" s="24" t="s">
        <v>1609</v>
      </c>
      <c r="R1582" s="24">
        <v>94</v>
      </c>
      <c r="S1582" s="24" t="s">
        <v>1709</v>
      </c>
      <c r="T1582" s="24">
        <v>94</v>
      </c>
      <c r="U1582" s="24" t="s">
        <v>1711</v>
      </c>
      <c r="V1582" s="24">
        <v>94</v>
      </c>
      <c r="W1582" s="24" t="s">
        <v>1713</v>
      </c>
      <c r="X1582" s="24">
        <v>94</v>
      </c>
      <c r="Y1582" s="24" t="s">
        <v>1715</v>
      </c>
      <c r="Z1582" s="24">
        <v>94</v>
      </c>
      <c r="AA1582" s="24" t="s">
        <v>354</v>
      </c>
      <c r="AB1582" s="24" t="str">
        <f t="shared" si="162"/>
        <v>tw-x-64-jlr-loc1</v>
      </c>
      <c r="AC1582" s="24">
        <f t="shared" si="163"/>
        <v>7</v>
      </c>
      <c r="AD1582" s="24">
        <v>6</v>
      </c>
      <c r="AE1582" s="25">
        <v>6</v>
      </c>
      <c r="AG1582" s="35">
        <v>379</v>
      </c>
    </row>
    <row r="1583" spans="1:33" ht="16.5" x14ac:dyDescent="0.2">
      <c r="A1583" s="33" t="s">
        <v>985</v>
      </c>
      <c r="B1583" s="33">
        <f t="shared" si="164"/>
        <v>4306411</v>
      </c>
      <c r="C1583" s="51">
        <v>64</v>
      </c>
      <c r="D1583" s="26">
        <f t="shared" si="158"/>
        <v>43064</v>
      </c>
      <c r="E1583" s="13">
        <v>1</v>
      </c>
      <c r="F1583" s="14" t="s">
        <v>634</v>
      </c>
      <c r="G1583" s="14" t="s">
        <v>368</v>
      </c>
      <c r="H1583" s="13">
        <f t="shared" si="159"/>
        <v>113</v>
      </c>
      <c r="I1583" s="13">
        <f t="shared" si="160"/>
        <v>14</v>
      </c>
      <c r="J1583" s="13">
        <f t="shared" si="161"/>
        <v>4</v>
      </c>
      <c r="K1583" s="13" t="s">
        <v>1500</v>
      </c>
      <c r="L1583" s="13">
        <v>94</v>
      </c>
      <c r="M1583" s="13" t="s">
        <v>1502</v>
      </c>
      <c r="N1583" s="13">
        <v>94</v>
      </c>
      <c r="O1583" s="13" t="s">
        <v>1504</v>
      </c>
      <c r="P1583" s="13">
        <v>94</v>
      </c>
      <c r="Q1583" s="13" t="s">
        <v>1608</v>
      </c>
      <c r="R1583" s="13">
        <v>94</v>
      </c>
      <c r="S1583" s="13" t="s">
        <v>1710</v>
      </c>
      <c r="T1583" s="13">
        <v>94</v>
      </c>
      <c r="U1583" s="13" t="s">
        <v>1712</v>
      </c>
      <c r="V1583" s="13">
        <v>94</v>
      </c>
      <c r="W1583" s="13" t="s">
        <v>1714</v>
      </c>
      <c r="X1583" s="13">
        <v>94</v>
      </c>
      <c r="Y1583" s="13" t="s">
        <v>1716</v>
      </c>
      <c r="Z1583" s="13">
        <v>94</v>
      </c>
      <c r="AA1583" s="13" t="s">
        <v>395</v>
      </c>
      <c r="AB1583" s="13" t="str">
        <f t="shared" si="162"/>
        <v>tw-x-64-shl-loc1</v>
      </c>
      <c r="AC1583" s="13">
        <f t="shared" si="163"/>
        <v>7</v>
      </c>
      <c r="AD1583" s="13">
        <v>9</v>
      </c>
      <c r="AE1583" s="27">
        <v>9</v>
      </c>
      <c r="AG1583" s="35">
        <v>380</v>
      </c>
    </row>
    <row r="1584" spans="1:33" ht="16.5" x14ac:dyDescent="0.2">
      <c r="A1584" s="33" t="s">
        <v>985</v>
      </c>
      <c r="B1584" s="33">
        <f t="shared" si="164"/>
        <v>4306420</v>
      </c>
      <c r="C1584" s="51">
        <v>64</v>
      </c>
      <c r="D1584" s="26">
        <f t="shared" si="158"/>
        <v>43064</v>
      </c>
      <c r="E1584" s="13">
        <v>2</v>
      </c>
      <c r="F1584" s="14" t="s">
        <v>633</v>
      </c>
      <c r="G1584" s="14" t="s">
        <v>350</v>
      </c>
      <c r="H1584" s="13">
        <f t="shared" si="159"/>
        <v>113</v>
      </c>
      <c r="I1584" s="13">
        <f t="shared" si="160"/>
        <v>14</v>
      </c>
      <c r="J1584" s="13">
        <f t="shared" si="161"/>
        <v>4</v>
      </c>
      <c r="K1584" s="13" t="s">
        <v>1501</v>
      </c>
      <c r="L1584" s="13">
        <v>94</v>
      </c>
      <c r="M1584" s="13" t="s">
        <v>1503</v>
      </c>
      <c r="N1584" s="13">
        <v>94</v>
      </c>
      <c r="O1584" s="13" t="s">
        <v>1505</v>
      </c>
      <c r="P1584" s="13">
        <v>94</v>
      </c>
      <c r="Q1584" s="13" t="s">
        <v>1609</v>
      </c>
      <c r="R1584" s="13">
        <v>94</v>
      </c>
      <c r="S1584" s="13" t="s">
        <v>1709</v>
      </c>
      <c r="T1584" s="13">
        <v>94</v>
      </c>
      <c r="U1584" s="13" t="s">
        <v>1711</v>
      </c>
      <c r="V1584" s="13">
        <v>94</v>
      </c>
      <c r="W1584" s="13" t="s">
        <v>1713</v>
      </c>
      <c r="X1584" s="13">
        <v>94</v>
      </c>
      <c r="Y1584" s="13" t="s">
        <v>1715</v>
      </c>
      <c r="Z1584" s="13">
        <v>94</v>
      </c>
      <c r="AA1584" s="13" t="s">
        <v>748</v>
      </c>
      <c r="AB1584" s="36" t="str">
        <f t="shared" si="162"/>
        <v>tw-x-64-jlr-loc2</v>
      </c>
      <c r="AC1584" s="36">
        <f t="shared" si="163"/>
        <v>7</v>
      </c>
      <c r="AD1584" s="13">
        <v>6</v>
      </c>
      <c r="AE1584" s="27">
        <v>6</v>
      </c>
      <c r="AG1584" s="35">
        <v>381</v>
      </c>
    </row>
    <row r="1585" spans="1:33" ht="16.5" x14ac:dyDescent="0.2">
      <c r="A1585" s="33" t="s">
        <v>985</v>
      </c>
      <c r="B1585" s="33">
        <f t="shared" si="164"/>
        <v>4306421</v>
      </c>
      <c r="C1585" s="51">
        <v>64</v>
      </c>
      <c r="D1585" s="26">
        <f t="shared" si="158"/>
        <v>43064</v>
      </c>
      <c r="E1585" s="13">
        <v>2</v>
      </c>
      <c r="F1585" s="14" t="s">
        <v>634</v>
      </c>
      <c r="G1585" s="14" t="s">
        <v>367</v>
      </c>
      <c r="H1585" s="13">
        <f t="shared" si="159"/>
        <v>113</v>
      </c>
      <c r="I1585" s="13">
        <f t="shared" si="160"/>
        <v>14</v>
      </c>
      <c r="J1585" s="13">
        <f t="shared" si="161"/>
        <v>4</v>
      </c>
      <c r="K1585" s="13" t="s">
        <v>1500</v>
      </c>
      <c r="L1585" s="13">
        <v>94</v>
      </c>
      <c r="M1585" s="13" t="s">
        <v>1502</v>
      </c>
      <c r="N1585" s="13">
        <v>94</v>
      </c>
      <c r="O1585" s="13" t="s">
        <v>1504</v>
      </c>
      <c r="P1585" s="13">
        <v>94</v>
      </c>
      <c r="Q1585" s="13" t="s">
        <v>1608</v>
      </c>
      <c r="R1585" s="13">
        <v>94</v>
      </c>
      <c r="S1585" s="13" t="s">
        <v>1710</v>
      </c>
      <c r="T1585" s="13">
        <v>94</v>
      </c>
      <c r="U1585" s="13" t="s">
        <v>1712</v>
      </c>
      <c r="V1585" s="13">
        <v>94</v>
      </c>
      <c r="W1585" s="13" t="s">
        <v>1714</v>
      </c>
      <c r="X1585" s="13">
        <v>94</v>
      </c>
      <c r="Y1585" s="13" t="s">
        <v>1716</v>
      </c>
      <c r="Z1585" s="13">
        <v>94</v>
      </c>
      <c r="AA1585" s="13" t="s">
        <v>390</v>
      </c>
      <c r="AB1585" s="36" t="str">
        <f t="shared" si="162"/>
        <v>tw-x-64-shl-loc2</v>
      </c>
      <c r="AC1585" s="36">
        <f t="shared" si="163"/>
        <v>7</v>
      </c>
      <c r="AD1585" s="13">
        <v>9</v>
      </c>
      <c r="AE1585" s="27">
        <v>9</v>
      </c>
      <c r="AG1585" s="35">
        <v>382</v>
      </c>
    </row>
    <row r="1586" spans="1:33" ht="16.5" x14ac:dyDescent="0.2">
      <c r="A1586" s="33" t="s">
        <v>985</v>
      </c>
      <c r="B1586" s="33">
        <f t="shared" si="164"/>
        <v>4306430</v>
      </c>
      <c r="C1586" s="51">
        <v>64</v>
      </c>
      <c r="D1586" s="26">
        <f t="shared" si="158"/>
        <v>43064</v>
      </c>
      <c r="E1586" s="13">
        <v>3</v>
      </c>
      <c r="F1586" s="14" t="s">
        <v>633</v>
      </c>
      <c r="G1586" s="14" t="s">
        <v>352</v>
      </c>
      <c r="H1586" s="13">
        <f t="shared" si="159"/>
        <v>113</v>
      </c>
      <c r="I1586" s="13">
        <f t="shared" si="160"/>
        <v>14</v>
      </c>
      <c r="J1586" s="13">
        <f t="shared" si="161"/>
        <v>4</v>
      </c>
      <c r="K1586" s="13" t="s">
        <v>1501</v>
      </c>
      <c r="L1586" s="13">
        <v>94</v>
      </c>
      <c r="M1586" s="13" t="s">
        <v>1503</v>
      </c>
      <c r="N1586" s="13">
        <v>94</v>
      </c>
      <c r="O1586" s="13" t="s">
        <v>1505</v>
      </c>
      <c r="P1586" s="13">
        <v>94</v>
      </c>
      <c r="Q1586" s="13" t="s">
        <v>1609</v>
      </c>
      <c r="R1586" s="13">
        <v>94</v>
      </c>
      <c r="S1586" s="13" t="s">
        <v>1709</v>
      </c>
      <c r="T1586" s="13">
        <v>94</v>
      </c>
      <c r="U1586" s="13" t="s">
        <v>1711</v>
      </c>
      <c r="V1586" s="13">
        <v>94</v>
      </c>
      <c r="W1586" s="13" t="s">
        <v>1713</v>
      </c>
      <c r="X1586" s="13">
        <v>94</v>
      </c>
      <c r="Y1586" s="13" t="s">
        <v>1715</v>
      </c>
      <c r="Z1586" s="13">
        <v>94</v>
      </c>
      <c r="AA1586" s="13" t="s">
        <v>355</v>
      </c>
      <c r="AB1586" s="37" t="str">
        <f t="shared" si="162"/>
        <v>tw-x-64-jlr-loc3</v>
      </c>
      <c r="AC1586" s="37">
        <f t="shared" si="163"/>
        <v>7</v>
      </c>
      <c r="AD1586" s="13">
        <v>6</v>
      </c>
      <c r="AE1586" s="27">
        <v>6</v>
      </c>
      <c r="AG1586" s="35">
        <v>383</v>
      </c>
    </row>
    <row r="1587" spans="1:33" ht="17.25" thickBot="1" x14ac:dyDescent="0.25">
      <c r="A1587" s="33" t="s">
        <v>985</v>
      </c>
      <c r="B1587" s="33">
        <f t="shared" si="164"/>
        <v>4306431</v>
      </c>
      <c r="C1587" s="51">
        <v>64</v>
      </c>
      <c r="D1587" s="28">
        <f t="shared" si="158"/>
        <v>43064</v>
      </c>
      <c r="E1587" s="29">
        <v>3</v>
      </c>
      <c r="F1587" s="30" t="s">
        <v>634</v>
      </c>
      <c r="G1587" s="30" t="s">
        <v>372</v>
      </c>
      <c r="H1587" s="29">
        <f t="shared" si="159"/>
        <v>113</v>
      </c>
      <c r="I1587" s="29">
        <f t="shared" si="160"/>
        <v>14</v>
      </c>
      <c r="J1587" s="29">
        <f t="shared" si="161"/>
        <v>4</v>
      </c>
      <c r="K1587" s="29" t="s">
        <v>1500</v>
      </c>
      <c r="L1587" s="29">
        <v>94</v>
      </c>
      <c r="M1587" s="29" t="s">
        <v>1502</v>
      </c>
      <c r="N1587" s="29">
        <v>94</v>
      </c>
      <c r="O1587" s="29" t="s">
        <v>1504</v>
      </c>
      <c r="P1587" s="29">
        <v>94</v>
      </c>
      <c r="Q1587" s="29" t="s">
        <v>1608</v>
      </c>
      <c r="R1587" s="29">
        <v>94</v>
      </c>
      <c r="S1587" s="29" t="s">
        <v>1710</v>
      </c>
      <c r="T1587" s="29">
        <v>94</v>
      </c>
      <c r="U1587" s="29" t="s">
        <v>1712</v>
      </c>
      <c r="V1587" s="29">
        <v>94</v>
      </c>
      <c r="W1587" s="29" t="s">
        <v>1714</v>
      </c>
      <c r="X1587" s="29">
        <v>94</v>
      </c>
      <c r="Y1587" s="29" t="s">
        <v>1716</v>
      </c>
      <c r="Z1587" s="29">
        <v>94</v>
      </c>
      <c r="AA1587" s="29" t="s">
        <v>396</v>
      </c>
      <c r="AB1587" s="30" t="str">
        <f t="shared" si="162"/>
        <v>tw-x-64-shl-loc3</v>
      </c>
      <c r="AC1587" s="30">
        <f t="shared" si="163"/>
        <v>7</v>
      </c>
      <c r="AD1587" s="29">
        <v>9</v>
      </c>
      <c r="AE1587" s="31">
        <v>9</v>
      </c>
      <c r="AG1587" s="35">
        <v>384</v>
      </c>
    </row>
    <row r="1588" spans="1:33" ht="16.5" x14ac:dyDescent="0.2">
      <c r="A1588" s="33" t="s">
        <v>985</v>
      </c>
      <c r="B1588" s="33">
        <f t="shared" si="164"/>
        <v>4306510</v>
      </c>
      <c r="C1588" s="51">
        <v>65</v>
      </c>
      <c r="D1588" s="23">
        <f t="shared" si="158"/>
        <v>43065</v>
      </c>
      <c r="E1588" s="24">
        <v>1</v>
      </c>
      <c r="F1588" s="32" t="s">
        <v>633</v>
      </c>
      <c r="G1588" s="32" t="s">
        <v>30</v>
      </c>
      <c r="H1588" s="24">
        <f t="shared" si="159"/>
        <v>113</v>
      </c>
      <c r="I1588" s="24">
        <f t="shared" si="160"/>
        <v>14</v>
      </c>
      <c r="J1588" s="24">
        <f t="shared" si="161"/>
        <v>4</v>
      </c>
      <c r="K1588" s="24" t="s">
        <v>1501</v>
      </c>
      <c r="L1588" s="24">
        <v>94</v>
      </c>
      <c r="M1588" s="24" t="s">
        <v>1503</v>
      </c>
      <c r="N1588" s="24">
        <v>94</v>
      </c>
      <c r="O1588" s="24" t="s">
        <v>1505</v>
      </c>
      <c r="P1588" s="24">
        <v>94</v>
      </c>
      <c r="Q1588" s="24" t="s">
        <v>1609</v>
      </c>
      <c r="R1588" s="24">
        <v>94</v>
      </c>
      <c r="S1588" s="24" t="s">
        <v>1709</v>
      </c>
      <c r="T1588" s="24">
        <v>94</v>
      </c>
      <c r="U1588" s="24" t="s">
        <v>1711</v>
      </c>
      <c r="V1588" s="24">
        <v>94</v>
      </c>
      <c r="W1588" s="24" t="s">
        <v>1713</v>
      </c>
      <c r="X1588" s="24">
        <v>94</v>
      </c>
      <c r="Y1588" s="24" t="s">
        <v>1715</v>
      </c>
      <c r="Z1588" s="24">
        <v>94</v>
      </c>
      <c r="AA1588" s="24" t="s">
        <v>347</v>
      </c>
      <c r="AB1588" s="24" t="str">
        <f t="shared" si="162"/>
        <v>tw-x-65-jlr-loc1</v>
      </c>
      <c r="AC1588" s="24">
        <f t="shared" si="163"/>
        <v>7</v>
      </c>
      <c r="AD1588" s="24">
        <v>6</v>
      </c>
      <c r="AE1588" s="25">
        <v>6</v>
      </c>
      <c r="AG1588" s="35">
        <v>385</v>
      </c>
    </row>
    <row r="1589" spans="1:33" ht="16.5" x14ac:dyDescent="0.2">
      <c r="A1589" s="33" t="s">
        <v>985</v>
      </c>
      <c r="B1589" s="33">
        <f t="shared" si="164"/>
        <v>4306511</v>
      </c>
      <c r="C1589" s="51">
        <v>65</v>
      </c>
      <c r="D1589" s="26">
        <f t="shared" ref="D1589:D1652" si="165">INT((AG1589-1)/6)+43001</f>
        <v>43065</v>
      </c>
      <c r="E1589" s="13">
        <v>1</v>
      </c>
      <c r="F1589" s="14" t="s">
        <v>634</v>
      </c>
      <c r="G1589" s="14" t="s">
        <v>368</v>
      </c>
      <c r="H1589" s="13">
        <f t="shared" ref="H1589:H1652" si="166">INDEX($BO$4:$BO$103,C1589)</f>
        <v>113</v>
      </c>
      <c r="I1589" s="13">
        <f t="shared" ref="I1589:I1652" si="167">INDEX($BP$4:$BR$103,C1589,E1589)</f>
        <v>14</v>
      </c>
      <c r="J1589" s="13">
        <f t="shared" ref="J1589:J1652" si="168">INDEX($BS$4:$BS$103,C1589)</f>
        <v>4</v>
      </c>
      <c r="K1589" s="13" t="s">
        <v>1500</v>
      </c>
      <c r="L1589" s="13">
        <v>95</v>
      </c>
      <c r="M1589" s="13" t="s">
        <v>1502</v>
      </c>
      <c r="N1589" s="13">
        <v>95</v>
      </c>
      <c r="O1589" s="13" t="s">
        <v>1504</v>
      </c>
      <c r="P1589" s="13">
        <v>95</v>
      </c>
      <c r="Q1589" s="13" t="s">
        <v>1506</v>
      </c>
      <c r="R1589" s="13">
        <v>95</v>
      </c>
      <c r="S1589" s="13" t="s">
        <v>1710</v>
      </c>
      <c r="T1589" s="13">
        <v>95</v>
      </c>
      <c r="U1589" s="13" t="s">
        <v>1712</v>
      </c>
      <c r="V1589" s="13">
        <v>95</v>
      </c>
      <c r="W1589" s="13" t="s">
        <v>1714</v>
      </c>
      <c r="X1589" s="13">
        <v>95</v>
      </c>
      <c r="Y1589" s="13" t="s">
        <v>1716</v>
      </c>
      <c r="Z1589" s="13">
        <v>95</v>
      </c>
      <c r="AA1589" s="13" t="s">
        <v>379</v>
      </c>
      <c r="AB1589" s="13" t="str">
        <f t="shared" ref="AB1589:AB1652" si="169">A1589&amp;"-"&amp;C1589&amp;"-"&amp;F1589&amp;"-loc"&amp;E1589</f>
        <v>tw-x-65-shl-loc1</v>
      </c>
      <c r="AC1589" s="13">
        <f t="shared" ref="AC1589:AC1652" si="170">INDEX($BT$4:$BT$103,C1589)</f>
        <v>7</v>
      </c>
      <c r="AD1589" s="13">
        <v>9</v>
      </c>
      <c r="AE1589" s="27">
        <v>9</v>
      </c>
      <c r="AG1589" s="35">
        <v>386</v>
      </c>
    </row>
    <row r="1590" spans="1:33" ht="16.5" x14ac:dyDescent="0.2">
      <c r="A1590" s="33" t="s">
        <v>985</v>
      </c>
      <c r="B1590" s="33">
        <f t="shared" si="164"/>
        <v>4306520</v>
      </c>
      <c r="C1590" s="51">
        <v>65</v>
      </c>
      <c r="D1590" s="26">
        <f t="shared" si="165"/>
        <v>43065</v>
      </c>
      <c r="E1590" s="13">
        <v>2</v>
      </c>
      <c r="F1590" s="14" t="s">
        <v>633</v>
      </c>
      <c r="G1590" s="14" t="s">
        <v>350</v>
      </c>
      <c r="H1590" s="13">
        <f t="shared" si="166"/>
        <v>113</v>
      </c>
      <c r="I1590" s="13">
        <f t="shared" si="167"/>
        <v>14</v>
      </c>
      <c r="J1590" s="13">
        <f t="shared" si="168"/>
        <v>4</v>
      </c>
      <c r="K1590" s="13" t="s">
        <v>1501</v>
      </c>
      <c r="L1590" s="13">
        <v>94</v>
      </c>
      <c r="M1590" s="13" t="s">
        <v>1503</v>
      </c>
      <c r="N1590" s="13">
        <v>94</v>
      </c>
      <c r="O1590" s="13" t="s">
        <v>1505</v>
      </c>
      <c r="P1590" s="13">
        <v>94</v>
      </c>
      <c r="Q1590" s="13" t="s">
        <v>1609</v>
      </c>
      <c r="R1590" s="13">
        <v>94</v>
      </c>
      <c r="S1590" s="13" t="s">
        <v>1709</v>
      </c>
      <c r="T1590" s="13">
        <v>94</v>
      </c>
      <c r="U1590" s="13" t="s">
        <v>1711</v>
      </c>
      <c r="V1590" s="13">
        <v>94</v>
      </c>
      <c r="W1590" s="13" t="s">
        <v>1713</v>
      </c>
      <c r="X1590" s="13">
        <v>94</v>
      </c>
      <c r="Y1590" s="13" t="s">
        <v>1715</v>
      </c>
      <c r="Z1590" s="13">
        <v>94</v>
      </c>
      <c r="AA1590" s="13" t="s">
        <v>749</v>
      </c>
      <c r="AB1590" s="36" t="str">
        <f t="shared" si="169"/>
        <v>tw-x-65-jlr-loc2</v>
      </c>
      <c r="AC1590" s="36">
        <f t="shared" si="170"/>
        <v>7</v>
      </c>
      <c r="AD1590" s="13">
        <v>6</v>
      </c>
      <c r="AE1590" s="27">
        <v>6</v>
      </c>
      <c r="AG1590" s="35">
        <v>387</v>
      </c>
    </row>
    <row r="1591" spans="1:33" ht="16.5" x14ac:dyDescent="0.2">
      <c r="A1591" s="33" t="s">
        <v>985</v>
      </c>
      <c r="B1591" s="33">
        <f t="shared" si="164"/>
        <v>4306521</v>
      </c>
      <c r="C1591" s="51">
        <v>65</v>
      </c>
      <c r="D1591" s="26">
        <f t="shared" si="165"/>
        <v>43065</v>
      </c>
      <c r="E1591" s="13">
        <v>2</v>
      </c>
      <c r="F1591" s="14" t="s">
        <v>634</v>
      </c>
      <c r="G1591" s="14" t="s">
        <v>367</v>
      </c>
      <c r="H1591" s="13">
        <f t="shared" si="166"/>
        <v>113</v>
      </c>
      <c r="I1591" s="13">
        <f t="shared" si="167"/>
        <v>14</v>
      </c>
      <c r="J1591" s="13">
        <f t="shared" si="168"/>
        <v>4</v>
      </c>
      <c r="K1591" s="13" t="s">
        <v>1500</v>
      </c>
      <c r="L1591" s="13">
        <v>95</v>
      </c>
      <c r="M1591" s="13" t="s">
        <v>1502</v>
      </c>
      <c r="N1591" s="13">
        <v>95</v>
      </c>
      <c r="O1591" s="13" t="s">
        <v>1504</v>
      </c>
      <c r="P1591" s="13">
        <v>95</v>
      </c>
      <c r="Q1591" s="13" t="s">
        <v>1506</v>
      </c>
      <c r="R1591" s="13">
        <v>95</v>
      </c>
      <c r="S1591" s="13" t="s">
        <v>1710</v>
      </c>
      <c r="T1591" s="13">
        <v>95</v>
      </c>
      <c r="U1591" s="13" t="s">
        <v>1712</v>
      </c>
      <c r="V1591" s="13">
        <v>95</v>
      </c>
      <c r="W1591" s="13" t="s">
        <v>1714</v>
      </c>
      <c r="X1591" s="13">
        <v>95</v>
      </c>
      <c r="Y1591" s="13" t="s">
        <v>1716</v>
      </c>
      <c r="Z1591" s="13">
        <v>95</v>
      </c>
      <c r="AA1591" s="13" t="s">
        <v>382</v>
      </c>
      <c r="AB1591" s="36" t="str">
        <f t="shared" si="169"/>
        <v>tw-x-65-shl-loc2</v>
      </c>
      <c r="AC1591" s="36">
        <f t="shared" si="170"/>
        <v>7</v>
      </c>
      <c r="AD1591" s="13">
        <v>9</v>
      </c>
      <c r="AE1591" s="27">
        <v>9</v>
      </c>
      <c r="AG1591" s="35">
        <v>388</v>
      </c>
    </row>
    <row r="1592" spans="1:33" ht="16.5" x14ac:dyDescent="0.2">
      <c r="A1592" s="33" t="s">
        <v>985</v>
      </c>
      <c r="B1592" s="33">
        <f t="shared" si="164"/>
        <v>4306530</v>
      </c>
      <c r="C1592" s="51">
        <v>65</v>
      </c>
      <c r="D1592" s="26">
        <f t="shared" si="165"/>
        <v>43065</v>
      </c>
      <c r="E1592" s="13">
        <v>3</v>
      </c>
      <c r="F1592" s="14" t="s">
        <v>633</v>
      </c>
      <c r="G1592" s="14" t="s">
        <v>352</v>
      </c>
      <c r="H1592" s="13">
        <f t="shared" si="166"/>
        <v>113</v>
      </c>
      <c r="I1592" s="13">
        <f t="shared" si="167"/>
        <v>14</v>
      </c>
      <c r="J1592" s="13">
        <f t="shared" si="168"/>
        <v>4</v>
      </c>
      <c r="K1592" s="13" t="s">
        <v>1501</v>
      </c>
      <c r="L1592" s="13">
        <v>94</v>
      </c>
      <c r="M1592" s="13" t="s">
        <v>1503</v>
      </c>
      <c r="N1592" s="13">
        <v>94</v>
      </c>
      <c r="O1592" s="13" t="s">
        <v>1505</v>
      </c>
      <c r="P1592" s="13">
        <v>94</v>
      </c>
      <c r="Q1592" s="13" t="s">
        <v>1609</v>
      </c>
      <c r="R1592" s="13">
        <v>94</v>
      </c>
      <c r="S1592" s="13" t="s">
        <v>1709</v>
      </c>
      <c r="T1592" s="13">
        <v>94</v>
      </c>
      <c r="U1592" s="13" t="s">
        <v>1711</v>
      </c>
      <c r="V1592" s="13">
        <v>94</v>
      </c>
      <c r="W1592" s="13" t="s">
        <v>1713</v>
      </c>
      <c r="X1592" s="13">
        <v>94</v>
      </c>
      <c r="Y1592" s="13" t="s">
        <v>1715</v>
      </c>
      <c r="Z1592" s="13">
        <v>94</v>
      </c>
      <c r="AA1592" s="13" t="s">
        <v>356</v>
      </c>
      <c r="AB1592" s="37" t="str">
        <f t="shared" si="169"/>
        <v>tw-x-65-jlr-loc3</v>
      </c>
      <c r="AC1592" s="37">
        <f t="shared" si="170"/>
        <v>7</v>
      </c>
      <c r="AD1592" s="13">
        <v>6</v>
      </c>
      <c r="AE1592" s="27">
        <v>6</v>
      </c>
      <c r="AG1592" s="35">
        <v>389</v>
      </c>
    </row>
    <row r="1593" spans="1:33" ht="17.25" thickBot="1" x14ac:dyDescent="0.25">
      <c r="A1593" s="33" t="s">
        <v>985</v>
      </c>
      <c r="B1593" s="33">
        <f t="shared" si="164"/>
        <v>4306531</v>
      </c>
      <c r="C1593" s="51">
        <v>65</v>
      </c>
      <c r="D1593" s="28">
        <f t="shared" si="165"/>
        <v>43065</v>
      </c>
      <c r="E1593" s="29">
        <v>3</v>
      </c>
      <c r="F1593" s="30" t="s">
        <v>634</v>
      </c>
      <c r="G1593" s="30" t="s">
        <v>372</v>
      </c>
      <c r="H1593" s="29">
        <f t="shared" si="166"/>
        <v>113</v>
      </c>
      <c r="I1593" s="29">
        <f t="shared" si="167"/>
        <v>14</v>
      </c>
      <c r="J1593" s="29">
        <f t="shared" si="168"/>
        <v>4</v>
      </c>
      <c r="K1593" s="29" t="s">
        <v>1500</v>
      </c>
      <c r="L1593" s="29">
        <v>95</v>
      </c>
      <c r="M1593" s="29" t="s">
        <v>1502</v>
      </c>
      <c r="N1593" s="29">
        <v>95</v>
      </c>
      <c r="O1593" s="29" t="s">
        <v>1504</v>
      </c>
      <c r="P1593" s="29">
        <v>95</v>
      </c>
      <c r="Q1593" s="29" t="s">
        <v>1506</v>
      </c>
      <c r="R1593" s="29">
        <v>95</v>
      </c>
      <c r="S1593" s="29" t="s">
        <v>1710</v>
      </c>
      <c r="T1593" s="29">
        <v>95</v>
      </c>
      <c r="U1593" s="29" t="s">
        <v>1712</v>
      </c>
      <c r="V1593" s="29">
        <v>95</v>
      </c>
      <c r="W1593" s="29" t="s">
        <v>1714</v>
      </c>
      <c r="X1593" s="29">
        <v>95</v>
      </c>
      <c r="Y1593" s="29" t="s">
        <v>1716</v>
      </c>
      <c r="Z1593" s="29">
        <v>95</v>
      </c>
      <c r="AA1593" s="29" t="s">
        <v>397</v>
      </c>
      <c r="AB1593" s="30" t="str">
        <f t="shared" si="169"/>
        <v>tw-x-65-shl-loc3</v>
      </c>
      <c r="AC1593" s="30">
        <f t="shared" si="170"/>
        <v>7</v>
      </c>
      <c r="AD1593" s="29">
        <v>9</v>
      </c>
      <c r="AE1593" s="31">
        <v>9</v>
      </c>
      <c r="AG1593" s="35">
        <v>390</v>
      </c>
    </row>
    <row r="1594" spans="1:33" ht="16.5" x14ac:dyDescent="0.2">
      <c r="A1594" s="33" t="s">
        <v>985</v>
      </c>
      <c r="B1594" s="33">
        <f t="shared" si="164"/>
        <v>4306610</v>
      </c>
      <c r="C1594" s="51">
        <v>66</v>
      </c>
      <c r="D1594" s="23">
        <f t="shared" si="165"/>
        <v>43066</v>
      </c>
      <c r="E1594" s="24">
        <v>1</v>
      </c>
      <c r="F1594" s="32" t="s">
        <v>633</v>
      </c>
      <c r="G1594" s="32" t="s">
        <v>30</v>
      </c>
      <c r="H1594" s="24">
        <f t="shared" si="166"/>
        <v>114</v>
      </c>
      <c r="I1594" s="24">
        <f t="shared" si="167"/>
        <v>14</v>
      </c>
      <c r="J1594" s="24">
        <f t="shared" si="168"/>
        <v>4</v>
      </c>
      <c r="K1594" s="24" t="s">
        <v>1501</v>
      </c>
      <c r="L1594" s="24">
        <v>96</v>
      </c>
      <c r="M1594" s="24" t="s">
        <v>1503</v>
      </c>
      <c r="N1594" s="24">
        <v>96</v>
      </c>
      <c r="O1594" s="24" t="s">
        <v>1505</v>
      </c>
      <c r="P1594" s="24">
        <v>96</v>
      </c>
      <c r="Q1594" s="24" t="s">
        <v>1507</v>
      </c>
      <c r="R1594" s="24">
        <v>96</v>
      </c>
      <c r="S1594" s="24" t="s">
        <v>1709</v>
      </c>
      <c r="T1594" s="24">
        <v>96</v>
      </c>
      <c r="U1594" s="24" t="s">
        <v>1711</v>
      </c>
      <c r="V1594" s="24">
        <v>96</v>
      </c>
      <c r="W1594" s="24" t="s">
        <v>1713</v>
      </c>
      <c r="X1594" s="24">
        <v>96</v>
      </c>
      <c r="Y1594" s="24" t="s">
        <v>1715</v>
      </c>
      <c r="Z1594" s="24">
        <v>96</v>
      </c>
      <c r="AA1594" s="24" t="s">
        <v>354</v>
      </c>
      <c r="AB1594" s="24" t="str">
        <f t="shared" si="169"/>
        <v>tw-x-66-jlr-loc1</v>
      </c>
      <c r="AC1594" s="24">
        <f t="shared" si="170"/>
        <v>7</v>
      </c>
      <c r="AD1594" s="24">
        <v>6</v>
      </c>
      <c r="AE1594" s="25">
        <v>6</v>
      </c>
      <c r="AG1594" s="35">
        <v>391</v>
      </c>
    </row>
    <row r="1595" spans="1:33" ht="16.5" x14ac:dyDescent="0.2">
      <c r="A1595" s="33" t="s">
        <v>985</v>
      </c>
      <c r="B1595" s="33">
        <f t="shared" si="164"/>
        <v>4306611</v>
      </c>
      <c r="C1595" s="51">
        <v>66</v>
      </c>
      <c r="D1595" s="26">
        <f t="shared" si="165"/>
        <v>43066</v>
      </c>
      <c r="E1595" s="13">
        <v>1</v>
      </c>
      <c r="F1595" s="14" t="s">
        <v>634</v>
      </c>
      <c r="G1595" s="14" t="s">
        <v>368</v>
      </c>
      <c r="H1595" s="13">
        <f t="shared" si="166"/>
        <v>114</v>
      </c>
      <c r="I1595" s="13">
        <f t="shared" si="167"/>
        <v>14</v>
      </c>
      <c r="J1595" s="13">
        <f t="shared" si="168"/>
        <v>4</v>
      </c>
      <c r="K1595" s="13" t="s">
        <v>1500</v>
      </c>
      <c r="L1595" s="13">
        <v>95</v>
      </c>
      <c r="M1595" s="13" t="s">
        <v>1502</v>
      </c>
      <c r="N1595" s="13">
        <v>95</v>
      </c>
      <c r="O1595" s="13" t="s">
        <v>1504</v>
      </c>
      <c r="P1595" s="13">
        <v>95</v>
      </c>
      <c r="Q1595" s="13" t="s">
        <v>1506</v>
      </c>
      <c r="R1595" s="13">
        <v>95</v>
      </c>
      <c r="S1595" s="13" t="s">
        <v>1710</v>
      </c>
      <c r="T1595" s="13">
        <v>95</v>
      </c>
      <c r="U1595" s="13" t="s">
        <v>1712</v>
      </c>
      <c r="V1595" s="13">
        <v>95</v>
      </c>
      <c r="W1595" s="13" t="s">
        <v>1714</v>
      </c>
      <c r="X1595" s="13">
        <v>95</v>
      </c>
      <c r="Y1595" s="13" t="s">
        <v>1716</v>
      </c>
      <c r="Z1595" s="13">
        <v>95</v>
      </c>
      <c r="AA1595" s="13" t="s">
        <v>395</v>
      </c>
      <c r="AB1595" s="13" t="str">
        <f t="shared" si="169"/>
        <v>tw-x-66-shl-loc1</v>
      </c>
      <c r="AC1595" s="13">
        <f t="shared" si="170"/>
        <v>7</v>
      </c>
      <c r="AD1595" s="13">
        <v>9</v>
      </c>
      <c r="AE1595" s="27">
        <v>9</v>
      </c>
      <c r="AG1595" s="35">
        <v>392</v>
      </c>
    </row>
    <row r="1596" spans="1:33" ht="16.5" x14ac:dyDescent="0.2">
      <c r="A1596" s="33" t="s">
        <v>985</v>
      </c>
      <c r="B1596" s="33">
        <f t="shared" si="164"/>
        <v>4306620</v>
      </c>
      <c r="C1596" s="51">
        <v>66</v>
      </c>
      <c r="D1596" s="26">
        <f t="shared" si="165"/>
        <v>43066</v>
      </c>
      <c r="E1596" s="13">
        <v>2</v>
      </c>
      <c r="F1596" s="14" t="s">
        <v>633</v>
      </c>
      <c r="G1596" s="14" t="s">
        <v>350</v>
      </c>
      <c r="H1596" s="13">
        <f t="shared" si="166"/>
        <v>114</v>
      </c>
      <c r="I1596" s="13">
        <f t="shared" si="167"/>
        <v>14</v>
      </c>
      <c r="J1596" s="13">
        <f t="shared" si="168"/>
        <v>4</v>
      </c>
      <c r="K1596" s="13" t="s">
        <v>1501</v>
      </c>
      <c r="L1596" s="13">
        <v>96</v>
      </c>
      <c r="M1596" s="13" t="s">
        <v>1503</v>
      </c>
      <c r="N1596" s="13">
        <v>96</v>
      </c>
      <c r="O1596" s="13" t="s">
        <v>1505</v>
      </c>
      <c r="P1596" s="13">
        <v>96</v>
      </c>
      <c r="Q1596" s="13" t="s">
        <v>1507</v>
      </c>
      <c r="R1596" s="13">
        <v>96</v>
      </c>
      <c r="S1596" s="13" t="s">
        <v>1709</v>
      </c>
      <c r="T1596" s="13">
        <v>96</v>
      </c>
      <c r="U1596" s="13" t="s">
        <v>1711</v>
      </c>
      <c r="V1596" s="13">
        <v>96</v>
      </c>
      <c r="W1596" s="13" t="s">
        <v>1713</v>
      </c>
      <c r="X1596" s="13">
        <v>96</v>
      </c>
      <c r="Y1596" s="13" t="s">
        <v>1715</v>
      </c>
      <c r="Z1596" s="13">
        <v>96</v>
      </c>
      <c r="AA1596" s="13" t="s">
        <v>748</v>
      </c>
      <c r="AB1596" s="36" t="str">
        <f t="shared" si="169"/>
        <v>tw-x-66-jlr-loc2</v>
      </c>
      <c r="AC1596" s="36">
        <f t="shared" si="170"/>
        <v>7</v>
      </c>
      <c r="AD1596" s="13">
        <v>6</v>
      </c>
      <c r="AE1596" s="27">
        <v>6</v>
      </c>
      <c r="AG1596" s="35">
        <v>393</v>
      </c>
    </row>
    <row r="1597" spans="1:33" ht="16.5" x14ac:dyDescent="0.2">
      <c r="A1597" s="33" t="s">
        <v>985</v>
      </c>
      <c r="B1597" s="33">
        <f t="shared" si="164"/>
        <v>4306621</v>
      </c>
      <c r="C1597" s="51">
        <v>66</v>
      </c>
      <c r="D1597" s="26">
        <f t="shared" si="165"/>
        <v>43066</v>
      </c>
      <c r="E1597" s="13">
        <v>2</v>
      </c>
      <c r="F1597" s="14" t="s">
        <v>634</v>
      </c>
      <c r="G1597" s="14" t="s">
        <v>367</v>
      </c>
      <c r="H1597" s="13">
        <f t="shared" si="166"/>
        <v>114</v>
      </c>
      <c r="I1597" s="13">
        <f t="shared" si="167"/>
        <v>14</v>
      </c>
      <c r="J1597" s="13">
        <f t="shared" si="168"/>
        <v>4</v>
      </c>
      <c r="K1597" s="13" t="s">
        <v>1500</v>
      </c>
      <c r="L1597" s="13">
        <v>95</v>
      </c>
      <c r="M1597" s="13" t="s">
        <v>1502</v>
      </c>
      <c r="N1597" s="13">
        <v>95</v>
      </c>
      <c r="O1597" s="13" t="s">
        <v>1504</v>
      </c>
      <c r="P1597" s="13">
        <v>95</v>
      </c>
      <c r="Q1597" s="13" t="s">
        <v>1506</v>
      </c>
      <c r="R1597" s="13">
        <v>95</v>
      </c>
      <c r="S1597" s="13" t="s">
        <v>1710</v>
      </c>
      <c r="T1597" s="13">
        <v>95</v>
      </c>
      <c r="U1597" s="13" t="s">
        <v>1712</v>
      </c>
      <c r="V1597" s="13">
        <v>95</v>
      </c>
      <c r="W1597" s="13" t="s">
        <v>1714</v>
      </c>
      <c r="X1597" s="13">
        <v>95</v>
      </c>
      <c r="Y1597" s="13" t="s">
        <v>1716</v>
      </c>
      <c r="Z1597" s="13">
        <v>95</v>
      </c>
      <c r="AA1597" s="13" t="s">
        <v>390</v>
      </c>
      <c r="AB1597" s="36" t="str">
        <f t="shared" si="169"/>
        <v>tw-x-66-shl-loc2</v>
      </c>
      <c r="AC1597" s="36">
        <f t="shared" si="170"/>
        <v>7</v>
      </c>
      <c r="AD1597" s="13">
        <v>9</v>
      </c>
      <c r="AE1597" s="27">
        <v>9</v>
      </c>
      <c r="AG1597" s="35">
        <v>394</v>
      </c>
    </row>
    <row r="1598" spans="1:33" ht="16.5" x14ac:dyDescent="0.2">
      <c r="A1598" s="33" t="s">
        <v>985</v>
      </c>
      <c r="B1598" s="33">
        <f t="shared" si="164"/>
        <v>4306630</v>
      </c>
      <c r="C1598" s="51">
        <v>66</v>
      </c>
      <c r="D1598" s="26">
        <f t="shared" si="165"/>
        <v>43066</v>
      </c>
      <c r="E1598" s="13">
        <v>3</v>
      </c>
      <c r="F1598" s="14" t="s">
        <v>633</v>
      </c>
      <c r="G1598" s="14" t="s">
        <v>352</v>
      </c>
      <c r="H1598" s="13">
        <f t="shared" si="166"/>
        <v>114</v>
      </c>
      <c r="I1598" s="13">
        <f t="shared" si="167"/>
        <v>14</v>
      </c>
      <c r="J1598" s="13">
        <f t="shared" si="168"/>
        <v>4</v>
      </c>
      <c r="K1598" s="13" t="s">
        <v>1501</v>
      </c>
      <c r="L1598" s="13">
        <v>96</v>
      </c>
      <c r="M1598" s="13" t="s">
        <v>1503</v>
      </c>
      <c r="N1598" s="13">
        <v>96</v>
      </c>
      <c r="O1598" s="13" t="s">
        <v>1505</v>
      </c>
      <c r="P1598" s="13">
        <v>96</v>
      </c>
      <c r="Q1598" s="13" t="s">
        <v>1507</v>
      </c>
      <c r="R1598" s="13">
        <v>96</v>
      </c>
      <c r="S1598" s="13" t="s">
        <v>1709</v>
      </c>
      <c r="T1598" s="13">
        <v>96</v>
      </c>
      <c r="U1598" s="13" t="s">
        <v>1711</v>
      </c>
      <c r="V1598" s="13">
        <v>96</v>
      </c>
      <c r="W1598" s="13" t="s">
        <v>1713</v>
      </c>
      <c r="X1598" s="13">
        <v>96</v>
      </c>
      <c r="Y1598" s="13" t="s">
        <v>1715</v>
      </c>
      <c r="Z1598" s="13">
        <v>96</v>
      </c>
      <c r="AA1598" s="13" t="s">
        <v>351</v>
      </c>
      <c r="AB1598" s="37" t="str">
        <f t="shared" si="169"/>
        <v>tw-x-66-jlr-loc3</v>
      </c>
      <c r="AC1598" s="37">
        <f t="shared" si="170"/>
        <v>7</v>
      </c>
      <c r="AD1598" s="13">
        <v>6</v>
      </c>
      <c r="AE1598" s="27">
        <v>6</v>
      </c>
      <c r="AG1598" s="35">
        <v>395</v>
      </c>
    </row>
    <row r="1599" spans="1:33" ht="17.25" thickBot="1" x14ac:dyDescent="0.25">
      <c r="A1599" s="33" t="s">
        <v>985</v>
      </c>
      <c r="B1599" s="33">
        <f t="shared" si="164"/>
        <v>4306631</v>
      </c>
      <c r="C1599" s="51">
        <v>66</v>
      </c>
      <c r="D1599" s="28">
        <f t="shared" si="165"/>
        <v>43066</v>
      </c>
      <c r="E1599" s="29">
        <v>3</v>
      </c>
      <c r="F1599" s="30" t="s">
        <v>634</v>
      </c>
      <c r="G1599" s="30" t="s">
        <v>372</v>
      </c>
      <c r="H1599" s="29">
        <f t="shared" si="166"/>
        <v>114</v>
      </c>
      <c r="I1599" s="29">
        <f t="shared" si="167"/>
        <v>14</v>
      </c>
      <c r="J1599" s="29">
        <f t="shared" si="168"/>
        <v>4</v>
      </c>
      <c r="K1599" s="29" t="s">
        <v>1500</v>
      </c>
      <c r="L1599" s="29">
        <v>95</v>
      </c>
      <c r="M1599" s="29" t="s">
        <v>1502</v>
      </c>
      <c r="N1599" s="29">
        <v>95</v>
      </c>
      <c r="O1599" s="29" t="s">
        <v>1504</v>
      </c>
      <c r="P1599" s="29">
        <v>95</v>
      </c>
      <c r="Q1599" s="29" t="s">
        <v>1506</v>
      </c>
      <c r="R1599" s="29">
        <v>95</v>
      </c>
      <c r="S1599" s="29" t="s">
        <v>1710</v>
      </c>
      <c r="T1599" s="29">
        <v>95</v>
      </c>
      <c r="U1599" s="29" t="s">
        <v>1712</v>
      </c>
      <c r="V1599" s="29">
        <v>95</v>
      </c>
      <c r="W1599" s="29" t="s">
        <v>1714</v>
      </c>
      <c r="X1599" s="29">
        <v>95</v>
      </c>
      <c r="Y1599" s="29" t="s">
        <v>1716</v>
      </c>
      <c r="Z1599" s="29">
        <v>95</v>
      </c>
      <c r="AA1599" s="29" t="s">
        <v>391</v>
      </c>
      <c r="AB1599" s="30" t="str">
        <f t="shared" si="169"/>
        <v>tw-x-66-shl-loc3</v>
      </c>
      <c r="AC1599" s="30">
        <f t="shared" si="170"/>
        <v>7</v>
      </c>
      <c r="AD1599" s="29">
        <v>9</v>
      </c>
      <c r="AE1599" s="31">
        <v>9</v>
      </c>
      <c r="AG1599" s="35">
        <v>396</v>
      </c>
    </row>
    <row r="1600" spans="1:33" ht="16.5" x14ac:dyDescent="0.2">
      <c r="A1600" s="33" t="s">
        <v>985</v>
      </c>
      <c r="B1600" s="33">
        <f t="shared" si="164"/>
        <v>4306710</v>
      </c>
      <c r="C1600" s="51">
        <v>67</v>
      </c>
      <c r="D1600" s="23">
        <f t="shared" si="165"/>
        <v>43067</v>
      </c>
      <c r="E1600" s="24">
        <v>1</v>
      </c>
      <c r="F1600" s="32" t="s">
        <v>633</v>
      </c>
      <c r="G1600" s="32" t="s">
        <v>30</v>
      </c>
      <c r="H1600" s="24">
        <f t="shared" si="166"/>
        <v>114</v>
      </c>
      <c r="I1600" s="24">
        <f t="shared" si="167"/>
        <v>14</v>
      </c>
      <c r="J1600" s="24">
        <f t="shared" si="168"/>
        <v>4</v>
      </c>
      <c r="K1600" s="24" t="s">
        <v>1501</v>
      </c>
      <c r="L1600" s="24">
        <v>97</v>
      </c>
      <c r="M1600" s="24" t="s">
        <v>1503</v>
      </c>
      <c r="N1600" s="24">
        <v>97</v>
      </c>
      <c r="O1600" s="24" t="s">
        <v>1505</v>
      </c>
      <c r="P1600" s="24">
        <v>97</v>
      </c>
      <c r="Q1600" s="24" t="s">
        <v>1507</v>
      </c>
      <c r="R1600" s="24">
        <v>97</v>
      </c>
      <c r="S1600" s="24" t="s">
        <v>1509</v>
      </c>
      <c r="T1600" s="24">
        <v>97</v>
      </c>
      <c r="U1600" s="24" t="s">
        <v>1711</v>
      </c>
      <c r="V1600" s="24">
        <v>97</v>
      </c>
      <c r="W1600" s="24" t="s">
        <v>1713</v>
      </c>
      <c r="X1600" s="24">
        <v>97</v>
      </c>
      <c r="Y1600" s="24" t="s">
        <v>1715</v>
      </c>
      <c r="Z1600" s="24">
        <v>97</v>
      </c>
      <c r="AA1600" s="24" t="s">
        <v>357</v>
      </c>
      <c r="AB1600" s="24" t="str">
        <f t="shared" si="169"/>
        <v>tw-x-67-jlr-loc1</v>
      </c>
      <c r="AC1600" s="24">
        <f t="shared" si="170"/>
        <v>7</v>
      </c>
      <c r="AD1600" s="24">
        <v>6</v>
      </c>
      <c r="AE1600" s="25">
        <v>6</v>
      </c>
      <c r="AG1600" s="35">
        <v>397</v>
      </c>
    </row>
    <row r="1601" spans="1:33" ht="16.5" x14ac:dyDescent="0.2">
      <c r="A1601" s="33" t="s">
        <v>985</v>
      </c>
      <c r="B1601" s="33">
        <f t="shared" si="164"/>
        <v>4306711</v>
      </c>
      <c r="C1601" s="51">
        <v>67</v>
      </c>
      <c r="D1601" s="26">
        <f t="shared" si="165"/>
        <v>43067</v>
      </c>
      <c r="E1601" s="13">
        <v>1</v>
      </c>
      <c r="F1601" s="14" t="s">
        <v>634</v>
      </c>
      <c r="G1601" s="14" t="s">
        <v>368</v>
      </c>
      <c r="H1601" s="13">
        <f t="shared" si="166"/>
        <v>114</v>
      </c>
      <c r="I1601" s="13">
        <f t="shared" si="167"/>
        <v>14</v>
      </c>
      <c r="J1601" s="13">
        <f t="shared" si="168"/>
        <v>4</v>
      </c>
      <c r="K1601" s="13" t="s">
        <v>1500</v>
      </c>
      <c r="L1601" s="13">
        <v>97</v>
      </c>
      <c r="M1601" s="13" t="s">
        <v>1502</v>
      </c>
      <c r="N1601" s="13">
        <v>97</v>
      </c>
      <c r="O1601" s="13" t="s">
        <v>1504</v>
      </c>
      <c r="P1601" s="13">
        <v>97</v>
      </c>
      <c r="Q1601" s="13" t="s">
        <v>1506</v>
      </c>
      <c r="R1601" s="13">
        <v>97</v>
      </c>
      <c r="S1601" s="13" t="s">
        <v>1508</v>
      </c>
      <c r="T1601" s="13">
        <v>97</v>
      </c>
      <c r="U1601" s="13" t="s">
        <v>1712</v>
      </c>
      <c r="V1601" s="13">
        <v>97</v>
      </c>
      <c r="W1601" s="13" t="s">
        <v>1714</v>
      </c>
      <c r="X1601" s="13">
        <v>97</v>
      </c>
      <c r="Y1601" s="13" t="s">
        <v>1716</v>
      </c>
      <c r="Z1601" s="13">
        <v>97</v>
      </c>
      <c r="AA1601" s="13" t="s">
        <v>398</v>
      </c>
      <c r="AB1601" s="13" t="str">
        <f t="shared" si="169"/>
        <v>tw-x-67-shl-loc1</v>
      </c>
      <c r="AC1601" s="13">
        <f t="shared" si="170"/>
        <v>7</v>
      </c>
      <c r="AD1601" s="13">
        <v>9</v>
      </c>
      <c r="AE1601" s="27">
        <v>9</v>
      </c>
      <c r="AG1601" s="35">
        <v>398</v>
      </c>
    </row>
    <row r="1602" spans="1:33" ht="16.5" x14ac:dyDescent="0.2">
      <c r="A1602" s="33" t="s">
        <v>985</v>
      </c>
      <c r="B1602" s="33">
        <f t="shared" si="164"/>
        <v>4306720</v>
      </c>
      <c r="C1602" s="51">
        <v>67</v>
      </c>
      <c r="D1602" s="26">
        <f t="shared" si="165"/>
        <v>43067</v>
      </c>
      <c r="E1602" s="13">
        <v>2</v>
      </c>
      <c r="F1602" s="14" t="s">
        <v>633</v>
      </c>
      <c r="G1602" s="14" t="s">
        <v>350</v>
      </c>
      <c r="H1602" s="13">
        <f t="shared" si="166"/>
        <v>114</v>
      </c>
      <c r="I1602" s="13">
        <f t="shared" si="167"/>
        <v>14</v>
      </c>
      <c r="J1602" s="13">
        <f t="shared" si="168"/>
        <v>4</v>
      </c>
      <c r="K1602" s="13" t="s">
        <v>1501</v>
      </c>
      <c r="L1602" s="13">
        <v>97</v>
      </c>
      <c r="M1602" s="13" t="s">
        <v>1503</v>
      </c>
      <c r="N1602" s="13">
        <v>97</v>
      </c>
      <c r="O1602" s="13" t="s">
        <v>1505</v>
      </c>
      <c r="P1602" s="13">
        <v>97</v>
      </c>
      <c r="Q1602" s="13" t="s">
        <v>1507</v>
      </c>
      <c r="R1602" s="13">
        <v>97</v>
      </c>
      <c r="S1602" s="13" t="s">
        <v>1509</v>
      </c>
      <c r="T1602" s="13">
        <v>97</v>
      </c>
      <c r="U1602" s="13" t="s">
        <v>1711</v>
      </c>
      <c r="V1602" s="13">
        <v>97</v>
      </c>
      <c r="W1602" s="13" t="s">
        <v>1713</v>
      </c>
      <c r="X1602" s="13">
        <v>97</v>
      </c>
      <c r="Y1602" s="13" t="s">
        <v>1715</v>
      </c>
      <c r="Z1602" s="13">
        <v>97</v>
      </c>
      <c r="AA1602" s="13" t="s">
        <v>347</v>
      </c>
      <c r="AB1602" s="36" t="str">
        <f t="shared" si="169"/>
        <v>tw-x-67-jlr-loc2</v>
      </c>
      <c r="AC1602" s="36">
        <f t="shared" si="170"/>
        <v>7</v>
      </c>
      <c r="AD1602" s="13">
        <v>6</v>
      </c>
      <c r="AE1602" s="27">
        <v>6</v>
      </c>
      <c r="AG1602" s="35">
        <v>399</v>
      </c>
    </row>
    <row r="1603" spans="1:33" ht="16.5" x14ac:dyDescent="0.2">
      <c r="A1603" s="33" t="s">
        <v>985</v>
      </c>
      <c r="B1603" s="33">
        <f t="shared" si="164"/>
        <v>4306721</v>
      </c>
      <c r="C1603" s="51">
        <v>67</v>
      </c>
      <c r="D1603" s="26">
        <f t="shared" si="165"/>
        <v>43067</v>
      </c>
      <c r="E1603" s="13">
        <v>2</v>
      </c>
      <c r="F1603" s="14" t="s">
        <v>634</v>
      </c>
      <c r="G1603" s="14" t="s">
        <v>367</v>
      </c>
      <c r="H1603" s="13">
        <f t="shared" si="166"/>
        <v>114</v>
      </c>
      <c r="I1603" s="13">
        <f t="shared" si="167"/>
        <v>14</v>
      </c>
      <c r="J1603" s="13">
        <f t="shared" si="168"/>
        <v>4</v>
      </c>
      <c r="K1603" s="13" t="s">
        <v>1500</v>
      </c>
      <c r="L1603" s="13">
        <v>97</v>
      </c>
      <c r="M1603" s="13" t="s">
        <v>1502</v>
      </c>
      <c r="N1603" s="13">
        <v>97</v>
      </c>
      <c r="O1603" s="13" t="s">
        <v>1504</v>
      </c>
      <c r="P1603" s="13">
        <v>97</v>
      </c>
      <c r="Q1603" s="13" t="s">
        <v>1506</v>
      </c>
      <c r="R1603" s="13">
        <v>97</v>
      </c>
      <c r="S1603" s="13" t="s">
        <v>1508</v>
      </c>
      <c r="T1603" s="13">
        <v>97</v>
      </c>
      <c r="U1603" s="13" t="s">
        <v>1712</v>
      </c>
      <c r="V1603" s="13">
        <v>97</v>
      </c>
      <c r="W1603" s="13" t="s">
        <v>1714</v>
      </c>
      <c r="X1603" s="13">
        <v>97</v>
      </c>
      <c r="Y1603" s="13" t="s">
        <v>1716</v>
      </c>
      <c r="Z1603" s="13">
        <v>97</v>
      </c>
      <c r="AA1603" s="13" t="s">
        <v>386</v>
      </c>
      <c r="AB1603" s="36" t="str">
        <f t="shared" si="169"/>
        <v>tw-x-67-shl-loc2</v>
      </c>
      <c r="AC1603" s="36">
        <f t="shared" si="170"/>
        <v>7</v>
      </c>
      <c r="AD1603" s="13">
        <v>9</v>
      </c>
      <c r="AE1603" s="27">
        <v>9</v>
      </c>
      <c r="AG1603" s="35">
        <v>400</v>
      </c>
    </row>
    <row r="1604" spans="1:33" ht="16.5" x14ac:dyDescent="0.2">
      <c r="A1604" s="33" t="s">
        <v>985</v>
      </c>
      <c r="B1604" s="33">
        <f t="shared" si="164"/>
        <v>4306730</v>
      </c>
      <c r="C1604" s="51">
        <v>67</v>
      </c>
      <c r="D1604" s="26">
        <f t="shared" si="165"/>
        <v>43067</v>
      </c>
      <c r="E1604" s="13">
        <v>3</v>
      </c>
      <c r="F1604" s="14" t="s">
        <v>633</v>
      </c>
      <c r="G1604" s="14" t="s">
        <v>352</v>
      </c>
      <c r="H1604" s="13">
        <f t="shared" si="166"/>
        <v>114</v>
      </c>
      <c r="I1604" s="13">
        <f t="shared" si="167"/>
        <v>14</v>
      </c>
      <c r="J1604" s="13">
        <f t="shared" si="168"/>
        <v>4</v>
      </c>
      <c r="K1604" s="13" t="s">
        <v>1501</v>
      </c>
      <c r="L1604" s="13">
        <v>97</v>
      </c>
      <c r="M1604" s="13" t="s">
        <v>1503</v>
      </c>
      <c r="N1604" s="13">
        <v>97</v>
      </c>
      <c r="O1604" s="13" t="s">
        <v>1505</v>
      </c>
      <c r="P1604" s="13">
        <v>97</v>
      </c>
      <c r="Q1604" s="13" t="s">
        <v>1507</v>
      </c>
      <c r="R1604" s="13">
        <v>97</v>
      </c>
      <c r="S1604" s="13" t="s">
        <v>1509</v>
      </c>
      <c r="T1604" s="13">
        <v>97</v>
      </c>
      <c r="U1604" s="13" t="s">
        <v>1711</v>
      </c>
      <c r="V1604" s="13">
        <v>97</v>
      </c>
      <c r="W1604" s="13" t="s">
        <v>1713</v>
      </c>
      <c r="X1604" s="13">
        <v>97</v>
      </c>
      <c r="Y1604" s="13" t="s">
        <v>1715</v>
      </c>
      <c r="Z1604" s="13">
        <v>97</v>
      </c>
      <c r="AA1604" s="13" t="s">
        <v>353</v>
      </c>
      <c r="AB1604" s="37" t="str">
        <f t="shared" si="169"/>
        <v>tw-x-67-jlr-loc3</v>
      </c>
      <c r="AC1604" s="37">
        <f t="shared" si="170"/>
        <v>7</v>
      </c>
      <c r="AD1604" s="13">
        <v>6</v>
      </c>
      <c r="AE1604" s="27">
        <v>6</v>
      </c>
      <c r="AG1604" s="35">
        <v>401</v>
      </c>
    </row>
    <row r="1605" spans="1:33" ht="17.25" thickBot="1" x14ac:dyDescent="0.25">
      <c r="A1605" s="33" t="s">
        <v>985</v>
      </c>
      <c r="B1605" s="33">
        <f t="shared" ref="B1605:B1668" si="171">D1605*100+E1605*10+IF(F1605="jlr",0,1)</f>
        <v>4306731</v>
      </c>
      <c r="C1605" s="51">
        <v>67</v>
      </c>
      <c r="D1605" s="28">
        <f t="shared" si="165"/>
        <v>43067</v>
      </c>
      <c r="E1605" s="29">
        <v>3</v>
      </c>
      <c r="F1605" s="30" t="s">
        <v>634</v>
      </c>
      <c r="G1605" s="30" t="s">
        <v>372</v>
      </c>
      <c r="H1605" s="29">
        <f t="shared" si="166"/>
        <v>114</v>
      </c>
      <c r="I1605" s="29">
        <f t="shared" si="167"/>
        <v>14</v>
      </c>
      <c r="J1605" s="29">
        <f t="shared" si="168"/>
        <v>4</v>
      </c>
      <c r="K1605" s="29" t="s">
        <v>1500</v>
      </c>
      <c r="L1605" s="29">
        <v>97</v>
      </c>
      <c r="M1605" s="29" t="s">
        <v>1502</v>
      </c>
      <c r="N1605" s="29">
        <v>97</v>
      </c>
      <c r="O1605" s="29" t="s">
        <v>1504</v>
      </c>
      <c r="P1605" s="29">
        <v>97</v>
      </c>
      <c r="Q1605" s="29" t="s">
        <v>1506</v>
      </c>
      <c r="R1605" s="29">
        <v>97</v>
      </c>
      <c r="S1605" s="29" t="s">
        <v>1508</v>
      </c>
      <c r="T1605" s="29">
        <v>97</v>
      </c>
      <c r="U1605" s="29" t="s">
        <v>1712</v>
      </c>
      <c r="V1605" s="29">
        <v>97</v>
      </c>
      <c r="W1605" s="29" t="s">
        <v>1714</v>
      </c>
      <c r="X1605" s="29">
        <v>97</v>
      </c>
      <c r="Y1605" s="29" t="s">
        <v>1716</v>
      </c>
      <c r="Z1605" s="29">
        <v>97</v>
      </c>
      <c r="AA1605" s="29" t="s">
        <v>394</v>
      </c>
      <c r="AB1605" s="30" t="str">
        <f t="shared" si="169"/>
        <v>tw-x-67-shl-loc3</v>
      </c>
      <c r="AC1605" s="30">
        <f t="shared" si="170"/>
        <v>7</v>
      </c>
      <c r="AD1605" s="29">
        <v>9</v>
      </c>
      <c r="AE1605" s="31">
        <v>9</v>
      </c>
      <c r="AG1605" s="35">
        <v>402</v>
      </c>
    </row>
    <row r="1606" spans="1:33" ht="16.5" x14ac:dyDescent="0.2">
      <c r="A1606" s="33" t="s">
        <v>985</v>
      </c>
      <c r="B1606" s="33">
        <f t="shared" si="171"/>
        <v>4306810</v>
      </c>
      <c r="C1606" s="51">
        <v>68</v>
      </c>
      <c r="D1606" s="23">
        <f t="shared" si="165"/>
        <v>43068</v>
      </c>
      <c r="E1606" s="24">
        <v>1</v>
      </c>
      <c r="F1606" s="32" t="s">
        <v>633</v>
      </c>
      <c r="G1606" s="32" t="s">
        <v>30</v>
      </c>
      <c r="H1606" s="24">
        <f t="shared" si="166"/>
        <v>115</v>
      </c>
      <c r="I1606" s="24">
        <f t="shared" si="167"/>
        <v>15</v>
      </c>
      <c r="J1606" s="24">
        <f t="shared" si="168"/>
        <v>4</v>
      </c>
      <c r="K1606" s="24" t="s">
        <v>1501</v>
      </c>
      <c r="L1606" s="24">
        <v>98</v>
      </c>
      <c r="M1606" s="24" t="s">
        <v>1503</v>
      </c>
      <c r="N1606" s="24">
        <v>98</v>
      </c>
      <c r="O1606" s="24" t="s">
        <v>1505</v>
      </c>
      <c r="P1606" s="24">
        <v>98</v>
      </c>
      <c r="Q1606" s="24" t="s">
        <v>1507</v>
      </c>
      <c r="R1606" s="24">
        <v>98</v>
      </c>
      <c r="S1606" s="24" t="s">
        <v>1509</v>
      </c>
      <c r="T1606" s="24">
        <v>98</v>
      </c>
      <c r="U1606" s="24" t="s">
        <v>1511</v>
      </c>
      <c r="V1606" s="24">
        <v>98</v>
      </c>
      <c r="W1606" s="24" t="s">
        <v>1713</v>
      </c>
      <c r="X1606" s="24">
        <v>98</v>
      </c>
      <c r="Y1606" s="24" t="s">
        <v>1715</v>
      </c>
      <c r="Z1606" s="24">
        <v>98</v>
      </c>
      <c r="AA1606" s="24" t="s">
        <v>747</v>
      </c>
      <c r="AB1606" s="24" t="str">
        <f t="shared" si="169"/>
        <v>tw-x-68-jlr-loc1</v>
      </c>
      <c r="AC1606" s="24">
        <f t="shared" si="170"/>
        <v>7</v>
      </c>
      <c r="AD1606" s="24">
        <v>6</v>
      </c>
      <c r="AE1606" s="25">
        <v>6</v>
      </c>
      <c r="AG1606" s="35">
        <v>403</v>
      </c>
    </row>
    <row r="1607" spans="1:33" ht="16.5" x14ac:dyDescent="0.2">
      <c r="A1607" s="33" t="s">
        <v>985</v>
      </c>
      <c r="B1607" s="33">
        <f t="shared" si="171"/>
        <v>4306811</v>
      </c>
      <c r="C1607" s="51">
        <v>68</v>
      </c>
      <c r="D1607" s="26">
        <f t="shared" si="165"/>
        <v>43068</v>
      </c>
      <c r="E1607" s="13">
        <v>1</v>
      </c>
      <c r="F1607" s="14" t="s">
        <v>634</v>
      </c>
      <c r="G1607" s="14" t="s">
        <v>368</v>
      </c>
      <c r="H1607" s="13">
        <f t="shared" si="166"/>
        <v>115</v>
      </c>
      <c r="I1607" s="13">
        <f t="shared" si="167"/>
        <v>15</v>
      </c>
      <c r="J1607" s="13">
        <f t="shared" si="168"/>
        <v>4</v>
      </c>
      <c r="K1607" s="13" t="s">
        <v>1500</v>
      </c>
      <c r="L1607" s="13">
        <v>98</v>
      </c>
      <c r="M1607" s="13" t="s">
        <v>1502</v>
      </c>
      <c r="N1607" s="13">
        <v>98</v>
      </c>
      <c r="O1607" s="13" t="s">
        <v>1504</v>
      </c>
      <c r="P1607" s="13">
        <v>98</v>
      </c>
      <c r="Q1607" s="13" t="s">
        <v>1506</v>
      </c>
      <c r="R1607" s="13">
        <v>98</v>
      </c>
      <c r="S1607" s="13" t="s">
        <v>1508</v>
      </c>
      <c r="T1607" s="13">
        <v>98</v>
      </c>
      <c r="U1607" s="13" t="s">
        <v>1510</v>
      </c>
      <c r="V1607" s="13">
        <v>98</v>
      </c>
      <c r="W1607" s="13" t="s">
        <v>1714</v>
      </c>
      <c r="X1607" s="13">
        <v>98</v>
      </c>
      <c r="Y1607" s="13" t="s">
        <v>1716</v>
      </c>
      <c r="Z1607" s="13">
        <v>98</v>
      </c>
      <c r="AA1607" s="13" t="s">
        <v>384</v>
      </c>
      <c r="AB1607" s="13" t="str">
        <f t="shared" si="169"/>
        <v>tw-x-68-shl-loc1</v>
      </c>
      <c r="AC1607" s="13">
        <f t="shared" si="170"/>
        <v>7</v>
      </c>
      <c r="AD1607" s="13">
        <v>9</v>
      </c>
      <c r="AE1607" s="27">
        <v>9</v>
      </c>
      <c r="AG1607" s="35">
        <v>404</v>
      </c>
    </row>
    <row r="1608" spans="1:33" ht="16.5" x14ac:dyDescent="0.2">
      <c r="A1608" s="33" t="s">
        <v>985</v>
      </c>
      <c r="B1608" s="33">
        <f t="shared" si="171"/>
        <v>4306820</v>
      </c>
      <c r="C1608" s="51">
        <v>68</v>
      </c>
      <c r="D1608" s="26">
        <f t="shared" si="165"/>
        <v>43068</v>
      </c>
      <c r="E1608" s="13">
        <v>2</v>
      </c>
      <c r="F1608" s="14" t="s">
        <v>633</v>
      </c>
      <c r="G1608" s="14" t="s">
        <v>350</v>
      </c>
      <c r="H1608" s="13">
        <f t="shared" si="166"/>
        <v>115</v>
      </c>
      <c r="I1608" s="13">
        <f t="shared" si="167"/>
        <v>14</v>
      </c>
      <c r="J1608" s="13">
        <f t="shared" si="168"/>
        <v>4</v>
      </c>
      <c r="K1608" s="13" t="s">
        <v>1501</v>
      </c>
      <c r="L1608" s="13">
        <v>98</v>
      </c>
      <c r="M1608" s="13" t="s">
        <v>1503</v>
      </c>
      <c r="N1608" s="13">
        <v>98</v>
      </c>
      <c r="O1608" s="13" t="s">
        <v>1505</v>
      </c>
      <c r="P1608" s="13">
        <v>98</v>
      </c>
      <c r="Q1608" s="13" t="s">
        <v>1507</v>
      </c>
      <c r="R1608" s="13">
        <v>98</v>
      </c>
      <c r="S1608" s="13" t="s">
        <v>1509</v>
      </c>
      <c r="T1608" s="13">
        <v>98</v>
      </c>
      <c r="U1608" s="13" t="s">
        <v>1511</v>
      </c>
      <c r="V1608" s="13">
        <v>98</v>
      </c>
      <c r="W1608" s="13" t="s">
        <v>1713</v>
      </c>
      <c r="X1608" s="13">
        <v>98</v>
      </c>
      <c r="Y1608" s="13" t="s">
        <v>1715</v>
      </c>
      <c r="Z1608" s="13">
        <v>98</v>
      </c>
      <c r="AA1608" s="13" t="s">
        <v>749</v>
      </c>
      <c r="AB1608" s="36" t="str">
        <f t="shared" si="169"/>
        <v>tw-x-68-jlr-loc2</v>
      </c>
      <c r="AC1608" s="36">
        <f t="shared" si="170"/>
        <v>7</v>
      </c>
      <c r="AD1608" s="13">
        <v>6</v>
      </c>
      <c r="AE1608" s="27">
        <v>6</v>
      </c>
      <c r="AG1608" s="35">
        <v>405</v>
      </c>
    </row>
    <row r="1609" spans="1:33" ht="16.5" x14ac:dyDescent="0.2">
      <c r="A1609" s="33" t="s">
        <v>985</v>
      </c>
      <c r="B1609" s="33">
        <f t="shared" si="171"/>
        <v>4306821</v>
      </c>
      <c r="C1609" s="51">
        <v>68</v>
      </c>
      <c r="D1609" s="26">
        <f t="shared" si="165"/>
        <v>43068</v>
      </c>
      <c r="E1609" s="13">
        <v>2</v>
      </c>
      <c r="F1609" s="14" t="s">
        <v>634</v>
      </c>
      <c r="G1609" s="14" t="s">
        <v>367</v>
      </c>
      <c r="H1609" s="13">
        <f t="shared" si="166"/>
        <v>115</v>
      </c>
      <c r="I1609" s="13">
        <f t="shared" si="167"/>
        <v>14</v>
      </c>
      <c r="J1609" s="13">
        <f t="shared" si="168"/>
        <v>4</v>
      </c>
      <c r="K1609" s="13" t="s">
        <v>1500</v>
      </c>
      <c r="L1609" s="13">
        <v>98</v>
      </c>
      <c r="M1609" s="13" t="s">
        <v>1502</v>
      </c>
      <c r="N1609" s="13">
        <v>98</v>
      </c>
      <c r="O1609" s="13" t="s">
        <v>1504</v>
      </c>
      <c r="P1609" s="13">
        <v>98</v>
      </c>
      <c r="Q1609" s="13" t="s">
        <v>1506</v>
      </c>
      <c r="R1609" s="13">
        <v>98</v>
      </c>
      <c r="S1609" s="13" t="s">
        <v>1508</v>
      </c>
      <c r="T1609" s="13">
        <v>98</v>
      </c>
      <c r="U1609" s="13" t="s">
        <v>1510</v>
      </c>
      <c r="V1609" s="13">
        <v>98</v>
      </c>
      <c r="W1609" s="13" t="s">
        <v>1714</v>
      </c>
      <c r="X1609" s="13">
        <v>98</v>
      </c>
      <c r="Y1609" s="13" t="s">
        <v>1716</v>
      </c>
      <c r="Z1609" s="13">
        <v>98</v>
      </c>
      <c r="AA1609" s="13" t="s">
        <v>382</v>
      </c>
      <c r="AB1609" s="36" t="str">
        <f t="shared" si="169"/>
        <v>tw-x-68-shl-loc2</v>
      </c>
      <c r="AC1609" s="36">
        <f t="shared" si="170"/>
        <v>7</v>
      </c>
      <c r="AD1609" s="13">
        <v>9</v>
      </c>
      <c r="AE1609" s="27">
        <v>9</v>
      </c>
      <c r="AG1609" s="35">
        <v>406</v>
      </c>
    </row>
    <row r="1610" spans="1:33" ht="16.5" x14ac:dyDescent="0.2">
      <c r="A1610" s="33" t="s">
        <v>985</v>
      </c>
      <c r="B1610" s="33">
        <f t="shared" si="171"/>
        <v>4306830</v>
      </c>
      <c r="C1610" s="51">
        <v>68</v>
      </c>
      <c r="D1610" s="26">
        <f t="shared" si="165"/>
        <v>43068</v>
      </c>
      <c r="E1610" s="13">
        <v>3</v>
      </c>
      <c r="F1610" s="14" t="s">
        <v>633</v>
      </c>
      <c r="G1610" s="14" t="s">
        <v>352</v>
      </c>
      <c r="H1610" s="13">
        <f t="shared" si="166"/>
        <v>115</v>
      </c>
      <c r="I1610" s="13">
        <f t="shared" si="167"/>
        <v>14</v>
      </c>
      <c r="J1610" s="13">
        <f t="shared" si="168"/>
        <v>4</v>
      </c>
      <c r="K1610" s="13" t="s">
        <v>1501</v>
      </c>
      <c r="L1610" s="13">
        <v>98</v>
      </c>
      <c r="M1610" s="13" t="s">
        <v>1503</v>
      </c>
      <c r="N1610" s="13">
        <v>98</v>
      </c>
      <c r="O1610" s="13" t="s">
        <v>1505</v>
      </c>
      <c r="P1610" s="13">
        <v>98</v>
      </c>
      <c r="Q1610" s="13" t="s">
        <v>1507</v>
      </c>
      <c r="R1610" s="13">
        <v>98</v>
      </c>
      <c r="S1610" s="13" t="s">
        <v>1509</v>
      </c>
      <c r="T1610" s="13">
        <v>98</v>
      </c>
      <c r="U1610" s="13" t="s">
        <v>1511</v>
      </c>
      <c r="V1610" s="13">
        <v>98</v>
      </c>
      <c r="W1610" s="13" t="s">
        <v>1713</v>
      </c>
      <c r="X1610" s="13">
        <v>98</v>
      </c>
      <c r="Y1610" s="13" t="s">
        <v>1715</v>
      </c>
      <c r="Z1610" s="13">
        <v>98</v>
      </c>
      <c r="AA1610" s="13" t="s">
        <v>354</v>
      </c>
      <c r="AB1610" s="37" t="str">
        <f t="shared" si="169"/>
        <v>tw-x-68-jlr-loc3</v>
      </c>
      <c r="AC1610" s="37">
        <f t="shared" si="170"/>
        <v>7</v>
      </c>
      <c r="AD1610" s="13">
        <v>6</v>
      </c>
      <c r="AE1610" s="27">
        <v>6</v>
      </c>
      <c r="AG1610" s="35">
        <v>407</v>
      </c>
    </row>
    <row r="1611" spans="1:33" ht="17.25" thickBot="1" x14ac:dyDescent="0.25">
      <c r="A1611" s="33" t="s">
        <v>985</v>
      </c>
      <c r="B1611" s="33">
        <f t="shared" si="171"/>
        <v>4306831</v>
      </c>
      <c r="C1611" s="51">
        <v>68</v>
      </c>
      <c r="D1611" s="28">
        <f t="shared" si="165"/>
        <v>43068</v>
      </c>
      <c r="E1611" s="29">
        <v>3</v>
      </c>
      <c r="F1611" s="30" t="s">
        <v>634</v>
      </c>
      <c r="G1611" s="30" t="s">
        <v>372</v>
      </c>
      <c r="H1611" s="29">
        <f t="shared" si="166"/>
        <v>115</v>
      </c>
      <c r="I1611" s="29">
        <f t="shared" si="167"/>
        <v>14</v>
      </c>
      <c r="J1611" s="29">
        <f t="shared" si="168"/>
        <v>4</v>
      </c>
      <c r="K1611" s="29" t="s">
        <v>1500</v>
      </c>
      <c r="L1611" s="29">
        <v>98</v>
      </c>
      <c r="M1611" s="29" t="s">
        <v>1502</v>
      </c>
      <c r="N1611" s="29">
        <v>98</v>
      </c>
      <c r="O1611" s="29" t="s">
        <v>1504</v>
      </c>
      <c r="P1611" s="29">
        <v>98</v>
      </c>
      <c r="Q1611" s="29" t="s">
        <v>1506</v>
      </c>
      <c r="R1611" s="29">
        <v>98</v>
      </c>
      <c r="S1611" s="29" t="s">
        <v>1508</v>
      </c>
      <c r="T1611" s="29">
        <v>98</v>
      </c>
      <c r="U1611" s="29" t="s">
        <v>1510</v>
      </c>
      <c r="V1611" s="29">
        <v>98</v>
      </c>
      <c r="W1611" s="29" t="s">
        <v>1714</v>
      </c>
      <c r="X1611" s="29">
        <v>98</v>
      </c>
      <c r="Y1611" s="29" t="s">
        <v>1716</v>
      </c>
      <c r="Z1611" s="29">
        <v>98</v>
      </c>
      <c r="AA1611" s="29" t="s">
        <v>395</v>
      </c>
      <c r="AB1611" s="30" t="str">
        <f t="shared" si="169"/>
        <v>tw-x-68-shl-loc3</v>
      </c>
      <c r="AC1611" s="30">
        <f t="shared" si="170"/>
        <v>7</v>
      </c>
      <c r="AD1611" s="29">
        <v>9</v>
      </c>
      <c r="AE1611" s="31">
        <v>9</v>
      </c>
      <c r="AG1611" s="35">
        <v>408</v>
      </c>
    </row>
    <row r="1612" spans="1:33" ht="16.5" x14ac:dyDescent="0.2">
      <c r="A1612" s="33" t="s">
        <v>985</v>
      </c>
      <c r="B1612" s="33">
        <f t="shared" si="171"/>
        <v>4306910</v>
      </c>
      <c r="C1612" s="51">
        <v>69</v>
      </c>
      <c r="D1612" s="23">
        <f t="shared" si="165"/>
        <v>43069</v>
      </c>
      <c r="E1612" s="24">
        <v>1</v>
      </c>
      <c r="F1612" s="32" t="s">
        <v>633</v>
      </c>
      <c r="G1612" s="32" t="s">
        <v>30</v>
      </c>
      <c r="H1612" s="24">
        <f t="shared" si="166"/>
        <v>115</v>
      </c>
      <c r="I1612" s="24">
        <f t="shared" si="167"/>
        <v>15</v>
      </c>
      <c r="J1612" s="24">
        <f t="shared" si="168"/>
        <v>4</v>
      </c>
      <c r="K1612" s="24" t="s">
        <v>1501</v>
      </c>
      <c r="L1612" s="24">
        <v>99</v>
      </c>
      <c r="M1612" s="24" t="s">
        <v>1503</v>
      </c>
      <c r="N1612" s="24">
        <v>99</v>
      </c>
      <c r="O1612" s="24" t="s">
        <v>1505</v>
      </c>
      <c r="P1612" s="24">
        <v>99</v>
      </c>
      <c r="Q1612" s="24" t="s">
        <v>1507</v>
      </c>
      <c r="R1612" s="24">
        <v>99</v>
      </c>
      <c r="S1612" s="24" t="s">
        <v>1509</v>
      </c>
      <c r="T1612" s="24">
        <v>99</v>
      </c>
      <c r="U1612" s="24" t="s">
        <v>1511</v>
      </c>
      <c r="V1612" s="24">
        <v>99</v>
      </c>
      <c r="W1612" s="24" t="s">
        <v>1513</v>
      </c>
      <c r="X1612" s="24">
        <v>99</v>
      </c>
      <c r="Y1612" s="24" t="s">
        <v>1715</v>
      </c>
      <c r="Z1612" s="24">
        <v>99</v>
      </c>
      <c r="AA1612" s="24" t="s">
        <v>351</v>
      </c>
      <c r="AB1612" s="24" t="str">
        <f t="shared" si="169"/>
        <v>tw-x-69-jlr-loc1</v>
      </c>
      <c r="AC1612" s="24">
        <f t="shared" si="170"/>
        <v>7</v>
      </c>
      <c r="AD1612" s="24">
        <v>6</v>
      </c>
      <c r="AE1612" s="25">
        <v>6</v>
      </c>
      <c r="AG1612" s="35">
        <v>409</v>
      </c>
    </row>
    <row r="1613" spans="1:33" ht="16.5" x14ac:dyDescent="0.2">
      <c r="A1613" s="33" t="s">
        <v>985</v>
      </c>
      <c r="B1613" s="33">
        <f t="shared" si="171"/>
        <v>4306911</v>
      </c>
      <c r="C1613" s="51">
        <v>69</v>
      </c>
      <c r="D1613" s="26">
        <f t="shared" si="165"/>
        <v>43069</v>
      </c>
      <c r="E1613" s="13">
        <v>1</v>
      </c>
      <c r="F1613" s="14" t="s">
        <v>634</v>
      </c>
      <c r="G1613" s="14" t="s">
        <v>368</v>
      </c>
      <c r="H1613" s="13">
        <f t="shared" si="166"/>
        <v>115</v>
      </c>
      <c r="I1613" s="13">
        <f t="shared" si="167"/>
        <v>15</v>
      </c>
      <c r="J1613" s="13">
        <f t="shared" si="168"/>
        <v>4</v>
      </c>
      <c r="K1613" s="13" t="s">
        <v>1500</v>
      </c>
      <c r="L1613" s="13">
        <v>99</v>
      </c>
      <c r="M1613" s="13" t="s">
        <v>1502</v>
      </c>
      <c r="N1613" s="13">
        <v>99</v>
      </c>
      <c r="O1613" s="13" t="s">
        <v>1504</v>
      </c>
      <c r="P1613" s="13">
        <v>99</v>
      </c>
      <c r="Q1613" s="13" t="s">
        <v>1506</v>
      </c>
      <c r="R1613" s="13">
        <v>99</v>
      </c>
      <c r="S1613" s="13" t="s">
        <v>1508</v>
      </c>
      <c r="T1613" s="13">
        <v>99</v>
      </c>
      <c r="U1613" s="13" t="s">
        <v>1510</v>
      </c>
      <c r="V1613" s="13">
        <v>99</v>
      </c>
      <c r="W1613" s="13" t="s">
        <v>1512</v>
      </c>
      <c r="X1613" s="13">
        <v>99</v>
      </c>
      <c r="Y1613" s="13" t="s">
        <v>1716</v>
      </c>
      <c r="Z1613" s="13">
        <v>99</v>
      </c>
      <c r="AA1613" s="13" t="s">
        <v>391</v>
      </c>
      <c r="AB1613" s="13" t="str">
        <f t="shared" si="169"/>
        <v>tw-x-69-shl-loc1</v>
      </c>
      <c r="AC1613" s="13">
        <f t="shared" si="170"/>
        <v>7</v>
      </c>
      <c r="AD1613" s="13">
        <v>9</v>
      </c>
      <c r="AE1613" s="27">
        <v>9</v>
      </c>
      <c r="AG1613" s="35">
        <v>410</v>
      </c>
    </row>
    <row r="1614" spans="1:33" ht="16.5" x14ac:dyDescent="0.2">
      <c r="A1614" s="33" t="s">
        <v>985</v>
      </c>
      <c r="B1614" s="33">
        <f t="shared" si="171"/>
        <v>4306920</v>
      </c>
      <c r="C1614" s="51">
        <v>69</v>
      </c>
      <c r="D1614" s="26">
        <f t="shared" si="165"/>
        <v>43069</v>
      </c>
      <c r="E1614" s="13">
        <v>2</v>
      </c>
      <c r="F1614" s="14" t="s">
        <v>633</v>
      </c>
      <c r="G1614" s="14" t="s">
        <v>350</v>
      </c>
      <c r="H1614" s="13">
        <f t="shared" si="166"/>
        <v>115</v>
      </c>
      <c r="I1614" s="13">
        <f t="shared" si="167"/>
        <v>15</v>
      </c>
      <c r="J1614" s="13">
        <f t="shared" si="168"/>
        <v>4</v>
      </c>
      <c r="K1614" s="13" t="s">
        <v>1501</v>
      </c>
      <c r="L1614" s="13">
        <v>99</v>
      </c>
      <c r="M1614" s="13" t="s">
        <v>1503</v>
      </c>
      <c r="N1614" s="13">
        <v>99</v>
      </c>
      <c r="O1614" s="13" t="s">
        <v>1505</v>
      </c>
      <c r="P1614" s="13">
        <v>99</v>
      </c>
      <c r="Q1614" s="13" t="s">
        <v>1507</v>
      </c>
      <c r="R1614" s="13">
        <v>99</v>
      </c>
      <c r="S1614" s="13" t="s">
        <v>1509</v>
      </c>
      <c r="T1614" s="13">
        <v>99</v>
      </c>
      <c r="U1614" s="13" t="s">
        <v>1511</v>
      </c>
      <c r="V1614" s="13">
        <v>99</v>
      </c>
      <c r="W1614" s="13" t="s">
        <v>1513</v>
      </c>
      <c r="X1614" s="13">
        <v>99</v>
      </c>
      <c r="Y1614" s="13" t="s">
        <v>1715</v>
      </c>
      <c r="Z1614" s="13">
        <v>99</v>
      </c>
      <c r="AA1614" s="13" t="s">
        <v>748</v>
      </c>
      <c r="AB1614" s="36" t="str">
        <f t="shared" si="169"/>
        <v>tw-x-69-jlr-loc2</v>
      </c>
      <c r="AC1614" s="36">
        <f t="shared" si="170"/>
        <v>7</v>
      </c>
      <c r="AD1614" s="13">
        <v>6</v>
      </c>
      <c r="AE1614" s="27">
        <v>6</v>
      </c>
      <c r="AG1614" s="35">
        <v>411</v>
      </c>
    </row>
    <row r="1615" spans="1:33" ht="16.5" x14ac:dyDescent="0.2">
      <c r="A1615" s="33" t="s">
        <v>985</v>
      </c>
      <c r="B1615" s="33">
        <f t="shared" si="171"/>
        <v>4306921</v>
      </c>
      <c r="C1615" s="51">
        <v>69</v>
      </c>
      <c r="D1615" s="26">
        <f t="shared" si="165"/>
        <v>43069</v>
      </c>
      <c r="E1615" s="13">
        <v>2</v>
      </c>
      <c r="F1615" s="14" t="s">
        <v>634</v>
      </c>
      <c r="G1615" s="14" t="s">
        <v>367</v>
      </c>
      <c r="H1615" s="13">
        <f t="shared" si="166"/>
        <v>115</v>
      </c>
      <c r="I1615" s="13">
        <f t="shared" si="167"/>
        <v>15</v>
      </c>
      <c r="J1615" s="13">
        <f t="shared" si="168"/>
        <v>4</v>
      </c>
      <c r="K1615" s="13" t="s">
        <v>1500</v>
      </c>
      <c r="L1615" s="13">
        <v>99</v>
      </c>
      <c r="M1615" s="13" t="s">
        <v>1502</v>
      </c>
      <c r="N1615" s="13">
        <v>99</v>
      </c>
      <c r="O1615" s="13" t="s">
        <v>1504</v>
      </c>
      <c r="P1615" s="13">
        <v>99</v>
      </c>
      <c r="Q1615" s="13" t="s">
        <v>1506</v>
      </c>
      <c r="R1615" s="13">
        <v>99</v>
      </c>
      <c r="S1615" s="13" t="s">
        <v>1508</v>
      </c>
      <c r="T1615" s="13">
        <v>99</v>
      </c>
      <c r="U1615" s="13" t="s">
        <v>1510</v>
      </c>
      <c r="V1615" s="13">
        <v>99</v>
      </c>
      <c r="W1615" s="13" t="s">
        <v>1512</v>
      </c>
      <c r="X1615" s="13">
        <v>99</v>
      </c>
      <c r="Y1615" s="13" t="s">
        <v>1716</v>
      </c>
      <c r="Z1615" s="13">
        <v>99</v>
      </c>
      <c r="AA1615" s="13" t="s">
        <v>390</v>
      </c>
      <c r="AB1615" s="36" t="str">
        <f t="shared" si="169"/>
        <v>tw-x-69-shl-loc2</v>
      </c>
      <c r="AC1615" s="36">
        <f t="shared" si="170"/>
        <v>7</v>
      </c>
      <c r="AD1615" s="13">
        <v>9</v>
      </c>
      <c r="AE1615" s="27">
        <v>9</v>
      </c>
      <c r="AG1615" s="35">
        <v>412</v>
      </c>
    </row>
    <row r="1616" spans="1:33" ht="16.5" x14ac:dyDescent="0.2">
      <c r="A1616" s="33" t="s">
        <v>985</v>
      </c>
      <c r="B1616" s="33">
        <f t="shared" si="171"/>
        <v>4306930</v>
      </c>
      <c r="C1616" s="51">
        <v>69</v>
      </c>
      <c r="D1616" s="26">
        <f t="shared" si="165"/>
        <v>43069</v>
      </c>
      <c r="E1616" s="13">
        <v>3</v>
      </c>
      <c r="F1616" s="14" t="s">
        <v>633</v>
      </c>
      <c r="G1616" s="14" t="s">
        <v>352</v>
      </c>
      <c r="H1616" s="13">
        <f t="shared" si="166"/>
        <v>115</v>
      </c>
      <c r="I1616" s="13">
        <f t="shared" si="167"/>
        <v>14</v>
      </c>
      <c r="J1616" s="13">
        <f t="shared" si="168"/>
        <v>4</v>
      </c>
      <c r="K1616" s="13" t="s">
        <v>1501</v>
      </c>
      <c r="L1616" s="13">
        <v>99</v>
      </c>
      <c r="M1616" s="13" t="s">
        <v>1503</v>
      </c>
      <c r="N1616" s="13">
        <v>99</v>
      </c>
      <c r="O1616" s="13" t="s">
        <v>1505</v>
      </c>
      <c r="P1616" s="13">
        <v>99</v>
      </c>
      <c r="Q1616" s="13" t="s">
        <v>1507</v>
      </c>
      <c r="R1616" s="13">
        <v>99</v>
      </c>
      <c r="S1616" s="13" t="s">
        <v>1509</v>
      </c>
      <c r="T1616" s="13">
        <v>99</v>
      </c>
      <c r="U1616" s="13" t="s">
        <v>1511</v>
      </c>
      <c r="V1616" s="13">
        <v>99</v>
      </c>
      <c r="W1616" s="13" t="s">
        <v>1513</v>
      </c>
      <c r="X1616" s="13">
        <v>99</v>
      </c>
      <c r="Y1616" s="13" t="s">
        <v>1715</v>
      </c>
      <c r="Z1616" s="13">
        <v>99</v>
      </c>
      <c r="AA1616" s="13" t="s">
        <v>354</v>
      </c>
      <c r="AB1616" s="37" t="str">
        <f t="shared" si="169"/>
        <v>tw-x-69-jlr-loc3</v>
      </c>
      <c r="AC1616" s="37">
        <f t="shared" si="170"/>
        <v>7</v>
      </c>
      <c r="AD1616" s="13">
        <v>6</v>
      </c>
      <c r="AE1616" s="27">
        <v>6</v>
      </c>
      <c r="AG1616" s="35">
        <v>413</v>
      </c>
    </row>
    <row r="1617" spans="1:33" ht="17.25" thickBot="1" x14ac:dyDescent="0.25">
      <c r="A1617" s="33" t="s">
        <v>985</v>
      </c>
      <c r="B1617" s="33">
        <f t="shared" si="171"/>
        <v>4306931</v>
      </c>
      <c r="C1617" s="51">
        <v>69</v>
      </c>
      <c r="D1617" s="28">
        <f t="shared" si="165"/>
        <v>43069</v>
      </c>
      <c r="E1617" s="29">
        <v>3</v>
      </c>
      <c r="F1617" s="30" t="s">
        <v>634</v>
      </c>
      <c r="G1617" s="30" t="s">
        <v>372</v>
      </c>
      <c r="H1617" s="29">
        <f t="shared" si="166"/>
        <v>115</v>
      </c>
      <c r="I1617" s="29">
        <f t="shared" si="167"/>
        <v>14</v>
      </c>
      <c r="J1617" s="29">
        <f t="shared" si="168"/>
        <v>4</v>
      </c>
      <c r="K1617" s="29" t="s">
        <v>1500</v>
      </c>
      <c r="L1617" s="29">
        <v>99</v>
      </c>
      <c r="M1617" s="29" t="s">
        <v>1502</v>
      </c>
      <c r="N1617" s="29">
        <v>99</v>
      </c>
      <c r="O1617" s="29" t="s">
        <v>1504</v>
      </c>
      <c r="P1617" s="29">
        <v>99</v>
      </c>
      <c r="Q1617" s="29" t="s">
        <v>1506</v>
      </c>
      <c r="R1617" s="29">
        <v>99</v>
      </c>
      <c r="S1617" s="29" t="s">
        <v>1508</v>
      </c>
      <c r="T1617" s="29">
        <v>99</v>
      </c>
      <c r="U1617" s="29" t="s">
        <v>1510</v>
      </c>
      <c r="V1617" s="29">
        <v>99</v>
      </c>
      <c r="W1617" s="29" t="s">
        <v>1512</v>
      </c>
      <c r="X1617" s="29">
        <v>99</v>
      </c>
      <c r="Y1617" s="29" t="s">
        <v>1716</v>
      </c>
      <c r="Z1617" s="29">
        <v>99</v>
      </c>
      <c r="AA1617" s="29" t="s">
        <v>395</v>
      </c>
      <c r="AB1617" s="30" t="str">
        <f t="shared" si="169"/>
        <v>tw-x-69-shl-loc3</v>
      </c>
      <c r="AC1617" s="30">
        <f t="shared" si="170"/>
        <v>7</v>
      </c>
      <c r="AD1617" s="29">
        <v>9</v>
      </c>
      <c r="AE1617" s="31">
        <v>9</v>
      </c>
      <c r="AG1617" s="35">
        <v>414</v>
      </c>
    </row>
    <row r="1618" spans="1:33" ht="16.5" x14ac:dyDescent="0.2">
      <c r="A1618" s="33" t="s">
        <v>985</v>
      </c>
      <c r="B1618" s="33">
        <f t="shared" si="171"/>
        <v>4307010</v>
      </c>
      <c r="C1618" s="51">
        <v>70</v>
      </c>
      <c r="D1618" s="23">
        <f t="shared" si="165"/>
        <v>43070</v>
      </c>
      <c r="E1618" s="24">
        <v>1</v>
      </c>
      <c r="F1618" s="32" t="s">
        <v>633</v>
      </c>
      <c r="G1618" s="32" t="s">
        <v>30</v>
      </c>
      <c r="H1618" s="24">
        <f t="shared" si="166"/>
        <v>115</v>
      </c>
      <c r="I1618" s="24">
        <f t="shared" si="167"/>
        <v>15</v>
      </c>
      <c r="J1618" s="24">
        <f t="shared" si="168"/>
        <v>4</v>
      </c>
      <c r="K1618" s="24" t="s">
        <v>1501</v>
      </c>
      <c r="L1618" s="24">
        <v>100</v>
      </c>
      <c r="M1618" s="24" t="s">
        <v>1503</v>
      </c>
      <c r="N1618" s="24">
        <v>100</v>
      </c>
      <c r="O1618" s="24" t="s">
        <v>1505</v>
      </c>
      <c r="P1618" s="24">
        <v>100</v>
      </c>
      <c r="Q1618" s="24" t="s">
        <v>1507</v>
      </c>
      <c r="R1618" s="24">
        <v>100</v>
      </c>
      <c r="S1618" s="24" t="s">
        <v>1509</v>
      </c>
      <c r="T1618" s="24">
        <v>100</v>
      </c>
      <c r="U1618" s="24" t="s">
        <v>1511</v>
      </c>
      <c r="V1618" s="24">
        <v>100</v>
      </c>
      <c r="W1618" s="24" t="s">
        <v>1513</v>
      </c>
      <c r="X1618" s="24">
        <v>100</v>
      </c>
      <c r="Y1618" s="24" t="s">
        <v>1514</v>
      </c>
      <c r="Z1618" s="24">
        <v>100</v>
      </c>
      <c r="AA1618" s="24" t="s">
        <v>30</v>
      </c>
      <c r="AB1618" s="24" t="str">
        <f t="shared" si="169"/>
        <v>tw-x-70-jlr-loc1</v>
      </c>
      <c r="AC1618" s="24">
        <f t="shared" si="170"/>
        <v>8</v>
      </c>
      <c r="AD1618" s="24">
        <v>6</v>
      </c>
      <c r="AE1618" s="25">
        <v>6</v>
      </c>
      <c r="AG1618" s="35">
        <v>415</v>
      </c>
    </row>
    <row r="1619" spans="1:33" ht="16.5" x14ac:dyDescent="0.2">
      <c r="A1619" s="33" t="s">
        <v>985</v>
      </c>
      <c r="B1619" s="33">
        <f t="shared" si="171"/>
        <v>4307011</v>
      </c>
      <c r="C1619" s="51">
        <v>70</v>
      </c>
      <c r="D1619" s="26">
        <f t="shared" si="165"/>
        <v>43070</v>
      </c>
      <c r="E1619" s="13">
        <v>1</v>
      </c>
      <c r="F1619" s="14" t="s">
        <v>634</v>
      </c>
      <c r="G1619" s="14" t="s">
        <v>368</v>
      </c>
      <c r="H1619" s="13">
        <f t="shared" si="166"/>
        <v>115</v>
      </c>
      <c r="I1619" s="13">
        <f t="shared" si="167"/>
        <v>15</v>
      </c>
      <c r="J1619" s="13">
        <f t="shared" si="168"/>
        <v>4</v>
      </c>
      <c r="K1619" s="13" t="s">
        <v>1500</v>
      </c>
      <c r="L1619" s="13">
        <v>100</v>
      </c>
      <c r="M1619" s="13" t="s">
        <v>1502</v>
      </c>
      <c r="N1619" s="13">
        <v>100</v>
      </c>
      <c r="O1619" s="13" t="s">
        <v>1504</v>
      </c>
      <c r="P1619" s="13">
        <v>100</v>
      </c>
      <c r="Q1619" s="13" t="s">
        <v>1506</v>
      </c>
      <c r="R1619" s="13">
        <v>100</v>
      </c>
      <c r="S1619" s="13" t="s">
        <v>1508</v>
      </c>
      <c r="T1619" s="13">
        <v>100</v>
      </c>
      <c r="U1619" s="13" t="s">
        <v>1510</v>
      </c>
      <c r="V1619" s="13">
        <v>100</v>
      </c>
      <c r="W1619" s="13" t="s">
        <v>1512</v>
      </c>
      <c r="X1619" s="13">
        <v>100</v>
      </c>
      <c r="Y1619" s="13" t="s">
        <v>1515</v>
      </c>
      <c r="Z1619" s="13">
        <v>100</v>
      </c>
      <c r="AA1619" s="13" t="s">
        <v>386</v>
      </c>
      <c r="AB1619" s="13" t="str">
        <f t="shared" si="169"/>
        <v>tw-x-70-shl-loc1</v>
      </c>
      <c r="AC1619" s="13">
        <f t="shared" si="170"/>
        <v>8</v>
      </c>
      <c r="AD1619" s="13">
        <v>9</v>
      </c>
      <c r="AE1619" s="27">
        <v>9</v>
      </c>
      <c r="AG1619" s="35">
        <v>416</v>
      </c>
    </row>
    <row r="1620" spans="1:33" ht="16.5" x14ac:dyDescent="0.2">
      <c r="A1620" s="33" t="s">
        <v>985</v>
      </c>
      <c r="B1620" s="33">
        <f t="shared" si="171"/>
        <v>4307020</v>
      </c>
      <c r="C1620" s="51">
        <v>70</v>
      </c>
      <c r="D1620" s="26">
        <f t="shared" si="165"/>
        <v>43070</v>
      </c>
      <c r="E1620" s="13">
        <v>2</v>
      </c>
      <c r="F1620" s="14" t="s">
        <v>633</v>
      </c>
      <c r="G1620" s="14" t="s">
        <v>350</v>
      </c>
      <c r="H1620" s="13">
        <f t="shared" si="166"/>
        <v>115</v>
      </c>
      <c r="I1620" s="13">
        <f t="shared" si="167"/>
        <v>15</v>
      </c>
      <c r="J1620" s="13">
        <f t="shared" si="168"/>
        <v>4</v>
      </c>
      <c r="K1620" s="13" t="s">
        <v>1501</v>
      </c>
      <c r="L1620" s="13">
        <v>100</v>
      </c>
      <c r="M1620" s="13" t="s">
        <v>1503</v>
      </c>
      <c r="N1620" s="13">
        <v>100</v>
      </c>
      <c r="O1620" s="13" t="s">
        <v>1505</v>
      </c>
      <c r="P1620" s="13">
        <v>100</v>
      </c>
      <c r="Q1620" s="13" t="s">
        <v>1507</v>
      </c>
      <c r="R1620" s="13">
        <v>100</v>
      </c>
      <c r="S1620" s="13" t="s">
        <v>1509</v>
      </c>
      <c r="T1620" s="13">
        <v>100</v>
      </c>
      <c r="U1620" s="13" t="s">
        <v>1511</v>
      </c>
      <c r="V1620" s="13">
        <v>100</v>
      </c>
      <c r="W1620" s="13" t="s">
        <v>1513</v>
      </c>
      <c r="X1620" s="13">
        <v>100</v>
      </c>
      <c r="Y1620" s="13" t="s">
        <v>1514</v>
      </c>
      <c r="Z1620" s="13">
        <v>100</v>
      </c>
      <c r="AA1620" s="13" t="s">
        <v>30</v>
      </c>
      <c r="AB1620" s="36" t="str">
        <f t="shared" si="169"/>
        <v>tw-x-70-jlr-loc2</v>
      </c>
      <c r="AC1620" s="36">
        <f t="shared" si="170"/>
        <v>8</v>
      </c>
      <c r="AD1620" s="13">
        <v>6</v>
      </c>
      <c r="AE1620" s="27">
        <v>6</v>
      </c>
      <c r="AG1620" s="35">
        <v>417</v>
      </c>
    </row>
    <row r="1621" spans="1:33" ht="16.5" x14ac:dyDescent="0.2">
      <c r="A1621" s="33" t="s">
        <v>985</v>
      </c>
      <c r="B1621" s="33">
        <f t="shared" si="171"/>
        <v>4307021</v>
      </c>
      <c r="C1621" s="51">
        <v>70</v>
      </c>
      <c r="D1621" s="26">
        <f t="shared" si="165"/>
        <v>43070</v>
      </c>
      <c r="E1621" s="13">
        <v>2</v>
      </c>
      <c r="F1621" s="14" t="s">
        <v>634</v>
      </c>
      <c r="G1621" s="14" t="s">
        <v>367</v>
      </c>
      <c r="H1621" s="13">
        <f t="shared" si="166"/>
        <v>115</v>
      </c>
      <c r="I1621" s="13">
        <f t="shared" si="167"/>
        <v>15</v>
      </c>
      <c r="J1621" s="13">
        <f t="shared" si="168"/>
        <v>4</v>
      </c>
      <c r="K1621" s="13" t="s">
        <v>1500</v>
      </c>
      <c r="L1621" s="13">
        <v>100</v>
      </c>
      <c r="M1621" s="13" t="s">
        <v>1502</v>
      </c>
      <c r="N1621" s="13">
        <v>100</v>
      </c>
      <c r="O1621" s="13" t="s">
        <v>1504</v>
      </c>
      <c r="P1621" s="13">
        <v>100</v>
      </c>
      <c r="Q1621" s="13" t="s">
        <v>1506</v>
      </c>
      <c r="R1621" s="13">
        <v>100</v>
      </c>
      <c r="S1621" s="13" t="s">
        <v>1508</v>
      </c>
      <c r="T1621" s="13">
        <v>100</v>
      </c>
      <c r="U1621" s="13" t="s">
        <v>1510</v>
      </c>
      <c r="V1621" s="13">
        <v>100</v>
      </c>
      <c r="W1621" s="13" t="s">
        <v>1512</v>
      </c>
      <c r="X1621" s="13">
        <v>100</v>
      </c>
      <c r="Y1621" s="13" t="s">
        <v>1515</v>
      </c>
      <c r="Z1621" s="13">
        <v>100</v>
      </c>
      <c r="AA1621" s="13" t="s">
        <v>380</v>
      </c>
      <c r="AB1621" s="36" t="str">
        <f t="shared" si="169"/>
        <v>tw-x-70-shl-loc2</v>
      </c>
      <c r="AC1621" s="36">
        <f t="shared" si="170"/>
        <v>8</v>
      </c>
      <c r="AD1621" s="13">
        <v>9</v>
      </c>
      <c r="AE1621" s="27">
        <v>9</v>
      </c>
      <c r="AG1621" s="35">
        <v>418</v>
      </c>
    </row>
    <row r="1622" spans="1:33" ht="16.5" x14ac:dyDescent="0.2">
      <c r="A1622" s="33" t="s">
        <v>985</v>
      </c>
      <c r="B1622" s="33">
        <f t="shared" si="171"/>
        <v>4307030</v>
      </c>
      <c r="C1622" s="51">
        <v>70</v>
      </c>
      <c r="D1622" s="26">
        <f t="shared" si="165"/>
        <v>43070</v>
      </c>
      <c r="E1622" s="13">
        <v>3</v>
      </c>
      <c r="F1622" s="14" t="s">
        <v>633</v>
      </c>
      <c r="G1622" s="14" t="s">
        <v>352</v>
      </c>
      <c r="H1622" s="13">
        <f t="shared" si="166"/>
        <v>115</v>
      </c>
      <c r="I1622" s="13">
        <f t="shared" si="167"/>
        <v>15</v>
      </c>
      <c r="J1622" s="13">
        <f t="shared" si="168"/>
        <v>4</v>
      </c>
      <c r="K1622" s="13" t="s">
        <v>1501</v>
      </c>
      <c r="L1622" s="13">
        <v>100</v>
      </c>
      <c r="M1622" s="13" t="s">
        <v>1503</v>
      </c>
      <c r="N1622" s="13">
        <v>100</v>
      </c>
      <c r="O1622" s="13" t="s">
        <v>1505</v>
      </c>
      <c r="P1622" s="13">
        <v>100</v>
      </c>
      <c r="Q1622" s="13" t="s">
        <v>1507</v>
      </c>
      <c r="R1622" s="13">
        <v>100</v>
      </c>
      <c r="S1622" s="13" t="s">
        <v>1509</v>
      </c>
      <c r="T1622" s="13">
        <v>100</v>
      </c>
      <c r="U1622" s="13" t="s">
        <v>1511</v>
      </c>
      <c r="V1622" s="13">
        <v>100</v>
      </c>
      <c r="W1622" s="13" t="s">
        <v>1513</v>
      </c>
      <c r="X1622" s="13">
        <v>100</v>
      </c>
      <c r="Y1622" s="13" t="s">
        <v>1514</v>
      </c>
      <c r="Z1622" s="13">
        <v>100</v>
      </c>
      <c r="AA1622" s="13" t="s">
        <v>353</v>
      </c>
      <c r="AB1622" s="37" t="str">
        <f t="shared" si="169"/>
        <v>tw-x-70-jlr-loc3</v>
      </c>
      <c r="AC1622" s="37">
        <f t="shared" si="170"/>
        <v>8</v>
      </c>
      <c r="AD1622" s="13">
        <v>6</v>
      </c>
      <c r="AE1622" s="27">
        <v>6</v>
      </c>
      <c r="AG1622" s="35">
        <v>419</v>
      </c>
    </row>
    <row r="1623" spans="1:33" ht="17.25" thickBot="1" x14ac:dyDescent="0.25">
      <c r="A1623" s="33" t="s">
        <v>985</v>
      </c>
      <c r="B1623" s="33">
        <f t="shared" si="171"/>
        <v>4307031</v>
      </c>
      <c r="C1623" s="51">
        <v>70</v>
      </c>
      <c r="D1623" s="28">
        <f t="shared" si="165"/>
        <v>43070</v>
      </c>
      <c r="E1623" s="29">
        <v>3</v>
      </c>
      <c r="F1623" s="30" t="s">
        <v>634</v>
      </c>
      <c r="G1623" s="30" t="s">
        <v>372</v>
      </c>
      <c r="H1623" s="29">
        <f t="shared" si="166"/>
        <v>115</v>
      </c>
      <c r="I1623" s="29">
        <f t="shared" si="167"/>
        <v>15</v>
      </c>
      <c r="J1623" s="29">
        <f t="shared" si="168"/>
        <v>4</v>
      </c>
      <c r="K1623" s="29" t="s">
        <v>1500</v>
      </c>
      <c r="L1623" s="29">
        <v>100</v>
      </c>
      <c r="M1623" s="29" t="s">
        <v>1502</v>
      </c>
      <c r="N1623" s="29">
        <v>100</v>
      </c>
      <c r="O1623" s="29" t="s">
        <v>1504</v>
      </c>
      <c r="P1623" s="29">
        <v>100</v>
      </c>
      <c r="Q1623" s="29" t="s">
        <v>1506</v>
      </c>
      <c r="R1623" s="29">
        <v>100</v>
      </c>
      <c r="S1623" s="29" t="s">
        <v>1508</v>
      </c>
      <c r="T1623" s="29">
        <v>100</v>
      </c>
      <c r="U1623" s="29" t="s">
        <v>1510</v>
      </c>
      <c r="V1623" s="29">
        <v>100</v>
      </c>
      <c r="W1623" s="29" t="s">
        <v>1512</v>
      </c>
      <c r="X1623" s="29">
        <v>100</v>
      </c>
      <c r="Y1623" s="29" t="s">
        <v>1515</v>
      </c>
      <c r="Z1623" s="29">
        <v>100</v>
      </c>
      <c r="AA1623" s="29" t="s">
        <v>394</v>
      </c>
      <c r="AB1623" s="30" t="str">
        <f t="shared" si="169"/>
        <v>tw-x-70-shl-loc3</v>
      </c>
      <c r="AC1623" s="30">
        <f t="shared" si="170"/>
        <v>8</v>
      </c>
      <c r="AD1623" s="29">
        <v>9</v>
      </c>
      <c r="AE1623" s="31">
        <v>9</v>
      </c>
      <c r="AG1623" s="35">
        <v>420</v>
      </c>
    </row>
    <row r="1624" spans="1:33" ht="16.5" x14ac:dyDescent="0.2">
      <c r="A1624" s="33" t="s">
        <v>985</v>
      </c>
      <c r="B1624" s="33">
        <f t="shared" si="171"/>
        <v>4307110</v>
      </c>
      <c r="C1624" s="51">
        <v>71</v>
      </c>
      <c r="D1624" s="23">
        <f t="shared" si="165"/>
        <v>43071</v>
      </c>
      <c r="E1624" s="24">
        <v>1</v>
      </c>
      <c r="F1624" s="32" t="s">
        <v>633</v>
      </c>
      <c r="G1624" s="32" t="s">
        <v>30</v>
      </c>
      <c r="H1624" s="24">
        <f t="shared" si="166"/>
        <v>116</v>
      </c>
      <c r="I1624" s="24">
        <f t="shared" si="167"/>
        <v>15</v>
      </c>
      <c r="J1624" s="24">
        <f t="shared" si="168"/>
        <v>4</v>
      </c>
      <c r="K1624" s="24" t="s">
        <v>1501</v>
      </c>
      <c r="L1624" s="24">
        <v>100</v>
      </c>
      <c r="M1624" s="24" t="s">
        <v>1503</v>
      </c>
      <c r="N1624" s="24">
        <v>100</v>
      </c>
      <c r="O1624" s="24" t="s">
        <v>1505</v>
      </c>
      <c r="P1624" s="24">
        <v>100</v>
      </c>
      <c r="Q1624" s="24" t="s">
        <v>1507</v>
      </c>
      <c r="R1624" s="24">
        <v>100</v>
      </c>
      <c r="S1624" s="24" t="s">
        <v>1509</v>
      </c>
      <c r="T1624" s="24">
        <v>100</v>
      </c>
      <c r="U1624" s="24" t="s">
        <v>1511</v>
      </c>
      <c r="V1624" s="24">
        <v>100</v>
      </c>
      <c r="W1624" s="24" t="s">
        <v>1513</v>
      </c>
      <c r="X1624" s="24">
        <v>100</v>
      </c>
      <c r="Y1624" s="24" t="s">
        <v>1514</v>
      </c>
      <c r="Z1624" s="24">
        <v>100</v>
      </c>
      <c r="AA1624" s="24" t="s">
        <v>30</v>
      </c>
      <c r="AB1624" s="24" t="str">
        <f t="shared" si="169"/>
        <v>tw-x-71-jlr-loc1</v>
      </c>
      <c r="AC1624" s="24">
        <f t="shared" si="170"/>
        <v>8</v>
      </c>
      <c r="AD1624" s="24">
        <v>6</v>
      </c>
      <c r="AE1624" s="25">
        <v>6</v>
      </c>
      <c r="AG1624" s="35">
        <v>421</v>
      </c>
    </row>
    <row r="1625" spans="1:33" ht="16.5" x14ac:dyDescent="0.2">
      <c r="A1625" s="33" t="s">
        <v>985</v>
      </c>
      <c r="B1625" s="33">
        <f t="shared" si="171"/>
        <v>4307111</v>
      </c>
      <c r="C1625" s="51">
        <v>71</v>
      </c>
      <c r="D1625" s="26">
        <f t="shared" si="165"/>
        <v>43071</v>
      </c>
      <c r="E1625" s="13">
        <v>1</v>
      </c>
      <c r="F1625" s="14" t="s">
        <v>634</v>
      </c>
      <c r="G1625" s="14" t="s">
        <v>368</v>
      </c>
      <c r="H1625" s="13">
        <f t="shared" si="166"/>
        <v>116</v>
      </c>
      <c r="I1625" s="13">
        <f t="shared" si="167"/>
        <v>15</v>
      </c>
      <c r="J1625" s="13">
        <f t="shared" si="168"/>
        <v>4</v>
      </c>
      <c r="K1625" s="13" t="s">
        <v>1689</v>
      </c>
      <c r="L1625" s="13">
        <v>101</v>
      </c>
      <c r="M1625" s="13" t="s">
        <v>1502</v>
      </c>
      <c r="N1625" s="13">
        <v>101</v>
      </c>
      <c r="O1625" s="13" t="s">
        <v>1504</v>
      </c>
      <c r="P1625" s="13">
        <v>101</v>
      </c>
      <c r="Q1625" s="13" t="s">
        <v>1506</v>
      </c>
      <c r="R1625" s="13">
        <v>101</v>
      </c>
      <c r="S1625" s="13" t="s">
        <v>1508</v>
      </c>
      <c r="T1625" s="13">
        <v>101</v>
      </c>
      <c r="U1625" s="13" t="s">
        <v>1510</v>
      </c>
      <c r="V1625" s="13">
        <v>101</v>
      </c>
      <c r="W1625" s="13" t="s">
        <v>1512</v>
      </c>
      <c r="X1625" s="13">
        <v>101</v>
      </c>
      <c r="Y1625" s="13" t="s">
        <v>1515</v>
      </c>
      <c r="Z1625" s="13">
        <v>101</v>
      </c>
      <c r="AA1625" s="13" t="s">
        <v>389</v>
      </c>
      <c r="AB1625" s="13" t="str">
        <f t="shared" si="169"/>
        <v>tw-x-71-shl-loc1</v>
      </c>
      <c r="AC1625" s="13">
        <f t="shared" si="170"/>
        <v>8</v>
      </c>
      <c r="AD1625" s="13">
        <v>9</v>
      </c>
      <c r="AE1625" s="27">
        <v>9</v>
      </c>
      <c r="AG1625" s="35">
        <v>422</v>
      </c>
    </row>
    <row r="1626" spans="1:33" ht="16.5" x14ac:dyDescent="0.2">
      <c r="A1626" s="33" t="s">
        <v>985</v>
      </c>
      <c r="B1626" s="33">
        <f t="shared" si="171"/>
        <v>4307120</v>
      </c>
      <c r="C1626" s="51">
        <v>71</v>
      </c>
      <c r="D1626" s="26">
        <f t="shared" si="165"/>
        <v>43071</v>
      </c>
      <c r="E1626" s="13">
        <v>2</v>
      </c>
      <c r="F1626" s="14" t="s">
        <v>633</v>
      </c>
      <c r="G1626" s="14" t="s">
        <v>350</v>
      </c>
      <c r="H1626" s="13">
        <f t="shared" si="166"/>
        <v>116</v>
      </c>
      <c r="I1626" s="13">
        <f t="shared" si="167"/>
        <v>15</v>
      </c>
      <c r="J1626" s="13">
        <f t="shared" si="168"/>
        <v>4</v>
      </c>
      <c r="K1626" s="13" t="s">
        <v>1501</v>
      </c>
      <c r="L1626" s="13">
        <v>100</v>
      </c>
      <c r="M1626" s="13" t="s">
        <v>1503</v>
      </c>
      <c r="N1626" s="13">
        <v>100</v>
      </c>
      <c r="O1626" s="13" t="s">
        <v>1505</v>
      </c>
      <c r="P1626" s="13">
        <v>100</v>
      </c>
      <c r="Q1626" s="13" t="s">
        <v>1507</v>
      </c>
      <c r="R1626" s="13">
        <v>100</v>
      </c>
      <c r="S1626" s="13" t="s">
        <v>1509</v>
      </c>
      <c r="T1626" s="13">
        <v>100</v>
      </c>
      <c r="U1626" s="13" t="s">
        <v>1511</v>
      </c>
      <c r="V1626" s="13">
        <v>100</v>
      </c>
      <c r="W1626" s="13" t="s">
        <v>1513</v>
      </c>
      <c r="X1626" s="13">
        <v>100</v>
      </c>
      <c r="Y1626" s="13" t="s">
        <v>1514</v>
      </c>
      <c r="Z1626" s="13">
        <v>100</v>
      </c>
      <c r="AA1626" s="13" t="s">
        <v>350</v>
      </c>
      <c r="AB1626" s="36" t="str">
        <f t="shared" si="169"/>
        <v>tw-x-71-jlr-loc2</v>
      </c>
      <c r="AC1626" s="36">
        <f t="shared" si="170"/>
        <v>8</v>
      </c>
      <c r="AD1626" s="13">
        <v>6</v>
      </c>
      <c r="AE1626" s="27">
        <v>6</v>
      </c>
      <c r="AG1626" s="35">
        <v>423</v>
      </c>
    </row>
    <row r="1627" spans="1:33" ht="16.5" x14ac:dyDescent="0.2">
      <c r="A1627" s="33" t="s">
        <v>985</v>
      </c>
      <c r="B1627" s="33">
        <f t="shared" si="171"/>
        <v>4307121</v>
      </c>
      <c r="C1627" s="51">
        <v>71</v>
      </c>
      <c r="D1627" s="26">
        <f t="shared" si="165"/>
        <v>43071</v>
      </c>
      <c r="E1627" s="13">
        <v>2</v>
      </c>
      <c r="F1627" s="14" t="s">
        <v>634</v>
      </c>
      <c r="G1627" s="14" t="s">
        <v>367</v>
      </c>
      <c r="H1627" s="13">
        <f t="shared" si="166"/>
        <v>116</v>
      </c>
      <c r="I1627" s="13">
        <f t="shared" si="167"/>
        <v>15</v>
      </c>
      <c r="J1627" s="13">
        <f t="shared" si="168"/>
        <v>4</v>
      </c>
      <c r="K1627" s="13" t="s">
        <v>1689</v>
      </c>
      <c r="L1627" s="13">
        <v>101</v>
      </c>
      <c r="M1627" s="13" t="s">
        <v>1502</v>
      </c>
      <c r="N1627" s="13">
        <v>101</v>
      </c>
      <c r="O1627" s="13" t="s">
        <v>1504</v>
      </c>
      <c r="P1627" s="13">
        <v>101</v>
      </c>
      <c r="Q1627" s="13" t="s">
        <v>1506</v>
      </c>
      <c r="R1627" s="13">
        <v>101</v>
      </c>
      <c r="S1627" s="13" t="s">
        <v>1508</v>
      </c>
      <c r="T1627" s="13">
        <v>101</v>
      </c>
      <c r="U1627" s="13" t="s">
        <v>1510</v>
      </c>
      <c r="V1627" s="13">
        <v>101</v>
      </c>
      <c r="W1627" s="13" t="s">
        <v>1512</v>
      </c>
      <c r="X1627" s="13">
        <v>101</v>
      </c>
      <c r="Y1627" s="13" t="s">
        <v>1515</v>
      </c>
      <c r="Z1627" s="13">
        <v>101</v>
      </c>
      <c r="AA1627" s="13" t="s">
        <v>388</v>
      </c>
      <c r="AB1627" s="36" t="str">
        <f t="shared" si="169"/>
        <v>tw-x-71-shl-loc2</v>
      </c>
      <c r="AC1627" s="36">
        <f t="shared" si="170"/>
        <v>8</v>
      </c>
      <c r="AD1627" s="13">
        <v>9</v>
      </c>
      <c r="AE1627" s="27">
        <v>9</v>
      </c>
      <c r="AG1627" s="35">
        <v>424</v>
      </c>
    </row>
    <row r="1628" spans="1:33" ht="16.5" x14ac:dyDescent="0.2">
      <c r="A1628" s="33" t="s">
        <v>985</v>
      </c>
      <c r="B1628" s="33">
        <f t="shared" si="171"/>
        <v>4307130</v>
      </c>
      <c r="C1628" s="51">
        <v>71</v>
      </c>
      <c r="D1628" s="26">
        <f t="shared" si="165"/>
        <v>43071</v>
      </c>
      <c r="E1628" s="13">
        <v>3</v>
      </c>
      <c r="F1628" s="14" t="s">
        <v>633</v>
      </c>
      <c r="G1628" s="14" t="s">
        <v>352</v>
      </c>
      <c r="H1628" s="13">
        <f t="shared" si="166"/>
        <v>116</v>
      </c>
      <c r="I1628" s="13">
        <f t="shared" si="167"/>
        <v>15</v>
      </c>
      <c r="J1628" s="13">
        <f t="shared" si="168"/>
        <v>4</v>
      </c>
      <c r="K1628" s="13" t="s">
        <v>1501</v>
      </c>
      <c r="L1628" s="13">
        <v>100</v>
      </c>
      <c r="M1628" s="13" t="s">
        <v>1503</v>
      </c>
      <c r="N1628" s="13">
        <v>100</v>
      </c>
      <c r="O1628" s="13" t="s">
        <v>1505</v>
      </c>
      <c r="P1628" s="13">
        <v>100</v>
      </c>
      <c r="Q1628" s="13" t="s">
        <v>1507</v>
      </c>
      <c r="R1628" s="13">
        <v>100</v>
      </c>
      <c r="S1628" s="13" t="s">
        <v>1509</v>
      </c>
      <c r="T1628" s="13">
        <v>100</v>
      </c>
      <c r="U1628" s="13" t="s">
        <v>1511</v>
      </c>
      <c r="V1628" s="13">
        <v>100</v>
      </c>
      <c r="W1628" s="13" t="s">
        <v>1513</v>
      </c>
      <c r="X1628" s="13">
        <v>100</v>
      </c>
      <c r="Y1628" s="13" t="s">
        <v>1514</v>
      </c>
      <c r="Z1628" s="13">
        <v>100</v>
      </c>
      <c r="AA1628" s="13" t="s">
        <v>352</v>
      </c>
      <c r="AB1628" s="37" t="str">
        <f t="shared" si="169"/>
        <v>tw-x-71-jlr-loc3</v>
      </c>
      <c r="AC1628" s="37">
        <f t="shared" si="170"/>
        <v>8</v>
      </c>
      <c r="AD1628" s="13">
        <v>6</v>
      </c>
      <c r="AE1628" s="27">
        <v>6</v>
      </c>
      <c r="AG1628" s="35">
        <v>425</v>
      </c>
    </row>
    <row r="1629" spans="1:33" ht="17.25" thickBot="1" x14ac:dyDescent="0.25">
      <c r="A1629" s="33" t="s">
        <v>985</v>
      </c>
      <c r="B1629" s="33">
        <f t="shared" si="171"/>
        <v>4307131</v>
      </c>
      <c r="C1629" s="51">
        <v>71</v>
      </c>
      <c r="D1629" s="28">
        <f t="shared" si="165"/>
        <v>43071</v>
      </c>
      <c r="E1629" s="29">
        <v>3</v>
      </c>
      <c r="F1629" s="30" t="s">
        <v>634</v>
      </c>
      <c r="G1629" s="30" t="s">
        <v>372</v>
      </c>
      <c r="H1629" s="29">
        <f t="shared" si="166"/>
        <v>116</v>
      </c>
      <c r="I1629" s="29">
        <f t="shared" si="167"/>
        <v>15</v>
      </c>
      <c r="J1629" s="29">
        <f t="shared" si="168"/>
        <v>4</v>
      </c>
      <c r="K1629" s="29" t="s">
        <v>1689</v>
      </c>
      <c r="L1629" s="29">
        <v>101</v>
      </c>
      <c r="M1629" s="29" t="s">
        <v>1502</v>
      </c>
      <c r="N1629" s="29">
        <v>101</v>
      </c>
      <c r="O1629" s="29" t="s">
        <v>1504</v>
      </c>
      <c r="P1629" s="29">
        <v>101</v>
      </c>
      <c r="Q1629" s="29" t="s">
        <v>1506</v>
      </c>
      <c r="R1629" s="29">
        <v>101</v>
      </c>
      <c r="S1629" s="29" t="s">
        <v>1508</v>
      </c>
      <c r="T1629" s="29">
        <v>101</v>
      </c>
      <c r="U1629" s="29" t="s">
        <v>1510</v>
      </c>
      <c r="V1629" s="29">
        <v>101</v>
      </c>
      <c r="W1629" s="29" t="s">
        <v>1512</v>
      </c>
      <c r="X1629" s="29">
        <v>101</v>
      </c>
      <c r="Y1629" s="29" t="s">
        <v>1515</v>
      </c>
      <c r="Z1629" s="29">
        <v>101</v>
      </c>
      <c r="AA1629" s="29" t="s">
        <v>393</v>
      </c>
      <c r="AB1629" s="30" t="str">
        <f t="shared" si="169"/>
        <v>tw-x-71-shl-loc3</v>
      </c>
      <c r="AC1629" s="30">
        <f t="shared" si="170"/>
        <v>8</v>
      </c>
      <c r="AD1629" s="29">
        <v>9</v>
      </c>
      <c r="AE1629" s="31">
        <v>9</v>
      </c>
      <c r="AG1629" s="35">
        <v>426</v>
      </c>
    </row>
    <row r="1630" spans="1:33" ht="16.5" x14ac:dyDescent="0.2">
      <c r="A1630" s="33" t="s">
        <v>985</v>
      </c>
      <c r="B1630" s="33">
        <f t="shared" si="171"/>
        <v>4307210</v>
      </c>
      <c r="C1630" s="51">
        <v>72</v>
      </c>
      <c r="D1630" s="23">
        <f t="shared" si="165"/>
        <v>43072</v>
      </c>
      <c r="E1630" s="24">
        <v>1</v>
      </c>
      <c r="F1630" s="32" t="s">
        <v>633</v>
      </c>
      <c r="G1630" s="32" t="s">
        <v>30</v>
      </c>
      <c r="H1630" s="24">
        <f t="shared" si="166"/>
        <v>117</v>
      </c>
      <c r="I1630" s="24">
        <f t="shared" si="167"/>
        <v>15</v>
      </c>
      <c r="J1630" s="24">
        <f t="shared" si="168"/>
        <v>4</v>
      </c>
      <c r="K1630" s="24" t="s">
        <v>1690</v>
      </c>
      <c r="L1630" s="24">
        <v>102</v>
      </c>
      <c r="M1630" s="24" t="s">
        <v>1503</v>
      </c>
      <c r="N1630" s="24">
        <v>102</v>
      </c>
      <c r="O1630" s="24" t="s">
        <v>1505</v>
      </c>
      <c r="P1630" s="24">
        <v>102</v>
      </c>
      <c r="Q1630" s="24" t="s">
        <v>1507</v>
      </c>
      <c r="R1630" s="24">
        <v>102</v>
      </c>
      <c r="S1630" s="24" t="s">
        <v>1509</v>
      </c>
      <c r="T1630" s="24">
        <v>102</v>
      </c>
      <c r="U1630" s="24" t="s">
        <v>1511</v>
      </c>
      <c r="V1630" s="24">
        <v>102</v>
      </c>
      <c r="W1630" s="24" t="s">
        <v>1513</v>
      </c>
      <c r="X1630" s="24">
        <v>102</v>
      </c>
      <c r="Y1630" s="24" t="s">
        <v>1514</v>
      </c>
      <c r="Z1630" s="24">
        <v>102</v>
      </c>
      <c r="AA1630" s="24" t="s">
        <v>354</v>
      </c>
      <c r="AB1630" s="24" t="str">
        <f t="shared" si="169"/>
        <v>tw-x-72-jlr-loc1</v>
      </c>
      <c r="AC1630" s="24">
        <f t="shared" si="170"/>
        <v>8</v>
      </c>
      <c r="AD1630" s="24">
        <v>6</v>
      </c>
      <c r="AE1630" s="25">
        <v>6</v>
      </c>
      <c r="AG1630" s="35">
        <v>427</v>
      </c>
    </row>
    <row r="1631" spans="1:33" ht="16.5" x14ac:dyDescent="0.2">
      <c r="A1631" s="33" t="s">
        <v>985</v>
      </c>
      <c r="B1631" s="33">
        <f t="shared" si="171"/>
        <v>4307211</v>
      </c>
      <c r="C1631" s="51">
        <v>72</v>
      </c>
      <c r="D1631" s="26">
        <f t="shared" si="165"/>
        <v>43072</v>
      </c>
      <c r="E1631" s="13">
        <v>1</v>
      </c>
      <c r="F1631" s="14" t="s">
        <v>634</v>
      </c>
      <c r="G1631" s="14" t="s">
        <v>368</v>
      </c>
      <c r="H1631" s="13">
        <f t="shared" si="166"/>
        <v>117</v>
      </c>
      <c r="I1631" s="13">
        <f t="shared" si="167"/>
        <v>15</v>
      </c>
      <c r="J1631" s="13">
        <f t="shared" si="168"/>
        <v>4</v>
      </c>
      <c r="K1631" s="13" t="s">
        <v>1689</v>
      </c>
      <c r="L1631" s="13">
        <v>101</v>
      </c>
      <c r="M1631" s="13" t="s">
        <v>1502</v>
      </c>
      <c r="N1631" s="13">
        <v>101</v>
      </c>
      <c r="O1631" s="13" t="s">
        <v>1504</v>
      </c>
      <c r="P1631" s="13">
        <v>101</v>
      </c>
      <c r="Q1631" s="13" t="s">
        <v>1506</v>
      </c>
      <c r="R1631" s="13">
        <v>101</v>
      </c>
      <c r="S1631" s="13" t="s">
        <v>1508</v>
      </c>
      <c r="T1631" s="13">
        <v>101</v>
      </c>
      <c r="U1631" s="13" t="s">
        <v>1510</v>
      </c>
      <c r="V1631" s="13">
        <v>101</v>
      </c>
      <c r="W1631" s="13" t="s">
        <v>1512</v>
      </c>
      <c r="X1631" s="13">
        <v>101</v>
      </c>
      <c r="Y1631" s="13" t="s">
        <v>1515</v>
      </c>
      <c r="Z1631" s="13">
        <v>101</v>
      </c>
      <c r="AA1631" s="13" t="s">
        <v>395</v>
      </c>
      <c r="AB1631" s="13" t="str">
        <f t="shared" si="169"/>
        <v>tw-x-72-shl-loc1</v>
      </c>
      <c r="AC1631" s="13">
        <f t="shared" si="170"/>
        <v>8</v>
      </c>
      <c r="AD1631" s="13">
        <v>9</v>
      </c>
      <c r="AE1631" s="27">
        <v>9</v>
      </c>
      <c r="AG1631" s="35">
        <v>428</v>
      </c>
    </row>
    <row r="1632" spans="1:33" ht="16.5" x14ac:dyDescent="0.2">
      <c r="A1632" s="33" t="s">
        <v>985</v>
      </c>
      <c r="B1632" s="33">
        <f t="shared" si="171"/>
        <v>4307220</v>
      </c>
      <c r="C1632" s="51">
        <v>72</v>
      </c>
      <c r="D1632" s="26">
        <f t="shared" si="165"/>
        <v>43072</v>
      </c>
      <c r="E1632" s="13">
        <v>2</v>
      </c>
      <c r="F1632" s="14" t="s">
        <v>633</v>
      </c>
      <c r="G1632" s="14" t="s">
        <v>350</v>
      </c>
      <c r="H1632" s="13">
        <f t="shared" si="166"/>
        <v>117</v>
      </c>
      <c r="I1632" s="13">
        <f t="shared" si="167"/>
        <v>15</v>
      </c>
      <c r="J1632" s="13">
        <f t="shared" si="168"/>
        <v>4</v>
      </c>
      <c r="K1632" s="13" t="s">
        <v>1690</v>
      </c>
      <c r="L1632" s="13">
        <v>102</v>
      </c>
      <c r="M1632" s="13" t="s">
        <v>1503</v>
      </c>
      <c r="N1632" s="13">
        <v>102</v>
      </c>
      <c r="O1632" s="13" t="s">
        <v>1505</v>
      </c>
      <c r="P1632" s="13">
        <v>102</v>
      </c>
      <c r="Q1632" s="13" t="s">
        <v>1507</v>
      </c>
      <c r="R1632" s="13">
        <v>102</v>
      </c>
      <c r="S1632" s="13" t="s">
        <v>1509</v>
      </c>
      <c r="T1632" s="13">
        <v>102</v>
      </c>
      <c r="U1632" s="13" t="s">
        <v>1511</v>
      </c>
      <c r="V1632" s="13">
        <v>102</v>
      </c>
      <c r="W1632" s="13" t="s">
        <v>1513</v>
      </c>
      <c r="X1632" s="13">
        <v>102</v>
      </c>
      <c r="Y1632" s="13" t="s">
        <v>1514</v>
      </c>
      <c r="Z1632" s="13">
        <v>102</v>
      </c>
      <c r="AA1632" s="13" t="s">
        <v>748</v>
      </c>
      <c r="AB1632" s="36" t="str">
        <f t="shared" si="169"/>
        <v>tw-x-72-jlr-loc2</v>
      </c>
      <c r="AC1632" s="36">
        <f t="shared" si="170"/>
        <v>8</v>
      </c>
      <c r="AD1632" s="13">
        <v>6</v>
      </c>
      <c r="AE1632" s="27">
        <v>6</v>
      </c>
      <c r="AG1632" s="35">
        <v>429</v>
      </c>
    </row>
    <row r="1633" spans="1:33" ht="16.5" x14ac:dyDescent="0.2">
      <c r="A1633" s="33" t="s">
        <v>985</v>
      </c>
      <c r="B1633" s="33">
        <f t="shared" si="171"/>
        <v>4307221</v>
      </c>
      <c r="C1633" s="51">
        <v>72</v>
      </c>
      <c r="D1633" s="26">
        <f t="shared" si="165"/>
        <v>43072</v>
      </c>
      <c r="E1633" s="13">
        <v>2</v>
      </c>
      <c r="F1633" s="14" t="s">
        <v>634</v>
      </c>
      <c r="G1633" s="14" t="s">
        <v>367</v>
      </c>
      <c r="H1633" s="13">
        <f t="shared" si="166"/>
        <v>117</v>
      </c>
      <c r="I1633" s="13">
        <f t="shared" si="167"/>
        <v>15</v>
      </c>
      <c r="J1633" s="13">
        <f t="shared" si="168"/>
        <v>4</v>
      </c>
      <c r="K1633" s="13" t="s">
        <v>1689</v>
      </c>
      <c r="L1633" s="13">
        <v>101</v>
      </c>
      <c r="M1633" s="13" t="s">
        <v>1502</v>
      </c>
      <c r="N1633" s="13">
        <v>101</v>
      </c>
      <c r="O1633" s="13" t="s">
        <v>1504</v>
      </c>
      <c r="P1633" s="13">
        <v>101</v>
      </c>
      <c r="Q1633" s="13" t="s">
        <v>1506</v>
      </c>
      <c r="R1633" s="13">
        <v>101</v>
      </c>
      <c r="S1633" s="13" t="s">
        <v>1508</v>
      </c>
      <c r="T1633" s="13">
        <v>101</v>
      </c>
      <c r="U1633" s="13" t="s">
        <v>1510</v>
      </c>
      <c r="V1633" s="13">
        <v>101</v>
      </c>
      <c r="W1633" s="13" t="s">
        <v>1512</v>
      </c>
      <c r="X1633" s="13">
        <v>101</v>
      </c>
      <c r="Y1633" s="13" t="s">
        <v>1515</v>
      </c>
      <c r="Z1633" s="13">
        <v>101</v>
      </c>
      <c r="AA1633" s="13" t="s">
        <v>390</v>
      </c>
      <c r="AB1633" s="36" t="str">
        <f t="shared" si="169"/>
        <v>tw-x-72-shl-loc2</v>
      </c>
      <c r="AC1633" s="36">
        <f t="shared" si="170"/>
        <v>8</v>
      </c>
      <c r="AD1633" s="13">
        <v>9</v>
      </c>
      <c r="AE1633" s="27">
        <v>9</v>
      </c>
      <c r="AG1633" s="35">
        <v>430</v>
      </c>
    </row>
    <row r="1634" spans="1:33" ht="16.5" x14ac:dyDescent="0.2">
      <c r="A1634" s="33" t="s">
        <v>985</v>
      </c>
      <c r="B1634" s="33">
        <f t="shared" si="171"/>
        <v>4307230</v>
      </c>
      <c r="C1634" s="51">
        <v>72</v>
      </c>
      <c r="D1634" s="26">
        <f t="shared" si="165"/>
        <v>43072</v>
      </c>
      <c r="E1634" s="13">
        <v>3</v>
      </c>
      <c r="F1634" s="14" t="s">
        <v>633</v>
      </c>
      <c r="G1634" s="14" t="s">
        <v>352</v>
      </c>
      <c r="H1634" s="13">
        <f t="shared" si="166"/>
        <v>117</v>
      </c>
      <c r="I1634" s="13">
        <f t="shared" si="167"/>
        <v>15</v>
      </c>
      <c r="J1634" s="13">
        <f t="shared" si="168"/>
        <v>4</v>
      </c>
      <c r="K1634" s="13" t="s">
        <v>1690</v>
      </c>
      <c r="L1634" s="13">
        <v>102</v>
      </c>
      <c r="M1634" s="13" t="s">
        <v>1503</v>
      </c>
      <c r="N1634" s="13">
        <v>102</v>
      </c>
      <c r="O1634" s="13" t="s">
        <v>1505</v>
      </c>
      <c r="P1634" s="13">
        <v>102</v>
      </c>
      <c r="Q1634" s="13" t="s">
        <v>1507</v>
      </c>
      <c r="R1634" s="13">
        <v>102</v>
      </c>
      <c r="S1634" s="13" t="s">
        <v>1509</v>
      </c>
      <c r="T1634" s="13">
        <v>102</v>
      </c>
      <c r="U1634" s="13" t="s">
        <v>1511</v>
      </c>
      <c r="V1634" s="13">
        <v>102</v>
      </c>
      <c r="W1634" s="13" t="s">
        <v>1513</v>
      </c>
      <c r="X1634" s="13">
        <v>102</v>
      </c>
      <c r="Y1634" s="13" t="s">
        <v>1514</v>
      </c>
      <c r="Z1634" s="13">
        <v>102</v>
      </c>
      <c r="AA1634" s="13" t="s">
        <v>351</v>
      </c>
      <c r="AB1634" s="37" t="str">
        <f t="shared" si="169"/>
        <v>tw-x-72-jlr-loc3</v>
      </c>
      <c r="AC1634" s="37">
        <f t="shared" si="170"/>
        <v>8</v>
      </c>
      <c r="AD1634" s="13">
        <v>6</v>
      </c>
      <c r="AE1634" s="27">
        <v>6</v>
      </c>
      <c r="AG1634" s="35">
        <v>431</v>
      </c>
    </row>
    <row r="1635" spans="1:33" ht="17.25" thickBot="1" x14ac:dyDescent="0.25">
      <c r="A1635" s="33" t="s">
        <v>985</v>
      </c>
      <c r="B1635" s="33">
        <f t="shared" si="171"/>
        <v>4307231</v>
      </c>
      <c r="C1635" s="51">
        <v>72</v>
      </c>
      <c r="D1635" s="28">
        <f t="shared" si="165"/>
        <v>43072</v>
      </c>
      <c r="E1635" s="29">
        <v>3</v>
      </c>
      <c r="F1635" s="30" t="s">
        <v>634</v>
      </c>
      <c r="G1635" s="30" t="s">
        <v>372</v>
      </c>
      <c r="H1635" s="29">
        <f t="shared" si="166"/>
        <v>117</v>
      </c>
      <c r="I1635" s="29">
        <f t="shared" si="167"/>
        <v>15</v>
      </c>
      <c r="J1635" s="29">
        <f t="shared" si="168"/>
        <v>4</v>
      </c>
      <c r="K1635" s="29" t="s">
        <v>1689</v>
      </c>
      <c r="L1635" s="29">
        <v>101</v>
      </c>
      <c r="M1635" s="29" t="s">
        <v>1502</v>
      </c>
      <c r="N1635" s="29">
        <v>101</v>
      </c>
      <c r="O1635" s="29" t="s">
        <v>1504</v>
      </c>
      <c r="P1635" s="29">
        <v>101</v>
      </c>
      <c r="Q1635" s="29" t="s">
        <v>1506</v>
      </c>
      <c r="R1635" s="29">
        <v>101</v>
      </c>
      <c r="S1635" s="29" t="s">
        <v>1508</v>
      </c>
      <c r="T1635" s="29">
        <v>101</v>
      </c>
      <c r="U1635" s="29" t="s">
        <v>1510</v>
      </c>
      <c r="V1635" s="29">
        <v>101</v>
      </c>
      <c r="W1635" s="29" t="s">
        <v>1512</v>
      </c>
      <c r="X1635" s="29">
        <v>101</v>
      </c>
      <c r="Y1635" s="29" t="s">
        <v>1515</v>
      </c>
      <c r="Z1635" s="29">
        <v>101</v>
      </c>
      <c r="AA1635" s="29" t="s">
        <v>391</v>
      </c>
      <c r="AB1635" s="30" t="str">
        <f t="shared" si="169"/>
        <v>tw-x-72-shl-loc3</v>
      </c>
      <c r="AC1635" s="30">
        <f t="shared" si="170"/>
        <v>8</v>
      </c>
      <c r="AD1635" s="29">
        <v>9</v>
      </c>
      <c r="AE1635" s="31">
        <v>9</v>
      </c>
      <c r="AG1635" s="35">
        <v>432</v>
      </c>
    </row>
    <row r="1636" spans="1:33" ht="16.5" x14ac:dyDescent="0.2">
      <c r="A1636" s="33" t="s">
        <v>985</v>
      </c>
      <c r="B1636" s="33">
        <f t="shared" si="171"/>
        <v>4307310</v>
      </c>
      <c r="C1636" s="51">
        <v>73</v>
      </c>
      <c r="D1636" s="23">
        <f t="shared" si="165"/>
        <v>43073</v>
      </c>
      <c r="E1636" s="24">
        <v>1</v>
      </c>
      <c r="F1636" s="32" t="s">
        <v>633</v>
      </c>
      <c r="G1636" s="32" t="s">
        <v>30</v>
      </c>
      <c r="H1636" s="24">
        <f t="shared" si="166"/>
        <v>117</v>
      </c>
      <c r="I1636" s="24">
        <f t="shared" si="167"/>
        <v>15</v>
      </c>
      <c r="J1636" s="24">
        <f t="shared" si="168"/>
        <v>4</v>
      </c>
      <c r="K1636" s="24" t="s">
        <v>1690</v>
      </c>
      <c r="L1636" s="24">
        <v>103</v>
      </c>
      <c r="M1636" s="24" t="s">
        <v>1691</v>
      </c>
      <c r="N1636" s="24">
        <v>103</v>
      </c>
      <c r="O1636" s="24" t="s">
        <v>1505</v>
      </c>
      <c r="P1636" s="24">
        <v>103</v>
      </c>
      <c r="Q1636" s="24" t="s">
        <v>1507</v>
      </c>
      <c r="R1636" s="24">
        <v>103</v>
      </c>
      <c r="S1636" s="24" t="s">
        <v>1509</v>
      </c>
      <c r="T1636" s="24">
        <v>103</v>
      </c>
      <c r="U1636" s="24" t="s">
        <v>1511</v>
      </c>
      <c r="V1636" s="24">
        <v>103</v>
      </c>
      <c r="W1636" s="24" t="s">
        <v>1513</v>
      </c>
      <c r="X1636" s="24">
        <v>103</v>
      </c>
      <c r="Y1636" s="24" t="s">
        <v>1514</v>
      </c>
      <c r="Z1636" s="24">
        <v>103</v>
      </c>
      <c r="AA1636" s="24" t="s">
        <v>347</v>
      </c>
      <c r="AB1636" s="24" t="str">
        <f t="shared" si="169"/>
        <v>tw-x-73-jlr-loc1</v>
      </c>
      <c r="AC1636" s="24">
        <f t="shared" si="170"/>
        <v>8</v>
      </c>
      <c r="AD1636" s="24">
        <v>6</v>
      </c>
      <c r="AE1636" s="25">
        <v>6</v>
      </c>
      <c r="AG1636" s="35">
        <v>433</v>
      </c>
    </row>
    <row r="1637" spans="1:33" ht="16.5" x14ac:dyDescent="0.2">
      <c r="A1637" s="33" t="s">
        <v>985</v>
      </c>
      <c r="B1637" s="33">
        <f t="shared" si="171"/>
        <v>4307311</v>
      </c>
      <c r="C1637" s="51">
        <v>73</v>
      </c>
      <c r="D1637" s="26">
        <f t="shared" si="165"/>
        <v>43073</v>
      </c>
      <c r="E1637" s="13">
        <v>1</v>
      </c>
      <c r="F1637" s="14" t="s">
        <v>634</v>
      </c>
      <c r="G1637" s="14" t="s">
        <v>368</v>
      </c>
      <c r="H1637" s="13">
        <f t="shared" si="166"/>
        <v>117</v>
      </c>
      <c r="I1637" s="13">
        <f t="shared" si="167"/>
        <v>15</v>
      </c>
      <c r="J1637" s="13">
        <f t="shared" si="168"/>
        <v>4</v>
      </c>
      <c r="K1637" s="13" t="s">
        <v>1689</v>
      </c>
      <c r="L1637" s="13">
        <v>103</v>
      </c>
      <c r="M1637" s="13" t="s">
        <v>1692</v>
      </c>
      <c r="N1637" s="13">
        <v>103</v>
      </c>
      <c r="O1637" s="13" t="s">
        <v>1504</v>
      </c>
      <c r="P1637" s="13">
        <v>103</v>
      </c>
      <c r="Q1637" s="13" t="s">
        <v>1506</v>
      </c>
      <c r="R1637" s="13">
        <v>103</v>
      </c>
      <c r="S1637" s="13" t="s">
        <v>1508</v>
      </c>
      <c r="T1637" s="13">
        <v>103</v>
      </c>
      <c r="U1637" s="13" t="s">
        <v>1510</v>
      </c>
      <c r="V1637" s="13">
        <v>103</v>
      </c>
      <c r="W1637" s="13" t="s">
        <v>1512</v>
      </c>
      <c r="X1637" s="13">
        <v>103</v>
      </c>
      <c r="Y1637" s="13" t="s">
        <v>1515</v>
      </c>
      <c r="Z1637" s="13">
        <v>103</v>
      </c>
      <c r="AA1637" s="13" t="s">
        <v>379</v>
      </c>
      <c r="AB1637" s="13" t="str">
        <f t="shared" si="169"/>
        <v>tw-x-73-shl-loc1</v>
      </c>
      <c r="AC1637" s="13">
        <f t="shared" si="170"/>
        <v>8</v>
      </c>
      <c r="AD1637" s="13">
        <v>9</v>
      </c>
      <c r="AE1637" s="27">
        <v>9</v>
      </c>
      <c r="AG1637" s="35">
        <v>434</v>
      </c>
    </row>
    <row r="1638" spans="1:33" ht="16.5" x14ac:dyDescent="0.2">
      <c r="A1638" s="33" t="s">
        <v>985</v>
      </c>
      <c r="B1638" s="33">
        <f t="shared" si="171"/>
        <v>4307320</v>
      </c>
      <c r="C1638" s="51">
        <v>73</v>
      </c>
      <c r="D1638" s="26">
        <f t="shared" si="165"/>
        <v>43073</v>
      </c>
      <c r="E1638" s="13">
        <v>2</v>
      </c>
      <c r="F1638" s="14" t="s">
        <v>633</v>
      </c>
      <c r="G1638" s="14" t="s">
        <v>350</v>
      </c>
      <c r="H1638" s="13">
        <f t="shared" si="166"/>
        <v>117</v>
      </c>
      <c r="I1638" s="13">
        <f t="shared" si="167"/>
        <v>15</v>
      </c>
      <c r="J1638" s="13">
        <f t="shared" si="168"/>
        <v>4</v>
      </c>
      <c r="K1638" s="13" t="s">
        <v>1690</v>
      </c>
      <c r="L1638" s="13">
        <v>103</v>
      </c>
      <c r="M1638" s="13" t="s">
        <v>1691</v>
      </c>
      <c r="N1638" s="13">
        <v>103</v>
      </c>
      <c r="O1638" s="13" t="s">
        <v>1505</v>
      </c>
      <c r="P1638" s="13">
        <v>103</v>
      </c>
      <c r="Q1638" s="13" t="s">
        <v>1507</v>
      </c>
      <c r="R1638" s="13">
        <v>103</v>
      </c>
      <c r="S1638" s="13" t="s">
        <v>1509</v>
      </c>
      <c r="T1638" s="13">
        <v>103</v>
      </c>
      <c r="U1638" s="13" t="s">
        <v>1511</v>
      </c>
      <c r="V1638" s="13">
        <v>103</v>
      </c>
      <c r="W1638" s="13" t="s">
        <v>1513</v>
      </c>
      <c r="X1638" s="13">
        <v>103</v>
      </c>
      <c r="Y1638" s="13" t="s">
        <v>1514</v>
      </c>
      <c r="Z1638" s="13">
        <v>103</v>
      </c>
      <c r="AA1638" s="13" t="s">
        <v>749</v>
      </c>
      <c r="AB1638" s="36" t="str">
        <f t="shared" si="169"/>
        <v>tw-x-73-jlr-loc2</v>
      </c>
      <c r="AC1638" s="36">
        <f t="shared" si="170"/>
        <v>8</v>
      </c>
      <c r="AD1638" s="13">
        <v>6</v>
      </c>
      <c r="AE1638" s="27">
        <v>6</v>
      </c>
      <c r="AG1638" s="35">
        <v>435</v>
      </c>
    </row>
    <row r="1639" spans="1:33" ht="16.5" x14ac:dyDescent="0.2">
      <c r="A1639" s="33" t="s">
        <v>985</v>
      </c>
      <c r="B1639" s="33">
        <f t="shared" si="171"/>
        <v>4307321</v>
      </c>
      <c r="C1639" s="51">
        <v>73</v>
      </c>
      <c r="D1639" s="26">
        <f t="shared" si="165"/>
        <v>43073</v>
      </c>
      <c r="E1639" s="13">
        <v>2</v>
      </c>
      <c r="F1639" s="14" t="s">
        <v>634</v>
      </c>
      <c r="G1639" s="14" t="s">
        <v>367</v>
      </c>
      <c r="H1639" s="13">
        <f t="shared" si="166"/>
        <v>117</v>
      </c>
      <c r="I1639" s="13">
        <f t="shared" si="167"/>
        <v>15</v>
      </c>
      <c r="J1639" s="13">
        <f t="shared" si="168"/>
        <v>4</v>
      </c>
      <c r="K1639" s="13" t="s">
        <v>1689</v>
      </c>
      <c r="L1639" s="13">
        <v>103</v>
      </c>
      <c r="M1639" s="13" t="s">
        <v>1692</v>
      </c>
      <c r="N1639" s="13">
        <v>103</v>
      </c>
      <c r="O1639" s="13" t="s">
        <v>1504</v>
      </c>
      <c r="P1639" s="13">
        <v>103</v>
      </c>
      <c r="Q1639" s="13" t="s">
        <v>1506</v>
      </c>
      <c r="R1639" s="13">
        <v>103</v>
      </c>
      <c r="S1639" s="13" t="s">
        <v>1508</v>
      </c>
      <c r="T1639" s="13">
        <v>103</v>
      </c>
      <c r="U1639" s="13" t="s">
        <v>1510</v>
      </c>
      <c r="V1639" s="13">
        <v>103</v>
      </c>
      <c r="W1639" s="13" t="s">
        <v>1512</v>
      </c>
      <c r="X1639" s="13">
        <v>103</v>
      </c>
      <c r="Y1639" s="13" t="s">
        <v>1515</v>
      </c>
      <c r="Z1639" s="13">
        <v>103</v>
      </c>
      <c r="AA1639" s="13" t="s">
        <v>382</v>
      </c>
      <c r="AB1639" s="36" t="str">
        <f t="shared" si="169"/>
        <v>tw-x-73-shl-loc2</v>
      </c>
      <c r="AC1639" s="36">
        <f t="shared" si="170"/>
        <v>8</v>
      </c>
      <c r="AD1639" s="13">
        <v>9</v>
      </c>
      <c r="AE1639" s="27">
        <v>9</v>
      </c>
      <c r="AG1639" s="35">
        <v>436</v>
      </c>
    </row>
    <row r="1640" spans="1:33" ht="16.5" x14ac:dyDescent="0.2">
      <c r="A1640" s="33" t="s">
        <v>985</v>
      </c>
      <c r="B1640" s="33">
        <f t="shared" si="171"/>
        <v>4307330</v>
      </c>
      <c r="C1640" s="51">
        <v>73</v>
      </c>
      <c r="D1640" s="26">
        <f t="shared" si="165"/>
        <v>43073</v>
      </c>
      <c r="E1640" s="13">
        <v>3</v>
      </c>
      <c r="F1640" s="14" t="s">
        <v>633</v>
      </c>
      <c r="G1640" s="14" t="s">
        <v>352</v>
      </c>
      <c r="H1640" s="13">
        <f t="shared" si="166"/>
        <v>117</v>
      </c>
      <c r="I1640" s="13">
        <f t="shared" si="167"/>
        <v>15</v>
      </c>
      <c r="J1640" s="13">
        <f t="shared" si="168"/>
        <v>4</v>
      </c>
      <c r="K1640" s="13" t="s">
        <v>1690</v>
      </c>
      <c r="L1640" s="13">
        <v>103</v>
      </c>
      <c r="M1640" s="13" t="s">
        <v>1691</v>
      </c>
      <c r="N1640" s="13">
        <v>103</v>
      </c>
      <c r="O1640" s="13" t="s">
        <v>1505</v>
      </c>
      <c r="P1640" s="13">
        <v>103</v>
      </c>
      <c r="Q1640" s="13" t="s">
        <v>1507</v>
      </c>
      <c r="R1640" s="13">
        <v>103</v>
      </c>
      <c r="S1640" s="13" t="s">
        <v>1509</v>
      </c>
      <c r="T1640" s="13">
        <v>103</v>
      </c>
      <c r="U1640" s="13" t="s">
        <v>1511</v>
      </c>
      <c r="V1640" s="13">
        <v>103</v>
      </c>
      <c r="W1640" s="13" t="s">
        <v>1513</v>
      </c>
      <c r="X1640" s="13">
        <v>103</v>
      </c>
      <c r="Y1640" s="13" t="s">
        <v>1514</v>
      </c>
      <c r="Z1640" s="13">
        <v>103</v>
      </c>
      <c r="AA1640" s="13" t="s">
        <v>356</v>
      </c>
      <c r="AB1640" s="37" t="str">
        <f t="shared" si="169"/>
        <v>tw-x-73-jlr-loc3</v>
      </c>
      <c r="AC1640" s="37">
        <f t="shared" si="170"/>
        <v>8</v>
      </c>
      <c r="AD1640" s="13">
        <v>6</v>
      </c>
      <c r="AE1640" s="27">
        <v>6</v>
      </c>
      <c r="AG1640" s="35">
        <v>437</v>
      </c>
    </row>
    <row r="1641" spans="1:33" ht="17.25" thickBot="1" x14ac:dyDescent="0.25">
      <c r="A1641" s="33" t="s">
        <v>985</v>
      </c>
      <c r="B1641" s="33">
        <f t="shared" si="171"/>
        <v>4307331</v>
      </c>
      <c r="C1641" s="51">
        <v>73</v>
      </c>
      <c r="D1641" s="28">
        <f t="shared" si="165"/>
        <v>43073</v>
      </c>
      <c r="E1641" s="29">
        <v>3</v>
      </c>
      <c r="F1641" s="30" t="s">
        <v>634</v>
      </c>
      <c r="G1641" s="30" t="s">
        <v>372</v>
      </c>
      <c r="H1641" s="29">
        <f t="shared" si="166"/>
        <v>117</v>
      </c>
      <c r="I1641" s="29">
        <f t="shared" si="167"/>
        <v>15</v>
      </c>
      <c r="J1641" s="29">
        <f t="shared" si="168"/>
        <v>4</v>
      </c>
      <c r="K1641" s="29" t="s">
        <v>1689</v>
      </c>
      <c r="L1641" s="29">
        <v>103</v>
      </c>
      <c r="M1641" s="29" t="s">
        <v>1692</v>
      </c>
      <c r="N1641" s="29">
        <v>103</v>
      </c>
      <c r="O1641" s="29" t="s">
        <v>1504</v>
      </c>
      <c r="P1641" s="29">
        <v>103</v>
      </c>
      <c r="Q1641" s="29" t="s">
        <v>1506</v>
      </c>
      <c r="R1641" s="29">
        <v>103</v>
      </c>
      <c r="S1641" s="29" t="s">
        <v>1508</v>
      </c>
      <c r="T1641" s="29">
        <v>103</v>
      </c>
      <c r="U1641" s="29" t="s">
        <v>1510</v>
      </c>
      <c r="V1641" s="29">
        <v>103</v>
      </c>
      <c r="W1641" s="29" t="s">
        <v>1512</v>
      </c>
      <c r="X1641" s="29">
        <v>103</v>
      </c>
      <c r="Y1641" s="29" t="s">
        <v>1515</v>
      </c>
      <c r="Z1641" s="29">
        <v>103</v>
      </c>
      <c r="AA1641" s="29" t="s">
        <v>397</v>
      </c>
      <c r="AB1641" s="30" t="str">
        <f t="shared" si="169"/>
        <v>tw-x-73-shl-loc3</v>
      </c>
      <c r="AC1641" s="30">
        <f t="shared" si="170"/>
        <v>8</v>
      </c>
      <c r="AD1641" s="29">
        <v>9</v>
      </c>
      <c r="AE1641" s="31">
        <v>9</v>
      </c>
      <c r="AG1641" s="35">
        <v>438</v>
      </c>
    </row>
    <row r="1642" spans="1:33" ht="16.5" x14ac:dyDescent="0.2">
      <c r="A1642" s="33" t="s">
        <v>985</v>
      </c>
      <c r="B1642" s="33">
        <f t="shared" si="171"/>
        <v>4307410</v>
      </c>
      <c r="C1642" s="51">
        <v>74</v>
      </c>
      <c r="D1642" s="23">
        <f t="shared" si="165"/>
        <v>43074</v>
      </c>
      <c r="E1642" s="24">
        <v>1</v>
      </c>
      <c r="F1642" s="32" t="s">
        <v>633</v>
      </c>
      <c r="G1642" s="32" t="s">
        <v>30</v>
      </c>
      <c r="H1642" s="24">
        <f t="shared" si="166"/>
        <v>118</v>
      </c>
      <c r="I1642" s="24">
        <f t="shared" si="167"/>
        <v>15</v>
      </c>
      <c r="J1642" s="24">
        <f t="shared" si="168"/>
        <v>4</v>
      </c>
      <c r="K1642" s="24" t="s">
        <v>1690</v>
      </c>
      <c r="L1642" s="24">
        <v>104</v>
      </c>
      <c r="M1642" s="24" t="s">
        <v>1691</v>
      </c>
      <c r="N1642" s="24">
        <v>104</v>
      </c>
      <c r="O1642" s="24" t="s">
        <v>1693</v>
      </c>
      <c r="P1642" s="24">
        <v>104</v>
      </c>
      <c r="Q1642" s="24" t="s">
        <v>1507</v>
      </c>
      <c r="R1642" s="24">
        <v>104</v>
      </c>
      <c r="S1642" s="24" t="s">
        <v>1509</v>
      </c>
      <c r="T1642" s="24">
        <v>104</v>
      </c>
      <c r="U1642" s="24" t="s">
        <v>1511</v>
      </c>
      <c r="V1642" s="24">
        <v>104</v>
      </c>
      <c r="W1642" s="24" t="s">
        <v>1513</v>
      </c>
      <c r="X1642" s="24">
        <v>104</v>
      </c>
      <c r="Y1642" s="24" t="s">
        <v>1514</v>
      </c>
      <c r="Z1642" s="24">
        <v>104</v>
      </c>
      <c r="AA1642" s="24" t="s">
        <v>354</v>
      </c>
      <c r="AB1642" s="24" t="str">
        <f t="shared" si="169"/>
        <v>tw-x-74-jlr-loc1</v>
      </c>
      <c r="AC1642" s="24">
        <f t="shared" si="170"/>
        <v>8</v>
      </c>
      <c r="AD1642" s="24">
        <v>6</v>
      </c>
      <c r="AE1642" s="25">
        <v>6</v>
      </c>
      <c r="AG1642" s="35">
        <v>439</v>
      </c>
    </row>
    <row r="1643" spans="1:33" ht="16.5" x14ac:dyDescent="0.2">
      <c r="A1643" s="33" t="s">
        <v>985</v>
      </c>
      <c r="B1643" s="33">
        <f t="shared" si="171"/>
        <v>4307411</v>
      </c>
      <c r="C1643" s="51">
        <v>74</v>
      </c>
      <c r="D1643" s="26">
        <f t="shared" si="165"/>
        <v>43074</v>
      </c>
      <c r="E1643" s="13">
        <v>1</v>
      </c>
      <c r="F1643" s="14" t="s">
        <v>634</v>
      </c>
      <c r="G1643" s="14" t="s">
        <v>368</v>
      </c>
      <c r="H1643" s="13">
        <f t="shared" si="166"/>
        <v>118</v>
      </c>
      <c r="I1643" s="13">
        <f t="shared" si="167"/>
        <v>15</v>
      </c>
      <c r="J1643" s="13">
        <f t="shared" si="168"/>
        <v>4</v>
      </c>
      <c r="K1643" s="13" t="s">
        <v>1689</v>
      </c>
      <c r="L1643" s="13">
        <v>104</v>
      </c>
      <c r="M1643" s="13" t="s">
        <v>1692</v>
      </c>
      <c r="N1643" s="13">
        <v>104</v>
      </c>
      <c r="O1643" s="13" t="s">
        <v>1694</v>
      </c>
      <c r="P1643" s="13">
        <v>104</v>
      </c>
      <c r="Q1643" s="13" t="s">
        <v>1506</v>
      </c>
      <c r="R1643" s="13">
        <v>104</v>
      </c>
      <c r="S1643" s="13" t="s">
        <v>1508</v>
      </c>
      <c r="T1643" s="13">
        <v>104</v>
      </c>
      <c r="U1643" s="13" t="s">
        <v>1510</v>
      </c>
      <c r="V1643" s="13">
        <v>104</v>
      </c>
      <c r="W1643" s="13" t="s">
        <v>1512</v>
      </c>
      <c r="X1643" s="13">
        <v>104</v>
      </c>
      <c r="Y1643" s="13" t="s">
        <v>1515</v>
      </c>
      <c r="Z1643" s="13">
        <v>104</v>
      </c>
      <c r="AA1643" s="13" t="s">
        <v>395</v>
      </c>
      <c r="AB1643" s="13" t="str">
        <f t="shared" si="169"/>
        <v>tw-x-74-shl-loc1</v>
      </c>
      <c r="AC1643" s="13">
        <f t="shared" si="170"/>
        <v>8</v>
      </c>
      <c r="AD1643" s="13">
        <v>9</v>
      </c>
      <c r="AE1643" s="27">
        <v>9</v>
      </c>
      <c r="AG1643" s="35">
        <v>440</v>
      </c>
    </row>
    <row r="1644" spans="1:33" ht="16.5" x14ac:dyDescent="0.2">
      <c r="A1644" s="33" t="s">
        <v>985</v>
      </c>
      <c r="B1644" s="33">
        <f t="shared" si="171"/>
        <v>4307420</v>
      </c>
      <c r="C1644" s="51">
        <v>74</v>
      </c>
      <c r="D1644" s="26">
        <f t="shared" si="165"/>
        <v>43074</v>
      </c>
      <c r="E1644" s="13">
        <v>2</v>
      </c>
      <c r="F1644" s="14" t="s">
        <v>633</v>
      </c>
      <c r="G1644" s="14" t="s">
        <v>350</v>
      </c>
      <c r="H1644" s="13">
        <f t="shared" si="166"/>
        <v>118</v>
      </c>
      <c r="I1644" s="13">
        <f t="shared" si="167"/>
        <v>15</v>
      </c>
      <c r="J1644" s="13">
        <f t="shared" si="168"/>
        <v>4</v>
      </c>
      <c r="K1644" s="13" t="s">
        <v>1690</v>
      </c>
      <c r="L1644" s="13">
        <v>104</v>
      </c>
      <c r="M1644" s="13" t="s">
        <v>1691</v>
      </c>
      <c r="N1644" s="13">
        <v>104</v>
      </c>
      <c r="O1644" s="13" t="s">
        <v>1693</v>
      </c>
      <c r="P1644" s="13">
        <v>104</v>
      </c>
      <c r="Q1644" s="13" t="s">
        <v>1507</v>
      </c>
      <c r="R1644" s="13">
        <v>104</v>
      </c>
      <c r="S1644" s="13" t="s">
        <v>1509</v>
      </c>
      <c r="T1644" s="13">
        <v>104</v>
      </c>
      <c r="U1644" s="13" t="s">
        <v>1511</v>
      </c>
      <c r="V1644" s="13">
        <v>104</v>
      </c>
      <c r="W1644" s="13" t="s">
        <v>1513</v>
      </c>
      <c r="X1644" s="13">
        <v>104</v>
      </c>
      <c r="Y1644" s="13" t="s">
        <v>1514</v>
      </c>
      <c r="Z1644" s="13">
        <v>104</v>
      </c>
      <c r="AA1644" s="13" t="s">
        <v>748</v>
      </c>
      <c r="AB1644" s="36" t="str">
        <f t="shared" si="169"/>
        <v>tw-x-74-jlr-loc2</v>
      </c>
      <c r="AC1644" s="36">
        <f t="shared" si="170"/>
        <v>8</v>
      </c>
      <c r="AD1644" s="13">
        <v>6</v>
      </c>
      <c r="AE1644" s="27">
        <v>6</v>
      </c>
      <c r="AG1644" s="35">
        <v>441</v>
      </c>
    </row>
    <row r="1645" spans="1:33" ht="16.5" x14ac:dyDescent="0.2">
      <c r="A1645" s="33" t="s">
        <v>985</v>
      </c>
      <c r="B1645" s="33">
        <f t="shared" si="171"/>
        <v>4307421</v>
      </c>
      <c r="C1645" s="51">
        <v>74</v>
      </c>
      <c r="D1645" s="26">
        <f t="shared" si="165"/>
        <v>43074</v>
      </c>
      <c r="E1645" s="13">
        <v>2</v>
      </c>
      <c r="F1645" s="14" t="s">
        <v>634</v>
      </c>
      <c r="G1645" s="14" t="s">
        <v>367</v>
      </c>
      <c r="H1645" s="13">
        <f t="shared" si="166"/>
        <v>118</v>
      </c>
      <c r="I1645" s="13">
        <f t="shared" si="167"/>
        <v>15</v>
      </c>
      <c r="J1645" s="13">
        <f t="shared" si="168"/>
        <v>4</v>
      </c>
      <c r="K1645" s="13" t="s">
        <v>1689</v>
      </c>
      <c r="L1645" s="13">
        <v>104</v>
      </c>
      <c r="M1645" s="13" t="s">
        <v>1692</v>
      </c>
      <c r="N1645" s="13">
        <v>104</v>
      </c>
      <c r="O1645" s="13" t="s">
        <v>1694</v>
      </c>
      <c r="P1645" s="13">
        <v>104</v>
      </c>
      <c r="Q1645" s="13" t="s">
        <v>1506</v>
      </c>
      <c r="R1645" s="13">
        <v>104</v>
      </c>
      <c r="S1645" s="13" t="s">
        <v>1508</v>
      </c>
      <c r="T1645" s="13">
        <v>104</v>
      </c>
      <c r="U1645" s="13" t="s">
        <v>1510</v>
      </c>
      <c r="V1645" s="13">
        <v>104</v>
      </c>
      <c r="W1645" s="13" t="s">
        <v>1512</v>
      </c>
      <c r="X1645" s="13">
        <v>104</v>
      </c>
      <c r="Y1645" s="13" t="s">
        <v>1515</v>
      </c>
      <c r="Z1645" s="13">
        <v>104</v>
      </c>
      <c r="AA1645" s="13" t="s">
        <v>390</v>
      </c>
      <c r="AB1645" s="36" t="str">
        <f t="shared" si="169"/>
        <v>tw-x-74-shl-loc2</v>
      </c>
      <c r="AC1645" s="36">
        <f t="shared" si="170"/>
        <v>8</v>
      </c>
      <c r="AD1645" s="13">
        <v>9</v>
      </c>
      <c r="AE1645" s="27">
        <v>9</v>
      </c>
      <c r="AG1645" s="35">
        <v>442</v>
      </c>
    </row>
    <row r="1646" spans="1:33" ht="16.5" x14ac:dyDescent="0.2">
      <c r="A1646" s="33" t="s">
        <v>985</v>
      </c>
      <c r="B1646" s="33">
        <f t="shared" si="171"/>
        <v>4307430</v>
      </c>
      <c r="C1646" s="51">
        <v>74</v>
      </c>
      <c r="D1646" s="26">
        <f t="shared" si="165"/>
        <v>43074</v>
      </c>
      <c r="E1646" s="13">
        <v>3</v>
      </c>
      <c r="F1646" s="14" t="s">
        <v>633</v>
      </c>
      <c r="G1646" s="14" t="s">
        <v>352</v>
      </c>
      <c r="H1646" s="13">
        <f t="shared" si="166"/>
        <v>118</v>
      </c>
      <c r="I1646" s="13">
        <f t="shared" si="167"/>
        <v>15</v>
      </c>
      <c r="J1646" s="13">
        <f t="shared" si="168"/>
        <v>4</v>
      </c>
      <c r="K1646" s="13" t="s">
        <v>1690</v>
      </c>
      <c r="L1646" s="13">
        <v>104</v>
      </c>
      <c r="M1646" s="13" t="s">
        <v>1691</v>
      </c>
      <c r="N1646" s="13">
        <v>104</v>
      </c>
      <c r="O1646" s="13" t="s">
        <v>1693</v>
      </c>
      <c r="P1646" s="13">
        <v>104</v>
      </c>
      <c r="Q1646" s="13" t="s">
        <v>1507</v>
      </c>
      <c r="R1646" s="13">
        <v>104</v>
      </c>
      <c r="S1646" s="13" t="s">
        <v>1509</v>
      </c>
      <c r="T1646" s="13">
        <v>104</v>
      </c>
      <c r="U1646" s="13" t="s">
        <v>1511</v>
      </c>
      <c r="V1646" s="13">
        <v>104</v>
      </c>
      <c r="W1646" s="13" t="s">
        <v>1513</v>
      </c>
      <c r="X1646" s="13">
        <v>104</v>
      </c>
      <c r="Y1646" s="13" t="s">
        <v>1514</v>
      </c>
      <c r="Z1646" s="13">
        <v>104</v>
      </c>
      <c r="AA1646" s="13" t="s">
        <v>351</v>
      </c>
      <c r="AB1646" s="37" t="str">
        <f t="shared" si="169"/>
        <v>tw-x-74-jlr-loc3</v>
      </c>
      <c r="AC1646" s="37">
        <f t="shared" si="170"/>
        <v>8</v>
      </c>
      <c r="AD1646" s="13">
        <v>6</v>
      </c>
      <c r="AE1646" s="27">
        <v>6</v>
      </c>
      <c r="AG1646" s="35">
        <v>443</v>
      </c>
    </row>
    <row r="1647" spans="1:33" ht="17.25" thickBot="1" x14ac:dyDescent="0.25">
      <c r="A1647" s="33" t="s">
        <v>985</v>
      </c>
      <c r="B1647" s="33">
        <f t="shared" si="171"/>
        <v>4307431</v>
      </c>
      <c r="C1647" s="51">
        <v>74</v>
      </c>
      <c r="D1647" s="28">
        <f t="shared" si="165"/>
        <v>43074</v>
      </c>
      <c r="E1647" s="29">
        <v>3</v>
      </c>
      <c r="F1647" s="30" t="s">
        <v>634</v>
      </c>
      <c r="G1647" s="30" t="s">
        <v>372</v>
      </c>
      <c r="H1647" s="29">
        <f t="shared" si="166"/>
        <v>118</v>
      </c>
      <c r="I1647" s="29">
        <f t="shared" si="167"/>
        <v>15</v>
      </c>
      <c r="J1647" s="29">
        <f t="shared" si="168"/>
        <v>4</v>
      </c>
      <c r="K1647" s="29" t="s">
        <v>1689</v>
      </c>
      <c r="L1647" s="29">
        <v>104</v>
      </c>
      <c r="M1647" s="29" t="s">
        <v>1692</v>
      </c>
      <c r="N1647" s="29">
        <v>104</v>
      </c>
      <c r="O1647" s="29" t="s">
        <v>1694</v>
      </c>
      <c r="P1647" s="29">
        <v>104</v>
      </c>
      <c r="Q1647" s="29" t="s">
        <v>1506</v>
      </c>
      <c r="R1647" s="29">
        <v>104</v>
      </c>
      <c r="S1647" s="29" t="s">
        <v>1508</v>
      </c>
      <c r="T1647" s="29">
        <v>104</v>
      </c>
      <c r="U1647" s="29" t="s">
        <v>1510</v>
      </c>
      <c r="V1647" s="29">
        <v>104</v>
      </c>
      <c r="W1647" s="29" t="s">
        <v>1512</v>
      </c>
      <c r="X1647" s="29">
        <v>104</v>
      </c>
      <c r="Y1647" s="29" t="s">
        <v>1515</v>
      </c>
      <c r="Z1647" s="29">
        <v>104</v>
      </c>
      <c r="AA1647" s="29" t="s">
        <v>391</v>
      </c>
      <c r="AB1647" s="30" t="str">
        <f t="shared" si="169"/>
        <v>tw-x-74-shl-loc3</v>
      </c>
      <c r="AC1647" s="30">
        <f t="shared" si="170"/>
        <v>8</v>
      </c>
      <c r="AD1647" s="29">
        <v>9</v>
      </c>
      <c r="AE1647" s="31">
        <v>9</v>
      </c>
      <c r="AG1647" s="35">
        <v>444</v>
      </c>
    </row>
    <row r="1648" spans="1:33" ht="16.5" x14ac:dyDescent="0.2">
      <c r="A1648" s="33" t="s">
        <v>985</v>
      </c>
      <c r="B1648" s="33">
        <f t="shared" si="171"/>
        <v>4307510</v>
      </c>
      <c r="C1648" s="51">
        <v>75</v>
      </c>
      <c r="D1648" s="23">
        <f t="shared" si="165"/>
        <v>43075</v>
      </c>
      <c r="E1648" s="24">
        <v>1</v>
      </c>
      <c r="F1648" s="32" t="s">
        <v>633</v>
      </c>
      <c r="G1648" s="32" t="s">
        <v>30</v>
      </c>
      <c r="H1648" s="24">
        <f t="shared" si="166"/>
        <v>118</v>
      </c>
      <c r="I1648" s="24">
        <f t="shared" si="167"/>
        <v>15</v>
      </c>
      <c r="J1648" s="24">
        <f t="shared" si="168"/>
        <v>4</v>
      </c>
      <c r="K1648" s="24" t="s">
        <v>1690</v>
      </c>
      <c r="L1648" s="24">
        <v>104</v>
      </c>
      <c r="M1648" s="24" t="s">
        <v>1691</v>
      </c>
      <c r="N1648" s="24">
        <v>104</v>
      </c>
      <c r="O1648" s="24" t="s">
        <v>1693</v>
      </c>
      <c r="P1648" s="24">
        <v>104</v>
      </c>
      <c r="Q1648" s="24" t="s">
        <v>1507</v>
      </c>
      <c r="R1648" s="24">
        <v>104</v>
      </c>
      <c r="S1648" s="24" t="s">
        <v>1509</v>
      </c>
      <c r="T1648" s="24">
        <v>104</v>
      </c>
      <c r="U1648" s="24" t="s">
        <v>1511</v>
      </c>
      <c r="V1648" s="24">
        <v>104</v>
      </c>
      <c r="W1648" s="24" t="s">
        <v>1513</v>
      </c>
      <c r="X1648" s="24">
        <v>104</v>
      </c>
      <c r="Y1648" s="24" t="s">
        <v>1514</v>
      </c>
      <c r="Z1648" s="24">
        <v>104</v>
      </c>
      <c r="AA1648" s="24" t="s">
        <v>357</v>
      </c>
      <c r="AB1648" s="24" t="str">
        <f t="shared" si="169"/>
        <v>tw-x-75-jlr-loc1</v>
      </c>
      <c r="AC1648" s="24">
        <f t="shared" si="170"/>
        <v>8</v>
      </c>
      <c r="AD1648" s="24">
        <v>6</v>
      </c>
      <c r="AE1648" s="25">
        <v>6</v>
      </c>
      <c r="AG1648" s="35">
        <v>445</v>
      </c>
    </row>
    <row r="1649" spans="1:33" ht="16.5" x14ac:dyDescent="0.2">
      <c r="A1649" s="33" t="s">
        <v>985</v>
      </c>
      <c r="B1649" s="33">
        <f t="shared" si="171"/>
        <v>4307511</v>
      </c>
      <c r="C1649" s="51">
        <v>75</v>
      </c>
      <c r="D1649" s="26">
        <f t="shared" si="165"/>
        <v>43075</v>
      </c>
      <c r="E1649" s="13">
        <v>1</v>
      </c>
      <c r="F1649" s="14" t="s">
        <v>634</v>
      </c>
      <c r="G1649" s="14" t="s">
        <v>368</v>
      </c>
      <c r="H1649" s="13">
        <f t="shared" si="166"/>
        <v>118</v>
      </c>
      <c r="I1649" s="13">
        <f t="shared" si="167"/>
        <v>15</v>
      </c>
      <c r="J1649" s="13">
        <f t="shared" si="168"/>
        <v>4</v>
      </c>
      <c r="K1649" s="13" t="s">
        <v>1689</v>
      </c>
      <c r="L1649" s="13">
        <v>105</v>
      </c>
      <c r="M1649" s="13" t="s">
        <v>1692</v>
      </c>
      <c r="N1649" s="13">
        <v>105</v>
      </c>
      <c r="O1649" s="13" t="s">
        <v>1694</v>
      </c>
      <c r="P1649" s="13">
        <v>105</v>
      </c>
      <c r="Q1649" s="13" t="s">
        <v>1695</v>
      </c>
      <c r="R1649" s="13">
        <v>105</v>
      </c>
      <c r="S1649" s="13" t="s">
        <v>1508</v>
      </c>
      <c r="T1649" s="13">
        <v>105</v>
      </c>
      <c r="U1649" s="13" t="s">
        <v>1510</v>
      </c>
      <c r="V1649" s="13">
        <v>105</v>
      </c>
      <c r="W1649" s="13" t="s">
        <v>1512</v>
      </c>
      <c r="X1649" s="13">
        <v>105</v>
      </c>
      <c r="Y1649" s="13" t="s">
        <v>1515</v>
      </c>
      <c r="Z1649" s="13">
        <v>105</v>
      </c>
      <c r="AA1649" s="13" t="s">
        <v>398</v>
      </c>
      <c r="AB1649" s="13" t="str">
        <f t="shared" si="169"/>
        <v>tw-x-75-shl-loc1</v>
      </c>
      <c r="AC1649" s="13">
        <f t="shared" si="170"/>
        <v>8</v>
      </c>
      <c r="AD1649" s="13">
        <v>9</v>
      </c>
      <c r="AE1649" s="27">
        <v>9</v>
      </c>
      <c r="AG1649" s="35">
        <v>446</v>
      </c>
    </row>
    <row r="1650" spans="1:33" ht="16.5" x14ac:dyDescent="0.2">
      <c r="A1650" s="33" t="s">
        <v>985</v>
      </c>
      <c r="B1650" s="33">
        <f t="shared" si="171"/>
        <v>4307520</v>
      </c>
      <c r="C1650" s="51">
        <v>75</v>
      </c>
      <c r="D1650" s="26">
        <f t="shared" si="165"/>
        <v>43075</v>
      </c>
      <c r="E1650" s="13">
        <v>2</v>
      </c>
      <c r="F1650" s="14" t="s">
        <v>633</v>
      </c>
      <c r="G1650" s="14" t="s">
        <v>350</v>
      </c>
      <c r="H1650" s="13">
        <f t="shared" si="166"/>
        <v>118</v>
      </c>
      <c r="I1650" s="13">
        <f t="shared" si="167"/>
        <v>15</v>
      </c>
      <c r="J1650" s="13">
        <f t="shared" si="168"/>
        <v>4</v>
      </c>
      <c r="K1650" s="13" t="s">
        <v>1690</v>
      </c>
      <c r="L1650" s="13">
        <v>104</v>
      </c>
      <c r="M1650" s="13" t="s">
        <v>1691</v>
      </c>
      <c r="N1650" s="13">
        <v>104</v>
      </c>
      <c r="O1650" s="13" t="s">
        <v>1693</v>
      </c>
      <c r="P1650" s="13">
        <v>104</v>
      </c>
      <c r="Q1650" s="13" t="s">
        <v>1507</v>
      </c>
      <c r="R1650" s="13">
        <v>104</v>
      </c>
      <c r="S1650" s="13" t="s">
        <v>1509</v>
      </c>
      <c r="T1650" s="13">
        <v>104</v>
      </c>
      <c r="U1650" s="13" t="s">
        <v>1511</v>
      </c>
      <c r="V1650" s="13">
        <v>104</v>
      </c>
      <c r="W1650" s="13" t="s">
        <v>1513</v>
      </c>
      <c r="X1650" s="13">
        <v>104</v>
      </c>
      <c r="Y1650" s="13" t="s">
        <v>1514</v>
      </c>
      <c r="Z1650" s="13">
        <v>104</v>
      </c>
      <c r="AA1650" s="13" t="s">
        <v>347</v>
      </c>
      <c r="AB1650" s="36" t="str">
        <f t="shared" si="169"/>
        <v>tw-x-75-jlr-loc2</v>
      </c>
      <c r="AC1650" s="36">
        <f t="shared" si="170"/>
        <v>8</v>
      </c>
      <c r="AD1650" s="13">
        <v>6</v>
      </c>
      <c r="AE1650" s="27">
        <v>6</v>
      </c>
      <c r="AG1650" s="35">
        <v>447</v>
      </c>
    </row>
    <row r="1651" spans="1:33" ht="16.5" x14ac:dyDescent="0.2">
      <c r="A1651" s="33" t="s">
        <v>985</v>
      </c>
      <c r="B1651" s="33">
        <f t="shared" si="171"/>
        <v>4307521</v>
      </c>
      <c r="C1651" s="51">
        <v>75</v>
      </c>
      <c r="D1651" s="26">
        <f t="shared" si="165"/>
        <v>43075</v>
      </c>
      <c r="E1651" s="13">
        <v>2</v>
      </c>
      <c r="F1651" s="14" t="s">
        <v>634</v>
      </c>
      <c r="G1651" s="14" t="s">
        <v>367</v>
      </c>
      <c r="H1651" s="13">
        <f t="shared" si="166"/>
        <v>118</v>
      </c>
      <c r="I1651" s="13">
        <f t="shared" si="167"/>
        <v>15</v>
      </c>
      <c r="J1651" s="13">
        <f t="shared" si="168"/>
        <v>4</v>
      </c>
      <c r="K1651" s="13" t="s">
        <v>1689</v>
      </c>
      <c r="L1651" s="13">
        <v>105</v>
      </c>
      <c r="M1651" s="13" t="s">
        <v>1692</v>
      </c>
      <c r="N1651" s="13">
        <v>105</v>
      </c>
      <c r="O1651" s="13" t="s">
        <v>1694</v>
      </c>
      <c r="P1651" s="13">
        <v>105</v>
      </c>
      <c r="Q1651" s="13" t="s">
        <v>1695</v>
      </c>
      <c r="R1651" s="13">
        <v>105</v>
      </c>
      <c r="S1651" s="13" t="s">
        <v>1508</v>
      </c>
      <c r="T1651" s="13">
        <v>105</v>
      </c>
      <c r="U1651" s="13" t="s">
        <v>1510</v>
      </c>
      <c r="V1651" s="13">
        <v>105</v>
      </c>
      <c r="W1651" s="13" t="s">
        <v>1512</v>
      </c>
      <c r="X1651" s="13">
        <v>105</v>
      </c>
      <c r="Y1651" s="13" t="s">
        <v>1515</v>
      </c>
      <c r="Z1651" s="13">
        <v>105</v>
      </c>
      <c r="AA1651" s="13" t="s">
        <v>386</v>
      </c>
      <c r="AB1651" s="36" t="str">
        <f t="shared" si="169"/>
        <v>tw-x-75-shl-loc2</v>
      </c>
      <c r="AC1651" s="36">
        <f t="shared" si="170"/>
        <v>8</v>
      </c>
      <c r="AD1651" s="13">
        <v>9</v>
      </c>
      <c r="AE1651" s="27">
        <v>9</v>
      </c>
      <c r="AG1651" s="35">
        <v>448</v>
      </c>
    </row>
    <row r="1652" spans="1:33" ht="16.5" x14ac:dyDescent="0.2">
      <c r="A1652" s="33" t="s">
        <v>985</v>
      </c>
      <c r="B1652" s="33">
        <f t="shared" si="171"/>
        <v>4307530</v>
      </c>
      <c r="C1652" s="51">
        <v>75</v>
      </c>
      <c r="D1652" s="26">
        <f t="shared" si="165"/>
        <v>43075</v>
      </c>
      <c r="E1652" s="13">
        <v>3</v>
      </c>
      <c r="F1652" s="14" t="s">
        <v>633</v>
      </c>
      <c r="G1652" s="14" t="s">
        <v>352</v>
      </c>
      <c r="H1652" s="13">
        <f t="shared" si="166"/>
        <v>118</v>
      </c>
      <c r="I1652" s="13">
        <f t="shared" si="167"/>
        <v>15</v>
      </c>
      <c r="J1652" s="13">
        <f t="shared" si="168"/>
        <v>4</v>
      </c>
      <c r="K1652" s="13" t="s">
        <v>1690</v>
      </c>
      <c r="L1652" s="13">
        <v>104</v>
      </c>
      <c r="M1652" s="13" t="s">
        <v>1691</v>
      </c>
      <c r="N1652" s="13">
        <v>104</v>
      </c>
      <c r="O1652" s="13" t="s">
        <v>1693</v>
      </c>
      <c r="P1652" s="13">
        <v>104</v>
      </c>
      <c r="Q1652" s="13" t="s">
        <v>1507</v>
      </c>
      <c r="R1652" s="13">
        <v>104</v>
      </c>
      <c r="S1652" s="13" t="s">
        <v>1509</v>
      </c>
      <c r="T1652" s="13">
        <v>104</v>
      </c>
      <c r="U1652" s="13" t="s">
        <v>1511</v>
      </c>
      <c r="V1652" s="13">
        <v>104</v>
      </c>
      <c r="W1652" s="13" t="s">
        <v>1513</v>
      </c>
      <c r="X1652" s="13">
        <v>104</v>
      </c>
      <c r="Y1652" s="13" t="s">
        <v>1514</v>
      </c>
      <c r="Z1652" s="13">
        <v>104</v>
      </c>
      <c r="AA1652" s="13" t="s">
        <v>353</v>
      </c>
      <c r="AB1652" s="37" t="str">
        <f t="shared" si="169"/>
        <v>tw-x-75-jlr-loc3</v>
      </c>
      <c r="AC1652" s="37">
        <f t="shared" si="170"/>
        <v>8</v>
      </c>
      <c r="AD1652" s="13">
        <v>6</v>
      </c>
      <c r="AE1652" s="27">
        <v>6</v>
      </c>
      <c r="AG1652" s="35">
        <v>449</v>
      </c>
    </row>
    <row r="1653" spans="1:33" ht="17.25" thickBot="1" x14ac:dyDescent="0.25">
      <c r="A1653" s="33" t="s">
        <v>985</v>
      </c>
      <c r="B1653" s="33">
        <f t="shared" si="171"/>
        <v>4307531</v>
      </c>
      <c r="C1653" s="51">
        <v>75</v>
      </c>
      <c r="D1653" s="28">
        <f t="shared" ref="D1653:D1716" si="172">INT((AG1653-1)/6)+43001</f>
        <v>43075</v>
      </c>
      <c r="E1653" s="29">
        <v>3</v>
      </c>
      <c r="F1653" s="30" t="s">
        <v>634</v>
      </c>
      <c r="G1653" s="30" t="s">
        <v>372</v>
      </c>
      <c r="H1653" s="29">
        <f t="shared" ref="H1653:H1716" si="173">INDEX($BO$4:$BO$103,C1653)</f>
        <v>118</v>
      </c>
      <c r="I1653" s="29">
        <f t="shared" ref="I1653:I1716" si="174">INDEX($BP$4:$BR$103,C1653,E1653)</f>
        <v>15</v>
      </c>
      <c r="J1653" s="29">
        <f t="shared" ref="J1653:J1716" si="175">INDEX($BS$4:$BS$103,C1653)</f>
        <v>4</v>
      </c>
      <c r="K1653" s="29" t="s">
        <v>1689</v>
      </c>
      <c r="L1653" s="29">
        <v>105</v>
      </c>
      <c r="M1653" s="29" t="s">
        <v>1692</v>
      </c>
      <c r="N1653" s="29">
        <v>105</v>
      </c>
      <c r="O1653" s="29" t="s">
        <v>1694</v>
      </c>
      <c r="P1653" s="29">
        <v>105</v>
      </c>
      <c r="Q1653" s="29" t="s">
        <v>1695</v>
      </c>
      <c r="R1653" s="29">
        <v>105</v>
      </c>
      <c r="S1653" s="29" t="s">
        <v>1508</v>
      </c>
      <c r="T1653" s="29">
        <v>105</v>
      </c>
      <c r="U1653" s="29" t="s">
        <v>1510</v>
      </c>
      <c r="V1653" s="29">
        <v>105</v>
      </c>
      <c r="W1653" s="29" t="s">
        <v>1512</v>
      </c>
      <c r="X1653" s="29">
        <v>105</v>
      </c>
      <c r="Y1653" s="29" t="s">
        <v>1515</v>
      </c>
      <c r="Z1653" s="29">
        <v>105</v>
      </c>
      <c r="AA1653" s="29" t="s">
        <v>394</v>
      </c>
      <c r="AB1653" s="30" t="str">
        <f t="shared" ref="AB1653:AB1716" si="176">A1653&amp;"-"&amp;C1653&amp;"-"&amp;F1653&amp;"-loc"&amp;E1653</f>
        <v>tw-x-75-shl-loc3</v>
      </c>
      <c r="AC1653" s="30">
        <f t="shared" ref="AC1653:AC1716" si="177">INDEX($BT$4:$BT$103,C1653)</f>
        <v>8</v>
      </c>
      <c r="AD1653" s="29">
        <v>9</v>
      </c>
      <c r="AE1653" s="31">
        <v>9</v>
      </c>
      <c r="AG1653" s="35">
        <v>450</v>
      </c>
    </row>
    <row r="1654" spans="1:33" ht="16.5" x14ac:dyDescent="0.2">
      <c r="A1654" s="33" t="s">
        <v>985</v>
      </c>
      <c r="B1654" s="33">
        <f t="shared" si="171"/>
        <v>4307610</v>
      </c>
      <c r="C1654" s="51">
        <v>76</v>
      </c>
      <c r="D1654" s="23">
        <f t="shared" si="172"/>
        <v>43076</v>
      </c>
      <c r="E1654" s="24">
        <v>1</v>
      </c>
      <c r="F1654" s="32" t="s">
        <v>633</v>
      </c>
      <c r="G1654" s="32" t="s">
        <v>30</v>
      </c>
      <c r="H1654" s="24">
        <f t="shared" si="173"/>
        <v>119</v>
      </c>
      <c r="I1654" s="24">
        <f t="shared" si="174"/>
        <v>15</v>
      </c>
      <c r="J1654" s="24">
        <f t="shared" si="175"/>
        <v>4</v>
      </c>
      <c r="K1654" s="24" t="s">
        <v>1690</v>
      </c>
      <c r="L1654" s="24">
        <v>106</v>
      </c>
      <c r="M1654" s="24" t="s">
        <v>1691</v>
      </c>
      <c r="N1654" s="24">
        <v>106</v>
      </c>
      <c r="O1654" s="24" t="s">
        <v>1693</v>
      </c>
      <c r="P1654" s="24">
        <v>106</v>
      </c>
      <c r="Q1654" s="24" t="s">
        <v>1696</v>
      </c>
      <c r="R1654" s="24">
        <v>106</v>
      </c>
      <c r="S1654" s="24" t="s">
        <v>1509</v>
      </c>
      <c r="T1654" s="24">
        <v>106</v>
      </c>
      <c r="U1654" s="24" t="s">
        <v>1511</v>
      </c>
      <c r="V1654" s="24">
        <v>106</v>
      </c>
      <c r="W1654" s="24" t="s">
        <v>1513</v>
      </c>
      <c r="X1654" s="24">
        <v>106</v>
      </c>
      <c r="Y1654" s="24" t="s">
        <v>1514</v>
      </c>
      <c r="Z1654" s="24">
        <v>106</v>
      </c>
      <c r="AA1654" s="24" t="s">
        <v>351</v>
      </c>
      <c r="AB1654" s="24" t="str">
        <f t="shared" si="176"/>
        <v>tw-x-76-jlr-loc1</v>
      </c>
      <c r="AC1654" s="24">
        <f t="shared" si="177"/>
        <v>8</v>
      </c>
      <c r="AD1654" s="24">
        <v>6</v>
      </c>
      <c r="AE1654" s="25">
        <v>6</v>
      </c>
      <c r="AG1654" s="35">
        <v>451</v>
      </c>
    </row>
    <row r="1655" spans="1:33" ht="16.5" x14ac:dyDescent="0.2">
      <c r="A1655" s="33" t="s">
        <v>985</v>
      </c>
      <c r="B1655" s="33">
        <f t="shared" si="171"/>
        <v>4307611</v>
      </c>
      <c r="C1655" s="51">
        <v>76</v>
      </c>
      <c r="D1655" s="26">
        <f t="shared" si="172"/>
        <v>43076</v>
      </c>
      <c r="E1655" s="13">
        <v>1</v>
      </c>
      <c r="F1655" s="14" t="s">
        <v>634</v>
      </c>
      <c r="G1655" s="14" t="s">
        <v>368</v>
      </c>
      <c r="H1655" s="13">
        <f t="shared" si="173"/>
        <v>119</v>
      </c>
      <c r="I1655" s="13">
        <f t="shared" si="174"/>
        <v>15</v>
      </c>
      <c r="J1655" s="13">
        <f t="shared" si="175"/>
        <v>4</v>
      </c>
      <c r="K1655" s="13" t="s">
        <v>1689</v>
      </c>
      <c r="L1655" s="13">
        <v>105</v>
      </c>
      <c r="M1655" s="13" t="s">
        <v>1692</v>
      </c>
      <c r="N1655" s="13">
        <v>105</v>
      </c>
      <c r="O1655" s="13" t="s">
        <v>1694</v>
      </c>
      <c r="P1655" s="13">
        <v>105</v>
      </c>
      <c r="Q1655" s="13" t="s">
        <v>1695</v>
      </c>
      <c r="R1655" s="13">
        <v>105</v>
      </c>
      <c r="S1655" s="13" t="s">
        <v>1508</v>
      </c>
      <c r="T1655" s="13">
        <v>105</v>
      </c>
      <c r="U1655" s="13" t="s">
        <v>1510</v>
      </c>
      <c r="V1655" s="13">
        <v>105</v>
      </c>
      <c r="W1655" s="13" t="s">
        <v>1512</v>
      </c>
      <c r="X1655" s="13">
        <v>105</v>
      </c>
      <c r="Y1655" s="13" t="s">
        <v>1515</v>
      </c>
      <c r="Z1655" s="13">
        <v>105</v>
      </c>
      <c r="AA1655" s="13" t="s">
        <v>391</v>
      </c>
      <c r="AB1655" s="13" t="str">
        <f t="shared" si="176"/>
        <v>tw-x-76-shl-loc1</v>
      </c>
      <c r="AC1655" s="13">
        <f t="shared" si="177"/>
        <v>8</v>
      </c>
      <c r="AD1655" s="13">
        <v>9</v>
      </c>
      <c r="AE1655" s="27">
        <v>9</v>
      </c>
      <c r="AG1655" s="35">
        <v>452</v>
      </c>
    </row>
    <row r="1656" spans="1:33" ht="16.5" x14ac:dyDescent="0.2">
      <c r="A1656" s="33" t="s">
        <v>985</v>
      </c>
      <c r="B1656" s="33">
        <f t="shared" si="171"/>
        <v>4307620</v>
      </c>
      <c r="C1656" s="51">
        <v>76</v>
      </c>
      <c r="D1656" s="26">
        <f t="shared" si="172"/>
        <v>43076</v>
      </c>
      <c r="E1656" s="13">
        <v>2</v>
      </c>
      <c r="F1656" s="14" t="s">
        <v>633</v>
      </c>
      <c r="G1656" s="14" t="s">
        <v>350</v>
      </c>
      <c r="H1656" s="13">
        <f t="shared" si="173"/>
        <v>119</v>
      </c>
      <c r="I1656" s="13">
        <f t="shared" si="174"/>
        <v>15</v>
      </c>
      <c r="J1656" s="13">
        <f t="shared" si="175"/>
        <v>4</v>
      </c>
      <c r="K1656" s="13" t="s">
        <v>1690</v>
      </c>
      <c r="L1656" s="13">
        <v>106</v>
      </c>
      <c r="M1656" s="13" t="s">
        <v>1691</v>
      </c>
      <c r="N1656" s="13">
        <v>106</v>
      </c>
      <c r="O1656" s="13" t="s">
        <v>1693</v>
      </c>
      <c r="P1656" s="13">
        <v>106</v>
      </c>
      <c r="Q1656" s="13" t="s">
        <v>1696</v>
      </c>
      <c r="R1656" s="13">
        <v>106</v>
      </c>
      <c r="S1656" s="13" t="s">
        <v>1509</v>
      </c>
      <c r="T1656" s="13">
        <v>106</v>
      </c>
      <c r="U1656" s="13" t="s">
        <v>1511</v>
      </c>
      <c r="V1656" s="13">
        <v>106</v>
      </c>
      <c r="W1656" s="13" t="s">
        <v>1513</v>
      </c>
      <c r="X1656" s="13">
        <v>106</v>
      </c>
      <c r="Y1656" s="13" t="s">
        <v>1514</v>
      </c>
      <c r="Z1656" s="13">
        <v>106</v>
      </c>
      <c r="AA1656" s="13" t="s">
        <v>748</v>
      </c>
      <c r="AB1656" s="36" t="str">
        <f t="shared" si="176"/>
        <v>tw-x-76-jlr-loc2</v>
      </c>
      <c r="AC1656" s="36">
        <f t="shared" si="177"/>
        <v>8</v>
      </c>
      <c r="AD1656" s="13">
        <v>6</v>
      </c>
      <c r="AE1656" s="27">
        <v>6</v>
      </c>
      <c r="AG1656" s="35">
        <v>453</v>
      </c>
    </row>
    <row r="1657" spans="1:33" ht="16.5" x14ac:dyDescent="0.2">
      <c r="A1657" s="33" t="s">
        <v>985</v>
      </c>
      <c r="B1657" s="33">
        <f t="shared" si="171"/>
        <v>4307621</v>
      </c>
      <c r="C1657" s="51">
        <v>76</v>
      </c>
      <c r="D1657" s="26">
        <f t="shared" si="172"/>
        <v>43076</v>
      </c>
      <c r="E1657" s="13">
        <v>2</v>
      </c>
      <c r="F1657" s="14" t="s">
        <v>634</v>
      </c>
      <c r="G1657" s="14" t="s">
        <v>367</v>
      </c>
      <c r="H1657" s="13">
        <f t="shared" si="173"/>
        <v>119</v>
      </c>
      <c r="I1657" s="13">
        <f t="shared" si="174"/>
        <v>15</v>
      </c>
      <c r="J1657" s="13">
        <f t="shared" si="175"/>
        <v>4</v>
      </c>
      <c r="K1657" s="13" t="s">
        <v>1689</v>
      </c>
      <c r="L1657" s="13">
        <v>105</v>
      </c>
      <c r="M1657" s="13" t="s">
        <v>1692</v>
      </c>
      <c r="N1657" s="13">
        <v>105</v>
      </c>
      <c r="O1657" s="13" t="s">
        <v>1694</v>
      </c>
      <c r="P1657" s="13">
        <v>105</v>
      </c>
      <c r="Q1657" s="13" t="s">
        <v>1695</v>
      </c>
      <c r="R1657" s="13">
        <v>105</v>
      </c>
      <c r="S1657" s="13" t="s">
        <v>1508</v>
      </c>
      <c r="T1657" s="13">
        <v>105</v>
      </c>
      <c r="U1657" s="13" t="s">
        <v>1510</v>
      </c>
      <c r="V1657" s="13">
        <v>105</v>
      </c>
      <c r="W1657" s="13" t="s">
        <v>1512</v>
      </c>
      <c r="X1657" s="13">
        <v>105</v>
      </c>
      <c r="Y1657" s="13" t="s">
        <v>1515</v>
      </c>
      <c r="Z1657" s="13">
        <v>105</v>
      </c>
      <c r="AA1657" s="13" t="s">
        <v>390</v>
      </c>
      <c r="AB1657" s="36" t="str">
        <f t="shared" si="176"/>
        <v>tw-x-76-shl-loc2</v>
      </c>
      <c r="AC1657" s="36">
        <f t="shared" si="177"/>
        <v>8</v>
      </c>
      <c r="AD1657" s="13">
        <v>9</v>
      </c>
      <c r="AE1657" s="27">
        <v>9</v>
      </c>
      <c r="AG1657" s="35">
        <v>454</v>
      </c>
    </row>
    <row r="1658" spans="1:33" ht="16.5" x14ac:dyDescent="0.2">
      <c r="A1658" s="33" t="s">
        <v>985</v>
      </c>
      <c r="B1658" s="33">
        <f t="shared" si="171"/>
        <v>4307630</v>
      </c>
      <c r="C1658" s="51">
        <v>76</v>
      </c>
      <c r="D1658" s="26">
        <f t="shared" si="172"/>
        <v>43076</v>
      </c>
      <c r="E1658" s="13">
        <v>3</v>
      </c>
      <c r="F1658" s="14" t="s">
        <v>633</v>
      </c>
      <c r="G1658" s="14" t="s">
        <v>352</v>
      </c>
      <c r="H1658" s="13">
        <f t="shared" si="173"/>
        <v>119</v>
      </c>
      <c r="I1658" s="13">
        <f t="shared" si="174"/>
        <v>15</v>
      </c>
      <c r="J1658" s="13">
        <f t="shared" si="175"/>
        <v>4</v>
      </c>
      <c r="K1658" s="13" t="s">
        <v>1690</v>
      </c>
      <c r="L1658" s="13">
        <v>106</v>
      </c>
      <c r="M1658" s="13" t="s">
        <v>1691</v>
      </c>
      <c r="N1658" s="13">
        <v>106</v>
      </c>
      <c r="O1658" s="13" t="s">
        <v>1693</v>
      </c>
      <c r="P1658" s="13">
        <v>106</v>
      </c>
      <c r="Q1658" s="13" t="s">
        <v>1696</v>
      </c>
      <c r="R1658" s="13">
        <v>106</v>
      </c>
      <c r="S1658" s="13" t="s">
        <v>1509</v>
      </c>
      <c r="T1658" s="13">
        <v>106</v>
      </c>
      <c r="U1658" s="13" t="s">
        <v>1511</v>
      </c>
      <c r="V1658" s="13">
        <v>106</v>
      </c>
      <c r="W1658" s="13" t="s">
        <v>1513</v>
      </c>
      <c r="X1658" s="13">
        <v>106</v>
      </c>
      <c r="Y1658" s="13" t="s">
        <v>1514</v>
      </c>
      <c r="Z1658" s="13">
        <v>106</v>
      </c>
      <c r="AA1658" s="13" t="s">
        <v>354</v>
      </c>
      <c r="AB1658" s="37" t="str">
        <f t="shared" si="176"/>
        <v>tw-x-76-jlr-loc3</v>
      </c>
      <c r="AC1658" s="37">
        <f t="shared" si="177"/>
        <v>8</v>
      </c>
      <c r="AD1658" s="13">
        <v>6</v>
      </c>
      <c r="AE1658" s="27">
        <v>6</v>
      </c>
      <c r="AG1658" s="35">
        <v>455</v>
      </c>
    </row>
    <row r="1659" spans="1:33" ht="17.25" thickBot="1" x14ac:dyDescent="0.25">
      <c r="A1659" s="33" t="s">
        <v>985</v>
      </c>
      <c r="B1659" s="33">
        <f t="shared" si="171"/>
        <v>4307631</v>
      </c>
      <c r="C1659" s="51">
        <v>76</v>
      </c>
      <c r="D1659" s="28">
        <f t="shared" si="172"/>
        <v>43076</v>
      </c>
      <c r="E1659" s="29">
        <v>3</v>
      </c>
      <c r="F1659" s="30" t="s">
        <v>634</v>
      </c>
      <c r="G1659" s="30" t="s">
        <v>372</v>
      </c>
      <c r="H1659" s="29">
        <f t="shared" si="173"/>
        <v>119</v>
      </c>
      <c r="I1659" s="29">
        <f t="shared" si="174"/>
        <v>15</v>
      </c>
      <c r="J1659" s="29">
        <f t="shared" si="175"/>
        <v>4</v>
      </c>
      <c r="K1659" s="29" t="s">
        <v>1689</v>
      </c>
      <c r="L1659" s="29">
        <v>105</v>
      </c>
      <c r="M1659" s="29" t="s">
        <v>1692</v>
      </c>
      <c r="N1659" s="29">
        <v>105</v>
      </c>
      <c r="O1659" s="29" t="s">
        <v>1694</v>
      </c>
      <c r="P1659" s="29">
        <v>105</v>
      </c>
      <c r="Q1659" s="29" t="s">
        <v>1695</v>
      </c>
      <c r="R1659" s="29">
        <v>105</v>
      </c>
      <c r="S1659" s="29" t="s">
        <v>1508</v>
      </c>
      <c r="T1659" s="29">
        <v>105</v>
      </c>
      <c r="U1659" s="29" t="s">
        <v>1510</v>
      </c>
      <c r="V1659" s="29">
        <v>105</v>
      </c>
      <c r="W1659" s="29" t="s">
        <v>1512</v>
      </c>
      <c r="X1659" s="29">
        <v>105</v>
      </c>
      <c r="Y1659" s="29" t="s">
        <v>1515</v>
      </c>
      <c r="Z1659" s="29">
        <v>105</v>
      </c>
      <c r="AA1659" s="29" t="s">
        <v>395</v>
      </c>
      <c r="AB1659" s="30" t="str">
        <f t="shared" si="176"/>
        <v>tw-x-76-shl-loc3</v>
      </c>
      <c r="AC1659" s="30">
        <f t="shared" si="177"/>
        <v>8</v>
      </c>
      <c r="AD1659" s="29">
        <v>9</v>
      </c>
      <c r="AE1659" s="31">
        <v>9</v>
      </c>
      <c r="AG1659" s="35">
        <v>456</v>
      </c>
    </row>
    <row r="1660" spans="1:33" ht="16.5" x14ac:dyDescent="0.2">
      <c r="A1660" s="33" t="s">
        <v>985</v>
      </c>
      <c r="B1660" s="33">
        <f t="shared" si="171"/>
        <v>4307710</v>
      </c>
      <c r="C1660" s="51">
        <v>77</v>
      </c>
      <c r="D1660" s="23">
        <f t="shared" si="172"/>
        <v>43077</v>
      </c>
      <c r="E1660" s="24">
        <v>1</v>
      </c>
      <c r="F1660" s="32" t="s">
        <v>633</v>
      </c>
      <c r="G1660" s="32" t="s">
        <v>30</v>
      </c>
      <c r="H1660" s="24">
        <f t="shared" si="173"/>
        <v>119</v>
      </c>
      <c r="I1660" s="24">
        <f t="shared" si="174"/>
        <v>15</v>
      </c>
      <c r="J1660" s="24">
        <f t="shared" si="175"/>
        <v>4</v>
      </c>
      <c r="K1660" s="24" t="s">
        <v>1690</v>
      </c>
      <c r="L1660" s="24">
        <v>107</v>
      </c>
      <c r="M1660" s="24" t="s">
        <v>1691</v>
      </c>
      <c r="N1660" s="24">
        <v>107</v>
      </c>
      <c r="O1660" s="24" t="s">
        <v>1693</v>
      </c>
      <c r="P1660" s="24">
        <v>107</v>
      </c>
      <c r="Q1660" s="24" t="s">
        <v>1696</v>
      </c>
      <c r="R1660" s="24">
        <v>107</v>
      </c>
      <c r="S1660" s="24" t="s">
        <v>1627</v>
      </c>
      <c r="T1660" s="24">
        <v>107</v>
      </c>
      <c r="U1660" s="24" t="s">
        <v>1511</v>
      </c>
      <c r="V1660" s="24">
        <v>107</v>
      </c>
      <c r="W1660" s="24" t="s">
        <v>1513</v>
      </c>
      <c r="X1660" s="24">
        <v>107</v>
      </c>
      <c r="Y1660" s="24" t="s">
        <v>1514</v>
      </c>
      <c r="Z1660" s="24">
        <v>107</v>
      </c>
      <c r="AA1660" s="32" t="s">
        <v>30</v>
      </c>
      <c r="AB1660" s="24" t="str">
        <f t="shared" si="176"/>
        <v>tw-x-77-jlr-loc1</v>
      </c>
      <c r="AC1660" s="24">
        <f t="shared" si="177"/>
        <v>8</v>
      </c>
      <c r="AD1660" s="24">
        <v>6</v>
      </c>
      <c r="AE1660" s="25">
        <v>6</v>
      </c>
      <c r="AG1660" s="35">
        <v>457</v>
      </c>
    </row>
    <row r="1661" spans="1:33" ht="16.5" x14ac:dyDescent="0.2">
      <c r="A1661" s="33" t="s">
        <v>985</v>
      </c>
      <c r="B1661" s="33">
        <f t="shared" si="171"/>
        <v>4307711</v>
      </c>
      <c r="C1661" s="51">
        <v>77</v>
      </c>
      <c r="D1661" s="26">
        <f t="shared" si="172"/>
        <v>43077</v>
      </c>
      <c r="E1661" s="13">
        <v>1</v>
      </c>
      <c r="F1661" s="14" t="s">
        <v>634</v>
      </c>
      <c r="G1661" s="14" t="s">
        <v>368</v>
      </c>
      <c r="H1661" s="13">
        <f t="shared" si="173"/>
        <v>119</v>
      </c>
      <c r="I1661" s="13">
        <f t="shared" si="174"/>
        <v>15</v>
      </c>
      <c r="J1661" s="13">
        <f t="shared" si="175"/>
        <v>4</v>
      </c>
      <c r="K1661" s="13" t="s">
        <v>1689</v>
      </c>
      <c r="L1661" s="13">
        <v>107</v>
      </c>
      <c r="M1661" s="13" t="s">
        <v>1692</v>
      </c>
      <c r="N1661" s="13">
        <v>107</v>
      </c>
      <c r="O1661" s="13" t="s">
        <v>1694</v>
      </c>
      <c r="P1661" s="13">
        <v>107</v>
      </c>
      <c r="Q1661" s="13" t="s">
        <v>1695</v>
      </c>
      <c r="R1661" s="13">
        <v>107</v>
      </c>
      <c r="S1661" s="13" t="s">
        <v>1626</v>
      </c>
      <c r="T1661" s="13">
        <v>107</v>
      </c>
      <c r="U1661" s="13" t="s">
        <v>1510</v>
      </c>
      <c r="V1661" s="13">
        <v>107</v>
      </c>
      <c r="W1661" s="13" t="s">
        <v>1512</v>
      </c>
      <c r="X1661" s="13">
        <v>107</v>
      </c>
      <c r="Y1661" s="13" t="s">
        <v>1515</v>
      </c>
      <c r="Z1661" s="13">
        <v>107</v>
      </c>
      <c r="AA1661" s="14" t="s">
        <v>386</v>
      </c>
      <c r="AB1661" s="13" t="str">
        <f t="shared" si="176"/>
        <v>tw-x-77-shl-loc1</v>
      </c>
      <c r="AC1661" s="13">
        <f t="shared" si="177"/>
        <v>8</v>
      </c>
      <c r="AD1661" s="13">
        <v>9</v>
      </c>
      <c r="AE1661" s="27">
        <v>9</v>
      </c>
      <c r="AG1661" s="35">
        <v>458</v>
      </c>
    </row>
    <row r="1662" spans="1:33" ht="16.5" x14ac:dyDescent="0.2">
      <c r="A1662" s="33" t="s">
        <v>985</v>
      </c>
      <c r="B1662" s="33">
        <f t="shared" si="171"/>
        <v>4307720</v>
      </c>
      <c r="C1662" s="51">
        <v>77</v>
      </c>
      <c r="D1662" s="26">
        <f t="shared" si="172"/>
        <v>43077</v>
      </c>
      <c r="E1662" s="13">
        <v>2</v>
      </c>
      <c r="F1662" s="14" t="s">
        <v>633</v>
      </c>
      <c r="G1662" s="14" t="s">
        <v>350</v>
      </c>
      <c r="H1662" s="13">
        <f t="shared" si="173"/>
        <v>119</v>
      </c>
      <c r="I1662" s="13">
        <f t="shared" si="174"/>
        <v>15</v>
      </c>
      <c r="J1662" s="13">
        <f t="shared" si="175"/>
        <v>4</v>
      </c>
      <c r="K1662" s="13" t="s">
        <v>1690</v>
      </c>
      <c r="L1662" s="13">
        <v>107</v>
      </c>
      <c r="M1662" s="13" t="s">
        <v>1691</v>
      </c>
      <c r="N1662" s="13">
        <v>107</v>
      </c>
      <c r="O1662" s="13" t="s">
        <v>1693</v>
      </c>
      <c r="P1662" s="13">
        <v>107</v>
      </c>
      <c r="Q1662" s="13" t="s">
        <v>1696</v>
      </c>
      <c r="R1662" s="13">
        <v>107</v>
      </c>
      <c r="S1662" s="13" t="s">
        <v>1627</v>
      </c>
      <c r="T1662" s="13">
        <v>107</v>
      </c>
      <c r="U1662" s="13" t="s">
        <v>1511</v>
      </c>
      <c r="V1662" s="13">
        <v>107</v>
      </c>
      <c r="W1662" s="13" t="s">
        <v>1513</v>
      </c>
      <c r="X1662" s="13">
        <v>107</v>
      </c>
      <c r="Y1662" s="13" t="s">
        <v>1514</v>
      </c>
      <c r="Z1662" s="13">
        <v>107</v>
      </c>
      <c r="AA1662" s="14" t="s">
        <v>30</v>
      </c>
      <c r="AB1662" s="36" t="str">
        <f t="shared" si="176"/>
        <v>tw-x-77-jlr-loc2</v>
      </c>
      <c r="AC1662" s="36">
        <f t="shared" si="177"/>
        <v>8</v>
      </c>
      <c r="AD1662" s="13">
        <v>6</v>
      </c>
      <c r="AE1662" s="27">
        <v>6</v>
      </c>
      <c r="AG1662" s="35">
        <v>459</v>
      </c>
    </row>
    <row r="1663" spans="1:33" ht="16.5" x14ac:dyDescent="0.2">
      <c r="A1663" s="33" t="s">
        <v>985</v>
      </c>
      <c r="B1663" s="33">
        <f t="shared" si="171"/>
        <v>4307721</v>
      </c>
      <c r="C1663" s="51">
        <v>77</v>
      </c>
      <c r="D1663" s="26">
        <f t="shared" si="172"/>
        <v>43077</v>
      </c>
      <c r="E1663" s="13">
        <v>2</v>
      </c>
      <c r="F1663" s="14" t="s">
        <v>634</v>
      </c>
      <c r="G1663" s="14" t="s">
        <v>367</v>
      </c>
      <c r="H1663" s="13">
        <f t="shared" si="173"/>
        <v>119</v>
      </c>
      <c r="I1663" s="13">
        <f t="shared" si="174"/>
        <v>15</v>
      </c>
      <c r="J1663" s="13">
        <f t="shared" si="175"/>
        <v>4</v>
      </c>
      <c r="K1663" s="13" t="s">
        <v>1689</v>
      </c>
      <c r="L1663" s="13">
        <v>107</v>
      </c>
      <c r="M1663" s="13" t="s">
        <v>1692</v>
      </c>
      <c r="N1663" s="13">
        <v>107</v>
      </c>
      <c r="O1663" s="13" t="s">
        <v>1694</v>
      </c>
      <c r="P1663" s="13">
        <v>107</v>
      </c>
      <c r="Q1663" s="13" t="s">
        <v>1695</v>
      </c>
      <c r="R1663" s="13">
        <v>107</v>
      </c>
      <c r="S1663" s="13" t="s">
        <v>1626</v>
      </c>
      <c r="T1663" s="13">
        <v>107</v>
      </c>
      <c r="U1663" s="13" t="s">
        <v>1510</v>
      </c>
      <c r="V1663" s="13">
        <v>107</v>
      </c>
      <c r="W1663" s="13" t="s">
        <v>1512</v>
      </c>
      <c r="X1663" s="13">
        <v>107</v>
      </c>
      <c r="Y1663" s="13" t="s">
        <v>1515</v>
      </c>
      <c r="Z1663" s="13">
        <v>107</v>
      </c>
      <c r="AA1663" s="14" t="s">
        <v>380</v>
      </c>
      <c r="AB1663" s="36" t="str">
        <f t="shared" si="176"/>
        <v>tw-x-77-shl-loc2</v>
      </c>
      <c r="AC1663" s="36">
        <f t="shared" si="177"/>
        <v>8</v>
      </c>
      <c r="AD1663" s="13">
        <v>9</v>
      </c>
      <c r="AE1663" s="27">
        <v>9</v>
      </c>
      <c r="AG1663" s="35">
        <v>460</v>
      </c>
    </row>
    <row r="1664" spans="1:33" ht="16.5" x14ac:dyDescent="0.2">
      <c r="A1664" s="33" t="s">
        <v>985</v>
      </c>
      <c r="B1664" s="33">
        <f t="shared" si="171"/>
        <v>4307730</v>
      </c>
      <c r="C1664" s="51">
        <v>77</v>
      </c>
      <c r="D1664" s="26">
        <f t="shared" si="172"/>
        <v>43077</v>
      </c>
      <c r="E1664" s="13">
        <v>3</v>
      </c>
      <c r="F1664" s="14" t="s">
        <v>633</v>
      </c>
      <c r="G1664" s="14" t="s">
        <v>352</v>
      </c>
      <c r="H1664" s="13">
        <f t="shared" si="173"/>
        <v>119</v>
      </c>
      <c r="I1664" s="13">
        <f t="shared" si="174"/>
        <v>15</v>
      </c>
      <c r="J1664" s="13">
        <f t="shared" si="175"/>
        <v>4</v>
      </c>
      <c r="K1664" s="13" t="s">
        <v>1690</v>
      </c>
      <c r="L1664" s="13">
        <v>107</v>
      </c>
      <c r="M1664" s="13" t="s">
        <v>1691</v>
      </c>
      <c r="N1664" s="13">
        <v>107</v>
      </c>
      <c r="O1664" s="13" t="s">
        <v>1693</v>
      </c>
      <c r="P1664" s="13">
        <v>107</v>
      </c>
      <c r="Q1664" s="13" t="s">
        <v>1696</v>
      </c>
      <c r="R1664" s="13">
        <v>107</v>
      </c>
      <c r="S1664" s="13" t="s">
        <v>1627</v>
      </c>
      <c r="T1664" s="13">
        <v>107</v>
      </c>
      <c r="U1664" s="13" t="s">
        <v>1511</v>
      </c>
      <c r="V1664" s="13">
        <v>107</v>
      </c>
      <c r="W1664" s="13" t="s">
        <v>1513</v>
      </c>
      <c r="X1664" s="13">
        <v>107</v>
      </c>
      <c r="Y1664" s="13" t="s">
        <v>1514</v>
      </c>
      <c r="Z1664" s="13">
        <v>107</v>
      </c>
      <c r="AA1664" s="14" t="s">
        <v>353</v>
      </c>
      <c r="AB1664" s="37" t="str">
        <f t="shared" si="176"/>
        <v>tw-x-77-jlr-loc3</v>
      </c>
      <c r="AC1664" s="37">
        <f t="shared" si="177"/>
        <v>8</v>
      </c>
      <c r="AD1664" s="13">
        <v>6</v>
      </c>
      <c r="AE1664" s="27">
        <v>6</v>
      </c>
      <c r="AG1664" s="35">
        <v>461</v>
      </c>
    </row>
    <row r="1665" spans="1:33" ht="17.25" thickBot="1" x14ac:dyDescent="0.25">
      <c r="A1665" s="33" t="s">
        <v>985</v>
      </c>
      <c r="B1665" s="33">
        <f t="shared" si="171"/>
        <v>4307731</v>
      </c>
      <c r="C1665" s="51">
        <v>77</v>
      </c>
      <c r="D1665" s="28">
        <f t="shared" si="172"/>
        <v>43077</v>
      </c>
      <c r="E1665" s="29">
        <v>3</v>
      </c>
      <c r="F1665" s="30" t="s">
        <v>634</v>
      </c>
      <c r="G1665" s="30" t="s">
        <v>372</v>
      </c>
      <c r="H1665" s="29">
        <f t="shared" si="173"/>
        <v>119</v>
      </c>
      <c r="I1665" s="29">
        <f t="shared" si="174"/>
        <v>15</v>
      </c>
      <c r="J1665" s="29">
        <f t="shared" si="175"/>
        <v>4</v>
      </c>
      <c r="K1665" s="29" t="s">
        <v>1689</v>
      </c>
      <c r="L1665" s="29">
        <v>107</v>
      </c>
      <c r="M1665" s="29" t="s">
        <v>1692</v>
      </c>
      <c r="N1665" s="29">
        <v>107</v>
      </c>
      <c r="O1665" s="29" t="s">
        <v>1694</v>
      </c>
      <c r="P1665" s="29">
        <v>107</v>
      </c>
      <c r="Q1665" s="29" t="s">
        <v>1695</v>
      </c>
      <c r="R1665" s="29">
        <v>107</v>
      </c>
      <c r="S1665" s="29" t="s">
        <v>1626</v>
      </c>
      <c r="T1665" s="29">
        <v>107</v>
      </c>
      <c r="U1665" s="29" t="s">
        <v>1510</v>
      </c>
      <c r="V1665" s="29">
        <v>107</v>
      </c>
      <c r="W1665" s="29" t="s">
        <v>1512</v>
      </c>
      <c r="X1665" s="29">
        <v>107</v>
      </c>
      <c r="Y1665" s="29" t="s">
        <v>1515</v>
      </c>
      <c r="Z1665" s="29">
        <v>107</v>
      </c>
      <c r="AA1665" s="30" t="s">
        <v>394</v>
      </c>
      <c r="AB1665" s="30" t="str">
        <f t="shared" si="176"/>
        <v>tw-x-77-shl-loc3</v>
      </c>
      <c r="AC1665" s="30">
        <f t="shared" si="177"/>
        <v>8</v>
      </c>
      <c r="AD1665" s="29">
        <v>9</v>
      </c>
      <c r="AE1665" s="31">
        <v>9</v>
      </c>
      <c r="AG1665" s="35">
        <v>462</v>
      </c>
    </row>
    <row r="1666" spans="1:33" ht="16.5" x14ac:dyDescent="0.2">
      <c r="A1666" s="33" t="s">
        <v>985</v>
      </c>
      <c r="B1666" s="33">
        <f t="shared" si="171"/>
        <v>4307810</v>
      </c>
      <c r="C1666" s="51">
        <v>78</v>
      </c>
      <c r="D1666" s="23">
        <f t="shared" si="172"/>
        <v>43078</v>
      </c>
      <c r="E1666" s="24">
        <v>1</v>
      </c>
      <c r="F1666" s="32" t="s">
        <v>633</v>
      </c>
      <c r="G1666" s="32" t="s">
        <v>30</v>
      </c>
      <c r="H1666" s="24">
        <f t="shared" si="173"/>
        <v>120</v>
      </c>
      <c r="I1666" s="24">
        <f t="shared" si="174"/>
        <v>16</v>
      </c>
      <c r="J1666" s="24">
        <f t="shared" si="175"/>
        <v>4</v>
      </c>
      <c r="K1666" s="24" t="s">
        <v>1690</v>
      </c>
      <c r="L1666" s="24">
        <v>108</v>
      </c>
      <c r="M1666" s="24" t="s">
        <v>1691</v>
      </c>
      <c r="N1666" s="24">
        <v>108</v>
      </c>
      <c r="O1666" s="24" t="s">
        <v>1693</v>
      </c>
      <c r="P1666" s="24">
        <v>108</v>
      </c>
      <c r="Q1666" s="24" t="s">
        <v>1696</v>
      </c>
      <c r="R1666" s="24">
        <v>108</v>
      </c>
      <c r="S1666" s="24" t="s">
        <v>1627</v>
      </c>
      <c r="T1666" s="24">
        <v>108</v>
      </c>
      <c r="U1666" s="24" t="s">
        <v>1629</v>
      </c>
      <c r="V1666" s="24">
        <v>108</v>
      </c>
      <c r="W1666" s="24" t="s">
        <v>1513</v>
      </c>
      <c r="X1666" s="24">
        <v>108</v>
      </c>
      <c r="Y1666" s="24" t="s">
        <v>1514</v>
      </c>
      <c r="Z1666" s="24">
        <v>108</v>
      </c>
      <c r="AA1666" s="32" t="s">
        <v>350</v>
      </c>
      <c r="AB1666" s="24" t="str">
        <f t="shared" si="176"/>
        <v>tw-x-78-jlr-loc1</v>
      </c>
      <c r="AC1666" s="24">
        <f t="shared" si="177"/>
        <v>8</v>
      </c>
      <c r="AD1666" s="24">
        <v>6</v>
      </c>
      <c r="AE1666" s="25">
        <v>6</v>
      </c>
      <c r="AG1666" s="35">
        <v>463</v>
      </c>
    </row>
    <row r="1667" spans="1:33" ht="16.5" x14ac:dyDescent="0.2">
      <c r="A1667" s="33" t="s">
        <v>985</v>
      </c>
      <c r="B1667" s="33">
        <f t="shared" si="171"/>
        <v>4307811</v>
      </c>
      <c r="C1667" s="51">
        <v>78</v>
      </c>
      <c r="D1667" s="26">
        <f t="shared" si="172"/>
        <v>43078</v>
      </c>
      <c r="E1667" s="13">
        <v>1</v>
      </c>
      <c r="F1667" s="14" t="s">
        <v>634</v>
      </c>
      <c r="G1667" s="14" t="s">
        <v>368</v>
      </c>
      <c r="H1667" s="13">
        <f t="shared" si="173"/>
        <v>120</v>
      </c>
      <c r="I1667" s="13">
        <f t="shared" si="174"/>
        <v>16</v>
      </c>
      <c r="J1667" s="13">
        <f t="shared" si="175"/>
        <v>4</v>
      </c>
      <c r="K1667" s="13" t="s">
        <v>1689</v>
      </c>
      <c r="L1667" s="13">
        <v>108</v>
      </c>
      <c r="M1667" s="13" t="s">
        <v>1692</v>
      </c>
      <c r="N1667" s="13">
        <v>108</v>
      </c>
      <c r="O1667" s="13" t="s">
        <v>1694</v>
      </c>
      <c r="P1667" s="13">
        <v>108</v>
      </c>
      <c r="Q1667" s="13" t="s">
        <v>1695</v>
      </c>
      <c r="R1667" s="13">
        <v>108</v>
      </c>
      <c r="S1667" s="13" t="s">
        <v>1626</v>
      </c>
      <c r="T1667" s="13">
        <v>108</v>
      </c>
      <c r="U1667" s="13" t="s">
        <v>1628</v>
      </c>
      <c r="V1667" s="13">
        <v>108</v>
      </c>
      <c r="W1667" s="13" t="s">
        <v>1512</v>
      </c>
      <c r="X1667" s="13">
        <v>108</v>
      </c>
      <c r="Y1667" s="13" t="s">
        <v>1515</v>
      </c>
      <c r="Z1667" s="13">
        <v>108</v>
      </c>
      <c r="AA1667" s="13" t="s">
        <v>378</v>
      </c>
      <c r="AB1667" s="13" t="str">
        <f t="shared" si="176"/>
        <v>tw-x-78-shl-loc1</v>
      </c>
      <c r="AC1667" s="13">
        <f t="shared" si="177"/>
        <v>8</v>
      </c>
      <c r="AD1667" s="13">
        <v>9</v>
      </c>
      <c r="AE1667" s="27">
        <v>9</v>
      </c>
      <c r="AG1667" s="35">
        <v>464</v>
      </c>
    </row>
    <row r="1668" spans="1:33" ht="16.5" x14ac:dyDescent="0.2">
      <c r="A1668" s="33" t="s">
        <v>985</v>
      </c>
      <c r="B1668" s="33">
        <f t="shared" si="171"/>
        <v>4307820</v>
      </c>
      <c r="C1668" s="51">
        <v>78</v>
      </c>
      <c r="D1668" s="26">
        <f t="shared" si="172"/>
        <v>43078</v>
      </c>
      <c r="E1668" s="13">
        <v>2</v>
      </c>
      <c r="F1668" s="14" t="s">
        <v>633</v>
      </c>
      <c r="G1668" s="14" t="s">
        <v>350</v>
      </c>
      <c r="H1668" s="13">
        <f t="shared" si="173"/>
        <v>120</v>
      </c>
      <c r="I1668" s="13">
        <f t="shared" si="174"/>
        <v>15</v>
      </c>
      <c r="J1668" s="13">
        <f t="shared" si="175"/>
        <v>4</v>
      </c>
      <c r="K1668" s="13" t="s">
        <v>1690</v>
      </c>
      <c r="L1668" s="13">
        <v>108</v>
      </c>
      <c r="M1668" s="13" t="s">
        <v>1691</v>
      </c>
      <c r="N1668" s="13">
        <v>108</v>
      </c>
      <c r="O1668" s="13" t="s">
        <v>1693</v>
      </c>
      <c r="P1668" s="13">
        <v>108</v>
      </c>
      <c r="Q1668" s="13" t="s">
        <v>1696</v>
      </c>
      <c r="R1668" s="13">
        <v>108</v>
      </c>
      <c r="S1668" s="13" t="s">
        <v>1627</v>
      </c>
      <c r="T1668" s="13">
        <v>108</v>
      </c>
      <c r="U1668" s="13" t="s">
        <v>1629</v>
      </c>
      <c r="V1668" s="13">
        <v>108</v>
      </c>
      <c r="W1668" s="13" t="s">
        <v>1513</v>
      </c>
      <c r="X1668" s="13">
        <v>108</v>
      </c>
      <c r="Y1668" s="13" t="s">
        <v>1514</v>
      </c>
      <c r="Z1668" s="13">
        <v>108</v>
      </c>
      <c r="AA1668" s="13" t="s">
        <v>349</v>
      </c>
      <c r="AB1668" s="36" t="str">
        <f t="shared" si="176"/>
        <v>tw-x-78-jlr-loc2</v>
      </c>
      <c r="AC1668" s="36">
        <f t="shared" si="177"/>
        <v>8</v>
      </c>
      <c r="AD1668" s="13">
        <v>6</v>
      </c>
      <c r="AE1668" s="27">
        <v>6</v>
      </c>
      <c r="AG1668" s="35">
        <v>465</v>
      </c>
    </row>
    <row r="1669" spans="1:33" ht="16.5" x14ac:dyDescent="0.2">
      <c r="A1669" s="33" t="s">
        <v>985</v>
      </c>
      <c r="B1669" s="33">
        <f t="shared" ref="B1669:B1732" si="178">D1669*100+E1669*10+IF(F1669="jlr",0,1)</f>
        <v>4307821</v>
      </c>
      <c r="C1669" s="51">
        <v>78</v>
      </c>
      <c r="D1669" s="26">
        <f t="shared" si="172"/>
        <v>43078</v>
      </c>
      <c r="E1669" s="13">
        <v>2</v>
      </c>
      <c r="F1669" s="14" t="s">
        <v>634</v>
      </c>
      <c r="G1669" s="14" t="s">
        <v>367</v>
      </c>
      <c r="H1669" s="13">
        <f t="shared" si="173"/>
        <v>120</v>
      </c>
      <c r="I1669" s="13">
        <f t="shared" si="174"/>
        <v>15</v>
      </c>
      <c r="J1669" s="13">
        <f t="shared" si="175"/>
        <v>4</v>
      </c>
      <c r="K1669" s="13" t="s">
        <v>1689</v>
      </c>
      <c r="L1669" s="13">
        <v>108</v>
      </c>
      <c r="M1669" s="13" t="s">
        <v>1692</v>
      </c>
      <c r="N1669" s="13">
        <v>108</v>
      </c>
      <c r="O1669" s="13" t="s">
        <v>1694</v>
      </c>
      <c r="P1669" s="13">
        <v>108</v>
      </c>
      <c r="Q1669" s="13" t="s">
        <v>1695</v>
      </c>
      <c r="R1669" s="13">
        <v>108</v>
      </c>
      <c r="S1669" s="13" t="s">
        <v>1626</v>
      </c>
      <c r="T1669" s="13">
        <v>108</v>
      </c>
      <c r="U1669" s="13" t="s">
        <v>1628</v>
      </c>
      <c r="V1669" s="13">
        <v>108</v>
      </c>
      <c r="W1669" s="13" t="s">
        <v>1512</v>
      </c>
      <c r="X1669" s="13">
        <v>108</v>
      </c>
      <c r="Y1669" s="13" t="s">
        <v>1515</v>
      </c>
      <c r="Z1669" s="13">
        <v>108</v>
      </c>
      <c r="AA1669" s="13" t="s">
        <v>383</v>
      </c>
      <c r="AB1669" s="36" t="str">
        <f t="shared" si="176"/>
        <v>tw-x-78-shl-loc2</v>
      </c>
      <c r="AC1669" s="36">
        <f t="shared" si="177"/>
        <v>8</v>
      </c>
      <c r="AD1669" s="13">
        <v>9</v>
      </c>
      <c r="AE1669" s="27">
        <v>9</v>
      </c>
      <c r="AG1669" s="35">
        <v>466</v>
      </c>
    </row>
    <row r="1670" spans="1:33" ht="16.5" x14ac:dyDescent="0.2">
      <c r="A1670" s="33" t="s">
        <v>985</v>
      </c>
      <c r="B1670" s="33">
        <f t="shared" si="178"/>
        <v>4307830</v>
      </c>
      <c r="C1670" s="51">
        <v>78</v>
      </c>
      <c r="D1670" s="26">
        <f t="shared" si="172"/>
        <v>43078</v>
      </c>
      <c r="E1670" s="13">
        <v>3</v>
      </c>
      <c r="F1670" s="14" t="s">
        <v>633</v>
      </c>
      <c r="G1670" s="14" t="s">
        <v>352</v>
      </c>
      <c r="H1670" s="13">
        <f t="shared" si="173"/>
        <v>120</v>
      </c>
      <c r="I1670" s="13">
        <f t="shared" si="174"/>
        <v>15</v>
      </c>
      <c r="J1670" s="13">
        <f t="shared" si="175"/>
        <v>4</v>
      </c>
      <c r="K1670" s="13" t="s">
        <v>1690</v>
      </c>
      <c r="L1670" s="13">
        <v>108</v>
      </c>
      <c r="M1670" s="13" t="s">
        <v>1691</v>
      </c>
      <c r="N1670" s="13">
        <v>108</v>
      </c>
      <c r="O1670" s="13" t="s">
        <v>1693</v>
      </c>
      <c r="P1670" s="13">
        <v>108</v>
      </c>
      <c r="Q1670" s="13" t="s">
        <v>1696</v>
      </c>
      <c r="R1670" s="13">
        <v>108</v>
      </c>
      <c r="S1670" s="13" t="s">
        <v>1627</v>
      </c>
      <c r="T1670" s="13">
        <v>108</v>
      </c>
      <c r="U1670" s="13" t="s">
        <v>1629</v>
      </c>
      <c r="V1670" s="13">
        <v>108</v>
      </c>
      <c r="W1670" s="13" t="s">
        <v>1513</v>
      </c>
      <c r="X1670" s="13">
        <v>108</v>
      </c>
      <c r="Y1670" s="13" t="s">
        <v>1514</v>
      </c>
      <c r="Z1670" s="13">
        <v>108</v>
      </c>
      <c r="AA1670" s="14" t="s">
        <v>30</v>
      </c>
      <c r="AB1670" s="37" t="str">
        <f t="shared" si="176"/>
        <v>tw-x-78-jlr-loc3</v>
      </c>
      <c r="AC1670" s="37">
        <f t="shared" si="177"/>
        <v>8</v>
      </c>
      <c r="AD1670" s="13">
        <v>6</v>
      </c>
      <c r="AE1670" s="27">
        <v>6</v>
      </c>
      <c r="AG1670" s="35">
        <v>467</v>
      </c>
    </row>
    <row r="1671" spans="1:33" ht="17.25" thickBot="1" x14ac:dyDescent="0.25">
      <c r="A1671" s="33" t="s">
        <v>985</v>
      </c>
      <c r="B1671" s="33">
        <f t="shared" si="178"/>
        <v>4307831</v>
      </c>
      <c r="C1671" s="51">
        <v>78</v>
      </c>
      <c r="D1671" s="28">
        <f t="shared" si="172"/>
        <v>43078</v>
      </c>
      <c r="E1671" s="29">
        <v>3</v>
      </c>
      <c r="F1671" s="30" t="s">
        <v>634</v>
      </c>
      <c r="G1671" s="30" t="s">
        <v>372</v>
      </c>
      <c r="H1671" s="29">
        <f t="shared" si="173"/>
        <v>120</v>
      </c>
      <c r="I1671" s="29">
        <f t="shared" si="174"/>
        <v>15</v>
      </c>
      <c r="J1671" s="29">
        <f t="shared" si="175"/>
        <v>4</v>
      </c>
      <c r="K1671" s="29" t="s">
        <v>1689</v>
      </c>
      <c r="L1671" s="29">
        <v>108</v>
      </c>
      <c r="M1671" s="29" t="s">
        <v>1692</v>
      </c>
      <c r="N1671" s="29">
        <v>108</v>
      </c>
      <c r="O1671" s="29" t="s">
        <v>1694</v>
      </c>
      <c r="P1671" s="29">
        <v>108</v>
      </c>
      <c r="Q1671" s="29" t="s">
        <v>1695</v>
      </c>
      <c r="R1671" s="29">
        <v>108</v>
      </c>
      <c r="S1671" s="29" t="s">
        <v>1626</v>
      </c>
      <c r="T1671" s="29">
        <v>108</v>
      </c>
      <c r="U1671" s="29" t="s">
        <v>1628</v>
      </c>
      <c r="V1671" s="29">
        <v>108</v>
      </c>
      <c r="W1671" s="29" t="s">
        <v>1512</v>
      </c>
      <c r="X1671" s="29">
        <v>108</v>
      </c>
      <c r="Y1671" s="29" t="s">
        <v>1515</v>
      </c>
      <c r="Z1671" s="29">
        <v>108</v>
      </c>
      <c r="AA1671" s="29" t="s">
        <v>387</v>
      </c>
      <c r="AB1671" s="30" t="str">
        <f t="shared" si="176"/>
        <v>tw-x-78-shl-loc3</v>
      </c>
      <c r="AC1671" s="30">
        <f t="shared" si="177"/>
        <v>8</v>
      </c>
      <c r="AD1671" s="29">
        <v>9</v>
      </c>
      <c r="AE1671" s="31">
        <v>9</v>
      </c>
      <c r="AG1671" s="35">
        <v>468</v>
      </c>
    </row>
    <row r="1672" spans="1:33" ht="16.5" x14ac:dyDescent="0.2">
      <c r="A1672" s="33" t="s">
        <v>985</v>
      </c>
      <c r="B1672" s="33">
        <f t="shared" si="178"/>
        <v>4307910</v>
      </c>
      <c r="C1672" s="51">
        <v>79</v>
      </c>
      <c r="D1672" s="23">
        <f t="shared" si="172"/>
        <v>43079</v>
      </c>
      <c r="E1672" s="24">
        <v>1</v>
      </c>
      <c r="F1672" s="32" t="s">
        <v>633</v>
      </c>
      <c r="G1672" s="32" t="s">
        <v>30</v>
      </c>
      <c r="H1672" s="24">
        <f t="shared" si="173"/>
        <v>120</v>
      </c>
      <c r="I1672" s="24">
        <f t="shared" si="174"/>
        <v>16</v>
      </c>
      <c r="J1672" s="24">
        <f t="shared" si="175"/>
        <v>4</v>
      </c>
      <c r="K1672" s="24" t="s">
        <v>1690</v>
      </c>
      <c r="L1672" s="24">
        <v>109</v>
      </c>
      <c r="M1672" s="24" t="s">
        <v>1691</v>
      </c>
      <c r="N1672" s="24">
        <v>109</v>
      </c>
      <c r="O1672" s="24" t="s">
        <v>1693</v>
      </c>
      <c r="P1672" s="24">
        <v>109</v>
      </c>
      <c r="Q1672" s="24" t="s">
        <v>1696</v>
      </c>
      <c r="R1672" s="24">
        <v>109</v>
      </c>
      <c r="S1672" s="24" t="s">
        <v>1627</v>
      </c>
      <c r="T1672" s="24">
        <v>109</v>
      </c>
      <c r="U1672" s="24" t="s">
        <v>1629</v>
      </c>
      <c r="V1672" s="24">
        <v>109</v>
      </c>
      <c r="W1672" s="24" t="s">
        <v>1697</v>
      </c>
      <c r="X1672" s="24">
        <v>109</v>
      </c>
      <c r="Y1672" s="24" t="s">
        <v>1514</v>
      </c>
      <c r="Z1672" s="24">
        <v>109</v>
      </c>
      <c r="AA1672" s="32" t="s">
        <v>347</v>
      </c>
      <c r="AB1672" s="24" t="str">
        <f t="shared" si="176"/>
        <v>tw-x-79-jlr-loc1</v>
      </c>
      <c r="AC1672" s="24">
        <f t="shared" si="177"/>
        <v>8</v>
      </c>
      <c r="AD1672" s="24">
        <v>6</v>
      </c>
      <c r="AE1672" s="25">
        <v>6</v>
      </c>
      <c r="AG1672" s="35">
        <v>469</v>
      </c>
    </row>
    <row r="1673" spans="1:33" ht="16.5" x14ac:dyDescent="0.2">
      <c r="A1673" s="33" t="s">
        <v>985</v>
      </c>
      <c r="B1673" s="33">
        <f t="shared" si="178"/>
        <v>4307911</v>
      </c>
      <c r="C1673" s="51">
        <v>79</v>
      </c>
      <c r="D1673" s="26">
        <f t="shared" si="172"/>
        <v>43079</v>
      </c>
      <c r="E1673" s="13">
        <v>1</v>
      </c>
      <c r="F1673" s="14" t="s">
        <v>634</v>
      </c>
      <c r="G1673" s="14" t="s">
        <v>368</v>
      </c>
      <c r="H1673" s="13">
        <f t="shared" si="173"/>
        <v>120</v>
      </c>
      <c r="I1673" s="13">
        <f t="shared" si="174"/>
        <v>16</v>
      </c>
      <c r="J1673" s="13">
        <f t="shared" si="175"/>
        <v>4</v>
      </c>
      <c r="K1673" s="13" t="s">
        <v>1689</v>
      </c>
      <c r="L1673" s="13">
        <v>109</v>
      </c>
      <c r="M1673" s="13" t="s">
        <v>1692</v>
      </c>
      <c r="N1673" s="13">
        <v>109</v>
      </c>
      <c r="O1673" s="13" t="s">
        <v>1694</v>
      </c>
      <c r="P1673" s="13">
        <v>109</v>
      </c>
      <c r="Q1673" s="13" t="s">
        <v>1695</v>
      </c>
      <c r="R1673" s="13">
        <v>109</v>
      </c>
      <c r="S1673" s="13" t="s">
        <v>1626</v>
      </c>
      <c r="T1673" s="13">
        <v>109</v>
      </c>
      <c r="U1673" s="13" t="s">
        <v>1628</v>
      </c>
      <c r="V1673" s="13">
        <v>109</v>
      </c>
      <c r="W1673" s="13" t="s">
        <v>1698</v>
      </c>
      <c r="X1673" s="13">
        <v>109</v>
      </c>
      <c r="Y1673" s="13" t="s">
        <v>1515</v>
      </c>
      <c r="Z1673" s="13">
        <v>109</v>
      </c>
      <c r="AA1673" s="14" t="s">
        <v>379</v>
      </c>
      <c r="AB1673" s="13" t="str">
        <f t="shared" si="176"/>
        <v>tw-x-79-shl-loc1</v>
      </c>
      <c r="AC1673" s="13">
        <f t="shared" si="177"/>
        <v>8</v>
      </c>
      <c r="AD1673" s="13">
        <v>9</v>
      </c>
      <c r="AE1673" s="27">
        <v>9</v>
      </c>
      <c r="AG1673" s="35">
        <v>470</v>
      </c>
    </row>
    <row r="1674" spans="1:33" ht="16.5" x14ac:dyDescent="0.2">
      <c r="A1674" s="33" t="s">
        <v>985</v>
      </c>
      <c r="B1674" s="33">
        <f t="shared" si="178"/>
        <v>4307920</v>
      </c>
      <c r="C1674" s="51">
        <v>79</v>
      </c>
      <c r="D1674" s="26">
        <f t="shared" si="172"/>
        <v>43079</v>
      </c>
      <c r="E1674" s="13">
        <v>2</v>
      </c>
      <c r="F1674" s="14" t="s">
        <v>633</v>
      </c>
      <c r="G1674" s="14" t="s">
        <v>350</v>
      </c>
      <c r="H1674" s="13">
        <f t="shared" si="173"/>
        <v>120</v>
      </c>
      <c r="I1674" s="13">
        <f t="shared" si="174"/>
        <v>16</v>
      </c>
      <c r="J1674" s="13">
        <f t="shared" si="175"/>
        <v>4</v>
      </c>
      <c r="K1674" s="13" t="s">
        <v>1690</v>
      </c>
      <c r="L1674" s="13">
        <v>109</v>
      </c>
      <c r="M1674" s="13" t="s">
        <v>1691</v>
      </c>
      <c r="N1674" s="13">
        <v>109</v>
      </c>
      <c r="O1674" s="13" t="s">
        <v>1693</v>
      </c>
      <c r="P1674" s="13">
        <v>109</v>
      </c>
      <c r="Q1674" s="13" t="s">
        <v>1696</v>
      </c>
      <c r="R1674" s="13">
        <v>109</v>
      </c>
      <c r="S1674" s="13" t="s">
        <v>1627</v>
      </c>
      <c r="T1674" s="13">
        <v>109</v>
      </c>
      <c r="U1674" s="13" t="s">
        <v>1629</v>
      </c>
      <c r="V1674" s="13">
        <v>109</v>
      </c>
      <c r="W1674" s="13" t="s">
        <v>1697</v>
      </c>
      <c r="X1674" s="13">
        <v>109</v>
      </c>
      <c r="Y1674" s="13" t="s">
        <v>1514</v>
      </c>
      <c r="Z1674" s="13">
        <v>109</v>
      </c>
      <c r="AA1674" s="14" t="s">
        <v>749</v>
      </c>
      <c r="AB1674" s="36" t="str">
        <f t="shared" si="176"/>
        <v>tw-x-79-jlr-loc2</v>
      </c>
      <c r="AC1674" s="36">
        <f t="shared" si="177"/>
        <v>8</v>
      </c>
      <c r="AD1674" s="13">
        <v>6</v>
      </c>
      <c r="AE1674" s="27">
        <v>6</v>
      </c>
      <c r="AG1674" s="35">
        <v>471</v>
      </c>
    </row>
    <row r="1675" spans="1:33" ht="16.5" x14ac:dyDescent="0.2">
      <c r="A1675" s="33" t="s">
        <v>985</v>
      </c>
      <c r="B1675" s="33">
        <f t="shared" si="178"/>
        <v>4307921</v>
      </c>
      <c r="C1675" s="51">
        <v>79</v>
      </c>
      <c r="D1675" s="26">
        <f t="shared" si="172"/>
        <v>43079</v>
      </c>
      <c r="E1675" s="13">
        <v>2</v>
      </c>
      <c r="F1675" s="14" t="s">
        <v>634</v>
      </c>
      <c r="G1675" s="14" t="s">
        <v>367</v>
      </c>
      <c r="H1675" s="13">
        <f t="shared" si="173"/>
        <v>120</v>
      </c>
      <c r="I1675" s="13">
        <f t="shared" si="174"/>
        <v>16</v>
      </c>
      <c r="J1675" s="13">
        <f t="shared" si="175"/>
        <v>4</v>
      </c>
      <c r="K1675" s="13" t="s">
        <v>1689</v>
      </c>
      <c r="L1675" s="13">
        <v>109</v>
      </c>
      <c r="M1675" s="13" t="s">
        <v>1692</v>
      </c>
      <c r="N1675" s="13">
        <v>109</v>
      </c>
      <c r="O1675" s="13" t="s">
        <v>1694</v>
      </c>
      <c r="P1675" s="13">
        <v>109</v>
      </c>
      <c r="Q1675" s="13" t="s">
        <v>1695</v>
      </c>
      <c r="R1675" s="13">
        <v>109</v>
      </c>
      <c r="S1675" s="13" t="s">
        <v>1626</v>
      </c>
      <c r="T1675" s="13">
        <v>109</v>
      </c>
      <c r="U1675" s="13" t="s">
        <v>1628</v>
      </c>
      <c r="V1675" s="13">
        <v>109</v>
      </c>
      <c r="W1675" s="13" t="s">
        <v>1698</v>
      </c>
      <c r="X1675" s="13">
        <v>109</v>
      </c>
      <c r="Y1675" s="13" t="s">
        <v>1515</v>
      </c>
      <c r="Z1675" s="13">
        <v>109</v>
      </c>
      <c r="AA1675" s="14" t="s">
        <v>382</v>
      </c>
      <c r="AB1675" s="36" t="str">
        <f t="shared" si="176"/>
        <v>tw-x-79-shl-loc2</v>
      </c>
      <c r="AC1675" s="36">
        <f t="shared" si="177"/>
        <v>8</v>
      </c>
      <c r="AD1675" s="13">
        <v>9</v>
      </c>
      <c r="AE1675" s="27">
        <v>9</v>
      </c>
      <c r="AG1675" s="35">
        <v>472</v>
      </c>
    </row>
    <row r="1676" spans="1:33" ht="16.5" x14ac:dyDescent="0.2">
      <c r="A1676" s="33" t="s">
        <v>985</v>
      </c>
      <c r="B1676" s="33">
        <f t="shared" si="178"/>
        <v>4307930</v>
      </c>
      <c r="C1676" s="51">
        <v>79</v>
      </c>
      <c r="D1676" s="26">
        <f t="shared" si="172"/>
        <v>43079</v>
      </c>
      <c r="E1676" s="13">
        <v>3</v>
      </c>
      <c r="F1676" s="14" t="s">
        <v>633</v>
      </c>
      <c r="G1676" s="14" t="s">
        <v>352</v>
      </c>
      <c r="H1676" s="13">
        <f t="shared" si="173"/>
        <v>120</v>
      </c>
      <c r="I1676" s="13">
        <f t="shared" si="174"/>
        <v>15</v>
      </c>
      <c r="J1676" s="13">
        <f t="shared" si="175"/>
        <v>4</v>
      </c>
      <c r="K1676" s="13" t="s">
        <v>1690</v>
      </c>
      <c r="L1676" s="13">
        <v>109</v>
      </c>
      <c r="M1676" s="13" t="s">
        <v>1691</v>
      </c>
      <c r="N1676" s="13">
        <v>109</v>
      </c>
      <c r="O1676" s="13" t="s">
        <v>1693</v>
      </c>
      <c r="P1676" s="13">
        <v>109</v>
      </c>
      <c r="Q1676" s="13" t="s">
        <v>1696</v>
      </c>
      <c r="R1676" s="13">
        <v>109</v>
      </c>
      <c r="S1676" s="13" t="s">
        <v>1627</v>
      </c>
      <c r="T1676" s="13">
        <v>109</v>
      </c>
      <c r="U1676" s="13" t="s">
        <v>1629</v>
      </c>
      <c r="V1676" s="13">
        <v>109</v>
      </c>
      <c r="W1676" s="13" t="s">
        <v>1697</v>
      </c>
      <c r="X1676" s="13">
        <v>109</v>
      </c>
      <c r="Y1676" s="13" t="s">
        <v>1514</v>
      </c>
      <c r="Z1676" s="13">
        <v>109</v>
      </c>
      <c r="AA1676" s="14" t="s">
        <v>356</v>
      </c>
      <c r="AB1676" s="37" t="str">
        <f t="shared" si="176"/>
        <v>tw-x-79-jlr-loc3</v>
      </c>
      <c r="AC1676" s="37">
        <f t="shared" si="177"/>
        <v>8</v>
      </c>
      <c r="AD1676" s="13">
        <v>6</v>
      </c>
      <c r="AE1676" s="27">
        <v>6</v>
      </c>
      <c r="AG1676" s="35">
        <v>473</v>
      </c>
    </row>
    <row r="1677" spans="1:33" ht="17.25" thickBot="1" x14ac:dyDescent="0.25">
      <c r="A1677" s="33" t="s">
        <v>985</v>
      </c>
      <c r="B1677" s="33">
        <f t="shared" si="178"/>
        <v>4307931</v>
      </c>
      <c r="C1677" s="51">
        <v>79</v>
      </c>
      <c r="D1677" s="28">
        <f t="shared" si="172"/>
        <v>43079</v>
      </c>
      <c r="E1677" s="29">
        <v>3</v>
      </c>
      <c r="F1677" s="30" t="s">
        <v>634</v>
      </c>
      <c r="G1677" s="30" t="s">
        <v>372</v>
      </c>
      <c r="H1677" s="29">
        <f t="shared" si="173"/>
        <v>120</v>
      </c>
      <c r="I1677" s="29">
        <f t="shared" si="174"/>
        <v>15</v>
      </c>
      <c r="J1677" s="29">
        <f t="shared" si="175"/>
        <v>4</v>
      </c>
      <c r="K1677" s="29" t="s">
        <v>1689</v>
      </c>
      <c r="L1677" s="29">
        <v>109</v>
      </c>
      <c r="M1677" s="29" t="s">
        <v>1692</v>
      </c>
      <c r="N1677" s="29">
        <v>109</v>
      </c>
      <c r="O1677" s="29" t="s">
        <v>1694</v>
      </c>
      <c r="P1677" s="29">
        <v>109</v>
      </c>
      <c r="Q1677" s="29" t="s">
        <v>1695</v>
      </c>
      <c r="R1677" s="29">
        <v>109</v>
      </c>
      <c r="S1677" s="29" t="s">
        <v>1626</v>
      </c>
      <c r="T1677" s="29">
        <v>109</v>
      </c>
      <c r="U1677" s="29" t="s">
        <v>1628</v>
      </c>
      <c r="V1677" s="29">
        <v>109</v>
      </c>
      <c r="W1677" s="29" t="s">
        <v>1698</v>
      </c>
      <c r="X1677" s="29">
        <v>109</v>
      </c>
      <c r="Y1677" s="29" t="s">
        <v>1515</v>
      </c>
      <c r="Z1677" s="29">
        <v>109</v>
      </c>
      <c r="AA1677" s="30" t="s">
        <v>397</v>
      </c>
      <c r="AB1677" s="30" t="str">
        <f t="shared" si="176"/>
        <v>tw-x-79-shl-loc3</v>
      </c>
      <c r="AC1677" s="30">
        <f t="shared" si="177"/>
        <v>8</v>
      </c>
      <c r="AD1677" s="29">
        <v>9</v>
      </c>
      <c r="AE1677" s="31">
        <v>9</v>
      </c>
      <c r="AG1677" s="35">
        <v>474</v>
      </c>
    </row>
    <row r="1678" spans="1:33" ht="16.5" x14ac:dyDescent="0.2">
      <c r="A1678" s="33" t="s">
        <v>985</v>
      </c>
      <c r="B1678" s="33">
        <f t="shared" si="178"/>
        <v>4308010</v>
      </c>
      <c r="C1678" s="51">
        <v>80</v>
      </c>
      <c r="D1678" s="23">
        <f t="shared" si="172"/>
        <v>43080</v>
      </c>
      <c r="E1678" s="24">
        <v>1</v>
      </c>
      <c r="F1678" s="32" t="s">
        <v>633</v>
      </c>
      <c r="G1678" s="32" t="s">
        <v>30</v>
      </c>
      <c r="H1678" s="24">
        <f t="shared" si="173"/>
        <v>120</v>
      </c>
      <c r="I1678" s="24">
        <f t="shared" si="174"/>
        <v>16</v>
      </c>
      <c r="J1678" s="24">
        <f t="shared" si="175"/>
        <v>5</v>
      </c>
      <c r="K1678" s="24" t="s">
        <v>1690</v>
      </c>
      <c r="L1678" s="24">
        <v>110</v>
      </c>
      <c r="M1678" s="24" t="s">
        <v>1691</v>
      </c>
      <c r="N1678" s="24">
        <v>110</v>
      </c>
      <c r="O1678" s="24" t="s">
        <v>1693</v>
      </c>
      <c r="P1678" s="24">
        <v>110</v>
      </c>
      <c r="Q1678" s="24" t="s">
        <v>1696</v>
      </c>
      <c r="R1678" s="24">
        <v>110</v>
      </c>
      <c r="S1678" s="24" t="s">
        <v>1627</v>
      </c>
      <c r="T1678" s="24">
        <v>110</v>
      </c>
      <c r="U1678" s="24" t="s">
        <v>1629</v>
      </c>
      <c r="V1678" s="24">
        <v>110</v>
      </c>
      <c r="W1678" s="24" t="s">
        <v>1697</v>
      </c>
      <c r="X1678" s="24">
        <v>110</v>
      </c>
      <c r="Y1678" s="24" t="s">
        <v>1699</v>
      </c>
      <c r="Z1678" s="24">
        <v>110</v>
      </c>
      <c r="AA1678" s="32" t="s">
        <v>354</v>
      </c>
      <c r="AB1678" s="24" t="str">
        <f t="shared" si="176"/>
        <v>tw-x-80-jlr-loc1</v>
      </c>
      <c r="AC1678" s="24">
        <f t="shared" si="177"/>
        <v>9</v>
      </c>
      <c r="AD1678" s="24">
        <v>6</v>
      </c>
      <c r="AE1678" s="25">
        <v>6</v>
      </c>
      <c r="AG1678" s="35">
        <v>475</v>
      </c>
    </row>
    <row r="1679" spans="1:33" ht="16.5" x14ac:dyDescent="0.2">
      <c r="A1679" s="33" t="s">
        <v>985</v>
      </c>
      <c r="B1679" s="33">
        <f t="shared" si="178"/>
        <v>4308011</v>
      </c>
      <c r="C1679" s="51">
        <v>80</v>
      </c>
      <c r="D1679" s="26">
        <f t="shared" si="172"/>
        <v>43080</v>
      </c>
      <c r="E1679" s="13">
        <v>1</v>
      </c>
      <c r="F1679" s="14" t="s">
        <v>634</v>
      </c>
      <c r="G1679" s="14" t="s">
        <v>368</v>
      </c>
      <c r="H1679" s="13">
        <f t="shared" si="173"/>
        <v>120</v>
      </c>
      <c r="I1679" s="13">
        <f t="shared" si="174"/>
        <v>16</v>
      </c>
      <c r="J1679" s="13">
        <f t="shared" si="175"/>
        <v>5</v>
      </c>
      <c r="K1679" s="13" t="s">
        <v>1689</v>
      </c>
      <c r="L1679" s="13">
        <v>110</v>
      </c>
      <c r="M1679" s="13" t="s">
        <v>1692</v>
      </c>
      <c r="N1679" s="13">
        <v>110</v>
      </c>
      <c r="O1679" s="13" t="s">
        <v>1694</v>
      </c>
      <c r="P1679" s="13">
        <v>110</v>
      </c>
      <c r="Q1679" s="13" t="s">
        <v>1695</v>
      </c>
      <c r="R1679" s="13">
        <v>110</v>
      </c>
      <c r="S1679" s="13" t="s">
        <v>1626</v>
      </c>
      <c r="T1679" s="13">
        <v>110</v>
      </c>
      <c r="U1679" s="13" t="s">
        <v>1628</v>
      </c>
      <c r="V1679" s="13">
        <v>110</v>
      </c>
      <c r="W1679" s="13" t="s">
        <v>1698</v>
      </c>
      <c r="X1679" s="13">
        <v>110</v>
      </c>
      <c r="Y1679" s="13" t="s">
        <v>1700</v>
      </c>
      <c r="Z1679" s="13">
        <v>110</v>
      </c>
      <c r="AA1679" s="14" t="s">
        <v>395</v>
      </c>
      <c r="AB1679" s="13" t="str">
        <f t="shared" si="176"/>
        <v>tw-x-80-shl-loc1</v>
      </c>
      <c r="AC1679" s="13">
        <f t="shared" si="177"/>
        <v>9</v>
      </c>
      <c r="AD1679" s="13">
        <v>9</v>
      </c>
      <c r="AE1679" s="27">
        <v>9</v>
      </c>
      <c r="AG1679" s="35">
        <v>476</v>
      </c>
    </row>
    <row r="1680" spans="1:33" ht="16.5" x14ac:dyDescent="0.2">
      <c r="A1680" s="33" t="s">
        <v>985</v>
      </c>
      <c r="B1680" s="33">
        <f t="shared" si="178"/>
        <v>4308020</v>
      </c>
      <c r="C1680" s="51">
        <v>80</v>
      </c>
      <c r="D1680" s="26">
        <f t="shared" si="172"/>
        <v>43080</v>
      </c>
      <c r="E1680" s="13">
        <v>2</v>
      </c>
      <c r="F1680" s="14" t="s">
        <v>633</v>
      </c>
      <c r="G1680" s="14" t="s">
        <v>350</v>
      </c>
      <c r="H1680" s="13">
        <f t="shared" si="173"/>
        <v>120</v>
      </c>
      <c r="I1680" s="13">
        <f t="shared" si="174"/>
        <v>16</v>
      </c>
      <c r="J1680" s="13">
        <f t="shared" si="175"/>
        <v>5</v>
      </c>
      <c r="K1680" s="13" t="s">
        <v>1690</v>
      </c>
      <c r="L1680" s="13">
        <v>110</v>
      </c>
      <c r="M1680" s="13" t="s">
        <v>1691</v>
      </c>
      <c r="N1680" s="13">
        <v>110</v>
      </c>
      <c r="O1680" s="13" t="s">
        <v>1693</v>
      </c>
      <c r="P1680" s="13">
        <v>110</v>
      </c>
      <c r="Q1680" s="13" t="s">
        <v>1696</v>
      </c>
      <c r="R1680" s="13">
        <v>110</v>
      </c>
      <c r="S1680" s="13" t="s">
        <v>1627</v>
      </c>
      <c r="T1680" s="13">
        <v>110</v>
      </c>
      <c r="U1680" s="13" t="s">
        <v>1629</v>
      </c>
      <c r="V1680" s="13">
        <v>110</v>
      </c>
      <c r="W1680" s="13" t="s">
        <v>1697</v>
      </c>
      <c r="X1680" s="13">
        <v>110</v>
      </c>
      <c r="Y1680" s="13" t="s">
        <v>1699</v>
      </c>
      <c r="Z1680" s="13">
        <v>110</v>
      </c>
      <c r="AA1680" s="13" t="s">
        <v>748</v>
      </c>
      <c r="AB1680" s="36" t="str">
        <f t="shared" si="176"/>
        <v>tw-x-80-jlr-loc2</v>
      </c>
      <c r="AC1680" s="36">
        <f t="shared" si="177"/>
        <v>9</v>
      </c>
      <c r="AD1680" s="13">
        <v>6</v>
      </c>
      <c r="AE1680" s="27">
        <v>6</v>
      </c>
      <c r="AG1680" s="35">
        <v>477</v>
      </c>
    </row>
    <row r="1681" spans="1:33" ht="16.5" x14ac:dyDescent="0.2">
      <c r="A1681" s="33" t="s">
        <v>985</v>
      </c>
      <c r="B1681" s="33">
        <f t="shared" si="178"/>
        <v>4308021</v>
      </c>
      <c r="C1681" s="51">
        <v>80</v>
      </c>
      <c r="D1681" s="26">
        <f t="shared" si="172"/>
        <v>43080</v>
      </c>
      <c r="E1681" s="13">
        <v>2</v>
      </c>
      <c r="F1681" s="14" t="s">
        <v>634</v>
      </c>
      <c r="G1681" s="14" t="s">
        <v>367</v>
      </c>
      <c r="H1681" s="13">
        <f t="shared" si="173"/>
        <v>120</v>
      </c>
      <c r="I1681" s="13">
        <f t="shared" si="174"/>
        <v>16</v>
      </c>
      <c r="J1681" s="13">
        <f t="shared" si="175"/>
        <v>5</v>
      </c>
      <c r="K1681" s="13" t="s">
        <v>1689</v>
      </c>
      <c r="L1681" s="13">
        <v>110</v>
      </c>
      <c r="M1681" s="13" t="s">
        <v>1692</v>
      </c>
      <c r="N1681" s="13">
        <v>110</v>
      </c>
      <c r="O1681" s="13" t="s">
        <v>1694</v>
      </c>
      <c r="P1681" s="13">
        <v>110</v>
      </c>
      <c r="Q1681" s="13" t="s">
        <v>1695</v>
      </c>
      <c r="R1681" s="13">
        <v>110</v>
      </c>
      <c r="S1681" s="13" t="s">
        <v>1626</v>
      </c>
      <c r="T1681" s="13">
        <v>110</v>
      </c>
      <c r="U1681" s="13" t="s">
        <v>1628</v>
      </c>
      <c r="V1681" s="13">
        <v>110</v>
      </c>
      <c r="W1681" s="13" t="s">
        <v>1698</v>
      </c>
      <c r="X1681" s="13">
        <v>110</v>
      </c>
      <c r="Y1681" s="13" t="s">
        <v>1700</v>
      </c>
      <c r="Z1681" s="13">
        <v>110</v>
      </c>
      <c r="AA1681" s="13" t="s">
        <v>390</v>
      </c>
      <c r="AB1681" s="36" t="str">
        <f t="shared" si="176"/>
        <v>tw-x-80-shl-loc2</v>
      </c>
      <c r="AC1681" s="36">
        <f t="shared" si="177"/>
        <v>9</v>
      </c>
      <c r="AD1681" s="13">
        <v>9</v>
      </c>
      <c r="AE1681" s="27">
        <v>9</v>
      </c>
      <c r="AG1681" s="35">
        <v>478</v>
      </c>
    </row>
    <row r="1682" spans="1:33" ht="16.5" x14ac:dyDescent="0.2">
      <c r="A1682" s="33" t="s">
        <v>985</v>
      </c>
      <c r="B1682" s="33">
        <f t="shared" si="178"/>
        <v>4308030</v>
      </c>
      <c r="C1682" s="51">
        <v>80</v>
      </c>
      <c r="D1682" s="26">
        <f t="shared" si="172"/>
        <v>43080</v>
      </c>
      <c r="E1682" s="13">
        <v>3</v>
      </c>
      <c r="F1682" s="14" t="s">
        <v>633</v>
      </c>
      <c r="G1682" s="14" t="s">
        <v>352</v>
      </c>
      <c r="H1682" s="13">
        <f t="shared" si="173"/>
        <v>120</v>
      </c>
      <c r="I1682" s="13">
        <f t="shared" si="174"/>
        <v>16</v>
      </c>
      <c r="J1682" s="13">
        <f t="shared" si="175"/>
        <v>5</v>
      </c>
      <c r="K1682" s="13" t="s">
        <v>1690</v>
      </c>
      <c r="L1682" s="13">
        <v>110</v>
      </c>
      <c r="M1682" s="13" t="s">
        <v>1691</v>
      </c>
      <c r="N1682" s="13">
        <v>110</v>
      </c>
      <c r="O1682" s="13" t="s">
        <v>1693</v>
      </c>
      <c r="P1682" s="13">
        <v>110</v>
      </c>
      <c r="Q1682" s="13" t="s">
        <v>1696</v>
      </c>
      <c r="R1682" s="13">
        <v>110</v>
      </c>
      <c r="S1682" s="13" t="s">
        <v>1627</v>
      </c>
      <c r="T1682" s="13">
        <v>110</v>
      </c>
      <c r="U1682" s="13" t="s">
        <v>1629</v>
      </c>
      <c r="V1682" s="13">
        <v>110</v>
      </c>
      <c r="W1682" s="13" t="s">
        <v>1697</v>
      </c>
      <c r="X1682" s="13">
        <v>110</v>
      </c>
      <c r="Y1682" s="13" t="s">
        <v>1699</v>
      </c>
      <c r="Z1682" s="13">
        <v>110</v>
      </c>
      <c r="AA1682" s="14" t="s">
        <v>351</v>
      </c>
      <c r="AB1682" s="37" t="str">
        <f t="shared" si="176"/>
        <v>tw-x-80-jlr-loc3</v>
      </c>
      <c r="AC1682" s="37">
        <f t="shared" si="177"/>
        <v>9</v>
      </c>
      <c r="AD1682" s="13">
        <v>6</v>
      </c>
      <c r="AE1682" s="27">
        <v>6</v>
      </c>
      <c r="AG1682" s="35">
        <v>479</v>
      </c>
    </row>
    <row r="1683" spans="1:33" ht="17.25" thickBot="1" x14ac:dyDescent="0.25">
      <c r="A1683" s="33" t="s">
        <v>985</v>
      </c>
      <c r="B1683" s="33">
        <f t="shared" si="178"/>
        <v>4308031</v>
      </c>
      <c r="C1683" s="51">
        <v>80</v>
      </c>
      <c r="D1683" s="28">
        <f t="shared" si="172"/>
        <v>43080</v>
      </c>
      <c r="E1683" s="29">
        <v>3</v>
      </c>
      <c r="F1683" s="30" t="s">
        <v>634</v>
      </c>
      <c r="G1683" s="30" t="s">
        <v>372</v>
      </c>
      <c r="H1683" s="29">
        <f t="shared" si="173"/>
        <v>120</v>
      </c>
      <c r="I1683" s="29">
        <f t="shared" si="174"/>
        <v>16</v>
      </c>
      <c r="J1683" s="29">
        <f t="shared" si="175"/>
        <v>5</v>
      </c>
      <c r="K1683" s="29" t="s">
        <v>1689</v>
      </c>
      <c r="L1683" s="29">
        <v>110</v>
      </c>
      <c r="M1683" s="29" t="s">
        <v>1692</v>
      </c>
      <c r="N1683" s="29">
        <v>110</v>
      </c>
      <c r="O1683" s="29" t="s">
        <v>1694</v>
      </c>
      <c r="P1683" s="29">
        <v>110</v>
      </c>
      <c r="Q1683" s="29" t="s">
        <v>1695</v>
      </c>
      <c r="R1683" s="29">
        <v>110</v>
      </c>
      <c r="S1683" s="29" t="s">
        <v>1626</v>
      </c>
      <c r="T1683" s="29">
        <v>110</v>
      </c>
      <c r="U1683" s="29" t="s">
        <v>1628</v>
      </c>
      <c r="V1683" s="29">
        <v>110</v>
      </c>
      <c r="W1683" s="29" t="s">
        <v>1698</v>
      </c>
      <c r="X1683" s="29">
        <v>110</v>
      </c>
      <c r="Y1683" s="29" t="s">
        <v>1700</v>
      </c>
      <c r="Z1683" s="29">
        <v>110</v>
      </c>
      <c r="AA1683" s="30" t="s">
        <v>391</v>
      </c>
      <c r="AB1683" s="30" t="str">
        <f t="shared" si="176"/>
        <v>tw-x-80-shl-loc3</v>
      </c>
      <c r="AC1683" s="30">
        <f t="shared" si="177"/>
        <v>9</v>
      </c>
      <c r="AD1683" s="29">
        <v>9</v>
      </c>
      <c r="AE1683" s="31">
        <v>9</v>
      </c>
      <c r="AG1683" s="35">
        <v>480</v>
      </c>
    </row>
    <row r="1684" spans="1:33" ht="16.5" x14ac:dyDescent="0.2">
      <c r="A1684" s="33" t="s">
        <v>985</v>
      </c>
      <c r="B1684" s="33">
        <f t="shared" si="178"/>
        <v>4308110</v>
      </c>
      <c r="C1684" s="51">
        <v>81</v>
      </c>
      <c r="D1684" s="23">
        <f t="shared" si="172"/>
        <v>43081</v>
      </c>
      <c r="E1684" s="24">
        <v>1</v>
      </c>
      <c r="F1684" s="32" t="s">
        <v>633</v>
      </c>
      <c r="G1684" s="32" t="s">
        <v>30</v>
      </c>
      <c r="H1684" s="24">
        <f t="shared" si="173"/>
        <v>121</v>
      </c>
      <c r="I1684" s="24">
        <f t="shared" si="174"/>
        <v>16</v>
      </c>
      <c r="J1684" s="24">
        <f t="shared" si="175"/>
        <v>5</v>
      </c>
      <c r="K1684" s="24" t="s">
        <v>1690</v>
      </c>
      <c r="L1684" s="24">
        <v>110</v>
      </c>
      <c r="M1684" s="24" t="s">
        <v>1691</v>
      </c>
      <c r="N1684" s="24">
        <v>110</v>
      </c>
      <c r="O1684" s="24" t="s">
        <v>1693</v>
      </c>
      <c r="P1684" s="24">
        <v>110</v>
      </c>
      <c r="Q1684" s="24" t="s">
        <v>1696</v>
      </c>
      <c r="R1684" s="24">
        <v>110</v>
      </c>
      <c r="S1684" s="24" t="s">
        <v>1627</v>
      </c>
      <c r="T1684" s="24">
        <v>110</v>
      </c>
      <c r="U1684" s="24" t="s">
        <v>1629</v>
      </c>
      <c r="V1684" s="24">
        <v>110</v>
      </c>
      <c r="W1684" s="24" t="s">
        <v>1697</v>
      </c>
      <c r="X1684" s="24">
        <v>110</v>
      </c>
      <c r="Y1684" s="24" t="s">
        <v>1699</v>
      </c>
      <c r="Z1684" s="24">
        <v>110</v>
      </c>
      <c r="AA1684" s="24" t="s">
        <v>357</v>
      </c>
      <c r="AB1684" s="24" t="str">
        <f t="shared" si="176"/>
        <v>tw-x-81-jlr-loc1</v>
      </c>
      <c r="AC1684" s="24">
        <f t="shared" si="177"/>
        <v>9</v>
      </c>
      <c r="AD1684" s="24">
        <v>6</v>
      </c>
      <c r="AE1684" s="25">
        <v>6</v>
      </c>
      <c r="AG1684" s="35">
        <v>481</v>
      </c>
    </row>
    <row r="1685" spans="1:33" ht="16.5" x14ac:dyDescent="0.2">
      <c r="A1685" s="33" t="s">
        <v>985</v>
      </c>
      <c r="B1685" s="33">
        <f t="shared" si="178"/>
        <v>4308111</v>
      </c>
      <c r="C1685" s="51">
        <v>81</v>
      </c>
      <c r="D1685" s="26">
        <f t="shared" si="172"/>
        <v>43081</v>
      </c>
      <c r="E1685" s="13">
        <v>1</v>
      </c>
      <c r="F1685" s="14" t="s">
        <v>634</v>
      </c>
      <c r="G1685" s="14" t="s">
        <v>368</v>
      </c>
      <c r="H1685" s="13">
        <f t="shared" si="173"/>
        <v>121</v>
      </c>
      <c r="I1685" s="13">
        <f t="shared" si="174"/>
        <v>16</v>
      </c>
      <c r="J1685" s="13">
        <f t="shared" si="175"/>
        <v>5</v>
      </c>
      <c r="K1685" s="13" t="s">
        <v>1532</v>
      </c>
      <c r="L1685" s="13">
        <v>111</v>
      </c>
      <c r="M1685" s="13" t="s">
        <v>1692</v>
      </c>
      <c r="N1685" s="13">
        <v>111</v>
      </c>
      <c r="O1685" s="13" t="s">
        <v>1694</v>
      </c>
      <c r="P1685" s="13">
        <v>111</v>
      </c>
      <c r="Q1685" s="13" t="s">
        <v>1695</v>
      </c>
      <c r="R1685" s="13">
        <v>111</v>
      </c>
      <c r="S1685" s="13" t="s">
        <v>1626</v>
      </c>
      <c r="T1685" s="13">
        <v>111</v>
      </c>
      <c r="U1685" s="13" t="s">
        <v>1628</v>
      </c>
      <c r="V1685" s="13">
        <v>111</v>
      </c>
      <c r="W1685" s="13" t="s">
        <v>1698</v>
      </c>
      <c r="X1685" s="13">
        <v>111</v>
      </c>
      <c r="Y1685" s="13" t="s">
        <v>1700</v>
      </c>
      <c r="Z1685" s="13">
        <v>111</v>
      </c>
      <c r="AA1685" s="13" t="s">
        <v>398</v>
      </c>
      <c r="AB1685" s="13" t="str">
        <f t="shared" si="176"/>
        <v>tw-x-81-shl-loc1</v>
      </c>
      <c r="AC1685" s="13">
        <f t="shared" si="177"/>
        <v>9</v>
      </c>
      <c r="AD1685" s="13">
        <v>9</v>
      </c>
      <c r="AE1685" s="27">
        <v>9</v>
      </c>
      <c r="AG1685" s="35">
        <v>482</v>
      </c>
    </row>
    <row r="1686" spans="1:33" ht="16.5" x14ac:dyDescent="0.2">
      <c r="A1686" s="33" t="s">
        <v>985</v>
      </c>
      <c r="B1686" s="33">
        <f t="shared" si="178"/>
        <v>4308120</v>
      </c>
      <c r="C1686" s="51">
        <v>81</v>
      </c>
      <c r="D1686" s="26">
        <f t="shared" si="172"/>
        <v>43081</v>
      </c>
      <c r="E1686" s="13">
        <v>2</v>
      </c>
      <c r="F1686" s="14" t="s">
        <v>633</v>
      </c>
      <c r="G1686" s="14" t="s">
        <v>350</v>
      </c>
      <c r="H1686" s="13">
        <f t="shared" si="173"/>
        <v>121</v>
      </c>
      <c r="I1686" s="13">
        <f t="shared" si="174"/>
        <v>16</v>
      </c>
      <c r="J1686" s="13">
        <f t="shared" si="175"/>
        <v>5</v>
      </c>
      <c r="K1686" s="13" t="s">
        <v>1690</v>
      </c>
      <c r="L1686" s="13">
        <v>110</v>
      </c>
      <c r="M1686" s="13" t="s">
        <v>1691</v>
      </c>
      <c r="N1686" s="13">
        <v>110</v>
      </c>
      <c r="O1686" s="13" t="s">
        <v>1693</v>
      </c>
      <c r="P1686" s="13">
        <v>110</v>
      </c>
      <c r="Q1686" s="13" t="s">
        <v>1696</v>
      </c>
      <c r="R1686" s="13">
        <v>110</v>
      </c>
      <c r="S1686" s="13" t="s">
        <v>1627</v>
      </c>
      <c r="T1686" s="13">
        <v>110</v>
      </c>
      <c r="U1686" s="13" t="s">
        <v>1629</v>
      </c>
      <c r="V1686" s="13">
        <v>110</v>
      </c>
      <c r="W1686" s="13" t="s">
        <v>1697</v>
      </c>
      <c r="X1686" s="13">
        <v>110</v>
      </c>
      <c r="Y1686" s="13" t="s">
        <v>1699</v>
      </c>
      <c r="Z1686" s="13">
        <v>110</v>
      </c>
      <c r="AA1686" s="13" t="s">
        <v>347</v>
      </c>
      <c r="AB1686" s="36" t="str">
        <f t="shared" si="176"/>
        <v>tw-x-81-jlr-loc2</v>
      </c>
      <c r="AC1686" s="36">
        <f t="shared" si="177"/>
        <v>9</v>
      </c>
      <c r="AD1686" s="13">
        <v>6</v>
      </c>
      <c r="AE1686" s="27">
        <v>6</v>
      </c>
      <c r="AG1686" s="35">
        <v>483</v>
      </c>
    </row>
    <row r="1687" spans="1:33" ht="16.5" x14ac:dyDescent="0.2">
      <c r="A1687" s="33" t="s">
        <v>985</v>
      </c>
      <c r="B1687" s="33">
        <f t="shared" si="178"/>
        <v>4308121</v>
      </c>
      <c r="C1687" s="51">
        <v>81</v>
      </c>
      <c r="D1687" s="26">
        <f t="shared" si="172"/>
        <v>43081</v>
      </c>
      <c r="E1687" s="13">
        <v>2</v>
      </c>
      <c r="F1687" s="14" t="s">
        <v>634</v>
      </c>
      <c r="G1687" s="14" t="s">
        <v>367</v>
      </c>
      <c r="H1687" s="13">
        <f t="shared" si="173"/>
        <v>121</v>
      </c>
      <c r="I1687" s="13">
        <f t="shared" si="174"/>
        <v>16</v>
      </c>
      <c r="J1687" s="13">
        <f t="shared" si="175"/>
        <v>5</v>
      </c>
      <c r="K1687" s="13" t="s">
        <v>1532</v>
      </c>
      <c r="L1687" s="13">
        <v>111</v>
      </c>
      <c r="M1687" s="13" t="s">
        <v>1692</v>
      </c>
      <c r="N1687" s="13">
        <v>111</v>
      </c>
      <c r="O1687" s="13" t="s">
        <v>1694</v>
      </c>
      <c r="P1687" s="13">
        <v>111</v>
      </c>
      <c r="Q1687" s="13" t="s">
        <v>1695</v>
      </c>
      <c r="R1687" s="13">
        <v>111</v>
      </c>
      <c r="S1687" s="13" t="s">
        <v>1626</v>
      </c>
      <c r="T1687" s="13">
        <v>111</v>
      </c>
      <c r="U1687" s="13" t="s">
        <v>1628</v>
      </c>
      <c r="V1687" s="13">
        <v>111</v>
      </c>
      <c r="W1687" s="13" t="s">
        <v>1698</v>
      </c>
      <c r="X1687" s="13">
        <v>111</v>
      </c>
      <c r="Y1687" s="13" t="s">
        <v>1700</v>
      </c>
      <c r="Z1687" s="13">
        <v>111</v>
      </c>
      <c r="AA1687" s="13" t="s">
        <v>386</v>
      </c>
      <c r="AB1687" s="36" t="str">
        <f t="shared" si="176"/>
        <v>tw-x-81-shl-loc2</v>
      </c>
      <c r="AC1687" s="36">
        <f t="shared" si="177"/>
        <v>9</v>
      </c>
      <c r="AD1687" s="13">
        <v>9</v>
      </c>
      <c r="AE1687" s="27">
        <v>9</v>
      </c>
      <c r="AG1687" s="35">
        <v>484</v>
      </c>
    </row>
    <row r="1688" spans="1:33" ht="16.5" x14ac:dyDescent="0.2">
      <c r="A1688" s="33" t="s">
        <v>985</v>
      </c>
      <c r="B1688" s="33">
        <f t="shared" si="178"/>
        <v>4308130</v>
      </c>
      <c r="C1688" s="51">
        <v>81</v>
      </c>
      <c r="D1688" s="26">
        <f t="shared" si="172"/>
        <v>43081</v>
      </c>
      <c r="E1688" s="13">
        <v>3</v>
      </c>
      <c r="F1688" s="14" t="s">
        <v>633</v>
      </c>
      <c r="G1688" s="14" t="s">
        <v>352</v>
      </c>
      <c r="H1688" s="13">
        <f t="shared" si="173"/>
        <v>121</v>
      </c>
      <c r="I1688" s="13">
        <f t="shared" si="174"/>
        <v>16</v>
      </c>
      <c r="J1688" s="13">
        <f t="shared" si="175"/>
        <v>5</v>
      </c>
      <c r="K1688" s="13" t="s">
        <v>1690</v>
      </c>
      <c r="L1688" s="13">
        <v>110</v>
      </c>
      <c r="M1688" s="13" t="s">
        <v>1691</v>
      </c>
      <c r="N1688" s="13">
        <v>110</v>
      </c>
      <c r="O1688" s="13" t="s">
        <v>1693</v>
      </c>
      <c r="P1688" s="13">
        <v>110</v>
      </c>
      <c r="Q1688" s="13" t="s">
        <v>1696</v>
      </c>
      <c r="R1688" s="13">
        <v>110</v>
      </c>
      <c r="S1688" s="13" t="s">
        <v>1627</v>
      </c>
      <c r="T1688" s="13">
        <v>110</v>
      </c>
      <c r="U1688" s="13" t="s">
        <v>1629</v>
      </c>
      <c r="V1688" s="13">
        <v>110</v>
      </c>
      <c r="W1688" s="13" t="s">
        <v>1697</v>
      </c>
      <c r="X1688" s="13">
        <v>110</v>
      </c>
      <c r="Y1688" s="13" t="s">
        <v>1699</v>
      </c>
      <c r="Z1688" s="13">
        <v>110</v>
      </c>
      <c r="AA1688" s="13" t="s">
        <v>353</v>
      </c>
      <c r="AB1688" s="37" t="str">
        <f t="shared" si="176"/>
        <v>tw-x-81-jlr-loc3</v>
      </c>
      <c r="AC1688" s="37">
        <f t="shared" si="177"/>
        <v>9</v>
      </c>
      <c r="AD1688" s="13">
        <v>6</v>
      </c>
      <c r="AE1688" s="27">
        <v>6</v>
      </c>
      <c r="AG1688" s="35">
        <v>485</v>
      </c>
    </row>
    <row r="1689" spans="1:33" ht="17.25" thickBot="1" x14ac:dyDescent="0.25">
      <c r="A1689" s="33" t="s">
        <v>985</v>
      </c>
      <c r="B1689" s="33">
        <f t="shared" si="178"/>
        <v>4308131</v>
      </c>
      <c r="C1689" s="51">
        <v>81</v>
      </c>
      <c r="D1689" s="28">
        <f t="shared" si="172"/>
        <v>43081</v>
      </c>
      <c r="E1689" s="29">
        <v>3</v>
      </c>
      <c r="F1689" s="30" t="s">
        <v>634</v>
      </c>
      <c r="G1689" s="30" t="s">
        <v>372</v>
      </c>
      <c r="H1689" s="29">
        <f t="shared" si="173"/>
        <v>121</v>
      </c>
      <c r="I1689" s="29">
        <f t="shared" si="174"/>
        <v>16</v>
      </c>
      <c r="J1689" s="29">
        <f t="shared" si="175"/>
        <v>5</v>
      </c>
      <c r="K1689" s="29" t="s">
        <v>1532</v>
      </c>
      <c r="L1689" s="29">
        <v>111</v>
      </c>
      <c r="M1689" s="29" t="s">
        <v>1692</v>
      </c>
      <c r="N1689" s="29">
        <v>111</v>
      </c>
      <c r="O1689" s="29" t="s">
        <v>1694</v>
      </c>
      <c r="P1689" s="29">
        <v>111</v>
      </c>
      <c r="Q1689" s="29" t="s">
        <v>1695</v>
      </c>
      <c r="R1689" s="29">
        <v>111</v>
      </c>
      <c r="S1689" s="29" t="s">
        <v>1626</v>
      </c>
      <c r="T1689" s="29">
        <v>111</v>
      </c>
      <c r="U1689" s="29" t="s">
        <v>1628</v>
      </c>
      <c r="V1689" s="29">
        <v>111</v>
      </c>
      <c r="W1689" s="29" t="s">
        <v>1698</v>
      </c>
      <c r="X1689" s="29">
        <v>111</v>
      </c>
      <c r="Y1689" s="29" t="s">
        <v>1700</v>
      </c>
      <c r="Z1689" s="29">
        <v>111</v>
      </c>
      <c r="AA1689" s="29" t="s">
        <v>394</v>
      </c>
      <c r="AB1689" s="30" t="str">
        <f t="shared" si="176"/>
        <v>tw-x-81-shl-loc3</v>
      </c>
      <c r="AC1689" s="30">
        <f t="shared" si="177"/>
        <v>9</v>
      </c>
      <c r="AD1689" s="29">
        <v>9</v>
      </c>
      <c r="AE1689" s="31">
        <v>9</v>
      </c>
      <c r="AG1689" s="35">
        <v>486</v>
      </c>
    </row>
    <row r="1690" spans="1:33" ht="16.5" x14ac:dyDescent="0.2">
      <c r="A1690" s="33" t="s">
        <v>985</v>
      </c>
      <c r="B1690" s="33">
        <f t="shared" si="178"/>
        <v>4308210</v>
      </c>
      <c r="C1690" s="51">
        <v>82</v>
      </c>
      <c r="D1690" s="23">
        <f t="shared" si="172"/>
        <v>43082</v>
      </c>
      <c r="E1690" s="24">
        <v>1</v>
      </c>
      <c r="F1690" s="32" t="s">
        <v>633</v>
      </c>
      <c r="G1690" s="32" t="s">
        <v>30</v>
      </c>
      <c r="H1690" s="24">
        <f t="shared" si="173"/>
        <v>122</v>
      </c>
      <c r="I1690" s="24">
        <f t="shared" si="174"/>
        <v>16</v>
      </c>
      <c r="J1690" s="24">
        <f t="shared" si="175"/>
        <v>5</v>
      </c>
      <c r="K1690" s="24" t="s">
        <v>1533</v>
      </c>
      <c r="L1690" s="24">
        <v>112</v>
      </c>
      <c r="M1690" s="24" t="s">
        <v>1691</v>
      </c>
      <c r="N1690" s="24">
        <v>112</v>
      </c>
      <c r="O1690" s="24" t="s">
        <v>1693</v>
      </c>
      <c r="P1690" s="24">
        <v>112</v>
      </c>
      <c r="Q1690" s="24" t="s">
        <v>1696</v>
      </c>
      <c r="R1690" s="24">
        <v>112</v>
      </c>
      <c r="S1690" s="24" t="s">
        <v>1627</v>
      </c>
      <c r="T1690" s="24">
        <v>112</v>
      </c>
      <c r="U1690" s="24" t="s">
        <v>1629</v>
      </c>
      <c r="V1690" s="24">
        <v>112</v>
      </c>
      <c r="W1690" s="24" t="s">
        <v>1697</v>
      </c>
      <c r="X1690" s="24">
        <v>112</v>
      </c>
      <c r="Y1690" s="24" t="s">
        <v>1699</v>
      </c>
      <c r="Z1690" s="24">
        <v>112</v>
      </c>
      <c r="AA1690" s="32" t="s">
        <v>747</v>
      </c>
      <c r="AB1690" s="24" t="str">
        <f t="shared" si="176"/>
        <v>tw-x-82-jlr-loc1</v>
      </c>
      <c r="AC1690" s="24">
        <f t="shared" si="177"/>
        <v>9</v>
      </c>
      <c r="AD1690" s="24">
        <v>6</v>
      </c>
      <c r="AE1690" s="25">
        <v>6</v>
      </c>
      <c r="AG1690" s="35">
        <v>487</v>
      </c>
    </row>
    <row r="1691" spans="1:33" ht="16.5" x14ac:dyDescent="0.2">
      <c r="A1691" s="33" t="s">
        <v>985</v>
      </c>
      <c r="B1691" s="33">
        <f t="shared" si="178"/>
        <v>4308211</v>
      </c>
      <c r="C1691" s="51">
        <v>82</v>
      </c>
      <c r="D1691" s="26">
        <f t="shared" si="172"/>
        <v>43082</v>
      </c>
      <c r="E1691" s="13">
        <v>1</v>
      </c>
      <c r="F1691" s="14" t="s">
        <v>634</v>
      </c>
      <c r="G1691" s="14" t="s">
        <v>368</v>
      </c>
      <c r="H1691" s="13">
        <f t="shared" si="173"/>
        <v>122</v>
      </c>
      <c r="I1691" s="13">
        <f t="shared" si="174"/>
        <v>16</v>
      </c>
      <c r="J1691" s="13">
        <f t="shared" si="175"/>
        <v>5</v>
      </c>
      <c r="K1691" s="13" t="s">
        <v>1532</v>
      </c>
      <c r="L1691" s="13">
        <v>111</v>
      </c>
      <c r="M1691" s="13" t="s">
        <v>1692</v>
      </c>
      <c r="N1691" s="13">
        <v>111</v>
      </c>
      <c r="O1691" s="13" t="s">
        <v>1694</v>
      </c>
      <c r="P1691" s="13">
        <v>111</v>
      </c>
      <c r="Q1691" s="13" t="s">
        <v>1695</v>
      </c>
      <c r="R1691" s="13">
        <v>111</v>
      </c>
      <c r="S1691" s="13" t="s">
        <v>1626</v>
      </c>
      <c r="T1691" s="13">
        <v>111</v>
      </c>
      <c r="U1691" s="13" t="s">
        <v>1628</v>
      </c>
      <c r="V1691" s="13">
        <v>111</v>
      </c>
      <c r="W1691" s="13" t="s">
        <v>1698</v>
      </c>
      <c r="X1691" s="13">
        <v>111</v>
      </c>
      <c r="Y1691" s="13" t="s">
        <v>1700</v>
      </c>
      <c r="Z1691" s="13">
        <v>111</v>
      </c>
      <c r="AA1691" s="14" t="s">
        <v>384</v>
      </c>
      <c r="AB1691" s="13" t="str">
        <f t="shared" si="176"/>
        <v>tw-x-82-shl-loc1</v>
      </c>
      <c r="AC1691" s="13">
        <f t="shared" si="177"/>
        <v>9</v>
      </c>
      <c r="AD1691" s="13">
        <v>9</v>
      </c>
      <c r="AE1691" s="27">
        <v>9</v>
      </c>
      <c r="AG1691" s="35">
        <v>488</v>
      </c>
    </row>
    <row r="1692" spans="1:33" ht="16.5" x14ac:dyDescent="0.2">
      <c r="A1692" s="33" t="s">
        <v>985</v>
      </c>
      <c r="B1692" s="33">
        <f t="shared" si="178"/>
        <v>4308220</v>
      </c>
      <c r="C1692" s="51">
        <v>82</v>
      </c>
      <c r="D1692" s="26">
        <f t="shared" si="172"/>
        <v>43082</v>
      </c>
      <c r="E1692" s="13">
        <v>2</v>
      </c>
      <c r="F1692" s="14" t="s">
        <v>633</v>
      </c>
      <c r="G1692" s="14" t="s">
        <v>350</v>
      </c>
      <c r="H1692" s="13">
        <f t="shared" si="173"/>
        <v>122</v>
      </c>
      <c r="I1692" s="13">
        <f t="shared" si="174"/>
        <v>16</v>
      </c>
      <c r="J1692" s="13">
        <f t="shared" si="175"/>
        <v>5</v>
      </c>
      <c r="K1692" s="13" t="s">
        <v>1533</v>
      </c>
      <c r="L1692" s="13">
        <v>112</v>
      </c>
      <c r="M1692" s="13" t="s">
        <v>1691</v>
      </c>
      <c r="N1692" s="13">
        <v>112</v>
      </c>
      <c r="O1692" s="13" t="s">
        <v>1693</v>
      </c>
      <c r="P1692" s="13">
        <v>112</v>
      </c>
      <c r="Q1692" s="13" t="s">
        <v>1696</v>
      </c>
      <c r="R1692" s="13">
        <v>112</v>
      </c>
      <c r="S1692" s="13" t="s">
        <v>1627</v>
      </c>
      <c r="T1692" s="13">
        <v>112</v>
      </c>
      <c r="U1692" s="13" t="s">
        <v>1629</v>
      </c>
      <c r="V1692" s="13">
        <v>112</v>
      </c>
      <c r="W1692" s="13" t="s">
        <v>1697</v>
      </c>
      <c r="X1692" s="13">
        <v>112</v>
      </c>
      <c r="Y1692" s="13" t="s">
        <v>1699</v>
      </c>
      <c r="Z1692" s="13">
        <v>112</v>
      </c>
      <c r="AA1692" s="13" t="s">
        <v>749</v>
      </c>
      <c r="AB1692" s="36" t="str">
        <f t="shared" si="176"/>
        <v>tw-x-82-jlr-loc2</v>
      </c>
      <c r="AC1692" s="36">
        <f t="shared" si="177"/>
        <v>9</v>
      </c>
      <c r="AD1692" s="13">
        <v>6</v>
      </c>
      <c r="AE1692" s="27">
        <v>6</v>
      </c>
      <c r="AG1692" s="35">
        <v>489</v>
      </c>
    </row>
    <row r="1693" spans="1:33" ht="16.5" x14ac:dyDescent="0.2">
      <c r="A1693" s="33" t="s">
        <v>985</v>
      </c>
      <c r="B1693" s="33">
        <f t="shared" si="178"/>
        <v>4308221</v>
      </c>
      <c r="C1693" s="51">
        <v>82</v>
      </c>
      <c r="D1693" s="26">
        <f t="shared" si="172"/>
        <v>43082</v>
      </c>
      <c r="E1693" s="13">
        <v>2</v>
      </c>
      <c r="F1693" s="14" t="s">
        <v>634</v>
      </c>
      <c r="G1693" s="14" t="s">
        <v>367</v>
      </c>
      <c r="H1693" s="13">
        <f t="shared" si="173"/>
        <v>122</v>
      </c>
      <c r="I1693" s="13">
        <f t="shared" si="174"/>
        <v>16</v>
      </c>
      <c r="J1693" s="13">
        <f t="shared" si="175"/>
        <v>5</v>
      </c>
      <c r="K1693" s="13" t="s">
        <v>1532</v>
      </c>
      <c r="L1693" s="13">
        <v>111</v>
      </c>
      <c r="M1693" s="13" t="s">
        <v>1692</v>
      </c>
      <c r="N1693" s="13">
        <v>111</v>
      </c>
      <c r="O1693" s="13" t="s">
        <v>1694</v>
      </c>
      <c r="P1693" s="13">
        <v>111</v>
      </c>
      <c r="Q1693" s="13" t="s">
        <v>1695</v>
      </c>
      <c r="R1693" s="13">
        <v>111</v>
      </c>
      <c r="S1693" s="13" t="s">
        <v>1626</v>
      </c>
      <c r="T1693" s="13">
        <v>111</v>
      </c>
      <c r="U1693" s="13" t="s">
        <v>1628</v>
      </c>
      <c r="V1693" s="13">
        <v>111</v>
      </c>
      <c r="W1693" s="13" t="s">
        <v>1698</v>
      </c>
      <c r="X1693" s="13">
        <v>111</v>
      </c>
      <c r="Y1693" s="13" t="s">
        <v>1700</v>
      </c>
      <c r="Z1693" s="13">
        <v>111</v>
      </c>
      <c r="AA1693" s="14" t="s">
        <v>382</v>
      </c>
      <c r="AB1693" s="36" t="str">
        <f t="shared" si="176"/>
        <v>tw-x-82-shl-loc2</v>
      </c>
      <c r="AC1693" s="36">
        <f t="shared" si="177"/>
        <v>9</v>
      </c>
      <c r="AD1693" s="13">
        <v>9</v>
      </c>
      <c r="AE1693" s="27">
        <v>9</v>
      </c>
      <c r="AG1693" s="35">
        <v>490</v>
      </c>
    </row>
    <row r="1694" spans="1:33" ht="16.5" x14ac:dyDescent="0.2">
      <c r="A1694" s="33" t="s">
        <v>985</v>
      </c>
      <c r="B1694" s="33">
        <f t="shared" si="178"/>
        <v>4308230</v>
      </c>
      <c r="C1694" s="51">
        <v>82</v>
      </c>
      <c r="D1694" s="26">
        <f t="shared" si="172"/>
        <v>43082</v>
      </c>
      <c r="E1694" s="13">
        <v>3</v>
      </c>
      <c r="F1694" s="14" t="s">
        <v>633</v>
      </c>
      <c r="G1694" s="14" t="s">
        <v>352</v>
      </c>
      <c r="H1694" s="13">
        <f t="shared" si="173"/>
        <v>122</v>
      </c>
      <c r="I1694" s="13">
        <f t="shared" si="174"/>
        <v>16</v>
      </c>
      <c r="J1694" s="13">
        <f t="shared" si="175"/>
        <v>5</v>
      </c>
      <c r="K1694" s="13" t="s">
        <v>1533</v>
      </c>
      <c r="L1694" s="13">
        <v>112</v>
      </c>
      <c r="M1694" s="13" t="s">
        <v>1691</v>
      </c>
      <c r="N1694" s="13">
        <v>112</v>
      </c>
      <c r="O1694" s="13" t="s">
        <v>1693</v>
      </c>
      <c r="P1694" s="13">
        <v>112</v>
      </c>
      <c r="Q1694" s="13" t="s">
        <v>1696</v>
      </c>
      <c r="R1694" s="13">
        <v>112</v>
      </c>
      <c r="S1694" s="13" t="s">
        <v>1627</v>
      </c>
      <c r="T1694" s="13">
        <v>112</v>
      </c>
      <c r="U1694" s="13" t="s">
        <v>1629</v>
      </c>
      <c r="V1694" s="13">
        <v>112</v>
      </c>
      <c r="W1694" s="13" t="s">
        <v>1697</v>
      </c>
      <c r="X1694" s="13">
        <v>112</v>
      </c>
      <c r="Y1694" s="13" t="s">
        <v>1699</v>
      </c>
      <c r="Z1694" s="13">
        <v>112</v>
      </c>
      <c r="AA1694" s="14" t="s">
        <v>354</v>
      </c>
      <c r="AB1694" s="37" t="str">
        <f t="shared" si="176"/>
        <v>tw-x-82-jlr-loc3</v>
      </c>
      <c r="AC1694" s="37">
        <f t="shared" si="177"/>
        <v>9</v>
      </c>
      <c r="AD1694" s="13">
        <v>6</v>
      </c>
      <c r="AE1694" s="27">
        <v>6</v>
      </c>
      <c r="AG1694" s="35">
        <v>491</v>
      </c>
    </row>
    <row r="1695" spans="1:33" ht="17.25" thickBot="1" x14ac:dyDescent="0.25">
      <c r="A1695" s="33" t="s">
        <v>985</v>
      </c>
      <c r="B1695" s="33">
        <f t="shared" si="178"/>
        <v>4308231</v>
      </c>
      <c r="C1695" s="51">
        <v>82</v>
      </c>
      <c r="D1695" s="28">
        <f t="shared" si="172"/>
        <v>43082</v>
      </c>
      <c r="E1695" s="29">
        <v>3</v>
      </c>
      <c r="F1695" s="30" t="s">
        <v>634</v>
      </c>
      <c r="G1695" s="30" t="s">
        <v>372</v>
      </c>
      <c r="H1695" s="29">
        <f t="shared" si="173"/>
        <v>122</v>
      </c>
      <c r="I1695" s="29">
        <f t="shared" si="174"/>
        <v>16</v>
      </c>
      <c r="J1695" s="29">
        <f t="shared" si="175"/>
        <v>5</v>
      </c>
      <c r="K1695" s="29" t="s">
        <v>1532</v>
      </c>
      <c r="L1695" s="29">
        <v>111</v>
      </c>
      <c r="M1695" s="29" t="s">
        <v>1692</v>
      </c>
      <c r="N1695" s="29">
        <v>111</v>
      </c>
      <c r="O1695" s="29" t="s">
        <v>1694</v>
      </c>
      <c r="P1695" s="29">
        <v>111</v>
      </c>
      <c r="Q1695" s="29" t="s">
        <v>1695</v>
      </c>
      <c r="R1695" s="29">
        <v>111</v>
      </c>
      <c r="S1695" s="29" t="s">
        <v>1626</v>
      </c>
      <c r="T1695" s="29">
        <v>111</v>
      </c>
      <c r="U1695" s="29" t="s">
        <v>1628</v>
      </c>
      <c r="V1695" s="29">
        <v>111</v>
      </c>
      <c r="W1695" s="29" t="s">
        <v>1698</v>
      </c>
      <c r="X1695" s="29">
        <v>111</v>
      </c>
      <c r="Y1695" s="29" t="s">
        <v>1700</v>
      </c>
      <c r="Z1695" s="29">
        <v>111</v>
      </c>
      <c r="AA1695" s="30" t="s">
        <v>395</v>
      </c>
      <c r="AB1695" s="30" t="str">
        <f t="shared" si="176"/>
        <v>tw-x-82-shl-loc3</v>
      </c>
      <c r="AC1695" s="30">
        <f t="shared" si="177"/>
        <v>9</v>
      </c>
      <c r="AD1695" s="29">
        <v>9</v>
      </c>
      <c r="AE1695" s="31">
        <v>9</v>
      </c>
      <c r="AG1695" s="35">
        <v>492</v>
      </c>
    </row>
    <row r="1696" spans="1:33" ht="16.5" x14ac:dyDescent="0.2">
      <c r="A1696" s="33" t="s">
        <v>985</v>
      </c>
      <c r="B1696" s="33">
        <f t="shared" si="178"/>
        <v>4308310</v>
      </c>
      <c r="C1696" s="51">
        <v>83</v>
      </c>
      <c r="D1696" s="23">
        <f t="shared" si="172"/>
        <v>43083</v>
      </c>
      <c r="E1696" s="24">
        <v>1</v>
      </c>
      <c r="F1696" s="32" t="s">
        <v>633</v>
      </c>
      <c r="G1696" s="32" t="s">
        <v>30</v>
      </c>
      <c r="H1696" s="24">
        <f t="shared" si="173"/>
        <v>123</v>
      </c>
      <c r="I1696" s="24">
        <f t="shared" si="174"/>
        <v>16</v>
      </c>
      <c r="J1696" s="24">
        <f t="shared" si="175"/>
        <v>5</v>
      </c>
      <c r="K1696" s="24" t="s">
        <v>1533</v>
      </c>
      <c r="L1696" s="24">
        <v>113</v>
      </c>
      <c r="M1696" s="24" t="s">
        <v>1535</v>
      </c>
      <c r="N1696" s="24">
        <v>113</v>
      </c>
      <c r="O1696" s="24" t="s">
        <v>1693</v>
      </c>
      <c r="P1696" s="24">
        <v>113</v>
      </c>
      <c r="Q1696" s="24" t="s">
        <v>1696</v>
      </c>
      <c r="R1696" s="24">
        <v>113</v>
      </c>
      <c r="S1696" s="24" t="s">
        <v>1627</v>
      </c>
      <c r="T1696" s="24">
        <v>113</v>
      </c>
      <c r="U1696" s="24" t="s">
        <v>1629</v>
      </c>
      <c r="V1696" s="24">
        <v>113</v>
      </c>
      <c r="W1696" s="24" t="s">
        <v>1697</v>
      </c>
      <c r="X1696" s="24">
        <v>113</v>
      </c>
      <c r="Y1696" s="24" t="s">
        <v>1699</v>
      </c>
      <c r="Z1696" s="24">
        <v>113</v>
      </c>
      <c r="AA1696" s="24" t="s">
        <v>351</v>
      </c>
      <c r="AB1696" s="24" t="str">
        <f t="shared" si="176"/>
        <v>tw-x-83-jlr-loc1</v>
      </c>
      <c r="AC1696" s="24">
        <f t="shared" si="177"/>
        <v>9</v>
      </c>
      <c r="AD1696" s="24">
        <v>6</v>
      </c>
      <c r="AE1696" s="25">
        <v>6</v>
      </c>
      <c r="AG1696" s="35">
        <v>493</v>
      </c>
    </row>
    <row r="1697" spans="1:33" ht="16.5" x14ac:dyDescent="0.2">
      <c r="A1697" s="33" t="s">
        <v>985</v>
      </c>
      <c r="B1697" s="33">
        <f t="shared" si="178"/>
        <v>4308311</v>
      </c>
      <c r="C1697" s="51">
        <v>83</v>
      </c>
      <c r="D1697" s="26">
        <f t="shared" si="172"/>
        <v>43083</v>
      </c>
      <c r="E1697" s="13">
        <v>1</v>
      </c>
      <c r="F1697" s="14" t="s">
        <v>634</v>
      </c>
      <c r="G1697" s="14" t="s">
        <v>368</v>
      </c>
      <c r="H1697" s="13">
        <f t="shared" si="173"/>
        <v>123</v>
      </c>
      <c r="I1697" s="13">
        <f t="shared" si="174"/>
        <v>16</v>
      </c>
      <c r="J1697" s="13">
        <f t="shared" si="175"/>
        <v>5</v>
      </c>
      <c r="K1697" s="13" t="s">
        <v>1532</v>
      </c>
      <c r="L1697" s="13">
        <v>113</v>
      </c>
      <c r="M1697" s="13" t="s">
        <v>1534</v>
      </c>
      <c r="N1697" s="13">
        <v>113</v>
      </c>
      <c r="O1697" s="13" t="s">
        <v>1694</v>
      </c>
      <c r="P1697" s="13">
        <v>113</v>
      </c>
      <c r="Q1697" s="13" t="s">
        <v>1695</v>
      </c>
      <c r="R1697" s="13">
        <v>113</v>
      </c>
      <c r="S1697" s="13" t="s">
        <v>1626</v>
      </c>
      <c r="T1697" s="13">
        <v>113</v>
      </c>
      <c r="U1697" s="13" t="s">
        <v>1628</v>
      </c>
      <c r="V1697" s="13">
        <v>113</v>
      </c>
      <c r="W1697" s="13" t="s">
        <v>1698</v>
      </c>
      <c r="X1697" s="13">
        <v>113</v>
      </c>
      <c r="Y1697" s="13" t="s">
        <v>1700</v>
      </c>
      <c r="Z1697" s="13">
        <v>113</v>
      </c>
      <c r="AA1697" s="13" t="s">
        <v>391</v>
      </c>
      <c r="AB1697" s="13" t="str">
        <f t="shared" si="176"/>
        <v>tw-x-83-shl-loc1</v>
      </c>
      <c r="AC1697" s="13">
        <f t="shared" si="177"/>
        <v>9</v>
      </c>
      <c r="AD1697" s="13">
        <v>9</v>
      </c>
      <c r="AE1697" s="27">
        <v>9</v>
      </c>
      <c r="AG1697" s="35">
        <v>494</v>
      </c>
    </row>
    <row r="1698" spans="1:33" ht="16.5" x14ac:dyDescent="0.2">
      <c r="A1698" s="33" t="s">
        <v>985</v>
      </c>
      <c r="B1698" s="33">
        <f t="shared" si="178"/>
        <v>4308320</v>
      </c>
      <c r="C1698" s="51">
        <v>83</v>
      </c>
      <c r="D1698" s="26">
        <f t="shared" si="172"/>
        <v>43083</v>
      </c>
      <c r="E1698" s="13">
        <v>2</v>
      </c>
      <c r="F1698" s="14" t="s">
        <v>633</v>
      </c>
      <c r="G1698" s="14" t="s">
        <v>350</v>
      </c>
      <c r="H1698" s="13">
        <f t="shared" si="173"/>
        <v>123</v>
      </c>
      <c r="I1698" s="13">
        <f t="shared" si="174"/>
        <v>16</v>
      </c>
      <c r="J1698" s="13">
        <f t="shared" si="175"/>
        <v>5</v>
      </c>
      <c r="K1698" s="13" t="s">
        <v>1533</v>
      </c>
      <c r="L1698" s="13">
        <v>113</v>
      </c>
      <c r="M1698" s="13" t="s">
        <v>1535</v>
      </c>
      <c r="N1698" s="13">
        <v>113</v>
      </c>
      <c r="O1698" s="13" t="s">
        <v>1693</v>
      </c>
      <c r="P1698" s="13">
        <v>113</v>
      </c>
      <c r="Q1698" s="13" t="s">
        <v>1696</v>
      </c>
      <c r="R1698" s="13">
        <v>113</v>
      </c>
      <c r="S1698" s="13" t="s">
        <v>1627</v>
      </c>
      <c r="T1698" s="13">
        <v>113</v>
      </c>
      <c r="U1698" s="13" t="s">
        <v>1629</v>
      </c>
      <c r="V1698" s="13">
        <v>113</v>
      </c>
      <c r="W1698" s="13" t="s">
        <v>1697</v>
      </c>
      <c r="X1698" s="13">
        <v>113</v>
      </c>
      <c r="Y1698" s="13" t="s">
        <v>1699</v>
      </c>
      <c r="Z1698" s="13">
        <v>113</v>
      </c>
      <c r="AA1698" s="13" t="s">
        <v>748</v>
      </c>
      <c r="AB1698" s="36" t="str">
        <f t="shared" si="176"/>
        <v>tw-x-83-jlr-loc2</v>
      </c>
      <c r="AC1698" s="36">
        <f t="shared" si="177"/>
        <v>9</v>
      </c>
      <c r="AD1698" s="13">
        <v>6</v>
      </c>
      <c r="AE1698" s="27">
        <v>6</v>
      </c>
      <c r="AG1698" s="35">
        <v>495</v>
      </c>
    </row>
    <row r="1699" spans="1:33" ht="16.5" x14ac:dyDescent="0.2">
      <c r="A1699" s="33" t="s">
        <v>985</v>
      </c>
      <c r="B1699" s="33">
        <f t="shared" si="178"/>
        <v>4308321</v>
      </c>
      <c r="C1699" s="51">
        <v>83</v>
      </c>
      <c r="D1699" s="26">
        <f t="shared" si="172"/>
        <v>43083</v>
      </c>
      <c r="E1699" s="13">
        <v>2</v>
      </c>
      <c r="F1699" s="14" t="s">
        <v>634</v>
      </c>
      <c r="G1699" s="14" t="s">
        <v>367</v>
      </c>
      <c r="H1699" s="13">
        <f t="shared" si="173"/>
        <v>123</v>
      </c>
      <c r="I1699" s="13">
        <f t="shared" si="174"/>
        <v>16</v>
      </c>
      <c r="J1699" s="13">
        <f t="shared" si="175"/>
        <v>5</v>
      </c>
      <c r="K1699" s="13" t="s">
        <v>1532</v>
      </c>
      <c r="L1699" s="13">
        <v>113</v>
      </c>
      <c r="M1699" s="13" t="s">
        <v>1534</v>
      </c>
      <c r="N1699" s="13">
        <v>113</v>
      </c>
      <c r="O1699" s="13" t="s">
        <v>1694</v>
      </c>
      <c r="P1699" s="13">
        <v>113</v>
      </c>
      <c r="Q1699" s="13" t="s">
        <v>1695</v>
      </c>
      <c r="R1699" s="13">
        <v>113</v>
      </c>
      <c r="S1699" s="13" t="s">
        <v>1626</v>
      </c>
      <c r="T1699" s="13">
        <v>113</v>
      </c>
      <c r="U1699" s="13" t="s">
        <v>1628</v>
      </c>
      <c r="V1699" s="13">
        <v>113</v>
      </c>
      <c r="W1699" s="13" t="s">
        <v>1698</v>
      </c>
      <c r="X1699" s="13">
        <v>113</v>
      </c>
      <c r="Y1699" s="13" t="s">
        <v>1700</v>
      </c>
      <c r="Z1699" s="13">
        <v>113</v>
      </c>
      <c r="AA1699" s="13" t="s">
        <v>390</v>
      </c>
      <c r="AB1699" s="36" t="str">
        <f t="shared" si="176"/>
        <v>tw-x-83-shl-loc2</v>
      </c>
      <c r="AC1699" s="36">
        <f t="shared" si="177"/>
        <v>9</v>
      </c>
      <c r="AD1699" s="13">
        <v>9</v>
      </c>
      <c r="AE1699" s="27">
        <v>9</v>
      </c>
      <c r="AG1699" s="35">
        <v>496</v>
      </c>
    </row>
    <row r="1700" spans="1:33" ht="16.5" x14ac:dyDescent="0.2">
      <c r="A1700" s="33" t="s">
        <v>985</v>
      </c>
      <c r="B1700" s="33">
        <f t="shared" si="178"/>
        <v>4308330</v>
      </c>
      <c r="C1700" s="51">
        <v>83</v>
      </c>
      <c r="D1700" s="26">
        <f t="shared" si="172"/>
        <v>43083</v>
      </c>
      <c r="E1700" s="13">
        <v>3</v>
      </c>
      <c r="F1700" s="14" t="s">
        <v>633</v>
      </c>
      <c r="G1700" s="14" t="s">
        <v>352</v>
      </c>
      <c r="H1700" s="13">
        <f t="shared" si="173"/>
        <v>123</v>
      </c>
      <c r="I1700" s="13">
        <f t="shared" si="174"/>
        <v>16</v>
      </c>
      <c r="J1700" s="13">
        <f t="shared" si="175"/>
        <v>5</v>
      </c>
      <c r="K1700" s="13" t="s">
        <v>1533</v>
      </c>
      <c r="L1700" s="13">
        <v>113</v>
      </c>
      <c r="M1700" s="13" t="s">
        <v>1535</v>
      </c>
      <c r="N1700" s="13">
        <v>113</v>
      </c>
      <c r="O1700" s="13" t="s">
        <v>1693</v>
      </c>
      <c r="P1700" s="13">
        <v>113</v>
      </c>
      <c r="Q1700" s="13" t="s">
        <v>1696</v>
      </c>
      <c r="R1700" s="13">
        <v>113</v>
      </c>
      <c r="S1700" s="13" t="s">
        <v>1627</v>
      </c>
      <c r="T1700" s="13">
        <v>113</v>
      </c>
      <c r="U1700" s="13" t="s">
        <v>1629</v>
      </c>
      <c r="V1700" s="13">
        <v>113</v>
      </c>
      <c r="W1700" s="13" t="s">
        <v>1697</v>
      </c>
      <c r="X1700" s="13">
        <v>113</v>
      </c>
      <c r="Y1700" s="13" t="s">
        <v>1699</v>
      </c>
      <c r="Z1700" s="13">
        <v>113</v>
      </c>
      <c r="AA1700" s="13" t="s">
        <v>354</v>
      </c>
      <c r="AB1700" s="37" t="str">
        <f t="shared" si="176"/>
        <v>tw-x-83-jlr-loc3</v>
      </c>
      <c r="AC1700" s="37">
        <f t="shared" si="177"/>
        <v>9</v>
      </c>
      <c r="AD1700" s="13">
        <v>6</v>
      </c>
      <c r="AE1700" s="27">
        <v>6</v>
      </c>
      <c r="AG1700" s="35">
        <v>497</v>
      </c>
    </row>
    <row r="1701" spans="1:33" ht="17.25" thickBot="1" x14ac:dyDescent="0.25">
      <c r="A1701" s="33" t="s">
        <v>985</v>
      </c>
      <c r="B1701" s="33">
        <f t="shared" si="178"/>
        <v>4308331</v>
      </c>
      <c r="C1701" s="51">
        <v>83</v>
      </c>
      <c r="D1701" s="28">
        <f t="shared" si="172"/>
        <v>43083</v>
      </c>
      <c r="E1701" s="29">
        <v>3</v>
      </c>
      <c r="F1701" s="30" t="s">
        <v>634</v>
      </c>
      <c r="G1701" s="30" t="s">
        <v>372</v>
      </c>
      <c r="H1701" s="29">
        <f t="shared" si="173"/>
        <v>123</v>
      </c>
      <c r="I1701" s="29">
        <f t="shared" si="174"/>
        <v>16</v>
      </c>
      <c r="J1701" s="29">
        <f t="shared" si="175"/>
        <v>5</v>
      </c>
      <c r="K1701" s="29" t="s">
        <v>1532</v>
      </c>
      <c r="L1701" s="29">
        <v>113</v>
      </c>
      <c r="M1701" s="29" t="s">
        <v>1534</v>
      </c>
      <c r="N1701" s="29">
        <v>113</v>
      </c>
      <c r="O1701" s="29" t="s">
        <v>1694</v>
      </c>
      <c r="P1701" s="29">
        <v>113</v>
      </c>
      <c r="Q1701" s="29" t="s">
        <v>1695</v>
      </c>
      <c r="R1701" s="29">
        <v>113</v>
      </c>
      <c r="S1701" s="29" t="s">
        <v>1626</v>
      </c>
      <c r="T1701" s="29">
        <v>113</v>
      </c>
      <c r="U1701" s="29" t="s">
        <v>1628</v>
      </c>
      <c r="V1701" s="29">
        <v>113</v>
      </c>
      <c r="W1701" s="29" t="s">
        <v>1698</v>
      </c>
      <c r="X1701" s="29">
        <v>113</v>
      </c>
      <c r="Y1701" s="29" t="s">
        <v>1700</v>
      </c>
      <c r="Z1701" s="29">
        <v>113</v>
      </c>
      <c r="AA1701" s="29" t="s">
        <v>395</v>
      </c>
      <c r="AB1701" s="30" t="str">
        <f t="shared" si="176"/>
        <v>tw-x-83-shl-loc3</v>
      </c>
      <c r="AC1701" s="30">
        <f t="shared" si="177"/>
        <v>9</v>
      </c>
      <c r="AD1701" s="29">
        <v>9</v>
      </c>
      <c r="AE1701" s="31">
        <v>9</v>
      </c>
      <c r="AG1701" s="35">
        <v>498</v>
      </c>
    </row>
    <row r="1702" spans="1:33" ht="16.5" x14ac:dyDescent="0.2">
      <c r="A1702" s="33" t="s">
        <v>985</v>
      </c>
      <c r="B1702" s="33">
        <f t="shared" si="178"/>
        <v>4308410</v>
      </c>
      <c r="C1702" s="51">
        <v>84</v>
      </c>
      <c r="D1702" s="23">
        <f t="shared" si="172"/>
        <v>43084</v>
      </c>
      <c r="E1702" s="24">
        <v>1</v>
      </c>
      <c r="F1702" s="32" t="s">
        <v>633</v>
      </c>
      <c r="G1702" s="32" t="s">
        <v>30</v>
      </c>
      <c r="H1702" s="24">
        <f t="shared" si="173"/>
        <v>125</v>
      </c>
      <c r="I1702" s="24">
        <f t="shared" si="174"/>
        <v>16</v>
      </c>
      <c r="J1702" s="24">
        <f t="shared" si="175"/>
        <v>5</v>
      </c>
      <c r="K1702" s="24" t="s">
        <v>1533</v>
      </c>
      <c r="L1702" s="24">
        <v>114</v>
      </c>
      <c r="M1702" s="24" t="s">
        <v>1535</v>
      </c>
      <c r="N1702" s="24">
        <v>114</v>
      </c>
      <c r="O1702" s="24" t="s">
        <v>1537</v>
      </c>
      <c r="P1702" s="24">
        <v>114</v>
      </c>
      <c r="Q1702" s="24" t="s">
        <v>1696</v>
      </c>
      <c r="R1702" s="24">
        <v>114</v>
      </c>
      <c r="S1702" s="24" t="s">
        <v>1627</v>
      </c>
      <c r="T1702" s="24">
        <v>114</v>
      </c>
      <c r="U1702" s="24" t="s">
        <v>1629</v>
      </c>
      <c r="V1702" s="24">
        <v>114</v>
      </c>
      <c r="W1702" s="24" t="s">
        <v>1697</v>
      </c>
      <c r="X1702" s="24">
        <v>114</v>
      </c>
      <c r="Y1702" s="24" t="s">
        <v>1699</v>
      </c>
      <c r="Z1702" s="24">
        <v>114</v>
      </c>
      <c r="AA1702" s="32" t="s">
        <v>355</v>
      </c>
      <c r="AB1702" s="24" t="str">
        <f t="shared" si="176"/>
        <v>tw-x-84-jlr-loc1</v>
      </c>
      <c r="AC1702" s="24">
        <f t="shared" si="177"/>
        <v>9</v>
      </c>
      <c r="AD1702" s="24">
        <v>6</v>
      </c>
      <c r="AE1702" s="25">
        <v>6</v>
      </c>
      <c r="AG1702" s="35">
        <v>499</v>
      </c>
    </row>
    <row r="1703" spans="1:33" ht="16.5" x14ac:dyDescent="0.2">
      <c r="A1703" s="33" t="s">
        <v>985</v>
      </c>
      <c r="B1703" s="33">
        <f t="shared" si="178"/>
        <v>4308411</v>
      </c>
      <c r="C1703" s="51">
        <v>84</v>
      </c>
      <c r="D1703" s="26">
        <f t="shared" si="172"/>
        <v>43084</v>
      </c>
      <c r="E1703" s="13">
        <v>1</v>
      </c>
      <c r="F1703" s="14" t="s">
        <v>634</v>
      </c>
      <c r="G1703" s="14" t="s">
        <v>368</v>
      </c>
      <c r="H1703" s="13">
        <f t="shared" si="173"/>
        <v>125</v>
      </c>
      <c r="I1703" s="13">
        <f t="shared" si="174"/>
        <v>16</v>
      </c>
      <c r="J1703" s="13">
        <f t="shared" si="175"/>
        <v>5</v>
      </c>
      <c r="K1703" s="13" t="s">
        <v>1532</v>
      </c>
      <c r="L1703" s="13">
        <v>114</v>
      </c>
      <c r="M1703" s="13" t="s">
        <v>1534</v>
      </c>
      <c r="N1703" s="13">
        <v>114</v>
      </c>
      <c r="O1703" s="13" t="s">
        <v>1536</v>
      </c>
      <c r="P1703" s="13">
        <v>114</v>
      </c>
      <c r="Q1703" s="13" t="s">
        <v>1695</v>
      </c>
      <c r="R1703" s="13">
        <v>114</v>
      </c>
      <c r="S1703" s="13" t="s">
        <v>1626</v>
      </c>
      <c r="T1703" s="13">
        <v>114</v>
      </c>
      <c r="U1703" s="13" t="s">
        <v>1628</v>
      </c>
      <c r="V1703" s="13">
        <v>114</v>
      </c>
      <c r="W1703" s="13" t="s">
        <v>1698</v>
      </c>
      <c r="X1703" s="13">
        <v>114</v>
      </c>
      <c r="Y1703" s="13" t="s">
        <v>1700</v>
      </c>
      <c r="Z1703" s="13">
        <v>114</v>
      </c>
      <c r="AA1703" s="14" t="s">
        <v>396</v>
      </c>
      <c r="AB1703" s="13" t="str">
        <f t="shared" si="176"/>
        <v>tw-x-84-shl-loc1</v>
      </c>
      <c r="AC1703" s="13">
        <f t="shared" si="177"/>
        <v>9</v>
      </c>
      <c r="AD1703" s="13">
        <v>9</v>
      </c>
      <c r="AE1703" s="27">
        <v>9</v>
      </c>
      <c r="AG1703" s="35">
        <v>500</v>
      </c>
    </row>
    <row r="1704" spans="1:33" ht="16.5" x14ac:dyDescent="0.2">
      <c r="A1704" s="33" t="s">
        <v>985</v>
      </c>
      <c r="B1704" s="33">
        <f t="shared" si="178"/>
        <v>4308420</v>
      </c>
      <c r="C1704" s="51">
        <v>84</v>
      </c>
      <c r="D1704" s="26">
        <f t="shared" si="172"/>
        <v>43084</v>
      </c>
      <c r="E1704" s="13">
        <v>2</v>
      </c>
      <c r="F1704" s="14" t="s">
        <v>633</v>
      </c>
      <c r="G1704" s="14" t="s">
        <v>350</v>
      </c>
      <c r="H1704" s="13">
        <f t="shared" si="173"/>
        <v>125</v>
      </c>
      <c r="I1704" s="13">
        <f t="shared" si="174"/>
        <v>17</v>
      </c>
      <c r="J1704" s="13">
        <f t="shared" si="175"/>
        <v>5</v>
      </c>
      <c r="K1704" s="13" t="s">
        <v>1533</v>
      </c>
      <c r="L1704" s="13">
        <v>114</v>
      </c>
      <c r="M1704" s="13" t="s">
        <v>1535</v>
      </c>
      <c r="N1704" s="13">
        <v>114</v>
      </c>
      <c r="O1704" s="13" t="s">
        <v>1537</v>
      </c>
      <c r="P1704" s="13">
        <v>114</v>
      </c>
      <c r="Q1704" s="13" t="s">
        <v>1696</v>
      </c>
      <c r="R1704" s="13">
        <v>114</v>
      </c>
      <c r="S1704" s="13" t="s">
        <v>1627</v>
      </c>
      <c r="T1704" s="13">
        <v>114</v>
      </c>
      <c r="U1704" s="13" t="s">
        <v>1629</v>
      </c>
      <c r="V1704" s="13">
        <v>114</v>
      </c>
      <c r="W1704" s="13" t="s">
        <v>1697</v>
      </c>
      <c r="X1704" s="13">
        <v>114</v>
      </c>
      <c r="Y1704" s="13" t="s">
        <v>1699</v>
      </c>
      <c r="Z1704" s="13">
        <v>114</v>
      </c>
      <c r="AA1704" s="14" t="s">
        <v>30</v>
      </c>
      <c r="AB1704" s="36" t="str">
        <f t="shared" si="176"/>
        <v>tw-x-84-jlr-loc2</v>
      </c>
      <c r="AC1704" s="36">
        <f t="shared" si="177"/>
        <v>9</v>
      </c>
      <c r="AD1704" s="13">
        <v>6</v>
      </c>
      <c r="AE1704" s="27">
        <v>6</v>
      </c>
      <c r="AG1704" s="35">
        <v>501</v>
      </c>
    </row>
    <row r="1705" spans="1:33" ht="16.5" x14ac:dyDescent="0.2">
      <c r="A1705" s="33" t="s">
        <v>985</v>
      </c>
      <c r="B1705" s="33">
        <f t="shared" si="178"/>
        <v>4308421</v>
      </c>
      <c r="C1705" s="51">
        <v>84</v>
      </c>
      <c r="D1705" s="26">
        <f t="shared" si="172"/>
        <v>43084</v>
      </c>
      <c r="E1705" s="13">
        <v>2</v>
      </c>
      <c r="F1705" s="14" t="s">
        <v>634</v>
      </c>
      <c r="G1705" s="14" t="s">
        <v>367</v>
      </c>
      <c r="H1705" s="13">
        <f t="shared" si="173"/>
        <v>125</v>
      </c>
      <c r="I1705" s="13">
        <f t="shared" si="174"/>
        <v>17</v>
      </c>
      <c r="J1705" s="13">
        <f t="shared" si="175"/>
        <v>5</v>
      </c>
      <c r="K1705" s="13" t="s">
        <v>1532</v>
      </c>
      <c r="L1705" s="13">
        <v>114</v>
      </c>
      <c r="M1705" s="13" t="s">
        <v>1534</v>
      </c>
      <c r="N1705" s="13">
        <v>114</v>
      </c>
      <c r="O1705" s="13" t="s">
        <v>1536</v>
      </c>
      <c r="P1705" s="13">
        <v>114</v>
      </c>
      <c r="Q1705" s="13" t="s">
        <v>1695</v>
      </c>
      <c r="R1705" s="13">
        <v>114</v>
      </c>
      <c r="S1705" s="13" t="s">
        <v>1626</v>
      </c>
      <c r="T1705" s="13">
        <v>114</v>
      </c>
      <c r="U1705" s="13" t="s">
        <v>1628</v>
      </c>
      <c r="V1705" s="13">
        <v>114</v>
      </c>
      <c r="W1705" s="13" t="s">
        <v>1698</v>
      </c>
      <c r="X1705" s="13">
        <v>114</v>
      </c>
      <c r="Y1705" s="13" t="s">
        <v>1700</v>
      </c>
      <c r="Z1705" s="13">
        <v>114</v>
      </c>
      <c r="AA1705" s="14" t="s">
        <v>380</v>
      </c>
      <c r="AB1705" s="36" t="str">
        <f t="shared" si="176"/>
        <v>tw-x-84-shl-loc2</v>
      </c>
      <c r="AC1705" s="36">
        <f t="shared" si="177"/>
        <v>9</v>
      </c>
      <c r="AD1705" s="13">
        <v>9</v>
      </c>
      <c r="AE1705" s="27">
        <v>9</v>
      </c>
      <c r="AG1705" s="35">
        <v>502</v>
      </c>
    </row>
    <row r="1706" spans="1:33" ht="16.5" x14ac:dyDescent="0.2">
      <c r="A1706" s="33" t="s">
        <v>985</v>
      </c>
      <c r="B1706" s="33">
        <f t="shared" si="178"/>
        <v>4308430</v>
      </c>
      <c r="C1706" s="51">
        <v>84</v>
      </c>
      <c r="D1706" s="26">
        <f t="shared" si="172"/>
        <v>43084</v>
      </c>
      <c r="E1706" s="13">
        <v>3</v>
      </c>
      <c r="F1706" s="14" t="s">
        <v>633</v>
      </c>
      <c r="G1706" s="14" t="s">
        <v>352</v>
      </c>
      <c r="H1706" s="13">
        <f t="shared" si="173"/>
        <v>125</v>
      </c>
      <c r="I1706" s="13">
        <f t="shared" si="174"/>
        <v>16</v>
      </c>
      <c r="J1706" s="13">
        <f t="shared" si="175"/>
        <v>5</v>
      </c>
      <c r="K1706" s="13" t="s">
        <v>1533</v>
      </c>
      <c r="L1706" s="13">
        <v>114</v>
      </c>
      <c r="M1706" s="13" t="s">
        <v>1535</v>
      </c>
      <c r="N1706" s="13">
        <v>114</v>
      </c>
      <c r="O1706" s="13" t="s">
        <v>1537</v>
      </c>
      <c r="P1706" s="13">
        <v>114</v>
      </c>
      <c r="Q1706" s="13" t="s">
        <v>1696</v>
      </c>
      <c r="R1706" s="13">
        <v>114</v>
      </c>
      <c r="S1706" s="13" t="s">
        <v>1627</v>
      </c>
      <c r="T1706" s="13">
        <v>114</v>
      </c>
      <c r="U1706" s="13" t="s">
        <v>1629</v>
      </c>
      <c r="V1706" s="13">
        <v>114</v>
      </c>
      <c r="W1706" s="13" t="s">
        <v>1697</v>
      </c>
      <c r="X1706" s="13">
        <v>114</v>
      </c>
      <c r="Y1706" s="13" t="s">
        <v>1699</v>
      </c>
      <c r="Z1706" s="13">
        <v>114</v>
      </c>
      <c r="AA1706" s="14" t="s">
        <v>353</v>
      </c>
      <c r="AB1706" s="37" t="str">
        <f t="shared" si="176"/>
        <v>tw-x-84-jlr-loc3</v>
      </c>
      <c r="AC1706" s="37">
        <f t="shared" si="177"/>
        <v>9</v>
      </c>
      <c r="AD1706" s="13">
        <v>6</v>
      </c>
      <c r="AE1706" s="27">
        <v>6</v>
      </c>
      <c r="AG1706" s="35">
        <v>503</v>
      </c>
    </row>
    <row r="1707" spans="1:33" ht="17.25" thickBot="1" x14ac:dyDescent="0.25">
      <c r="A1707" s="33" t="s">
        <v>985</v>
      </c>
      <c r="B1707" s="33">
        <f t="shared" si="178"/>
        <v>4308431</v>
      </c>
      <c r="C1707" s="51">
        <v>84</v>
      </c>
      <c r="D1707" s="28">
        <f t="shared" si="172"/>
        <v>43084</v>
      </c>
      <c r="E1707" s="29">
        <v>3</v>
      </c>
      <c r="F1707" s="30" t="s">
        <v>634</v>
      </c>
      <c r="G1707" s="30" t="s">
        <v>372</v>
      </c>
      <c r="H1707" s="29">
        <f t="shared" si="173"/>
        <v>125</v>
      </c>
      <c r="I1707" s="29">
        <f t="shared" si="174"/>
        <v>16</v>
      </c>
      <c r="J1707" s="29">
        <f t="shared" si="175"/>
        <v>5</v>
      </c>
      <c r="K1707" s="29" t="s">
        <v>1532</v>
      </c>
      <c r="L1707" s="29">
        <v>114</v>
      </c>
      <c r="M1707" s="29" t="s">
        <v>1534</v>
      </c>
      <c r="N1707" s="29">
        <v>114</v>
      </c>
      <c r="O1707" s="29" t="s">
        <v>1536</v>
      </c>
      <c r="P1707" s="29">
        <v>114</v>
      </c>
      <c r="Q1707" s="29" t="s">
        <v>1695</v>
      </c>
      <c r="R1707" s="29">
        <v>114</v>
      </c>
      <c r="S1707" s="29" t="s">
        <v>1626</v>
      </c>
      <c r="T1707" s="29">
        <v>114</v>
      </c>
      <c r="U1707" s="29" t="s">
        <v>1628</v>
      </c>
      <c r="V1707" s="29">
        <v>114</v>
      </c>
      <c r="W1707" s="29" t="s">
        <v>1698</v>
      </c>
      <c r="X1707" s="29">
        <v>114</v>
      </c>
      <c r="Y1707" s="29" t="s">
        <v>1700</v>
      </c>
      <c r="Z1707" s="29">
        <v>114</v>
      </c>
      <c r="AA1707" s="30" t="s">
        <v>394</v>
      </c>
      <c r="AB1707" s="30" t="str">
        <f t="shared" si="176"/>
        <v>tw-x-84-shl-loc3</v>
      </c>
      <c r="AC1707" s="30">
        <f t="shared" si="177"/>
        <v>9</v>
      </c>
      <c r="AD1707" s="29">
        <v>9</v>
      </c>
      <c r="AE1707" s="31">
        <v>9</v>
      </c>
      <c r="AG1707" s="35">
        <v>504</v>
      </c>
    </row>
    <row r="1708" spans="1:33" ht="16.5" x14ac:dyDescent="0.2">
      <c r="A1708" s="33" t="s">
        <v>985</v>
      </c>
      <c r="B1708" s="33">
        <f t="shared" si="178"/>
        <v>4308510</v>
      </c>
      <c r="C1708" s="51">
        <v>85</v>
      </c>
      <c r="D1708" s="23">
        <f t="shared" si="172"/>
        <v>43085</v>
      </c>
      <c r="E1708" s="24">
        <v>1</v>
      </c>
      <c r="F1708" s="32" t="s">
        <v>633</v>
      </c>
      <c r="G1708" s="32" t="s">
        <v>30</v>
      </c>
      <c r="H1708" s="24">
        <f t="shared" si="173"/>
        <v>125</v>
      </c>
      <c r="I1708" s="24">
        <f t="shared" si="174"/>
        <v>17</v>
      </c>
      <c r="J1708" s="24">
        <f t="shared" si="175"/>
        <v>5</v>
      </c>
      <c r="K1708" s="24" t="s">
        <v>1533</v>
      </c>
      <c r="L1708" s="24">
        <v>114</v>
      </c>
      <c r="M1708" s="24" t="s">
        <v>1535</v>
      </c>
      <c r="N1708" s="24">
        <v>114</v>
      </c>
      <c r="O1708" s="24" t="s">
        <v>1537</v>
      </c>
      <c r="P1708" s="24">
        <v>114</v>
      </c>
      <c r="Q1708" s="24" t="s">
        <v>1696</v>
      </c>
      <c r="R1708" s="24">
        <v>114</v>
      </c>
      <c r="S1708" s="24" t="s">
        <v>1627</v>
      </c>
      <c r="T1708" s="24">
        <v>114</v>
      </c>
      <c r="U1708" s="24" t="s">
        <v>1629</v>
      </c>
      <c r="V1708" s="24">
        <v>114</v>
      </c>
      <c r="W1708" s="24" t="s">
        <v>1697</v>
      </c>
      <c r="X1708" s="24">
        <v>114</v>
      </c>
      <c r="Y1708" s="24" t="s">
        <v>1699</v>
      </c>
      <c r="Z1708" s="24">
        <v>114</v>
      </c>
      <c r="AA1708" s="24" t="s">
        <v>747</v>
      </c>
      <c r="AB1708" s="24" t="str">
        <f t="shared" si="176"/>
        <v>tw-x-85-jlr-loc1</v>
      </c>
      <c r="AC1708" s="24">
        <f t="shared" si="177"/>
        <v>9</v>
      </c>
      <c r="AD1708" s="24">
        <v>6</v>
      </c>
      <c r="AE1708" s="25">
        <v>6</v>
      </c>
      <c r="AG1708" s="35">
        <v>505</v>
      </c>
    </row>
    <row r="1709" spans="1:33" ht="16.5" x14ac:dyDescent="0.2">
      <c r="A1709" s="33" t="s">
        <v>985</v>
      </c>
      <c r="B1709" s="33">
        <f t="shared" si="178"/>
        <v>4308511</v>
      </c>
      <c r="C1709" s="51">
        <v>85</v>
      </c>
      <c r="D1709" s="26">
        <f t="shared" si="172"/>
        <v>43085</v>
      </c>
      <c r="E1709" s="13">
        <v>1</v>
      </c>
      <c r="F1709" s="14" t="s">
        <v>634</v>
      </c>
      <c r="G1709" s="14" t="s">
        <v>368</v>
      </c>
      <c r="H1709" s="13">
        <f t="shared" si="173"/>
        <v>125</v>
      </c>
      <c r="I1709" s="13">
        <f t="shared" si="174"/>
        <v>17</v>
      </c>
      <c r="J1709" s="13">
        <f t="shared" si="175"/>
        <v>5</v>
      </c>
      <c r="K1709" s="13" t="s">
        <v>1532</v>
      </c>
      <c r="L1709" s="13">
        <v>115</v>
      </c>
      <c r="M1709" s="13" t="s">
        <v>1534</v>
      </c>
      <c r="N1709" s="13">
        <v>115</v>
      </c>
      <c r="O1709" s="13" t="s">
        <v>1536</v>
      </c>
      <c r="P1709" s="13">
        <v>115</v>
      </c>
      <c r="Q1709" s="13" t="s">
        <v>1538</v>
      </c>
      <c r="R1709" s="13">
        <v>115</v>
      </c>
      <c r="S1709" s="13" t="s">
        <v>1626</v>
      </c>
      <c r="T1709" s="13">
        <v>115</v>
      </c>
      <c r="U1709" s="13" t="s">
        <v>1628</v>
      </c>
      <c r="V1709" s="13">
        <v>115</v>
      </c>
      <c r="W1709" s="13" t="s">
        <v>1698</v>
      </c>
      <c r="X1709" s="13">
        <v>115</v>
      </c>
      <c r="Y1709" s="13" t="s">
        <v>1700</v>
      </c>
      <c r="Z1709" s="13">
        <v>115</v>
      </c>
      <c r="AA1709" s="13" t="s">
        <v>384</v>
      </c>
      <c r="AB1709" s="13" t="str">
        <f t="shared" si="176"/>
        <v>tw-x-85-shl-loc1</v>
      </c>
      <c r="AC1709" s="13">
        <f t="shared" si="177"/>
        <v>9</v>
      </c>
      <c r="AD1709" s="13">
        <v>9</v>
      </c>
      <c r="AE1709" s="27">
        <v>9</v>
      </c>
      <c r="AG1709" s="35">
        <v>506</v>
      </c>
    </row>
    <row r="1710" spans="1:33" ht="16.5" x14ac:dyDescent="0.2">
      <c r="A1710" s="33" t="s">
        <v>985</v>
      </c>
      <c r="B1710" s="33">
        <f t="shared" si="178"/>
        <v>4308520</v>
      </c>
      <c r="C1710" s="51">
        <v>85</v>
      </c>
      <c r="D1710" s="26">
        <f t="shared" si="172"/>
        <v>43085</v>
      </c>
      <c r="E1710" s="13">
        <v>2</v>
      </c>
      <c r="F1710" s="14" t="s">
        <v>633</v>
      </c>
      <c r="G1710" s="14" t="s">
        <v>350</v>
      </c>
      <c r="H1710" s="13">
        <f t="shared" si="173"/>
        <v>125</v>
      </c>
      <c r="I1710" s="13">
        <f t="shared" si="174"/>
        <v>17</v>
      </c>
      <c r="J1710" s="13">
        <f t="shared" si="175"/>
        <v>5</v>
      </c>
      <c r="K1710" s="13" t="s">
        <v>1533</v>
      </c>
      <c r="L1710" s="13">
        <v>114</v>
      </c>
      <c r="M1710" s="13" t="s">
        <v>1535</v>
      </c>
      <c r="N1710" s="13">
        <v>114</v>
      </c>
      <c r="O1710" s="13" t="s">
        <v>1537</v>
      </c>
      <c r="P1710" s="13">
        <v>114</v>
      </c>
      <c r="Q1710" s="13" t="s">
        <v>1696</v>
      </c>
      <c r="R1710" s="13">
        <v>114</v>
      </c>
      <c r="S1710" s="13" t="s">
        <v>1627</v>
      </c>
      <c r="T1710" s="13">
        <v>114</v>
      </c>
      <c r="U1710" s="13" t="s">
        <v>1629</v>
      </c>
      <c r="V1710" s="13">
        <v>114</v>
      </c>
      <c r="W1710" s="13" t="s">
        <v>1697</v>
      </c>
      <c r="X1710" s="13">
        <v>114</v>
      </c>
      <c r="Y1710" s="13" t="s">
        <v>1699</v>
      </c>
      <c r="Z1710" s="13">
        <v>114</v>
      </c>
      <c r="AA1710" s="13" t="s">
        <v>350</v>
      </c>
      <c r="AB1710" s="36" t="str">
        <f t="shared" si="176"/>
        <v>tw-x-85-jlr-loc2</v>
      </c>
      <c r="AC1710" s="36">
        <f t="shared" si="177"/>
        <v>9</v>
      </c>
      <c r="AD1710" s="13">
        <v>6</v>
      </c>
      <c r="AE1710" s="27">
        <v>6</v>
      </c>
      <c r="AG1710" s="35">
        <v>507</v>
      </c>
    </row>
    <row r="1711" spans="1:33" ht="16.5" x14ac:dyDescent="0.2">
      <c r="A1711" s="33" t="s">
        <v>985</v>
      </c>
      <c r="B1711" s="33">
        <f t="shared" si="178"/>
        <v>4308521</v>
      </c>
      <c r="C1711" s="51">
        <v>85</v>
      </c>
      <c r="D1711" s="26">
        <f t="shared" si="172"/>
        <v>43085</v>
      </c>
      <c r="E1711" s="13">
        <v>2</v>
      </c>
      <c r="F1711" s="14" t="s">
        <v>634</v>
      </c>
      <c r="G1711" s="14" t="s">
        <v>367</v>
      </c>
      <c r="H1711" s="13">
        <f t="shared" si="173"/>
        <v>125</v>
      </c>
      <c r="I1711" s="13">
        <f t="shared" si="174"/>
        <v>17</v>
      </c>
      <c r="J1711" s="13">
        <f t="shared" si="175"/>
        <v>5</v>
      </c>
      <c r="K1711" s="13" t="s">
        <v>1532</v>
      </c>
      <c r="L1711" s="13">
        <v>115</v>
      </c>
      <c r="M1711" s="13" t="s">
        <v>1534</v>
      </c>
      <c r="N1711" s="13">
        <v>115</v>
      </c>
      <c r="O1711" s="13" t="s">
        <v>1536</v>
      </c>
      <c r="P1711" s="13">
        <v>115</v>
      </c>
      <c r="Q1711" s="13" t="s">
        <v>1538</v>
      </c>
      <c r="R1711" s="13">
        <v>115</v>
      </c>
      <c r="S1711" s="13" t="s">
        <v>1626</v>
      </c>
      <c r="T1711" s="13">
        <v>115</v>
      </c>
      <c r="U1711" s="13" t="s">
        <v>1628</v>
      </c>
      <c r="V1711" s="13">
        <v>115</v>
      </c>
      <c r="W1711" s="13" t="s">
        <v>1698</v>
      </c>
      <c r="X1711" s="13">
        <v>115</v>
      </c>
      <c r="Y1711" s="13" t="s">
        <v>1700</v>
      </c>
      <c r="Z1711" s="13">
        <v>115</v>
      </c>
      <c r="AA1711" s="13" t="s">
        <v>388</v>
      </c>
      <c r="AB1711" s="36" t="str">
        <f t="shared" si="176"/>
        <v>tw-x-85-shl-loc2</v>
      </c>
      <c r="AC1711" s="36">
        <f t="shared" si="177"/>
        <v>9</v>
      </c>
      <c r="AD1711" s="13">
        <v>9</v>
      </c>
      <c r="AE1711" s="27">
        <v>9</v>
      </c>
      <c r="AG1711" s="35">
        <v>508</v>
      </c>
    </row>
    <row r="1712" spans="1:33" ht="16.5" x14ac:dyDescent="0.2">
      <c r="A1712" s="33" t="s">
        <v>985</v>
      </c>
      <c r="B1712" s="33">
        <f t="shared" si="178"/>
        <v>4308530</v>
      </c>
      <c r="C1712" s="51">
        <v>85</v>
      </c>
      <c r="D1712" s="26">
        <f t="shared" si="172"/>
        <v>43085</v>
      </c>
      <c r="E1712" s="13">
        <v>3</v>
      </c>
      <c r="F1712" s="14" t="s">
        <v>633</v>
      </c>
      <c r="G1712" s="14" t="s">
        <v>352</v>
      </c>
      <c r="H1712" s="13">
        <f t="shared" si="173"/>
        <v>125</v>
      </c>
      <c r="I1712" s="13">
        <f t="shared" si="174"/>
        <v>17</v>
      </c>
      <c r="J1712" s="13">
        <f t="shared" si="175"/>
        <v>5</v>
      </c>
      <c r="K1712" s="13" t="s">
        <v>1533</v>
      </c>
      <c r="L1712" s="13">
        <v>114</v>
      </c>
      <c r="M1712" s="13" t="s">
        <v>1535</v>
      </c>
      <c r="N1712" s="13">
        <v>114</v>
      </c>
      <c r="O1712" s="13" t="s">
        <v>1537</v>
      </c>
      <c r="P1712" s="13">
        <v>114</v>
      </c>
      <c r="Q1712" s="13" t="s">
        <v>1696</v>
      </c>
      <c r="R1712" s="13">
        <v>114</v>
      </c>
      <c r="S1712" s="13" t="s">
        <v>1627</v>
      </c>
      <c r="T1712" s="13">
        <v>114</v>
      </c>
      <c r="U1712" s="13" t="s">
        <v>1629</v>
      </c>
      <c r="V1712" s="13">
        <v>114</v>
      </c>
      <c r="W1712" s="13" t="s">
        <v>1697</v>
      </c>
      <c r="X1712" s="13">
        <v>114</v>
      </c>
      <c r="Y1712" s="13" t="s">
        <v>1699</v>
      </c>
      <c r="Z1712" s="13">
        <v>114</v>
      </c>
      <c r="AA1712" s="13" t="s">
        <v>30</v>
      </c>
      <c r="AB1712" s="37" t="str">
        <f t="shared" si="176"/>
        <v>tw-x-85-jlr-loc3</v>
      </c>
      <c r="AC1712" s="37">
        <f t="shared" si="177"/>
        <v>9</v>
      </c>
      <c r="AD1712" s="13">
        <v>6</v>
      </c>
      <c r="AE1712" s="27">
        <v>6</v>
      </c>
      <c r="AG1712" s="35">
        <v>509</v>
      </c>
    </row>
    <row r="1713" spans="1:33" ht="17.25" thickBot="1" x14ac:dyDescent="0.25">
      <c r="A1713" s="33" t="s">
        <v>985</v>
      </c>
      <c r="B1713" s="33">
        <f t="shared" si="178"/>
        <v>4308531</v>
      </c>
      <c r="C1713" s="51">
        <v>85</v>
      </c>
      <c r="D1713" s="28">
        <f t="shared" si="172"/>
        <v>43085</v>
      </c>
      <c r="E1713" s="29">
        <v>3</v>
      </c>
      <c r="F1713" s="30" t="s">
        <v>634</v>
      </c>
      <c r="G1713" s="30" t="s">
        <v>372</v>
      </c>
      <c r="H1713" s="29">
        <f t="shared" si="173"/>
        <v>125</v>
      </c>
      <c r="I1713" s="29">
        <f t="shared" si="174"/>
        <v>17</v>
      </c>
      <c r="J1713" s="29">
        <f t="shared" si="175"/>
        <v>5</v>
      </c>
      <c r="K1713" s="29" t="s">
        <v>1532</v>
      </c>
      <c r="L1713" s="29">
        <v>115</v>
      </c>
      <c r="M1713" s="29" t="s">
        <v>1534</v>
      </c>
      <c r="N1713" s="29">
        <v>115</v>
      </c>
      <c r="O1713" s="29" t="s">
        <v>1536</v>
      </c>
      <c r="P1713" s="29">
        <v>115</v>
      </c>
      <c r="Q1713" s="29" t="s">
        <v>1538</v>
      </c>
      <c r="R1713" s="29">
        <v>115</v>
      </c>
      <c r="S1713" s="29" t="s">
        <v>1626</v>
      </c>
      <c r="T1713" s="29">
        <v>115</v>
      </c>
      <c r="U1713" s="29" t="s">
        <v>1628</v>
      </c>
      <c r="V1713" s="29">
        <v>115</v>
      </c>
      <c r="W1713" s="29" t="s">
        <v>1698</v>
      </c>
      <c r="X1713" s="29">
        <v>115</v>
      </c>
      <c r="Y1713" s="29" t="s">
        <v>1700</v>
      </c>
      <c r="Z1713" s="29">
        <v>115</v>
      </c>
      <c r="AA1713" s="29" t="s">
        <v>387</v>
      </c>
      <c r="AB1713" s="30" t="str">
        <f t="shared" si="176"/>
        <v>tw-x-85-shl-loc3</v>
      </c>
      <c r="AC1713" s="30">
        <f t="shared" si="177"/>
        <v>9</v>
      </c>
      <c r="AD1713" s="29">
        <v>9</v>
      </c>
      <c r="AE1713" s="31">
        <v>9</v>
      </c>
      <c r="AG1713" s="35">
        <v>510</v>
      </c>
    </row>
    <row r="1714" spans="1:33" ht="16.5" x14ac:dyDescent="0.2">
      <c r="A1714" s="33" t="s">
        <v>985</v>
      </c>
      <c r="B1714" s="33">
        <f t="shared" si="178"/>
        <v>4308610</v>
      </c>
      <c r="C1714" s="51">
        <v>86</v>
      </c>
      <c r="D1714" s="23">
        <f t="shared" si="172"/>
        <v>43086</v>
      </c>
      <c r="E1714" s="24">
        <v>1</v>
      </c>
      <c r="F1714" s="32" t="s">
        <v>633</v>
      </c>
      <c r="G1714" s="32" t="s">
        <v>30</v>
      </c>
      <c r="H1714" s="24">
        <f t="shared" si="173"/>
        <v>126</v>
      </c>
      <c r="I1714" s="24">
        <f t="shared" si="174"/>
        <v>17</v>
      </c>
      <c r="J1714" s="24">
        <f t="shared" si="175"/>
        <v>5</v>
      </c>
      <c r="K1714" s="24" t="s">
        <v>1533</v>
      </c>
      <c r="L1714" s="24">
        <v>116</v>
      </c>
      <c r="M1714" s="24" t="s">
        <v>1535</v>
      </c>
      <c r="N1714" s="24">
        <v>116</v>
      </c>
      <c r="O1714" s="24" t="s">
        <v>1537</v>
      </c>
      <c r="P1714" s="24">
        <v>116</v>
      </c>
      <c r="Q1714" s="24" t="s">
        <v>1539</v>
      </c>
      <c r="R1714" s="24">
        <v>116</v>
      </c>
      <c r="S1714" s="24" t="s">
        <v>1627</v>
      </c>
      <c r="T1714" s="24">
        <v>116</v>
      </c>
      <c r="U1714" s="24" t="s">
        <v>1629</v>
      </c>
      <c r="V1714" s="24">
        <v>116</v>
      </c>
      <c r="W1714" s="24" t="s">
        <v>1697</v>
      </c>
      <c r="X1714" s="24">
        <v>116</v>
      </c>
      <c r="Y1714" s="24" t="s">
        <v>1699</v>
      </c>
      <c r="Z1714" s="24">
        <v>116</v>
      </c>
      <c r="AA1714" s="32" t="s">
        <v>354</v>
      </c>
      <c r="AB1714" s="24" t="str">
        <f t="shared" si="176"/>
        <v>tw-x-86-jlr-loc1</v>
      </c>
      <c r="AC1714" s="24">
        <f t="shared" si="177"/>
        <v>9</v>
      </c>
      <c r="AD1714" s="24">
        <v>6</v>
      </c>
      <c r="AE1714" s="25">
        <v>6</v>
      </c>
      <c r="AG1714" s="35">
        <v>511</v>
      </c>
    </row>
    <row r="1715" spans="1:33" ht="16.5" x14ac:dyDescent="0.2">
      <c r="A1715" s="33" t="s">
        <v>985</v>
      </c>
      <c r="B1715" s="33">
        <f t="shared" si="178"/>
        <v>4308611</v>
      </c>
      <c r="C1715" s="51">
        <v>86</v>
      </c>
      <c r="D1715" s="26">
        <f t="shared" si="172"/>
        <v>43086</v>
      </c>
      <c r="E1715" s="13">
        <v>1</v>
      </c>
      <c r="F1715" s="14" t="s">
        <v>634</v>
      </c>
      <c r="G1715" s="14" t="s">
        <v>368</v>
      </c>
      <c r="H1715" s="13">
        <f t="shared" si="173"/>
        <v>126</v>
      </c>
      <c r="I1715" s="13">
        <f t="shared" si="174"/>
        <v>17</v>
      </c>
      <c r="J1715" s="13">
        <f t="shared" si="175"/>
        <v>5</v>
      </c>
      <c r="K1715" s="13" t="s">
        <v>1532</v>
      </c>
      <c r="L1715" s="13">
        <v>115</v>
      </c>
      <c r="M1715" s="13" t="s">
        <v>1534</v>
      </c>
      <c r="N1715" s="13">
        <v>115</v>
      </c>
      <c r="O1715" s="13" t="s">
        <v>1536</v>
      </c>
      <c r="P1715" s="13">
        <v>115</v>
      </c>
      <c r="Q1715" s="13" t="s">
        <v>1538</v>
      </c>
      <c r="R1715" s="13">
        <v>115</v>
      </c>
      <c r="S1715" s="13" t="s">
        <v>1626</v>
      </c>
      <c r="T1715" s="13">
        <v>115</v>
      </c>
      <c r="U1715" s="13" t="s">
        <v>1628</v>
      </c>
      <c r="V1715" s="13">
        <v>115</v>
      </c>
      <c r="W1715" s="13" t="s">
        <v>1698</v>
      </c>
      <c r="X1715" s="13">
        <v>115</v>
      </c>
      <c r="Y1715" s="13" t="s">
        <v>1700</v>
      </c>
      <c r="Z1715" s="13">
        <v>115</v>
      </c>
      <c r="AA1715" s="14" t="s">
        <v>395</v>
      </c>
      <c r="AB1715" s="13" t="str">
        <f t="shared" si="176"/>
        <v>tw-x-86-shl-loc1</v>
      </c>
      <c r="AC1715" s="13">
        <f t="shared" si="177"/>
        <v>9</v>
      </c>
      <c r="AD1715" s="13">
        <v>9</v>
      </c>
      <c r="AE1715" s="27">
        <v>9</v>
      </c>
      <c r="AG1715" s="35">
        <v>512</v>
      </c>
    </row>
    <row r="1716" spans="1:33" ht="16.5" x14ac:dyDescent="0.2">
      <c r="A1716" s="33" t="s">
        <v>985</v>
      </c>
      <c r="B1716" s="33">
        <f t="shared" si="178"/>
        <v>4308620</v>
      </c>
      <c r="C1716" s="51">
        <v>86</v>
      </c>
      <c r="D1716" s="26">
        <f t="shared" si="172"/>
        <v>43086</v>
      </c>
      <c r="E1716" s="13">
        <v>2</v>
      </c>
      <c r="F1716" s="14" t="s">
        <v>633</v>
      </c>
      <c r="G1716" s="14" t="s">
        <v>350</v>
      </c>
      <c r="H1716" s="13">
        <f t="shared" si="173"/>
        <v>126</v>
      </c>
      <c r="I1716" s="13">
        <f t="shared" si="174"/>
        <v>17</v>
      </c>
      <c r="J1716" s="13">
        <f t="shared" si="175"/>
        <v>5</v>
      </c>
      <c r="K1716" s="13" t="s">
        <v>1533</v>
      </c>
      <c r="L1716" s="13">
        <v>116</v>
      </c>
      <c r="M1716" s="13" t="s">
        <v>1535</v>
      </c>
      <c r="N1716" s="13">
        <v>116</v>
      </c>
      <c r="O1716" s="13" t="s">
        <v>1537</v>
      </c>
      <c r="P1716" s="13">
        <v>116</v>
      </c>
      <c r="Q1716" s="13" t="s">
        <v>1539</v>
      </c>
      <c r="R1716" s="13">
        <v>116</v>
      </c>
      <c r="S1716" s="13" t="s">
        <v>1627</v>
      </c>
      <c r="T1716" s="13">
        <v>116</v>
      </c>
      <c r="U1716" s="13" t="s">
        <v>1629</v>
      </c>
      <c r="V1716" s="13">
        <v>116</v>
      </c>
      <c r="W1716" s="13" t="s">
        <v>1697</v>
      </c>
      <c r="X1716" s="13">
        <v>116</v>
      </c>
      <c r="Y1716" s="13" t="s">
        <v>1699</v>
      </c>
      <c r="Z1716" s="13">
        <v>116</v>
      </c>
      <c r="AA1716" s="14" t="s">
        <v>748</v>
      </c>
      <c r="AB1716" s="36" t="str">
        <f t="shared" si="176"/>
        <v>tw-x-86-jlr-loc2</v>
      </c>
      <c r="AC1716" s="36">
        <f t="shared" si="177"/>
        <v>9</v>
      </c>
      <c r="AD1716" s="13">
        <v>6</v>
      </c>
      <c r="AE1716" s="27">
        <v>6</v>
      </c>
      <c r="AG1716" s="35">
        <v>513</v>
      </c>
    </row>
    <row r="1717" spans="1:33" ht="16.5" x14ac:dyDescent="0.2">
      <c r="A1717" s="33" t="s">
        <v>985</v>
      </c>
      <c r="B1717" s="33">
        <f t="shared" si="178"/>
        <v>4308621</v>
      </c>
      <c r="C1717" s="51">
        <v>86</v>
      </c>
      <c r="D1717" s="26">
        <f t="shared" ref="D1717:D1780" si="179">INT((AG1717-1)/6)+43001</f>
        <v>43086</v>
      </c>
      <c r="E1717" s="13">
        <v>2</v>
      </c>
      <c r="F1717" s="14" t="s">
        <v>634</v>
      </c>
      <c r="G1717" s="14" t="s">
        <v>367</v>
      </c>
      <c r="H1717" s="13">
        <f t="shared" ref="H1717:H1780" si="180">INDEX($BO$4:$BO$103,C1717)</f>
        <v>126</v>
      </c>
      <c r="I1717" s="13">
        <f t="shared" ref="I1717:I1780" si="181">INDEX($BP$4:$BR$103,C1717,E1717)</f>
        <v>17</v>
      </c>
      <c r="J1717" s="13">
        <f t="shared" ref="J1717:J1780" si="182">INDEX($BS$4:$BS$103,C1717)</f>
        <v>5</v>
      </c>
      <c r="K1717" s="13" t="s">
        <v>1532</v>
      </c>
      <c r="L1717" s="13">
        <v>115</v>
      </c>
      <c r="M1717" s="13" t="s">
        <v>1534</v>
      </c>
      <c r="N1717" s="13">
        <v>115</v>
      </c>
      <c r="O1717" s="13" t="s">
        <v>1536</v>
      </c>
      <c r="P1717" s="13">
        <v>115</v>
      </c>
      <c r="Q1717" s="13" t="s">
        <v>1538</v>
      </c>
      <c r="R1717" s="13">
        <v>115</v>
      </c>
      <c r="S1717" s="13" t="s">
        <v>1626</v>
      </c>
      <c r="T1717" s="13">
        <v>115</v>
      </c>
      <c r="U1717" s="13" t="s">
        <v>1628</v>
      </c>
      <c r="V1717" s="13">
        <v>115</v>
      </c>
      <c r="W1717" s="13" t="s">
        <v>1698</v>
      </c>
      <c r="X1717" s="13">
        <v>115</v>
      </c>
      <c r="Y1717" s="13" t="s">
        <v>1700</v>
      </c>
      <c r="Z1717" s="13">
        <v>115</v>
      </c>
      <c r="AA1717" s="14" t="s">
        <v>390</v>
      </c>
      <c r="AB1717" s="36" t="str">
        <f t="shared" ref="AB1717:AB1780" si="183">A1717&amp;"-"&amp;C1717&amp;"-"&amp;F1717&amp;"-loc"&amp;E1717</f>
        <v>tw-x-86-shl-loc2</v>
      </c>
      <c r="AC1717" s="36">
        <f t="shared" ref="AC1717:AC1780" si="184">INDEX($BT$4:$BT$103,C1717)</f>
        <v>9</v>
      </c>
      <c r="AD1717" s="13">
        <v>9</v>
      </c>
      <c r="AE1717" s="27">
        <v>9</v>
      </c>
      <c r="AG1717" s="35">
        <v>514</v>
      </c>
    </row>
    <row r="1718" spans="1:33" ht="16.5" x14ac:dyDescent="0.2">
      <c r="A1718" s="33" t="s">
        <v>985</v>
      </c>
      <c r="B1718" s="33">
        <f t="shared" si="178"/>
        <v>4308630</v>
      </c>
      <c r="C1718" s="51">
        <v>86</v>
      </c>
      <c r="D1718" s="26">
        <f t="shared" si="179"/>
        <v>43086</v>
      </c>
      <c r="E1718" s="13">
        <v>3</v>
      </c>
      <c r="F1718" s="14" t="s">
        <v>633</v>
      </c>
      <c r="G1718" s="14" t="s">
        <v>352</v>
      </c>
      <c r="H1718" s="13">
        <f t="shared" si="180"/>
        <v>126</v>
      </c>
      <c r="I1718" s="13">
        <f t="shared" si="181"/>
        <v>17</v>
      </c>
      <c r="J1718" s="13">
        <f t="shared" si="182"/>
        <v>5</v>
      </c>
      <c r="K1718" s="13" t="s">
        <v>1533</v>
      </c>
      <c r="L1718" s="13">
        <v>116</v>
      </c>
      <c r="M1718" s="13" t="s">
        <v>1535</v>
      </c>
      <c r="N1718" s="13">
        <v>116</v>
      </c>
      <c r="O1718" s="13" t="s">
        <v>1537</v>
      </c>
      <c r="P1718" s="13">
        <v>116</v>
      </c>
      <c r="Q1718" s="13" t="s">
        <v>1539</v>
      </c>
      <c r="R1718" s="13">
        <v>116</v>
      </c>
      <c r="S1718" s="13" t="s">
        <v>1627</v>
      </c>
      <c r="T1718" s="13">
        <v>116</v>
      </c>
      <c r="U1718" s="13" t="s">
        <v>1629</v>
      </c>
      <c r="V1718" s="13">
        <v>116</v>
      </c>
      <c r="W1718" s="13" t="s">
        <v>1697</v>
      </c>
      <c r="X1718" s="13">
        <v>116</v>
      </c>
      <c r="Y1718" s="13" t="s">
        <v>1699</v>
      </c>
      <c r="Z1718" s="13">
        <v>116</v>
      </c>
      <c r="AA1718" s="14" t="s">
        <v>351</v>
      </c>
      <c r="AB1718" s="37" t="str">
        <f t="shared" si="183"/>
        <v>tw-x-86-jlr-loc3</v>
      </c>
      <c r="AC1718" s="37">
        <f t="shared" si="184"/>
        <v>9</v>
      </c>
      <c r="AD1718" s="13">
        <v>6</v>
      </c>
      <c r="AE1718" s="27">
        <v>6</v>
      </c>
      <c r="AG1718" s="35">
        <v>515</v>
      </c>
    </row>
    <row r="1719" spans="1:33" ht="17.25" thickBot="1" x14ac:dyDescent="0.25">
      <c r="A1719" s="33" t="s">
        <v>985</v>
      </c>
      <c r="B1719" s="33">
        <f t="shared" si="178"/>
        <v>4308631</v>
      </c>
      <c r="C1719" s="51">
        <v>86</v>
      </c>
      <c r="D1719" s="28">
        <f t="shared" si="179"/>
        <v>43086</v>
      </c>
      <c r="E1719" s="29">
        <v>3</v>
      </c>
      <c r="F1719" s="30" t="s">
        <v>634</v>
      </c>
      <c r="G1719" s="30" t="s">
        <v>372</v>
      </c>
      <c r="H1719" s="29">
        <f t="shared" si="180"/>
        <v>126</v>
      </c>
      <c r="I1719" s="29">
        <f t="shared" si="181"/>
        <v>17</v>
      </c>
      <c r="J1719" s="29">
        <f t="shared" si="182"/>
        <v>5</v>
      </c>
      <c r="K1719" s="29" t="s">
        <v>1532</v>
      </c>
      <c r="L1719" s="29">
        <v>115</v>
      </c>
      <c r="M1719" s="29" t="s">
        <v>1534</v>
      </c>
      <c r="N1719" s="29">
        <v>115</v>
      </c>
      <c r="O1719" s="29" t="s">
        <v>1536</v>
      </c>
      <c r="P1719" s="29">
        <v>115</v>
      </c>
      <c r="Q1719" s="29" t="s">
        <v>1538</v>
      </c>
      <c r="R1719" s="29">
        <v>115</v>
      </c>
      <c r="S1719" s="29" t="s">
        <v>1626</v>
      </c>
      <c r="T1719" s="29">
        <v>115</v>
      </c>
      <c r="U1719" s="29" t="s">
        <v>1628</v>
      </c>
      <c r="V1719" s="29">
        <v>115</v>
      </c>
      <c r="W1719" s="29" t="s">
        <v>1698</v>
      </c>
      <c r="X1719" s="29">
        <v>115</v>
      </c>
      <c r="Y1719" s="29" t="s">
        <v>1700</v>
      </c>
      <c r="Z1719" s="29">
        <v>115</v>
      </c>
      <c r="AA1719" s="30" t="s">
        <v>391</v>
      </c>
      <c r="AB1719" s="30" t="str">
        <f t="shared" si="183"/>
        <v>tw-x-86-shl-loc3</v>
      </c>
      <c r="AC1719" s="30">
        <f t="shared" si="184"/>
        <v>9</v>
      </c>
      <c r="AD1719" s="29">
        <v>9</v>
      </c>
      <c r="AE1719" s="31">
        <v>9</v>
      </c>
      <c r="AG1719" s="35">
        <v>516</v>
      </c>
    </row>
    <row r="1720" spans="1:33" ht="16.5" x14ac:dyDescent="0.2">
      <c r="A1720" s="33" t="s">
        <v>985</v>
      </c>
      <c r="B1720" s="33">
        <f t="shared" si="178"/>
        <v>4308710</v>
      </c>
      <c r="C1720" s="51">
        <v>87</v>
      </c>
      <c r="D1720" s="23">
        <f t="shared" si="179"/>
        <v>43087</v>
      </c>
      <c r="E1720" s="24">
        <v>1</v>
      </c>
      <c r="F1720" s="32" t="s">
        <v>633</v>
      </c>
      <c r="G1720" s="32" t="s">
        <v>30</v>
      </c>
      <c r="H1720" s="24">
        <f t="shared" si="180"/>
        <v>127</v>
      </c>
      <c r="I1720" s="24">
        <f t="shared" si="181"/>
        <v>17</v>
      </c>
      <c r="J1720" s="24">
        <f t="shared" si="182"/>
        <v>5</v>
      </c>
      <c r="K1720" s="24" t="s">
        <v>1533</v>
      </c>
      <c r="L1720" s="24">
        <v>117</v>
      </c>
      <c r="M1720" s="24" t="s">
        <v>1535</v>
      </c>
      <c r="N1720" s="24">
        <v>117</v>
      </c>
      <c r="O1720" s="24" t="s">
        <v>1537</v>
      </c>
      <c r="P1720" s="24">
        <v>117</v>
      </c>
      <c r="Q1720" s="24" t="s">
        <v>1539</v>
      </c>
      <c r="R1720" s="24">
        <v>117</v>
      </c>
      <c r="S1720" s="24" t="s">
        <v>1541</v>
      </c>
      <c r="T1720" s="24">
        <v>117</v>
      </c>
      <c r="U1720" s="24" t="s">
        <v>1629</v>
      </c>
      <c r="V1720" s="24">
        <v>117</v>
      </c>
      <c r="W1720" s="24" t="s">
        <v>1697</v>
      </c>
      <c r="X1720" s="24">
        <v>117</v>
      </c>
      <c r="Y1720" s="24" t="s">
        <v>1699</v>
      </c>
      <c r="Z1720" s="24">
        <v>117</v>
      </c>
      <c r="AA1720" s="32" t="s">
        <v>347</v>
      </c>
      <c r="AB1720" s="24" t="str">
        <f t="shared" si="183"/>
        <v>tw-x-87-jlr-loc1</v>
      </c>
      <c r="AC1720" s="24">
        <f t="shared" si="184"/>
        <v>9</v>
      </c>
      <c r="AD1720" s="24">
        <v>6</v>
      </c>
      <c r="AE1720" s="25">
        <v>6</v>
      </c>
      <c r="AG1720" s="35">
        <v>517</v>
      </c>
    </row>
    <row r="1721" spans="1:33" ht="16.5" x14ac:dyDescent="0.2">
      <c r="A1721" s="33" t="s">
        <v>985</v>
      </c>
      <c r="B1721" s="33">
        <f t="shared" si="178"/>
        <v>4308711</v>
      </c>
      <c r="C1721" s="51">
        <v>87</v>
      </c>
      <c r="D1721" s="26">
        <f t="shared" si="179"/>
        <v>43087</v>
      </c>
      <c r="E1721" s="13">
        <v>1</v>
      </c>
      <c r="F1721" s="14" t="s">
        <v>634</v>
      </c>
      <c r="G1721" s="14" t="s">
        <v>368</v>
      </c>
      <c r="H1721" s="13">
        <f t="shared" si="180"/>
        <v>127</v>
      </c>
      <c r="I1721" s="13">
        <f t="shared" si="181"/>
        <v>17</v>
      </c>
      <c r="J1721" s="13">
        <f t="shared" si="182"/>
        <v>5</v>
      </c>
      <c r="K1721" s="13" t="s">
        <v>1532</v>
      </c>
      <c r="L1721" s="13">
        <v>117</v>
      </c>
      <c r="M1721" s="13" t="s">
        <v>1534</v>
      </c>
      <c r="N1721" s="13">
        <v>117</v>
      </c>
      <c r="O1721" s="13" t="s">
        <v>1536</v>
      </c>
      <c r="P1721" s="13">
        <v>117</v>
      </c>
      <c r="Q1721" s="13" t="s">
        <v>1538</v>
      </c>
      <c r="R1721" s="13">
        <v>117</v>
      </c>
      <c r="S1721" s="13" t="s">
        <v>1540</v>
      </c>
      <c r="T1721" s="13">
        <v>117</v>
      </c>
      <c r="U1721" s="13" t="s">
        <v>1628</v>
      </c>
      <c r="V1721" s="13">
        <v>117</v>
      </c>
      <c r="W1721" s="13" t="s">
        <v>1698</v>
      </c>
      <c r="X1721" s="13">
        <v>117</v>
      </c>
      <c r="Y1721" s="13" t="s">
        <v>1700</v>
      </c>
      <c r="Z1721" s="13">
        <v>117</v>
      </c>
      <c r="AA1721" s="13" t="s">
        <v>379</v>
      </c>
      <c r="AB1721" s="13" t="str">
        <f t="shared" si="183"/>
        <v>tw-x-87-shl-loc1</v>
      </c>
      <c r="AC1721" s="13">
        <f t="shared" si="184"/>
        <v>9</v>
      </c>
      <c r="AD1721" s="13">
        <v>9</v>
      </c>
      <c r="AE1721" s="27">
        <v>9</v>
      </c>
      <c r="AG1721" s="35">
        <v>518</v>
      </c>
    </row>
    <row r="1722" spans="1:33" ht="16.5" x14ac:dyDescent="0.2">
      <c r="A1722" s="33" t="s">
        <v>985</v>
      </c>
      <c r="B1722" s="33">
        <f t="shared" si="178"/>
        <v>4308720</v>
      </c>
      <c r="C1722" s="51">
        <v>87</v>
      </c>
      <c r="D1722" s="26">
        <f t="shared" si="179"/>
        <v>43087</v>
      </c>
      <c r="E1722" s="13">
        <v>2</v>
      </c>
      <c r="F1722" s="14" t="s">
        <v>633</v>
      </c>
      <c r="G1722" s="14" t="s">
        <v>350</v>
      </c>
      <c r="H1722" s="13">
        <f t="shared" si="180"/>
        <v>127</v>
      </c>
      <c r="I1722" s="13">
        <f t="shared" si="181"/>
        <v>17</v>
      </c>
      <c r="J1722" s="13">
        <f t="shared" si="182"/>
        <v>5</v>
      </c>
      <c r="K1722" s="13" t="s">
        <v>1533</v>
      </c>
      <c r="L1722" s="13">
        <v>117</v>
      </c>
      <c r="M1722" s="13" t="s">
        <v>1535</v>
      </c>
      <c r="N1722" s="13">
        <v>117</v>
      </c>
      <c r="O1722" s="13" t="s">
        <v>1537</v>
      </c>
      <c r="P1722" s="13">
        <v>117</v>
      </c>
      <c r="Q1722" s="13" t="s">
        <v>1539</v>
      </c>
      <c r="R1722" s="13">
        <v>117</v>
      </c>
      <c r="S1722" s="13" t="s">
        <v>1541</v>
      </c>
      <c r="T1722" s="13">
        <v>117</v>
      </c>
      <c r="U1722" s="13" t="s">
        <v>1629</v>
      </c>
      <c r="V1722" s="13">
        <v>117</v>
      </c>
      <c r="W1722" s="13" t="s">
        <v>1697</v>
      </c>
      <c r="X1722" s="13">
        <v>117</v>
      </c>
      <c r="Y1722" s="13" t="s">
        <v>1699</v>
      </c>
      <c r="Z1722" s="13">
        <v>117</v>
      </c>
      <c r="AA1722" s="13" t="s">
        <v>749</v>
      </c>
      <c r="AB1722" s="36" t="str">
        <f t="shared" si="183"/>
        <v>tw-x-87-jlr-loc2</v>
      </c>
      <c r="AC1722" s="36">
        <f t="shared" si="184"/>
        <v>9</v>
      </c>
      <c r="AD1722" s="13">
        <v>6</v>
      </c>
      <c r="AE1722" s="27">
        <v>6</v>
      </c>
      <c r="AG1722" s="35">
        <v>519</v>
      </c>
    </row>
    <row r="1723" spans="1:33" ht="16.5" x14ac:dyDescent="0.2">
      <c r="A1723" s="33" t="s">
        <v>985</v>
      </c>
      <c r="B1723" s="33">
        <f t="shared" si="178"/>
        <v>4308721</v>
      </c>
      <c r="C1723" s="51">
        <v>87</v>
      </c>
      <c r="D1723" s="26">
        <f t="shared" si="179"/>
        <v>43087</v>
      </c>
      <c r="E1723" s="13">
        <v>2</v>
      </c>
      <c r="F1723" s="14" t="s">
        <v>634</v>
      </c>
      <c r="G1723" s="14" t="s">
        <v>367</v>
      </c>
      <c r="H1723" s="13">
        <f t="shared" si="180"/>
        <v>127</v>
      </c>
      <c r="I1723" s="13">
        <f t="shared" si="181"/>
        <v>17</v>
      </c>
      <c r="J1723" s="13">
        <f t="shared" si="182"/>
        <v>5</v>
      </c>
      <c r="K1723" s="13" t="s">
        <v>1532</v>
      </c>
      <c r="L1723" s="13">
        <v>117</v>
      </c>
      <c r="M1723" s="13" t="s">
        <v>1534</v>
      </c>
      <c r="N1723" s="13">
        <v>117</v>
      </c>
      <c r="O1723" s="13" t="s">
        <v>1536</v>
      </c>
      <c r="P1723" s="13">
        <v>117</v>
      </c>
      <c r="Q1723" s="13" t="s">
        <v>1538</v>
      </c>
      <c r="R1723" s="13">
        <v>117</v>
      </c>
      <c r="S1723" s="13" t="s">
        <v>1540</v>
      </c>
      <c r="T1723" s="13">
        <v>117</v>
      </c>
      <c r="U1723" s="13" t="s">
        <v>1628</v>
      </c>
      <c r="V1723" s="13">
        <v>117</v>
      </c>
      <c r="W1723" s="13" t="s">
        <v>1698</v>
      </c>
      <c r="X1723" s="13">
        <v>117</v>
      </c>
      <c r="Y1723" s="13" t="s">
        <v>1700</v>
      </c>
      <c r="Z1723" s="13">
        <v>117</v>
      </c>
      <c r="AA1723" s="13" t="s">
        <v>382</v>
      </c>
      <c r="AB1723" s="36" t="str">
        <f t="shared" si="183"/>
        <v>tw-x-87-shl-loc2</v>
      </c>
      <c r="AC1723" s="36">
        <f t="shared" si="184"/>
        <v>9</v>
      </c>
      <c r="AD1723" s="13">
        <v>9</v>
      </c>
      <c r="AE1723" s="27">
        <v>9</v>
      </c>
      <c r="AG1723" s="35">
        <v>520</v>
      </c>
    </row>
    <row r="1724" spans="1:33" ht="16.5" x14ac:dyDescent="0.2">
      <c r="A1724" s="33" t="s">
        <v>985</v>
      </c>
      <c r="B1724" s="33">
        <f t="shared" si="178"/>
        <v>4308730</v>
      </c>
      <c r="C1724" s="51">
        <v>87</v>
      </c>
      <c r="D1724" s="26">
        <f t="shared" si="179"/>
        <v>43087</v>
      </c>
      <c r="E1724" s="13">
        <v>3</v>
      </c>
      <c r="F1724" s="14" t="s">
        <v>633</v>
      </c>
      <c r="G1724" s="14" t="s">
        <v>352</v>
      </c>
      <c r="H1724" s="13">
        <f t="shared" si="180"/>
        <v>127</v>
      </c>
      <c r="I1724" s="13">
        <f t="shared" si="181"/>
        <v>17</v>
      </c>
      <c r="J1724" s="13">
        <f t="shared" si="182"/>
        <v>5</v>
      </c>
      <c r="K1724" s="13" t="s">
        <v>1533</v>
      </c>
      <c r="L1724" s="13">
        <v>117</v>
      </c>
      <c r="M1724" s="13" t="s">
        <v>1535</v>
      </c>
      <c r="N1724" s="13">
        <v>117</v>
      </c>
      <c r="O1724" s="13" t="s">
        <v>1537</v>
      </c>
      <c r="P1724" s="13">
        <v>117</v>
      </c>
      <c r="Q1724" s="13" t="s">
        <v>1539</v>
      </c>
      <c r="R1724" s="13">
        <v>117</v>
      </c>
      <c r="S1724" s="13" t="s">
        <v>1541</v>
      </c>
      <c r="T1724" s="13">
        <v>117</v>
      </c>
      <c r="U1724" s="13" t="s">
        <v>1629</v>
      </c>
      <c r="V1724" s="13">
        <v>117</v>
      </c>
      <c r="W1724" s="13" t="s">
        <v>1697</v>
      </c>
      <c r="X1724" s="13">
        <v>117</v>
      </c>
      <c r="Y1724" s="13" t="s">
        <v>1699</v>
      </c>
      <c r="Z1724" s="13">
        <v>117</v>
      </c>
      <c r="AA1724" s="14" t="s">
        <v>356</v>
      </c>
      <c r="AB1724" s="37" t="str">
        <f t="shared" si="183"/>
        <v>tw-x-87-jlr-loc3</v>
      </c>
      <c r="AC1724" s="37">
        <f t="shared" si="184"/>
        <v>9</v>
      </c>
      <c r="AD1724" s="13">
        <v>6</v>
      </c>
      <c r="AE1724" s="27">
        <v>6</v>
      </c>
      <c r="AG1724" s="35">
        <v>521</v>
      </c>
    </row>
    <row r="1725" spans="1:33" ht="17.25" thickBot="1" x14ac:dyDescent="0.25">
      <c r="A1725" s="33" t="s">
        <v>985</v>
      </c>
      <c r="B1725" s="33">
        <f t="shared" si="178"/>
        <v>4308731</v>
      </c>
      <c r="C1725" s="51">
        <v>87</v>
      </c>
      <c r="D1725" s="28">
        <f t="shared" si="179"/>
        <v>43087</v>
      </c>
      <c r="E1725" s="29">
        <v>3</v>
      </c>
      <c r="F1725" s="30" t="s">
        <v>634</v>
      </c>
      <c r="G1725" s="30" t="s">
        <v>372</v>
      </c>
      <c r="H1725" s="29">
        <f t="shared" si="180"/>
        <v>127</v>
      </c>
      <c r="I1725" s="29">
        <f t="shared" si="181"/>
        <v>17</v>
      </c>
      <c r="J1725" s="29">
        <f t="shared" si="182"/>
        <v>5</v>
      </c>
      <c r="K1725" s="29" t="s">
        <v>1532</v>
      </c>
      <c r="L1725" s="29">
        <v>117</v>
      </c>
      <c r="M1725" s="29" t="s">
        <v>1534</v>
      </c>
      <c r="N1725" s="29">
        <v>117</v>
      </c>
      <c r="O1725" s="29" t="s">
        <v>1536</v>
      </c>
      <c r="P1725" s="29">
        <v>117</v>
      </c>
      <c r="Q1725" s="29" t="s">
        <v>1538</v>
      </c>
      <c r="R1725" s="29">
        <v>117</v>
      </c>
      <c r="S1725" s="29" t="s">
        <v>1540</v>
      </c>
      <c r="T1725" s="29">
        <v>117</v>
      </c>
      <c r="U1725" s="29" t="s">
        <v>1628</v>
      </c>
      <c r="V1725" s="29">
        <v>117</v>
      </c>
      <c r="W1725" s="29" t="s">
        <v>1698</v>
      </c>
      <c r="X1725" s="29">
        <v>117</v>
      </c>
      <c r="Y1725" s="29" t="s">
        <v>1700</v>
      </c>
      <c r="Z1725" s="29">
        <v>117</v>
      </c>
      <c r="AA1725" s="29" t="s">
        <v>397</v>
      </c>
      <c r="AB1725" s="30" t="str">
        <f t="shared" si="183"/>
        <v>tw-x-87-shl-loc3</v>
      </c>
      <c r="AC1725" s="30">
        <f t="shared" si="184"/>
        <v>9</v>
      </c>
      <c r="AD1725" s="29">
        <v>9</v>
      </c>
      <c r="AE1725" s="31">
        <v>9</v>
      </c>
      <c r="AG1725" s="35">
        <v>522</v>
      </c>
    </row>
    <row r="1726" spans="1:33" ht="16.5" x14ac:dyDescent="0.2">
      <c r="A1726" s="33" t="s">
        <v>985</v>
      </c>
      <c r="B1726" s="33">
        <f t="shared" si="178"/>
        <v>4308810</v>
      </c>
      <c r="C1726" s="51">
        <v>88</v>
      </c>
      <c r="D1726" s="23">
        <f t="shared" si="179"/>
        <v>43088</v>
      </c>
      <c r="E1726" s="24">
        <v>1</v>
      </c>
      <c r="F1726" s="32" t="s">
        <v>633</v>
      </c>
      <c r="G1726" s="32" t="s">
        <v>30</v>
      </c>
      <c r="H1726" s="24">
        <f t="shared" si="180"/>
        <v>128</v>
      </c>
      <c r="I1726" s="24">
        <f t="shared" si="181"/>
        <v>17</v>
      </c>
      <c r="J1726" s="24">
        <f t="shared" si="182"/>
        <v>5</v>
      </c>
      <c r="K1726" s="24" t="s">
        <v>1533</v>
      </c>
      <c r="L1726" s="24">
        <v>118</v>
      </c>
      <c r="M1726" s="24" t="s">
        <v>1535</v>
      </c>
      <c r="N1726" s="24">
        <v>118</v>
      </c>
      <c r="O1726" s="24" t="s">
        <v>1537</v>
      </c>
      <c r="P1726" s="24">
        <v>118</v>
      </c>
      <c r="Q1726" s="24" t="s">
        <v>1539</v>
      </c>
      <c r="R1726" s="24">
        <v>118</v>
      </c>
      <c r="S1726" s="24" t="s">
        <v>1541</v>
      </c>
      <c r="T1726" s="24">
        <v>118</v>
      </c>
      <c r="U1726" s="24" t="s">
        <v>1543</v>
      </c>
      <c r="V1726" s="24">
        <v>118</v>
      </c>
      <c r="W1726" s="24" t="s">
        <v>1697</v>
      </c>
      <c r="X1726" s="24">
        <v>118</v>
      </c>
      <c r="Y1726" s="24" t="s">
        <v>1699</v>
      </c>
      <c r="Z1726" s="24">
        <v>118</v>
      </c>
      <c r="AA1726" s="32" t="s">
        <v>354</v>
      </c>
      <c r="AB1726" s="24" t="str">
        <f t="shared" si="183"/>
        <v>tw-x-88-jlr-loc1</v>
      </c>
      <c r="AC1726" s="24">
        <f t="shared" si="184"/>
        <v>9</v>
      </c>
      <c r="AD1726" s="24">
        <v>6</v>
      </c>
      <c r="AE1726" s="25">
        <v>6</v>
      </c>
      <c r="AG1726" s="35">
        <v>523</v>
      </c>
    </row>
    <row r="1727" spans="1:33" ht="16.5" x14ac:dyDescent="0.2">
      <c r="A1727" s="33" t="s">
        <v>985</v>
      </c>
      <c r="B1727" s="33">
        <f t="shared" si="178"/>
        <v>4308811</v>
      </c>
      <c r="C1727" s="51">
        <v>88</v>
      </c>
      <c r="D1727" s="26">
        <f t="shared" si="179"/>
        <v>43088</v>
      </c>
      <c r="E1727" s="13">
        <v>1</v>
      </c>
      <c r="F1727" s="14" t="s">
        <v>634</v>
      </c>
      <c r="G1727" s="14" t="s">
        <v>368</v>
      </c>
      <c r="H1727" s="13">
        <f t="shared" si="180"/>
        <v>128</v>
      </c>
      <c r="I1727" s="13">
        <f t="shared" si="181"/>
        <v>17</v>
      </c>
      <c r="J1727" s="13">
        <f t="shared" si="182"/>
        <v>5</v>
      </c>
      <c r="K1727" s="13" t="s">
        <v>1532</v>
      </c>
      <c r="L1727" s="13">
        <v>118</v>
      </c>
      <c r="M1727" s="13" t="s">
        <v>1534</v>
      </c>
      <c r="N1727" s="13">
        <v>118</v>
      </c>
      <c r="O1727" s="13" t="s">
        <v>1536</v>
      </c>
      <c r="P1727" s="13">
        <v>118</v>
      </c>
      <c r="Q1727" s="13" t="s">
        <v>1538</v>
      </c>
      <c r="R1727" s="13">
        <v>118</v>
      </c>
      <c r="S1727" s="13" t="s">
        <v>1540</v>
      </c>
      <c r="T1727" s="13">
        <v>118</v>
      </c>
      <c r="U1727" s="13" t="s">
        <v>1542</v>
      </c>
      <c r="V1727" s="13">
        <v>118</v>
      </c>
      <c r="W1727" s="13" t="s">
        <v>1698</v>
      </c>
      <c r="X1727" s="13">
        <v>118</v>
      </c>
      <c r="Y1727" s="13" t="s">
        <v>1700</v>
      </c>
      <c r="Z1727" s="13">
        <v>118</v>
      </c>
      <c r="AA1727" s="14" t="s">
        <v>395</v>
      </c>
      <c r="AB1727" s="13" t="str">
        <f t="shared" si="183"/>
        <v>tw-x-88-shl-loc1</v>
      </c>
      <c r="AC1727" s="13">
        <f t="shared" si="184"/>
        <v>9</v>
      </c>
      <c r="AD1727" s="13">
        <v>9</v>
      </c>
      <c r="AE1727" s="27">
        <v>9</v>
      </c>
      <c r="AG1727" s="35">
        <v>524</v>
      </c>
    </row>
    <row r="1728" spans="1:33" ht="16.5" x14ac:dyDescent="0.2">
      <c r="A1728" s="33" t="s">
        <v>985</v>
      </c>
      <c r="B1728" s="33">
        <f t="shared" si="178"/>
        <v>4308820</v>
      </c>
      <c r="C1728" s="51">
        <v>88</v>
      </c>
      <c r="D1728" s="26">
        <f t="shared" si="179"/>
        <v>43088</v>
      </c>
      <c r="E1728" s="13">
        <v>2</v>
      </c>
      <c r="F1728" s="14" t="s">
        <v>633</v>
      </c>
      <c r="G1728" s="14" t="s">
        <v>350</v>
      </c>
      <c r="H1728" s="13">
        <f t="shared" si="180"/>
        <v>128</v>
      </c>
      <c r="I1728" s="13">
        <f t="shared" si="181"/>
        <v>17</v>
      </c>
      <c r="J1728" s="13">
        <f t="shared" si="182"/>
        <v>5</v>
      </c>
      <c r="K1728" s="13" t="s">
        <v>1533</v>
      </c>
      <c r="L1728" s="13">
        <v>118</v>
      </c>
      <c r="M1728" s="13" t="s">
        <v>1535</v>
      </c>
      <c r="N1728" s="13">
        <v>118</v>
      </c>
      <c r="O1728" s="13" t="s">
        <v>1537</v>
      </c>
      <c r="P1728" s="13">
        <v>118</v>
      </c>
      <c r="Q1728" s="13" t="s">
        <v>1539</v>
      </c>
      <c r="R1728" s="13">
        <v>118</v>
      </c>
      <c r="S1728" s="13" t="s">
        <v>1541</v>
      </c>
      <c r="T1728" s="13">
        <v>118</v>
      </c>
      <c r="U1728" s="13" t="s">
        <v>1543</v>
      </c>
      <c r="V1728" s="13">
        <v>118</v>
      </c>
      <c r="W1728" s="13" t="s">
        <v>1697</v>
      </c>
      <c r="X1728" s="13">
        <v>118</v>
      </c>
      <c r="Y1728" s="13" t="s">
        <v>1699</v>
      </c>
      <c r="Z1728" s="13">
        <v>118</v>
      </c>
      <c r="AA1728" s="14" t="s">
        <v>748</v>
      </c>
      <c r="AB1728" s="36" t="str">
        <f t="shared" si="183"/>
        <v>tw-x-88-jlr-loc2</v>
      </c>
      <c r="AC1728" s="36">
        <f t="shared" si="184"/>
        <v>9</v>
      </c>
      <c r="AD1728" s="13">
        <v>6</v>
      </c>
      <c r="AE1728" s="27">
        <v>6</v>
      </c>
      <c r="AG1728" s="35">
        <v>525</v>
      </c>
    </row>
    <row r="1729" spans="1:33" ht="16.5" x14ac:dyDescent="0.2">
      <c r="A1729" s="33" t="s">
        <v>985</v>
      </c>
      <c r="B1729" s="33">
        <f t="shared" si="178"/>
        <v>4308821</v>
      </c>
      <c r="C1729" s="51">
        <v>88</v>
      </c>
      <c r="D1729" s="26">
        <f t="shared" si="179"/>
        <v>43088</v>
      </c>
      <c r="E1729" s="13">
        <v>2</v>
      </c>
      <c r="F1729" s="14" t="s">
        <v>634</v>
      </c>
      <c r="G1729" s="14" t="s">
        <v>367</v>
      </c>
      <c r="H1729" s="13">
        <f t="shared" si="180"/>
        <v>128</v>
      </c>
      <c r="I1729" s="13">
        <f t="shared" si="181"/>
        <v>17</v>
      </c>
      <c r="J1729" s="13">
        <f t="shared" si="182"/>
        <v>5</v>
      </c>
      <c r="K1729" s="13" t="s">
        <v>1532</v>
      </c>
      <c r="L1729" s="13">
        <v>118</v>
      </c>
      <c r="M1729" s="13" t="s">
        <v>1534</v>
      </c>
      <c r="N1729" s="13">
        <v>118</v>
      </c>
      <c r="O1729" s="13" t="s">
        <v>1536</v>
      </c>
      <c r="P1729" s="13">
        <v>118</v>
      </c>
      <c r="Q1729" s="13" t="s">
        <v>1538</v>
      </c>
      <c r="R1729" s="13">
        <v>118</v>
      </c>
      <c r="S1729" s="13" t="s">
        <v>1540</v>
      </c>
      <c r="T1729" s="13">
        <v>118</v>
      </c>
      <c r="U1729" s="13" t="s">
        <v>1542</v>
      </c>
      <c r="V1729" s="13">
        <v>118</v>
      </c>
      <c r="W1729" s="13" t="s">
        <v>1698</v>
      </c>
      <c r="X1729" s="13">
        <v>118</v>
      </c>
      <c r="Y1729" s="13" t="s">
        <v>1700</v>
      </c>
      <c r="Z1729" s="13">
        <v>118</v>
      </c>
      <c r="AA1729" s="14" t="s">
        <v>390</v>
      </c>
      <c r="AB1729" s="36" t="str">
        <f t="shared" si="183"/>
        <v>tw-x-88-shl-loc2</v>
      </c>
      <c r="AC1729" s="36">
        <f t="shared" si="184"/>
        <v>9</v>
      </c>
      <c r="AD1729" s="13">
        <v>9</v>
      </c>
      <c r="AE1729" s="27">
        <v>9</v>
      </c>
      <c r="AG1729" s="35">
        <v>526</v>
      </c>
    </row>
    <row r="1730" spans="1:33" ht="16.5" x14ac:dyDescent="0.2">
      <c r="A1730" s="33" t="s">
        <v>985</v>
      </c>
      <c r="B1730" s="33">
        <f t="shared" si="178"/>
        <v>4308830</v>
      </c>
      <c r="C1730" s="51">
        <v>88</v>
      </c>
      <c r="D1730" s="26">
        <f t="shared" si="179"/>
        <v>43088</v>
      </c>
      <c r="E1730" s="13">
        <v>3</v>
      </c>
      <c r="F1730" s="14" t="s">
        <v>633</v>
      </c>
      <c r="G1730" s="14" t="s">
        <v>352</v>
      </c>
      <c r="H1730" s="13">
        <f t="shared" si="180"/>
        <v>128</v>
      </c>
      <c r="I1730" s="13">
        <f t="shared" si="181"/>
        <v>17</v>
      </c>
      <c r="J1730" s="13">
        <f t="shared" si="182"/>
        <v>5</v>
      </c>
      <c r="K1730" s="13" t="s">
        <v>1533</v>
      </c>
      <c r="L1730" s="13">
        <v>118</v>
      </c>
      <c r="M1730" s="13" t="s">
        <v>1535</v>
      </c>
      <c r="N1730" s="13">
        <v>118</v>
      </c>
      <c r="O1730" s="13" t="s">
        <v>1537</v>
      </c>
      <c r="P1730" s="13">
        <v>118</v>
      </c>
      <c r="Q1730" s="13" t="s">
        <v>1539</v>
      </c>
      <c r="R1730" s="13">
        <v>118</v>
      </c>
      <c r="S1730" s="13" t="s">
        <v>1541</v>
      </c>
      <c r="T1730" s="13">
        <v>118</v>
      </c>
      <c r="U1730" s="13" t="s">
        <v>1543</v>
      </c>
      <c r="V1730" s="13">
        <v>118</v>
      </c>
      <c r="W1730" s="13" t="s">
        <v>1697</v>
      </c>
      <c r="X1730" s="13">
        <v>118</v>
      </c>
      <c r="Y1730" s="13" t="s">
        <v>1699</v>
      </c>
      <c r="Z1730" s="13">
        <v>118</v>
      </c>
      <c r="AA1730" s="14" t="s">
        <v>351</v>
      </c>
      <c r="AB1730" s="37" t="str">
        <f t="shared" si="183"/>
        <v>tw-x-88-jlr-loc3</v>
      </c>
      <c r="AC1730" s="37">
        <f t="shared" si="184"/>
        <v>9</v>
      </c>
      <c r="AD1730" s="13">
        <v>6</v>
      </c>
      <c r="AE1730" s="27">
        <v>6</v>
      </c>
      <c r="AG1730" s="35">
        <v>527</v>
      </c>
    </row>
    <row r="1731" spans="1:33" ht="17.25" thickBot="1" x14ac:dyDescent="0.25">
      <c r="A1731" s="33" t="s">
        <v>985</v>
      </c>
      <c r="B1731" s="33">
        <f t="shared" si="178"/>
        <v>4308831</v>
      </c>
      <c r="C1731" s="51">
        <v>88</v>
      </c>
      <c r="D1731" s="28">
        <f t="shared" si="179"/>
        <v>43088</v>
      </c>
      <c r="E1731" s="29">
        <v>3</v>
      </c>
      <c r="F1731" s="30" t="s">
        <v>634</v>
      </c>
      <c r="G1731" s="30" t="s">
        <v>372</v>
      </c>
      <c r="H1731" s="29">
        <f t="shared" si="180"/>
        <v>128</v>
      </c>
      <c r="I1731" s="29">
        <f t="shared" si="181"/>
        <v>17</v>
      </c>
      <c r="J1731" s="29">
        <f t="shared" si="182"/>
        <v>5</v>
      </c>
      <c r="K1731" s="29" t="s">
        <v>1532</v>
      </c>
      <c r="L1731" s="29">
        <v>118</v>
      </c>
      <c r="M1731" s="29" t="s">
        <v>1534</v>
      </c>
      <c r="N1731" s="29">
        <v>118</v>
      </c>
      <c r="O1731" s="29" t="s">
        <v>1536</v>
      </c>
      <c r="P1731" s="29">
        <v>118</v>
      </c>
      <c r="Q1731" s="29" t="s">
        <v>1538</v>
      </c>
      <c r="R1731" s="29">
        <v>118</v>
      </c>
      <c r="S1731" s="29" t="s">
        <v>1540</v>
      </c>
      <c r="T1731" s="29">
        <v>118</v>
      </c>
      <c r="U1731" s="29" t="s">
        <v>1542</v>
      </c>
      <c r="V1731" s="29">
        <v>118</v>
      </c>
      <c r="W1731" s="29" t="s">
        <v>1698</v>
      </c>
      <c r="X1731" s="29">
        <v>118</v>
      </c>
      <c r="Y1731" s="29" t="s">
        <v>1700</v>
      </c>
      <c r="Z1731" s="29">
        <v>118</v>
      </c>
      <c r="AA1731" s="30" t="s">
        <v>391</v>
      </c>
      <c r="AB1731" s="30" t="str">
        <f t="shared" si="183"/>
        <v>tw-x-88-shl-loc3</v>
      </c>
      <c r="AC1731" s="30">
        <f t="shared" si="184"/>
        <v>9</v>
      </c>
      <c r="AD1731" s="29">
        <v>9</v>
      </c>
      <c r="AE1731" s="31">
        <v>9</v>
      </c>
      <c r="AG1731" s="35">
        <v>528</v>
      </c>
    </row>
    <row r="1732" spans="1:33" ht="16.5" x14ac:dyDescent="0.2">
      <c r="A1732" s="33" t="s">
        <v>985</v>
      </c>
      <c r="B1732" s="33">
        <f t="shared" si="178"/>
        <v>4308910</v>
      </c>
      <c r="C1732" s="51">
        <v>89</v>
      </c>
      <c r="D1732" s="23">
        <f t="shared" si="179"/>
        <v>43089</v>
      </c>
      <c r="E1732" s="24">
        <v>1</v>
      </c>
      <c r="F1732" s="32" t="s">
        <v>633</v>
      </c>
      <c r="G1732" s="32" t="s">
        <v>30</v>
      </c>
      <c r="H1732" s="24">
        <f t="shared" si="180"/>
        <v>130</v>
      </c>
      <c r="I1732" s="24">
        <f t="shared" si="181"/>
        <v>18</v>
      </c>
      <c r="J1732" s="24">
        <f t="shared" si="182"/>
        <v>5</v>
      </c>
      <c r="K1732" s="24" t="s">
        <v>1533</v>
      </c>
      <c r="L1732" s="24">
        <v>119</v>
      </c>
      <c r="M1732" s="24" t="s">
        <v>1535</v>
      </c>
      <c r="N1732" s="24">
        <v>119</v>
      </c>
      <c r="O1732" s="24" t="s">
        <v>1537</v>
      </c>
      <c r="P1732" s="24">
        <v>119</v>
      </c>
      <c r="Q1732" s="24" t="s">
        <v>1539</v>
      </c>
      <c r="R1732" s="24">
        <v>119</v>
      </c>
      <c r="S1732" s="24" t="s">
        <v>1541</v>
      </c>
      <c r="T1732" s="24">
        <v>119</v>
      </c>
      <c r="U1732" s="24" t="s">
        <v>1543</v>
      </c>
      <c r="V1732" s="24">
        <v>119</v>
      </c>
      <c r="W1732" s="24" t="s">
        <v>1545</v>
      </c>
      <c r="X1732" s="24">
        <v>119</v>
      </c>
      <c r="Y1732" s="24" t="s">
        <v>1699</v>
      </c>
      <c r="Z1732" s="24">
        <v>119</v>
      </c>
      <c r="AA1732" s="32" t="s">
        <v>357</v>
      </c>
      <c r="AB1732" s="24" t="str">
        <f t="shared" si="183"/>
        <v>tw-x-89-jlr-loc1</v>
      </c>
      <c r="AC1732" s="24">
        <f t="shared" si="184"/>
        <v>9</v>
      </c>
      <c r="AD1732" s="24">
        <v>6</v>
      </c>
      <c r="AE1732" s="25">
        <v>6</v>
      </c>
      <c r="AG1732" s="35">
        <v>529</v>
      </c>
    </row>
    <row r="1733" spans="1:33" ht="16.5" x14ac:dyDescent="0.2">
      <c r="A1733" s="33" t="s">
        <v>985</v>
      </c>
      <c r="B1733" s="33">
        <f t="shared" ref="B1733:B1796" si="185">D1733*100+E1733*10+IF(F1733="jlr",0,1)</f>
        <v>4308911</v>
      </c>
      <c r="C1733" s="51">
        <v>89</v>
      </c>
      <c r="D1733" s="26">
        <f t="shared" si="179"/>
        <v>43089</v>
      </c>
      <c r="E1733" s="13">
        <v>1</v>
      </c>
      <c r="F1733" s="14" t="s">
        <v>634</v>
      </c>
      <c r="G1733" s="14" t="s">
        <v>368</v>
      </c>
      <c r="H1733" s="13">
        <f t="shared" si="180"/>
        <v>130</v>
      </c>
      <c r="I1733" s="13">
        <f t="shared" si="181"/>
        <v>18</v>
      </c>
      <c r="J1733" s="13">
        <f t="shared" si="182"/>
        <v>5</v>
      </c>
      <c r="K1733" s="13" t="s">
        <v>1532</v>
      </c>
      <c r="L1733" s="13">
        <v>119</v>
      </c>
      <c r="M1733" s="13" t="s">
        <v>1534</v>
      </c>
      <c r="N1733" s="13">
        <v>119</v>
      </c>
      <c r="O1733" s="13" t="s">
        <v>1536</v>
      </c>
      <c r="P1733" s="13">
        <v>119</v>
      </c>
      <c r="Q1733" s="13" t="s">
        <v>1538</v>
      </c>
      <c r="R1733" s="13">
        <v>119</v>
      </c>
      <c r="S1733" s="13" t="s">
        <v>1540</v>
      </c>
      <c r="T1733" s="13">
        <v>119</v>
      </c>
      <c r="U1733" s="13" t="s">
        <v>1542</v>
      </c>
      <c r="V1733" s="13">
        <v>119</v>
      </c>
      <c r="W1733" s="13" t="s">
        <v>1544</v>
      </c>
      <c r="X1733" s="13">
        <v>119</v>
      </c>
      <c r="Y1733" s="13" t="s">
        <v>1700</v>
      </c>
      <c r="Z1733" s="13">
        <v>119</v>
      </c>
      <c r="AA1733" s="14" t="s">
        <v>398</v>
      </c>
      <c r="AB1733" s="13" t="str">
        <f t="shared" si="183"/>
        <v>tw-x-89-shl-loc1</v>
      </c>
      <c r="AC1733" s="13">
        <f t="shared" si="184"/>
        <v>9</v>
      </c>
      <c r="AD1733" s="13">
        <v>9</v>
      </c>
      <c r="AE1733" s="27">
        <v>9</v>
      </c>
      <c r="AG1733" s="35">
        <v>530</v>
      </c>
    </row>
    <row r="1734" spans="1:33" ht="16.5" x14ac:dyDescent="0.2">
      <c r="A1734" s="33" t="s">
        <v>985</v>
      </c>
      <c r="B1734" s="33">
        <f t="shared" si="185"/>
        <v>4308920</v>
      </c>
      <c r="C1734" s="51">
        <v>89</v>
      </c>
      <c r="D1734" s="26">
        <f t="shared" si="179"/>
        <v>43089</v>
      </c>
      <c r="E1734" s="13">
        <v>2</v>
      </c>
      <c r="F1734" s="14" t="s">
        <v>633</v>
      </c>
      <c r="G1734" s="14" t="s">
        <v>350</v>
      </c>
      <c r="H1734" s="13">
        <f t="shared" si="180"/>
        <v>130</v>
      </c>
      <c r="I1734" s="13">
        <f t="shared" si="181"/>
        <v>17</v>
      </c>
      <c r="J1734" s="13">
        <f t="shared" si="182"/>
        <v>5</v>
      </c>
      <c r="K1734" s="13" t="s">
        <v>1533</v>
      </c>
      <c r="L1734" s="13">
        <v>119</v>
      </c>
      <c r="M1734" s="13" t="s">
        <v>1535</v>
      </c>
      <c r="N1734" s="13">
        <v>119</v>
      </c>
      <c r="O1734" s="13" t="s">
        <v>1537</v>
      </c>
      <c r="P1734" s="13">
        <v>119</v>
      </c>
      <c r="Q1734" s="13" t="s">
        <v>1539</v>
      </c>
      <c r="R1734" s="13">
        <v>119</v>
      </c>
      <c r="S1734" s="13" t="s">
        <v>1541</v>
      </c>
      <c r="T1734" s="13">
        <v>119</v>
      </c>
      <c r="U1734" s="13" t="s">
        <v>1543</v>
      </c>
      <c r="V1734" s="13">
        <v>119</v>
      </c>
      <c r="W1734" s="13" t="s">
        <v>1545</v>
      </c>
      <c r="X1734" s="13">
        <v>119</v>
      </c>
      <c r="Y1734" s="13" t="s">
        <v>1699</v>
      </c>
      <c r="Z1734" s="13">
        <v>119</v>
      </c>
      <c r="AA1734" s="13" t="s">
        <v>347</v>
      </c>
      <c r="AB1734" s="36" t="str">
        <f t="shared" si="183"/>
        <v>tw-x-89-jlr-loc2</v>
      </c>
      <c r="AC1734" s="36">
        <f t="shared" si="184"/>
        <v>9</v>
      </c>
      <c r="AD1734" s="13">
        <v>6</v>
      </c>
      <c r="AE1734" s="27">
        <v>6</v>
      </c>
      <c r="AG1734" s="35">
        <v>531</v>
      </c>
    </row>
    <row r="1735" spans="1:33" ht="16.5" x14ac:dyDescent="0.2">
      <c r="A1735" s="33" t="s">
        <v>985</v>
      </c>
      <c r="B1735" s="33">
        <f t="shared" si="185"/>
        <v>4308921</v>
      </c>
      <c r="C1735" s="51">
        <v>89</v>
      </c>
      <c r="D1735" s="26">
        <f t="shared" si="179"/>
        <v>43089</v>
      </c>
      <c r="E1735" s="13">
        <v>2</v>
      </c>
      <c r="F1735" s="14" t="s">
        <v>634</v>
      </c>
      <c r="G1735" s="14" t="s">
        <v>367</v>
      </c>
      <c r="H1735" s="13">
        <f t="shared" si="180"/>
        <v>130</v>
      </c>
      <c r="I1735" s="13">
        <f t="shared" si="181"/>
        <v>17</v>
      </c>
      <c r="J1735" s="13">
        <f t="shared" si="182"/>
        <v>5</v>
      </c>
      <c r="K1735" s="13" t="s">
        <v>1532</v>
      </c>
      <c r="L1735" s="13">
        <v>119</v>
      </c>
      <c r="M1735" s="13" t="s">
        <v>1534</v>
      </c>
      <c r="N1735" s="13">
        <v>119</v>
      </c>
      <c r="O1735" s="13" t="s">
        <v>1536</v>
      </c>
      <c r="P1735" s="13">
        <v>119</v>
      </c>
      <c r="Q1735" s="13" t="s">
        <v>1538</v>
      </c>
      <c r="R1735" s="13">
        <v>119</v>
      </c>
      <c r="S1735" s="13" t="s">
        <v>1540</v>
      </c>
      <c r="T1735" s="13">
        <v>119</v>
      </c>
      <c r="U1735" s="13" t="s">
        <v>1542</v>
      </c>
      <c r="V1735" s="13">
        <v>119</v>
      </c>
      <c r="W1735" s="13" t="s">
        <v>1544</v>
      </c>
      <c r="X1735" s="13">
        <v>119</v>
      </c>
      <c r="Y1735" s="13" t="s">
        <v>1700</v>
      </c>
      <c r="Z1735" s="13">
        <v>119</v>
      </c>
      <c r="AA1735" s="13" t="s">
        <v>386</v>
      </c>
      <c r="AB1735" s="36" t="str">
        <f t="shared" si="183"/>
        <v>tw-x-89-shl-loc2</v>
      </c>
      <c r="AC1735" s="36">
        <f t="shared" si="184"/>
        <v>9</v>
      </c>
      <c r="AD1735" s="13">
        <v>9</v>
      </c>
      <c r="AE1735" s="27">
        <v>9</v>
      </c>
      <c r="AG1735" s="35">
        <v>532</v>
      </c>
    </row>
    <row r="1736" spans="1:33" ht="16.5" x14ac:dyDescent="0.2">
      <c r="A1736" s="33" t="s">
        <v>985</v>
      </c>
      <c r="B1736" s="33">
        <f t="shared" si="185"/>
        <v>4308930</v>
      </c>
      <c r="C1736" s="51">
        <v>89</v>
      </c>
      <c r="D1736" s="26">
        <f t="shared" si="179"/>
        <v>43089</v>
      </c>
      <c r="E1736" s="13">
        <v>3</v>
      </c>
      <c r="F1736" s="14" t="s">
        <v>633</v>
      </c>
      <c r="G1736" s="14" t="s">
        <v>352</v>
      </c>
      <c r="H1736" s="13">
        <f t="shared" si="180"/>
        <v>130</v>
      </c>
      <c r="I1736" s="13">
        <f t="shared" si="181"/>
        <v>17</v>
      </c>
      <c r="J1736" s="13">
        <f t="shared" si="182"/>
        <v>5</v>
      </c>
      <c r="K1736" s="13" t="s">
        <v>1533</v>
      </c>
      <c r="L1736" s="13">
        <v>119</v>
      </c>
      <c r="M1736" s="13" t="s">
        <v>1535</v>
      </c>
      <c r="N1736" s="13">
        <v>119</v>
      </c>
      <c r="O1736" s="13" t="s">
        <v>1537</v>
      </c>
      <c r="P1736" s="13">
        <v>119</v>
      </c>
      <c r="Q1736" s="13" t="s">
        <v>1539</v>
      </c>
      <c r="R1736" s="13">
        <v>119</v>
      </c>
      <c r="S1736" s="13" t="s">
        <v>1541</v>
      </c>
      <c r="T1736" s="13">
        <v>119</v>
      </c>
      <c r="U1736" s="13" t="s">
        <v>1543</v>
      </c>
      <c r="V1736" s="13">
        <v>119</v>
      </c>
      <c r="W1736" s="13" t="s">
        <v>1545</v>
      </c>
      <c r="X1736" s="13">
        <v>119</v>
      </c>
      <c r="Y1736" s="13" t="s">
        <v>1699</v>
      </c>
      <c r="Z1736" s="13">
        <v>119</v>
      </c>
      <c r="AA1736" s="14" t="s">
        <v>353</v>
      </c>
      <c r="AB1736" s="37" t="str">
        <f t="shared" si="183"/>
        <v>tw-x-89-jlr-loc3</v>
      </c>
      <c r="AC1736" s="37">
        <f t="shared" si="184"/>
        <v>9</v>
      </c>
      <c r="AD1736" s="13">
        <v>6</v>
      </c>
      <c r="AE1736" s="27">
        <v>6</v>
      </c>
      <c r="AG1736" s="35">
        <v>533</v>
      </c>
    </row>
    <row r="1737" spans="1:33" ht="17.25" thickBot="1" x14ac:dyDescent="0.25">
      <c r="A1737" s="33" t="s">
        <v>985</v>
      </c>
      <c r="B1737" s="33">
        <f t="shared" si="185"/>
        <v>4308931</v>
      </c>
      <c r="C1737" s="51">
        <v>89</v>
      </c>
      <c r="D1737" s="28">
        <f t="shared" si="179"/>
        <v>43089</v>
      </c>
      <c r="E1737" s="29">
        <v>3</v>
      </c>
      <c r="F1737" s="30" t="s">
        <v>634</v>
      </c>
      <c r="G1737" s="30" t="s">
        <v>372</v>
      </c>
      <c r="H1737" s="29">
        <f t="shared" si="180"/>
        <v>130</v>
      </c>
      <c r="I1737" s="29">
        <f t="shared" si="181"/>
        <v>17</v>
      </c>
      <c r="J1737" s="29">
        <f t="shared" si="182"/>
        <v>5</v>
      </c>
      <c r="K1737" s="29" t="s">
        <v>1532</v>
      </c>
      <c r="L1737" s="29">
        <v>119</v>
      </c>
      <c r="M1737" s="29" t="s">
        <v>1534</v>
      </c>
      <c r="N1737" s="29">
        <v>119</v>
      </c>
      <c r="O1737" s="29" t="s">
        <v>1536</v>
      </c>
      <c r="P1737" s="29">
        <v>119</v>
      </c>
      <c r="Q1737" s="29" t="s">
        <v>1538</v>
      </c>
      <c r="R1737" s="29">
        <v>119</v>
      </c>
      <c r="S1737" s="29" t="s">
        <v>1540</v>
      </c>
      <c r="T1737" s="29">
        <v>119</v>
      </c>
      <c r="U1737" s="29" t="s">
        <v>1542</v>
      </c>
      <c r="V1737" s="29">
        <v>119</v>
      </c>
      <c r="W1737" s="29" t="s">
        <v>1544</v>
      </c>
      <c r="X1737" s="29">
        <v>119</v>
      </c>
      <c r="Y1737" s="29" t="s">
        <v>1700</v>
      </c>
      <c r="Z1737" s="29">
        <v>119</v>
      </c>
      <c r="AA1737" s="30" t="s">
        <v>394</v>
      </c>
      <c r="AB1737" s="30" t="str">
        <f t="shared" si="183"/>
        <v>tw-x-89-shl-loc3</v>
      </c>
      <c r="AC1737" s="30">
        <f t="shared" si="184"/>
        <v>9</v>
      </c>
      <c r="AD1737" s="29">
        <v>9</v>
      </c>
      <c r="AE1737" s="31">
        <v>9</v>
      </c>
      <c r="AG1737" s="35">
        <v>534</v>
      </c>
    </row>
    <row r="1738" spans="1:33" ht="16.5" x14ac:dyDescent="0.2">
      <c r="A1738" s="33" t="s">
        <v>985</v>
      </c>
      <c r="B1738" s="33">
        <f t="shared" si="185"/>
        <v>4309010</v>
      </c>
      <c r="C1738" s="51">
        <v>90</v>
      </c>
      <c r="D1738" s="23">
        <f t="shared" si="179"/>
        <v>43090</v>
      </c>
      <c r="E1738" s="24">
        <v>1</v>
      </c>
      <c r="F1738" s="32" t="s">
        <v>633</v>
      </c>
      <c r="G1738" s="32" t="s">
        <v>30</v>
      </c>
      <c r="H1738" s="24">
        <f t="shared" si="180"/>
        <v>130</v>
      </c>
      <c r="I1738" s="24">
        <f t="shared" si="181"/>
        <v>18</v>
      </c>
      <c r="J1738" s="24">
        <f t="shared" si="182"/>
        <v>5</v>
      </c>
      <c r="K1738" s="24" t="s">
        <v>1533</v>
      </c>
      <c r="L1738" s="24">
        <v>120</v>
      </c>
      <c r="M1738" s="24" t="s">
        <v>1535</v>
      </c>
      <c r="N1738" s="24">
        <v>120</v>
      </c>
      <c r="O1738" s="24" t="s">
        <v>1537</v>
      </c>
      <c r="P1738" s="24">
        <v>120</v>
      </c>
      <c r="Q1738" s="24" t="s">
        <v>1539</v>
      </c>
      <c r="R1738" s="24">
        <v>120</v>
      </c>
      <c r="S1738" s="24" t="s">
        <v>1541</v>
      </c>
      <c r="T1738" s="24">
        <v>120</v>
      </c>
      <c r="U1738" s="24" t="s">
        <v>1543</v>
      </c>
      <c r="V1738" s="24">
        <v>120</v>
      </c>
      <c r="W1738" s="24" t="s">
        <v>1545</v>
      </c>
      <c r="X1738" s="24">
        <v>120</v>
      </c>
      <c r="Y1738" s="24" t="s">
        <v>1546</v>
      </c>
      <c r="Z1738" s="24">
        <v>120</v>
      </c>
      <c r="AA1738" s="24" t="s">
        <v>351</v>
      </c>
      <c r="AB1738" s="24" t="str">
        <f t="shared" si="183"/>
        <v>tw-x-90-jlr-loc1</v>
      </c>
      <c r="AC1738" s="24">
        <f t="shared" si="184"/>
        <v>10</v>
      </c>
      <c r="AD1738" s="24">
        <v>6</v>
      </c>
      <c r="AE1738" s="25">
        <v>6</v>
      </c>
      <c r="AG1738" s="35">
        <v>535</v>
      </c>
    </row>
    <row r="1739" spans="1:33" ht="16.5" x14ac:dyDescent="0.2">
      <c r="A1739" s="33" t="s">
        <v>985</v>
      </c>
      <c r="B1739" s="33">
        <f t="shared" si="185"/>
        <v>4309011</v>
      </c>
      <c r="C1739" s="51">
        <v>90</v>
      </c>
      <c r="D1739" s="26">
        <f t="shared" si="179"/>
        <v>43090</v>
      </c>
      <c r="E1739" s="13">
        <v>1</v>
      </c>
      <c r="F1739" s="14" t="s">
        <v>634</v>
      </c>
      <c r="G1739" s="14" t="s">
        <v>368</v>
      </c>
      <c r="H1739" s="13">
        <f t="shared" si="180"/>
        <v>130</v>
      </c>
      <c r="I1739" s="13">
        <f t="shared" si="181"/>
        <v>18</v>
      </c>
      <c r="J1739" s="13">
        <f t="shared" si="182"/>
        <v>5</v>
      </c>
      <c r="K1739" s="13" t="s">
        <v>1532</v>
      </c>
      <c r="L1739" s="13">
        <v>120</v>
      </c>
      <c r="M1739" s="13" t="s">
        <v>1534</v>
      </c>
      <c r="N1739" s="13">
        <v>120</v>
      </c>
      <c r="O1739" s="13" t="s">
        <v>1536</v>
      </c>
      <c r="P1739" s="13">
        <v>120</v>
      </c>
      <c r="Q1739" s="13" t="s">
        <v>1538</v>
      </c>
      <c r="R1739" s="13">
        <v>120</v>
      </c>
      <c r="S1739" s="13" t="s">
        <v>1540</v>
      </c>
      <c r="T1739" s="13">
        <v>120</v>
      </c>
      <c r="U1739" s="13" t="s">
        <v>1542</v>
      </c>
      <c r="V1739" s="13">
        <v>120</v>
      </c>
      <c r="W1739" s="13" t="s">
        <v>1544</v>
      </c>
      <c r="X1739" s="13">
        <v>120</v>
      </c>
      <c r="Y1739" s="13" t="s">
        <v>1547</v>
      </c>
      <c r="Z1739" s="13">
        <v>120</v>
      </c>
      <c r="AA1739" s="13" t="s">
        <v>391</v>
      </c>
      <c r="AB1739" s="13" t="str">
        <f t="shared" si="183"/>
        <v>tw-x-90-shl-loc1</v>
      </c>
      <c r="AC1739" s="13">
        <f t="shared" si="184"/>
        <v>10</v>
      </c>
      <c r="AD1739" s="13">
        <v>9</v>
      </c>
      <c r="AE1739" s="27">
        <v>9</v>
      </c>
      <c r="AG1739" s="35">
        <v>536</v>
      </c>
    </row>
    <row r="1740" spans="1:33" ht="16.5" x14ac:dyDescent="0.2">
      <c r="A1740" s="33" t="s">
        <v>985</v>
      </c>
      <c r="B1740" s="33">
        <f t="shared" si="185"/>
        <v>4309020</v>
      </c>
      <c r="C1740" s="51">
        <v>90</v>
      </c>
      <c r="D1740" s="26">
        <f t="shared" si="179"/>
        <v>43090</v>
      </c>
      <c r="E1740" s="13">
        <v>2</v>
      </c>
      <c r="F1740" s="14" t="s">
        <v>633</v>
      </c>
      <c r="G1740" s="14" t="s">
        <v>350</v>
      </c>
      <c r="H1740" s="13">
        <f t="shared" si="180"/>
        <v>130</v>
      </c>
      <c r="I1740" s="13">
        <f t="shared" si="181"/>
        <v>18</v>
      </c>
      <c r="J1740" s="13">
        <f t="shared" si="182"/>
        <v>5</v>
      </c>
      <c r="K1740" s="13" t="s">
        <v>1533</v>
      </c>
      <c r="L1740" s="13">
        <v>120</v>
      </c>
      <c r="M1740" s="13" t="s">
        <v>1535</v>
      </c>
      <c r="N1740" s="13">
        <v>120</v>
      </c>
      <c r="O1740" s="13" t="s">
        <v>1537</v>
      </c>
      <c r="P1740" s="13">
        <v>120</v>
      </c>
      <c r="Q1740" s="13" t="s">
        <v>1539</v>
      </c>
      <c r="R1740" s="13">
        <v>120</v>
      </c>
      <c r="S1740" s="13" t="s">
        <v>1541</v>
      </c>
      <c r="T1740" s="13">
        <v>120</v>
      </c>
      <c r="U1740" s="13" t="s">
        <v>1543</v>
      </c>
      <c r="V1740" s="13">
        <v>120</v>
      </c>
      <c r="W1740" s="13" t="s">
        <v>1545</v>
      </c>
      <c r="X1740" s="13">
        <v>120</v>
      </c>
      <c r="Y1740" s="13" t="s">
        <v>1546</v>
      </c>
      <c r="Z1740" s="13">
        <v>120</v>
      </c>
      <c r="AA1740" s="13" t="s">
        <v>748</v>
      </c>
      <c r="AB1740" s="36" t="str">
        <f t="shared" si="183"/>
        <v>tw-x-90-jlr-loc2</v>
      </c>
      <c r="AC1740" s="36">
        <f t="shared" si="184"/>
        <v>10</v>
      </c>
      <c r="AD1740" s="13">
        <v>6</v>
      </c>
      <c r="AE1740" s="27">
        <v>6</v>
      </c>
      <c r="AG1740" s="35">
        <v>537</v>
      </c>
    </row>
    <row r="1741" spans="1:33" ht="16.5" x14ac:dyDescent="0.2">
      <c r="A1741" s="33" t="s">
        <v>985</v>
      </c>
      <c r="B1741" s="33">
        <f t="shared" si="185"/>
        <v>4309021</v>
      </c>
      <c r="C1741" s="51">
        <v>90</v>
      </c>
      <c r="D1741" s="26">
        <f t="shared" si="179"/>
        <v>43090</v>
      </c>
      <c r="E1741" s="13">
        <v>2</v>
      </c>
      <c r="F1741" s="14" t="s">
        <v>634</v>
      </c>
      <c r="G1741" s="14" t="s">
        <v>367</v>
      </c>
      <c r="H1741" s="13">
        <f t="shared" si="180"/>
        <v>130</v>
      </c>
      <c r="I1741" s="13">
        <f t="shared" si="181"/>
        <v>18</v>
      </c>
      <c r="J1741" s="13">
        <f t="shared" si="182"/>
        <v>5</v>
      </c>
      <c r="K1741" s="13" t="s">
        <v>1532</v>
      </c>
      <c r="L1741" s="13">
        <v>120</v>
      </c>
      <c r="M1741" s="13" t="s">
        <v>1534</v>
      </c>
      <c r="N1741" s="13">
        <v>120</v>
      </c>
      <c r="O1741" s="13" t="s">
        <v>1536</v>
      </c>
      <c r="P1741" s="13">
        <v>120</v>
      </c>
      <c r="Q1741" s="13" t="s">
        <v>1538</v>
      </c>
      <c r="R1741" s="13">
        <v>120</v>
      </c>
      <c r="S1741" s="13" t="s">
        <v>1540</v>
      </c>
      <c r="T1741" s="13">
        <v>120</v>
      </c>
      <c r="U1741" s="13" t="s">
        <v>1542</v>
      </c>
      <c r="V1741" s="13">
        <v>120</v>
      </c>
      <c r="W1741" s="13" t="s">
        <v>1544</v>
      </c>
      <c r="X1741" s="13">
        <v>120</v>
      </c>
      <c r="Y1741" s="13" t="s">
        <v>1547</v>
      </c>
      <c r="Z1741" s="13">
        <v>120</v>
      </c>
      <c r="AA1741" s="13" t="s">
        <v>390</v>
      </c>
      <c r="AB1741" s="36" t="str">
        <f t="shared" si="183"/>
        <v>tw-x-90-shl-loc2</v>
      </c>
      <c r="AC1741" s="36">
        <f t="shared" si="184"/>
        <v>10</v>
      </c>
      <c r="AD1741" s="13">
        <v>9</v>
      </c>
      <c r="AE1741" s="27">
        <v>9</v>
      </c>
      <c r="AG1741" s="35">
        <v>538</v>
      </c>
    </row>
    <row r="1742" spans="1:33" ht="16.5" x14ac:dyDescent="0.2">
      <c r="A1742" s="33" t="s">
        <v>985</v>
      </c>
      <c r="B1742" s="33">
        <f t="shared" si="185"/>
        <v>4309030</v>
      </c>
      <c r="C1742" s="51">
        <v>90</v>
      </c>
      <c r="D1742" s="26">
        <f t="shared" si="179"/>
        <v>43090</v>
      </c>
      <c r="E1742" s="13">
        <v>3</v>
      </c>
      <c r="F1742" s="14" t="s">
        <v>633</v>
      </c>
      <c r="G1742" s="14" t="s">
        <v>352</v>
      </c>
      <c r="H1742" s="13">
        <f t="shared" si="180"/>
        <v>130</v>
      </c>
      <c r="I1742" s="13">
        <f t="shared" si="181"/>
        <v>17</v>
      </c>
      <c r="J1742" s="13">
        <f t="shared" si="182"/>
        <v>5</v>
      </c>
      <c r="K1742" s="13" t="s">
        <v>1533</v>
      </c>
      <c r="L1742" s="13">
        <v>120</v>
      </c>
      <c r="M1742" s="13" t="s">
        <v>1535</v>
      </c>
      <c r="N1742" s="13">
        <v>120</v>
      </c>
      <c r="O1742" s="13" t="s">
        <v>1537</v>
      </c>
      <c r="P1742" s="13">
        <v>120</v>
      </c>
      <c r="Q1742" s="13" t="s">
        <v>1539</v>
      </c>
      <c r="R1742" s="13">
        <v>120</v>
      </c>
      <c r="S1742" s="13" t="s">
        <v>1541</v>
      </c>
      <c r="T1742" s="13">
        <v>120</v>
      </c>
      <c r="U1742" s="13" t="s">
        <v>1543</v>
      </c>
      <c r="V1742" s="13">
        <v>120</v>
      </c>
      <c r="W1742" s="13" t="s">
        <v>1545</v>
      </c>
      <c r="X1742" s="13">
        <v>120</v>
      </c>
      <c r="Y1742" s="13" t="s">
        <v>1546</v>
      </c>
      <c r="Z1742" s="13">
        <v>120</v>
      </c>
      <c r="AA1742" s="13" t="s">
        <v>354</v>
      </c>
      <c r="AB1742" s="37" t="str">
        <f t="shared" si="183"/>
        <v>tw-x-90-jlr-loc3</v>
      </c>
      <c r="AC1742" s="37">
        <f t="shared" si="184"/>
        <v>10</v>
      </c>
      <c r="AD1742" s="13">
        <v>6</v>
      </c>
      <c r="AE1742" s="27">
        <v>6</v>
      </c>
      <c r="AG1742" s="35">
        <v>539</v>
      </c>
    </row>
    <row r="1743" spans="1:33" ht="17.25" thickBot="1" x14ac:dyDescent="0.25">
      <c r="A1743" s="33" t="s">
        <v>985</v>
      </c>
      <c r="B1743" s="33">
        <f t="shared" si="185"/>
        <v>4309031</v>
      </c>
      <c r="C1743" s="51">
        <v>90</v>
      </c>
      <c r="D1743" s="28">
        <f t="shared" si="179"/>
        <v>43090</v>
      </c>
      <c r="E1743" s="29">
        <v>3</v>
      </c>
      <c r="F1743" s="30" t="s">
        <v>634</v>
      </c>
      <c r="G1743" s="30" t="s">
        <v>372</v>
      </c>
      <c r="H1743" s="29">
        <f t="shared" si="180"/>
        <v>130</v>
      </c>
      <c r="I1743" s="29">
        <f t="shared" si="181"/>
        <v>17</v>
      </c>
      <c r="J1743" s="29">
        <f t="shared" si="182"/>
        <v>5</v>
      </c>
      <c r="K1743" s="29" t="s">
        <v>1532</v>
      </c>
      <c r="L1743" s="29">
        <v>120</v>
      </c>
      <c r="M1743" s="29" t="s">
        <v>1534</v>
      </c>
      <c r="N1743" s="29">
        <v>120</v>
      </c>
      <c r="O1743" s="29" t="s">
        <v>1536</v>
      </c>
      <c r="P1743" s="29">
        <v>120</v>
      </c>
      <c r="Q1743" s="29" t="s">
        <v>1538</v>
      </c>
      <c r="R1743" s="29">
        <v>120</v>
      </c>
      <c r="S1743" s="29" t="s">
        <v>1540</v>
      </c>
      <c r="T1743" s="29">
        <v>120</v>
      </c>
      <c r="U1743" s="29" t="s">
        <v>1542</v>
      </c>
      <c r="V1743" s="29">
        <v>120</v>
      </c>
      <c r="W1743" s="29" t="s">
        <v>1544</v>
      </c>
      <c r="X1743" s="29">
        <v>120</v>
      </c>
      <c r="Y1743" s="29" t="s">
        <v>1547</v>
      </c>
      <c r="Z1743" s="29">
        <v>120</v>
      </c>
      <c r="AA1743" s="29" t="s">
        <v>395</v>
      </c>
      <c r="AB1743" s="30" t="str">
        <f t="shared" si="183"/>
        <v>tw-x-90-shl-loc3</v>
      </c>
      <c r="AC1743" s="30">
        <f t="shared" si="184"/>
        <v>10</v>
      </c>
      <c r="AD1743" s="29">
        <v>9</v>
      </c>
      <c r="AE1743" s="31">
        <v>9</v>
      </c>
      <c r="AG1743" s="35">
        <v>540</v>
      </c>
    </row>
    <row r="1744" spans="1:33" ht="16.5" x14ac:dyDescent="0.2">
      <c r="A1744" s="33" t="s">
        <v>985</v>
      </c>
      <c r="B1744" s="33">
        <f t="shared" si="185"/>
        <v>4309110</v>
      </c>
      <c r="C1744" s="51">
        <v>91</v>
      </c>
      <c r="D1744" s="23">
        <f t="shared" si="179"/>
        <v>43091</v>
      </c>
      <c r="E1744" s="24">
        <v>1</v>
      </c>
      <c r="F1744" s="32" t="s">
        <v>633</v>
      </c>
      <c r="G1744" s="32" t="s">
        <v>30</v>
      </c>
      <c r="H1744" s="24">
        <f t="shared" si="180"/>
        <v>130</v>
      </c>
      <c r="I1744" s="24">
        <f t="shared" si="181"/>
        <v>18</v>
      </c>
      <c r="J1744" s="24">
        <f t="shared" si="182"/>
        <v>5</v>
      </c>
      <c r="K1744" s="24" t="s">
        <v>1533</v>
      </c>
      <c r="L1744" s="24">
        <v>120</v>
      </c>
      <c r="M1744" s="24" t="s">
        <v>1535</v>
      </c>
      <c r="N1744" s="24">
        <v>120</v>
      </c>
      <c r="O1744" s="24" t="s">
        <v>1537</v>
      </c>
      <c r="P1744" s="24">
        <v>120</v>
      </c>
      <c r="Q1744" s="24" t="s">
        <v>1539</v>
      </c>
      <c r="R1744" s="24">
        <v>120</v>
      </c>
      <c r="S1744" s="24" t="s">
        <v>1541</v>
      </c>
      <c r="T1744" s="24">
        <v>120</v>
      </c>
      <c r="U1744" s="24" t="s">
        <v>1543</v>
      </c>
      <c r="V1744" s="24">
        <v>120</v>
      </c>
      <c r="W1744" s="24" t="s">
        <v>1545</v>
      </c>
      <c r="X1744" s="24">
        <v>120</v>
      </c>
      <c r="Y1744" s="24" t="s">
        <v>1546</v>
      </c>
      <c r="Z1744" s="24">
        <v>120</v>
      </c>
      <c r="AA1744" s="32" t="s">
        <v>30</v>
      </c>
      <c r="AB1744" s="24" t="str">
        <f t="shared" si="183"/>
        <v>tw-x-91-jlr-loc1</v>
      </c>
      <c r="AC1744" s="24">
        <f t="shared" si="184"/>
        <v>10</v>
      </c>
      <c r="AD1744" s="24">
        <v>6</v>
      </c>
      <c r="AE1744" s="25">
        <v>6</v>
      </c>
      <c r="AG1744" s="35">
        <v>541</v>
      </c>
    </row>
    <row r="1745" spans="1:33" ht="16.5" x14ac:dyDescent="0.2">
      <c r="A1745" s="33" t="s">
        <v>985</v>
      </c>
      <c r="B1745" s="33">
        <f t="shared" si="185"/>
        <v>4309111</v>
      </c>
      <c r="C1745" s="51">
        <v>91</v>
      </c>
      <c r="D1745" s="26">
        <f t="shared" si="179"/>
        <v>43091</v>
      </c>
      <c r="E1745" s="13">
        <v>1</v>
      </c>
      <c r="F1745" s="14" t="s">
        <v>634</v>
      </c>
      <c r="G1745" s="14" t="s">
        <v>368</v>
      </c>
      <c r="H1745" s="13">
        <f t="shared" si="180"/>
        <v>130</v>
      </c>
      <c r="I1745" s="13">
        <f t="shared" si="181"/>
        <v>18</v>
      </c>
      <c r="J1745" s="13">
        <f t="shared" si="182"/>
        <v>5</v>
      </c>
      <c r="K1745" s="13" t="s">
        <v>1644</v>
      </c>
      <c r="L1745" s="13">
        <v>121</v>
      </c>
      <c r="M1745" s="13" t="s">
        <v>1534</v>
      </c>
      <c r="N1745" s="13">
        <v>121</v>
      </c>
      <c r="O1745" s="13" t="s">
        <v>1536</v>
      </c>
      <c r="P1745" s="13">
        <v>121</v>
      </c>
      <c r="Q1745" s="13" t="s">
        <v>1538</v>
      </c>
      <c r="R1745" s="13">
        <v>121</v>
      </c>
      <c r="S1745" s="13" t="s">
        <v>1540</v>
      </c>
      <c r="T1745" s="13">
        <v>121</v>
      </c>
      <c r="U1745" s="13" t="s">
        <v>1542</v>
      </c>
      <c r="V1745" s="13">
        <v>121</v>
      </c>
      <c r="W1745" s="13" t="s">
        <v>1544</v>
      </c>
      <c r="X1745" s="13">
        <v>121</v>
      </c>
      <c r="Y1745" s="13" t="s">
        <v>1547</v>
      </c>
      <c r="Z1745" s="13">
        <v>121</v>
      </c>
      <c r="AA1745" s="14" t="s">
        <v>386</v>
      </c>
      <c r="AB1745" s="13" t="str">
        <f t="shared" si="183"/>
        <v>tw-x-91-shl-loc1</v>
      </c>
      <c r="AC1745" s="13">
        <f t="shared" si="184"/>
        <v>10</v>
      </c>
      <c r="AD1745" s="13">
        <v>9</v>
      </c>
      <c r="AE1745" s="27">
        <v>9</v>
      </c>
      <c r="AG1745" s="35">
        <v>542</v>
      </c>
    </row>
    <row r="1746" spans="1:33" ht="16.5" x14ac:dyDescent="0.2">
      <c r="A1746" s="33" t="s">
        <v>985</v>
      </c>
      <c r="B1746" s="33">
        <f t="shared" si="185"/>
        <v>4309120</v>
      </c>
      <c r="C1746" s="51">
        <v>91</v>
      </c>
      <c r="D1746" s="26">
        <f t="shared" si="179"/>
        <v>43091</v>
      </c>
      <c r="E1746" s="13">
        <v>2</v>
      </c>
      <c r="F1746" s="14" t="s">
        <v>633</v>
      </c>
      <c r="G1746" s="14" t="s">
        <v>350</v>
      </c>
      <c r="H1746" s="13">
        <f t="shared" si="180"/>
        <v>130</v>
      </c>
      <c r="I1746" s="13">
        <f t="shared" si="181"/>
        <v>18</v>
      </c>
      <c r="J1746" s="13">
        <f t="shared" si="182"/>
        <v>5</v>
      </c>
      <c r="K1746" s="13" t="s">
        <v>1533</v>
      </c>
      <c r="L1746" s="13">
        <v>120</v>
      </c>
      <c r="M1746" s="13" t="s">
        <v>1535</v>
      </c>
      <c r="N1746" s="13">
        <v>120</v>
      </c>
      <c r="O1746" s="13" t="s">
        <v>1537</v>
      </c>
      <c r="P1746" s="13">
        <v>120</v>
      </c>
      <c r="Q1746" s="13" t="s">
        <v>1539</v>
      </c>
      <c r="R1746" s="13">
        <v>120</v>
      </c>
      <c r="S1746" s="13" t="s">
        <v>1541</v>
      </c>
      <c r="T1746" s="13">
        <v>120</v>
      </c>
      <c r="U1746" s="13" t="s">
        <v>1543</v>
      </c>
      <c r="V1746" s="13">
        <v>120</v>
      </c>
      <c r="W1746" s="13" t="s">
        <v>1545</v>
      </c>
      <c r="X1746" s="13">
        <v>120</v>
      </c>
      <c r="Y1746" s="13" t="s">
        <v>1546</v>
      </c>
      <c r="Z1746" s="13">
        <v>120</v>
      </c>
      <c r="AA1746" s="13" t="s">
        <v>30</v>
      </c>
      <c r="AB1746" s="36" t="str">
        <f t="shared" si="183"/>
        <v>tw-x-91-jlr-loc2</v>
      </c>
      <c r="AC1746" s="36">
        <f t="shared" si="184"/>
        <v>10</v>
      </c>
      <c r="AD1746" s="13">
        <v>6</v>
      </c>
      <c r="AE1746" s="27">
        <v>6</v>
      </c>
      <c r="AG1746" s="35">
        <v>543</v>
      </c>
    </row>
    <row r="1747" spans="1:33" ht="16.5" x14ac:dyDescent="0.2">
      <c r="A1747" s="33" t="s">
        <v>985</v>
      </c>
      <c r="B1747" s="33">
        <f t="shared" si="185"/>
        <v>4309121</v>
      </c>
      <c r="C1747" s="51">
        <v>91</v>
      </c>
      <c r="D1747" s="26">
        <f t="shared" si="179"/>
        <v>43091</v>
      </c>
      <c r="E1747" s="13">
        <v>2</v>
      </c>
      <c r="F1747" s="14" t="s">
        <v>634</v>
      </c>
      <c r="G1747" s="14" t="s">
        <v>367</v>
      </c>
      <c r="H1747" s="13">
        <f t="shared" si="180"/>
        <v>130</v>
      </c>
      <c r="I1747" s="13">
        <f t="shared" si="181"/>
        <v>18</v>
      </c>
      <c r="J1747" s="13">
        <f t="shared" si="182"/>
        <v>5</v>
      </c>
      <c r="K1747" s="13" t="s">
        <v>1644</v>
      </c>
      <c r="L1747" s="13">
        <v>121</v>
      </c>
      <c r="M1747" s="13" t="s">
        <v>1534</v>
      </c>
      <c r="N1747" s="13">
        <v>121</v>
      </c>
      <c r="O1747" s="13" t="s">
        <v>1536</v>
      </c>
      <c r="P1747" s="13">
        <v>121</v>
      </c>
      <c r="Q1747" s="13" t="s">
        <v>1538</v>
      </c>
      <c r="R1747" s="13">
        <v>121</v>
      </c>
      <c r="S1747" s="13" t="s">
        <v>1540</v>
      </c>
      <c r="T1747" s="13">
        <v>121</v>
      </c>
      <c r="U1747" s="13" t="s">
        <v>1542</v>
      </c>
      <c r="V1747" s="13">
        <v>121</v>
      </c>
      <c r="W1747" s="13" t="s">
        <v>1544</v>
      </c>
      <c r="X1747" s="13">
        <v>121</v>
      </c>
      <c r="Y1747" s="13" t="s">
        <v>1547</v>
      </c>
      <c r="Z1747" s="13">
        <v>121</v>
      </c>
      <c r="AA1747" s="14" t="s">
        <v>380</v>
      </c>
      <c r="AB1747" s="36" t="str">
        <f t="shared" si="183"/>
        <v>tw-x-91-shl-loc2</v>
      </c>
      <c r="AC1747" s="36">
        <f t="shared" si="184"/>
        <v>10</v>
      </c>
      <c r="AD1747" s="13">
        <v>9</v>
      </c>
      <c r="AE1747" s="27">
        <v>9</v>
      </c>
      <c r="AG1747" s="35">
        <v>544</v>
      </c>
    </row>
    <row r="1748" spans="1:33" ht="16.5" x14ac:dyDescent="0.2">
      <c r="A1748" s="33" t="s">
        <v>985</v>
      </c>
      <c r="B1748" s="33">
        <f t="shared" si="185"/>
        <v>4309130</v>
      </c>
      <c r="C1748" s="51">
        <v>91</v>
      </c>
      <c r="D1748" s="26">
        <f t="shared" si="179"/>
        <v>43091</v>
      </c>
      <c r="E1748" s="13">
        <v>3</v>
      </c>
      <c r="F1748" s="14" t="s">
        <v>633</v>
      </c>
      <c r="G1748" s="14" t="s">
        <v>352</v>
      </c>
      <c r="H1748" s="13">
        <f t="shared" si="180"/>
        <v>130</v>
      </c>
      <c r="I1748" s="13">
        <f t="shared" si="181"/>
        <v>18</v>
      </c>
      <c r="J1748" s="13">
        <f t="shared" si="182"/>
        <v>5</v>
      </c>
      <c r="K1748" s="13" t="s">
        <v>1533</v>
      </c>
      <c r="L1748" s="13">
        <v>120</v>
      </c>
      <c r="M1748" s="13" t="s">
        <v>1535</v>
      </c>
      <c r="N1748" s="13">
        <v>120</v>
      </c>
      <c r="O1748" s="13" t="s">
        <v>1537</v>
      </c>
      <c r="P1748" s="13">
        <v>120</v>
      </c>
      <c r="Q1748" s="13" t="s">
        <v>1539</v>
      </c>
      <c r="R1748" s="13">
        <v>120</v>
      </c>
      <c r="S1748" s="13" t="s">
        <v>1541</v>
      </c>
      <c r="T1748" s="13">
        <v>120</v>
      </c>
      <c r="U1748" s="13" t="s">
        <v>1543</v>
      </c>
      <c r="V1748" s="13">
        <v>120</v>
      </c>
      <c r="W1748" s="13" t="s">
        <v>1545</v>
      </c>
      <c r="X1748" s="13">
        <v>120</v>
      </c>
      <c r="Y1748" s="13" t="s">
        <v>1546</v>
      </c>
      <c r="Z1748" s="13">
        <v>120</v>
      </c>
      <c r="AA1748" s="14" t="s">
        <v>353</v>
      </c>
      <c r="AB1748" s="37" t="str">
        <f t="shared" si="183"/>
        <v>tw-x-91-jlr-loc3</v>
      </c>
      <c r="AC1748" s="37">
        <f t="shared" si="184"/>
        <v>10</v>
      </c>
      <c r="AD1748" s="13">
        <v>6</v>
      </c>
      <c r="AE1748" s="27">
        <v>6</v>
      </c>
      <c r="AG1748" s="35">
        <v>545</v>
      </c>
    </row>
    <row r="1749" spans="1:33" ht="17.25" thickBot="1" x14ac:dyDescent="0.25">
      <c r="A1749" s="33" t="s">
        <v>985</v>
      </c>
      <c r="B1749" s="33">
        <f t="shared" si="185"/>
        <v>4309131</v>
      </c>
      <c r="C1749" s="51">
        <v>91</v>
      </c>
      <c r="D1749" s="28">
        <f t="shared" si="179"/>
        <v>43091</v>
      </c>
      <c r="E1749" s="29">
        <v>3</v>
      </c>
      <c r="F1749" s="30" t="s">
        <v>634</v>
      </c>
      <c r="G1749" s="30" t="s">
        <v>372</v>
      </c>
      <c r="H1749" s="29">
        <f t="shared" si="180"/>
        <v>130</v>
      </c>
      <c r="I1749" s="29">
        <f t="shared" si="181"/>
        <v>18</v>
      </c>
      <c r="J1749" s="29">
        <f t="shared" si="182"/>
        <v>5</v>
      </c>
      <c r="K1749" s="29" t="s">
        <v>1644</v>
      </c>
      <c r="L1749" s="29">
        <v>121</v>
      </c>
      <c r="M1749" s="29" t="s">
        <v>1534</v>
      </c>
      <c r="N1749" s="29">
        <v>121</v>
      </c>
      <c r="O1749" s="29" t="s">
        <v>1536</v>
      </c>
      <c r="P1749" s="29">
        <v>121</v>
      </c>
      <c r="Q1749" s="29" t="s">
        <v>1538</v>
      </c>
      <c r="R1749" s="29">
        <v>121</v>
      </c>
      <c r="S1749" s="29" t="s">
        <v>1540</v>
      </c>
      <c r="T1749" s="29">
        <v>121</v>
      </c>
      <c r="U1749" s="29" t="s">
        <v>1542</v>
      </c>
      <c r="V1749" s="29">
        <v>121</v>
      </c>
      <c r="W1749" s="29" t="s">
        <v>1544</v>
      </c>
      <c r="X1749" s="29">
        <v>121</v>
      </c>
      <c r="Y1749" s="29" t="s">
        <v>1547</v>
      </c>
      <c r="Z1749" s="29">
        <v>121</v>
      </c>
      <c r="AA1749" s="30" t="s">
        <v>394</v>
      </c>
      <c r="AB1749" s="30" t="str">
        <f t="shared" si="183"/>
        <v>tw-x-91-shl-loc3</v>
      </c>
      <c r="AC1749" s="30">
        <f t="shared" si="184"/>
        <v>10</v>
      </c>
      <c r="AD1749" s="29">
        <v>9</v>
      </c>
      <c r="AE1749" s="31">
        <v>9</v>
      </c>
      <c r="AG1749" s="35">
        <v>546</v>
      </c>
    </row>
    <row r="1750" spans="1:33" ht="16.5" x14ac:dyDescent="0.2">
      <c r="A1750" s="33" t="s">
        <v>985</v>
      </c>
      <c r="B1750" s="33">
        <f t="shared" si="185"/>
        <v>4309210</v>
      </c>
      <c r="C1750" s="51">
        <v>92</v>
      </c>
      <c r="D1750" s="23">
        <f t="shared" si="179"/>
        <v>43092</v>
      </c>
      <c r="E1750" s="24">
        <v>1</v>
      </c>
      <c r="F1750" s="32" t="s">
        <v>633</v>
      </c>
      <c r="G1750" s="32" t="s">
        <v>30</v>
      </c>
      <c r="H1750" s="24">
        <f t="shared" si="180"/>
        <v>131</v>
      </c>
      <c r="I1750" s="24">
        <f t="shared" si="181"/>
        <v>18</v>
      </c>
      <c r="J1750" s="24">
        <f t="shared" si="182"/>
        <v>5</v>
      </c>
      <c r="K1750" s="24" t="s">
        <v>1645</v>
      </c>
      <c r="L1750" s="24">
        <v>122</v>
      </c>
      <c r="M1750" s="24" t="s">
        <v>1535</v>
      </c>
      <c r="N1750" s="24">
        <v>122</v>
      </c>
      <c r="O1750" s="24" t="s">
        <v>1537</v>
      </c>
      <c r="P1750" s="24">
        <v>122</v>
      </c>
      <c r="Q1750" s="24" t="s">
        <v>1539</v>
      </c>
      <c r="R1750" s="24">
        <v>122</v>
      </c>
      <c r="S1750" s="24" t="s">
        <v>1541</v>
      </c>
      <c r="T1750" s="24">
        <v>122</v>
      </c>
      <c r="U1750" s="24" t="s">
        <v>1543</v>
      </c>
      <c r="V1750" s="24">
        <v>122</v>
      </c>
      <c r="W1750" s="24" t="s">
        <v>1545</v>
      </c>
      <c r="X1750" s="24">
        <v>122</v>
      </c>
      <c r="Y1750" s="24" t="s">
        <v>1546</v>
      </c>
      <c r="Z1750" s="24">
        <v>122</v>
      </c>
      <c r="AA1750" s="24" t="s">
        <v>350</v>
      </c>
      <c r="AB1750" s="24" t="str">
        <f t="shared" si="183"/>
        <v>tw-x-92-jlr-loc1</v>
      </c>
      <c r="AC1750" s="24">
        <f t="shared" si="184"/>
        <v>10</v>
      </c>
      <c r="AD1750" s="24">
        <v>6</v>
      </c>
      <c r="AE1750" s="25">
        <v>6</v>
      </c>
      <c r="AG1750" s="35">
        <v>547</v>
      </c>
    </row>
    <row r="1751" spans="1:33" ht="16.5" x14ac:dyDescent="0.2">
      <c r="A1751" s="33" t="s">
        <v>985</v>
      </c>
      <c r="B1751" s="33">
        <f t="shared" si="185"/>
        <v>4309211</v>
      </c>
      <c r="C1751" s="51">
        <v>92</v>
      </c>
      <c r="D1751" s="26">
        <f t="shared" si="179"/>
        <v>43092</v>
      </c>
      <c r="E1751" s="13">
        <v>1</v>
      </c>
      <c r="F1751" s="14" t="s">
        <v>634</v>
      </c>
      <c r="G1751" s="14" t="s">
        <v>368</v>
      </c>
      <c r="H1751" s="13">
        <f t="shared" si="180"/>
        <v>131</v>
      </c>
      <c r="I1751" s="13">
        <f t="shared" si="181"/>
        <v>18</v>
      </c>
      <c r="J1751" s="13">
        <f t="shared" si="182"/>
        <v>5</v>
      </c>
      <c r="K1751" s="13" t="s">
        <v>1644</v>
      </c>
      <c r="L1751" s="13">
        <v>121</v>
      </c>
      <c r="M1751" s="13" t="s">
        <v>1534</v>
      </c>
      <c r="N1751" s="13">
        <v>121</v>
      </c>
      <c r="O1751" s="13" t="s">
        <v>1536</v>
      </c>
      <c r="P1751" s="13">
        <v>121</v>
      </c>
      <c r="Q1751" s="13" t="s">
        <v>1538</v>
      </c>
      <c r="R1751" s="13">
        <v>121</v>
      </c>
      <c r="S1751" s="13" t="s">
        <v>1540</v>
      </c>
      <c r="T1751" s="13">
        <v>121</v>
      </c>
      <c r="U1751" s="13" t="s">
        <v>1542</v>
      </c>
      <c r="V1751" s="13">
        <v>121</v>
      </c>
      <c r="W1751" s="13" t="s">
        <v>1544</v>
      </c>
      <c r="X1751" s="13">
        <v>121</v>
      </c>
      <c r="Y1751" s="13" t="s">
        <v>1547</v>
      </c>
      <c r="Z1751" s="13">
        <v>121</v>
      </c>
      <c r="AA1751" s="13" t="s">
        <v>378</v>
      </c>
      <c r="AB1751" s="13" t="str">
        <f t="shared" si="183"/>
        <v>tw-x-92-shl-loc1</v>
      </c>
      <c r="AC1751" s="13">
        <f t="shared" si="184"/>
        <v>10</v>
      </c>
      <c r="AD1751" s="13">
        <v>9</v>
      </c>
      <c r="AE1751" s="27">
        <v>9</v>
      </c>
      <c r="AG1751" s="35">
        <v>548</v>
      </c>
    </row>
    <row r="1752" spans="1:33" ht="16.5" x14ac:dyDescent="0.2">
      <c r="A1752" s="33" t="s">
        <v>985</v>
      </c>
      <c r="B1752" s="33">
        <f t="shared" si="185"/>
        <v>4309220</v>
      </c>
      <c r="C1752" s="51">
        <v>92</v>
      </c>
      <c r="D1752" s="26">
        <f t="shared" si="179"/>
        <v>43092</v>
      </c>
      <c r="E1752" s="13">
        <v>2</v>
      </c>
      <c r="F1752" s="14" t="s">
        <v>633</v>
      </c>
      <c r="G1752" s="14" t="s">
        <v>350</v>
      </c>
      <c r="H1752" s="13">
        <f t="shared" si="180"/>
        <v>131</v>
      </c>
      <c r="I1752" s="13">
        <f t="shared" si="181"/>
        <v>18</v>
      </c>
      <c r="J1752" s="13">
        <f t="shared" si="182"/>
        <v>5</v>
      </c>
      <c r="K1752" s="13" t="s">
        <v>1645</v>
      </c>
      <c r="L1752" s="13">
        <v>122</v>
      </c>
      <c r="M1752" s="13" t="s">
        <v>1535</v>
      </c>
      <c r="N1752" s="13">
        <v>122</v>
      </c>
      <c r="O1752" s="13" t="s">
        <v>1537</v>
      </c>
      <c r="P1752" s="13">
        <v>122</v>
      </c>
      <c r="Q1752" s="13" t="s">
        <v>1539</v>
      </c>
      <c r="R1752" s="13">
        <v>122</v>
      </c>
      <c r="S1752" s="13" t="s">
        <v>1541</v>
      </c>
      <c r="T1752" s="13">
        <v>122</v>
      </c>
      <c r="U1752" s="13" t="s">
        <v>1543</v>
      </c>
      <c r="V1752" s="13">
        <v>122</v>
      </c>
      <c r="W1752" s="13" t="s">
        <v>1545</v>
      </c>
      <c r="X1752" s="13">
        <v>122</v>
      </c>
      <c r="Y1752" s="13" t="s">
        <v>1546</v>
      </c>
      <c r="Z1752" s="13">
        <v>122</v>
      </c>
      <c r="AA1752" s="13" t="s">
        <v>349</v>
      </c>
      <c r="AB1752" s="36" t="str">
        <f t="shared" si="183"/>
        <v>tw-x-92-jlr-loc2</v>
      </c>
      <c r="AC1752" s="36">
        <f t="shared" si="184"/>
        <v>10</v>
      </c>
      <c r="AD1752" s="13">
        <v>6</v>
      </c>
      <c r="AE1752" s="27">
        <v>6</v>
      </c>
      <c r="AG1752" s="35">
        <v>549</v>
      </c>
    </row>
    <row r="1753" spans="1:33" ht="16.5" x14ac:dyDescent="0.2">
      <c r="A1753" s="33" t="s">
        <v>985</v>
      </c>
      <c r="B1753" s="33">
        <f t="shared" si="185"/>
        <v>4309221</v>
      </c>
      <c r="C1753" s="51">
        <v>92</v>
      </c>
      <c r="D1753" s="26">
        <f t="shared" si="179"/>
        <v>43092</v>
      </c>
      <c r="E1753" s="13">
        <v>2</v>
      </c>
      <c r="F1753" s="14" t="s">
        <v>634</v>
      </c>
      <c r="G1753" s="14" t="s">
        <v>367</v>
      </c>
      <c r="H1753" s="13">
        <f t="shared" si="180"/>
        <v>131</v>
      </c>
      <c r="I1753" s="13">
        <f t="shared" si="181"/>
        <v>18</v>
      </c>
      <c r="J1753" s="13">
        <f t="shared" si="182"/>
        <v>5</v>
      </c>
      <c r="K1753" s="13" t="s">
        <v>1644</v>
      </c>
      <c r="L1753" s="13">
        <v>121</v>
      </c>
      <c r="M1753" s="13" t="s">
        <v>1534</v>
      </c>
      <c r="N1753" s="13">
        <v>121</v>
      </c>
      <c r="O1753" s="13" t="s">
        <v>1536</v>
      </c>
      <c r="P1753" s="13">
        <v>121</v>
      </c>
      <c r="Q1753" s="13" t="s">
        <v>1538</v>
      </c>
      <c r="R1753" s="13">
        <v>121</v>
      </c>
      <c r="S1753" s="13" t="s">
        <v>1540</v>
      </c>
      <c r="T1753" s="13">
        <v>121</v>
      </c>
      <c r="U1753" s="13" t="s">
        <v>1542</v>
      </c>
      <c r="V1753" s="13">
        <v>121</v>
      </c>
      <c r="W1753" s="13" t="s">
        <v>1544</v>
      </c>
      <c r="X1753" s="13">
        <v>121</v>
      </c>
      <c r="Y1753" s="13" t="s">
        <v>1547</v>
      </c>
      <c r="Z1753" s="13">
        <v>121</v>
      </c>
      <c r="AA1753" s="13" t="s">
        <v>383</v>
      </c>
      <c r="AB1753" s="36" t="str">
        <f t="shared" si="183"/>
        <v>tw-x-92-shl-loc2</v>
      </c>
      <c r="AC1753" s="36">
        <f t="shared" si="184"/>
        <v>10</v>
      </c>
      <c r="AD1753" s="13">
        <v>9</v>
      </c>
      <c r="AE1753" s="27">
        <v>9</v>
      </c>
      <c r="AG1753" s="35">
        <v>550</v>
      </c>
    </row>
    <row r="1754" spans="1:33" ht="16.5" x14ac:dyDescent="0.2">
      <c r="A1754" s="33" t="s">
        <v>985</v>
      </c>
      <c r="B1754" s="33">
        <f t="shared" si="185"/>
        <v>4309230</v>
      </c>
      <c r="C1754" s="51">
        <v>92</v>
      </c>
      <c r="D1754" s="26">
        <f t="shared" si="179"/>
        <v>43092</v>
      </c>
      <c r="E1754" s="13">
        <v>3</v>
      </c>
      <c r="F1754" s="14" t="s">
        <v>633</v>
      </c>
      <c r="G1754" s="14" t="s">
        <v>352</v>
      </c>
      <c r="H1754" s="13">
        <f t="shared" si="180"/>
        <v>131</v>
      </c>
      <c r="I1754" s="13">
        <f t="shared" si="181"/>
        <v>18</v>
      </c>
      <c r="J1754" s="13">
        <f t="shared" si="182"/>
        <v>5</v>
      </c>
      <c r="K1754" s="13" t="s">
        <v>1645</v>
      </c>
      <c r="L1754" s="13">
        <v>122</v>
      </c>
      <c r="M1754" s="13" t="s">
        <v>1535</v>
      </c>
      <c r="N1754" s="13">
        <v>122</v>
      </c>
      <c r="O1754" s="13" t="s">
        <v>1537</v>
      </c>
      <c r="P1754" s="13">
        <v>122</v>
      </c>
      <c r="Q1754" s="13" t="s">
        <v>1539</v>
      </c>
      <c r="R1754" s="13">
        <v>122</v>
      </c>
      <c r="S1754" s="13" t="s">
        <v>1541</v>
      </c>
      <c r="T1754" s="13">
        <v>122</v>
      </c>
      <c r="U1754" s="13" t="s">
        <v>1543</v>
      </c>
      <c r="V1754" s="13">
        <v>122</v>
      </c>
      <c r="W1754" s="13" t="s">
        <v>1545</v>
      </c>
      <c r="X1754" s="13">
        <v>122</v>
      </c>
      <c r="Y1754" s="13" t="s">
        <v>1546</v>
      </c>
      <c r="Z1754" s="13">
        <v>122</v>
      </c>
      <c r="AA1754" s="13" t="s">
        <v>30</v>
      </c>
      <c r="AB1754" s="37" t="str">
        <f t="shared" si="183"/>
        <v>tw-x-92-jlr-loc3</v>
      </c>
      <c r="AC1754" s="37">
        <f t="shared" si="184"/>
        <v>10</v>
      </c>
      <c r="AD1754" s="13">
        <v>6</v>
      </c>
      <c r="AE1754" s="27">
        <v>6</v>
      </c>
      <c r="AG1754" s="35">
        <v>551</v>
      </c>
    </row>
    <row r="1755" spans="1:33" ht="17.25" thickBot="1" x14ac:dyDescent="0.25">
      <c r="A1755" s="33" t="s">
        <v>985</v>
      </c>
      <c r="B1755" s="33">
        <f t="shared" si="185"/>
        <v>4309231</v>
      </c>
      <c r="C1755" s="51">
        <v>92</v>
      </c>
      <c r="D1755" s="28">
        <f t="shared" si="179"/>
        <v>43092</v>
      </c>
      <c r="E1755" s="29">
        <v>3</v>
      </c>
      <c r="F1755" s="30" t="s">
        <v>634</v>
      </c>
      <c r="G1755" s="30" t="s">
        <v>372</v>
      </c>
      <c r="H1755" s="29">
        <f t="shared" si="180"/>
        <v>131</v>
      </c>
      <c r="I1755" s="29">
        <f t="shared" si="181"/>
        <v>18</v>
      </c>
      <c r="J1755" s="29">
        <f t="shared" si="182"/>
        <v>5</v>
      </c>
      <c r="K1755" s="29" t="s">
        <v>1644</v>
      </c>
      <c r="L1755" s="29">
        <v>121</v>
      </c>
      <c r="M1755" s="29" t="s">
        <v>1534</v>
      </c>
      <c r="N1755" s="29">
        <v>121</v>
      </c>
      <c r="O1755" s="29" t="s">
        <v>1536</v>
      </c>
      <c r="P1755" s="29">
        <v>121</v>
      </c>
      <c r="Q1755" s="29" t="s">
        <v>1538</v>
      </c>
      <c r="R1755" s="29">
        <v>121</v>
      </c>
      <c r="S1755" s="29" t="s">
        <v>1540</v>
      </c>
      <c r="T1755" s="29">
        <v>121</v>
      </c>
      <c r="U1755" s="29" t="s">
        <v>1542</v>
      </c>
      <c r="V1755" s="29">
        <v>121</v>
      </c>
      <c r="W1755" s="29" t="s">
        <v>1544</v>
      </c>
      <c r="X1755" s="29">
        <v>121</v>
      </c>
      <c r="Y1755" s="29" t="s">
        <v>1547</v>
      </c>
      <c r="Z1755" s="29">
        <v>121</v>
      </c>
      <c r="AA1755" s="29" t="s">
        <v>387</v>
      </c>
      <c r="AB1755" s="30" t="str">
        <f t="shared" si="183"/>
        <v>tw-x-92-shl-loc3</v>
      </c>
      <c r="AC1755" s="30">
        <f t="shared" si="184"/>
        <v>10</v>
      </c>
      <c r="AD1755" s="29">
        <v>9</v>
      </c>
      <c r="AE1755" s="31">
        <v>9</v>
      </c>
      <c r="AG1755" s="35">
        <v>552</v>
      </c>
    </row>
    <row r="1756" spans="1:33" ht="16.5" x14ac:dyDescent="0.2">
      <c r="A1756" s="33" t="s">
        <v>985</v>
      </c>
      <c r="B1756" s="33">
        <f t="shared" si="185"/>
        <v>4309310</v>
      </c>
      <c r="C1756" s="51">
        <v>93</v>
      </c>
      <c r="D1756" s="23">
        <f t="shared" si="179"/>
        <v>43093</v>
      </c>
      <c r="E1756" s="24">
        <v>1</v>
      </c>
      <c r="F1756" s="32" t="s">
        <v>633</v>
      </c>
      <c r="G1756" s="32" t="s">
        <v>30</v>
      </c>
      <c r="H1756" s="24">
        <f t="shared" si="180"/>
        <v>132</v>
      </c>
      <c r="I1756" s="24">
        <f t="shared" si="181"/>
        <v>18</v>
      </c>
      <c r="J1756" s="24">
        <f t="shared" si="182"/>
        <v>5</v>
      </c>
      <c r="K1756" s="24" t="s">
        <v>1645</v>
      </c>
      <c r="L1756" s="24">
        <v>123</v>
      </c>
      <c r="M1756" s="24" t="s">
        <v>1637</v>
      </c>
      <c r="N1756" s="24">
        <v>123</v>
      </c>
      <c r="O1756" s="24" t="s">
        <v>1537</v>
      </c>
      <c r="P1756" s="24">
        <v>123</v>
      </c>
      <c r="Q1756" s="24" t="s">
        <v>1539</v>
      </c>
      <c r="R1756" s="24">
        <v>123</v>
      </c>
      <c r="S1756" s="24" t="s">
        <v>1541</v>
      </c>
      <c r="T1756" s="24">
        <v>123</v>
      </c>
      <c r="U1756" s="24" t="s">
        <v>1543</v>
      </c>
      <c r="V1756" s="24">
        <v>123</v>
      </c>
      <c r="W1756" s="24" t="s">
        <v>1545</v>
      </c>
      <c r="X1756" s="24">
        <v>123</v>
      </c>
      <c r="Y1756" s="24" t="s">
        <v>1546</v>
      </c>
      <c r="Z1756" s="24">
        <v>123</v>
      </c>
      <c r="AA1756" s="32" t="s">
        <v>354</v>
      </c>
      <c r="AB1756" s="24" t="str">
        <f t="shared" si="183"/>
        <v>tw-x-93-jlr-loc1</v>
      </c>
      <c r="AC1756" s="24">
        <f t="shared" si="184"/>
        <v>10</v>
      </c>
      <c r="AD1756" s="24">
        <v>6</v>
      </c>
      <c r="AE1756" s="25">
        <v>6</v>
      </c>
      <c r="AG1756" s="35">
        <v>553</v>
      </c>
    </row>
    <row r="1757" spans="1:33" ht="16.5" x14ac:dyDescent="0.2">
      <c r="A1757" s="33" t="s">
        <v>985</v>
      </c>
      <c r="B1757" s="33">
        <f t="shared" si="185"/>
        <v>4309311</v>
      </c>
      <c r="C1757" s="51">
        <v>93</v>
      </c>
      <c r="D1757" s="26">
        <f t="shared" si="179"/>
        <v>43093</v>
      </c>
      <c r="E1757" s="13">
        <v>1</v>
      </c>
      <c r="F1757" s="14" t="s">
        <v>634</v>
      </c>
      <c r="G1757" s="14" t="s">
        <v>368</v>
      </c>
      <c r="H1757" s="13">
        <f t="shared" si="180"/>
        <v>132</v>
      </c>
      <c r="I1757" s="13">
        <f t="shared" si="181"/>
        <v>18</v>
      </c>
      <c r="J1757" s="13">
        <f t="shared" si="182"/>
        <v>5</v>
      </c>
      <c r="K1757" s="13" t="s">
        <v>1644</v>
      </c>
      <c r="L1757" s="13">
        <v>123</v>
      </c>
      <c r="M1757" s="13" t="s">
        <v>1636</v>
      </c>
      <c r="N1757" s="13">
        <v>123</v>
      </c>
      <c r="O1757" s="13" t="s">
        <v>1536</v>
      </c>
      <c r="P1757" s="13">
        <v>123</v>
      </c>
      <c r="Q1757" s="13" t="s">
        <v>1538</v>
      </c>
      <c r="R1757" s="13">
        <v>123</v>
      </c>
      <c r="S1757" s="13" t="s">
        <v>1540</v>
      </c>
      <c r="T1757" s="13">
        <v>123</v>
      </c>
      <c r="U1757" s="13" t="s">
        <v>1542</v>
      </c>
      <c r="V1757" s="13">
        <v>123</v>
      </c>
      <c r="W1757" s="13" t="s">
        <v>1544</v>
      </c>
      <c r="X1757" s="13">
        <v>123</v>
      </c>
      <c r="Y1757" s="13" t="s">
        <v>1547</v>
      </c>
      <c r="Z1757" s="13">
        <v>123</v>
      </c>
      <c r="AA1757" s="14" t="s">
        <v>395</v>
      </c>
      <c r="AB1757" s="13" t="str">
        <f t="shared" si="183"/>
        <v>tw-x-93-shl-loc1</v>
      </c>
      <c r="AC1757" s="13">
        <f t="shared" si="184"/>
        <v>10</v>
      </c>
      <c r="AD1757" s="13">
        <v>9</v>
      </c>
      <c r="AE1757" s="27">
        <v>9</v>
      </c>
      <c r="AG1757" s="35">
        <v>554</v>
      </c>
    </row>
    <row r="1758" spans="1:33" ht="16.5" x14ac:dyDescent="0.2">
      <c r="A1758" s="33" t="s">
        <v>985</v>
      </c>
      <c r="B1758" s="33">
        <f t="shared" si="185"/>
        <v>4309320</v>
      </c>
      <c r="C1758" s="51">
        <v>93</v>
      </c>
      <c r="D1758" s="26">
        <f t="shared" si="179"/>
        <v>43093</v>
      </c>
      <c r="E1758" s="13">
        <v>2</v>
      </c>
      <c r="F1758" s="14" t="s">
        <v>633</v>
      </c>
      <c r="G1758" s="14" t="s">
        <v>350</v>
      </c>
      <c r="H1758" s="13">
        <f t="shared" si="180"/>
        <v>132</v>
      </c>
      <c r="I1758" s="13">
        <f t="shared" si="181"/>
        <v>18</v>
      </c>
      <c r="J1758" s="13">
        <f t="shared" si="182"/>
        <v>5</v>
      </c>
      <c r="K1758" s="13" t="s">
        <v>1645</v>
      </c>
      <c r="L1758" s="13">
        <v>123</v>
      </c>
      <c r="M1758" s="13" t="s">
        <v>1637</v>
      </c>
      <c r="N1758" s="13">
        <v>123</v>
      </c>
      <c r="O1758" s="13" t="s">
        <v>1537</v>
      </c>
      <c r="P1758" s="13">
        <v>123</v>
      </c>
      <c r="Q1758" s="13" t="s">
        <v>1539</v>
      </c>
      <c r="R1758" s="13">
        <v>123</v>
      </c>
      <c r="S1758" s="13" t="s">
        <v>1541</v>
      </c>
      <c r="T1758" s="13">
        <v>123</v>
      </c>
      <c r="U1758" s="13" t="s">
        <v>1543</v>
      </c>
      <c r="V1758" s="13">
        <v>123</v>
      </c>
      <c r="W1758" s="13" t="s">
        <v>1545</v>
      </c>
      <c r="X1758" s="13">
        <v>123</v>
      </c>
      <c r="Y1758" s="13" t="s">
        <v>1546</v>
      </c>
      <c r="Z1758" s="13">
        <v>123</v>
      </c>
      <c r="AA1758" s="14" t="s">
        <v>748</v>
      </c>
      <c r="AB1758" s="36" t="str">
        <f t="shared" si="183"/>
        <v>tw-x-93-jlr-loc2</v>
      </c>
      <c r="AC1758" s="36">
        <f t="shared" si="184"/>
        <v>10</v>
      </c>
      <c r="AD1758" s="13">
        <v>6</v>
      </c>
      <c r="AE1758" s="27">
        <v>6</v>
      </c>
      <c r="AG1758" s="35">
        <v>555</v>
      </c>
    </row>
    <row r="1759" spans="1:33" ht="16.5" x14ac:dyDescent="0.2">
      <c r="A1759" s="33" t="s">
        <v>985</v>
      </c>
      <c r="B1759" s="33">
        <f t="shared" si="185"/>
        <v>4309321</v>
      </c>
      <c r="C1759" s="51">
        <v>93</v>
      </c>
      <c r="D1759" s="26">
        <f t="shared" si="179"/>
        <v>43093</v>
      </c>
      <c r="E1759" s="13">
        <v>2</v>
      </c>
      <c r="F1759" s="14" t="s">
        <v>634</v>
      </c>
      <c r="G1759" s="14" t="s">
        <v>367</v>
      </c>
      <c r="H1759" s="13">
        <f t="shared" si="180"/>
        <v>132</v>
      </c>
      <c r="I1759" s="13">
        <f t="shared" si="181"/>
        <v>18</v>
      </c>
      <c r="J1759" s="13">
        <f t="shared" si="182"/>
        <v>5</v>
      </c>
      <c r="K1759" s="13" t="s">
        <v>1644</v>
      </c>
      <c r="L1759" s="13">
        <v>123</v>
      </c>
      <c r="M1759" s="13" t="s">
        <v>1636</v>
      </c>
      <c r="N1759" s="13">
        <v>123</v>
      </c>
      <c r="O1759" s="13" t="s">
        <v>1536</v>
      </c>
      <c r="P1759" s="13">
        <v>123</v>
      </c>
      <c r="Q1759" s="13" t="s">
        <v>1538</v>
      </c>
      <c r="R1759" s="13">
        <v>123</v>
      </c>
      <c r="S1759" s="13" t="s">
        <v>1540</v>
      </c>
      <c r="T1759" s="13">
        <v>123</v>
      </c>
      <c r="U1759" s="13" t="s">
        <v>1542</v>
      </c>
      <c r="V1759" s="13">
        <v>123</v>
      </c>
      <c r="W1759" s="13" t="s">
        <v>1544</v>
      </c>
      <c r="X1759" s="13">
        <v>123</v>
      </c>
      <c r="Y1759" s="13" t="s">
        <v>1547</v>
      </c>
      <c r="Z1759" s="13">
        <v>123</v>
      </c>
      <c r="AA1759" s="14" t="s">
        <v>390</v>
      </c>
      <c r="AB1759" s="36" t="str">
        <f t="shared" si="183"/>
        <v>tw-x-93-shl-loc2</v>
      </c>
      <c r="AC1759" s="36">
        <f t="shared" si="184"/>
        <v>10</v>
      </c>
      <c r="AD1759" s="13">
        <v>9</v>
      </c>
      <c r="AE1759" s="27">
        <v>9</v>
      </c>
      <c r="AG1759" s="35">
        <v>556</v>
      </c>
    </row>
    <row r="1760" spans="1:33" ht="16.5" x14ac:dyDescent="0.2">
      <c r="A1760" s="33" t="s">
        <v>985</v>
      </c>
      <c r="B1760" s="33">
        <f t="shared" si="185"/>
        <v>4309330</v>
      </c>
      <c r="C1760" s="51">
        <v>93</v>
      </c>
      <c r="D1760" s="26">
        <f t="shared" si="179"/>
        <v>43093</v>
      </c>
      <c r="E1760" s="13">
        <v>3</v>
      </c>
      <c r="F1760" s="14" t="s">
        <v>633</v>
      </c>
      <c r="G1760" s="14" t="s">
        <v>352</v>
      </c>
      <c r="H1760" s="13">
        <f t="shared" si="180"/>
        <v>132</v>
      </c>
      <c r="I1760" s="13">
        <f t="shared" si="181"/>
        <v>18</v>
      </c>
      <c r="J1760" s="13">
        <f t="shared" si="182"/>
        <v>5</v>
      </c>
      <c r="K1760" s="13" t="s">
        <v>1645</v>
      </c>
      <c r="L1760" s="13">
        <v>123</v>
      </c>
      <c r="M1760" s="13" t="s">
        <v>1637</v>
      </c>
      <c r="N1760" s="13">
        <v>123</v>
      </c>
      <c r="O1760" s="13" t="s">
        <v>1537</v>
      </c>
      <c r="P1760" s="13">
        <v>123</v>
      </c>
      <c r="Q1760" s="13" t="s">
        <v>1539</v>
      </c>
      <c r="R1760" s="13">
        <v>123</v>
      </c>
      <c r="S1760" s="13" t="s">
        <v>1541</v>
      </c>
      <c r="T1760" s="13">
        <v>123</v>
      </c>
      <c r="U1760" s="13" t="s">
        <v>1543</v>
      </c>
      <c r="V1760" s="13">
        <v>123</v>
      </c>
      <c r="W1760" s="13" t="s">
        <v>1545</v>
      </c>
      <c r="X1760" s="13">
        <v>123</v>
      </c>
      <c r="Y1760" s="13" t="s">
        <v>1546</v>
      </c>
      <c r="Z1760" s="13">
        <v>123</v>
      </c>
      <c r="AA1760" s="14" t="s">
        <v>355</v>
      </c>
      <c r="AB1760" s="37" t="str">
        <f t="shared" si="183"/>
        <v>tw-x-93-jlr-loc3</v>
      </c>
      <c r="AC1760" s="37">
        <f t="shared" si="184"/>
        <v>10</v>
      </c>
      <c r="AD1760" s="13">
        <v>6</v>
      </c>
      <c r="AE1760" s="27">
        <v>6</v>
      </c>
      <c r="AG1760" s="35">
        <v>557</v>
      </c>
    </row>
    <row r="1761" spans="1:33" ht="17.25" thickBot="1" x14ac:dyDescent="0.25">
      <c r="A1761" s="33" t="s">
        <v>985</v>
      </c>
      <c r="B1761" s="33">
        <f t="shared" si="185"/>
        <v>4309331</v>
      </c>
      <c r="C1761" s="51">
        <v>93</v>
      </c>
      <c r="D1761" s="28">
        <f t="shared" si="179"/>
        <v>43093</v>
      </c>
      <c r="E1761" s="29">
        <v>3</v>
      </c>
      <c r="F1761" s="30" t="s">
        <v>634</v>
      </c>
      <c r="G1761" s="30" t="s">
        <v>372</v>
      </c>
      <c r="H1761" s="29">
        <f t="shared" si="180"/>
        <v>132</v>
      </c>
      <c r="I1761" s="29">
        <f t="shared" si="181"/>
        <v>18</v>
      </c>
      <c r="J1761" s="29">
        <f t="shared" si="182"/>
        <v>5</v>
      </c>
      <c r="K1761" s="29" t="s">
        <v>1644</v>
      </c>
      <c r="L1761" s="29">
        <v>123</v>
      </c>
      <c r="M1761" s="29" t="s">
        <v>1636</v>
      </c>
      <c r="N1761" s="29">
        <v>123</v>
      </c>
      <c r="O1761" s="29" t="s">
        <v>1536</v>
      </c>
      <c r="P1761" s="29">
        <v>123</v>
      </c>
      <c r="Q1761" s="29" t="s">
        <v>1538</v>
      </c>
      <c r="R1761" s="29">
        <v>123</v>
      </c>
      <c r="S1761" s="29" t="s">
        <v>1540</v>
      </c>
      <c r="T1761" s="29">
        <v>123</v>
      </c>
      <c r="U1761" s="29" t="s">
        <v>1542</v>
      </c>
      <c r="V1761" s="29">
        <v>123</v>
      </c>
      <c r="W1761" s="29" t="s">
        <v>1544</v>
      </c>
      <c r="X1761" s="29">
        <v>123</v>
      </c>
      <c r="Y1761" s="29" t="s">
        <v>1547</v>
      </c>
      <c r="Z1761" s="29">
        <v>123</v>
      </c>
      <c r="AA1761" s="30" t="s">
        <v>396</v>
      </c>
      <c r="AB1761" s="30" t="str">
        <f t="shared" si="183"/>
        <v>tw-x-93-shl-loc3</v>
      </c>
      <c r="AC1761" s="30">
        <f t="shared" si="184"/>
        <v>10</v>
      </c>
      <c r="AD1761" s="29">
        <v>9</v>
      </c>
      <c r="AE1761" s="31">
        <v>9</v>
      </c>
      <c r="AG1761" s="35">
        <v>558</v>
      </c>
    </row>
    <row r="1762" spans="1:33" ht="16.5" x14ac:dyDescent="0.2">
      <c r="A1762" s="33" t="s">
        <v>985</v>
      </c>
      <c r="B1762" s="33">
        <f t="shared" si="185"/>
        <v>4309410</v>
      </c>
      <c r="C1762" s="51">
        <v>94</v>
      </c>
      <c r="D1762" s="23">
        <f t="shared" si="179"/>
        <v>43094</v>
      </c>
      <c r="E1762" s="24">
        <v>1</v>
      </c>
      <c r="F1762" s="32" t="s">
        <v>633</v>
      </c>
      <c r="G1762" s="32" t="s">
        <v>30</v>
      </c>
      <c r="H1762" s="24">
        <f t="shared" si="180"/>
        <v>133</v>
      </c>
      <c r="I1762" s="24">
        <f t="shared" si="181"/>
        <v>18</v>
      </c>
      <c r="J1762" s="24">
        <f t="shared" si="182"/>
        <v>5</v>
      </c>
      <c r="K1762" s="24" t="s">
        <v>1645</v>
      </c>
      <c r="L1762" s="24">
        <v>124</v>
      </c>
      <c r="M1762" s="24" t="s">
        <v>1637</v>
      </c>
      <c r="N1762" s="24">
        <v>124</v>
      </c>
      <c r="O1762" s="24" t="s">
        <v>1639</v>
      </c>
      <c r="P1762" s="24">
        <v>124</v>
      </c>
      <c r="Q1762" s="24" t="s">
        <v>1539</v>
      </c>
      <c r="R1762" s="24">
        <v>124</v>
      </c>
      <c r="S1762" s="24" t="s">
        <v>1541</v>
      </c>
      <c r="T1762" s="24">
        <v>124</v>
      </c>
      <c r="U1762" s="24" t="s">
        <v>1543</v>
      </c>
      <c r="V1762" s="24">
        <v>124</v>
      </c>
      <c r="W1762" s="24" t="s">
        <v>1545</v>
      </c>
      <c r="X1762" s="24">
        <v>124</v>
      </c>
      <c r="Y1762" s="24" t="s">
        <v>1546</v>
      </c>
      <c r="Z1762" s="24">
        <v>124</v>
      </c>
      <c r="AA1762" s="24" t="s">
        <v>347</v>
      </c>
      <c r="AB1762" s="24" t="str">
        <f t="shared" si="183"/>
        <v>tw-x-94-jlr-loc1</v>
      </c>
      <c r="AC1762" s="24">
        <f t="shared" si="184"/>
        <v>10</v>
      </c>
      <c r="AD1762" s="24">
        <v>6</v>
      </c>
      <c r="AE1762" s="25">
        <v>6</v>
      </c>
      <c r="AG1762" s="35">
        <v>559</v>
      </c>
    </row>
    <row r="1763" spans="1:33" ht="16.5" x14ac:dyDescent="0.2">
      <c r="A1763" s="33" t="s">
        <v>985</v>
      </c>
      <c r="B1763" s="33">
        <f t="shared" si="185"/>
        <v>4309411</v>
      </c>
      <c r="C1763" s="51">
        <v>94</v>
      </c>
      <c r="D1763" s="26">
        <f t="shared" si="179"/>
        <v>43094</v>
      </c>
      <c r="E1763" s="13">
        <v>1</v>
      </c>
      <c r="F1763" s="14" t="s">
        <v>634</v>
      </c>
      <c r="G1763" s="14" t="s">
        <v>368</v>
      </c>
      <c r="H1763" s="13">
        <f t="shared" si="180"/>
        <v>133</v>
      </c>
      <c r="I1763" s="13">
        <f t="shared" si="181"/>
        <v>18</v>
      </c>
      <c r="J1763" s="13">
        <f t="shared" si="182"/>
        <v>5</v>
      </c>
      <c r="K1763" s="13" t="s">
        <v>1644</v>
      </c>
      <c r="L1763" s="13">
        <v>124</v>
      </c>
      <c r="M1763" s="13" t="s">
        <v>1636</v>
      </c>
      <c r="N1763" s="13">
        <v>124</v>
      </c>
      <c r="O1763" s="13" t="s">
        <v>1638</v>
      </c>
      <c r="P1763" s="13">
        <v>124</v>
      </c>
      <c r="Q1763" s="13" t="s">
        <v>1538</v>
      </c>
      <c r="R1763" s="13">
        <v>124</v>
      </c>
      <c r="S1763" s="13" t="s">
        <v>1540</v>
      </c>
      <c r="T1763" s="13">
        <v>124</v>
      </c>
      <c r="U1763" s="13" t="s">
        <v>1542</v>
      </c>
      <c r="V1763" s="13">
        <v>124</v>
      </c>
      <c r="W1763" s="13" t="s">
        <v>1544</v>
      </c>
      <c r="X1763" s="13">
        <v>124</v>
      </c>
      <c r="Y1763" s="13" t="s">
        <v>1547</v>
      </c>
      <c r="Z1763" s="13">
        <v>124</v>
      </c>
      <c r="AA1763" s="13" t="s">
        <v>379</v>
      </c>
      <c r="AB1763" s="13" t="str">
        <f t="shared" si="183"/>
        <v>tw-x-94-shl-loc1</v>
      </c>
      <c r="AC1763" s="13">
        <f t="shared" si="184"/>
        <v>10</v>
      </c>
      <c r="AD1763" s="13">
        <v>9</v>
      </c>
      <c r="AE1763" s="27">
        <v>9</v>
      </c>
      <c r="AG1763" s="35">
        <v>560</v>
      </c>
    </row>
    <row r="1764" spans="1:33" ht="16.5" x14ac:dyDescent="0.2">
      <c r="A1764" s="33" t="s">
        <v>985</v>
      </c>
      <c r="B1764" s="33">
        <f t="shared" si="185"/>
        <v>4309420</v>
      </c>
      <c r="C1764" s="51">
        <v>94</v>
      </c>
      <c r="D1764" s="26">
        <f t="shared" si="179"/>
        <v>43094</v>
      </c>
      <c r="E1764" s="13">
        <v>2</v>
      </c>
      <c r="F1764" s="14" t="s">
        <v>633</v>
      </c>
      <c r="G1764" s="14" t="s">
        <v>350</v>
      </c>
      <c r="H1764" s="13">
        <f t="shared" si="180"/>
        <v>133</v>
      </c>
      <c r="I1764" s="13">
        <f t="shared" si="181"/>
        <v>18</v>
      </c>
      <c r="J1764" s="13">
        <f t="shared" si="182"/>
        <v>5</v>
      </c>
      <c r="K1764" s="13" t="s">
        <v>1645</v>
      </c>
      <c r="L1764" s="13">
        <v>124</v>
      </c>
      <c r="M1764" s="13" t="s">
        <v>1637</v>
      </c>
      <c r="N1764" s="13">
        <v>124</v>
      </c>
      <c r="O1764" s="13" t="s">
        <v>1639</v>
      </c>
      <c r="P1764" s="13">
        <v>124</v>
      </c>
      <c r="Q1764" s="13" t="s">
        <v>1539</v>
      </c>
      <c r="R1764" s="13">
        <v>124</v>
      </c>
      <c r="S1764" s="13" t="s">
        <v>1541</v>
      </c>
      <c r="T1764" s="13">
        <v>124</v>
      </c>
      <c r="U1764" s="13" t="s">
        <v>1543</v>
      </c>
      <c r="V1764" s="13">
        <v>124</v>
      </c>
      <c r="W1764" s="13" t="s">
        <v>1545</v>
      </c>
      <c r="X1764" s="13">
        <v>124</v>
      </c>
      <c r="Y1764" s="13" t="s">
        <v>1546</v>
      </c>
      <c r="Z1764" s="13">
        <v>124</v>
      </c>
      <c r="AA1764" s="13" t="s">
        <v>749</v>
      </c>
      <c r="AB1764" s="36" t="str">
        <f t="shared" si="183"/>
        <v>tw-x-94-jlr-loc2</v>
      </c>
      <c r="AC1764" s="36">
        <f t="shared" si="184"/>
        <v>10</v>
      </c>
      <c r="AD1764" s="13">
        <v>6</v>
      </c>
      <c r="AE1764" s="27">
        <v>6</v>
      </c>
      <c r="AG1764" s="35">
        <v>561</v>
      </c>
    </row>
    <row r="1765" spans="1:33" ht="16.5" x14ac:dyDescent="0.2">
      <c r="A1765" s="33" t="s">
        <v>985</v>
      </c>
      <c r="B1765" s="33">
        <f t="shared" si="185"/>
        <v>4309421</v>
      </c>
      <c r="C1765" s="51">
        <v>94</v>
      </c>
      <c r="D1765" s="26">
        <f t="shared" si="179"/>
        <v>43094</v>
      </c>
      <c r="E1765" s="13">
        <v>2</v>
      </c>
      <c r="F1765" s="14" t="s">
        <v>634</v>
      </c>
      <c r="G1765" s="14" t="s">
        <v>367</v>
      </c>
      <c r="H1765" s="13">
        <f t="shared" si="180"/>
        <v>133</v>
      </c>
      <c r="I1765" s="13">
        <f t="shared" si="181"/>
        <v>18</v>
      </c>
      <c r="J1765" s="13">
        <f t="shared" si="182"/>
        <v>5</v>
      </c>
      <c r="K1765" s="13" t="s">
        <v>1644</v>
      </c>
      <c r="L1765" s="13">
        <v>124</v>
      </c>
      <c r="M1765" s="13" t="s">
        <v>1636</v>
      </c>
      <c r="N1765" s="13">
        <v>124</v>
      </c>
      <c r="O1765" s="13" t="s">
        <v>1638</v>
      </c>
      <c r="P1765" s="13">
        <v>124</v>
      </c>
      <c r="Q1765" s="13" t="s">
        <v>1538</v>
      </c>
      <c r="R1765" s="13">
        <v>124</v>
      </c>
      <c r="S1765" s="13" t="s">
        <v>1540</v>
      </c>
      <c r="T1765" s="13">
        <v>124</v>
      </c>
      <c r="U1765" s="13" t="s">
        <v>1542</v>
      </c>
      <c r="V1765" s="13">
        <v>124</v>
      </c>
      <c r="W1765" s="13" t="s">
        <v>1544</v>
      </c>
      <c r="X1765" s="13">
        <v>124</v>
      </c>
      <c r="Y1765" s="13" t="s">
        <v>1547</v>
      </c>
      <c r="Z1765" s="13">
        <v>124</v>
      </c>
      <c r="AA1765" s="13" t="s">
        <v>382</v>
      </c>
      <c r="AB1765" s="36" t="str">
        <f t="shared" si="183"/>
        <v>tw-x-94-shl-loc2</v>
      </c>
      <c r="AC1765" s="36">
        <f t="shared" si="184"/>
        <v>10</v>
      </c>
      <c r="AD1765" s="13">
        <v>9</v>
      </c>
      <c r="AE1765" s="27">
        <v>9</v>
      </c>
      <c r="AG1765" s="35">
        <v>562</v>
      </c>
    </row>
    <row r="1766" spans="1:33" ht="16.5" x14ac:dyDescent="0.2">
      <c r="A1766" s="33" t="s">
        <v>985</v>
      </c>
      <c r="B1766" s="33">
        <f t="shared" si="185"/>
        <v>4309430</v>
      </c>
      <c r="C1766" s="51">
        <v>94</v>
      </c>
      <c r="D1766" s="26">
        <f t="shared" si="179"/>
        <v>43094</v>
      </c>
      <c r="E1766" s="13">
        <v>3</v>
      </c>
      <c r="F1766" s="14" t="s">
        <v>633</v>
      </c>
      <c r="G1766" s="14" t="s">
        <v>352</v>
      </c>
      <c r="H1766" s="13">
        <f t="shared" si="180"/>
        <v>133</v>
      </c>
      <c r="I1766" s="13">
        <f t="shared" si="181"/>
        <v>18</v>
      </c>
      <c r="J1766" s="13">
        <f t="shared" si="182"/>
        <v>5</v>
      </c>
      <c r="K1766" s="13" t="s">
        <v>1645</v>
      </c>
      <c r="L1766" s="13">
        <v>124</v>
      </c>
      <c r="M1766" s="13" t="s">
        <v>1637</v>
      </c>
      <c r="N1766" s="13">
        <v>124</v>
      </c>
      <c r="O1766" s="13" t="s">
        <v>1639</v>
      </c>
      <c r="P1766" s="13">
        <v>124</v>
      </c>
      <c r="Q1766" s="13" t="s">
        <v>1539</v>
      </c>
      <c r="R1766" s="13">
        <v>124</v>
      </c>
      <c r="S1766" s="13" t="s">
        <v>1541</v>
      </c>
      <c r="T1766" s="13">
        <v>124</v>
      </c>
      <c r="U1766" s="13" t="s">
        <v>1543</v>
      </c>
      <c r="V1766" s="13">
        <v>124</v>
      </c>
      <c r="W1766" s="13" t="s">
        <v>1545</v>
      </c>
      <c r="X1766" s="13">
        <v>124</v>
      </c>
      <c r="Y1766" s="13" t="s">
        <v>1546</v>
      </c>
      <c r="Z1766" s="13">
        <v>124</v>
      </c>
      <c r="AA1766" s="13" t="s">
        <v>356</v>
      </c>
      <c r="AB1766" s="37" t="str">
        <f t="shared" si="183"/>
        <v>tw-x-94-jlr-loc3</v>
      </c>
      <c r="AC1766" s="37">
        <f t="shared" si="184"/>
        <v>10</v>
      </c>
      <c r="AD1766" s="13">
        <v>6</v>
      </c>
      <c r="AE1766" s="27">
        <v>6</v>
      </c>
      <c r="AG1766" s="35">
        <v>563</v>
      </c>
    </row>
    <row r="1767" spans="1:33" ht="17.25" thickBot="1" x14ac:dyDescent="0.25">
      <c r="A1767" s="33" t="s">
        <v>985</v>
      </c>
      <c r="B1767" s="33">
        <f t="shared" si="185"/>
        <v>4309431</v>
      </c>
      <c r="C1767" s="51">
        <v>94</v>
      </c>
      <c r="D1767" s="28">
        <f t="shared" si="179"/>
        <v>43094</v>
      </c>
      <c r="E1767" s="29">
        <v>3</v>
      </c>
      <c r="F1767" s="30" t="s">
        <v>634</v>
      </c>
      <c r="G1767" s="30" t="s">
        <v>372</v>
      </c>
      <c r="H1767" s="29">
        <f t="shared" si="180"/>
        <v>133</v>
      </c>
      <c r="I1767" s="29">
        <f t="shared" si="181"/>
        <v>18</v>
      </c>
      <c r="J1767" s="29">
        <f t="shared" si="182"/>
        <v>5</v>
      </c>
      <c r="K1767" s="29" t="s">
        <v>1644</v>
      </c>
      <c r="L1767" s="29">
        <v>124</v>
      </c>
      <c r="M1767" s="29" t="s">
        <v>1636</v>
      </c>
      <c r="N1767" s="29">
        <v>124</v>
      </c>
      <c r="O1767" s="29" t="s">
        <v>1638</v>
      </c>
      <c r="P1767" s="29">
        <v>124</v>
      </c>
      <c r="Q1767" s="29" t="s">
        <v>1538</v>
      </c>
      <c r="R1767" s="29">
        <v>124</v>
      </c>
      <c r="S1767" s="29" t="s">
        <v>1540</v>
      </c>
      <c r="T1767" s="29">
        <v>124</v>
      </c>
      <c r="U1767" s="29" t="s">
        <v>1542</v>
      </c>
      <c r="V1767" s="29">
        <v>124</v>
      </c>
      <c r="W1767" s="29" t="s">
        <v>1544</v>
      </c>
      <c r="X1767" s="29">
        <v>124</v>
      </c>
      <c r="Y1767" s="29" t="s">
        <v>1547</v>
      </c>
      <c r="Z1767" s="29">
        <v>124</v>
      </c>
      <c r="AA1767" s="29" t="s">
        <v>397</v>
      </c>
      <c r="AB1767" s="30" t="str">
        <f t="shared" si="183"/>
        <v>tw-x-94-shl-loc3</v>
      </c>
      <c r="AC1767" s="30">
        <f t="shared" si="184"/>
        <v>10</v>
      </c>
      <c r="AD1767" s="29">
        <v>9</v>
      </c>
      <c r="AE1767" s="31">
        <v>9</v>
      </c>
      <c r="AG1767" s="35">
        <v>564</v>
      </c>
    </row>
    <row r="1768" spans="1:33" ht="16.5" x14ac:dyDescent="0.2">
      <c r="A1768" s="33" t="s">
        <v>985</v>
      </c>
      <c r="B1768" s="33">
        <f t="shared" si="185"/>
        <v>4309510</v>
      </c>
      <c r="C1768" s="51">
        <v>95</v>
      </c>
      <c r="D1768" s="23">
        <f t="shared" si="179"/>
        <v>43095</v>
      </c>
      <c r="E1768" s="24">
        <v>1</v>
      </c>
      <c r="F1768" s="32" t="s">
        <v>633</v>
      </c>
      <c r="G1768" s="32" t="s">
        <v>30</v>
      </c>
      <c r="H1768" s="24">
        <f t="shared" si="180"/>
        <v>134</v>
      </c>
      <c r="I1768" s="24">
        <f t="shared" si="181"/>
        <v>18</v>
      </c>
      <c r="J1768" s="24">
        <f t="shared" si="182"/>
        <v>5</v>
      </c>
      <c r="K1768" s="24" t="s">
        <v>1645</v>
      </c>
      <c r="L1768" s="24">
        <v>124</v>
      </c>
      <c r="M1768" s="24" t="s">
        <v>1637</v>
      </c>
      <c r="N1768" s="24">
        <v>124</v>
      </c>
      <c r="O1768" s="24" t="s">
        <v>1639</v>
      </c>
      <c r="P1768" s="24">
        <v>124</v>
      </c>
      <c r="Q1768" s="24" t="s">
        <v>1539</v>
      </c>
      <c r="R1768" s="24">
        <v>124</v>
      </c>
      <c r="S1768" s="24" t="s">
        <v>1541</v>
      </c>
      <c r="T1768" s="24">
        <v>124</v>
      </c>
      <c r="U1768" s="24" t="s">
        <v>1543</v>
      </c>
      <c r="V1768" s="24">
        <v>124</v>
      </c>
      <c r="W1768" s="24" t="s">
        <v>1545</v>
      </c>
      <c r="X1768" s="24">
        <v>124</v>
      </c>
      <c r="Y1768" s="24" t="s">
        <v>1546</v>
      </c>
      <c r="Z1768" s="24">
        <v>124</v>
      </c>
      <c r="AA1768" s="24" t="s">
        <v>354</v>
      </c>
      <c r="AB1768" s="24" t="str">
        <f t="shared" si="183"/>
        <v>tw-x-95-jlr-loc1</v>
      </c>
      <c r="AC1768" s="24">
        <f t="shared" si="184"/>
        <v>10</v>
      </c>
      <c r="AD1768" s="24">
        <v>6</v>
      </c>
      <c r="AE1768" s="25">
        <v>6</v>
      </c>
      <c r="AG1768" s="35">
        <v>565</v>
      </c>
    </row>
    <row r="1769" spans="1:33" ht="16.5" x14ac:dyDescent="0.2">
      <c r="A1769" s="33" t="s">
        <v>985</v>
      </c>
      <c r="B1769" s="33">
        <f t="shared" si="185"/>
        <v>4309511</v>
      </c>
      <c r="C1769" s="51">
        <v>95</v>
      </c>
      <c r="D1769" s="26">
        <f t="shared" si="179"/>
        <v>43095</v>
      </c>
      <c r="E1769" s="13">
        <v>1</v>
      </c>
      <c r="F1769" s="14" t="s">
        <v>634</v>
      </c>
      <c r="G1769" s="14" t="s">
        <v>368</v>
      </c>
      <c r="H1769" s="13">
        <f t="shared" si="180"/>
        <v>134</v>
      </c>
      <c r="I1769" s="13">
        <f t="shared" si="181"/>
        <v>18</v>
      </c>
      <c r="J1769" s="13">
        <f t="shared" si="182"/>
        <v>5</v>
      </c>
      <c r="K1769" s="13" t="s">
        <v>1644</v>
      </c>
      <c r="L1769" s="13">
        <v>125</v>
      </c>
      <c r="M1769" s="13" t="s">
        <v>1636</v>
      </c>
      <c r="N1769" s="13">
        <v>125</v>
      </c>
      <c r="O1769" s="13" t="s">
        <v>1638</v>
      </c>
      <c r="P1769" s="13">
        <v>125</v>
      </c>
      <c r="Q1769" s="13" t="s">
        <v>1646</v>
      </c>
      <c r="R1769" s="13">
        <v>125</v>
      </c>
      <c r="S1769" s="13" t="s">
        <v>1540</v>
      </c>
      <c r="T1769" s="13">
        <v>125</v>
      </c>
      <c r="U1769" s="13" t="s">
        <v>1542</v>
      </c>
      <c r="V1769" s="13">
        <v>125</v>
      </c>
      <c r="W1769" s="13" t="s">
        <v>1544</v>
      </c>
      <c r="X1769" s="13">
        <v>125</v>
      </c>
      <c r="Y1769" s="13" t="s">
        <v>1547</v>
      </c>
      <c r="Z1769" s="13">
        <v>125</v>
      </c>
      <c r="AA1769" s="13" t="s">
        <v>395</v>
      </c>
      <c r="AB1769" s="13" t="str">
        <f t="shared" si="183"/>
        <v>tw-x-95-shl-loc1</v>
      </c>
      <c r="AC1769" s="13">
        <f t="shared" si="184"/>
        <v>10</v>
      </c>
      <c r="AD1769" s="13">
        <v>9</v>
      </c>
      <c r="AE1769" s="27">
        <v>9</v>
      </c>
      <c r="AG1769" s="35">
        <v>566</v>
      </c>
    </row>
    <row r="1770" spans="1:33" ht="16.5" x14ac:dyDescent="0.2">
      <c r="A1770" s="33" t="s">
        <v>985</v>
      </c>
      <c r="B1770" s="33">
        <f t="shared" si="185"/>
        <v>4309520</v>
      </c>
      <c r="C1770" s="51">
        <v>95</v>
      </c>
      <c r="D1770" s="26">
        <f t="shared" si="179"/>
        <v>43095</v>
      </c>
      <c r="E1770" s="13">
        <v>2</v>
      </c>
      <c r="F1770" s="14" t="s">
        <v>633</v>
      </c>
      <c r="G1770" s="14" t="s">
        <v>350</v>
      </c>
      <c r="H1770" s="13">
        <f t="shared" si="180"/>
        <v>134</v>
      </c>
      <c r="I1770" s="13">
        <f t="shared" si="181"/>
        <v>18</v>
      </c>
      <c r="J1770" s="13">
        <f t="shared" si="182"/>
        <v>5</v>
      </c>
      <c r="K1770" s="13" t="s">
        <v>1645</v>
      </c>
      <c r="L1770" s="13">
        <v>124</v>
      </c>
      <c r="M1770" s="13" t="s">
        <v>1637</v>
      </c>
      <c r="N1770" s="13">
        <v>124</v>
      </c>
      <c r="O1770" s="13" t="s">
        <v>1639</v>
      </c>
      <c r="P1770" s="13">
        <v>124</v>
      </c>
      <c r="Q1770" s="13" t="s">
        <v>1539</v>
      </c>
      <c r="R1770" s="13">
        <v>124</v>
      </c>
      <c r="S1770" s="13" t="s">
        <v>1541</v>
      </c>
      <c r="T1770" s="13">
        <v>124</v>
      </c>
      <c r="U1770" s="13" t="s">
        <v>1543</v>
      </c>
      <c r="V1770" s="13">
        <v>124</v>
      </c>
      <c r="W1770" s="13" t="s">
        <v>1545</v>
      </c>
      <c r="X1770" s="13">
        <v>124</v>
      </c>
      <c r="Y1770" s="13" t="s">
        <v>1546</v>
      </c>
      <c r="Z1770" s="13">
        <v>124</v>
      </c>
      <c r="AA1770" s="13" t="s">
        <v>748</v>
      </c>
      <c r="AB1770" s="36" t="str">
        <f t="shared" si="183"/>
        <v>tw-x-95-jlr-loc2</v>
      </c>
      <c r="AC1770" s="36">
        <f t="shared" si="184"/>
        <v>10</v>
      </c>
      <c r="AD1770" s="13">
        <v>6</v>
      </c>
      <c r="AE1770" s="27">
        <v>6</v>
      </c>
      <c r="AG1770" s="35">
        <v>567</v>
      </c>
    </row>
    <row r="1771" spans="1:33" ht="16.5" x14ac:dyDescent="0.2">
      <c r="A1771" s="33" t="s">
        <v>985</v>
      </c>
      <c r="B1771" s="33">
        <f t="shared" si="185"/>
        <v>4309521</v>
      </c>
      <c r="C1771" s="51">
        <v>95</v>
      </c>
      <c r="D1771" s="26">
        <f t="shared" si="179"/>
        <v>43095</v>
      </c>
      <c r="E1771" s="13">
        <v>2</v>
      </c>
      <c r="F1771" s="14" t="s">
        <v>634</v>
      </c>
      <c r="G1771" s="14" t="s">
        <v>367</v>
      </c>
      <c r="H1771" s="13">
        <f t="shared" si="180"/>
        <v>134</v>
      </c>
      <c r="I1771" s="13">
        <f t="shared" si="181"/>
        <v>18</v>
      </c>
      <c r="J1771" s="13">
        <f t="shared" si="182"/>
        <v>5</v>
      </c>
      <c r="K1771" s="13" t="s">
        <v>1644</v>
      </c>
      <c r="L1771" s="13">
        <v>125</v>
      </c>
      <c r="M1771" s="13" t="s">
        <v>1636</v>
      </c>
      <c r="N1771" s="13">
        <v>125</v>
      </c>
      <c r="O1771" s="13" t="s">
        <v>1638</v>
      </c>
      <c r="P1771" s="13">
        <v>125</v>
      </c>
      <c r="Q1771" s="13" t="s">
        <v>1646</v>
      </c>
      <c r="R1771" s="13">
        <v>125</v>
      </c>
      <c r="S1771" s="13" t="s">
        <v>1540</v>
      </c>
      <c r="T1771" s="13">
        <v>125</v>
      </c>
      <c r="U1771" s="13" t="s">
        <v>1542</v>
      </c>
      <c r="V1771" s="13">
        <v>125</v>
      </c>
      <c r="W1771" s="13" t="s">
        <v>1544</v>
      </c>
      <c r="X1771" s="13">
        <v>125</v>
      </c>
      <c r="Y1771" s="13" t="s">
        <v>1547</v>
      </c>
      <c r="Z1771" s="13">
        <v>125</v>
      </c>
      <c r="AA1771" s="13" t="s">
        <v>390</v>
      </c>
      <c r="AB1771" s="36" t="str">
        <f t="shared" si="183"/>
        <v>tw-x-95-shl-loc2</v>
      </c>
      <c r="AC1771" s="36">
        <f t="shared" si="184"/>
        <v>10</v>
      </c>
      <c r="AD1771" s="13">
        <v>9</v>
      </c>
      <c r="AE1771" s="27">
        <v>9</v>
      </c>
      <c r="AG1771" s="35">
        <v>568</v>
      </c>
    </row>
    <row r="1772" spans="1:33" ht="16.5" x14ac:dyDescent="0.2">
      <c r="A1772" s="33" t="s">
        <v>985</v>
      </c>
      <c r="B1772" s="33">
        <f t="shared" si="185"/>
        <v>4309530</v>
      </c>
      <c r="C1772" s="51">
        <v>95</v>
      </c>
      <c r="D1772" s="26">
        <f t="shared" si="179"/>
        <v>43095</v>
      </c>
      <c r="E1772" s="13">
        <v>3</v>
      </c>
      <c r="F1772" s="14" t="s">
        <v>633</v>
      </c>
      <c r="G1772" s="14" t="s">
        <v>352</v>
      </c>
      <c r="H1772" s="13">
        <f t="shared" si="180"/>
        <v>134</v>
      </c>
      <c r="I1772" s="13">
        <f t="shared" si="181"/>
        <v>18</v>
      </c>
      <c r="J1772" s="13">
        <f t="shared" si="182"/>
        <v>5</v>
      </c>
      <c r="K1772" s="13" t="s">
        <v>1645</v>
      </c>
      <c r="L1772" s="13">
        <v>124</v>
      </c>
      <c r="M1772" s="13" t="s">
        <v>1637</v>
      </c>
      <c r="N1772" s="13">
        <v>124</v>
      </c>
      <c r="O1772" s="13" t="s">
        <v>1639</v>
      </c>
      <c r="P1772" s="13">
        <v>124</v>
      </c>
      <c r="Q1772" s="13" t="s">
        <v>1539</v>
      </c>
      <c r="R1772" s="13">
        <v>124</v>
      </c>
      <c r="S1772" s="13" t="s">
        <v>1541</v>
      </c>
      <c r="T1772" s="13">
        <v>124</v>
      </c>
      <c r="U1772" s="13" t="s">
        <v>1543</v>
      </c>
      <c r="V1772" s="13">
        <v>124</v>
      </c>
      <c r="W1772" s="13" t="s">
        <v>1545</v>
      </c>
      <c r="X1772" s="13">
        <v>124</v>
      </c>
      <c r="Y1772" s="13" t="s">
        <v>1546</v>
      </c>
      <c r="Z1772" s="13">
        <v>124</v>
      </c>
      <c r="AA1772" s="13" t="s">
        <v>351</v>
      </c>
      <c r="AB1772" s="37" t="str">
        <f t="shared" si="183"/>
        <v>tw-x-95-jlr-loc3</v>
      </c>
      <c r="AC1772" s="37">
        <f t="shared" si="184"/>
        <v>10</v>
      </c>
      <c r="AD1772" s="13">
        <v>6</v>
      </c>
      <c r="AE1772" s="27">
        <v>6</v>
      </c>
      <c r="AG1772" s="35">
        <v>569</v>
      </c>
    </row>
    <row r="1773" spans="1:33" ht="17.25" thickBot="1" x14ac:dyDescent="0.25">
      <c r="A1773" s="33" t="s">
        <v>985</v>
      </c>
      <c r="B1773" s="33">
        <f t="shared" si="185"/>
        <v>4309531</v>
      </c>
      <c r="C1773" s="51">
        <v>95</v>
      </c>
      <c r="D1773" s="28">
        <f t="shared" si="179"/>
        <v>43095</v>
      </c>
      <c r="E1773" s="29">
        <v>3</v>
      </c>
      <c r="F1773" s="30" t="s">
        <v>634</v>
      </c>
      <c r="G1773" s="30" t="s">
        <v>372</v>
      </c>
      <c r="H1773" s="29">
        <f t="shared" si="180"/>
        <v>134</v>
      </c>
      <c r="I1773" s="29">
        <f t="shared" si="181"/>
        <v>18</v>
      </c>
      <c r="J1773" s="29">
        <f t="shared" si="182"/>
        <v>5</v>
      </c>
      <c r="K1773" s="29" t="s">
        <v>1644</v>
      </c>
      <c r="L1773" s="29">
        <v>125</v>
      </c>
      <c r="M1773" s="29" t="s">
        <v>1636</v>
      </c>
      <c r="N1773" s="29">
        <v>125</v>
      </c>
      <c r="O1773" s="29" t="s">
        <v>1638</v>
      </c>
      <c r="P1773" s="29">
        <v>125</v>
      </c>
      <c r="Q1773" s="29" t="s">
        <v>1646</v>
      </c>
      <c r="R1773" s="29">
        <v>125</v>
      </c>
      <c r="S1773" s="29" t="s">
        <v>1540</v>
      </c>
      <c r="T1773" s="29">
        <v>125</v>
      </c>
      <c r="U1773" s="29" t="s">
        <v>1542</v>
      </c>
      <c r="V1773" s="29">
        <v>125</v>
      </c>
      <c r="W1773" s="29" t="s">
        <v>1544</v>
      </c>
      <c r="X1773" s="29">
        <v>125</v>
      </c>
      <c r="Y1773" s="29" t="s">
        <v>1547</v>
      </c>
      <c r="Z1773" s="29">
        <v>125</v>
      </c>
      <c r="AA1773" s="29" t="s">
        <v>391</v>
      </c>
      <c r="AB1773" s="30" t="str">
        <f t="shared" si="183"/>
        <v>tw-x-95-shl-loc3</v>
      </c>
      <c r="AC1773" s="30">
        <f t="shared" si="184"/>
        <v>10</v>
      </c>
      <c r="AD1773" s="29">
        <v>9</v>
      </c>
      <c r="AE1773" s="31">
        <v>9</v>
      </c>
      <c r="AG1773" s="35">
        <v>570</v>
      </c>
    </row>
    <row r="1774" spans="1:33" ht="16.5" x14ac:dyDescent="0.2">
      <c r="A1774" s="33" t="s">
        <v>985</v>
      </c>
      <c r="B1774" s="33">
        <f t="shared" si="185"/>
        <v>4309610</v>
      </c>
      <c r="C1774" s="51">
        <v>96</v>
      </c>
      <c r="D1774" s="23">
        <f t="shared" si="179"/>
        <v>43096</v>
      </c>
      <c r="E1774" s="24">
        <v>1</v>
      </c>
      <c r="F1774" s="32" t="s">
        <v>633</v>
      </c>
      <c r="G1774" s="32" t="s">
        <v>30</v>
      </c>
      <c r="H1774" s="24">
        <f t="shared" si="180"/>
        <v>135</v>
      </c>
      <c r="I1774" s="24">
        <f t="shared" si="181"/>
        <v>18</v>
      </c>
      <c r="J1774" s="24">
        <f t="shared" si="182"/>
        <v>5</v>
      </c>
      <c r="K1774" s="24" t="s">
        <v>1645</v>
      </c>
      <c r="L1774" s="24">
        <v>126</v>
      </c>
      <c r="M1774" s="24" t="s">
        <v>1637</v>
      </c>
      <c r="N1774" s="24">
        <v>126</v>
      </c>
      <c r="O1774" s="24" t="s">
        <v>1639</v>
      </c>
      <c r="P1774" s="24">
        <v>126</v>
      </c>
      <c r="Q1774" s="24" t="s">
        <v>1647</v>
      </c>
      <c r="R1774" s="24">
        <v>126</v>
      </c>
      <c r="S1774" s="24" t="s">
        <v>1541</v>
      </c>
      <c r="T1774" s="24">
        <v>126</v>
      </c>
      <c r="U1774" s="24" t="s">
        <v>1543</v>
      </c>
      <c r="V1774" s="24">
        <v>126</v>
      </c>
      <c r="W1774" s="24" t="s">
        <v>1545</v>
      </c>
      <c r="X1774" s="24">
        <v>126</v>
      </c>
      <c r="Y1774" s="24" t="s">
        <v>1546</v>
      </c>
      <c r="Z1774" s="24">
        <v>126</v>
      </c>
      <c r="AA1774" s="24" t="s">
        <v>357</v>
      </c>
      <c r="AB1774" s="24" t="str">
        <f t="shared" si="183"/>
        <v>tw-x-96-jlr-loc1</v>
      </c>
      <c r="AC1774" s="24">
        <f t="shared" si="184"/>
        <v>10</v>
      </c>
      <c r="AD1774" s="24">
        <v>6</v>
      </c>
      <c r="AE1774" s="25">
        <v>6</v>
      </c>
      <c r="AG1774" s="35">
        <v>571</v>
      </c>
    </row>
    <row r="1775" spans="1:33" ht="16.5" x14ac:dyDescent="0.2">
      <c r="A1775" s="33" t="s">
        <v>985</v>
      </c>
      <c r="B1775" s="33">
        <f t="shared" si="185"/>
        <v>4309611</v>
      </c>
      <c r="C1775" s="51">
        <v>96</v>
      </c>
      <c r="D1775" s="26">
        <f t="shared" si="179"/>
        <v>43096</v>
      </c>
      <c r="E1775" s="13">
        <v>1</v>
      </c>
      <c r="F1775" s="14" t="s">
        <v>634</v>
      </c>
      <c r="G1775" s="14" t="s">
        <v>368</v>
      </c>
      <c r="H1775" s="13">
        <f t="shared" si="180"/>
        <v>135</v>
      </c>
      <c r="I1775" s="13">
        <f t="shared" si="181"/>
        <v>18</v>
      </c>
      <c r="J1775" s="13">
        <f t="shared" si="182"/>
        <v>5</v>
      </c>
      <c r="K1775" s="13" t="s">
        <v>1644</v>
      </c>
      <c r="L1775" s="13">
        <v>125</v>
      </c>
      <c r="M1775" s="13" t="s">
        <v>1636</v>
      </c>
      <c r="N1775" s="13">
        <v>125</v>
      </c>
      <c r="O1775" s="13" t="s">
        <v>1638</v>
      </c>
      <c r="P1775" s="13">
        <v>125</v>
      </c>
      <c r="Q1775" s="13" t="s">
        <v>1646</v>
      </c>
      <c r="R1775" s="13">
        <v>125</v>
      </c>
      <c r="S1775" s="13" t="s">
        <v>1540</v>
      </c>
      <c r="T1775" s="13">
        <v>125</v>
      </c>
      <c r="U1775" s="13" t="s">
        <v>1542</v>
      </c>
      <c r="V1775" s="13">
        <v>125</v>
      </c>
      <c r="W1775" s="13" t="s">
        <v>1544</v>
      </c>
      <c r="X1775" s="13">
        <v>125</v>
      </c>
      <c r="Y1775" s="13" t="s">
        <v>1547</v>
      </c>
      <c r="Z1775" s="13">
        <v>125</v>
      </c>
      <c r="AA1775" s="14" t="s">
        <v>398</v>
      </c>
      <c r="AB1775" s="13" t="str">
        <f t="shared" si="183"/>
        <v>tw-x-96-shl-loc1</v>
      </c>
      <c r="AC1775" s="13">
        <f t="shared" si="184"/>
        <v>10</v>
      </c>
      <c r="AD1775" s="13">
        <v>9</v>
      </c>
      <c r="AE1775" s="27">
        <v>9</v>
      </c>
      <c r="AG1775" s="35">
        <v>572</v>
      </c>
    </row>
    <row r="1776" spans="1:33" ht="16.5" x14ac:dyDescent="0.2">
      <c r="A1776" s="33" t="s">
        <v>985</v>
      </c>
      <c r="B1776" s="33">
        <f t="shared" si="185"/>
        <v>4309620</v>
      </c>
      <c r="C1776" s="51">
        <v>96</v>
      </c>
      <c r="D1776" s="26">
        <f t="shared" si="179"/>
        <v>43096</v>
      </c>
      <c r="E1776" s="13">
        <v>2</v>
      </c>
      <c r="F1776" s="14" t="s">
        <v>633</v>
      </c>
      <c r="G1776" s="14" t="s">
        <v>350</v>
      </c>
      <c r="H1776" s="13">
        <f t="shared" si="180"/>
        <v>135</v>
      </c>
      <c r="I1776" s="13">
        <f t="shared" si="181"/>
        <v>19</v>
      </c>
      <c r="J1776" s="13">
        <f t="shared" si="182"/>
        <v>5</v>
      </c>
      <c r="K1776" s="13" t="s">
        <v>1645</v>
      </c>
      <c r="L1776" s="13">
        <v>126</v>
      </c>
      <c r="M1776" s="13" t="s">
        <v>1637</v>
      </c>
      <c r="N1776" s="13">
        <v>126</v>
      </c>
      <c r="O1776" s="13" t="s">
        <v>1639</v>
      </c>
      <c r="P1776" s="13">
        <v>126</v>
      </c>
      <c r="Q1776" s="13" t="s">
        <v>1647</v>
      </c>
      <c r="R1776" s="13">
        <v>126</v>
      </c>
      <c r="S1776" s="13" t="s">
        <v>1541</v>
      </c>
      <c r="T1776" s="13">
        <v>126</v>
      </c>
      <c r="U1776" s="13" t="s">
        <v>1543</v>
      </c>
      <c r="V1776" s="13">
        <v>126</v>
      </c>
      <c r="W1776" s="13" t="s">
        <v>1545</v>
      </c>
      <c r="X1776" s="13">
        <v>126</v>
      </c>
      <c r="Y1776" s="13" t="s">
        <v>1546</v>
      </c>
      <c r="Z1776" s="13">
        <v>126</v>
      </c>
      <c r="AA1776" s="13" t="s">
        <v>347</v>
      </c>
      <c r="AB1776" s="36" t="str">
        <f t="shared" si="183"/>
        <v>tw-x-96-jlr-loc2</v>
      </c>
      <c r="AC1776" s="36">
        <f t="shared" si="184"/>
        <v>10</v>
      </c>
      <c r="AD1776" s="13">
        <v>6</v>
      </c>
      <c r="AE1776" s="27">
        <v>6</v>
      </c>
      <c r="AG1776" s="35">
        <v>573</v>
      </c>
    </row>
    <row r="1777" spans="1:33" ht="16.5" x14ac:dyDescent="0.2">
      <c r="A1777" s="33" t="s">
        <v>985</v>
      </c>
      <c r="B1777" s="33">
        <f t="shared" si="185"/>
        <v>4309621</v>
      </c>
      <c r="C1777" s="51">
        <v>96</v>
      </c>
      <c r="D1777" s="26">
        <f t="shared" si="179"/>
        <v>43096</v>
      </c>
      <c r="E1777" s="13">
        <v>2</v>
      </c>
      <c r="F1777" s="14" t="s">
        <v>634</v>
      </c>
      <c r="G1777" s="14" t="s">
        <v>367</v>
      </c>
      <c r="H1777" s="13">
        <f t="shared" si="180"/>
        <v>135</v>
      </c>
      <c r="I1777" s="13">
        <f t="shared" si="181"/>
        <v>19</v>
      </c>
      <c r="J1777" s="13">
        <f t="shared" si="182"/>
        <v>5</v>
      </c>
      <c r="K1777" s="13" t="s">
        <v>1644</v>
      </c>
      <c r="L1777" s="13">
        <v>125</v>
      </c>
      <c r="M1777" s="13" t="s">
        <v>1636</v>
      </c>
      <c r="N1777" s="13">
        <v>125</v>
      </c>
      <c r="O1777" s="13" t="s">
        <v>1638</v>
      </c>
      <c r="P1777" s="13">
        <v>125</v>
      </c>
      <c r="Q1777" s="13" t="s">
        <v>1646</v>
      </c>
      <c r="R1777" s="13">
        <v>125</v>
      </c>
      <c r="S1777" s="13" t="s">
        <v>1540</v>
      </c>
      <c r="T1777" s="13">
        <v>125</v>
      </c>
      <c r="U1777" s="13" t="s">
        <v>1542</v>
      </c>
      <c r="V1777" s="13">
        <v>125</v>
      </c>
      <c r="W1777" s="13" t="s">
        <v>1544</v>
      </c>
      <c r="X1777" s="13">
        <v>125</v>
      </c>
      <c r="Y1777" s="13" t="s">
        <v>1547</v>
      </c>
      <c r="Z1777" s="13">
        <v>125</v>
      </c>
      <c r="AA1777" s="13" t="s">
        <v>386</v>
      </c>
      <c r="AB1777" s="36" t="str">
        <f t="shared" si="183"/>
        <v>tw-x-96-shl-loc2</v>
      </c>
      <c r="AC1777" s="36">
        <f t="shared" si="184"/>
        <v>10</v>
      </c>
      <c r="AD1777" s="13">
        <v>9</v>
      </c>
      <c r="AE1777" s="27">
        <v>9</v>
      </c>
      <c r="AG1777" s="35">
        <v>574</v>
      </c>
    </row>
    <row r="1778" spans="1:33" ht="16.5" x14ac:dyDescent="0.2">
      <c r="A1778" s="33" t="s">
        <v>985</v>
      </c>
      <c r="B1778" s="33">
        <f t="shared" si="185"/>
        <v>4309630</v>
      </c>
      <c r="C1778" s="51">
        <v>96</v>
      </c>
      <c r="D1778" s="26">
        <f t="shared" si="179"/>
        <v>43096</v>
      </c>
      <c r="E1778" s="13">
        <v>3</v>
      </c>
      <c r="F1778" s="14" t="s">
        <v>633</v>
      </c>
      <c r="G1778" s="14" t="s">
        <v>352</v>
      </c>
      <c r="H1778" s="13">
        <f t="shared" si="180"/>
        <v>135</v>
      </c>
      <c r="I1778" s="13">
        <f t="shared" si="181"/>
        <v>18</v>
      </c>
      <c r="J1778" s="13">
        <f t="shared" si="182"/>
        <v>5</v>
      </c>
      <c r="K1778" s="13" t="s">
        <v>1645</v>
      </c>
      <c r="L1778" s="13">
        <v>126</v>
      </c>
      <c r="M1778" s="13" t="s">
        <v>1637</v>
      </c>
      <c r="N1778" s="13">
        <v>126</v>
      </c>
      <c r="O1778" s="13" t="s">
        <v>1639</v>
      </c>
      <c r="P1778" s="13">
        <v>126</v>
      </c>
      <c r="Q1778" s="13" t="s">
        <v>1647</v>
      </c>
      <c r="R1778" s="13">
        <v>126</v>
      </c>
      <c r="S1778" s="13" t="s">
        <v>1541</v>
      </c>
      <c r="T1778" s="13">
        <v>126</v>
      </c>
      <c r="U1778" s="13" t="s">
        <v>1543</v>
      </c>
      <c r="V1778" s="13">
        <v>126</v>
      </c>
      <c r="W1778" s="13" t="s">
        <v>1545</v>
      </c>
      <c r="X1778" s="13">
        <v>126</v>
      </c>
      <c r="Y1778" s="13" t="s">
        <v>1546</v>
      </c>
      <c r="Z1778" s="13">
        <v>126</v>
      </c>
      <c r="AA1778" s="13" t="s">
        <v>353</v>
      </c>
      <c r="AB1778" s="37" t="str">
        <f t="shared" si="183"/>
        <v>tw-x-96-jlr-loc3</v>
      </c>
      <c r="AC1778" s="37">
        <f t="shared" si="184"/>
        <v>10</v>
      </c>
      <c r="AD1778" s="13">
        <v>6</v>
      </c>
      <c r="AE1778" s="27">
        <v>6</v>
      </c>
      <c r="AG1778" s="35">
        <v>575</v>
      </c>
    </row>
    <row r="1779" spans="1:33" ht="17.25" thickBot="1" x14ac:dyDescent="0.25">
      <c r="A1779" s="33" t="s">
        <v>985</v>
      </c>
      <c r="B1779" s="33">
        <f t="shared" si="185"/>
        <v>4309631</v>
      </c>
      <c r="C1779" s="51">
        <v>96</v>
      </c>
      <c r="D1779" s="28">
        <f t="shared" si="179"/>
        <v>43096</v>
      </c>
      <c r="E1779" s="29">
        <v>3</v>
      </c>
      <c r="F1779" s="30" t="s">
        <v>634</v>
      </c>
      <c r="G1779" s="30" t="s">
        <v>372</v>
      </c>
      <c r="H1779" s="29">
        <f t="shared" si="180"/>
        <v>135</v>
      </c>
      <c r="I1779" s="29">
        <f t="shared" si="181"/>
        <v>18</v>
      </c>
      <c r="J1779" s="29">
        <f t="shared" si="182"/>
        <v>5</v>
      </c>
      <c r="K1779" s="29" t="s">
        <v>1644</v>
      </c>
      <c r="L1779" s="29">
        <v>125</v>
      </c>
      <c r="M1779" s="29" t="s">
        <v>1636</v>
      </c>
      <c r="N1779" s="29">
        <v>125</v>
      </c>
      <c r="O1779" s="29" t="s">
        <v>1638</v>
      </c>
      <c r="P1779" s="29">
        <v>125</v>
      </c>
      <c r="Q1779" s="29" t="s">
        <v>1646</v>
      </c>
      <c r="R1779" s="29">
        <v>125</v>
      </c>
      <c r="S1779" s="29" t="s">
        <v>1540</v>
      </c>
      <c r="T1779" s="29">
        <v>125</v>
      </c>
      <c r="U1779" s="29" t="s">
        <v>1542</v>
      </c>
      <c r="V1779" s="29">
        <v>125</v>
      </c>
      <c r="W1779" s="29" t="s">
        <v>1544</v>
      </c>
      <c r="X1779" s="29">
        <v>125</v>
      </c>
      <c r="Y1779" s="29" t="s">
        <v>1547</v>
      </c>
      <c r="Z1779" s="29">
        <v>125</v>
      </c>
      <c r="AA1779" s="29" t="s">
        <v>394</v>
      </c>
      <c r="AB1779" s="30" t="str">
        <f t="shared" si="183"/>
        <v>tw-x-96-shl-loc3</v>
      </c>
      <c r="AC1779" s="30">
        <f t="shared" si="184"/>
        <v>10</v>
      </c>
      <c r="AD1779" s="29">
        <v>9</v>
      </c>
      <c r="AE1779" s="31">
        <v>9</v>
      </c>
      <c r="AG1779" s="35">
        <v>576</v>
      </c>
    </row>
    <row r="1780" spans="1:33" ht="16.5" x14ac:dyDescent="0.2">
      <c r="A1780" s="33" t="s">
        <v>985</v>
      </c>
      <c r="B1780" s="33">
        <f t="shared" si="185"/>
        <v>4309710</v>
      </c>
      <c r="C1780" s="51">
        <v>97</v>
      </c>
      <c r="D1780" s="23">
        <f t="shared" si="179"/>
        <v>43097</v>
      </c>
      <c r="E1780" s="24">
        <v>1</v>
      </c>
      <c r="F1780" s="32" t="s">
        <v>633</v>
      </c>
      <c r="G1780" s="32" t="s">
        <v>30</v>
      </c>
      <c r="H1780" s="24">
        <f t="shared" si="180"/>
        <v>135</v>
      </c>
      <c r="I1780" s="24">
        <f t="shared" si="181"/>
        <v>19</v>
      </c>
      <c r="J1780" s="24">
        <f t="shared" si="182"/>
        <v>5</v>
      </c>
      <c r="K1780" s="24" t="s">
        <v>1645</v>
      </c>
      <c r="L1780" s="24">
        <v>127</v>
      </c>
      <c r="M1780" s="24" t="s">
        <v>1637</v>
      </c>
      <c r="N1780" s="24">
        <v>127</v>
      </c>
      <c r="O1780" s="24" t="s">
        <v>1639</v>
      </c>
      <c r="P1780" s="24">
        <v>127</v>
      </c>
      <c r="Q1780" s="24" t="s">
        <v>1647</v>
      </c>
      <c r="R1780" s="24">
        <v>127</v>
      </c>
      <c r="S1780" s="24" t="s">
        <v>1557</v>
      </c>
      <c r="T1780" s="24">
        <v>127</v>
      </c>
      <c r="U1780" s="24" t="s">
        <v>1543</v>
      </c>
      <c r="V1780" s="24">
        <v>127</v>
      </c>
      <c r="W1780" s="24" t="s">
        <v>1545</v>
      </c>
      <c r="X1780" s="24">
        <v>127</v>
      </c>
      <c r="Y1780" s="24" t="s">
        <v>1546</v>
      </c>
      <c r="Z1780" s="24">
        <v>127</v>
      </c>
      <c r="AA1780" s="24" t="s">
        <v>747</v>
      </c>
      <c r="AB1780" s="24" t="str">
        <f t="shared" si="183"/>
        <v>tw-x-97-jlr-loc1</v>
      </c>
      <c r="AC1780" s="24">
        <f t="shared" si="184"/>
        <v>10</v>
      </c>
      <c r="AD1780" s="24">
        <v>6</v>
      </c>
      <c r="AE1780" s="25">
        <v>6</v>
      </c>
      <c r="AG1780" s="35">
        <v>577</v>
      </c>
    </row>
    <row r="1781" spans="1:33" ht="16.5" x14ac:dyDescent="0.2">
      <c r="A1781" s="33" t="s">
        <v>985</v>
      </c>
      <c r="B1781" s="33">
        <f t="shared" si="185"/>
        <v>4309711</v>
      </c>
      <c r="C1781" s="51">
        <v>97</v>
      </c>
      <c r="D1781" s="26">
        <f t="shared" ref="D1781:D1803" si="186">INT((AG1781-1)/6)+43001</f>
        <v>43097</v>
      </c>
      <c r="E1781" s="13">
        <v>1</v>
      </c>
      <c r="F1781" s="14" t="s">
        <v>634</v>
      </c>
      <c r="G1781" s="14" t="s">
        <v>368</v>
      </c>
      <c r="H1781" s="13">
        <f t="shared" ref="H1781:H1803" si="187">INDEX($BO$4:$BO$103,C1781)</f>
        <v>135</v>
      </c>
      <c r="I1781" s="13">
        <f t="shared" ref="I1781:I1803" si="188">INDEX($BP$4:$BR$103,C1781,E1781)</f>
        <v>19</v>
      </c>
      <c r="J1781" s="13">
        <f t="shared" ref="J1781:J1803" si="189">INDEX($BS$4:$BS$103,C1781)</f>
        <v>5</v>
      </c>
      <c r="K1781" s="13" t="s">
        <v>1644</v>
      </c>
      <c r="L1781" s="13">
        <v>127</v>
      </c>
      <c r="M1781" s="13" t="s">
        <v>1636</v>
      </c>
      <c r="N1781" s="13">
        <v>127</v>
      </c>
      <c r="O1781" s="13" t="s">
        <v>1638</v>
      </c>
      <c r="P1781" s="13">
        <v>127</v>
      </c>
      <c r="Q1781" s="13" t="s">
        <v>1646</v>
      </c>
      <c r="R1781" s="13">
        <v>127</v>
      </c>
      <c r="S1781" s="13" t="s">
        <v>1556</v>
      </c>
      <c r="T1781" s="13">
        <v>127</v>
      </c>
      <c r="U1781" s="13" t="s">
        <v>1542</v>
      </c>
      <c r="V1781" s="13">
        <v>127</v>
      </c>
      <c r="W1781" s="13" t="s">
        <v>1544</v>
      </c>
      <c r="X1781" s="13">
        <v>127</v>
      </c>
      <c r="Y1781" s="13" t="s">
        <v>1547</v>
      </c>
      <c r="Z1781" s="13">
        <v>127</v>
      </c>
      <c r="AA1781" s="13" t="s">
        <v>384</v>
      </c>
      <c r="AB1781" s="13" t="str">
        <f t="shared" ref="AB1781:AB1803" si="190">A1781&amp;"-"&amp;C1781&amp;"-"&amp;F1781&amp;"-loc"&amp;E1781</f>
        <v>tw-x-97-shl-loc1</v>
      </c>
      <c r="AC1781" s="13">
        <f t="shared" ref="AC1781:AC1803" si="191">INDEX($BT$4:$BT$103,C1781)</f>
        <v>10</v>
      </c>
      <c r="AD1781" s="13">
        <v>9</v>
      </c>
      <c r="AE1781" s="27">
        <v>9</v>
      </c>
      <c r="AG1781" s="35">
        <v>578</v>
      </c>
    </row>
    <row r="1782" spans="1:33" ht="16.5" x14ac:dyDescent="0.2">
      <c r="A1782" s="33" t="s">
        <v>985</v>
      </c>
      <c r="B1782" s="33">
        <f t="shared" si="185"/>
        <v>4309720</v>
      </c>
      <c r="C1782" s="51">
        <v>97</v>
      </c>
      <c r="D1782" s="26">
        <f t="shared" si="186"/>
        <v>43097</v>
      </c>
      <c r="E1782" s="13">
        <v>2</v>
      </c>
      <c r="F1782" s="14" t="s">
        <v>633</v>
      </c>
      <c r="G1782" s="14" t="s">
        <v>350</v>
      </c>
      <c r="H1782" s="13">
        <f t="shared" si="187"/>
        <v>135</v>
      </c>
      <c r="I1782" s="13">
        <f t="shared" si="188"/>
        <v>19</v>
      </c>
      <c r="J1782" s="13">
        <f t="shared" si="189"/>
        <v>5</v>
      </c>
      <c r="K1782" s="13" t="s">
        <v>1645</v>
      </c>
      <c r="L1782" s="13">
        <v>127</v>
      </c>
      <c r="M1782" s="13" t="s">
        <v>1637</v>
      </c>
      <c r="N1782" s="13">
        <v>127</v>
      </c>
      <c r="O1782" s="13" t="s">
        <v>1639</v>
      </c>
      <c r="P1782" s="13">
        <v>127</v>
      </c>
      <c r="Q1782" s="13" t="s">
        <v>1647</v>
      </c>
      <c r="R1782" s="13">
        <v>127</v>
      </c>
      <c r="S1782" s="13" t="s">
        <v>1557</v>
      </c>
      <c r="T1782" s="13">
        <v>127</v>
      </c>
      <c r="U1782" s="13" t="s">
        <v>1543</v>
      </c>
      <c r="V1782" s="13">
        <v>127</v>
      </c>
      <c r="W1782" s="13" t="s">
        <v>1545</v>
      </c>
      <c r="X1782" s="13">
        <v>127</v>
      </c>
      <c r="Y1782" s="13" t="s">
        <v>1546</v>
      </c>
      <c r="Z1782" s="13">
        <v>127</v>
      </c>
      <c r="AA1782" s="13" t="s">
        <v>749</v>
      </c>
      <c r="AB1782" s="36" t="str">
        <f t="shared" si="190"/>
        <v>tw-x-97-jlr-loc2</v>
      </c>
      <c r="AC1782" s="36">
        <f t="shared" si="191"/>
        <v>10</v>
      </c>
      <c r="AD1782" s="13">
        <v>6</v>
      </c>
      <c r="AE1782" s="27">
        <v>6</v>
      </c>
      <c r="AG1782" s="35">
        <v>579</v>
      </c>
    </row>
    <row r="1783" spans="1:33" ht="16.5" x14ac:dyDescent="0.2">
      <c r="A1783" s="33" t="s">
        <v>985</v>
      </c>
      <c r="B1783" s="33">
        <f t="shared" si="185"/>
        <v>4309721</v>
      </c>
      <c r="C1783" s="51">
        <v>97</v>
      </c>
      <c r="D1783" s="26">
        <f t="shared" si="186"/>
        <v>43097</v>
      </c>
      <c r="E1783" s="13">
        <v>2</v>
      </c>
      <c r="F1783" s="14" t="s">
        <v>634</v>
      </c>
      <c r="G1783" s="14" t="s">
        <v>367</v>
      </c>
      <c r="H1783" s="13">
        <f t="shared" si="187"/>
        <v>135</v>
      </c>
      <c r="I1783" s="13">
        <f t="shared" si="188"/>
        <v>19</v>
      </c>
      <c r="J1783" s="13">
        <f t="shared" si="189"/>
        <v>5</v>
      </c>
      <c r="K1783" s="13" t="s">
        <v>1644</v>
      </c>
      <c r="L1783" s="13">
        <v>127</v>
      </c>
      <c r="M1783" s="13" t="s">
        <v>1636</v>
      </c>
      <c r="N1783" s="13">
        <v>127</v>
      </c>
      <c r="O1783" s="13" t="s">
        <v>1638</v>
      </c>
      <c r="P1783" s="13">
        <v>127</v>
      </c>
      <c r="Q1783" s="13" t="s">
        <v>1646</v>
      </c>
      <c r="R1783" s="13">
        <v>127</v>
      </c>
      <c r="S1783" s="13" t="s">
        <v>1556</v>
      </c>
      <c r="T1783" s="13">
        <v>127</v>
      </c>
      <c r="U1783" s="13" t="s">
        <v>1542</v>
      </c>
      <c r="V1783" s="13">
        <v>127</v>
      </c>
      <c r="W1783" s="13" t="s">
        <v>1544</v>
      </c>
      <c r="X1783" s="13">
        <v>127</v>
      </c>
      <c r="Y1783" s="13" t="s">
        <v>1547</v>
      </c>
      <c r="Z1783" s="13">
        <v>127</v>
      </c>
      <c r="AA1783" s="13" t="s">
        <v>382</v>
      </c>
      <c r="AB1783" s="36" t="str">
        <f t="shared" si="190"/>
        <v>tw-x-97-shl-loc2</v>
      </c>
      <c r="AC1783" s="36">
        <f t="shared" si="191"/>
        <v>10</v>
      </c>
      <c r="AD1783" s="13">
        <v>9</v>
      </c>
      <c r="AE1783" s="27">
        <v>9</v>
      </c>
      <c r="AG1783" s="35">
        <v>580</v>
      </c>
    </row>
    <row r="1784" spans="1:33" ht="16.5" x14ac:dyDescent="0.2">
      <c r="A1784" s="33" t="s">
        <v>985</v>
      </c>
      <c r="B1784" s="33">
        <f t="shared" si="185"/>
        <v>4309730</v>
      </c>
      <c r="C1784" s="51">
        <v>97</v>
      </c>
      <c r="D1784" s="26">
        <f t="shared" si="186"/>
        <v>43097</v>
      </c>
      <c r="E1784" s="13">
        <v>3</v>
      </c>
      <c r="F1784" s="14" t="s">
        <v>633</v>
      </c>
      <c r="G1784" s="14" t="s">
        <v>352</v>
      </c>
      <c r="H1784" s="13">
        <f t="shared" si="187"/>
        <v>135</v>
      </c>
      <c r="I1784" s="13">
        <f t="shared" si="188"/>
        <v>19</v>
      </c>
      <c r="J1784" s="13">
        <f t="shared" si="189"/>
        <v>5</v>
      </c>
      <c r="K1784" s="13" t="s">
        <v>1645</v>
      </c>
      <c r="L1784" s="13">
        <v>127</v>
      </c>
      <c r="M1784" s="13" t="s">
        <v>1637</v>
      </c>
      <c r="N1784" s="13">
        <v>127</v>
      </c>
      <c r="O1784" s="13" t="s">
        <v>1639</v>
      </c>
      <c r="P1784" s="13">
        <v>127</v>
      </c>
      <c r="Q1784" s="13" t="s">
        <v>1647</v>
      </c>
      <c r="R1784" s="13">
        <v>127</v>
      </c>
      <c r="S1784" s="13" t="s">
        <v>1557</v>
      </c>
      <c r="T1784" s="13">
        <v>127</v>
      </c>
      <c r="U1784" s="13" t="s">
        <v>1543</v>
      </c>
      <c r="V1784" s="13">
        <v>127</v>
      </c>
      <c r="W1784" s="13" t="s">
        <v>1545</v>
      </c>
      <c r="X1784" s="13">
        <v>127</v>
      </c>
      <c r="Y1784" s="13" t="s">
        <v>1546</v>
      </c>
      <c r="Z1784" s="13">
        <v>127</v>
      </c>
      <c r="AA1784" s="13" t="s">
        <v>354</v>
      </c>
      <c r="AB1784" s="37" t="str">
        <f t="shared" si="190"/>
        <v>tw-x-97-jlr-loc3</v>
      </c>
      <c r="AC1784" s="37">
        <f t="shared" si="191"/>
        <v>10</v>
      </c>
      <c r="AD1784" s="13">
        <v>6</v>
      </c>
      <c r="AE1784" s="27">
        <v>6</v>
      </c>
      <c r="AG1784" s="35">
        <v>581</v>
      </c>
    </row>
    <row r="1785" spans="1:33" ht="17.25" thickBot="1" x14ac:dyDescent="0.25">
      <c r="A1785" s="33" t="s">
        <v>985</v>
      </c>
      <c r="B1785" s="33">
        <f t="shared" si="185"/>
        <v>4309731</v>
      </c>
      <c r="C1785" s="51">
        <v>97</v>
      </c>
      <c r="D1785" s="28">
        <f t="shared" si="186"/>
        <v>43097</v>
      </c>
      <c r="E1785" s="29">
        <v>3</v>
      </c>
      <c r="F1785" s="30" t="s">
        <v>634</v>
      </c>
      <c r="G1785" s="30" t="s">
        <v>372</v>
      </c>
      <c r="H1785" s="29">
        <f t="shared" si="187"/>
        <v>135</v>
      </c>
      <c r="I1785" s="29">
        <f t="shared" si="188"/>
        <v>19</v>
      </c>
      <c r="J1785" s="29">
        <f t="shared" si="189"/>
        <v>5</v>
      </c>
      <c r="K1785" s="29" t="s">
        <v>1644</v>
      </c>
      <c r="L1785" s="29">
        <v>127</v>
      </c>
      <c r="M1785" s="29" t="s">
        <v>1636</v>
      </c>
      <c r="N1785" s="29">
        <v>127</v>
      </c>
      <c r="O1785" s="29" t="s">
        <v>1638</v>
      </c>
      <c r="P1785" s="29">
        <v>127</v>
      </c>
      <c r="Q1785" s="29" t="s">
        <v>1646</v>
      </c>
      <c r="R1785" s="29">
        <v>127</v>
      </c>
      <c r="S1785" s="29" t="s">
        <v>1556</v>
      </c>
      <c r="T1785" s="29">
        <v>127</v>
      </c>
      <c r="U1785" s="29" t="s">
        <v>1542</v>
      </c>
      <c r="V1785" s="29">
        <v>127</v>
      </c>
      <c r="W1785" s="29" t="s">
        <v>1544</v>
      </c>
      <c r="X1785" s="29">
        <v>127</v>
      </c>
      <c r="Y1785" s="29" t="s">
        <v>1547</v>
      </c>
      <c r="Z1785" s="29">
        <v>127</v>
      </c>
      <c r="AA1785" s="29" t="s">
        <v>395</v>
      </c>
      <c r="AB1785" s="30" t="str">
        <f t="shared" si="190"/>
        <v>tw-x-97-shl-loc3</v>
      </c>
      <c r="AC1785" s="30">
        <f t="shared" si="191"/>
        <v>10</v>
      </c>
      <c r="AD1785" s="29">
        <v>9</v>
      </c>
      <c r="AE1785" s="31">
        <v>9</v>
      </c>
      <c r="AG1785" s="35">
        <v>582</v>
      </c>
    </row>
    <row r="1786" spans="1:33" ht="16.5" x14ac:dyDescent="0.2">
      <c r="A1786" s="33" t="s">
        <v>985</v>
      </c>
      <c r="B1786" s="33">
        <f t="shared" si="185"/>
        <v>4309810</v>
      </c>
      <c r="C1786" s="51">
        <v>98</v>
      </c>
      <c r="D1786" s="23">
        <f t="shared" si="186"/>
        <v>43098</v>
      </c>
      <c r="E1786" s="24">
        <v>1</v>
      </c>
      <c r="F1786" s="32" t="s">
        <v>633</v>
      </c>
      <c r="G1786" s="32" t="s">
        <v>30</v>
      </c>
      <c r="H1786" s="24">
        <f t="shared" si="187"/>
        <v>137</v>
      </c>
      <c r="I1786" s="24">
        <f t="shared" si="188"/>
        <v>19</v>
      </c>
      <c r="J1786" s="24">
        <f t="shared" si="189"/>
        <v>5</v>
      </c>
      <c r="K1786" s="24" t="s">
        <v>1645</v>
      </c>
      <c r="L1786" s="24">
        <v>128</v>
      </c>
      <c r="M1786" s="24" t="s">
        <v>1637</v>
      </c>
      <c r="N1786" s="24">
        <v>128</v>
      </c>
      <c r="O1786" s="24" t="s">
        <v>1639</v>
      </c>
      <c r="P1786" s="24">
        <v>128</v>
      </c>
      <c r="Q1786" s="24" t="s">
        <v>1647</v>
      </c>
      <c r="R1786" s="24">
        <v>128</v>
      </c>
      <c r="S1786" s="24" t="s">
        <v>1557</v>
      </c>
      <c r="T1786" s="24">
        <v>128</v>
      </c>
      <c r="U1786" s="24" t="s">
        <v>1559</v>
      </c>
      <c r="V1786" s="24">
        <v>128</v>
      </c>
      <c r="W1786" s="24" t="s">
        <v>1545</v>
      </c>
      <c r="X1786" s="24">
        <v>128</v>
      </c>
      <c r="Y1786" s="24" t="s">
        <v>1546</v>
      </c>
      <c r="Z1786" s="24">
        <v>128</v>
      </c>
      <c r="AA1786" s="24" t="s">
        <v>351</v>
      </c>
      <c r="AB1786" s="24" t="str">
        <f t="shared" si="190"/>
        <v>tw-x-98-jlr-loc1</v>
      </c>
      <c r="AC1786" s="24">
        <f t="shared" si="191"/>
        <v>10</v>
      </c>
      <c r="AD1786" s="24">
        <v>6</v>
      </c>
      <c r="AE1786" s="25">
        <v>6</v>
      </c>
      <c r="AG1786" s="35">
        <v>583</v>
      </c>
    </row>
    <row r="1787" spans="1:33" ht="16.5" x14ac:dyDescent="0.2">
      <c r="A1787" s="33" t="s">
        <v>985</v>
      </c>
      <c r="B1787" s="33">
        <f t="shared" si="185"/>
        <v>4309811</v>
      </c>
      <c r="C1787" s="51">
        <v>98</v>
      </c>
      <c r="D1787" s="26">
        <f t="shared" si="186"/>
        <v>43098</v>
      </c>
      <c r="E1787" s="13">
        <v>1</v>
      </c>
      <c r="F1787" s="14" t="s">
        <v>634</v>
      </c>
      <c r="G1787" s="14" t="s">
        <v>368</v>
      </c>
      <c r="H1787" s="13">
        <f t="shared" si="187"/>
        <v>137</v>
      </c>
      <c r="I1787" s="13">
        <f t="shared" si="188"/>
        <v>19</v>
      </c>
      <c r="J1787" s="13">
        <f t="shared" si="189"/>
        <v>5</v>
      </c>
      <c r="K1787" s="13" t="s">
        <v>1644</v>
      </c>
      <c r="L1787" s="13">
        <v>128</v>
      </c>
      <c r="M1787" s="13" t="s">
        <v>1636</v>
      </c>
      <c r="N1787" s="13">
        <v>128</v>
      </c>
      <c r="O1787" s="13" t="s">
        <v>1638</v>
      </c>
      <c r="P1787" s="13">
        <v>128</v>
      </c>
      <c r="Q1787" s="13" t="s">
        <v>1646</v>
      </c>
      <c r="R1787" s="13">
        <v>128</v>
      </c>
      <c r="S1787" s="13" t="s">
        <v>1556</v>
      </c>
      <c r="T1787" s="13">
        <v>128</v>
      </c>
      <c r="U1787" s="13" t="s">
        <v>1558</v>
      </c>
      <c r="V1787" s="13">
        <v>128</v>
      </c>
      <c r="W1787" s="13" t="s">
        <v>1544</v>
      </c>
      <c r="X1787" s="13">
        <v>128</v>
      </c>
      <c r="Y1787" s="13" t="s">
        <v>1547</v>
      </c>
      <c r="Z1787" s="13">
        <v>128</v>
      </c>
      <c r="AA1787" s="13" t="s">
        <v>391</v>
      </c>
      <c r="AB1787" s="13" t="str">
        <f t="shared" si="190"/>
        <v>tw-x-98-shl-loc1</v>
      </c>
      <c r="AC1787" s="13">
        <f t="shared" si="191"/>
        <v>10</v>
      </c>
      <c r="AD1787" s="13">
        <v>9</v>
      </c>
      <c r="AE1787" s="27">
        <v>9</v>
      </c>
      <c r="AG1787" s="35">
        <v>584</v>
      </c>
    </row>
    <row r="1788" spans="1:33" ht="16.5" x14ac:dyDescent="0.2">
      <c r="A1788" s="33" t="s">
        <v>985</v>
      </c>
      <c r="B1788" s="33">
        <f t="shared" si="185"/>
        <v>4309820</v>
      </c>
      <c r="C1788" s="51">
        <v>98</v>
      </c>
      <c r="D1788" s="26">
        <f t="shared" si="186"/>
        <v>43098</v>
      </c>
      <c r="E1788" s="13">
        <v>2</v>
      </c>
      <c r="F1788" s="14" t="s">
        <v>633</v>
      </c>
      <c r="G1788" s="14" t="s">
        <v>350</v>
      </c>
      <c r="H1788" s="13">
        <f t="shared" si="187"/>
        <v>137</v>
      </c>
      <c r="I1788" s="13">
        <f t="shared" si="188"/>
        <v>19</v>
      </c>
      <c r="J1788" s="13">
        <f t="shared" si="189"/>
        <v>5</v>
      </c>
      <c r="K1788" s="13" t="s">
        <v>1645</v>
      </c>
      <c r="L1788" s="13">
        <v>128</v>
      </c>
      <c r="M1788" s="13" t="s">
        <v>1637</v>
      </c>
      <c r="N1788" s="13">
        <v>128</v>
      </c>
      <c r="O1788" s="13" t="s">
        <v>1639</v>
      </c>
      <c r="P1788" s="13">
        <v>128</v>
      </c>
      <c r="Q1788" s="13" t="s">
        <v>1647</v>
      </c>
      <c r="R1788" s="13">
        <v>128</v>
      </c>
      <c r="S1788" s="13" t="s">
        <v>1557</v>
      </c>
      <c r="T1788" s="13">
        <v>128</v>
      </c>
      <c r="U1788" s="13" t="s">
        <v>1559</v>
      </c>
      <c r="V1788" s="13">
        <v>128</v>
      </c>
      <c r="W1788" s="13" t="s">
        <v>1545</v>
      </c>
      <c r="X1788" s="13">
        <v>128</v>
      </c>
      <c r="Y1788" s="13" t="s">
        <v>1546</v>
      </c>
      <c r="Z1788" s="13">
        <v>128</v>
      </c>
      <c r="AA1788" s="13" t="s">
        <v>748</v>
      </c>
      <c r="AB1788" s="36" t="str">
        <f t="shared" si="190"/>
        <v>tw-x-98-jlr-loc2</v>
      </c>
      <c r="AC1788" s="36">
        <f t="shared" si="191"/>
        <v>10</v>
      </c>
      <c r="AD1788" s="13">
        <v>6</v>
      </c>
      <c r="AE1788" s="27">
        <v>6</v>
      </c>
      <c r="AG1788" s="35">
        <v>585</v>
      </c>
    </row>
    <row r="1789" spans="1:33" ht="16.5" x14ac:dyDescent="0.2">
      <c r="A1789" s="33" t="s">
        <v>985</v>
      </c>
      <c r="B1789" s="33">
        <f t="shared" si="185"/>
        <v>4309821</v>
      </c>
      <c r="C1789" s="51">
        <v>98</v>
      </c>
      <c r="D1789" s="26">
        <f t="shared" si="186"/>
        <v>43098</v>
      </c>
      <c r="E1789" s="13">
        <v>2</v>
      </c>
      <c r="F1789" s="14" t="s">
        <v>634</v>
      </c>
      <c r="G1789" s="14" t="s">
        <v>367</v>
      </c>
      <c r="H1789" s="13">
        <f t="shared" si="187"/>
        <v>137</v>
      </c>
      <c r="I1789" s="13">
        <f t="shared" si="188"/>
        <v>19</v>
      </c>
      <c r="J1789" s="13">
        <f t="shared" si="189"/>
        <v>5</v>
      </c>
      <c r="K1789" s="13" t="s">
        <v>1644</v>
      </c>
      <c r="L1789" s="13">
        <v>128</v>
      </c>
      <c r="M1789" s="13" t="s">
        <v>1636</v>
      </c>
      <c r="N1789" s="13">
        <v>128</v>
      </c>
      <c r="O1789" s="13" t="s">
        <v>1638</v>
      </c>
      <c r="P1789" s="13">
        <v>128</v>
      </c>
      <c r="Q1789" s="13" t="s">
        <v>1646</v>
      </c>
      <c r="R1789" s="13">
        <v>128</v>
      </c>
      <c r="S1789" s="13" t="s">
        <v>1556</v>
      </c>
      <c r="T1789" s="13">
        <v>128</v>
      </c>
      <c r="U1789" s="13" t="s">
        <v>1558</v>
      </c>
      <c r="V1789" s="13">
        <v>128</v>
      </c>
      <c r="W1789" s="13" t="s">
        <v>1544</v>
      </c>
      <c r="X1789" s="13">
        <v>128</v>
      </c>
      <c r="Y1789" s="13" t="s">
        <v>1547</v>
      </c>
      <c r="Z1789" s="13">
        <v>128</v>
      </c>
      <c r="AA1789" s="13" t="s">
        <v>390</v>
      </c>
      <c r="AB1789" s="36" t="str">
        <f t="shared" si="190"/>
        <v>tw-x-98-shl-loc2</v>
      </c>
      <c r="AC1789" s="36">
        <f t="shared" si="191"/>
        <v>10</v>
      </c>
      <c r="AD1789" s="13">
        <v>9</v>
      </c>
      <c r="AE1789" s="27">
        <v>9</v>
      </c>
      <c r="AG1789" s="35">
        <v>586</v>
      </c>
    </row>
    <row r="1790" spans="1:33" ht="16.5" x14ac:dyDescent="0.2">
      <c r="A1790" s="33" t="s">
        <v>985</v>
      </c>
      <c r="B1790" s="33">
        <f t="shared" si="185"/>
        <v>4309830</v>
      </c>
      <c r="C1790" s="51">
        <v>98</v>
      </c>
      <c r="D1790" s="26">
        <f t="shared" si="186"/>
        <v>43098</v>
      </c>
      <c r="E1790" s="13">
        <v>3</v>
      </c>
      <c r="F1790" s="14" t="s">
        <v>633</v>
      </c>
      <c r="G1790" s="14" t="s">
        <v>352</v>
      </c>
      <c r="H1790" s="13">
        <f t="shared" si="187"/>
        <v>137</v>
      </c>
      <c r="I1790" s="13">
        <f t="shared" si="188"/>
        <v>19</v>
      </c>
      <c r="J1790" s="13">
        <f t="shared" si="189"/>
        <v>5</v>
      </c>
      <c r="K1790" s="13" t="s">
        <v>1645</v>
      </c>
      <c r="L1790" s="13">
        <v>128</v>
      </c>
      <c r="M1790" s="13" t="s">
        <v>1637</v>
      </c>
      <c r="N1790" s="13">
        <v>128</v>
      </c>
      <c r="O1790" s="13" t="s">
        <v>1639</v>
      </c>
      <c r="P1790" s="13">
        <v>128</v>
      </c>
      <c r="Q1790" s="13" t="s">
        <v>1647</v>
      </c>
      <c r="R1790" s="13">
        <v>128</v>
      </c>
      <c r="S1790" s="13" t="s">
        <v>1557</v>
      </c>
      <c r="T1790" s="13">
        <v>128</v>
      </c>
      <c r="U1790" s="13" t="s">
        <v>1559</v>
      </c>
      <c r="V1790" s="13">
        <v>128</v>
      </c>
      <c r="W1790" s="13" t="s">
        <v>1545</v>
      </c>
      <c r="X1790" s="13">
        <v>128</v>
      </c>
      <c r="Y1790" s="13" t="s">
        <v>1546</v>
      </c>
      <c r="Z1790" s="13">
        <v>128</v>
      </c>
      <c r="AA1790" s="13" t="s">
        <v>354</v>
      </c>
      <c r="AB1790" s="37" t="str">
        <f t="shared" si="190"/>
        <v>tw-x-98-jlr-loc3</v>
      </c>
      <c r="AC1790" s="37">
        <f t="shared" si="191"/>
        <v>10</v>
      </c>
      <c r="AD1790" s="13">
        <v>6</v>
      </c>
      <c r="AE1790" s="27">
        <v>6</v>
      </c>
      <c r="AG1790" s="35">
        <v>587</v>
      </c>
    </row>
    <row r="1791" spans="1:33" ht="17.25" thickBot="1" x14ac:dyDescent="0.25">
      <c r="A1791" s="33" t="s">
        <v>985</v>
      </c>
      <c r="B1791" s="33">
        <f t="shared" si="185"/>
        <v>4309831</v>
      </c>
      <c r="C1791" s="51">
        <v>98</v>
      </c>
      <c r="D1791" s="28">
        <f t="shared" si="186"/>
        <v>43098</v>
      </c>
      <c r="E1791" s="29">
        <v>3</v>
      </c>
      <c r="F1791" s="30" t="s">
        <v>634</v>
      </c>
      <c r="G1791" s="30" t="s">
        <v>372</v>
      </c>
      <c r="H1791" s="29">
        <f t="shared" si="187"/>
        <v>137</v>
      </c>
      <c r="I1791" s="29">
        <f t="shared" si="188"/>
        <v>19</v>
      </c>
      <c r="J1791" s="29">
        <f t="shared" si="189"/>
        <v>5</v>
      </c>
      <c r="K1791" s="29" t="s">
        <v>1644</v>
      </c>
      <c r="L1791" s="29">
        <v>128</v>
      </c>
      <c r="M1791" s="29" t="s">
        <v>1636</v>
      </c>
      <c r="N1791" s="29">
        <v>128</v>
      </c>
      <c r="O1791" s="29" t="s">
        <v>1638</v>
      </c>
      <c r="P1791" s="29">
        <v>128</v>
      </c>
      <c r="Q1791" s="29" t="s">
        <v>1646</v>
      </c>
      <c r="R1791" s="29">
        <v>128</v>
      </c>
      <c r="S1791" s="29" t="s">
        <v>1556</v>
      </c>
      <c r="T1791" s="29">
        <v>128</v>
      </c>
      <c r="U1791" s="29" t="s">
        <v>1558</v>
      </c>
      <c r="V1791" s="29">
        <v>128</v>
      </c>
      <c r="W1791" s="29" t="s">
        <v>1544</v>
      </c>
      <c r="X1791" s="29">
        <v>128</v>
      </c>
      <c r="Y1791" s="29" t="s">
        <v>1547</v>
      </c>
      <c r="Z1791" s="29">
        <v>128</v>
      </c>
      <c r="AA1791" s="29" t="s">
        <v>395</v>
      </c>
      <c r="AB1791" s="30" t="str">
        <f t="shared" si="190"/>
        <v>tw-x-98-shl-loc3</v>
      </c>
      <c r="AC1791" s="30">
        <f t="shared" si="191"/>
        <v>10</v>
      </c>
      <c r="AD1791" s="29">
        <v>9</v>
      </c>
      <c r="AE1791" s="31">
        <v>9</v>
      </c>
      <c r="AG1791" s="35">
        <v>588</v>
      </c>
    </row>
    <row r="1792" spans="1:33" ht="16.5" x14ac:dyDescent="0.2">
      <c r="A1792" s="33" t="s">
        <v>985</v>
      </c>
      <c r="B1792" s="33">
        <f t="shared" si="185"/>
        <v>4309910</v>
      </c>
      <c r="C1792" s="51">
        <v>99</v>
      </c>
      <c r="D1792" s="23">
        <f t="shared" si="186"/>
        <v>43099</v>
      </c>
      <c r="E1792" s="24">
        <v>1</v>
      </c>
      <c r="F1792" s="32" t="s">
        <v>633</v>
      </c>
      <c r="G1792" s="32" t="s">
        <v>30</v>
      </c>
      <c r="H1792" s="24">
        <f t="shared" si="187"/>
        <v>138</v>
      </c>
      <c r="I1792" s="24">
        <f t="shared" si="188"/>
        <v>19</v>
      </c>
      <c r="J1792" s="24">
        <f t="shared" si="189"/>
        <v>5</v>
      </c>
      <c r="K1792" s="24" t="s">
        <v>1645</v>
      </c>
      <c r="L1792" s="24">
        <v>129</v>
      </c>
      <c r="M1792" s="24" t="s">
        <v>1637</v>
      </c>
      <c r="N1792" s="24">
        <v>129</v>
      </c>
      <c r="O1792" s="24" t="s">
        <v>1639</v>
      </c>
      <c r="P1792" s="24">
        <v>129</v>
      </c>
      <c r="Q1792" s="24" t="s">
        <v>1647</v>
      </c>
      <c r="R1792" s="24">
        <v>129</v>
      </c>
      <c r="S1792" s="24" t="s">
        <v>1557</v>
      </c>
      <c r="T1792" s="24">
        <v>129</v>
      </c>
      <c r="U1792" s="24" t="s">
        <v>1559</v>
      </c>
      <c r="V1792" s="24">
        <v>129</v>
      </c>
      <c r="W1792" s="24" t="s">
        <v>1641</v>
      </c>
      <c r="X1792" s="24">
        <v>129</v>
      </c>
      <c r="Y1792" s="24" t="s">
        <v>1546</v>
      </c>
      <c r="Z1792" s="24">
        <v>129</v>
      </c>
      <c r="AA1792" s="24" t="s">
        <v>30</v>
      </c>
      <c r="AB1792" s="24" t="str">
        <f t="shared" si="190"/>
        <v>tw-x-99-jlr-loc1</v>
      </c>
      <c r="AC1792" s="24">
        <f t="shared" si="191"/>
        <v>10</v>
      </c>
      <c r="AD1792" s="24">
        <v>6</v>
      </c>
      <c r="AE1792" s="25">
        <v>6</v>
      </c>
      <c r="AG1792" s="35">
        <v>589</v>
      </c>
    </row>
    <row r="1793" spans="1:33" ht="16.5" x14ac:dyDescent="0.2">
      <c r="A1793" s="33" t="s">
        <v>985</v>
      </c>
      <c r="B1793" s="33">
        <f t="shared" si="185"/>
        <v>4309911</v>
      </c>
      <c r="C1793" s="51">
        <v>99</v>
      </c>
      <c r="D1793" s="26">
        <f t="shared" si="186"/>
        <v>43099</v>
      </c>
      <c r="E1793" s="13">
        <v>1</v>
      </c>
      <c r="F1793" s="14" t="s">
        <v>634</v>
      </c>
      <c r="G1793" s="14" t="s">
        <v>368</v>
      </c>
      <c r="H1793" s="13">
        <f t="shared" si="187"/>
        <v>138</v>
      </c>
      <c r="I1793" s="13">
        <f t="shared" si="188"/>
        <v>19</v>
      </c>
      <c r="J1793" s="13">
        <f t="shared" si="189"/>
        <v>5</v>
      </c>
      <c r="K1793" s="13" t="s">
        <v>1644</v>
      </c>
      <c r="L1793" s="13">
        <v>129</v>
      </c>
      <c r="M1793" s="13" t="s">
        <v>1636</v>
      </c>
      <c r="N1793" s="13">
        <v>129</v>
      </c>
      <c r="O1793" s="13" t="s">
        <v>1638</v>
      </c>
      <c r="P1793" s="13">
        <v>129</v>
      </c>
      <c r="Q1793" s="13" t="s">
        <v>1646</v>
      </c>
      <c r="R1793" s="13">
        <v>129</v>
      </c>
      <c r="S1793" s="13" t="s">
        <v>1556</v>
      </c>
      <c r="T1793" s="13">
        <v>129</v>
      </c>
      <c r="U1793" s="13" t="s">
        <v>1558</v>
      </c>
      <c r="V1793" s="13">
        <v>129</v>
      </c>
      <c r="W1793" s="13" t="s">
        <v>1640</v>
      </c>
      <c r="X1793" s="13">
        <v>129</v>
      </c>
      <c r="Y1793" s="13" t="s">
        <v>1547</v>
      </c>
      <c r="Z1793" s="13">
        <v>129</v>
      </c>
      <c r="AA1793" s="13" t="s">
        <v>386</v>
      </c>
      <c r="AB1793" s="13" t="str">
        <f t="shared" si="190"/>
        <v>tw-x-99-shl-loc1</v>
      </c>
      <c r="AC1793" s="13">
        <f t="shared" si="191"/>
        <v>10</v>
      </c>
      <c r="AD1793" s="13">
        <v>9</v>
      </c>
      <c r="AE1793" s="27">
        <v>9</v>
      </c>
      <c r="AG1793" s="35">
        <v>590</v>
      </c>
    </row>
    <row r="1794" spans="1:33" ht="16.5" x14ac:dyDescent="0.2">
      <c r="A1794" s="33" t="s">
        <v>985</v>
      </c>
      <c r="B1794" s="33">
        <f t="shared" si="185"/>
        <v>4309920</v>
      </c>
      <c r="C1794" s="51">
        <v>99</v>
      </c>
      <c r="D1794" s="26">
        <f t="shared" si="186"/>
        <v>43099</v>
      </c>
      <c r="E1794" s="13">
        <v>2</v>
      </c>
      <c r="F1794" s="14" t="s">
        <v>633</v>
      </c>
      <c r="G1794" s="14" t="s">
        <v>350</v>
      </c>
      <c r="H1794" s="13">
        <f t="shared" si="187"/>
        <v>138</v>
      </c>
      <c r="I1794" s="13">
        <f t="shared" si="188"/>
        <v>19</v>
      </c>
      <c r="J1794" s="13">
        <f t="shared" si="189"/>
        <v>5</v>
      </c>
      <c r="K1794" s="13" t="s">
        <v>1645</v>
      </c>
      <c r="L1794" s="13">
        <v>129</v>
      </c>
      <c r="M1794" s="13" t="s">
        <v>1637</v>
      </c>
      <c r="N1794" s="13">
        <v>129</v>
      </c>
      <c r="O1794" s="13" t="s">
        <v>1639</v>
      </c>
      <c r="P1794" s="13">
        <v>129</v>
      </c>
      <c r="Q1794" s="13" t="s">
        <v>1647</v>
      </c>
      <c r="R1794" s="13">
        <v>129</v>
      </c>
      <c r="S1794" s="13" t="s">
        <v>1557</v>
      </c>
      <c r="T1794" s="13">
        <v>129</v>
      </c>
      <c r="U1794" s="13" t="s">
        <v>1559</v>
      </c>
      <c r="V1794" s="13">
        <v>129</v>
      </c>
      <c r="W1794" s="13" t="s">
        <v>1641</v>
      </c>
      <c r="X1794" s="13">
        <v>129</v>
      </c>
      <c r="Y1794" s="13" t="s">
        <v>1546</v>
      </c>
      <c r="Z1794" s="13">
        <v>129</v>
      </c>
      <c r="AA1794" s="13" t="s">
        <v>30</v>
      </c>
      <c r="AB1794" s="36" t="str">
        <f t="shared" si="190"/>
        <v>tw-x-99-jlr-loc2</v>
      </c>
      <c r="AC1794" s="36">
        <f t="shared" si="191"/>
        <v>10</v>
      </c>
      <c r="AD1794" s="13">
        <v>6</v>
      </c>
      <c r="AE1794" s="27">
        <v>6</v>
      </c>
      <c r="AG1794" s="35">
        <v>591</v>
      </c>
    </row>
    <row r="1795" spans="1:33" ht="16.5" x14ac:dyDescent="0.2">
      <c r="A1795" s="33" t="s">
        <v>985</v>
      </c>
      <c r="B1795" s="33">
        <f t="shared" si="185"/>
        <v>4309921</v>
      </c>
      <c r="C1795" s="51">
        <v>99</v>
      </c>
      <c r="D1795" s="26">
        <f t="shared" si="186"/>
        <v>43099</v>
      </c>
      <c r="E1795" s="13">
        <v>2</v>
      </c>
      <c r="F1795" s="14" t="s">
        <v>634</v>
      </c>
      <c r="G1795" s="14" t="s">
        <v>367</v>
      </c>
      <c r="H1795" s="13">
        <f t="shared" si="187"/>
        <v>138</v>
      </c>
      <c r="I1795" s="13">
        <f t="shared" si="188"/>
        <v>19</v>
      </c>
      <c r="J1795" s="13">
        <f t="shared" si="189"/>
        <v>5</v>
      </c>
      <c r="K1795" s="13" t="s">
        <v>1644</v>
      </c>
      <c r="L1795" s="13">
        <v>129</v>
      </c>
      <c r="M1795" s="13" t="s">
        <v>1636</v>
      </c>
      <c r="N1795" s="13">
        <v>129</v>
      </c>
      <c r="O1795" s="13" t="s">
        <v>1638</v>
      </c>
      <c r="P1795" s="13">
        <v>129</v>
      </c>
      <c r="Q1795" s="13" t="s">
        <v>1646</v>
      </c>
      <c r="R1795" s="13">
        <v>129</v>
      </c>
      <c r="S1795" s="13" t="s">
        <v>1556</v>
      </c>
      <c r="T1795" s="13">
        <v>129</v>
      </c>
      <c r="U1795" s="13" t="s">
        <v>1558</v>
      </c>
      <c r="V1795" s="13">
        <v>129</v>
      </c>
      <c r="W1795" s="13" t="s">
        <v>1640</v>
      </c>
      <c r="X1795" s="13">
        <v>129</v>
      </c>
      <c r="Y1795" s="13" t="s">
        <v>1547</v>
      </c>
      <c r="Z1795" s="13">
        <v>129</v>
      </c>
      <c r="AA1795" s="13" t="s">
        <v>380</v>
      </c>
      <c r="AB1795" s="36" t="str">
        <f t="shared" si="190"/>
        <v>tw-x-99-shl-loc2</v>
      </c>
      <c r="AC1795" s="36">
        <f t="shared" si="191"/>
        <v>10</v>
      </c>
      <c r="AD1795" s="13">
        <v>9</v>
      </c>
      <c r="AE1795" s="27">
        <v>9</v>
      </c>
      <c r="AG1795" s="35">
        <v>592</v>
      </c>
    </row>
    <row r="1796" spans="1:33" ht="16.5" x14ac:dyDescent="0.2">
      <c r="A1796" s="33" t="s">
        <v>985</v>
      </c>
      <c r="B1796" s="33">
        <f t="shared" si="185"/>
        <v>4309930</v>
      </c>
      <c r="C1796" s="51">
        <v>99</v>
      </c>
      <c r="D1796" s="26">
        <f t="shared" si="186"/>
        <v>43099</v>
      </c>
      <c r="E1796" s="13">
        <v>3</v>
      </c>
      <c r="F1796" s="14" t="s">
        <v>633</v>
      </c>
      <c r="G1796" s="14" t="s">
        <v>352</v>
      </c>
      <c r="H1796" s="13">
        <f t="shared" si="187"/>
        <v>138</v>
      </c>
      <c r="I1796" s="13">
        <f t="shared" si="188"/>
        <v>19</v>
      </c>
      <c r="J1796" s="13">
        <f t="shared" si="189"/>
        <v>5</v>
      </c>
      <c r="K1796" s="13" t="s">
        <v>1645</v>
      </c>
      <c r="L1796" s="13">
        <v>129</v>
      </c>
      <c r="M1796" s="13" t="s">
        <v>1637</v>
      </c>
      <c r="N1796" s="13">
        <v>129</v>
      </c>
      <c r="O1796" s="13" t="s">
        <v>1639</v>
      </c>
      <c r="P1796" s="13">
        <v>129</v>
      </c>
      <c r="Q1796" s="13" t="s">
        <v>1647</v>
      </c>
      <c r="R1796" s="13">
        <v>129</v>
      </c>
      <c r="S1796" s="13" t="s">
        <v>1557</v>
      </c>
      <c r="T1796" s="13">
        <v>129</v>
      </c>
      <c r="U1796" s="13" t="s">
        <v>1559</v>
      </c>
      <c r="V1796" s="13">
        <v>129</v>
      </c>
      <c r="W1796" s="13" t="s">
        <v>1641</v>
      </c>
      <c r="X1796" s="13">
        <v>129</v>
      </c>
      <c r="Y1796" s="13" t="s">
        <v>1546</v>
      </c>
      <c r="Z1796" s="13">
        <v>129</v>
      </c>
      <c r="AA1796" s="13" t="s">
        <v>353</v>
      </c>
      <c r="AB1796" s="37" t="str">
        <f t="shared" si="190"/>
        <v>tw-x-99-jlr-loc3</v>
      </c>
      <c r="AC1796" s="37">
        <f t="shared" si="191"/>
        <v>10</v>
      </c>
      <c r="AD1796" s="13">
        <v>6</v>
      </c>
      <c r="AE1796" s="27">
        <v>6</v>
      </c>
      <c r="AG1796" s="35">
        <v>593</v>
      </c>
    </row>
    <row r="1797" spans="1:33" ht="17.25" thickBot="1" x14ac:dyDescent="0.25">
      <c r="A1797" s="33" t="s">
        <v>985</v>
      </c>
      <c r="B1797" s="33">
        <f t="shared" ref="B1797:B1860" si="192">D1797*100+E1797*10+IF(F1797="jlr",0,1)</f>
        <v>4309931</v>
      </c>
      <c r="C1797" s="51">
        <v>99</v>
      </c>
      <c r="D1797" s="28">
        <f t="shared" si="186"/>
        <v>43099</v>
      </c>
      <c r="E1797" s="29">
        <v>3</v>
      </c>
      <c r="F1797" s="30" t="s">
        <v>634</v>
      </c>
      <c r="G1797" s="30" t="s">
        <v>372</v>
      </c>
      <c r="H1797" s="29">
        <f t="shared" si="187"/>
        <v>138</v>
      </c>
      <c r="I1797" s="29">
        <f t="shared" si="188"/>
        <v>19</v>
      </c>
      <c r="J1797" s="29">
        <f t="shared" si="189"/>
        <v>5</v>
      </c>
      <c r="K1797" s="29" t="s">
        <v>1644</v>
      </c>
      <c r="L1797" s="29">
        <v>129</v>
      </c>
      <c r="M1797" s="29" t="s">
        <v>1636</v>
      </c>
      <c r="N1797" s="29">
        <v>129</v>
      </c>
      <c r="O1797" s="29" t="s">
        <v>1638</v>
      </c>
      <c r="P1797" s="29">
        <v>129</v>
      </c>
      <c r="Q1797" s="29" t="s">
        <v>1646</v>
      </c>
      <c r="R1797" s="29">
        <v>129</v>
      </c>
      <c r="S1797" s="29" t="s">
        <v>1556</v>
      </c>
      <c r="T1797" s="29">
        <v>129</v>
      </c>
      <c r="U1797" s="29" t="s">
        <v>1558</v>
      </c>
      <c r="V1797" s="29">
        <v>129</v>
      </c>
      <c r="W1797" s="29" t="s">
        <v>1640</v>
      </c>
      <c r="X1797" s="29">
        <v>129</v>
      </c>
      <c r="Y1797" s="29" t="s">
        <v>1547</v>
      </c>
      <c r="Z1797" s="29">
        <v>129</v>
      </c>
      <c r="AA1797" s="29" t="s">
        <v>394</v>
      </c>
      <c r="AB1797" s="30" t="str">
        <f t="shared" si="190"/>
        <v>tw-x-99-shl-loc3</v>
      </c>
      <c r="AC1797" s="30">
        <f t="shared" si="191"/>
        <v>10</v>
      </c>
      <c r="AD1797" s="29">
        <v>9</v>
      </c>
      <c r="AE1797" s="31">
        <v>9</v>
      </c>
      <c r="AG1797" s="35">
        <v>594</v>
      </c>
    </row>
    <row r="1798" spans="1:33" ht="16.5" x14ac:dyDescent="0.2">
      <c r="A1798" s="33" t="s">
        <v>985</v>
      </c>
      <c r="B1798" s="33">
        <f t="shared" si="192"/>
        <v>4310010</v>
      </c>
      <c r="C1798" s="51">
        <v>100</v>
      </c>
      <c r="D1798" s="23">
        <f t="shared" si="186"/>
        <v>43100</v>
      </c>
      <c r="E1798" s="24">
        <v>1</v>
      </c>
      <c r="F1798" s="32" t="s">
        <v>633</v>
      </c>
      <c r="G1798" s="32" t="s">
        <v>30</v>
      </c>
      <c r="H1798" s="24">
        <f t="shared" si="187"/>
        <v>140</v>
      </c>
      <c r="I1798" s="24">
        <f t="shared" si="188"/>
        <v>20</v>
      </c>
      <c r="J1798" s="24">
        <f t="shared" si="189"/>
        <v>5</v>
      </c>
      <c r="K1798" s="24" t="s">
        <v>1645</v>
      </c>
      <c r="L1798" s="24">
        <v>130</v>
      </c>
      <c r="M1798" s="24" t="s">
        <v>1637</v>
      </c>
      <c r="N1798" s="24">
        <v>130</v>
      </c>
      <c r="O1798" s="24" t="s">
        <v>1639</v>
      </c>
      <c r="P1798" s="24">
        <v>130</v>
      </c>
      <c r="Q1798" s="24" t="s">
        <v>1647</v>
      </c>
      <c r="R1798" s="24">
        <v>130</v>
      </c>
      <c r="S1798" s="24" t="s">
        <v>1557</v>
      </c>
      <c r="T1798" s="24">
        <v>130</v>
      </c>
      <c r="U1798" s="24" t="s">
        <v>1559</v>
      </c>
      <c r="V1798" s="24">
        <v>130</v>
      </c>
      <c r="W1798" s="24" t="s">
        <v>1641</v>
      </c>
      <c r="X1798" s="24">
        <v>130</v>
      </c>
      <c r="Y1798" s="24" t="s">
        <v>1642</v>
      </c>
      <c r="Z1798" s="24">
        <v>130</v>
      </c>
      <c r="AA1798" s="24" t="s">
        <v>30</v>
      </c>
      <c r="AB1798" s="24" t="str">
        <f t="shared" si="190"/>
        <v>tw-x-100-jlr-loc1</v>
      </c>
      <c r="AC1798" s="24">
        <f t="shared" si="191"/>
        <v>10</v>
      </c>
      <c r="AD1798" s="24">
        <v>6</v>
      </c>
      <c r="AE1798" s="25">
        <v>6</v>
      </c>
      <c r="AG1798" s="35">
        <v>595</v>
      </c>
    </row>
    <row r="1799" spans="1:33" ht="16.5" x14ac:dyDescent="0.2">
      <c r="A1799" s="33" t="s">
        <v>985</v>
      </c>
      <c r="B1799" s="33">
        <f t="shared" si="192"/>
        <v>4310011</v>
      </c>
      <c r="C1799" s="51">
        <v>100</v>
      </c>
      <c r="D1799" s="26">
        <f t="shared" si="186"/>
        <v>43100</v>
      </c>
      <c r="E1799" s="13">
        <v>1</v>
      </c>
      <c r="F1799" s="14" t="s">
        <v>634</v>
      </c>
      <c r="G1799" s="14" t="s">
        <v>368</v>
      </c>
      <c r="H1799" s="13">
        <f t="shared" si="187"/>
        <v>140</v>
      </c>
      <c r="I1799" s="13">
        <f t="shared" si="188"/>
        <v>20</v>
      </c>
      <c r="J1799" s="13">
        <f t="shared" si="189"/>
        <v>5</v>
      </c>
      <c r="K1799" s="13" t="s">
        <v>1644</v>
      </c>
      <c r="L1799" s="13">
        <v>130</v>
      </c>
      <c r="M1799" s="13" t="s">
        <v>1636</v>
      </c>
      <c r="N1799" s="13">
        <v>130</v>
      </c>
      <c r="O1799" s="13" t="s">
        <v>1638</v>
      </c>
      <c r="P1799" s="13">
        <v>130</v>
      </c>
      <c r="Q1799" s="13" t="s">
        <v>1646</v>
      </c>
      <c r="R1799" s="13">
        <v>130</v>
      </c>
      <c r="S1799" s="13" t="s">
        <v>1556</v>
      </c>
      <c r="T1799" s="13">
        <v>130</v>
      </c>
      <c r="U1799" s="13" t="s">
        <v>1558</v>
      </c>
      <c r="V1799" s="13">
        <v>130</v>
      </c>
      <c r="W1799" s="13" t="s">
        <v>1640</v>
      </c>
      <c r="X1799" s="13">
        <v>130</v>
      </c>
      <c r="Y1799" s="13" t="s">
        <v>1643</v>
      </c>
      <c r="Z1799" s="13">
        <v>130</v>
      </c>
      <c r="AA1799" s="13" t="s">
        <v>389</v>
      </c>
      <c r="AB1799" s="13" t="str">
        <f t="shared" si="190"/>
        <v>tw-x-100-shl-loc1</v>
      </c>
      <c r="AC1799" s="13">
        <f t="shared" si="191"/>
        <v>10</v>
      </c>
      <c r="AD1799" s="13">
        <v>9</v>
      </c>
      <c r="AE1799" s="27">
        <v>9</v>
      </c>
      <c r="AG1799" s="35">
        <v>596</v>
      </c>
    </row>
    <row r="1800" spans="1:33" ht="16.5" x14ac:dyDescent="0.2">
      <c r="A1800" s="33" t="s">
        <v>985</v>
      </c>
      <c r="B1800" s="33">
        <f t="shared" si="192"/>
        <v>4310020</v>
      </c>
      <c r="C1800" s="51">
        <v>100</v>
      </c>
      <c r="D1800" s="26">
        <f t="shared" si="186"/>
        <v>43100</v>
      </c>
      <c r="E1800" s="13">
        <v>2</v>
      </c>
      <c r="F1800" s="14" t="s">
        <v>633</v>
      </c>
      <c r="G1800" s="14" t="s">
        <v>350</v>
      </c>
      <c r="H1800" s="13">
        <f t="shared" si="187"/>
        <v>140</v>
      </c>
      <c r="I1800" s="13">
        <f t="shared" si="188"/>
        <v>20</v>
      </c>
      <c r="J1800" s="13">
        <f t="shared" si="189"/>
        <v>5</v>
      </c>
      <c r="K1800" s="13" t="s">
        <v>1645</v>
      </c>
      <c r="L1800" s="13">
        <v>130</v>
      </c>
      <c r="M1800" s="13" t="s">
        <v>1637</v>
      </c>
      <c r="N1800" s="13">
        <v>130</v>
      </c>
      <c r="O1800" s="13" t="s">
        <v>1639</v>
      </c>
      <c r="P1800" s="13">
        <v>130</v>
      </c>
      <c r="Q1800" s="13" t="s">
        <v>1647</v>
      </c>
      <c r="R1800" s="13">
        <v>130</v>
      </c>
      <c r="S1800" s="13" t="s">
        <v>1557</v>
      </c>
      <c r="T1800" s="13">
        <v>130</v>
      </c>
      <c r="U1800" s="13" t="s">
        <v>1559</v>
      </c>
      <c r="V1800" s="13">
        <v>130</v>
      </c>
      <c r="W1800" s="13" t="s">
        <v>1641</v>
      </c>
      <c r="X1800" s="13">
        <v>130</v>
      </c>
      <c r="Y1800" s="13" t="s">
        <v>1642</v>
      </c>
      <c r="Z1800" s="13">
        <v>130</v>
      </c>
      <c r="AA1800" s="13" t="s">
        <v>350</v>
      </c>
      <c r="AB1800" s="36" t="str">
        <f t="shared" si="190"/>
        <v>tw-x-100-jlr-loc2</v>
      </c>
      <c r="AC1800" s="36">
        <f t="shared" si="191"/>
        <v>10</v>
      </c>
      <c r="AD1800" s="13">
        <v>6</v>
      </c>
      <c r="AE1800" s="27">
        <v>6</v>
      </c>
      <c r="AG1800" s="35">
        <v>597</v>
      </c>
    </row>
    <row r="1801" spans="1:33" ht="16.5" x14ac:dyDescent="0.2">
      <c r="A1801" s="33" t="s">
        <v>985</v>
      </c>
      <c r="B1801" s="33">
        <f t="shared" si="192"/>
        <v>4310021</v>
      </c>
      <c r="C1801" s="51">
        <v>100</v>
      </c>
      <c r="D1801" s="26">
        <f t="shared" si="186"/>
        <v>43100</v>
      </c>
      <c r="E1801" s="13">
        <v>2</v>
      </c>
      <c r="F1801" s="14" t="s">
        <v>634</v>
      </c>
      <c r="G1801" s="14" t="s">
        <v>367</v>
      </c>
      <c r="H1801" s="13">
        <f t="shared" si="187"/>
        <v>140</v>
      </c>
      <c r="I1801" s="13">
        <f t="shared" si="188"/>
        <v>20</v>
      </c>
      <c r="J1801" s="13">
        <f t="shared" si="189"/>
        <v>5</v>
      </c>
      <c r="K1801" s="13" t="s">
        <v>1644</v>
      </c>
      <c r="L1801" s="13">
        <v>130</v>
      </c>
      <c r="M1801" s="13" t="s">
        <v>1636</v>
      </c>
      <c r="N1801" s="13">
        <v>130</v>
      </c>
      <c r="O1801" s="13" t="s">
        <v>1638</v>
      </c>
      <c r="P1801" s="13">
        <v>130</v>
      </c>
      <c r="Q1801" s="13" t="s">
        <v>1646</v>
      </c>
      <c r="R1801" s="13">
        <v>130</v>
      </c>
      <c r="S1801" s="13" t="s">
        <v>1556</v>
      </c>
      <c r="T1801" s="13">
        <v>130</v>
      </c>
      <c r="U1801" s="13" t="s">
        <v>1558</v>
      </c>
      <c r="V1801" s="13">
        <v>130</v>
      </c>
      <c r="W1801" s="13" t="s">
        <v>1640</v>
      </c>
      <c r="X1801" s="13">
        <v>130</v>
      </c>
      <c r="Y1801" s="13" t="s">
        <v>1643</v>
      </c>
      <c r="Z1801" s="13">
        <v>130</v>
      </c>
      <c r="AA1801" s="13" t="s">
        <v>388</v>
      </c>
      <c r="AB1801" s="36" t="str">
        <f t="shared" si="190"/>
        <v>tw-x-100-shl-loc2</v>
      </c>
      <c r="AC1801" s="36">
        <f t="shared" si="191"/>
        <v>10</v>
      </c>
      <c r="AD1801" s="13">
        <v>9</v>
      </c>
      <c r="AE1801" s="27">
        <v>9</v>
      </c>
      <c r="AG1801" s="35">
        <v>598</v>
      </c>
    </row>
    <row r="1802" spans="1:33" ht="16.5" x14ac:dyDescent="0.2">
      <c r="A1802" s="33" t="s">
        <v>985</v>
      </c>
      <c r="B1802" s="33">
        <f t="shared" si="192"/>
        <v>4310030</v>
      </c>
      <c r="C1802" s="51">
        <v>100</v>
      </c>
      <c r="D1802" s="26">
        <f t="shared" si="186"/>
        <v>43100</v>
      </c>
      <c r="E1802" s="13">
        <v>3</v>
      </c>
      <c r="F1802" s="14" t="s">
        <v>633</v>
      </c>
      <c r="G1802" s="14" t="s">
        <v>352</v>
      </c>
      <c r="H1802" s="13">
        <f t="shared" si="187"/>
        <v>140</v>
      </c>
      <c r="I1802" s="13">
        <f t="shared" si="188"/>
        <v>20</v>
      </c>
      <c r="J1802" s="13">
        <f t="shared" si="189"/>
        <v>5</v>
      </c>
      <c r="K1802" s="13" t="s">
        <v>1645</v>
      </c>
      <c r="L1802" s="13">
        <v>130</v>
      </c>
      <c r="M1802" s="13" t="s">
        <v>1637</v>
      </c>
      <c r="N1802" s="13">
        <v>130</v>
      </c>
      <c r="O1802" s="13" t="s">
        <v>1639</v>
      </c>
      <c r="P1802" s="13">
        <v>130</v>
      </c>
      <c r="Q1802" s="13" t="s">
        <v>1647</v>
      </c>
      <c r="R1802" s="13">
        <v>130</v>
      </c>
      <c r="S1802" s="13" t="s">
        <v>1557</v>
      </c>
      <c r="T1802" s="13">
        <v>130</v>
      </c>
      <c r="U1802" s="13" t="s">
        <v>1559</v>
      </c>
      <c r="V1802" s="13">
        <v>130</v>
      </c>
      <c r="W1802" s="13" t="s">
        <v>1641</v>
      </c>
      <c r="X1802" s="13">
        <v>130</v>
      </c>
      <c r="Y1802" s="13" t="s">
        <v>1642</v>
      </c>
      <c r="Z1802" s="13">
        <v>130</v>
      </c>
      <c r="AA1802" s="13" t="s">
        <v>352</v>
      </c>
      <c r="AB1802" s="37" t="str">
        <f t="shared" si="190"/>
        <v>tw-x-100-jlr-loc3</v>
      </c>
      <c r="AC1802" s="37">
        <f t="shared" si="191"/>
        <v>10</v>
      </c>
      <c r="AD1802" s="13">
        <v>6</v>
      </c>
      <c r="AE1802" s="27">
        <v>6</v>
      </c>
      <c r="AG1802" s="35">
        <v>599</v>
      </c>
    </row>
    <row r="1803" spans="1:33" ht="17.25" thickBot="1" x14ac:dyDescent="0.25">
      <c r="A1803" s="33" t="s">
        <v>985</v>
      </c>
      <c r="B1803" s="33">
        <f t="shared" si="192"/>
        <v>4310031</v>
      </c>
      <c r="C1803" s="51">
        <v>100</v>
      </c>
      <c r="D1803" s="28">
        <f t="shared" si="186"/>
        <v>43100</v>
      </c>
      <c r="E1803" s="29">
        <v>3</v>
      </c>
      <c r="F1803" s="30" t="s">
        <v>634</v>
      </c>
      <c r="G1803" s="30" t="s">
        <v>372</v>
      </c>
      <c r="H1803" s="29">
        <f t="shared" si="187"/>
        <v>140</v>
      </c>
      <c r="I1803" s="29">
        <f t="shared" si="188"/>
        <v>20</v>
      </c>
      <c r="J1803" s="13">
        <f t="shared" si="189"/>
        <v>5</v>
      </c>
      <c r="K1803" s="36" t="s">
        <v>1644</v>
      </c>
      <c r="L1803" s="36">
        <v>130</v>
      </c>
      <c r="M1803" s="36" t="s">
        <v>1636</v>
      </c>
      <c r="N1803" s="36">
        <v>130</v>
      </c>
      <c r="O1803" s="36" t="s">
        <v>1638</v>
      </c>
      <c r="P1803" s="36">
        <v>130</v>
      </c>
      <c r="Q1803" s="36" t="s">
        <v>1646</v>
      </c>
      <c r="R1803" s="36">
        <v>130</v>
      </c>
      <c r="S1803" s="36" t="s">
        <v>1556</v>
      </c>
      <c r="T1803" s="36">
        <v>130</v>
      </c>
      <c r="U1803" s="36" t="s">
        <v>1558</v>
      </c>
      <c r="V1803" s="36">
        <v>130</v>
      </c>
      <c r="W1803" s="36" t="s">
        <v>1640</v>
      </c>
      <c r="X1803" s="36">
        <v>130</v>
      </c>
      <c r="Y1803" s="36" t="s">
        <v>1643</v>
      </c>
      <c r="Z1803" s="36">
        <v>130</v>
      </c>
      <c r="AA1803" s="29" t="s">
        <v>393</v>
      </c>
      <c r="AB1803" s="30" t="str">
        <f t="shared" si="190"/>
        <v>tw-x-100-shl-loc3</v>
      </c>
      <c r="AC1803" s="30">
        <f t="shared" si="191"/>
        <v>10</v>
      </c>
      <c r="AD1803" s="29">
        <v>9</v>
      </c>
      <c r="AE1803" s="31">
        <v>9</v>
      </c>
      <c r="AG1803" s="35">
        <v>600</v>
      </c>
    </row>
    <row r="1804" spans="1:33" ht="16.5" x14ac:dyDescent="0.2">
      <c r="A1804" s="33" t="s">
        <v>988</v>
      </c>
      <c r="B1804" s="33">
        <f t="shared" si="192"/>
        <v>4400110</v>
      </c>
      <c r="C1804" s="52">
        <v>1</v>
      </c>
      <c r="D1804" s="23">
        <f>INT((AG1804-1)/6)+44001</f>
        <v>44001</v>
      </c>
      <c r="E1804" s="24">
        <v>1</v>
      </c>
      <c r="F1804" s="32" t="s">
        <v>633</v>
      </c>
      <c r="G1804" s="32" t="s">
        <v>347</v>
      </c>
      <c r="H1804" s="24">
        <f>INDEX($CB$4:$CB$103,C1804)</f>
        <v>40</v>
      </c>
      <c r="I1804" s="24">
        <f>INDEX($CC$4:$CE$103,C1804,E1804)</f>
        <v>4</v>
      </c>
      <c r="J1804" s="24">
        <f>INDEX($CF$4:$CF$103,C1804)</f>
        <v>2</v>
      </c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 t="s">
        <v>354</v>
      </c>
      <c r="AB1804" s="24" t="str">
        <f>A1804&amp;"-"&amp;C1804&amp;"-"&amp;F1804&amp;"-loc"&amp;E1804</f>
        <v>tw-y-1-jlr-loc1</v>
      </c>
      <c r="AC1804" s="24">
        <f>INDEX($CG$4:$CG$103,C1804)</f>
        <v>1</v>
      </c>
      <c r="AD1804" s="24">
        <v>6</v>
      </c>
      <c r="AE1804" s="25">
        <v>6</v>
      </c>
      <c r="AG1804" s="35">
        <v>1</v>
      </c>
    </row>
    <row r="1805" spans="1:33" ht="16.5" x14ac:dyDescent="0.2">
      <c r="A1805" s="33" t="s">
        <v>988</v>
      </c>
      <c r="B1805" s="33">
        <f t="shared" si="192"/>
        <v>4400111</v>
      </c>
      <c r="C1805" s="52">
        <v>1</v>
      </c>
      <c r="D1805" s="26">
        <f t="shared" ref="D1805:D1868" si="193">INT((AG1805-1)/6)+44001</f>
        <v>44001</v>
      </c>
      <c r="E1805" s="13">
        <v>1</v>
      </c>
      <c r="F1805" s="14" t="s">
        <v>634</v>
      </c>
      <c r="G1805" s="14" t="s">
        <v>371</v>
      </c>
      <c r="H1805" s="13">
        <f t="shared" ref="H1805:H1868" si="194">INDEX($CB$4:$CB$103,C1805)</f>
        <v>40</v>
      </c>
      <c r="I1805" s="13">
        <f t="shared" ref="I1805:I1868" si="195">INDEX($CC$4:$CE$103,C1805,E1805)</f>
        <v>4</v>
      </c>
      <c r="J1805" s="13">
        <f t="shared" ref="J1805:J1868" si="196">INDEX($CF$4:$CF$103,C1805)</f>
        <v>2</v>
      </c>
      <c r="K1805" s="13" t="s">
        <v>1404</v>
      </c>
      <c r="L1805" s="13">
        <v>31</v>
      </c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 t="s">
        <v>395</v>
      </c>
      <c r="AB1805" s="13" t="str">
        <f t="shared" ref="AB1805:AB1868" si="197">A1805&amp;"-"&amp;C1805&amp;"-"&amp;F1805&amp;"-loc"&amp;E1805</f>
        <v>tw-y-1-shl-loc1</v>
      </c>
      <c r="AC1805" s="13">
        <f t="shared" ref="AC1805:AC1868" si="198">INDEX($CG$4:$CG$103,C1805)</f>
        <v>1</v>
      </c>
      <c r="AD1805" s="13">
        <v>9</v>
      </c>
      <c r="AE1805" s="27">
        <v>9</v>
      </c>
      <c r="AG1805" s="35">
        <v>2</v>
      </c>
    </row>
    <row r="1806" spans="1:33" ht="16.5" x14ac:dyDescent="0.2">
      <c r="A1806" s="33" t="s">
        <v>988</v>
      </c>
      <c r="B1806" s="33">
        <f t="shared" si="192"/>
        <v>4400120</v>
      </c>
      <c r="C1806" s="52">
        <v>1</v>
      </c>
      <c r="D1806" s="26">
        <f t="shared" si="193"/>
        <v>44001</v>
      </c>
      <c r="E1806" s="13">
        <v>2</v>
      </c>
      <c r="F1806" s="14" t="s">
        <v>633</v>
      </c>
      <c r="G1806" s="14" t="s">
        <v>348</v>
      </c>
      <c r="H1806" s="13">
        <f t="shared" si="194"/>
        <v>40</v>
      </c>
      <c r="I1806" s="13">
        <f t="shared" si="195"/>
        <v>4</v>
      </c>
      <c r="J1806" s="13">
        <f t="shared" si="196"/>
        <v>2</v>
      </c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 t="s">
        <v>748</v>
      </c>
      <c r="AB1806" s="36" t="str">
        <f t="shared" si="197"/>
        <v>tw-y-1-jlr-loc2</v>
      </c>
      <c r="AC1806" s="36">
        <f t="shared" si="198"/>
        <v>1</v>
      </c>
      <c r="AD1806" s="13">
        <v>6</v>
      </c>
      <c r="AE1806" s="27">
        <v>6</v>
      </c>
      <c r="AG1806" s="35">
        <v>3</v>
      </c>
    </row>
    <row r="1807" spans="1:33" ht="16.5" x14ac:dyDescent="0.2">
      <c r="A1807" s="33" t="s">
        <v>988</v>
      </c>
      <c r="B1807" s="33">
        <f t="shared" si="192"/>
        <v>4400121</v>
      </c>
      <c r="C1807" s="52">
        <v>1</v>
      </c>
      <c r="D1807" s="26">
        <f t="shared" si="193"/>
        <v>44001</v>
      </c>
      <c r="E1807" s="13">
        <v>2</v>
      </c>
      <c r="F1807" s="14" t="s">
        <v>634</v>
      </c>
      <c r="G1807" s="14" t="s">
        <v>360</v>
      </c>
      <c r="H1807" s="13">
        <f t="shared" si="194"/>
        <v>40</v>
      </c>
      <c r="I1807" s="13">
        <f t="shared" si="195"/>
        <v>4</v>
      </c>
      <c r="J1807" s="13">
        <f t="shared" si="196"/>
        <v>2</v>
      </c>
      <c r="K1807" s="13" t="s">
        <v>1404</v>
      </c>
      <c r="L1807" s="13">
        <v>31</v>
      </c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 t="s">
        <v>390</v>
      </c>
      <c r="AB1807" s="36" t="str">
        <f t="shared" si="197"/>
        <v>tw-y-1-shl-loc2</v>
      </c>
      <c r="AC1807" s="36">
        <f t="shared" si="198"/>
        <v>1</v>
      </c>
      <c r="AD1807" s="13">
        <v>9</v>
      </c>
      <c r="AE1807" s="27">
        <v>9</v>
      </c>
      <c r="AG1807" s="35">
        <v>4</v>
      </c>
    </row>
    <row r="1808" spans="1:33" ht="16.5" x14ac:dyDescent="0.2">
      <c r="A1808" s="33" t="s">
        <v>988</v>
      </c>
      <c r="B1808" s="33">
        <f t="shared" si="192"/>
        <v>4400130</v>
      </c>
      <c r="C1808" s="52">
        <v>1</v>
      </c>
      <c r="D1808" s="26">
        <f t="shared" si="193"/>
        <v>44001</v>
      </c>
      <c r="E1808" s="13">
        <v>3</v>
      </c>
      <c r="F1808" s="14" t="s">
        <v>633</v>
      </c>
      <c r="G1808" s="14" t="s">
        <v>749</v>
      </c>
      <c r="H1808" s="13">
        <f t="shared" si="194"/>
        <v>40</v>
      </c>
      <c r="I1808" s="13">
        <f t="shared" si="195"/>
        <v>4</v>
      </c>
      <c r="J1808" s="13">
        <f t="shared" si="196"/>
        <v>2</v>
      </c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 t="s">
        <v>351</v>
      </c>
      <c r="AB1808" s="37" t="str">
        <f t="shared" si="197"/>
        <v>tw-y-1-jlr-loc3</v>
      </c>
      <c r="AC1808" s="37">
        <f t="shared" si="198"/>
        <v>1</v>
      </c>
      <c r="AD1808" s="13">
        <v>6</v>
      </c>
      <c r="AE1808" s="27">
        <v>6</v>
      </c>
      <c r="AG1808" s="35">
        <v>5</v>
      </c>
    </row>
    <row r="1809" spans="1:33" ht="17.25" thickBot="1" x14ac:dyDescent="0.25">
      <c r="A1809" s="33" t="s">
        <v>988</v>
      </c>
      <c r="B1809" s="33">
        <f t="shared" si="192"/>
        <v>4400131</v>
      </c>
      <c r="C1809" s="52">
        <v>1</v>
      </c>
      <c r="D1809" s="28">
        <f t="shared" si="193"/>
        <v>44001</v>
      </c>
      <c r="E1809" s="29">
        <v>3</v>
      </c>
      <c r="F1809" s="30" t="s">
        <v>634</v>
      </c>
      <c r="G1809" s="30" t="s">
        <v>361</v>
      </c>
      <c r="H1809" s="29">
        <f t="shared" si="194"/>
        <v>40</v>
      </c>
      <c r="I1809" s="29">
        <f t="shared" si="195"/>
        <v>4</v>
      </c>
      <c r="J1809" s="29">
        <f t="shared" si="196"/>
        <v>2</v>
      </c>
      <c r="K1809" s="29" t="s">
        <v>1404</v>
      </c>
      <c r="L1809" s="29">
        <v>31</v>
      </c>
      <c r="M1809" s="29"/>
      <c r="N1809" s="29"/>
      <c r="O1809" s="29"/>
      <c r="P1809" s="29"/>
      <c r="Q1809" s="29"/>
      <c r="R1809" s="29"/>
      <c r="S1809" s="29"/>
      <c r="T1809" s="29"/>
      <c r="U1809" s="29"/>
      <c r="V1809" s="29"/>
      <c r="W1809" s="29"/>
      <c r="X1809" s="29"/>
      <c r="Y1809" s="29"/>
      <c r="Z1809" s="29"/>
      <c r="AA1809" s="29" t="s">
        <v>391</v>
      </c>
      <c r="AB1809" s="30" t="str">
        <f t="shared" si="197"/>
        <v>tw-y-1-shl-loc3</v>
      </c>
      <c r="AC1809" s="30">
        <f t="shared" si="198"/>
        <v>1</v>
      </c>
      <c r="AD1809" s="29">
        <v>9</v>
      </c>
      <c r="AE1809" s="31">
        <v>9</v>
      </c>
      <c r="AG1809" s="35">
        <v>6</v>
      </c>
    </row>
    <row r="1810" spans="1:33" ht="16.5" x14ac:dyDescent="0.2">
      <c r="A1810" s="33" t="s">
        <v>988</v>
      </c>
      <c r="B1810" s="33">
        <f t="shared" si="192"/>
        <v>4400210</v>
      </c>
      <c r="C1810" s="52">
        <v>2</v>
      </c>
      <c r="D1810" s="23">
        <f t="shared" si="193"/>
        <v>44002</v>
      </c>
      <c r="E1810" s="24">
        <v>1</v>
      </c>
      <c r="F1810" s="32" t="s">
        <v>633</v>
      </c>
      <c r="G1810" s="32" t="s">
        <v>347</v>
      </c>
      <c r="H1810" s="24">
        <f t="shared" si="194"/>
        <v>45</v>
      </c>
      <c r="I1810" s="24">
        <f t="shared" si="195"/>
        <v>4</v>
      </c>
      <c r="J1810" s="24">
        <f t="shared" si="196"/>
        <v>2</v>
      </c>
      <c r="K1810" s="24" t="s">
        <v>1405</v>
      </c>
      <c r="L1810" s="24">
        <v>32</v>
      </c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 t="s">
        <v>347</v>
      </c>
      <c r="AB1810" s="24" t="str">
        <f t="shared" si="197"/>
        <v>tw-y-2-jlr-loc1</v>
      </c>
      <c r="AC1810" s="24">
        <f t="shared" si="198"/>
        <v>1</v>
      </c>
      <c r="AD1810" s="24">
        <v>6</v>
      </c>
      <c r="AE1810" s="25">
        <v>6</v>
      </c>
      <c r="AG1810" s="35">
        <v>7</v>
      </c>
    </row>
    <row r="1811" spans="1:33" ht="16.5" x14ac:dyDescent="0.2">
      <c r="A1811" s="33" t="s">
        <v>988</v>
      </c>
      <c r="B1811" s="33">
        <f t="shared" si="192"/>
        <v>4400211</v>
      </c>
      <c r="C1811" s="52">
        <v>2</v>
      </c>
      <c r="D1811" s="26">
        <f t="shared" si="193"/>
        <v>44002</v>
      </c>
      <c r="E1811" s="13">
        <v>1</v>
      </c>
      <c r="F1811" s="14" t="s">
        <v>634</v>
      </c>
      <c r="G1811" s="14" t="s">
        <v>371</v>
      </c>
      <c r="H1811" s="13">
        <f t="shared" si="194"/>
        <v>45</v>
      </c>
      <c r="I1811" s="13">
        <f t="shared" si="195"/>
        <v>4</v>
      </c>
      <c r="J1811" s="13">
        <f t="shared" si="196"/>
        <v>2</v>
      </c>
      <c r="K1811" s="13" t="s">
        <v>1404</v>
      </c>
      <c r="L1811" s="13">
        <v>31</v>
      </c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 t="s">
        <v>379</v>
      </c>
      <c r="AB1811" s="13" t="str">
        <f t="shared" si="197"/>
        <v>tw-y-2-shl-loc1</v>
      </c>
      <c r="AC1811" s="13">
        <f t="shared" si="198"/>
        <v>1</v>
      </c>
      <c r="AD1811" s="13">
        <v>9</v>
      </c>
      <c r="AE1811" s="27">
        <v>9</v>
      </c>
      <c r="AG1811" s="35">
        <v>8</v>
      </c>
    </row>
    <row r="1812" spans="1:33" ht="16.5" x14ac:dyDescent="0.2">
      <c r="A1812" s="33" t="s">
        <v>988</v>
      </c>
      <c r="B1812" s="33">
        <f t="shared" si="192"/>
        <v>4400220</v>
      </c>
      <c r="C1812" s="52">
        <v>2</v>
      </c>
      <c r="D1812" s="26">
        <f t="shared" si="193"/>
        <v>44002</v>
      </c>
      <c r="E1812" s="13">
        <v>2</v>
      </c>
      <c r="F1812" s="14" t="s">
        <v>633</v>
      </c>
      <c r="G1812" s="14" t="s">
        <v>348</v>
      </c>
      <c r="H1812" s="13">
        <f t="shared" si="194"/>
        <v>45</v>
      </c>
      <c r="I1812" s="13">
        <f t="shared" si="195"/>
        <v>4</v>
      </c>
      <c r="J1812" s="13">
        <f t="shared" si="196"/>
        <v>2</v>
      </c>
      <c r="K1812" s="13" t="s">
        <v>1405</v>
      </c>
      <c r="L1812" s="13">
        <v>32</v>
      </c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 t="s">
        <v>749</v>
      </c>
      <c r="AB1812" s="36" t="str">
        <f t="shared" si="197"/>
        <v>tw-y-2-jlr-loc2</v>
      </c>
      <c r="AC1812" s="36">
        <f t="shared" si="198"/>
        <v>1</v>
      </c>
      <c r="AD1812" s="13">
        <v>6</v>
      </c>
      <c r="AE1812" s="27">
        <v>6</v>
      </c>
      <c r="AG1812" s="35">
        <v>9</v>
      </c>
    </row>
    <row r="1813" spans="1:33" ht="16.5" x14ac:dyDescent="0.2">
      <c r="A1813" s="33" t="s">
        <v>988</v>
      </c>
      <c r="B1813" s="33">
        <f t="shared" si="192"/>
        <v>4400221</v>
      </c>
      <c r="C1813" s="52">
        <v>2</v>
      </c>
      <c r="D1813" s="26">
        <f t="shared" si="193"/>
        <v>44002</v>
      </c>
      <c r="E1813" s="13">
        <v>2</v>
      </c>
      <c r="F1813" s="14" t="s">
        <v>634</v>
      </c>
      <c r="G1813" s="14" t="s">
        <v>360</v>
      </c>
      <c r="H1813" s="13">
        <f t="shared" si="194"/>
        <v>45</v>
      </c>
      <c r="I1813" s="13">
        <f t="shared" si="195"/>
        <v>4</v>
      </c>
      <c r="J1813" s="13">
        <f t="shared" si="196"/>
        <v>2</v>
      </c>
      <c r="K1813" s="13" t="s">
        <v>1404</v>
      </c>
      <c r="L1813" s="13">
        <v>31</v>
      </c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 t="s">
        <v>382</v>
      </c>
      <c r="AB1813" s="36" t="str">
        <f t="shared" si="197"/>
        <v>tw-y-2-shl-loc2</v>
      </c>
      <c r="AC1813" s="36">
        <f t="shared" si="198"/>
        <v>1</v>
      </c>
      <c r="AD1813" s="13">
        <v>9</v>
      </c>
      <c r="AE1813" s="27">
        <v>9</v>
      </c>
      <c r="AG1813" s="35">
        <v>10</v>
      </c>
    </row>
    <row r="1814" spans="1:33" ht="16.5" x14ac:dyDescent="0.2">
      <c r="A1814" s="33" t="s">
        <v>988</v>
      </c>
      <c r="B1814" s="33">
        <f t="shared" si="192"/>
        <v>4400230</v>
      </c>
      <c r="C1814" s="52">
        <v>2</v>
      </c>
      <c r="D1814" s="26">
        <f t="shared" si="193"/>
        <v>44002</v>
      </c>
      <c r="E1814" s="13">
        <v>3</v>
      </c>
      <c r="F1814" s="14" t="s">
        <v>633</v>
      </c>
      <c r="G1814" s="14" t="s">
        <v>749</v>
      </c>
      <c r="H1814" s="13">
        <f t="shared" si="194"/>
        <v>45</v>
      </c>
      <c r="I1814" s="13">
        <f t="shared" si="195"/>
        <v>4</v>
      </c>
      <c r="J1814" s="13">
        <f t="shared" si="196"/>
        <v>2</v>
      </c>
      <c r="K1814" s="13" t="s">
        <v>1405</v>
      </c>
      <c r="L1814" s="13">
        <v>32</v>
      </c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 t="s">
        <v>356</v>
      </c>
      <c r="AB1814" s="37" t="str">
        <f t="shared" si="197"/>
        <v>tw-y-2-jlr-loc3</v>
      </c>
      <c r="AC1814" s="37">
        <f t="shared" si="198"/>
        <v>1</v>
      </c>
      <c r="AD1814" s="13">
        <v>6</v>
      </c>
      <c r="AE1814" s="27">
        <v>6</v>
      </c>
      <c r="AG1814" s="35">
        <v>11</v>
      </c>
    </row>
    <row r="1815" spans="1:33" ht="17.25" thickBot="1" x14ac:dyDescent="0.25">
      <c r="A1815" s="33" t="s">
        <v>988</v>
      </c>
      <c r="B1815" s="33">
        <f t="shared" si="192"/>
        <v>4400231</v>
      </c>
      <c r="C1815" s="52">
        <v>2</v>
      </c>
      <c r="D1815" s="28">
        <f t="shared" si="193"/>
        <v>44002</v>
      </c>
      <c r="E1815" s="29">
        <v>3</v>
      </c>
      <c r="F1815" s="30" t="s">
        <v>634</v>
      </c>
      <c r="G1815" s="30" t="s">
        <v>361</v>
      </c>
      <c r="H1815" s="29">
        <f t="shared" si="194"/>
        <v>45</v>
      </c>
      <c r="I1815" s="29">
        <f t="shared" si="195"/>
        <v>4</v>
      </c>
      <c r="J1815" s="29">
        <f t="shared" si="196"/>
        <v>2</v>
      </c>
      <c r="K1815" s="29" t="s">
        <v>1404</v>
      </c>
      <c r="L1815" s="29">
        <v>31</v>
      </c>
      <c r="M1815" s="29"/>
      <c r="N1815" s="29"/>
      <c r="O1815" s="29"/>
      <c r="P1815" s="29"/>
      <c r="Q1815" s="29"/>
      <c r="R1815" s="29"/>
      <c r="S1815" s="29"/>
      <c r="T1815" s="29"/>
      <c r="U1815" s="29"/>
      <c r="V1815" s="29"/>
      <c r="W1815" s="29"/>
      <c r="X1815" s="29"/>
      <c r="Y1815" s="29"/>
      <c r="Z1815" s="29"/>
      <c r="AA1815" s="29" t="s">
        <v>397</v>
      </c>
      <c r="AB1815" s="30" t="str">
        <f t="shared" si="197"/>
        <v>tw-y-2-shl-loc3</v>
      </c>
      <c r="AC1815" s="30">
        <f t="shared" si="198"/>
        <v>1</v>
      </c>
      <c r="AD1815" s="29">
        <v>9</v>
      </c>
      <c r="AE1815" s="31">
        <v>9</v>
      </c>
      <c r="AG1815" s="35">
        <v>12</v>
      </c>
    </row>
    <row r="1816" spans="1:33" ht="16.5" x14ac:dyDescent="0.2">
      <c r="A1816" s="33" t="s">
        <v>988</v>
      </c>
      <c r="B1816" s="33">
        <f t="shared" si="192"/>
        <v>4400310</v>
      </c>
      <c r="C1816" s="52">
        <v>3</v>
      </c>
      <c r="D1816" s="23">
        <f t="shared" si="193"/>
        <v>44003</v>
      </c>
      <c r="E1816" s="24">
        <v>1</v>
      </c>
      <c r="F1816" s="32" t="s">
        <v>633</v>
      </c>
      <c r="G1816" s="32" t="s">
        <v>347</v>
      </c>
      <c r="H1816" s="24">
        <f t="shared" si="194"/>
        <v>48</v>
      </c>
      <c r="I1816" s="24">
        <f t="shared" si="195"/>
        <v>4</v>
      </c>
      <c r="J1816" s="24">
        <f t="shared" si="196"/>
        <v>2</v>
      </c>
      <c r="K1816" s="24" t="s">
        <v>1405</v>
      </c>
      <c r="L1816" s="24">
        <v>33</v>
      </c>
      <c r="M1816" s="24" t="s">
        <v>1407</v>
      </c>
      <c r="N1816" s="24">
        <v>33</v>
      </c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 t="s">
        <v>354</v>
      </c>
      <c r="AB1816" s="24" t="str">
        <f t="shared" si="197"/>
        <v>tw-y-3-jlr-loc1</v>
      </c>
      <c r="AC1816" s="24">
        <f t="shared" si="198"/>
        <v>1</v>
      </c>
      <c r="AD1816" s="24">
        <v>6</v>
      </c>
      <c r="AE1816" s="25">
        <v>6</v>
      </c>
      <c r="AG1816" s="35">
        <v>13</v>
      </c>
    </row>
    <row r="1817" spans="1:33" ht="16.5" x14ac:dyDescent="0.2">
      <c r="A1817" s="33" t="s">
        <v>988</v>
      </c>
      <c r="B1817" s="33">
        <f t="shared" si="192"/>
        <v>4400311</v>
      </c>
      <c r="C1817" s="52">
        <v>3</v>
      </c>
      <c r="D1817" s="26">
        <f t="shared" si="193"/>
        <v>44003</v>
      </c>
      <c r="E1817" s="13">
        <v>1</v>
      </c>
      <c r="F1817" s="14" t="s">
        <v>634</v>
      </c>
      <c r="G1817" s="14" t="s">
        <v>371</v>
      </c>
      <c r="H1817" s="13">
        <f t="shared" si="194"/>
        <v>48</v>
      </c>
      <c r="I1817" s="13">
        <f t="shared" si="195"/>
        <v>4</v>
      </c>
      <c r="J1817" s="13">
        <f t="shared" si="196"/>
        <v>2</v>
      </c>
      <c r="K1817" s="13" t="s">
        <v>1404</v>
      </c>
      <c r="L1817" s="13">
        <v>33</v>
      </c>
      <c r="M1817" s="13" t="s">
        <v>1406</v>
      </c>
      <c r="N1817" s="13">
        <v>33</v>
      </c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 t="s">
        <v>395</v>
      </c>
      <c r="AB1817" s="13" t="str">
        <f t="shared" si="197"/>
        <v>tw-y-3-shl-loc1</v>
      </c>
      <c r="AC1817" s="13">
        <f t="shared" si="198"/>
        <v>1</v>
      </c>
      <c r="AD1817" s="13">
        <v>9</v>
      </c>
      <c r="AE1817" s="27">
        <v>9</v>
      </c>
      <c r="AG1817" s="35">
        <v>14</v>
      </c>
    </row>
    <row r="1818" spans="1:33" ht="16.5" x14ac:dyDescent="0.2">
      <c r="A1818" s="33" t="s">
        <v>988</v>
      </c>
      <c r="B1818" s="33">
        <f t="shared" si="192"/>
        <v>4400320</v>
      </c>
      <c r="C1818" s="52">
        <v>3</v>
      </c>
      <c r="D1818" s="26">
        <f t="shared" si="193"/>
        <v>44003</v>
      </c>
      <c r="E1818" s="13">
        <v>2</v>
      </c>
      <c r="F1818" s="14" t="s">
        <v>633</v>
      </c>
      <c r="G1818" s="14" t="s">
        <v>348</v>
      </c>
      <c r="H1818" s="13">
        <f t="shared" si="194"/>
        <v>48</v>
      </c>
      <c r="I1818" s="13">
        <f t="shared" si="195"/>
        <v>4</v>
      </c>
      <c r="J1818" s="13">
        <f t="shared" si="196"/>
        <v>2</v>
      </c>
      <c r="K1818" s="13" t="s">
        <v>1405</v>
      </c>
      <c r="L1818" s="13">
        <v>33</v>
      </c>
      <c r="M1818" s="13" t="s">
        <v>1407</v>
      </c>
      <c r="N1818" s="13">
        <v>33</v>
      </c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 t="s">
        <v>748</v>
      </c>
      <c r="AB1818" s="36" t="str">
        <f t="shared" si="197"/>
        <v>tw-y-3-jlr-loc2</v>
      </c>
      <c r="AC1818" s="36">
        <f t="shared" si="198"/>
        <v>1</v>
      </c>
      <c r="AD1818" s="13">
        <v>6</v>
      </c>
      <c r="AE1818" s="27">
        <v>6</v>
      </c>
      <c r="AG1818" s="35">
        <v>15</v>
      </c>
    </row>
    <row r="1819" spans="1:33" ht="16.5" x14ac:dyDescent="0.2">
      <c r="A1819" s="33" t="s">
        <v>988</v>
      </c>
      <c r="B1819" s="33">
        <f t="shared" si="192"/>
        <v>4400321</v>
      </c>
      <c r="C1819" s="52">
        <v>3</v>
      </c>
      <c r="D1819" s="26">
        <f t="shared" si="193"/>
        <v>44003</v>
      </c>
      <c r="E1819" s="13">
        <v>2</v>
      </c>
      <c r="F1819" s="14" t="s">
        <v>634</v>
      </c>
      <c r="G1819" s="14" t="s">
        <v>360</v>
      </c>
      <c r="H1819" s="13">
        <f t="shared" si="194"/>
        <v>48</v>
      </c>
      <c r="I1819" s="13">
        <f t="shared" si="195"/>
        <v>4</v>
      </c>
      <c r="J1819" s="13">
        <f t="shared" si="196"/>
        <v>2</v>
      </c>
      <c r="K1819" s="13" t="s">
        <v>1404</v>
      </c>
      <c r="L1819" s="13">
        <v>33</v>
      </c>
      <c r="M1819" s="13" t="s">
        <v>1406</v>
      </c>
      <c r="N1819" s="13">
        <v>33</v>
      </c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 t="s">
        <v>390</v>
      </c>
      <c r="AB1819" s="36" t="str">
        <f t="shared" si="197"/>
        <v>tw-y-3-shl-loc2</v>
      </c>
      <c r="AC1819" s="36">
        <f t="shared" si="198"/>
        <v>1</v>
      </c>
      <c r="AD1819" s="13">
        <v>9</v>
      </c>
      <c r="AE1819" s="27">
        <v>9</v>
      </c>
      <c r="AG1819" s="35">
        <v>16</v>
      </c>
    </row>
    <row r="1820" spans="1:33" ht="16.5" x14ac:dyDescent="0.2">
      <c r="A1820" s="33" t="s">
        <v>988</v>
      </c>
      <c r="B1820" s="33">
        <f t="shared" si="192"/>
        <v>4400330</v>
      </c>
      <c r="C1820" s="52">
        <v>3</v>
      </c>
      <c r="D1820" s="26">
        <f t="shared" si="193"/>
        <v>44003</v>
      </c>
      <c r="E1820" s="13">
        <v>3</v>
      </c>
      <c r="F1820" s="14" t="s">
        <v>633</v>
      </c>
      <c r="G1820" s="14" t="s">
        <v>749</v>
      </c>
      <c r="H1820" s="13">
        <f t="shared" si="194"/>
        <v>48</v>
      </c>
      <c r="I1820" s="13">
        <f t="shared" si="195"/>
        <v>4</v>
      </c>
      <c r="J1820" s="13">
        <f t="shared" si="196"/>
        <v>2</v>
      </c>
      <c r="K1820" s="13" t="s">
        <v>1405</v>
      </c>
      <c r="L1820" s="13">
        <v>33</v>
      </c>
      <c r="M1820" s="13" t="s">
        <v>1407</v>
      </c>
      <c r="N1820" s="13">
        <v>33</v>
      </c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 t="s">
        <v>351</v>
      </c>
      <c r="AB1820" s="37" t="str">
        <f t="shared" si="197"/>
        <v>tw-y-3-jlr-loc3</v>
      </c>
      <c r="AC1820" s="37">
        <f t="shared" si="198"/>
        <v>1</v>
      </c>
      <c r="AD1820" s="13">
        <v>6</v>
      </c>
      <c r="AE1820" s="27">
        <v>6</v>
      </c>
      <c r="AG1820" s="35">
        <v>17</v>
      </c>
    </row>
    <row r="1821" spans="1:33" ht="17.25" thickBot="1" x14ac:dyDescent="0.25">
      <c r="A1821" s="33" t="s">
        <v>988</v>
      </c>
      <c r="B1821" s="33">
        <f t="shared" si="192"/>
        <v>4400331</v>
      </c>
      <c r="C1821" s="52">
        <v>3</v>
      </c>
      <c r="D1821" s="28">
        <f t="shared" si="193"/>
        <v>44003</v>
      </c>
      <c r="E1821" s="29">
        <v>3</v>
      </c>
      <c r="F1821" s="30" t="s">
        <v>634</v>
      </c>
      <c r="G1821" s="30" t="s">
        <v>361</v>
      </c>
      <c r="H1821" s="29">
        <f t="shared" si="194"/>
        <v>48</v>
      </c>
      <c r="I1821" s="29">
        <f t="shared" si="195"/>
        <v>4</v>
      </c>
      <c r="J1821" s="29">
        <f t="shared" si="196"/>
        <v>2</v>
      </c>
      <c r="K1821" s="29" t="s">
        <v>1404</v>
      </c>
      <c r="L1821" s="29">
        <v>33</v>
      </c>
      <c r="M1821" s="29" t="s">
        <v>1406</v>
      </c>
      <c r="N1821" s="29">
        <v>33</v>
      </c>
      <c r="O1821" s="29"/>
      <c r="P1821" s="29"/>
      <c r="Q1821" s="29"/>
      <c r="R1821" s="29"/>
      <c r="S1821" s="29"/>
      <c r="T1821" s="29"/>
      <c r="U1821" s="29"/>
      <c r="V1821" s="29"/>
      <c r="W1821" s="29"/>
      <c r="X1821" s="29"/>
      <c r="Y1821" s="29"/>
      <c r="Z1821" s="29"/>
      <c r="AA1821" s="29" t="s">
        <v>391</v>
      </c>
      <c r="AB1821" s="30" t="str">
        <f t="shared" si="197"/>
        <v>tw-y-3-shl-loc3</v>
      </c>
      <c r="AC1821" s="30">
        <f t="shared" si="198"/>
        <v>1</v>
      </c>
      <c r="AD1821" s="29">
        <v>9</v>
      </c>
      <c r="AE1821" s="31">
        <v>9</v>
      </c>
      <c r="AG1821" s="35">
        <v>18</v>
      </c>
    </row>
    <row r="1822" spans="1:33" ht="16.5" x14ac:dyDescent="0.2">
      <c r="A1822" s="33" t="s">
        <v>988</v>
      </c>
      <c r="B1822" s="33">
        <f t="shared" si="192"/>
        <v>4400410</v>
      </c>
      <c r="C1822" s="52">
        <v>4</v>
      </c>
      <c r="D1822" s="23">
        <f t="shared" si="193"/>
        <v>44004</v>
      </c>
      <c r="E1822" s="24">
        <v>1</v>
      </c>
      <c r="F1822" s="32" t="s">
        <v>633</v>
      </c>
      <c r="G1822" s="32" t="s">
        <v>347</v>
      </c>
      <c r="H1822" s="24">
        <f t="shared" si="194"/>
        <v>50</v>
      </c>
      <c r="I1822" s="24">
        <f t="shared" si="195"/>
        <v>5</v>
      </c>
      <c r="J1822" s="24">
        <f t="shared" si="196"/>
        <v>2</v>
      </c>
      <c r="K1822" s="24" t="s">
        <v>1405</v>
      </c>
      <c r="L1822" s="24">
        <v>34</v>
      </c>
      <c r="M1822" s="24" t="s">
        <v>1407</v>
      </c>
      <c r="N1822" s="24">
        <v>34</v>
      </c>
      <c r="O1822" s="24" t="s">
        <v>1409</v>
      </c>
      <c r="P1822" s="24">
        <v>34</v>
      </c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 t="s">
        <v>357</v>
      </c>
      <c r="AB1822" s="24" t="str">
        <f t="shared" si="197"/>
        <v>tw-y-4-jlr-loc1</v>
      </c>
      <c r="AC1822" s="24">
        <f t="shared" si="198"/>
        <v>1</v>
      </c>
      <c r="AD1822" s="24">
        <v>6</v>
      </c>
      <c r="AE1822" s="25">
        <v>6</v>
      </c>
      <c r="AG1822" s="35">
        <v>19</v>
      </c>
    </row>
    <row r="1823" spans="1:33" ht="16.5" x14ac:dyDescent="0.2">
      <c r="A1823" s="33" t="s">
        <v>988</v>
      </c>
      <c r="B1823" s="33">
        <f t="shared" si="192"/>
        <v>4400411</v>
      </c>
      <c r="C1823" s="52">
        <v>4</v>
      </c>
      <c r="D1823" s="26">
        <f t="shared" si="193"/>
        <v>44004</v>
      </c>
      <c r="E1823" s="13">
        <v>1</v>
      </c>
      <c r="F1823" s="14" t="s">
        <v>634</v>
      </c>
      <c r="G1823" s="14" t="s">
        <v>371</v>
      </c>
      <c r="H1823" s="13">
        <f t="shared" si="194"/>
        <v>50</v>
      </c>
      <c r="I1823" s="13">
        <f t="shared" si="195"/>
        <v>5</v>
      </c>
      <c r="J1823" s="13">
        <f t="shared" si="196"/>
        <v>2</v>
      </c>
      <c r="K1823" s="13" t="s">
        <v>1404</v>
      </c>
      <c r="L1823" s="13">
        <v>34</v>
      </c>
      <c r="M1823" s="13" t="s">
        <v>1406</v>
      </c>
      <c r="N1823" s="13">
        <v>34</v>
      </c>
      <c r="O1823" s="13" t="s">
        <v>1408</v>
      </c>
      <c r="P1823" s="13">
        <v>34</v>
      </c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 t="s">
        <v>398</v>
      </c>
      <c r="AB1823" s="13" t="str">
        <f t="shared" si="197"/>
        <v>tw-y-4-shl-loc1</v>
      </c>
      <c r="AC1823" s="13">
        <f t="shared" si="198"/>
        <v>1</v>
      </c>
      <c r="AD1823" s="13">
        <v>9</v>
      </c>
      <c r="AE1823" s="27">
        <v>9</v>
      </c>
      <c r="AG1823" s="35">
        <v>20</v>
      </c>
    </row>
    <row r="1824" spans="1:33" ht="16.5" x14ac:dyDescent="0.2">
      <c r="A1824" s="33" t="s">
        <v>988</v>
      </c>
      <c r="B1824" s="33">
        <f t="shared" si="192"/>
        <v>4400420</v>
      </c>
      <c r="C1824" s="52">
        <v>4</v>
      </c>
      <c r="D1824" s="26">
        <f t="shared" si="193"/>
        <v>44004</v>
      </c>
      <c r="E1824" s="13">
        <v>2</v>
      </c>
      <c r="F1824" s="14" t="s">
        <v>633</v>
      </c>
      <c r="G1824" s="14" t="s">
        <v>348</v>
      </c>
      <c r="H1824" s="13">
        <f t="shared" si="194"/>
        <v>50</v>
      </c>
      <c r="I1824" s="13">
        <f t="shared" si="195"/>
        <v>4</v>
      </c>
      <c r="J1824" s="13">
        <f t="shared" si="196"/>
        <v>2</v>
      </c>
      <c r="K1824" s="13" t="s">
        <v>1405</v>
      </c>
      <c r="L1824" s="13">
        <v>34</v>
      </c>
      <c r="M1824" s="13" t="s">
        <v>1407</v>
      </c>
      <c r="N1824" s="13">
        <v>34</v>
      </c>
      <c r="O1824" s="13" t="s">
        <v>1409</v>
      </c>
      <c r="P1824" s="13">
        <v>34</v>
      </c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 t="s">
        <v>347</v>
      </c>
      <c r="AB1824" s="36" t="str">
        <f t="shared" si="197"/>
        <v>tw-y-4-jlr-loc2</v>
      </c>
      <c r="AC1824" s="36">
        <f t="shared" si="198"/>
        <v>1</v>
      </c>
      <c r="AD1824" s="13">
        <v>6</v>
      </c>
      <c r="AE1824" s="27">
        <v>6</v>
      </c>
      <c r="AG1824" s="35">
        <v>21</v>
      </c>
    </row>
    <row r="1825" spans="1:33" ht="16.5" x14ac:dyDescent="0.2">
      <c r="A1825" s="33" t="s">
        <v>988</v>
      </c>
      <c r="B1825" s="33">
        <f t="shared" si="192"/>
        <v>4400421</v>
      </c>
      <c r="C1825" s="52">
        <v>4</v>
      </c>
      <c r="D1825" s="26">
        <f t="shared" si="193"/>
        <v>44004</v>
      </c>
      <c r="E1825" s="13">
        <v>2</v>
      </c>
      <c r="F1825" s="14" t="s">
        <v>634</v>
      </c>
      <c r="G1825" s="14" t="s">
        <v>360</v>
      </c>
      <c r="H1825" s="13">
        <f t="shared" si="194"/>
        <v>50</v>
      </c>
      <c r="I1825" s="13">
        <f t="shared" si="195"/>
        <v>4</v>
      </c>
      <c r="J1825" s="13">
        <f t="shared" si="196"/>
        <v>2</v>
      </c>
      <c r="K1825" s="13" t="s">
        <v>1404</v>
      </c>
      <c r="L1825" s="13">
        <v>34</v>
      </c>
      <c r="M1825" s="13" t="s">
        <v>1406</v>
      </c>
      <c r="N1825" s="13">
        <v>34</v>
      </c>
      <c r="O1825" s="13" t="s">
        <v>1408</v>
      </c>
      <c r="P1825" s="13">
        <v>34</v>
      </c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 t="s">
        <v>386</v>
      </c>
      <c r="AB1825" s="36" t="str">
        <f t="shared" si="197"/>
        <v>tw-y-4-shl-loc2</v>
      </c>
      <c r="AC1825" s="36">
        <f t="shared" si="198"/>
        <v>1</v>
      </c>
      <c r="AD1825" s="13">
        <v>9</v>
      </c>
      <c r="AE1825" s="27">
        <v>9</v>
      </c>
      <c r="AG1825" s="35">
        <v>22</v>
      </c>
    </row>
    <row r="1826" spans="1:33" ht="16.5" x14ac:dyDescent="0.2">
      <c r="A1826" s="33" t="s">
        <v>988</v>
      </c>
      <c r="B1826" s="33">
        <f t="shared" si="192"/>
        <v>4400430</v>
      </c>
      <c r="C1826" s="52">
        <v>4</v>
      </c>
      <c r="D1826" s="26">
        <f t="shared" si="193"/>
        <v>44004</v>
      </c>
      <c r="E1826" s="13">
        <v>3</v>
      </c>
      <c r="F1826" s="14" t="s">
        <v>633</v>
      </c>
      <c r="G1826" s="14" t="s">
        <v>749</v>
      </c>
      <c r="H1826" s="13">
        <f t="shared" si="194"/>
        <v>50</v>
      </c>
      <c r="I1826" s="13">
        <f t="shared" si="195"/>
        <v>4</v>
      </c>
      <c r="J1826" s="13">
        <f t="shared" si="196"/>
        <v>2</v>
      </c>
      <c r="K1826" s="13" t="s">
        <v>1405</v>
      </c>
      <c r="L1826" s="13">
        <v>34</v>
      </c>
      <c r="M1826" s="13" t="s">
        <v>1407</v>
      </c>
      <c r="N1826" s="13">
        <v>34</v>
      </c>
      <c r="O1826" s="13" t="s">
        <v>1409</v>
      </c>
      <c r="P1826" s="13">
        <v>34</v>
      </c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 t="s">
        <v>353</v>
      </c>
      <c r="AB1826" s="37" t="str">
        <f t="shared" si="197"/>
        <v>tw-y-4-jlr-loc3</v>
      </c>
      <c r="AC1826" s="37">
        <f t="shared" si="198"/>
        <v>1</v>
      </c>
      <c r="AD1826" s="13">
        <v>6</v>
      </c>
      <c r="AE1826" s="27">
        <v>6</v>
      </c>
      <c r="AG1826" s="35">
        <v>23</v>
      </c>
    </row>
    <row r="1827" spans="1:33" ht="17.25" thickBot="1" x14ac:dyDescent="0.25">
      <c r="A1827" s="33" t="s">
        <v>988</v>
      </c>
      <c r="B1827" s="33">
        <f t="shared" si="192"/>
        <v>4400431</v>
      </c>
      <c r="C1827" s="52">
        <v>4</v>
      </c>
      <c r="D1827" s="28">
        <f t="shared" si="193"/>
        <v>44004</v>
      </c>
      <c r="E1827" s="29">
        <v>3</v>
      </c>
      <c r="F1827" s="30" t="s">
        <v>634</v>
      </c>
      <c r="G1827" s="30" t="s">
        <v>361</v>
      </c>
      <c r="H1827" s="29">
        <f t="shared" si="194"/>
        <v>50</v>
      </c>
      <c r="I1827" s="29">
        <f t="shared" si="195"/>
        <v>4</v>
      </c>
      <c r="J1827" s="29">
        <f t="shared" si="196"/>
        <v>2</v>
      </c>
      <c r="K1827" s="29" t="s">
        <v>1404</v>
      </c>
      <c r="L1827" s="29">
        <v>34</v>
      </c>
      <c r="M1827" s="29" t="s">
        <v>1406</v>
      </c>
      <c r="N1827" s="29">
        <v>34</v>
      </c>
      <c r="O1827" s="29" t="s">
        <v>1408</v>
      </c>
      <c r="P1827" s="29">
        <v>34</v>
      </c>
      <c r="Q1827" s="29"/>
      <c r="R1827" s="29"/>
      <c r="S1827" s="29"/>
      <c r="T1827" s="29"/>
      <c r="U1827" s="29"/>
      <c r="V1827" s="29"/>
      <c r="W1827" s="29"/>
      <c r="X1827" s="29"/>
      <c r="Y1827" s="29"/>
      <c r="Z1827" s="29"/>
      <c r="AA1827" s="29" t="s">
        <v>394</v>
      </c>
      <c r="AB1827" s="30" t="str">
        <f t="shared" si="197"/>
        <v>tw-y-4-shl-loc3</v>
      </c>
      <c r="AC1827" s="30">
        <f t="shared" si="198"/>
        <v>1</v>
      </c>
      <c r="AD1827" s="29">
        <v>9</v>
      </c>
      <c r="AE1827" s="31">
        <v>9</v>
      </c>
      <c r="AG1827" s="35">
        <v>24</v>
      </c>
    </row>
    <row r="1828" spans="1:33" ht="16.5" x14ac:dyDescent="0.2">
      <c r="A1828" s="33" t="s">
        <v>988</v>
      </c>
      <c r="B1828" s="33">
        <f t="shared" si="192"/>
        <v>4400510</v>
      </c>
      <c r="C1828" s="52">
        <v>5</v>
      </c>
      <c r="D1828" s="23">
        <f t="shared" si="193"/>
        <v>44005</v>
      </c>
      <c r="E1828" s="24">
        <v>1</v>
      </c>
      <c r="F1828" s="32" t="s">
        <v>633</v>
      </c>
      <c r="G1828" s="32" t="s">
        <v>347</v>
      </c>
      <c r="H1828" s="24">
        <f t="shared" si="194"/>
        <v>50</v>
      </c>
      <c r="I1828" s="24">
        <f t="shared" si="195"/>
        <v>5</v>
      </c>
      <c r="J1828" s="24">
        <f t="shared" si="196"/>
        <v>2</v>
      </c>
      <c r="K1828" s="24" t="s">
        <v>1405</v>
      </c>
      <c r="L1828" s="24">
        <v>34</v>
      </c>
      <c r="M1828" s="24" t="s">
        <v>1407</v>
      </c>
      <c r="N1828" s="24">
        <v>34</v>
      </c>
      <c r="O1828" s="24" t="s">
        <v>1409</v>
      </c>
      <c r="P1828" s="24">
        <v>34</v>
      </c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 t="s">
        <v>747</v>
      </c>
      <c r="AB1828" s="24" t="str">
        <f t="shared" si="197"/>
        <v>tw-y-5-jlr-loc1</v>
      </c>
      <c r="AC1828" s="24">
        <f t="shared" si="198"/>
        <v>2</v>
      </c>
      <c r="AD1828" s="24">
        <v>6</v>
      </c>
      <c r="AE1828" s="25">
        <v>6</v>
      </c>
      <c r="AG1828" s="35">
        <v>25</v>
      </c>
    </row>
    <row r="1829" spans="1:33" ht="16.5" x14ac:dyDescent="0.2">
      <c r="A1829" s="33" t="s">
        <v>988</v>
      </c>
      <c r="B1829" s="33">
        <f t="shared" si="192"/>
        <v>4400511</v>
      </c>
      <c r="C1829" s="52">
        <v>5</v>
      </c>
      <c r="D1829" s="26">
        <f t="shared" si="193"/>
        <v>44005</v>
      </c>
      <c r="E1829" s="13">
        <v>1</v>
      </c>
      <c r="F1829" s="14" t="s">
        <v>634</v>
      </c>
      <c r="G1829" s="14" t="s">
        <v>371</v>
      </c>
      <c r="H1829" s="13">
        <f t="shared" si="194"/>
        <v>50</v>
      </c>
      <c r="I1829" s="13">
        <f t="shared" si="195"/>
        <v>5</v>
      </c>
      <c r="J1829" s="13">
        <f t="shared" si="196"/>
        <v>2</v>
      </c>
      <c r="K1829" s="13" t="s">
        <v>1404</v>
      </c>
      <c r="L1829" s="13">
        <v>35</v>
      </c>
      <c r="M1829" s="13" t="s">
        <v>1406</v>
      </c>
      <c r="N1829" s="13">
        <v>35</v>
      </c>
      <c r="O1829" s="13" t="s">
        <v>1408</v>
      </c>
      <c r="P1829" s="13">
        <v>35</v>
      </c>
      <c r="Q1829" s="13" t="s">
        <v>1410</v>
      </c>
      <c r="R1829" s="13">
        <v>35</v>
      </c>
      <c r="S1829" s="13"/>
      <c r="T1829" s="13"/>
      <c r="U1829" s="13"/>
      <c r="V1829" s="13"/>
      <c r="W1829" s="13"/>
      <c r="X1829" s="13"/>
      <c r="Y1829" s="13"/>
      <c r="Z1829" s="13"/>
      <c r="AA1829" s="13" t="s">
        <v>384</v>
      </c>
      <c r="AB1829" s="13" t="str">
        <f t="shared" si="197"/>
        <v>tw-y-5-shl-loc1</v>
      </c>
      <c r="AC1829" s="13">
        <f t="shared" si="198"/>
        <v>2</v>
      </c>
      <c r="AD1829" s="13">
        <v>9</v>
      </c>
      <c r="AE1829" s="27">
        <v>9</v>
      </c>
      <c r="AG1829" s="35">
        <v>26</v>
      </c>
    </row>
    <row r="1830" spans="1:33" ht="16.5" x14ac:dyDescent="0.2">
      <c r="A1830" s="33" t="s">
        <v>988</v>
      </c>
      <c r="B1830" s="33">
        <f t="shared" si="192"/>
        <v>4400520</v>
      </c>
      <c r="C1830" s="52">
        <v>5</v>
      </c>
      <c r="D1830" s="26">
        <f t="shared" si="193"/>
        <v>44005</v>
      </c>
      <c r="E1830" s="13">
        <v>2</v>
      </c>
      <c r="F1830" s="14" t="s">
        <v>633</v>
      </c>
      <c r="G1830" s="14" t="s">
        <v>348</v>
      </c>
      <c r="H1830" s="13">
        <f t="shared" si="194"/>
        <v>50</v>
      </c>
      <c r="I1830" s="13">
        <f t="shared" si="195"/>
        <v>5</v>
      </c>
      <c r="J1830" s="13">
        <f t="shared" si="196"/>
        <v>2</v>
      </c>
      <c r="K1830" s="13" t="s">
        <v>1405</v>
      </c>
      <c r="L1830" s="13">
        <v>34</v>
      </c>
      <c r="M1830" s="13" t="s">
        <v>1407</v>
      </c>
      <c r="N1830" s="13">
        <v>34</v>
      </c>
      <c r="O1830" s="13" t="s">
        <v>1409</v>
      </c>
      <c r="P1830" s="13">
        <v>34</v>
      </c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 t="s">
        <v>749</v>
      </c>
      <c r="AB1830" s="36" t="str">
        <f t="shared" si="197"/>
        <v>tw-y-5-jlr-loc2</v>
      </c>
      <c r="AC1830" s="36">
        <f t="shared" si="198"/>
        <v>2</v>
      </c>
      <c r="AD1830" s="13">
        <v>6</v>
      </c>
      <c r="AE1830" s="27">
        <v>6</v>
      </c>
      <c r="AG1830" s="35">
        <v>27</v>
      </c>
    </row>
    <row r="1831" spans="1:33" ht="16.5" x14ac:dyDescent="0.2">
      <c r="A1831" s="33" t="s">
        <v>988</v>
      </c>
      <c r="B1831" s="33">
        <f t="shared" si="192"/>
        <v>4400521</v>
      </c>
      <c r="C1831" s="52">
        <v>5</v>
      </c>
      <c r="D1831" s="26">
        <f t="shared" si="193"/>
        <v>44005</v>
      </c>
      <c r="E1831" s="13">
        <v>2</v>
      </c>
      <c r="F1831" s="14" t="s">
        <v>634</v>
      </c>
      <c r="G1831" s="14" t="s">
        <v>360</v>
      </c>
      <c r="H1831" s="13">
        <f t="shared" si="194"/>
        <v>50</v>
      </c>
      <c r="I1831" s="13">
        <f t="shared" si="195"/>
        <v>5</v>
      </c>
      <c r="J1831" s="13">
        <f t="shared" si="196"/>
        <v>2</v>
      </c>
      <c r="K1831" s="13" t="s">
        <v>1404</v>
      </c>
      <c r="L1831" s="13">
        <v>35</v>
      </c>
      <c r="M1831" s="13" t="s">
        <v>1406</v>
      </c>
      <c r="N1831" s="13">
        <v>35</v>
      </c>
      <c r="O1831" s="13" t="s">
        <v>1408</v>
      </c>
      <c r="P1831" s="13">
        <v>35</v>
      </c>
      <c r="Q1831" s="13" t="s">
        <v>1410</v>
      </c>
      <c r="R1831" s="13">
        <v>35</v>
      </c>
      <c r="S1831" s="13"/>
      <c r="T1831" s="13"/>
      <c r="U1831" s="13"/>
      <c r="V1831" s="13"/>
      <c r="W1831" s="13"/>
      <c r="X1831" s="13"/>
      <c r="Y1831" s="13"/>
      <c r="Z1831" s="13"/>
      <c r="AA1831" s="13" t="s">
        <v>382</v>
      </c>
      <c r="AB1831" s="36" t="str">
        <f t="shared" si="197"/>
        <v>tw-y-5-shl-loc2</v>
      </c>
      <c r="AC1831" s="36">
        <f t="shared" si="198"/>
        <v>2</v>
      </c>
      <c r="AD1831" s="13">
        <v>9</v>
      </c>
      <c r="AE1831" s="27">
        <v>9</v>
      </c>
      <c r="AG1831" s="35">
        <v>28</v>
      </c>
    </row>
    <row r="1832" spans="1:33" ht="16.5" x14ac:dyDescent="0.2">
      <c r="A1832" s="33" t="s">
        <v>988</v>
      </c>
      <c r="B1832" s="33">
        <f t="shared" si="192"/>
        <v>4400530</v>
      </c>
      <c r="C1832" s="52">
        <v>5</v>
      </c>
      <c r="D1832" s="26">
        <f t="shared" si="193"/>
        <v>44005</v>
      </c>
      <c r="E1832" s="13">
        <v>3</v>
      </c>
      <c r="F1832" s="14" t="s">
        <v>633</v>
      </c>
      <c r="G1832" s="14" t="s">
        <v>749</v>
      </c>
      <c r="H1832" s="13">
        <f t="shared" si="194"/>
        <v>50</v>
      </c>
      <c r="I1832" s="13">
        <f t="shared" si="195"/>
        <v>5</v>
      </c>
      <c r="J1832" s="13">
        <f t="shared" si="196"/>
        <v>2</v>
      </c>
      <c r="K1832" s="13" t="s">
        <v>1405</v>
      </c>
      <c r="L1832" s="13">
        <v>34</v>
      </c>
      <c r="M1832" s="13" t="s">
        <v>1407</v>
      </c>
      <c r="N1832" s="13">
        <v>34</v>
      </c>
      <c r="O1832" s="13" t="s">
        <v>1409</v>
      </c>
      <c r="P1832" s="13">
        <v>34</v>
      </c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 t="s">
        <v>354</v>
      </c>
      <c r="AB1832" s="37" t="str">
        <f t="shared" si="197"/>
        <v>tw-y-5-jlr-loc3</v>
      </c>
      <c r="AC1832" s="37">
        <f t="shared" si="198"/>
        <v>2</v>
      </c>
      <c r="AD1832" s="13">
        <v>6</v>
      </c>
      <c r="AE1832" s="27">
        <v>6</v>
      </c>
      <c r="AG1832" s="35">
        <v>29</v>
      </c>
    </row>
    <row r="1833" spans="1:33" ht="17.25" thickBot="1" x14ac:dyDescent="0.25">
      <c r="A1833" s="33" t="s">
        <v>988</v>
      </c>
      <c r="B1833" s="33">
        <f t="shared" si="192"/>
        <v>4400531</v>
      </c>
      <c r="C1833" s="52">
        <v>5</v>
      </c>
      <c r="D1833" s="28">
        <f t="shared" si="193"/>
        <v>44005</v>
      </c>
      <c r="E1833" s="29">
        <v>3</v>
      </c>
      <c r="F1833" s="30" t="s">
        <v>634</v>
      </c>
      <c r="G1833" s="30" t="s">
        <v>361</v>
      </c>
      <c r="H1833" s="29">
        <f t="shared" si="194"/>
        <v>50</v>
      </c>
      <c r="I1833" s="29">
        <f t="shared" si="195"/>
        <v>5</v>
      </c>
      <c r="J1833" s="29">
        <f t="shared" si="196"/>
        <v>2</v>
      </c>
      <c r="K1833" s="29" t="s">
        <v>1404</v>
      </c>
      <c r="L1833" s="29">
        <v>35</v>
      </c>
      <c r="M1833" s="29" t="s">
        <v>1406</v>
      </c>
      <c r="N1833" s="29">
        <v>35</v>
      </c>
      <c r="O1833" s="29" t="s">
        <v>1408</v>
      </c>
      <c r="P1833" s="29">
        <v>35</v>
      </c>
      <c r="Q1833" s="29" t="s">
        <v>1410</v>
      </c>
      <c r="R1833" s="29">
        <v>35</v>
      </c>
      <c r="S1833" s="29"/>
      <c r="T1833" s="29"/>
      <c r="U1833" s="29"/>
      <c r="V1833" s="29"/>
      <c r="W1833" s="29"/>
      <c r="X1833" s="29"/>
      <c r="Y1833" s="29"/>
      <c r="Z1833" s="29"/>
      <c r="AA1833" s="29" t="s">
        <v>395</v>
      </c>
      <c r="AB1833" s="30" t="str">
        <f t="shared" si="197"/>
        <v>tw-y-5-shl-loc3</v>
      </c>
      <c r="AC1833" s="30">
        <f t="shared" si="198"/>
        <v>2</v>
      </c>
      <c r="AD1833" s="29">
        <v>9</v>
      </c>
      <c r="AE1833" s="31">
        <v>9</v>
      </c>
      <c r="AG1833" s="35">
        <v>30</v>
      </c>
    </row>
    <row r="1834" spans="1:33" ht="16.5" x14ac:dyDescent="0.2">
      <c r="A1834" s="33" t="s">
        <v>988</v>
      </c>
      <c r="B1834" s="33">
        <f t="shared" si="192"/>
        <v>4400610</v>
      </c>
      <c r="C1834" s="52">
        <v>6</v>
      </c>
      <c r="D1834" s="23">
        <f t="shared" si="193"/>
        <v>44006</v>
      </c>
      <c r="E1834" s="24">
        <v>1</v>
      </c>
      <c r="F1834" s="32" t="s">
        <v>633</v>
      </c>
      <c r="G1834" s="32" t="s">
        <v>347</v>
      </c>
      <c r="H1834" s="24">
        <f t="shared" si="194"/>
        <v>52</v>
      </c>
      <c r="I1834" s="24">
        <f t="shared" si="195"/>
        <v>5</v>
      </c>
      <c r="J1834" s="24">
        <f t="shared" si="196"/>
        <v>2</v>
      </c>
      <c r="K1834" s="24" t="s">
        <v>1405</v>
      </c>
      <c r="L1834" s="24">
        <v>36</v>
      </c>
      <c r="M1834" s="24" t="s">
        <v>1407</v>
      </c>
      <c r="N1834" s="24">
        <v>36</v>
      </c>
      <c r="O1834" s="24" t="s">
        <v>1409</v>
      </c>
      <c r="P1834" s="24">
        <v>36</v>
      </c>
      <c r="Q1834" s="24" t="s">
        <v>1411</v>
      </c>
      <c r="R1834" s="24">
        <v>36</v>
      </c>
      <c r="S1834" s="24"/>
      <c r="T1834" s="24"/>
      <c r="U1834" s="24"/>
      <c r="V1834" s="24"/>
      <c r="W1834" s="24"/>
      <c r="X1834" s="24"/>
      <c r="Y1834" s="24"/>
      <c r="Z1834" s="24"/>
      <c r="AA1834" s="32" t="s">
        <v>351</v>
      </c>
      <c r="AB1834" s="14" t="str">
        <f t="shared" si="197"/>
        <v>tw-y-6-jlr-loc1</v>
      </c>
      <c r="AC1834" s="58">
        <f t="shared" si="198"/>
        <v>2</v>
      </c>
      <c r="AD1834" s="24">
        <v>6</v>
      </c>
      <c r="AE1834" s="25">
        <v>6</v>
      </c>
      <c r="AG1834" s="35">
        <v>31</v>
      </c>
    </row>
    <row r="1835" spans="1:33" ht="16.5" x14ac:dyDescent="0.2">
      <c r="A1835" s="33" t="s">
        <v>988</v>
      </c>
      <c r="B1835" s="33">
        <f t="shared" si="192"/>
        <v>4400611</v>
      </c>
      <c r="C1835" s="52">
        <v>6</v>
      </c>
      <c r="D1835" s="26">
        <f t="shared" si="193"/>
        <v>44006</v>
      </c>
      <c r="E1835" s="13">
        <v>1</v>
      </c>
      <c r="F1835" s="14" t="s">
        <v>634</v>
      </c>
      <c r="G1835" s="14" t="s">
        <v>371</v>
      </c>
      <c r="H1835" s="13">
        <f t="shared" si="194"/>
        <v>52</v>
      </c>
      <c r="I1835" s="13">
        <f t="shared" si="195"/>
        <v>5</v>
      </c>
      <c r="J1835" s="13">
        <f t="shared" si="196"/>
        <v>2</v>
      </c>
      <c r="K1835" s="13" t="s">
        <v>1404</v>
      </c>
      <c r="L1835" s="13">
        <v>35</v>
      </c>
      <c r="M1835" s="13" t="s">
        <v>1406</v>
      </c>
      <c r="N1835" s="13">
        <v>35</v>
      </c>
      <c r="O1835" s="13" t="s">
        <v>1408</v>
      </c>
      <c r="P1835" s="13">
        <v>35</v>
      </c>
      <c r="Q1835" s="13" t="s">
        <v>1410</v>
      </c>
      <c r="R1835" s="13">
        <v>35</v>
      </c>
      <c r="S1835" s="13"/>
      <c r="T1835" s="13"/>
      <c r="U1835" s="13"/>
      <c r="V1835" s="13"/>
      <c r="W1835" s="13"/>
      <c r="X1835" s="13"/>
      <c r="Y1835" s="13"/>
      <c r="Z1835" s="13"/>
      <c r="AA1835" s="13" t="s">
        <v>391</v>
      </c>
      <c r="AB1835" s="13" t="str">
        <f t="shared" si="197"/>
        <v>tw-y-6-shl-loc1</v>
      </c>
      <c r="AC1835" s="13">
        <f t="shared" si="198"/>
        <v>2</v>
      </c>
      <c r="AD1835" s="13">
        <v>9</v>
      </c>
      <c r="AE1835" s="27">
        <v>9</v>
      </c>
      <c r="AG1835" s="35">
        <v>32</v>
      </c>
    </row>
    <row r="1836" spans="1:33" ht="16.5" x14ac:dyDescent="0.2">
      <c r="A1836" s="33" t="s">
        <v>988</v>
      </c>
      <c r="B1836" s="33">
        <f t="shared" si="192"/>
        <v>4400620</v>
      </c>
      <c r="C1836" s="52">
        <v>6</v>
      </c>
      <c r="D1836" s="26">
        <f t="shared" si="193"/>
        <v>44006</v>
      </c>
      <c r="E1836" s="13">
        <v>2</v>
      </c>
      <c r="F1836" s="14" t="s">
        <v>633</v>
      </c>
      <c r="G1836" s="14" t="s">
        <v>348</v>
      </c>
      <c r="H1836" s="13">
        <f t="shared" si="194"/>
        <v>52</v>
      </c>
      <c r="I1836" s="13">
        <f t="shared" si="195"/>
        <v>5</v>
      </c>
      <c r="J1836" s="13">
        <f t="shared" si="196"/>
        <v>2</v>
      </c>
      <c r="K1836" s="13" t="s">
        <v>1405</v>
      </c>
      <c r="L1836" s="13">
        <v>36</v>
      </c>
      <c r="M1836" s="13" t="s">
        <v>1407</v>
      </c>
      <c r="N1836" s="13">
        <v>36</v>
      </c>
      <c r="O1836" s="13" t="s">
        <v>1409</v>
      </c>
      <c r="P1836" s="13">
        <v>36</v>
      </c>
      <c r="Q1836" s="13" t="s">
        <v>1411</v>
      </c>
      <c r="R1836" s="13">
        <v>36</v>
      </c>
      <c r="S1836" s="13"/>
      <c r="T1836" s="13"/>
      <c r="U1836" s="13"/>
      <c r="V1836" s="13"/>
      <c r="W1836" s="13"/>
      <c r="X1836" s="13"/>
      <c r="Y1836" s="13"/>
      <c r="Z1836" s="13"/>
      <c r="AA1836" s="14" t="s">
        <v>748</v>
      </c>
      <c r="AB1836" s="14" t="str">
        <f t="shared" si="197"/>
        <v>tw-y-6-jlr-loc2</v>
      </c>
      <c r="AC1836" s="14">
        <f t="shared" si="198"/>
        <v>2</v>
      </c>
      <c r="AD1836" s="13">
        <v>6</v>
      </c>
      <c r="AE1836" s="27">
        <v>6</v>
      </c>
      <c r="AG1836" s="35">
        <v>33</v>
      </c>
    </row>
    <row r="1837" spans="1:33" ht="16.5" x14ac:dyDescent="0.2">
      <c r="A1837" s="33" t="s">
        <v>988</v>
      </c>
      <c r="B1837" s="33">
        <f t="shared" si="192"/>
        <v>4400621</v>
      </c>
      <c r="C1837" s="52">
        <v>6</v>
      </c>
      <c r="D1837" s="26">
        <f t="shared" si="193"/>
        <v>44006</v>
      </c>
      <c r="E1837" s="13">
        <v>2</v>
      </c>
      <c r="F1837" s="14" t="s">
        <v>634</v>
      </c>
      <c r="G1837" s="14" t="s">
        <v>360</v>
      </c>
      <c r="H1837" s="13">
        <f t="shared" si="194"/>
        <v>52</v>
      </c>
      <c r="I1837" s="13">
        <f t="shared" si="195"/>
        <v>5</v>
      </c>
      <c r="J1837" s="13">
        <f t="shared" si="196"/>
        <v>2</v>
      </c>
      <c r="K1837" s="13" t="s">
        <v>1404</v>
      </c>
      <c r="L1837" s="13">
        <v>35</v>
      </c>
      <c r="M1837" s="13" t="s">
        <v>1406</v>
      </c>
      <c r="N1837" s="13">
        <v>35</v>
      </c>
      <c r="O1837" s="13" t="s">
        <v>1408</v>
      </c>
      <c r="P1837" s="13">
        <v>35</v>
      </c>
      <c r="Q1837" s="13" t="s">
        <v>1410</v>
      </c>
      <c r="R1837" s="13">
        <v>35</v>
      </c>
      <c r="S1837" s="13"/>
      <c r="T1837" s="13"/>
      <c r="U1837" s="13"/>
      <c r="V1837" s="13"/>
      <c r="W1837" s="13"/>
      <c r="X1837" s="13"/>
      <c r="Y1837" s="13"/>
      <c r="Z1837" s="13"/>
      <c r="AA1837" s="13" t="s">
        <v>390</v>
      </c>
      <c r="AB1837" s="14" t="str">
        <f t="shared" si="197"/>
        <v>tw-y-6-shl-loc2</v>
      </c>
      <c r="AC1837" s="14">
        <f t="shared" si="198"/>
        <v>2</v>
      </c>
      <c r="AD1837" s="13">
        <v>9</v>
      </c>
      <c r="AE1837" s="27">
        <v>9</v>
      </c>
      <c r="AG1837" s="35">
        <v>34</v>
      </c>
    </row>
    <row r="1838" spans="1:33" ht="16.5" x14ac:dyDescent="0.2">
      <c r="A1838" s="33" t="s">
        <v>988</v>
      </c>
      <c r="B1838" s="33">
        <f t="shared" si="192"/>
        <v>4400630</v>
      </c>
      <c r="C1838" s="52">
        <v>6</v>
      </c>
      <c r="D1838" s="26">
        <f t="shared" si="193"/>
        <v>44006</v>
      </c>
      <c r="E1838" s="13">
        <v>3</v>
      </c>
      <c r="F1838" s="14" t="s">
        <v>633</v>
      </c>
      <c r="G1838" s="14" t="s">
        <v>749</v>
      </c>
      <c r="H1838" s="13">
        <f t="shared" si="194"/>
        <v>52</v>
      </c>
      <c r="I1838" s="13">
        <f t="shared" si="195"/>
        <v>5</v>
      </c>
      <c r="J1838" s="13">
        <f t="shared" si="196"/>
        <v>2</v>
      </c>
      <c r="K1838" s="13" t="s">
        <v>1405</v>
      </c>
      <c r="L1838" s="13">
        <v>36</v>
      </c>
      <c r="M1838" s="13" t="s">
        <v>1407</v>
      </c>
      <c r="N1838" s="13">
        <v>36</v>
      </c>
      <c r="O1838" s="13" t="s">
        <v>1409</v>
      </c>
      <c r="P1838" s="13">
        <v>36</v>
      </c>
      <c r="Q1838" s="13" t="s">
        <v>1411</v>
      </c>
      <c r="R1838" s="13">
        <v>36</v>
      </c>
      <c r="S1838" s="13"/>
      <c r="T1838" s="13"/>
      <c r="U1838" s="13"/>
      <c r="V1838" s="13"/>
      <c r="W1838" s="13"/>
      <c r="X1838" s="13"/>
      <c r="Y1838" s="13"/>
      <c r="Z1838" s="13"/>
      <c r="AA1838" s="14" t="s">
        <v>354</v>
      </c>
      <c r="AB1838" s="14" t="str">
        <f t="shared" si="197"/>
        <v>tw-y-6-jlr-loc3</v>
      </c>
      <c r="AC1838" s="14">
        <f t="shared" si="198"/>
        <v>2</v>
      </c>
      <c r="AD1838" s="13">
        <v>6</v>
      </c>
      <c r="AE1838" s="27">
        <v>6</v>
      </c>
      <c r="AG1838" s="35">
        <v>35</v>
      </c>
    </row>
    <row r="1839" spans="1:33" ht="17.25" thickBot="1" x14ac:dyDescent="0.25">
      <c r="A1839" s="33" t="s">
        <v>988</v>
      </c>
      <c r="B1839" s="33">
        <f t="shared" si="192"/>
        <v>4400631</v>
      </c>
      <c r="C1839" s="52">
        <v>6</v>
      </c>
      <c r="D1839" s="28">
        <f t="shared" si="193"/>
        <v>44006</v>
      </c>
      <c r="E1839" s="29">
        <v>3</v>
      </c>
      <c r="F1839" s="30" t="s">
        <v>634</v>
      </c>
      <c r="G1839" s="30" t="s">
        <v>361</v>
      </c>
      <c r="H1839" s="29">
        <f t="shared" si="194"/>
        <v>52</v>
      </c>
      <c r="I1839" s="29">
        <f t="shared" si="195"/>
        <v>5</v>
      </c>
      <c r="J1839" s="29">
        <f t="shared" si="196"/>
        <v>2</v>
      </c>
      <c r="K1839" s="29" t="s">
        <v>1404</v>
      </c>
      <c r="L1839" s="29">
        <v>35</v>
      </c>
      <c r="M1839" s="29" t="s">
        <v>1406</v>
      </c>
      <c r="N1839" s="29">
        <v>35</v>
      </c>
      <c r="O1839" s="29" t="s">
        <v>1408</v>
      </c>
      <c r="P1839" s="29">
        <v>35</v>
      </c>
      <c r="Q1839" s="29" t="s">
        <v>1410</v>
      </c>
      <c r="R1839" s="29">
        <v>35</v>
      </c>
      <c r="S1839" s="29"/>
      <c r="T1839" s="29"/>
      <c r="U1839" s="29"/>
      <c r="V1839" s="29"/>
      <c r="W1839" s="29"/>
      <c r="X1839" s="29"/>
      <c r="Y1839" s="29"/>
      <c r="Z1839" s="29"/>
      <c r="AA1839" s="30" t="s">
        <v>395</v>
      </c>
      <c r="AB1839" s="30" t="str">
        <f t="shared" si="197"/>
        <v>tw-y-6-shl-loc3</v>
      </c>
      <c r="AC1839" s="30">
        <f t="shared" si="198"/>
        <v>2</v>
      </c>
      <c r="AD1839" s="29">
        <v>9</v>
      </c>
      <c r="AE1839" s="31">
        <v>9</v>
      </c>
      <c r="AG1839" s="35">
        <v>36</v>
      </c>
    </row>
    <row r="1840" spans="1:33" ht="16.5" x14ac:dyDescent="0.2">
      <c r="A1840" s="33" t="s">
        <v>988</v>
      </c>
      <c r="B1840" s="33">
        <f t="shared" si="192"/>
        <v>4400710</v>
      </c>
      <c r="C1840" s="52">
        <v>7</v>
      </c>
      <c r="D1840" s="23">
        <f t="shared" si="193"/>
        <v>44007</v>
      </c>
      <c r="E1840" s="24">
        <v>1</v>
      </c>
      <c r="F1840" s="32" t="s">
        <v>633</v>
      </c>
      <c r="G1840" s="32" t="s">
        <v>347</v>
      </c>
      <c r="H1840" s="24">
        <f t="shared" si="194"/>
        <v>55</v>
      </c>
      <c r="I1840" s="24">
        <f t="shared" si="195"/>
        <v>5</v>
      </c>
      <c r="J1840" s="24">
        <f t="shared" si="196"/>
        <v>2</v>
      </c>
      <c r="K1840" s="24" t="s">
        <v>1405</v>
      </c>
      <c r="L1840" s="24">
        <v>37</v>
      </c>
      <c r="M1840" s="24" t="s">
        <v>1407</v>
      </c>
      <c r="N1840" s="24">
        <v>37</v>
      </c>
      <c r="O1840" s="24" t="s">
        <v>1409</v>
      </c>
      <c r="P1840" s="24">
        <v>37</v>
      </c>
      <c r="Q1840" s="24" t="s">
        <v>1411</v>
      </c>
      <c r="R1840" s="24">
        <v>37</v>
      </c>
      <c r="S1840" s="24" t="s">
        <v>1413</v>
      </c>
      <c r="T1840" s="24">
        <v>37</v>
      </c>
      <c r="U1840" s="24"/>
      <c r="V1840" s="24"/>
      <c r="W1840" s="24"/>
      <c r="X1840" s="24"/>
      <c r="Y1840" s="24"/>
      <c r="Z1840" s="24"/>
      <c r="AA1840" s="32" t="s">
        <v>355</v>
      </c>
      <c r="AB1840" s="24" t="str">
        <f t="shared" si="197"/>
        <v>tw-y-7-jlr-loc1</v>
      </c>
      <c r="AC1840" s="24">
        <f t="shared" si="198"/>
        <v>2</v>
      </c>
      <c r="AD1840" s="24">
        <v>6</v>
      </c>
      <c r="AE1840" s="25">
        <v>6</v>
      </c>
      <c r="AG1840" s="35">
        <v>37</v>
      </c>
    </row>
    <row r="1841" spans="1:33" ht="16.5" x14ac:dyDescent="0.2">
      <c r="A1841" s="33" t="s">
        <v>988</v>
      </c>
      <c r="B1841" s="33">
        <f t="shared" si="192"/>
        <v>4400711</v>
      </c>
      <c r="C1841" s="52">
        <v>7</v>
      </c>
      <c r="D1841" s="26">
        <f t="shared" si="193"/>
        <v>44007</v>
      </c>
      <c r="E1841" s="13">
        <v>1</v>
      </c>
      <c r="F1841" s="14" t="s">
        <v>634</v>
      </c>
      <c r="G1841" s="14" t="s">
        <v>371</v>
      </c>
      <c r="H1841" s="13">
        <f t="shared" si="194"/>
        <v>55</v>
      </c>
      <c r="I1841" s="13">
        <f t="shared" si="195"/>
        <v>5</v>
      </c>
      <c r="J1841" s="13">
        <f t="shared" si="196"/>
        <v>2</v>
      </c>
      <c r="K1841" s="13" t="s">
        <v>1404</v>
      </c>
      <c r="L1841" s="13">
        <v>37</v>
      </c>
      <c r="M1841" s="13" t="s">
        <v>1406</v>
      </c>
      <c r="N1841" s="13">
        <v>37</v>
      </c>
      <c r="O1841" s="13" t="s">
        <v>1408</v>
      </c>
      <c r="P1841" s="13">
        <v>37</v>
      </c>
      <c r="Q1841" s="13" t="s">
        <v>1410</v>
      </c>
      <c r="R1841" s="13">
        <v>37</v>
      </c>
      <c r="S1841" s="13" t="s">
        <v>1412</v>
      </c>
      <c r="T1841" s="13">
        <v>37</v>
      </c>
      <c r="U1841" s="13"/>
      <c r="V1841" s="13"/>
      <c r="W1841" s="13"/>
      <c r="X1841" s="13"/>
      <c r="Y1841" s="13"/>
      <c r="Z1841" s="13"/>
      <c r="AA1841" s="14" t="s">
        <v>396</v>
      </c>
      <c r="AB1841" s="13" t="str">
        <f t="shared" si="197"/>
        <v>tw-y-7-shl-loc1</v>
      </c>
      <c r="AC1841" s="13">
        <f t="shared" si="198"/>
        <v>2</v>
      </c>
      <c r="AD1841" s="13">
        <v>9</v>
      </c>
      <c r="AE1841" s="27">
        <v>9</v>
      </c>
      <c r="AG1841" s="35">
        <v>38</v>
      </c>
    </row>
    <row r="1842" spans="1:33" ht="16.5" x14ac:dyDescent="0.2">
      <c r="A1842" s="33" t="s">
        <v>988</v>
      </c>
      <c r="B1842" s="33">
        <f t="shared" si="192"/>
        <v>4400720</v>
      </c>
      <c r="C1842" s="52">
        <v>7</v>
      </c>
      <c r="D1842" s="26">
        <f t="shared" si="193"/>
        <v>44007</v>
      </c>
      <c r="E1842" s="13">
        <v>2</v>
      </c>
      <c r="F1842" s="14" t="s">
        <v>633</v>
      </c>
      <c r="G1842" s="14" t="s">
        <v>348</v>
      </c>
      <c r="H1842" s="13">
        <f t="shared" si="194"/>
        <v>55</v>
      </c>
      <c r="I1842" s="13">
        <f t="shared" si="195"/>
        <v>5</v>
      </c>
      <c r="J1842" s="13">
        <f t="shared" si="196"/>
        <v>2</v>
      </c>
      <c r="K1842" s="13" t="s">
        <v>1405</v>
      </c>
      <c r="L1842" s="13">
        <v>37</v>
      </c>
      <c r="M1842" s="13" t="s">
        <v>1407</v>
      </c>
      <c r="N1842" s="13">
        <v>37</v>
      </c>
      <c r="O1842" s="13" t="s">
        <v>1409</v>
      </c>
      <c r="P1842" s="13">
        <v>37</v>
      </c>
      <c r="Q1842" s="13" t="s">
        <v>1411</v>
      </c>
      <c r="R1842" s="13">
        <v>37</v>
      </c>
      <c r="S1842" s="13" t="s">
        <v>1413</v>
      </c>
      <c r="T1842" s="13">
        <v>37</v>
      </c>
      <c r="U1842" s="13"/>
      <c r="V1842" s="13"/>
      <c r="W1842" s="13"/>
      <c r="X1842" s="13"/>
      <c r="Y1842" s="13"/>
      <c r="Z1842" s="13"/>
      <c r="AA1842" s="14" t="s">
        <v>30</v>
      </c>
      <c r="AB1842" s="36" t="str">
        <f t="shared" si="197"/>
        <v>tw-y-7-jlr-loc2</v>
      </c>
      <c r="AC1842" s="36">
        <f t="shared" si="198"/>
        <v>2</v>
      </c>
      <c r="AD1842" s="13">
        <v>6</v>
      </c>
      <c r="AE1842" s="27">
        <v>6</v>
      </c>
      <c r="AG1842" s="35">
        <v>39</v>
      </c>
    </row>
    <row r="1843" spans="1:33" ht="16.5" x14ac:dyDescent="0.2">
      <c r="A1843" s="33" t="s">
        <v>988</v>
      </c>
      <c r="B1843" s="33">
        <f t="shared" si="192"/>
        <v>4400721</v>
      </c>
      <c r="C1843" s="52">
        <v>7</v>
      </c>
      <c r="D1843" s="26">
        <f t="shared" si="193"/>
        <v>44007</v>
      </c>
      <c r="E1843" s="13">
        <v>2</v>
      </c>
      <c r="F1843" s="14" t="s">
        <v>634</v>
      </c>
      <c r="G1843" s="14" t="s">
        <v>360</v>
      </c>
      <c r="H1843" s="13">
        <f t="shared" si="194"/>
        <v>55</v>
      </c>
      <c r="I1843" s="13">
        <f t="shared" si="195"/>
        <v>5</v>
      </c>
      <c r="J1843" s="13">
        <f t="shared" si="196"/>
        <v>2</v>
      </c>
      <c r="K1843" s="36" t="s">
        <v>1404</v>
      </c>
      <c r="L1843" s="36">
        <v>37</v>
      </c>
      <c r="M1843" s="36" t="s">
        <v>1406</v>
      </c>
      <c r="N1843" s="36">
        <v>37</v>
      </c>
      <c r="O1843" s="36" t="s">
        <v>1408</v>
      </c>
      <c r="P1843" s="36">
        <v>37</v>
      </c>
      <c r="Q1843" s="36" t="s">
        <v>1410</v>
      </c>
      <c r="R1843" s="36">
        <v>37</v>
      </c>
      <c r="S1843" s="36" t="s">
        <v>1412</v>
      </c>
      <c r="T1843" s="36">
        <v>37</v>
      </c>
      <c r="U1843" s="36"/>
      <c r="V1843" s="36"/>
      <c r="W1843" s="36"/>
      <c r="X1843" s="36"/>
      <c r="Y1843" s="36"/>
      <c r="Z1843" s="36"/>
      <c r="AA1843" s="37" t="s">
        <v>380</v>
      </c>
      <c r="AB1843" s="36" t="str">
        <f t="shared" si="197"/>
        <v>tw-y-7-shl-loc2</v>
      </c>
      <c r="AC1843" s="36">
        <f t="shared" si="198"/>
        <v>2</v>
      </c>
      <c r="AD1843" s="13">
        <v>9</v>
      </c>
      <c r="AE1843" s="27">
        <v>9</v>
      </c>
      <c r="AG1843" s="35">
        <v>40</v>
      </c>
    </row>
    <row r="1844" spans="1:33" ht="16.5" x14ac:dyDescent="0.2">
      <c r="A1844" s="33" t="s">
        <v>988</v>
      </c>
      <c r="B1844" s="33">
        <f t="shared" si="192"/>
        <v>4400730</v>
      </c>
      <c r="C1844" s="52">
        <v>7</v>
      </c>
      <c r="D1844" s="26">
        <f t="shared" si="193"/>
        <v>44007</v>
      </c>
      <c r="E1844" s="13">
        <v>3</v>
      </c>
      <c r="F1844" s="14" t="s">
        <v>633</v>
      </c>
      <c r="G1844" s="14" t="s">
        <v>749</v>
      </c>
      <c r="H1844" s="13">
        <f t="shared" si="194"/>
        <v>55</v>
      </c>
      <c r="I1844" s="13">
        <f t="shared" si="195"/>
        <v>5</v>
      </c>
      <c r="J1844" s="13">
        <f t="shared" si="196"/>
        <v>2</v>
      </c>
      <c r="K1844" s="36" t="s">
        <v>1405</v>
      </c>
      <c r="L1844" s="36">
        <v>37</v>
      </c>
      <c r="M1844" s="36" t="s">
        <v>1407</v>
      </c>
      <c r="N1844" s="36">
        <v>37</v>
      </c>
      <c r="O1844" s="36" t="s">
        <v>1409</v>
      </c>
      <c r="P1844" s="36">
        <v>37</v>
      </c>
      <c r="Q1844" s="36" t="s">
        <v>1411</v>
      </c>
      <c r="R1844" s="36">
        <v>37</v>
      </c>
      <c r="S1844" s="36" t="s">
        <v>1413</v>
      </c>
      <c r="T1844" s="36">
        <v>37</v>
      </c>
      <c r="U1844" s="36"/>
      <c r="V1844" s="36"/>
      <c r="W1844" s="36"/>
      <c r="X1844" s="36"/>
      <c r="Y1844" s="36"/>
      <c r="Z1844" s="36"/>
      <c r="AA1844" s="37" t="s">
        <v>353</v>
      </c>
      <c r="AB1844" s="37" t="str">
        <f t="shared" si="197"/>
        <v>tw-y-7-jlr-loc3</v>
      </c>
      <c r="AC1844" s="37">
        <f t="shared" si="198"/>
        <v>2</v>
      </c>
      <c r="AD1844" s="13">
        <v>6</v>
      </c>
      <c r="AE1844" s="27">
        <v>6</v>
      </c>
      <c r="AG1844" s="35">
        <v>41</v>
      </c>
    </row>
    <row r="1845" spans="1:33" ht="17.25" thickBot="1" x14ac:dyDescent="0.25">
      <c r="A1845" s="33" t="s">
        <v>988</v>
      </c>
      <c r="B1845" s="33">
        <f t="shared" si="192"/>
        <v>4400731</v>
      </c>
      <c r="C1845" s="52">
        <v>7</v>
      </c>
      <c r="D1845" s="28">
        <f t="shared" si="193"/>
        <v>44007</v>
      </c>
      <c r="E1845" s="29">
        <v>3</v>
      </c>
      <c r="F1845" s="30" t="s">
        <v>634</v>
      </c>
      <c r="G1845" s="30" t="s">
        <v>361</v>
      </c>
      <c r="H1845" s="29">
        <f t="shared" si="194"/>
        <v>55</v>
      </c>
      <c r="I1845" s="29">
        <f t="shared" si="195"/>
        <v>5</v>
      </c>
      <c r="J1845" s="29">
        <f t="shared" si="196"/>
        <v>2</v>
      </c>
      <c r="K1845" s="29" t="s">
        <v>1404</v>
      </c>
      <c r="L1845" s="29">
        <v>37</v>
      </c>
      <c r="M1845" s="29" t="s">
        <v>1406</v>
      </c>
      <c r="N1845" s="29">
        <v>37</v>
      </c>
      <c r="O1845" s="29" t="s">
        <v>1408</v>
      </c>
      <c r="P1845" s="29">
        <v>37</v>
      </c>
      <c r="Q1845" s="29" t="s">
        <v>1410</v>
      </c>
      <c r="R1845" s="29">
        <v>37</v>
      </c>
      <c r="S1845" s="29" t="s">
        <v>1412</v>
      </c>
      <c r="T1845" s="29">
        <v>37</v>
      </c>
      <c r="U1845" s="29"/>
      <c r="V1845" s="29"/>
      <c r="W1845" s="29"/>
      <c r="X1845" s="29"/>
      <c r="Y1845" s="29"/>
      <c r="Z1845" s="29"/>
      <c r="AA1845" s="30" t="s">
        <v>394</v>
      </c>
      <c r="AB1845" s="30" t="str">
        <f t="shared" si="197"/>
        <v>tw-y-7-shl-loc3</v>
      </c>
      <c r="AC1845" s="30">
        <f t="shared" si="198"/>
        <v>2</v>
      </c>
      <c r="AD1845" s="29">
        <v>9</v>
      </c>
      <c r="AE1845" s="31">
        <v>9</v>
      </c>
      <c r="AG1845" s="35">
        <v>42</v>
      </c>
    </row>
    <row r="1846" spans="1:33" ht="16.5" x14ac:dyDescent="0.2">
      <c r="A1846" s="33" t="s">
        <v>988</v>
      </c>
      <c r="B1846" s="33">
        <f t="shared" si="192"/>
        <v>4400810</v>
      </c>
      <c r="C1846" s="52">
        <v>8</v>
      </c>
      <c r="D1846" s="23">
        <f t="shared" si="193"/>
        <v>44008</v>
      </c>
      <c r="E1846" s="24">
        <v>1</v>
      </c>
      <c r="F1846" s="32" t="s">
        <v>633</v>
      </c>
      <c r="G1846" s="32" t="s">
        <v>347</v>
      </c>
      <c r="H1846" s="24">
        <f t="shared" si="194"/>
        <v>58</v>
      </c>
      <c r="I1846" s="24">
        <f t="shared" si="195"/>
        <v>5</v>
      </c>
      <c r="J1846" s="24">
        <f t="shared" si="196"/>
        <v>2</v>
      </c>
      <c r="K1846" s="24" t="s">
        <v>1405</v>
      </c>
      <c r="L1846" s="24">
        <v>38</v>
      </c>
      <c r="M1846" s="24" t="s">
        <v>1407</v>
      </c>
      <c r="N1846" s="24">
        <v>38</v>
      </c>
      <c r="O1846" s="24" t="s">
        <v>1409</v>
      </c>
      <c r="P1846" s="24">
        <v>38</v>
      </c>
      <c r="Q1846" s="24" t="s">
        <v>1411</v>
      </c>
      <c r="R1846" s="24">
        <v>38</v>
      </c>
      <c r="S1846" s="24" t="s">
        <v>1413</v>
      </c>
      <c r="T1846" s="24">
        <v>38</v>
      </c>
      <c r="U1846" s="24" t="s">
        <v>1415</v>
      </c>
      <c r="V1846" s="24">
        <v>38</v>
      </c>
      <c r="W1846" s="24"/>
      <c r="X1846" s="24"/>
      <c r="Y1846" s="24"/>
      <c r="Z1846" s="24"/>
      <c r="AA1846" s="24" t="s">
        <v>351</v>
      </c>
      <c r="AB1846" s="24" t="str">
        <f t="shared" si="197"/>
        <v>tw-y-8-jlr-loc1</v>
      </c>
      <c r="AC1846" s="24">
        <f t="shared" si="198"/>
        <v>3</v>
      </c>
      <c r="AD1846" s="24">
        <v>6</v>
      </c>
      <c r="AE1846" s="25">
        <v>6</v>
      </c>
      <c r="AG1846" s="35">
        <v>43</v>
      </c>
    </row>
    <row r="1847" spans="1:33" ht="16.5" x14ac:dyDescent="0.2">
      <c r="A1847" s="33" t="s">
        <v>988</v>
      </c>
      <c r="B1847" s="33">
        <f t="shared" si="192"/>
        <v>4400811</v>
      </c>
      <c r="C1847" s="52">
        <v>8</v>
      </c>
      <c r="D1847" s="26">
        <f t="shared" si="193"/>
        <v>44008</v>
      </c>
      <c r="E1847" s="13">
        <v>1</v>
      </c>
      <c r="F1847" s="14" t="s">
        <v>634</v>
      </c>
      <c r="G1847" s="14" t="s">
        <v>28</v>
      </c>
      <c r="H1847" s="13">
        <f t="shared" si="194"/>
        <v>58</v>
      </c>
      <c r="I1847" s="13">
        <f t="shared" si="195"/>
        <v>5</v>
      </c>
      <c r="J1847" s="13">
        <f t="shared" si="196"/>
        <v>2</v>
      </c>
      <c r="K1847" s="13" t="s">
        <v>1404</v>
      </c>
      <c r="L1847" s="13">
        <v>38</v>
      </c>
      <c r="M1847" s="13" t="s">
        <v>1406</v>
      </c>
      <c r="N1847" s="13">
        <v>38</v>
      </c>
      <c r="O1847" s="13" t="s">
        <v>1408</v>
      </c>
      <c r="P1847" s="13">
        <v>38</v>
      </c>
      <c r="Q1847" s="13" t="s">
        <v>1410</v>
      </c>
      <c r="R1847" s="13">
        <v>38</v>
      </c>
      <c r="S1847" s="13" t="s">
        <v>1412</v>
      </c>
      <c r="T1847" s="13">
        <v>38</v>
      </c>
      <c r="U1847" s="13" t="s">
        <v>1414</v>
      </c>
      <c r="V1847" s="13">
        <v>38</v>
      </c>
      <c r="W1847" s="13"/>
      <c r="X1847" s="13"/>
      <c r="Y1847" s="13"/>
      <c r="Z1847" s="13"/>
      <c r="AA1847" s="14" t="s">
        <v>391</v>
      </c>
      <c r="AB1847" s="13" t="str">
        <f t="shared" si="197"/>
        <v>tw-y-8-shl-loc1</v>
      </c>
      <c r="AC1847" s="13">
        <f t="shared" si="198"/>
        <v>3</v>
      </c>
      <c r="AD1847" s="13">
        <v>9</v>
      </c>
      <c r="AE1847" s="27">
        <v>9</v>
      </c>
      <c r="AG1847" s="35">
        <v>44</v>
      </c>
    </row>
    <row r="1848" spans="1:33" ht="16.5" x14ac:dyDescent="0.2">
      <c r="A1848" s="33" t="s">
        <v>988</v>
      </c>
      <c r="B1848" s="33">
        <f t="shared" si="192"/>
        <v>4400820</v>
      </c>
      <c r="C1848" s="52">
        <v>8</v>
      </c>
      <c r="D1848" s="26">
        <f t="shared" si="193"/>
        <v>44008</v>
      </c>
      <c r="E1848" s="13">
        <v>2</v>
      </c>
      <c r="F1848" s="14" t="s">
        <v>633</v>
      </c>
      <c r="G1848" s="14" t="s">
        <v>354</v>
      </c>
      <c r="H1848" s="13">
        <f t="shared" si="194"/>
        <v>58</v>
      </c>
      <c r="I1848" s="13">
        <f t="shared" si="195"/>
        <v>5</v>
      </c>
      <c r="J1848" s="13">
        <f t="shared" si="196"/>
        <v>2</v>
      </c>
      <c r="K1848" s="13" t="s">
        <v>1405</v>
      </c>
      <c r="L1848" s="13">
        <v>38</v>
      </c>
      <c r="M1848" s="13" t="s">
        <v>1407</v>
      </c>
      <c r="N1848" s="13">
        <v>38</v>
      </c>
      <c r="O1848" s="13" t="s">
        <v>1409</v>
      </c>
      <c r="P1848" s="13">
        <v>38</v>
      </c>
      <c r="Q1848" s="13" t="s">
        <v>1411</v>
      </c>
      <c r="R1848" s="13">
        <v>38</v>
      </c>
      <c r="S1848" s="13" t="s">
        <v>1413</v>
      </c>
      <c r="T1848" s="13">
        <v>38</v>
      </c>
      <c r="U1848" s="13" t="s">
        <v>1415</v>
      </c>
      <c r="V1848" s="13">
        <v>38</v>
      </c>
      <c r="W1848" s="13"/>
      <c r="X1848" s="13"/>
      <c r="Y1848" s="13"/>
      <c r="Z1848" s="13"/>
      <c r="AA1848" s="33" t="s">
        <v>748</v>
      </c>
      <c r="AB1848" s="36" t="str">
        <f t="shared" si="197"/>
        <v>tw-y-8-jlr-loc2</v>
      </c>
      <c r="AC1848" s="36">
        <f t="shared" si="198"/>
        <v>3</v>
      </c>
      <c r="AD1848" s="13">
        <v>6</v>
      </c>
      <c r="AE1848" s="27">
        <v>6</v>
      </c>
      <c r="AG1848" s="35">
        <v>45</v>
      </c>
    </row>
    <row r="1849" spans="1:33" ht="16.5" x14ac:dyDescent="0.2">
      <c r="A1849" s="33" t="s">
        <v>988</v>
      </c>
      <c r="B1849" s="33">
        <f t="shared" si="192"/>
        <v>4400821</v>
      </c>
      <c r="C1849" s="52">
        <v>8</v>
      </c>
      <c r="D1849" s="26">
        <f t="shared" si="193"/>
        <v>44008</v>
      </c>
      <c r="E1849" s="13">
        <v>2</v>
      </c>
      <c r="F1849" s="14" t="s">
        <v>634</v>
      </c>
      <c r="G1849" s="14" t="s">
        <v>693</v>
      </c>
      <c r="H1849" s="13">
        <f t="shared" si="194"/>
        <v>58</v>
      </c>
      <c r="I1849" s="13">
        <f t="shared" si="195"/>
        <v>5</v>
      </c>
      <c r="J1849" s="13">
        <f t="shared" si="196"/>
        <v>2</v>
      </c>
      <c r="K1849" s="36" t="s">
        <v>1404</v>
      </c>
      <c r="L1849" s="36">
        <v>38</v>
      </c>
      <c r="M1849" s="36" t="s">
        <v>1406</v>
      </c>
      <c r="N1849" s="36">
        <v>38</v>
      </c>
      <c r="O1849" s="36" t="s">
        <v>1408</v>
      </c>
      <c r="P1849" s="36">
        <v>38</v>
      </c>
      <c r="Q1849" s="36" t="s">
        <v>1410</v>
      </c>
      <c r="R1849" s="36">
        <v>38</v>
      </c>
      <c r="S1849" s="36" t="s">
        <v>1412</v>
      </c>
      <c r="T1849" s="36">
        <v>38</v>
      </c>
      <c r="U1849" s="36" t="s">
        <v>1414</v>
      </c>
      <c r="V1849" s="36">
        <v>38</v>
      </c>
      <c r="W1849" s="36"/>
      <c r="X1849" s="36"/>
      <c r="Y1849" s="36"/>
      <c r="Z1849" s="36"/>
      <c r="AA1849" s="37" t="s">
        <v>390</v>
      </c>
      <c r="AB1849" s="36" t="str">
        <f t="shared" si="197"/>
        <v>tw-y-8-shl-loc2</v>
      </c>
      <c r="AC1849" s="36">
        <f t="shared" si="198"/>
        <v>3</v>
      </c>
      <c r="AD1849" s="13">
        <v>9</v>
      </c>
      <c r="AE1849" s="27">
        <v>9</v>
      </c>
      <c r="AG1849" s="35">
        <v>46</v>
      </c>
    </row>
    <row r="1850" spans="1:33" ht="16.5" x14ac:dyDescent="0.2">
      <c r="A1850" s="33" t="s">
        <v>988</v>
      </c>
      <c r="B1850" s="33">
        <f t="shared" si="192"/>
        <v>4400830</v>
      </c>
      <c r="C1850" s="52">
        <v>8</v>
      </c>
      <c r="D1850" s="26">
        <f t="shared" si="193"/>
        <v>44008</v>
      </c>
      <c r="E1850" s="13">
        <v>3</v>
      </c>
      <c r="F1850" s="14" t="s">
        <v>633</v>
      </c>
      <c r="G1850" s="14" t="s">
        <v>749</v>
      </c>
      <c r="H1850" s="13">
        <f t="shared" si="194"/>
        <v>58</v>
      </c>
      <c r="I1850" s="13">
        <f t="shared" si="195"/>
        <v>5</v>
      </c>
      <c r="J1850" s="13">
        <f t="shared" si="196"/>
        <v>2</v>
      </c>
      <c r="K1850" s="36" t="s">
        <v>1405</v>
      </c>
      <c r="L1850" s="36">
        <v>38</v>
      </c>
      <c r="M1850" s="36" t="s">
        <v>1407</v>
      </c>
      <c r="N1850" s="36">
        <v>38</v>
      </c>
      <c r="O1850" s="36" t="s">
        <v>1409</v>
      </c>
      <c r="P1850" s="36">
        <v>38</v>
      </c>
      <c r="Q1850" s="36" t="s">
        <v>1411</v>
      </c>
      <c r="R1850" s="36">
        <v>38</v>
      </c>
      <c r="S1850" s="36" t="s">
        <v>1413</v>
      </c>
      <c r="T1850" s="36">
        <v>38</v>
      </c>
      <c r="U1850" s="36" t="s">
        <v>1415</v>
      </c>
      <c r="V1850" s="36">
        <v>38</v>
      </c>
      <c r="W1850" s="36"/>
      <c r="X1850" s="36"/>
      <c r="Y1850" s="36"/>
      <c r="Z1850" s="36"/>
      <c r="AA1850" s="37" t="s">
        <v>354</v>
      </c>
      <c r="AB1850" s="37" t="str">
        <f t="shared" si="197"/>
        <v>tw-y-8-jlr-loc3</v>
      </c>
      <c r="AC1850" s="37">
        <f t="shared" si="198"/>
        <v>3</v>
      </c>
      <c r="AD1850" s="13">
        <v>6</v>
      </c>
      <c r="AE1850" s="27">
        <v>6</v>
      </c>
      <c r="AG1850" s="35">
        <v>47</v>
      </c>
    </row>
    <row r="1851" spans="1:33" ht="17.25" thickBot="1" x14ac:dyDescent="0.25">
      <c r="A1851" s="33" t="s">
        <v>988</v>
      </c>
      <c r="B1851" s="33">
        <f t="shared" si="192"/>
        <v>4400831</v>
      </c>
      <c r="C1851" s="52">
        <v>8</v>
      </c>
      <c r="D1851" s="28">
        <f t="shared" si="193"/>
        <v>44008</v>
      </c>
      <c r="E1851" s="29">
        <v>3</v>
      </c>
      <c r="F1851" s="30" t="s">
        <v>634</v>
      </c>
      <c r="G1851" s="30" t="s">
        <v>361</v>
      </c>
      <c r="H1851" s="29">
        <f t="shared" si="194"/>
        <v>58</v>
      </c>
      <c r="I1851" s="29">
        <f t="shared" si="195"/>
        <v>5</v>
      </c>
      <c r="J1851" s="29">
        <f t="shared" si="196"/>
        <v>2</v>
      </c>
      <c r="K1851" s="29" t="s">
        <v>1404</v>
      </c>
      <c r="L1851" s="29">
        <v>38</v>
      </c>
      <c r="M1851" s="29" t="s">
        <v>1406</v>
      </c>
      <c r="N1851" s="29">
        <v>38</v>
      </c>
      <c r="O1851" s="29" t="s">
        <v>1408</v>
      </c>
      <c r="P1851" s="29">
        <v>38</v>
      </c>
      <c r="Q1851" s="29" t="s">
        <v>1410</v>
      </c>
      <c r="R1851" s="29">
        <v>38</v>
      </c>
      <c r="S1851" s="29" t="s">
        <v>1412</v>
      </c>
      <c r="T1851" s="29">
        <v>38</v>
      </c>
      <c r="U1851" s="29" t="s">
        <v>1414</v>
      </c>
      <c r="V1851" s="29">
        <v>38</v>
      </c>
      <c r="W1851" s="29"/>
      <c r="X1851" s="29"/>
      <c r="Y1851" s="29"/>
      <c r="Z1851" s="29"/>
      <c r="AA1851" s="30" t="s">
        <v>395</v>
      </c>
      <c r="AB1851" s="30" t="str">
        <f t="shared" si="197"/>
        <v>tw-y-8-shl-loc3</v>
      </c>
      <c r="AC1851" s="30">
        <f t="shared" si="198"/>
        <v>3</v>
      </c>
      <c r="AD1851" s="29">
        <v>9</v>
      </c>
      <c r="AE1851" s="31">
        <v>9</v>
      </c>
      <c r="AG1851" s="35">
        <v>48</v>
      </c>
    </row>
    <row r="1852" spans="1:33" ht="16.5" x14ac:dyDescent="0.2">
      <c r="A1852" s="33" t="s">
        <v>988</v>
      </c>
      <c r="B1852" s="33">
        <f t="shared" si="192"/>
        <v>4400910</v>
      </c>
      <c r="C1852" s="52">
        <v>9</v>
      </c>
      <c r="D1852" s="23">
        <f t="shared" si="193"/>
        <v>44009</v>
      </c>
      <c r="E1852" s="24">
        <v>1</v>
      </c>
      <c r="F1852" s="32" t="s">
        <v>633</v>
      </c>
      <c r="G1852" s="32" t="s">
        <v>347</v>
      </c>
      <c r="H1852" s="24">
        <f t="shared" si="194"/>
        <v>60</v>
      </c>
      <c r="I1852" s="24">
        <f t="shared" si="195"/>
        <v>6</v>
      </c>
      <c r="J1852" s="24">
        <f t="shared" si="196"/>
        <v>2</v>
      </c>
      <c r="K1852" s="24" t="s">
        <v>1405</v>
      </c>
      <c r="L1852" s="24">
        <v>39</v>
      </c>
      <c r="M1852" s="24" t="s">
        <v>1407</v>
      </c>
      <c r="N1852" s="24">
        <v>39</v>
      </c>
      <c r="O1852" s="24" t="s">
        <v>1409</v>
      </c>
      <c r="P1852" s="24">
        <v>39</v>
      </c>
      <c r="Q1852" s="24" t="s">
        <v>1411</v>
      </c>
      <c r="R1852" s="24">
        <v>39</v>
      </c>
      <c r="S1852" s="24" t="s">
        <v>1413</v>
      </c>
      <c r="T1852" s="24">
        <v>39</v>
      </c>
      <c r="U1852" s="24" t="s">
        <v>1415</v>
      </c>
      <c r="V1852" s="24">
        <v>39</v>
      </c>
      <c r="W1852" s="24" t="s">
        <v>1417</v>
      </c>
      <c r="X1852" s="24">
        <v>39</v>
      </c>
      <c r="Y1852" s="24"/>
      <c r="Z1852" s="24"/>
      <c r="AA1852" s="32" t="s">
        <v>30</v>
      </c>
      <c r="AB1852" s="24" t="str">
        <f t="shared" si="197"/>
        <v>tw-y-9-jlr-loc1</v>
      </c>
      <c r="AC1852" s="24">
        <f t="shared" si="198"/>
        <v>3</v>
      </c>
      <c r="AD1852" s="24">
        <v>6</v>
      </c>
      <c r="AE1852" s="25">
        <v>6</v>
      </c>
      <c r="AG1852" s="35">
        <v>49</v>
      </c>
    </row>
    <row r="1853" spans="1:33" ht="16.5" x14ac:dyDescent="0.2">
      <c r="A1853" s="33" t="s">
        <v>988</v>
      </c>
      <c r="B1853" s="33">
        <f t="shared" si="192"/>
        <v>4400911</v>
      </c>
      <c r="C1853" s="52">
        <v>9</v>
      </c>
      <c r="D1853" s="26">
        <f t="shared" si="193"/>
        <v>44009</v>
      </c>
      <c r="E1853" s="13">
        <v>1</v>
      </c>
      <c r="F1853" s="14" t="s">
        <v>634</v>
      </c>
      <c r="G1853" s="14" t="s">
        <v>286</v>
      </c>
      <c r="H1853" s="13">
        <f t="shared" si="194"/>
        <v>60</v>
      </c>
      <c r="I1853" s="13">
        <f t="shared" si="195"/>
        <v>6</v>
      </c>
      <c r="J1853" s="13">
        <f t="shared" si="196"/>
        <v>2</v>
      </c>
      <c r="K1853" s="13" t="s">
        <v>1404</v>
      </c>
      <c r="L1853" s="13">
        <v>39</v>
      </c>
      <c r="M1853" s="13" t="s">
        <v>1406</v>
      </c>
      <c r="N1853" s="13">
        <v>39</v>
      </c>
      <c r="O1853" s="13" t="s">
        <v>1408</v>
      </c>
      <c r="P1853" s="13">
        <v>39</v>
      </c>
      <c r="Q1853" s="13" t="s">
        <v>1410</v>
      </c>
      <c r="R1853" s="13">
        <v>39</v>
      </c>
      <c r="S1853" s="13" t="s">
        <v>1412</v>
      </c>
      <c r="T1853" s="13">
        <v>39</v>
      </c>
      <c r="U1853" s="13" t="s">
        <v>1414</v>
      </c>
      <c r="V1853" s="13">
        <v>39</v>
      </c>
      <c r="W1853" s="13" t="s">
        <v>1416</v>
      </c>
      <c r="X1853" s="13">
        <v>39</v>
      </c>
      <c r="Y1853" s="13"/>
      <c r="Z1853" s="13"/>
      <c r="AA1853" s="14" t="s">
        <v>389</v>
      </c>
      <c r="AB1853" s="13" t="str">
        <f t="shared" si="197"/>
        <v>tw-y-9-shl-loc1</v>
      </c>
      <c r="AC1853" s="13">
        <f t="shared" si="198"/>
        <v>3</v>
      </c>
      <c r="AD1853" s="13">
        <v>9</v>
      </c>
      <c r="AE1853" s="27">
        <v>9</v>
      </c>
      <c r="AG1853" s="35">
        <v>50</v>
      </c>
    </row>
    <row r="1854" spans="1:33" ht="16.5" x14ac:dyDescent="0.2">
      <c r="A1854" s="33" t="s">
        <v>988</v>
      </c>
      <c r="B1854" s="33">
        <f t="shared" si="192"/>
        <v>4400920</v>
      </c>
      <c r="C1854" s="52">
        <v>9</v>
      </c>
      <c r="D1854" s="26">
        <f t="shared" si="193"/>
        <v>44009</v>
      </c>
      <c r="E1854" s="13">
        <v>2</v>
      </c>
      <c r="F1854" s="14" t="s">
        <v>633</v>
      </c>
      <c r="G1854" s="14" t="s">
        <v>354</v>
      </c>
      <c r="H1854" s="13">
        <f t="shared" si="194"/>
        <v>60</v>
      </c>
      <c r="I1854" s="13">
        <f t="shared" si="195"/>
        <v>5</v>
      </c>
      <c r="J1854" s="13">
        <f t="shared" si="196"/>
        <v>2</v>
      </c>
      <c r="K1854" s="13" t="s">
        <v>1405</v>
      </c>
      <c r="L1854" s="13">
        <v>39</v>
      </c>
      <c r="M1854" s="13" t="s">
        <v>1407</v>
      </c>
      <c r="N1854" s="13">
        <v>39</v>
      </c>
      <c r="O1854" s="13" t="s">
        <v>1409</v>
      </c>
      <c r="P1854" s="13">
        <v>39</v>
      </c>
      <c r="Q1854" s="13" t="s">
        <v>1411</v>
      </c>
      <c r="R1854" s="13">
        <v>39</v>
      </c>
      <c r="S1854" s="13" t="s">
        <v>1413</v>
      </c>
      <c r="T1854" s="13">
        <v>39</v>
      </c>
      <c r="U1854" s="13" t="s">
        <v>1415</v>
      </c>
      <c r="V1854" s="13">
        <v>39</v>
      </c>
      <c r="W1854" s="13" t="s">
        <v>1417</v>
      </c>
      <c r="X1854" s="13">
        <v>39</v>
      </c>
      <c r="Y1854" s="13"/>
      <c r="Z1854" s="13"/>
      <c r="AA1854" s="14" t="s">
        <v>350</v>
      </c>
      <c r="AB1854" s="36" t="str">
        <f t="shared" si="197"/>
        <v>tw-y-9-jlr-loc2</v>
      </c>
      <c r="AC1854" s="36">
        <f t="shared" si="198"/>
        <v>3</v>
      </c>
      <c r="AD1854" s="13">
        <v>6</v>
      </c>
      <c r="AE1854" s="27">
        <v>6</v>
      </c>
      <c r="AG1854" s="35">
        <v>51</v>
      </c>
    </row>
    <row r="1855" spans="1:33" ht="16.5" x14ac:dyDescent="0.2">
      <c r="A1855" s="33" t="s">
        <v>988</v>
      </c>
      <c r="B1855" s="33">
        <f t="shared" si="192"/>
        <v>4400921</v>
      </c>
      <c r="C1855" s="52">
        <v>9</v>
      </c>
      <c r="D1855" s="26">
        <f t="shared" si="193"/>
        <v>44009</v>
      </c>
      <c r="E1855" s="13">
        <v>2</v>
      </c>
      <c r="F1855" s="14" t="s">
        <v>634</v>
      </c>
      <c r="G1855" s="14" t="s">
        <v>374</v>
      </c>
      <c r="H1855" s="13">
        <f t="shared" si="194"/>
        <v>60</v>
      </c>
      <c r="I1855" s="13">
        <f t="shared" si="195"/>
        <v>5</v>
      </c>
      <c r="J1855" s="13">
        <f t="shared" si="196"/>
        <v>2</v>
      </c>
      <c r="K1855" s="36" t="s">
        <v>1404</v>
      </c>
      <c r="L1855" s="36">
        <v>39</v>
      </c>
      <c r="M1855" s="36" t="s">
        <v>1406</v>
      </c>
      <c r="N1855" s="36">
        <v>39</v>
      </c>
      <c r="O1855" s="36" t="s">
        <v>1408</v>
      </c>
      <c r="P1855" s="36">
        <v>39</v>
      </c>
      <c r="Q1855" s="36" t="s">
        <v>1410</v>
      </c>
      <c r="R1855" s="36">
        <v>39</v>
      </c>
      <c r="S1855" s="36" t="s">
        <v>1412</v>
      </c>
      <c r="T1855" s="36">
        <v>39</v>
      </c>
      <c r="U1855" s="36" t="s">
        <v>1414</v>
      </c>
      <c r="V1855" s="36">
        <v>39</v>
      </c>
      <c r="W1855" s="36" t="s">
        <v>1416</v>
      </c>
      <c r="X1855" s="36">
        <v>39</v>
      </c>
      <c r="Y1855" s="36"/>
      <c r="Z1855" s="36"/>
      <c r="AA1855" s="37" t="s">
        <v>388</v>
      </c>
      <c r="AB1855" s="36" t="str">
        <f t="shared" si="197"/>
        <v>tw-y-9-shl-loc2</v>
      </c>
      <c r="AC1855" s="36">
        <f t="shared" si="198"/>
        <v>3</v>
      </c>
      <c r="AD1855" s="13">
        <v>9</v>
      </c>
      <c r="AE1855" s="27">
        <v>9</v>
      </c>
      <c r="AG1855" s="35">
        <v>52</v>
      </c>
    </row>
    <row r="1856" spans="1:33" ht="16.5" x14ac:dyDescent="0.2">
      <c r="A1856" s="33" t="s">
        <v>988</v>
      </c>
      <c r="B1856" s="33">
        <f t="shared" si="192"/>
        <v>4400930</v>
      </c>
      <c r="C1856" s="52">
        <v>9</v>
      </c>
      <c r="D1856" s="26">
        <f t="shared" si="193"/>
        <v>44009</v>
      </c>
      <c r="E1856" s="13">
        <v>3</v>
      </c>
      <c r="F1856" s="14" t="s">
        <v>633</v>
      </c>
      <c r="G1856" s="14" t="s">
        <v>749</v>
      </c>
      <c r="H1856" s="13">
        <f t="shared" si="194"/>
        <v>60</v>
      </c>
      <c r="I1856" s="13">
        <f t="shared" si="195"/>
        <v>5</v>
      </c>
      <c r="J1856" s="13">
        <f t="shared" si="196"/>
        <v>2</v>
      </c>
      <c r="K1856" s="36" t="s">
        <v>1405</v>
      </c>
      <c r="L1856" s="36">
        <v>39</v>
      </c>
      <c r="M1856" s="36" t="s">
        <v>1407</v>
      </c>
      <c r="N1856" s="36">
        <v>39</v>
      </c>
      <c r="O1856" s="36" t="s">
        <v>1409</v>
      </c>
      <c r="P1856" s="36">
        <v>39</v>
      </c>
      <c r="Q1856" s="36" t="s">
        <v>1411</v>
      </c>
      <c r="R1856" s="36">
        <v>39</v>
      </c>
      <c r="S1856" s="36" t="s">
        <v>1413</v>
      </c>
      <c r="T1856" s="36">
        <v>39</v>
      </c>
      <c r="U1856" s="36" t="s">
        <v>1415</v>
      </c>
      <c r="V1856" s="36">
        <v>39</v>
      </c>
      <c r="W1856" s="36" t="s">
        <v>1417</v>
      </c>
      <c r="X1856" s="36">
        <v>39</v>
      </c>
      <c r="Y1856" s="36"/>
      <c r="Z1856" s="36"/>
      <c r="AA1856" s="37" t="s">
        <v>352</v>
      </c>
      <c r="AB1856" s="37" t="str">
        <f t="shared" si="197"/>
        <v>tw-y-9-jlr-loc3</v>
      </c>
      <c r="AC1856" s="37">
        <f t="shared" si="198"/>
        <v>3</v>
      </c>
      <c r="AD1856" s="13">
        <v>6</v>
      </c>
      <c r="AE1856" s="27">
        <v>6</v>
      </c>
      <c r="AG1856" s="35">
        <v>53</v>
      </c>
    </row>
    <row r="1857" spans="1:33" ht="17.25" thickBot="1" x14ac:dyDescent="0.25">
      <c r="A1857" s="33" t="s">
        <v>988</v>
      </c>
      <c r="B1857" s="33">
        <f t="shared" si="192"/>
        <v>4400931</v>
      </c>
      <c r="C1857" s="52">
        <v>9</v>
      </c>
      <c r="D1857" s="28">
        <f t="shared" si="193"/>
        <v>44009</v>
      </c>
      <c r="E1857" s="29">
        <v>3</v>
      </c>
      <c r="F1857" s="30" t="s">
        <v>634</v>
      </c>
      <c r="G1857" s="30" t="s">
        <v>361</v>
      </c>
      <c r="H1857" s="29">
        <f t="shared" si="194"/>
        <v>60</v>
      </c>
      <c r="I1857" s="29">
        <f t="shared" si="195"/>
        <v>5</v>
      </c>
      <c r="J1857" s="29">
        <f t="shared" si="196"/>
        <v>2</v>
      </c>
      <c r="K1857" s="29" t="s">
        <v>1404</v>
      </c>
      <c r="L1857" s="29">
        <v>39</v>
      </c>
      <c r="M1857" s="29" t="s">
        <v>1406</v>
      </c>
      <c r="N1857" s="29">
        <v>39</v>
      </c>
      <c r="O1857" s="29" t="s">
        <v>1408</v>
      </c>
      <c r="P1857" s="29">
        <v>39</v>
      </c>
      <c r="Q1857" s="29" t="s">
        <v>1410</v>
      </c>
      <c r="R1857" s="29">
        <v>39</v>
      </c>
      <c r="S1857" s="29" t="s">
        <v>1412</v>
      </c>
      <c r="T1857" s="29">
        <v>39</v>
      </c>
      <c r="U1857" s="29" t="s">
        <v>1414</v>
      </c>
      <c r="V1857" s="29">
        <v>39</v>
      </c>
      <c r="W1857" s="29" t="s">
        <v>1416</v>
      </c>
      <c r="X1857" s="29">
        <v>39</v>
      </c>
      <c r="Y1857" s="29"/>
      <c r="Z1857" s="29"/>
      <c r="AA1857" s="30" t="s">
        <v>393</v>
      </c>
      <c r="AB1857" s="30" t="str">
        <f t="shared" si="197"/>
        <v>tw-y-9-shl-loc3</v>
      </c>
      <c r="AC1857" s="30">
        <f t="shared" si="198"/>
        <v>3</v>
      </c>
      <c r="AD1857" s="29">
        <v>9</v>
      </c>
      <c r="AE1857" s="31">
        <v>9</v>
      </c>
      <c r="AG1857" s="35">
        <v>54</v>
      </c>
    </row>
    <row r="1858" spans="1:33" ht="16.5" x14ac:dyDescent="0.2">
      <c r="A1858" s="33" t="s">
        <v>988</v>
      </c>
      <c r="B1858" s="33">
        <f t="shared" si="192"/>
        <v>4401010</v>
      </c>
      <c r="C1858" s="52">
        <v>10</v>
      </c>
      <c r="D1858" s="23">
        <f t="shared" si="193"/>
        <v>44010</v>
      </c>
      <c r="E1858" s="24">
        <v>1</v>
      </c>
      <c r="F1858" s="32" t="s">
        <v>633</v>
      </c>
      <c r="G1858" s="32" t="s">
        <v>347</v>
      </c>
      <c r="H1858" s="24">
        <f t="shared" si="194"/>
        <v>60</v>
      </c>
      <c r="I1858" s="24">
        <f t="shared" si="195"/>
        <v>6</v>
      </c>
      <c r="J1858" s="24">
        <f t="shared" si="196"/>
        <v>2</v>
      </c>
      <c r="K1858" s="24" t="s">
        <v>1405</v>
      </c>
      <c r="L1858" s="24">
        <v>40</v>
      </c>
      <c r="M1858" s="24" t="s">
        <v>1407</v>
      </c>
      <c r="N1858" s="24">
        <v>40</v>
      </c>
      <c r="O1858" s="24" t="s">
        <v>1409</v>
      </c>
      <c r="P1858" s="24">
        <v>40</v>
      </c>
      <c r="Q1858" s="24" t="s">
        <v>1411</v>
      </c>
      <c r="R1858" s="24">
        <v>40</v>
      </c>
      <c r="S1858" s="24" t="s">
        <v>1413</v>
      </c>
      <c r="T1858" s="24">
        <v>40</v>
      </c>
      <c r="U1858" s="24" t="s">
        <v>1415</v>
      </c>
      <c r="V1858" s="24">
        <v>40</v>
      </c>
      <c r="W1858" s="24" t="s">
        <v>1417</v>
      </c>
      <c r="X1858" s="24">
        <v>40</v>
      </c>
      <c r="Y1858" s="24" t="s">
        <v>1418</v>
      </c>
      <c r="Z1858" s="24">
        <v>40</v>
      </c>
      <c r="AA1858" s="24" t="s">
        <v>354</v>
      </c>
      <c r="AB1858" s="24" t="str">
        <f t="shared" si="197"/>
        <v>tw-y-10-jlr-loc1</v>
      </c>
      <c r="AC1858" s="24">
        <f t="shared" si="198"/>
        <v>3</v>
      </c>
      <c r="AD1858" s="24">
        <v>6</v>
      </c>
      <c r="AE1858" s="25">
        <v>6</v>
      </c>
      <c r="AG1858" s="35">
        <v>55</v>
      </c>
    </row>
    <row r="1859" spans="1:33" ht="16.5" x14ac:dyDescent="0.2">
      <c r="A1859" s="33" t="s">
        <v>988</v>
      </c>
      <c r="B1859" s="33">
        <f t="shared" si="192"/>
        <v>4401011</v>
      </c>
      <c r="C1859" s="52">
        <v>10</v>
      </c>
      <c r="D1859" s="26">
        <f t="shared" si="193"/>
        <v>44010</v>
      </c>
      <c r="E1859" s="13">
        <v>1</v>
      </c>
      <c r="F1859" s="14" t="s">
        <v>634</v>
      </c>
      <c r="G1859" s="14" t="s">
        <v>286</v>
      </c>
      <c r="H1859" s="13">
        <f t="shared" si="194"/>
        <v>60</v>
      </c>
      <c r="I1859" s="13">
        <f t="shared" si="195"/>
        <v>6</v>
      </c>
      <c r="J1859" s="13">
        <f t="shared" si="196"/>
        <v>2</v>
      </c>
      <c r="K1859" s="13" t="s">
        <v>1404</v>
      </c>
      <c r="L1859" s="13">
        <v>40</v>
      </c>
      <c r="M1859" s="13" t="s">
        <v>1406</v>
      </c>
      <c r="N1859" s="13">
        <v>40</v>
      </c>
      <c r="O1859" s="13" t="s">
        <v>1408</v>
      </c>
      <c r="P1859" s="13">
        <v>40</v>
      </c>
      <c r="Q1859" s="13" t="s">
        <v>1410</v>
      </c>
      <c r="R1859" s="13">
        <v>40</v>
      </c>
      <c r="S1859" s="13" t="s">
        <v>1412</v>
      </c>
      <c r="T1859" s="13">
        <v>40</v>
      </c>
      <c r="U1859" s="13" t="s">
        <v>1414</v>
      </c>
      <c r="V1859" s="13">
        <v>40</v>
      </c>
      <c r="W1859" s="13" t="s">
        <v>1416</v>
      </c>
      <c r="X1859" s="13">
        <v>40</v>
      </c>
      <c r="Y1859" s="13" t="s">
        <v>1419</v>
      </c>
      <c r="Z1859" s="13">
        <v>40</v>
      </c>
      <c r="AA1859" s="14" t="s">
        <v>395</v>
      </c>
      <c r="AB1859" s="13" t="str">
        <f t="shared" si="197"/>
        <v>tw-y-10-shl-loc1</v>
      </c>
      <c r="AC1859" s="13">
        <f t="shared" si="198"/>
        <v>3</v>
      </c>
      <c r="AD1859" s="13">
        <v>9</v>
      </c>
      <c r="AE1859" s="27">
        <v>9</v>
      </c>
      <c r="AG1859" s="35">
        <v>56</v>
      </c>
    </row>
    <row r="1860" spans="1:33" ht="16.5" x14ac:dyDescent="0.2">
      <c r="A1860" s="33" t="s">
        <v>988</v>
      </c>
      <c r="B1860" s="33">
        <f t="shared" si="192"/>
        <v>4401020</v>
      </c>
      <c r="C1860" s="52">
        <v>10</v>
      </c>
      <c r="D1860" s="26">
        <f t="shared" si="193"/>
        <v>44010</v>
      </c>
      <c r="E1860" s="13">
        <v>2</v>
      </c>
      <c r="F1860" s="14" t="s">
        <v>633</v>
      </c>
      <c r="G1860" s="14" t="s">
        <v>354</v>
      </c>
      <c r="H1860" s="13">
        <f t="shared" si="194"/>
        <v>60</v>
      </c>
      <c r="I1860" s="13">
        <f t="shared" si="195"/>
        <v>6</v>
      </c>
      <c r="J1860" s="13">
        <f t="shared" si="196"/>
        <v>2</v>
      </c>
      <c r="K1860" s="13" t="s">
        <v>1405</v>
      </c>
      <c r="L1860" s="13">
        <v>40</v>
      </c>
      <c r="M1860" s="13" t="s">
        <v>1407</v>
      </c>
      <c r="N1860" s="13">
        <v>40</v>
      </c>
      <c r="O1860" s="13" t="s">
        <v>1409</v>
      </c>
      <c r="P1860" s="13">
        <v>40</v>
      </c>
      <c r="Q1860" s="13" t="s">
        <v>1411</v>
      </c>
      <c r="R1860" s="13">
        <v>40</v>
      </c>
      <c r="S1860" s="13" t="s">
        <v>1413</v>
      </c>
      <c r="T1860" s="13">
        <v>40</v>
      </c>
      <c r="U1860" s="13" t="s">
        <v>1415</v>
      </c>
      <c r="V1860" s="13">
        <v>40</v>
      </c>
      <c r="W1860" s="13" t="s">
        <v>1417</v>
      </c>
      <c r="X1860" s="13">
        <v>40</v>
      </c>
      <c r="Y1860" s="13" t="s">
        <v>1418</v>
      </c>
      <c r="Z1860" s="13">
        <v>40</v>
      </c>
      <c r="AA1860" s="33" t="s">
        <v>748</v>
      </c>
      <c r="AB1860" s="36" t="str">
        <f t="shared" si="197"/>
        <v>tw-y-10-jlr-loc2</v>
      </c>
      <c r="AC1860" s="36">
        <f t="shared" si="198"/>
        <v>3</v>
      </c>
      <c r="AD1860" s="13">
        <v>6</v>
      </c>
      <c r="AE1860" s="27">
        <v>6</v>
      </c>
      <c r="AG1860" s="35">
        <v>57</v>
      </c>
    </row>
    <row r="1861" spans="1:33" ht="16.5" x14ac:dyDescent="0.2">
      <c r="A1861" s="33" t="s">
        <v>988</v>
      </c>
      <c r="B1861" s="33">
        <f t="shared" ref="B1861:B1924" si="199">D1861*100+E1861*10+IF(F1861="jlr",0,1)</f>
        <v>4401021</v>
      </c>
      <c r="C1861" s="52">
        <v>10</v>
      </c>
      <c r="D1861" s="26">
        <f t="shared" si="193"/>
        <v>44010</v>
      </c>
      <c r="E1861" s="13">
        <v>2</v>
      </c>
      <c r="F1861" s="14" t="s">
        <v>634</v>
      </c>
      <c r="G1861" s="14" t="s">
        <v>374</v>
      </c>
      <c r="H1861" s="13">
        <f t="shared" si="194"/>
        <v>60</v>
      </c>
      <c r="I1861" s="13">
        <f t="shared" si="195"/>
        <v>6</v>
      </c>
      <c r="J1861" s="13">
        <f t="shared" si="196"/>
        <v>2</v>
      </c>
      <c r="K1861" s="36" t="s">
        <v>1404</v>
      </c>
      <c r="L1861" s="36">
        <v>40</v>
      </c>
      <c r="M1861" s="36" t="s">
        <v>1406</v>
      </c>
      <c r="N1861" s="36">
        <v>40</v>
      </c>
      <c r="O1861" s="36" t="s">
        <v>1408</v>
      </c>
      <c r="P1861" s="36">
        <v>40</v>
      </c>
      <c r="Q1861" s="36" t="s">
        <v>1410</v>
      </c>
      <c r="R1861" s="36">
        <v>40</v>
      </c>
      <c r="S1861" s="36" t="s">
        <v>1412</v>
      </c>
      <c r="T1861" s="36">
        <v>40</v>
      </c>
      <c r="U1861" s="36" t="s">
        <v>1414</v>
      </c>
      <c r="V1861" s="36">
        <v>40</v>
      </c>
      <c r="W1861" s="36" t="s">
        <v>1416</v>
      </c>
      <c r="X1861" s="36">
        <v>40</v>
      </c>
      <c r="Y1861" s="36" t="s">
        <v>1419</v>
      </c>
      <c r="Z1861" s="36">
        <v>40</v>
      </c>
      <c r="AA1861" s="37" t="s">
        <v>390</v>
      </c>
      <c r="AB1861" s="36" t="str">
        <f t="shared" si="197"/>
        <v>tw-y-10-shl-loc2</v>
      </c>
      <c r="AC1861" s="36">
        <f t="shared" si="198"/>
        <v>3</v>
      </c>
      <c r="AD1861" s="13">
        <v>9</v>
      </c>
      <c r="AE1861" s="27">
        <v>9</v>
      </c>
      <c r="AG1861" s="35">
        <v>58</v>
      </c>
    </row>
    <row r="1862" spans="1:33" ht="16.5" x14ac:dyDescent="0.2">
      <c r="A1862" s="33" t="s">
        <v>988</v>
      </c>
      <c r="B1862" s="33">
        <f t="shared" si="199"/>
        <v>4401030</v>
      </c>
      <c r="C1862" s="52">
        <v>10</v>
      </c>
      <c r="D1862" s="26">
        <f t="shared" si="193"/>
        <v>44010</v>
      </c>
      <c r="E1862" s="13">
        <v>3</v>
      </c>
      <c r="F1862" s="14" t="s">
        <v>633</v>
      </c>
      <c r="G1862" s="14" t="s">
        <v>749</v>
      </c>
      <c r="H1862" s="13">
        <f t="shared" si="194"/>
        <v>60</v>
      </c>
      <c r="I1862" s="13">
        <f t="shared" si="195"/>
        <v>6</v>
      </c>
      <c r="J1862" s="13">
        <f t="shared" si="196"/>
        <v>2</v>
      </c>
      <c r="K1862" s="36" t="s">
        <v>1405</v>
      </c>
      <c r="L1862" s="36">
        <v>40</v>
      </c>
      <c r="M1862" s="36" t="s">
        <v>1407</v>
      </c>
      <c r="N1862" s="36">
        <v>40</v>
      </c>
      <c r="O1862" s="36" t="s">
        <v>1409</v>
      </c>
      <c r="P1862" s="36">
        <v>40</v>
      </c>
      <c r="Q1862" s="36" t="s">
        <v>1411</v>
      </c>
      <c r="R1862" s="36">
        <v>40</v>
      </c>
      <c r="S1862" s="36" t="s">
        <v>1413</v>
      </c>
      <c r="T1862" s="36">
        <v>40</v>
      </c>
      <c r="U1862" s="36" t="s">
        <v>1415</v>
      </c>
      <c r="V1862" s="36">
        <v>40</v>
      </c>
      <c r="W1862" s="36" t="s">
        <v>1417</v>
      </c>
      <c r="X1862" s="36">
        <v>40</v>
      </c>
      <c r="Y1862" s="36" t="s">
        <v>1418</v>
      </c>
      <c r="Z1862" s="36">
        <v>40</v>
      </c>
      <c r="AA1862" s="37" t="s">
        <v>351</v>
      </c>
      <c r="AB1862" s="37" t="str">
        <f t="shared" si="197"/>
        <v>tw-y-10-jlr-loc3</v>
      </c>
      <c r="AC1862" s="37">
        <f t="shared" si="198"/>
        <v>3</v>
      </c>
      <c r="AD1862" s="13">
        <v>6</v>
      </c>
      <c r="AE1862" s="27">
        <v>6</v>
      </c>
      <c r="AG1862" s="35">
        <v>59</v>
      </c>
    </row>
    <row r="1863" spans="1:33" ht="17.25" thickBot="1" x14ac:dyDescent="0.25">
      <c r="A1863" s="33" t="s">
        <v>988</v>
      </c>
      <c r="B1863" s="33">
        <f t="shared" si="199"/>
        <v>4401031</v>
      </c>
      <c r="C1863" s="52">
        <v>10</v>
      </c>
      <c r="D1863" s="28">
        <f t="shared" si="193"/>
        <v>44010</v>
      </c>
      <c r="E1863" s="29">
        <v>3</v>
      </c>
      <c r="F1863" s="30" t="s">
        <v>634</v>
      </c>
      <c r="G1863" s="30" t="s">
        <v>361</v>
      </c>
      <c r="H1863" s="29">
        <f t="shared" si="194"/>
        <v>60</v>
      </c>
      <c r="I1863" s="29">
        <f t="shared" si="195"/>
        <v>6</v>
      </c>
      <c r="J1863" s="29">
        <f t="shared" si="196"/>
        <v>2</v>
      </c>
      <c r="K1863" s="29" t="s">
        <v>1404</v>
      </c>
      <c r="L1863" s="29">
        <v>40</v>
      </c>
      <c r="M1863" s="29" t="s">
        <v>1406</v>
      </c>
      <c r="N1863" s="29">
        <v>40</v>
      </c>
      <c r="O1863" s="29" t="s">
        <v>1408</v>
      </c>
      <c r="P1863" s="29">
        <v>40</v>
      </c>
      <c r="Q1863" s="29" t="s">
        <v>1410</v>
      </c>
      <c r="R1863" s="29">
        <v>40</v>
      </c>
      <c r="S1863" s="29" t="s">
        <v>1412</v>
      </c>
      <c r="T1863" s="29">
        <v>40</v>
      </c>
      <c r="U1863" s="29" t="s">
        <v>1414</v>
      </c>
      <c r="V1863" s="29">
        <v>40</v>
      </c>
      <c r="W1863" s="29" t="s">
        <v>1416</v>
      </c>
      <c r="X1863" s="29">
        <v>40</v>
      </c>
      <c r="Y1863" s="29" t="s">
        <v>1419</v>
      </c>
      <c r="Z1863" s="29">
        <v>40</v>
      </c>
      <c r="AA1863" s="30" t="s">
        <v>391</v>
      </c>
      <c r="AB1863" s="30" t="str">
        <f t="shared" si="197"/>
        <v>tw-y-10-shl-loc3</v>
      </c>
      <c r="AC1863" s="30">
        <f t="shared" si="198"/>
        <v>3</v>
      </c>
      <c r="AD1863" s="29">
        <v>9</v>
      </c>
      <c r="AE1863" s="31">
        <v>9</v>
      </c>
      <c r="AG1863" s="35">
        <v>60</v>
      </c>
    </row>
    <row r="1864" spans="1:33" ht="16.5" x14ac:dyDescent="0.2">
      <c r="A1864" s="33" t="s">
        <v>988</v>
      </c>
      <c r="B1864" s="33">
        <f t="shared" si="199"/>
        <v>4401110</v>
      </c>
      <c r="C1864" s="52">
        <v>11</v>
      </c>
      <c r="D1864" s="23">
        <f t="shared" si="193"/>
        <v>44011</v>
      </c>
      <c r="E1864" s="24">
        <v>1</v>
      </c>
      <c r="F1864" s="32" t="s">
        <v>633</v>
      </c>
      <c r="G1864" s="32" t="s">
        <v>347</v>
      </c>
      <c r="H1864" s="24">
        <f t="shared" si="194"/>
        <v>62</v>
      </c>
      <c r="I1864" s="24">
        <f t="shared" si="195"/>
        <v>6</v>
      </c>
      <c r="J1864" s="24">
        <f t="shared" si="196"/>
        <v>2</v>
      </c>
      <c r="K1864" s="24" t="s">
        <v>1405</v>
      </c>
      <c r="L1864" s="24">
        <v>40</v>
      </c>
      <c r="M1864" s="24" t="s">
        <v>1407</v>
      </c>
      <c r="N1864" s="24">
        <v>40</v>
      </c>
      <c r="O1864" s="24" t="s">
        <v>1409</v>
      </c>
      <c r="P1864" s="24">
        <v>40</v>
      </c>
      <c r="Q1864" s="24" t="s">
        <v>1411</v>
      </c>
      <c r="R1864" s="24">
        <v>40</v>
      </c>
      <c r="S1864" s="24" t="s">
        <v>1413</v>
      </c>
      <c r="T1864" s="24">
        <v>40</v>
      </c>
      <c r="U1864" s="24" t="s">
        <v>1415</v>
      </c>
      <c r="V1864" s="24">
        <v>40</v>
      </c>
      <c r="W1864" s="24" t="s">
        <v>1417</v>
      </c>
      <c r="X1864" s="24">
        <v>40</v>
      </c>
      <c r="Y1864" s="24" t="s">
        <v>1418</v>
      </c>
      <c r="Z1864" s="24">
        <v>40</v>
      </c>
      <c r="AA1864" s="32" t="s">
        <v>347</v>
      </c>
      <c r="AB1864" s="24" t="str">
        <f t="shared" si="197"/>
        <v>tw-y-11-jlr-loc1</v>
      </c>
      <c r="AC1864" s="24">
        <f t="shared" si="198"/>
        <v>3</v>
      </c>
      <c r="AD1864" s="24">
        <v>6</v>
      </c>
      <c r="AE1864" s="25">
        <v>6</v>
      </c>
      <c r="AG1864" s="35">
        <v>61</v>
      </c>
    </row>
    <row r="1865" spans="1:33" ht="16.5" x14ac:dyDescent="0.2">
      <c r="A1865" s="33" t="s">
        <v>988</v>
      </c>
      <c r="B1865" s="33">
        <f t="shared" si="199"/>
        <v>4401111</v>
      </c>
      <c r="C1865" s="52">
        <v>11</v>
      </c>
      <c r="D1865" s="26">
        <f t="shared" si="193"/>
        <v>44011</v>
      </c>
      <c r="E1865" s="13">
        <v>1</v>
      </c>
      <c r="F1865" s="14" t="s">
        <v>634</v>
      </c>
      <c r="G1865" s="14" t="s">
        <v>286</v>
      </c>
      <c r="H1865" s="13">
        <f t="shared" si="194"/>
        <v>62</v>
      </c>
      <c r="I1865" s="13">
        <f t="shared" si="195"/>
        <v>6</v>
      </c>
      <c r="J1865" s="13">
        <f t="shared" si="196"/>
        <v>2</v>
      </c>
      <c r="K1865" s="13" t="s">
        <v>1580</v>
      </c>
      <c r="L1865" s="13">
        <v>41</v>
      </c>
      <c r="M1865" s="13" t="s">
        <v>1406</v>
      </c>
      <c r="N1865" s="13">
        <v>41</v>
      </c>
      <c r="O1865" s="13" t="s">
        <v>1408</v>
      </c>
      <c r="P1865" s="13">
        <v>41</v>
      </c>
      <c r="Q1865" s="13" t="s">
        <v>1410</v>
      </c>
      <c r="R1865" s="13">
        <v>41</v>
      </c>
      <c r="S1865" s="13" t="s">
        <v>1412</v>
      </c>
      <c r="T1865" s="13">
        <v>41</v>
      </c>
      <c r="U1865" s="13" t="s">
        <v>1414</v>
      </c>
      <c r="V1865" s="13">
        <v>41</v>
      </c>
      <c r="W1865" s="13" t="s">
        <v>1416</v>
      </c>
      <c r="X1865" s="13">
        <v>41</v>
      </c>
      <c r="Y1865" s="13" t="s">
        <v>1419</v>
      </c>
      <c r="Z1865" s="13">
        <v>41</v>
      </c>
      <c r="AA1865" s="14" t="s">
        <v>379</v>
      </c>
      <c r="AB1865" s="13" t="str">
        <f t="shared" si="197"/>
        <v>tw-y-11-shl-loc1</v>
      </c>
      <c r="AC1865" s="13">
        <f t="shared" si="198"/>
        <v>3</v>
      </c>
      <c r="AD1865" s="13">
        <v>9</v>
      </c>
      <c r="AE1865" s="27">
        <v>9</v>
      </c>
      <c r="AG1865" s="35">
        <v>62</v>
      </c>
    </row>
    <row r="1866" spans="1:33" ht="16.5" x14ac:dyDescent="0.2">
      <c r="A1866" s="33" t="s">
        <v>988</v>
      </c>
      <c r="B1866" s="33">
        <f t="shared" si="199"/>
        <v>4401120</v>
      </c>
      <c r="C1866" s="52">
        <v>11</v>
      </c>
      <c r="D1866" s="26">
        <f t="shared" si="193"/>
        <v>44011</v>
      </c>
      <c r="E1866" s="13">
        <v>2</v>
      </c>
      <c r="F1866" s="14" t="s">
        <v>633</v>
      </c>
      <c r="G1866" s="14" t="s">
        <v>354</v>
      </c>
      <c r="H1866" s="13">
        <f t="shared" si="194"/>
        <v>62</v>
      </c>
      <c r="I1866" s="13">
        <f t="shared" si="195"/>
        <v>6</v>
      </c>
      <c r="J1866" s="13">
        <f t="shared" si="196"/>
        <v>2</v>
      </c>
      <c r="K1866" s="13" t="s">
        <v>1405</v>
      </c>
      <c r="L1866" s="13">
        <v>40</v>
      </c>
      <c r="M1866" s="13" t="s">
        <v>1407</v>
      </c>
      <c r="N1866" s="13">
        <v>40</v>
      </c>
      <c r="O1866" s="13" t="s">
        <v>1409</v>
      </c>
      <c r="P1866" s="13">
        <v>40</v>
      </c>
      <c r="Q1866" s="13" t="s">
        <v>1411</v>
      </c>
      <c r="R1866" s="13">
        <v>40</v>
      </c>
      <c r="S1866" s="13" t="s">
        <v>1413</v>
      </c>
      <c r="T1866" s="13">
        <v>40</v>
      </c>
      <c r="U1866" s="13" t="s">
        <v>1415</v>
      </c>
      <c r="V1866" s="13">
        <v>40</v>
      </c>
      <c r="W1866" s="13" t="s">
        <v>1417</v>
      </c>
      <c r="X1866" s="13">
        <v>40</v>
      </c>
      <c r="Y1866" s="13" t="s">
        <v>1418</v>
      </c>
      <c r="Z1866" s="13">
        <v>40</v>
      </c>
      <c r="AA1866" s="14" t="s">
        <v>749</v>
      </c>
      <c r="AB1866" s="36" t="str">
        <f t="shared" si="197"/>
        <v>tw-y-11-jlr-loc2</v>
      </c>
      <c r="AC1866" s="36">
        <f t="shared" si="198"/>
        <v>3</v>
      </c>
      <c r="AD1866" s="13">
        <v>6</v>
      </c>
      <c r="AE1866" s="27">
        <v>6</v>
      </c>
      <c r="AG1866" s="35">
        <v>63</v>
      </c>
    </row>
    <row r="1867" spans="1:33" ht="16.5" x14ac:dyDescent="0.2">
      <c r="A1867" s="33" t="s">
        <v>988</v>
      </c>
      <c r="B1867" s="33">
        <f t="shared" si="199"/>
        <v>4401121</v>
      </c>
      <c r="C1867" s="52">
        <v>11</v>
      </c>
      <c r="D1867" s="26">
        <f t="shared" si="193"/>
        <v>44011</v>
      </c>
      <c r="E1867" s="13">
        <v>2</v>
      </c>
      <c r="F1867" s="14" t="s">
        <v>634</v>
      </c>
      <c r="G1867" s="14" t="s">
        <v>374</v>
      </c>
      <c r="H1867" s="13">
        <f t="shared" si="194"/>
        <v>62</v>
      </c>
      <c r="I1867" s="13">
        <f t="shared" si="195"/>
        <v>6</v>
      </c>
      <c r="J1867" s="13">
        <f t="shared" si="196"/>
        <v>2</v>
      </c>
      <c r="K1867" s="36" t="s">
        <v>1580</v>
      </c>
      <c r="L1867" s="36">
        <v>41</v>
      </c>
      <c r="M1867" s="36" t="s">
        <v>1406</v>
      </c>
      <c r="N1867" s="36">
        <v>41</v>
      </c>
      <c r="O1867" s="36" t="s">
        <v>1408</v>
      </c>
      <c r="P1867" s="36">
        <v>41</v>
      </c>
      <c r="Q1867" s="36" t="s">
        <v>1410</v>
      </c>
      <c r="R1867" s="36">
        <v>41</v>
      </c>
      <c r="S1867" s="36" t="s">
        <v>1412</v>
      </c>
      <c r="T1867" s="36">
        <v>41</v>
      </c>
      <c r="U1867" s="36" t="s">
        <v>1414</v>
      </c>
      <c r="V1867" s="36">
        <v>41</v>
      </c>
      <c r="W1867" s="36" t="s">
        <v>1416</v>
      </c>
      <c r="X1867" s="36">
        <v>41</v>
      </c>
      <c r="Y1867" s="36" t="s">
        <v>1419</v>
      </c>
      <c r="Z1867" s="36">
        <v>41</v>
      </c>
      <c r="AA1867" s="37" t="s">
        <v>382</v>
      </c>
      <c r="AB1867" s="36" t="str">
        <f t="shared" si="197"/>
        <v>tw-y-11-shl-loc2</v>
      </c>
      <c r="AC1867" s="36">
        <f t="shared" si="198"/>
        <v>3</v>
      </c>
      <c r="AD1867" s="13">
        <v>9</v>
      </c>
      <c r="AE1867" s="27">
        <v>9</v>
      </c>
      <c r="AG1867" s="35">
        <v>64</v>
      </c>
    </row>
    <row r="1868" spans="1:33" ht="16.5" x14ac:dyDescent="0.2">
      <c r="A1868" s="33" t="s">
        <v>988</v>
      </c>
      <c r="B1868" s="33">
        <f t="shared" si="199"/>
        <v>4401130</v>
      </c>
      <c r="C1868" s="52">
        <v>11</v>
      </c>
      <c r="D1868" s="26">
        <f t="shared" si="193"/>
        <v>44011</v>
      </c>
      <c r="E1868" s="13">
        <v>3</v>
      </c>
      <c r="F1868" s="14" t="s">
        <v>633</v>
      </c>
      <c r="G1868" s="14" t="s">
        <v>749</v>
      </c>
      <c r="H1868" s="13">
        <f t="shared" si="194"/>
        <v>62</v>
      </c>
      <c r="I1868" s="13">
        <f t="shared" si="195"/>
        <v>6</v>
      </c>
      <c r="J1868" s="13">
        <f t="shared" si="196"/>
        <v>2</v>
      </c>
      <c r="K1868" s="36" t="s">
        <v>1405</v>
      </c>
      <c r="L1868" s="36">
        <v>40</v>
      </c>
      <c r="M1868" s="36" t="s">
        <v>1407</v>
      </c>
      <c r="N1868" s="36">
        <v>40</v>
      </c>
      <c r="O1868" s="36" t="s">
        <v>1409</v>
      </c>
      <c r="P1868" s="36">
        <v>40</v>
      </c>
      <c r="Q1868" s="36" t="s">
        <v>1411</v>
      </c>
      <c r="R1868" s="36">
        <v>40</v>
      </c>
      <c r="S1868" s="36" t="s">
        <v>1413</v>
      </c>
      <c r="T1868" s="36">
        <v>40</v>
      </c>
      <c r="U1868" s="36" t="s">
        <v>1415</v>
      </c>
      <c r="V1868" s="36">
        <v>40</v>
      </c>
      <c r="W1868" s="36" t="s">
        <v>1417</v>
      </c>
      <c r="X1868" s="36">
        <v>40</v>
      </c>
      <c r="Y1868" s="36" t="s">
        <v>1418</v>
      </c>
      <c r="Z1868" s="36">
        <v>40</v>
      </c>
      <c r="AA1868" s="37" t="s">
        <v>356</v>
      </c>
      <c r="AB1868" s="37" t="str">
        <f t="shared" si="197"/>
        <v>tw-y-11-jlr-loc3</v>
      </c>
      <c r="AC1868" s="37">
        <f t="shared" si="198"/>
        <v>3</v>
      </c>
      <c r="AD1868" s="13">
        <v>6</v>
      </c>
      <c r="AE1868" s="27">
        <v>6</v>
      </c>
      <c r="AG1868" s="35">
        <v>65</v>
      </c>
    </row>
    <row r="1869" spans="1:33" ht="17.25" thickBot="1" x14ac:dyDescent="0.25">
      <c r="A1869" s="33" t="s">
        <v>988</v>
      </c>
      <c r="B1869" s="33">
        <f t="shared" si="199"/>
        <v>4401131</v>
      </c>
      <c r="C1869" s="52">
        <v>11</v>
      </c>
      <c r="D1869" s="28">
        <f t="shared" ref="D1869:D1932" si="200">INT((AG1869-1)/6)+44001</f>
        <v>44011</v>
      </c>
      <c r="E1869" s="29">
        <v>3</v>
      </c>
      <c r="F1869" s="30" t="s">
        <v>634</v>
      </c>
      <c r="G1869" s="30" t="s">
        <v>361</v>
      </c>
      <c r="H1869" s="29">
        <f t="shared" ref="H1869:H1932" si="201">INDEX($CB$4:$CB$103,C1869)</f>
        <v>62</v>
      </c>
      <c r="I1869" s="29">
        <f t="shared" ref="I1869:I1932" si="202">INDEX($CC$4:$CE$103,C1869,E1869)</f>
        <v>6</v>
      </c>
      <c r="J1869" s="29">
        <f t="shared" ref="J1869:J1932" si="203">INDEX($CF$4:$CF$103,C1869)</f>
        <v>2</v>
      </c>
      <c r="K1869" s="29" t="s">
        <v>1580</v>
      </c>
      <c r="L1869" s="29">
        <v>41</v>
      </c>
      <c r="M1869" s="29" t="s">
        <v>1406</v>
      </c>
      <c r="N1869" s="29">
        <v>41</v>
      </c>
      <c r="O1869" s="29" t="s">
        <v>1408</v>
      </c>
      <c r="P1869" s="29">
        <v>41</v>
      </c>
      <c r="Q1869" s="29" t="s">
        <v>1410</v>
      </c>
      <c r="R1869" s="29">
        <v>41</v>
      </c>
      <c r="S1869" s="29" t="s">
        <v>1412</v>
      </c>
      <c r="T1869" s="29">
        <v>41</v>
      </c>
      <c r="U1869" s="29" t="s">
        <v>1414</v>
      </c>
      <c r="V1869" s="29">
        <v>41</v>
      </c>
      <c r="W1869" s="29" t="s">
        <v>1416</v>
      </c>
      <c r="X1869" s="29">
        <v>41</v>
      </c>
      <c r="Y1869" s="29" t="s">
        <v>1419</v>
      </c>
      <c r="Z1869" s="29">
        <v>41</v>
      </c>
      <c r="AA1869" s="30" t="s">
        <v>397</v>
      </c>
      <c r="AB1869" s="30" t="str">
        <f t="shared" ref="AB1869:AB1932" si="204">A1869&amp;"-"&amp;C1869&amp;"-"&amp;F1869&amp;"-loc"&amp;E1869</f>
        <v>tw-y-11-shl-loc3</v>
      </c>
      <c r="AC1869" s="30">
        <f t="shared" ref="AC1869:AC1932" si="205">INDEX($CG$4:$CG$103,C1869)</f>
        <v>3</v>
      </c>
      <c r="AD1869" s="29">
        <v>9</v>
      </c>
      <c r="AE1869" s="31">
        <v>9</v>
      </c>
      <c r="AG1869" s="35">
        <v>66</v>
      </c>
    </row>
    <row r="1870" spans="1:33" ht="16.5" x14ac:dyDescent="0.2">
      <c r="A1870" s="33" t="s">
        <v>988</v>
      </c>
      <c r="B1870" s="33">
        <f t="shared" si="199"/>
        <v>4401210</v>
      </c>
      <c r="C1870" s="52">
        <v>12</v>
      </c>
      <c r="D1870" s="23">
        <f t="shared" si="200"/>
        <v>44012</v>
      </c>
      <c r="E1870" s="24">
        <v>1</v>
      </c>
      <c r="F1870" s="32" t="s">
        <v>633</v>
      </c>
      <c r="G1870" s="32" t="s">
        <v>347</v>
      </c>
      <c r="H1870" s="24">
        <f t="shared" si="201"/>
        <v>65</v>
      </c>
      <c r="I1870" s="24">
        <f t="shared" si="202"/>
        <v>6</v>
      </c>
      <c r="J1870" s="24">
        <f t="shared" si="203"/>
        <v>2</v>
      </c>
      <c r="K1870" s="24" t="s">
        <v>1581</v>
      </c>
      <c r="L1870" s="24">
        <v>42</v>
      </c>
      <c r="M1870" s="24" t="s">
        <v>1407</v>
      </c>
      <c r="N1870" s="24">
        <v>42</v>
      </c>
      <c r="O1870" s="24" t="s">
        <v>1409</v>
      </c>
      <c r="P1870" s="24">
        <v>42</v>
      </c>
      <c r="Q1870" s="24" t="s">
        <v>1411</v>
      </c>
      <c r="R1870" s="24">
        <v>42</v>
      </c>
      <c r="S1870" s="24" t="s">
        <v>1413</v>
      </c>
      <c r="T1870" s="24">
        <v>42</v>
      </c>
      <c r="U1870" s="24" t="s">
        <v>1415</v>
      </c>
      <c r="V1870" s="24">
        <v>42</v>
      </c>
      <c r="W1870" s="24" t="s">
        <v>1417</v>
      </c>
      <c r="X1870" s="24">
        <v>42</v>
      </c>
      <c r="Y1870" s="24" t="s">
        <v>1418</v>
      </c>
      <c r="Z1870" s="24">
        <v>42</v>
      </c>
      <c r="AA1870" s="24" t="s">
        <v>354</v>
      </c>
      <c r="AB1870" s="24" t="str">
        <f t="shared" si="204"/>
        <v>tw-y-12-jlr-loc1</v>
      </c>
      <c r="AC1870" s="24">
        <f t="shared" si="205"/>
        <v>3</v>
      </c>
      <c r="AD1870" s="24">
        <v>6</v>
      </c>
      <c r="AE1870" s="25">
        <v>6</v>
      </c>
      <c r="AG1870" s="35">
        <v>67</v>
      </c>
    </row>
    <row r="1871" spans="1:33" ht="16.5" x14ac:dyDescent="0.2">
      <c r="A1871" s="33" t="s">
        <v>988</v>
      </c>
      <c r="B1871" s="33">
        <f t="shared" si="199"/>
        <v>4401211</v>
      </c>
      <c r="C1871" s="52">
        <v>12</v>
      </c>
      <c r="D1871" s="26">
        <f t="shared" si="200"/>
        <v>44012</v>
      </c>
      <c r="E1871" s="13">
        <v>1</v>
      </c>
      <c r="F1871" s="14" t="s">
        <v>634</v>
      </c>
      <c r="G1871" s="14" t="s">
        <v>286</v>
      </c>
      <c r="H1871" s="13">
        <f t="shared" si="201"/>
        <v>65</v>
      </c>
      <c r="I1871" s="13">
        <f t="shared" si="202"/>
        <v>6</v>
      </c>
      <c r="J1871" s="13">
        <f t="shared" si="203"/>
        <v>2</v>
      </c>
      <c r="K1871" s="13" t="s">
        <v>1580</v>
      </c>
      <c r="L1871" s="13">
        <v>41</v>
      </c>
      <c r="M1871" s="13" t="s">
        <v>1406</v>
      </c>
      <c r="N1871" s="13">
        <v>41</v>
      </c>
      <c r="O1871" s="13" t="s">
        <v>1408</v>
      </c>
      <c r="P1871" s="13">
        <v>41</v>
      </c>
      <c r="Q1871" s="13" t="s">
        <v>1410</v>
      </c>
      <c r="R1871" s="13">
        <v>41</v>
      </c>
      <c r="S1871" s="13" t="s">
        <v>1412</v>
      </c>
      <c r="T1871" s="13">
        <v>41</v>
      </c>
      <c r="U1871" s="13" t="s">
        <v>1414</v>
      </c>
      <c r="V1871" s="13">
        <v>41</v>
      </c>
      <c r="W1871" s="13" t="s">
        <v>1416</v>
      </c>
      <c r="X1871" s="13">
        <v>41</v>
      </c>
      <c r="Y1871" s="13" t="s">
        <v>1419</v>
      </c>
      <c r="Z1871" s="13">
        <v>41</v>
      </c>
      <c r="AA1871" s="14" t="s">
        <v>395</v>
      </c>
      <c r="AB1871" s="13" t="str">
        <f t="shared" si="204"/>
        <v>tw-y-12-shl-loc1</v>
      </c>
      <c r="AC1871" s="13">
        <f t="shared" si="205"/>
        <v>3</v>
      </c>
      <c r="AD1871" s="13">
        <v>9</v>
      </c>
      <c r="AE1871" s="27">
        <v>9</v>
      </c>
      <c r="AG1871" s="35">
        <v>68</v>
      </c>
    </row>
    <row r="1872" spans="1:33" ht="16.5" x14ac:dyDescent="0.2">
      <c r="A1872" s="33" t="s">
        <v>988</v>
      </c>
      <c r="B1872" s="33">
        <f t="shared" si="199"/>
        <v>4401220</v>
      </c>
      <c r="C1872" s="52">
        <v>12</v>
      </c>
      <c r="D1872" s="26">
        <f t="shared" si="200"/>
        <v>44012</v>
      </c>
      <c r="E1872" s="13">
        <v>2</v>
      </c>
      <c r="F1872" s="14" t="s">
        <v>633</v>
      </c>
      <c r="G1872" s="14" t="s">
        <v>354</v>
      </c>
      <c r="H1872" s="13">
        <f t="shared" si="201"/>
        <v>65</v>
      </c>
      <c r="I1872" s="13">
        <f t="shared" si="202"/>
        <v>6</v>
      </c>
      <c r="J1872" s="13">
        <f t="shared" si="203"/>
        <v>2</v>
      </c>
      <c r="K1872" s="13" t="s">
        <v>1581</v>
      </c>
      <c r="L1872" s="13">
        <v>42</v>
      </c>
      <c r="M1872" s="13" t="s">
        <v>1407</v>
      </c>
      <c r="N1872" s="13">
        <v>42</v>
      </c>
      <c r="O1872" s="13" t="s">
        <v>1409</v>
      </c>
      <c r="P1872" s="13">
        <v>42</v>
      </c>
      <c r="Q1872" s="13" t="s">
        <v>1411</v>
      </c>
      <c r="R1872" s="13">
        <v>42</v>
      </c>
      <c r="S1872" s="13" t="s">
        <v>1413</v>
      </c>
      <c r="T1872" s="13">
        <v>42</v>
      </c>
      <c r="U1872" s="13" t="s">
        <v>1415</v>
      </c>
      <c r="V1872" s="13">
        <v>42</v>
      </c>
      <c r="W1872" s="13" t="s">
        <v>1417</v>
      </c>
      <c r="X1872" s="13">
        <v>42</v>
      </c>
      <c r="Y1872" s="13" t="s">
        <v>1418</v>
      </c>
      <c r="Z1872" s="13">
        <v>42</v>
      </c>
      <c r="AA1872" s="33" t="s">
        <v>748</v>
      </c>
      <c r="AB1872" s="36" t="str">
        <f t="shared" si="204"/>
        <v>tw-y-12-jlr-loc2</v>
      </c>
      <c r="AC1872" s="36">
        <f t="shared" si="205"/>
        <v>3</v>
      </c>
      <c r="AD1872" s="13">
        <v>6</v>
      </c>
      <c r="AE1872" s="27">
        <v>6</v>
      </c>
      <c r="AG1872" s="35">
        <v>69</v>
      </c>
    </row>
    <row r="1873" spans="1:33" ht="16.5" x14ac:dyDescent="0.2">
      <c r="A1873" s="33" t="s">
        <v>988</v>
      </c>
      <c r="B1873" s="33">
        <f t="shared" si="199"/>
        <v>4401221</v>
      </c>
      <c r="C1873" s="52">
        <v>12</v>
      </c>
      <c r="D1873" s="26">
        <f t="shared" si="200"/>
        <v>44012</v>
      </c>
      <c r="E1873" s="13">
        <v>2</v>
      </c>
      <c r="F1873" s="14" t="s">
        <v>634</v>
      </c>
      <c r="G1873" s="14" t="s">
        <v>374</v>
      </c>
      <c r="H1873" s="13">
        <f t="shared" si="201"/>
        <v>65</v>
      </c>
      <c r="I1873" s="13">
        <f t="shared" si="202"/>
        <v>6</v>
      </c>
      <c r="J1873" s="13">
        <f t="shared" si="203"/>
        <v>2</v>
      </c>
      <c r="K1873" s="36" t="s">
        <v>1580</v>
      </c>
      <c r="L1873" s="36">
        <v>41</v>
      </c>
      <c r="M1873" s="36" t="s">
        <v>1406</v>
      </c>
      <c r="N1873" s="36">
        <v>41</v>
      </c>
      <c r="O1873" s="36" t="s">
        <v>1408</v>
      </c>
      <c r="P1873" s="36">
        <v>41</v>
      </c>
      <c r="Q1873" s="36" t="s">
        <v>1410</v>
      </c>
      <c r="R1873" s="36">
        <v>41</v>
      </c>
      <c r="S1873" s="36" t="s">
        <v>1412</v>
      </c>
      <c r="T1873" s="36">
        <v>41</v>
      </c>
      <c r="U1873" s="36" t="s">
        <v>1414</v>
      </c>
      <c r="V1873" s="36">
        <v>41</v>
      </c>
      <c r="W1873" s="36" t="s">
        <v>1416</v>
      </c>
      <c r="X1873" s="36">
        <v>41</v>
      </c>
      <c r="Y1873" s="36" t="s">
        <v>1419</v>
      </c>
      <c r="Z1873" s="36">
        <v>41</v>
      </c>
      <c r="AA1873" s="37" t="s">
        <v>390</v>
      </c>
      <c r="AB1873" s="36" t="str">
        <f t="shared" si="204"/>
        <v>tw-y-12-shl-loc2</v>
      </c>
      <c r="AC1873" s="36">
        <f t="shared" si="205"/>
        <v>3</v>
      </c>
      <c r="AD1873" s="13">
        <v>9</v>
      </c>
      <c r="AE1873" s="27">
        <v>9</v>
      </c>
      <c r="AG1873" s="35">
        <v>70</v>
      </c>
    </row>
    <row r="1874" spans="1:33" ht="16.5" x14ac:dyDescent="0.2">
      <c r="A1874" s="33" t="s">
        <v>988</v>
      </c>
      <c r="B1874" s="33">
        <f t="shared" si="199"/>
        <v>4401230</v>
      </c>
      <c r="C1874" s="52">
        <v>12</v>
      </c>
      <c r="D1874" s="26">
        <f t="shared" si="200"/>
        <v>44012</v>
      </c>
      <c r="E1874" s="13">
        <v>3</v>
      </c>
      <c r="F1874" s="14" t="s">
        <v>633</v>
      </c>
      <c r="G1874" s="14" t="s">
        <v>749</v>
      </c>
      <c r="H1874" s="13">
        <f t="shared" si="201"/>
        <v>65</v>
      </c>
      <c r="I1874" s="13">
        <f t="shared" si="202"/>
        <v>6</v>
      </c>
      <c r="J1874" s="13">
        <f t="shared" si="203"/>
        <v>2</v>
      </c>
      <c r="K1874" s="36" t="s">
        <v>1581</v>
      </c>
      <c r="L1874" s="36">
        <v>42</v>
      </c>
      <c r="M1874" s="36" t="s">
        <v>1407</v>
      </c>
      <c r="N1874" s="36">
        <v>42</v>
      </c>
      <c r="O1874" s="36" t="s">
        <v>1409</v>
      </c>
      <c r="P1874" s="36">
        <v>42</v>
      </c>
      <c r="Q1874" s="36" t="s">
        <v>1411</v>
      </c>
      <c r="R1874" s="36">
        <v>42</v>
      </c>
      <c r="S1874" s="36" t="s">
        <v>1413</v>
      </c>
      <c r="T1874" s="36">
        <v>42</v>
      </c>
      <c r="U1874" s="36" t="s">
        <v>1415</v>
      </c>
      <c r="V1874" s="36">
        <v>42</v>
      </c>
      <c r="W1874" s="36" t="s">
        <v>1417</v>
      </c>
      <c r="X1874" s="36">
        <v>42</v>
      </c>
      <c r="Y1874" s="36" t="s">
        <v>1418</v>
      </c>
      <c r="Z1874" s="36">
        <v>42</v>
      </c>
      <c r="AA1874" s="37" t="s">
        <v>351</v>
      </c>
      <c r="AB1874" s="37" t="str">
        <f t="shared" si="204"/>
        <v>tw-y-12-jlr-loc3</v>
      </c>
      <c r="AC1874" s="37">
        <f t="shared" si="205"/>
        <v>3</v>
      </c>
      <c r="AD1874" s="13">
        <v>6</v>
      </c>
      <c r="AE1874" s="27">
        <v>6</v>
      </c>
      <c r="AG1874" s="35">
        <v>71</v>
      </c>
    </row>
    <row r="1875" spans="1:33" ht="17.25" thickBot="1" x14ac:dyDescent="0.25">
      <c r="A1875" s="33" t="s">
        <v>988</v>
      </c>
      <c r="B1875" s="33">
        <f t="shared" si="199"/>
        <v>4401231</v>
      </c>
      <c r="C1875" s="52">
        <v>12</v>
      </c>
      <c r="D1875" s="28">
        <f t="shared" si="200"/>
        <v>44012</v>
      </c>
      <c r="E1875" s="29">
        <v>3</v>
      </c>
      <c r="F1875" s="30" t="s">
        <v>634</v>
      </c>
      <c r="G1875" s="30" t="s">
        <v>361</v>
      </c>
      <c r="H1875" s="29">
        <f t="shared" si="201"/>
        <v>65</v>
      </c>
      <c r="I1875" s="29">
        <f t="shared" si="202"/>
        <v>6</v>
      </c>
      <c r="J1875" s="29">
        <f t="shared" si="203"/>
        <v>2</v>
      </c>
      <c r="K1875" s="29" t="s">
        <v>1580</v>
      </c>
      <c r="L1875" s="29">
        <v>41</v>
      </c>
      <c r="M1875" s="29" t="s">
        <v>1406</v>
      </c>
      <c r="N1875" s="29">
        <v>41</v>
      </c>
      <c r="O1875" s="29" t="s">
        <v>1408</v>
      </c>
      <c r="P1875" s="29">
        <v>41</v>
      </c>
      <c r="Q1875" s="29" t="s">
        <v>1410</v>
      </c>
      <c r="R1875" s="29">
        <v>41</v>
      </c>
      <c r="S1875" s="29" t="s">
        <v>1412</v>
      </c>
      <c r="T1875" s="29">
        <v>41</v>
      </c>
      <c r="U1875" s="29" t="s">
        <v>1414</v>
      </c>
      <c r="V1875" s="29">
        <v>41</v>
      </c>
      <c r="W1875" s="29" t="s">
        <v>1416</v>
      </c>
      <c r="X1875" s="29">
        <v>41</v>
      </c>
      <c r="Y1875" s="29" t="s">
        <v>1419</v>
      </c>
      <c r="Z1875" s="29">
        <v>41</v>
      </c>
      <c r="AA1875" s="30" t="s">
        <v>391</v>
      </c>
      <c r="AB1875" s="30" t="str">
        <f t="shared" si="204"/>
        <v>tw-y-12-shl-loc3</v>
      </c>
      <c r="AC1875" s="30">
        <f t="shared" si="205"/>
        <v>3</v>
      </c>
      <c r="AD1875" s="29">
        <v>9</v>
      </c>
      <c r="AE1875" s="31">
        <v>9</v>
      </c>
      <c r="AG1875" s="35">
        <v>72</v>
      </c>
    </row>
    <row r="1876" spans="1:33" ht="16.5" x14ac:dyDescent="0.2">
      <c r="A1876" s="33" t="s">
        <v>988</v>
      </c>
      <c r="B1876" s="33">
        <f t="shared" si="199"/>
        <v>4401310</v>
      </c>
      <c r="C1876" s="52">
        <v>13</v>
      </c>
      <c r="D1876" s="23">
        <f t="shared" si="200"/>
        <v>44013</v>
      </c>
      <c r="E1876" s="24">
        <v>1</v>
      </c>
      <c r="F1876" s="32" t="s">
        <v>633</v>
      </c>
      <c r="G1876" s="32" t="s">
        <v>347</v>
      </c>
      <c r="H1876" s="24">
        <f t="shared" si="201"/>
        <v>68</v>
      </c>
      <c r="I1876" s="24">
        <f t="shared" si="202"/>
        <v>6</v>
      </c>
      <c r="J1876" s="24">
        <f t="shared" si="203"/>
        <v>2</v>
      </c>
      <c r="K1876" s="24" t="s">
        <v>1581</v>
      </c>
      <c r="L1876" s="24">
        <v>43</v>
      </c>
      <c r="M1876" s="24" t="s">
        <v>1583</v>
      </c>
      <c r="N1876" s="24">
        <v>43</v>
      </c>
      <c r="O1876" s="24" t="s">
        <v>1409</v>
      </c>
      <c r="P1876" s="24">
        <v>43</v>
      </c>
      <c r="Q1876" s="24" t="s">
        <v>1411</v>
      </c>
      <c r="R1876" s="24">
        <v>43</v>
      </c>
      <c r="S1876" s="24" t="s">
        <v>1413</v>
      </c>
      <c r="T1876" s="24">
        <v>43</v>
      </c>
      <c r="U1876" s="24" t="s">
        <v>1415</v>
      </c>
      <c r="V1876" s="24">
        <v>43</v>
      </c>
      <c r="W1876" s="24" t="s">
        <v>1417</v>
      </c>
      <c r="X1876" s="24">
        <v>43</v>
      </c>
      <c r="Y1876" s="24" t="s">
        <v>1418</v>
      </c>
      <c r="Z1876" s="24">
        <v>43</v>
      </c>
      <c r="AA1876" s="32" t="s">
        <v>357</v>
      </c>
      <c r="AB1876" s="24" t="str">
        <f t="shared" si="204"/>
        <v>tw-y-13-jlr-loc1</v>
      </c>
      <c r="AC1876" s="24">
        <f t="shared" si="205"/>
        <v>3</v>
      </c>
      <c r="AD1876" s="24">
        <v>6</v>
      </c>
      <c r="AE1876" s="25">
        <v>6</v>
      </c>
      <c r="AG1876" s="35">
        <v>73</v>
      </c>
    </row>
    <row r="1877" spans="1:33" ht="16.5" x14ac:dyDescent="0.2">
      <c r="A1877" s="33" t="s">
        <v>988</v>
      </c>
      <c r="B1877" s="33">
        <f t="shared" si="199"/>
        <v>4401311</v>
      </c>
      <c r="C1877" s="52">
        <v>13</v>
      </c>
      <c r="D1877" s="26">
        <f t="shared" si="200"/>
        <v>44013</v>
      </c>
      <c r="E1877" s="13">
        <v>1</v>
      </c>
      <c r="F1877" s="14" t="s">
        <v>634</v>
      </c>
      <c r="G1877" s="14" t="s">
        <v>286</v>
      </c>
      <c r="H1877" s="13">
        <f t="shared" si="201"/>
        <v>68</v>
      </c>
      <c r="I1877" s="13">
        <f t="shared" si="202"/>
        <v>6</v>
      </c>
      <c r="J1877" s="13">
        <f t="shared" si="203"/>
        <v>2</v>
      </c>
      <c r="K1877" s="13" t="s">
        <v>1580</v>
      </c>
      <c r="L1877" s="13">
        <v>43</v>
      </c>
      <c r="M1877" s="13" t="s">
        <v>1582</v>
      </c>
      <c r="N1877" s="13">
        <v>43</v>
      </c>
      <c r="O1877" s="13" t="s">
        <v>1408</v>
      </c>
      <c r="P1877" s="13">
        <v>43</v>
      </c>
      <c r="Q1877" s="13" t="s">
        <v>1410</v>
      </c>
      <c r="R1877" s="13">
        <v>43</v>
      </c>
      <c r="S1877" s="13" t="s">
        <v>1412</v>
      </c>
      <c r="T1877" s="13">
        <v>43</v>
      </c>
      <c r="U1877" s="13" t="s">
        <v>1414</v>
      </c>
      <c r="V1877" s="13">
        <v>43</v>
      </c>
      <c r="W1877" s="13" t="s">
        <v>1416</v>
      </c>
      <c r="X1877" s="13">
        <v>43</v>
      </c>
      <c r="Y1877" s="13" t="s">
        <v>1419</v>
      </c>
      <c r="Z1877" s="13">
        <v>43</v>
      </c>
      <c r="AA1877" s="14" t="s">
        <v>398</v>
      </c>
      <c r="AB1877" s="13" t="str">
        <f t="shared" si="204"/>
        <v>tw-y-13-shl-loc1</v>
      </c>
      <c r="AC1877" s="13">
        <f t="shared" si="205"/>
        <v>3</v>
      </c>
      <c r="AD1877" s="13">
        <v>9</v>
      </c>
      <c r="AE1877" s="27">
        <v>9</v>
      </c>
      <c r="AG1877" s="35">
        <v>74</v>
      </c>
    </row>
    <row r="1878" spans="1:33" ht="16.5" x14ac:dyDescent="0.2">
      <c r="A1878" s="33" t="s">
        <v>988</v>
      </c>
      <c r="B1878" s="33">
        <f t="shared" si="199"/>
        <v>4401320</v>
      </c>
      <c r="C1878" s="52">
        <v>13</v>
      </c>
      <c r="D1878" s="26">
        <f t="shared" si="200"/>
        <v>44013</v>
      </c>
      <c r="E1878" s="13">
        <v>2</v>
      </c>
      <c r="F1878" s="14" t="s">
        <v>633</v>
      </c>
      <c r="G1878" s="14" t="s">
        <v>354</v>
      </c>
      <c r="H1878" s="13">
        <f t="shared" si="201"/>
        <v>68</v>
      </c>
      <c r="I1878" s="13">
        <f t="shared" si="202"/>
        <v>6</v>
      </c>
      <c r="J1878" s="13">
        <f t="shared" si="203"/>
        <v>2</v>
      </c>
      <c r="K1878" s="13" t="s">
        <v>1581</v>
      </c>
      <c r="L1878" s="13">
        <v>43</v>
      </c>
      <c r="M1878" s="13" t="s">
        <v>1583</v>
      </c>
      <c r="N1878" s="13">
        <v>43</v>
      </c>
      <c r="O1878" s="13" t="s">
        <v>1409</v>
      </c>
      <c r="P1878" s="13">
        <v>43</v>
      </c>
      <c r="Q1878" s="13" t="s">
        <v>1411</v>
      </c>
      <c r="R1878" s="13">
        <v>43</v>
      </c>
      <c r="S1878" s="13" t="s">
        <v>1413</v>
      </c>
      <c r="T1878" s="13">
        <v>43</v>
      </c>
      <c r="U1878" s="13" t="s">
        <v>1415</v>
      </c>
      <c r="V1878" s="13">
        <v>43</v>
      </c>
      <c r="W1878" s="13" t="s">
        <v>1417</v>
      </c>
      <c r="X1878" s="13">
        <v>43</v>
      </c>
      <c r="Y1878" s="13" t="s">
        <v>1418</v>
      </c>
      <c r="Z1878" s="13">
        <v>43</v>
      </c>
      <c r="AA1878" s="14" t="s">
        <v>347</v>
      </c>
      <c r="AB1878" s="36" t="str">
        <f t="shared" si="204"/>
        <v>tw-y-13-jlr-loc2</v>
      </c>
      <c r="AC1878" s="36">
        <f t="shared" si="205"/>
        <v>3</v>
      </c>
      <c r="AD1878" s="13">
        <v>6</v>
      </c>
      <c r="AE1878" s="27">
        <v>6</v>
      </c>
      <c r="AG1878" s="35">
        <v>75</v>
      </c>
    </row>
    <row r="1879" spans="1:33" ht="16.5" x14ac:dyDescent="0.2">
      <c r="A1879" s="33" t="s">
        <v>988</v>
      </c>
      <c r="B1879" s="33">
        <f t="shared" si="199"/>
        <v>4401321</v>
      </c>
      <c r="C1879" s="52">
        <v>13</v>
      </c>
      <c r="D1879" s="26">
        <f t="shared" si="200"/>
        <v>44013</v>
      </c>
      <c r="E1879" s="13">
        <v>2</v>
      </c>
      <c r="F1879" s="14" t="s">
        <v>634</v>
      </c>
      <c r="G1879" s="14" t="s">
        <v>374</v>
      </c>
      <c r="H1879" s="13">
        <f t="shared" si="201"/>
        <v>68</v>
      </c>
      <c r="I1879" s="13">
        <f t="shared" si="202"/>
        <v>6</v>
      </c>
      <c r="J1879" s="13">
        <f t="shared" si="203"/>
        <v>2</v>
      </c>
      <c r="K1879" s="36" t="s">
        <v>1580</v>
      </c>
      <c r="L1879" s="36">
        <v>43</v>
      </c>
      <c r="M1879" s="36" t="s">
        <v>1582</v>
      </c>
      <c r="N1879" s="36">
        <v>43</v>
      </c>
      <c r="O1879" s="36" t="s">
        <v>1408</v>
      </c>
      <c r="P1879" s="36">
        <v>43</v>
      </c>
      <c r="Q1879" s="36" t="s">
        <v>1410</v>
      </c>
      <c r="R1879" s="36">
        <v>43</v>
      </c>
      <c r="S1879" s="36" t="s">
        <v>1412</v>
      </c>
      <c r="T1879" s="36">
        <v>43</v>
      </c>
      <c r="U1879" s="36" t="s">
        <v>1414</v>
      </c>
      <c r="V1879" s="36">
        <v>43</v>
      </c>
      <c r="W1879" s="36" t="s">
        <v>1416</v>
      </c>
      <c r="X1879" s="36">
        <v>43</v>
      </c>
      <c r="Y1879" s="36" t="s">
        <v>1419</v>
      </c>
      <c r="Z1879" s="36">
        <v>43</v>
      </c>
      <c r="AA1879" s="37" t="s">
        <v>386</v>
      </c>
      <c r="AB1879" s="36" t="str">
        <f t="shared" si="204"/>
        <v>tw-y-13-shl-loc2</v>
      </c>
      <c r="AC1879" s="36">
        <f t="shared" si="205"/>
        <v>3</v>
      </c>
      <c r="AD1879" s="13">
        <v>9</v>
      </c>
      <c r="AE1879" s="27">
        <v>9</v>
      </c>
      <c r="AG1879" s="35">
        <v>76</v>
      </c>
    </row>
    <row r="1880" spans="1:33" ht="16.5" x14ac:dyDescent="0.2">
      <c r="A1880" s="33" t="s">
        <v>988</v>
      </c>
      <c r="B1880" s="33">
        <f t="shared" si="199"/>
        <v>4401330</v>
      </c>
      <c r="C1880" s="52">
        <v>13</v>
      </c>
      <c r="D1880" s="26">
        <f t="shared" si="200"/>
        <v>44013</v>
      </c>
      <c r="E1880" s="13">
        <v>3</v>
      </c>
      <c r="F1880" s="14" t="s">
        <v>633</v>
      </c>
      <c r="G1880" s="14" t="s">
        <v>749</v>
      </c>
      <c r="H1880" s="13">
        <f t="shared" si="201"/>
        <v>68</v>
      </c>
      <c r="I1880" s="13">
        <f t="shared" si="202"/>
        <v>6</v>
      </c>
      <c r="J1880" s="13">
        <f t="shared" si="203"/>
        <v>2</v>
      </c>
      <c r="K1880" s="36" t="s">
        <v>1581</v>
      </c>
      <c r="L1880" s="36">
        <v>43</v>
      </c>
      <c r="M1880" s="36" t="s">
        <v>1583</v>
      </c>
      <c r="N1880" s="36">
        <v>43</v>
      </c>
      <c r="O1880" s="36" t="s">
        <v>1409</v>
      </c>
      <c r="P1880" s="36">
        <v>43</v>
      </c>
      <c r="Q1880" s="36" t="s">
        <v>1411</v>
      </c>
      <c r="R1880" s="36">
        <v>43</v>
      </c>
      <c r="S1880" s="36" t="s">
        <v>1413</v>
      </c>
      <c r="T1880" s="36">
        <v>43</v>
      </c>
      <c r="U1880" s="36" t="s">
        <v>1415</v>
      </c>
      <c r="V1880" s="36">
        <v>43</v>
      </c>
      <c r="W1880" s="36" t="s">
        <v>1417</v>
      </c>
      <c r="X1880" s="36">
        <v>43</v>
      </c>
      <c r="Y1880" s="36" t="s">
        <v>1418</v>
      </c>
      <c r="Z1880" s="36">
        <v>43</v>
      </c>
      <c r="AA1880" s="37" t="s">
        <v>353</v>
      </c>
      <c r="AB1880" s="37" t="str">
        <f t="shared" si="204"/>
        <v>tw-y-13-jlr-loc3</v>
      </c>
      <c r="AC1880" s="37">
        <f t="shared" si="205"/>
        <v>3</v>
      </c>
      <c r="AD1880" s="13">
        <v>6</v>
      </c>
      <c r="AE1880" s="27">
        <v>6</v>
      </c>
      <c r="AG1880" s="35">
        <v>77</v>
      </c>
    </row>
    <row r="1881" spans="1:33" ht="17.25" thickBot="1" x14ac:dyDescent="0.25">
      <c r="A1881" s="33" t="s">
        <v>988</v>
      </c>
      <c r="B1881" s="33">
        <f t="shared" si="199"/>
        <v>4401331</v>
      </c>
      <c r="C1881" s="52">
        <v>13</v>
      </c>
      <c r="D1881" s="28">
        <f t="shared" si="200"/>
        <v>44013</v>
      </c>
      <c r="E1881" s="29">
        <v>3</v>
      </c>
      <c r="F1881" s="30" t="s">
        <v>634</v>
      </c>
      <c r="G1881" s="30" t="s">
        <v>361</v>
      </c>
      <c r="H1881" s="29">
        <f t="shared" si="201"/>
        <v>68</v>
      </c>
      <c r="I1881" s="29">
        <f t="shared" si="202"/>
        <v>6</v>
      </c>
      <c r="J1881" s="29">
        <f t="shared" si="203"/>
        <v>2</v>
      </c>
      <c r="K1881" s="29" t="s">
        <v>1580</v>
      </c>
      <c r="L1881" s="29">
        <v>43</v>
      </c>
      <c r="M1881" s="29" t="s">
        <v>1582</v>
      </c>
      <c r="N1881" s="29">
        <v>43</v>
      </c>
      <c r="O1881" s="29" t="s">
        <v>1408</v>
      </c>
      <c r="P1881" s="29">
        <v>43</v>
      </c>
      <c r="Q1881" s="29" t="s">
        <v>1410</v>
      </c>
      <c r="R1881" s="29">
        <v>43</v>
      </c>
      <c r="S1881" s="29" t="s">
        <v>1412</v>
      </c>
      <c r="T1881" s="29">
        <v>43</v>
      </c>
      <c r="U1881" s="29" t="s">
        <v>1414</v>
      </c>
      <c r="V1881" s="29">
        <v>43</v>
      </c>
      <c r="W1881" s="29" t="s">
        <v>1416</v>
      </c>
      <c r="X1881" s="29">
        <v>43</v>
      </c>
      <c r="Y1881" s="29" t="s">
        <v>1419</v>
      </c>
      <c r="Z1881" s="29">
        <v>43</v>
      </c>
      <c r="AA1881" s="30" t="s">
        <v>394</v>
      </c>
      <c r="AB1881" s="30" t="str">
        <f t="shared" si="204"/>
        <v>tw-y-13-shl-loc3</v>
      </c>
      <c r="AC1881" s="30">
        <f t="shared" si="205"/>
        <v>3</v>
      </c>
      <c r="AD1881" s="29">
        <v>9</v>
      </c>
      <c r="AE1881" s="31">
        <v>9</v>
      </c>
      <c r="AG1881" s="35">
        <v>78</v>
      </c>
    </row>
    <row r="1882" spans="1:33" ht="16.5" x14ac:dyDescent="0.2">
      <c r="A1882" s="33" t="s">
        <v>988</v>
      </c>
      <c r="B1882" s="33">
        <f t="shared" si="199"/>
        <v>4401410</v>
      </c>
      <c r="C1882" s="52">
        <v>14</v>
      </c>
      <c r="D1882" s="23">
        <f t="shared" si="200"/>
        <v>44014</v>
      </c>
      <c r="E1882" s="24">
        <v>1</v>
      </c>
      <c r="F1882" s="32" t="s">
        <v>633</v>
      </c>
      <c r="G1882" s="32" t="s">
        <v>347</v>
      </c>
      <c r="H1882" s="24">
        <f t="shared" si="201"/>
        <v>70</v>
      </c>
      <c r="I1882" s="24">
        <f t="shared" si="202"/>
        <v>7</v>
      </c>
      <c r="J1882" s="24">
        <f t="shared" si="203"/>
        <v>2</v>
      </c>
      <c r="K1882" s="24" t="s">
        <v>1581</v>
      </c>
      <c r="L1882" s="24">
        <v>44</v>
      </c>
      <c r="M1882" s="24" t="s">
        <v>1583</v>
      </c>
      <c r="N1882" s="24">
        <v>44</v>
      </c>
      <c r="O1882" s="24" t="s">
        <v>1585</v>
      </c>
      <c r="P1882" s="24">
        <v>44</v>
      </c>
      <c r="Q1882" s="24" t="s">
        <v>1411</v>
      </c>
      <c r="R1882" s="24">
        <v>44</v>
      </c>
      <c r="S1882" s="24" t="s">
        <v>1413</v>
      </c>
      <c r="T1882" s="24">
        <v>44</v>
      </c>
      <c r="U1882" s="24" t="s">
        <v>1415</v>
      </c>
      <c r="V1882" s="24">
        <v>44</v>
      </c>
      <c r="W1882" s="24" t="s">
        <v>1417</v>
      </c>
      <c r="X1882" s="24">
        <v>44</v>
      </c>
      <c r="Y1882" s="24" t="s">
        <v>1418</v>
      </c>
      <c r="Z1882" s="24">
        <v>44</v>
      </c>
      <c r="AA1882" s="24" t="s">
        <v>747</v>
      </c>
      <c r="AB1882" s="24" t="str">
        <f t="shared" si="204"/>
        <v>tw-y-14-jlr-loc1</v>
      </c>
      <c r="AC1882" s="24">
        <f t="shared" si="205"/>
        <v>3</v>
      </c>
      <c r="AD1882" s="24">
        <v>6</v>
      </c>
      <c r="AE1882" s="25">
        <v>6</v>
      </c>
      <c r="AG1882" s="35">
        <v>79</v>
      </c>
    </row>
    <row r="1883" spans="1:33" ht="16.5" x14ac:dyDescent="0.2">
      <c r="A1883" s="33" t="s">
        <v>988</v>
      </c>
      <c r="B1883" s="33">
        <f t="shared" si="199"/>
        <v>4401411</v>
      </c>
      <c r="C1883" s="52">
        <v>14</v>
      </c>
      <c r="D1883" s="26">
        <f t="shared" si="200"/>
        <v>44014</v>
      </c>
      <c r="E1883" s="13">
        <v>1</v>
      </c>
      <c r="F1883" s="14" t="s">
        <v>634</v>
      </c>
      <c r="G1883" s="14" t="s">
        <v>286</v>
      </c>
      <c r="H1883" s="13">
        <f t="shared" si="201"/>
        <v>70</v>
      </c>
      <c r="I1883" s="13">
        <f t="shared" si="202"/>
        <v>7</v>
      </c>
      <c r="J1883" s="13">
        <f t="shared" si="203"/>
        <v>2</v>
      </c>
      <c r="K1883" s="13" t="s">
        <v>1580</v>
      </c>
      <c r="L1883" s="13">
        <v>44</v>
      </c>
      <c r="M1883" s="13" t="s">
        <v>1582</v>
      </c>
      <c r="N1883" s="13">
        <v>44</v>
      </c>
      <c r="O1883" s="13" t="s">
        <v>1584</v>
      </c>
      <c r="P1883" s="13">
        <v>44</v>
      </c>
      <c r="Q1883" s="13" t="s">
        <v>1410</v>
      </c>
      <c r="R1883" s="13">
        <v>44</v>
      </c>
      <c r="S1883" s="13" t="s">
        <v>1412</v>
      </c>
      <c r="T1883" s="13">
        <v>44</v>
      </c>
      <c r="U1883" s="13" t="s">
        <v>1414</v>
      </c>
      <c r="V1883" s="13">
        <v>44</v>
      </c>
      <c r="W1883" s="13" t="s">
        <v>1416</v>
      </c>
      <c r="X1883" s="13">
        <v>44</v>
      </c>
      <c r="Y1883" s="13" t="s">
        <v>1419</v>
      </c>
      <c r="Z1883" s="13">
        <v>44</v>
      </c>
      <c r="AA1883" s="14" t="s">
        <v>384</v>
      </c>
      <c r="AB1883" s="13" t="str">
        <f t="shared" si="204"/>
        <v>tw-y-14-shl-loc1</v>
      </c>
      <c r="AC1883" s="13">
        <f t="shared" si="205"/>
        <v>3</v>
      </c>
      <c r="AD1883" s="13">
        <v>9</v>
      </c>
      <c r="AE1883" s="27">
        <v>9</v>
      </c>
      <c r="AG1883" s="35">
        <v>80</v>
      </c>
    </row>
    <row r="1884" spans="1:33" ht="16.5" x14ac:dyDescent="0.2">
      <c r="A1884" s="33" t="s">
        <v>988</v>
      </c>
      <c r="B1884" s="33">
        <f t="shared" si="199"/>
        <v>4401420</v>
      </c>
      <c r="C1884" s="52">
        <v>14</v>
      </c>
      <c r="D1884" s="26">
        <f t="shared" si="200"/>
        <v>44014</v>
      </c>
      <c r="E1884" s="13">
        <v>2</v>
      </c>
      <c r="F1884" s="14" t="s">
        <v>633</v>
      </c>
      <c r="G1884" s="14" t="s">
        <v>354</v>
      </c>
      <c r="H1884" s="13">
        <f t="shared" si="201"/>
        <v>70</v>
      </c>
      <c r="I1884" s="13">
        <f t="shared" si="202"/>
        <v>6</v>
      </c>
      <c r="J1884" s="13">
        <f t="shared" si="203"/>
        <v>2</v>
      </c>
      <c r="K1884" s="13" t="s">
        <v>1581</v>
      </c>
      <c r="L1884" s="13">
        <v>44</v>
      </c>
      <c r="M1884" s="13" t="s">
        <v>1583</v>
      </c>
      <c r="N1884" s="13">
        <v>44</v>
      </c>
      <c r="O1884" s="13" t="s">
        <v>1585</v>
      </c>
      <c r="P1884" s="13">
        <v>44</v>
      </c>
      <c r="Q1884" s="13" t="s">
        <v>1411</v>
      </c>
      <c r="R1884" s="13">
        <v>44</v>
      </c>
      <c r="S1884" s="13" t="s">
        <v>1413</v>
      </c>
      <c r="T1884" s="13">
        <v>44</v>
      </c>
      <c r="U1884" s="13" t="s">
        <v>1415</v>
      </c>
      <c r="V1884" s="13">
        <v>44</v>
      </c>
      <c r="W1884" s="13" t="s">
        <v>1417</v>
      </c>
      <c r="X1884" s="13">
        <v>44</v>
      </c>
      <c r="Y1884" s="13" t="s">
        <v>1418</v>
      </c>
      <c r="Z1884" s="13">
        <v>44</v>
      </c>
      <c r="AA1884" s="33" t="s">
        <v>749</v>
      </c>
      <c r="AB1884" s="36" t="str">
        <f t="shared" si="204"/>
        <v>tw-y-14-jlr-loc2</v>
      </c>
      <c r="AC1884" s="36">
        <f t="shared" si="205"/>
        <v>3</v>
      </c>
      <c r="AD1884" s="13">
        <v>6</v>
      </c>
      <c r="AE1884" s="27">
        <v>6</v>
      </c>
      <c r="AG1884" s="35">
        <v>81</v>
      </c>
    </row>
    <row r="1885" spans="1:33" ht="16.5" x14ac:dyDescent="0.2">
      <c r="A1885" s="33" t="s">
        <v>988</v>
      </c>
      <c r="B1885" s="33">
        <f t="shared" si="199"/>
        <v>4401421</v>
      </c>
      <c r="C1885" s="52">
        <v>14</v>
      </c>
      <c r="D1885" s="26">
        <f t="shared" si="200"/>
        <v>44014</v>
      </c>
      <c r="E1885" s="13">
        <v>2</v>
      </c>
      <c r="F1885" s="14" t="s">
        <v>634</v>
      </c>
      <c r="G1885" s="14" t="s">
        <v>374</v>
      </c>
      <c r="H1885" s="13">
        <f t="shared" si="201"/>
        <v>70</v>
      </c>
      <c r="I1885" s="13">
        <f t="shared" si="202"/>
        <v>6</v>
      </c>
      <c r="J1885" s="13">
        <f t="shared" si="203"/>
        <v>2</v>
      </c>
      <c r="K1885" s="36" t="s">
        <v>1580</v>
      </c>
      <c r="L1885" s="36">
        <v>44</v>
      </c>
      <c r="M1885" s="36" t="s">
        <v>1582</v>
      </c>
      <c r="N1885" s="36">
        <v>44</v>
      </c>
      <c r="O1885" s="36" t="s">
        <v>1584</v>
      </c>
      <c r="P1885" s="36">
        <v>44</v>
      </c>
      <c r="Q1885" s="36" t="s">
        <v>1410</v>
      </c>
      <c r="R1885" s="36">
        <v>44</v>
      </c>
      <c r="S1885" s="36" t="s">
        <v>1412</v>
      </c>
      <c r="T1885" s="36">
        <v>44</v>
      </c>
      <c r="U1885" s="36" t="s">
        <v>1414</v>
      </c>
      <c r="V1885" s="36">
        <v>44</v>
      </c>
      <c r="W1885" s="36" t="s">
        <v>1416</v>
      </c>
      <c r="X1885" s="36">
        <v>44</v>
      </c>
      <c r="Y1885" s="36" t="s">
        <v>1419</v>
      </c>
      <c r="Z1885" s="36">
        <v>44</v>
      </c>
      <c r="AA1885" s="37" t="s">
        <v>382</v>
      </c>
      <c r="AB1885" s="36" t="str">
        <f t="shared" si="204"/>
        <v>tw-y-14-shl-loc2</v>
      </c>
      <c r="AC1885" s="36">
        <f t="shared" si="205"/>
        <v>3</v>
      </c>
      <c r="AD1885" s="13">
        <v>9</v>
      </c>
      <c r="AE1885" s="27">
        <v>9</v>
      </c>
      <c r="AG1885" s="35">
        <v>82</v>
      </c>
    </row>
    <row r="1886" spans="1:33" ht="16.5" x14ac:dyDescent="0.2">
      <c r="A1886" s="33" t="s">
        <v>988</v>
      </c>
      <c r="B1886" s="33">
        <f t="shared" si="199"/>
        <v>4401430</v>
      </c>
      <c r="C1886" s="52">
        <v>14</v>
      </c>
      <c r="D1886" s="26">
        <f t="shared" si="200"/>
        <v>44014</v>
      </c>
      <c r="E1886" s="13">
        <v>3</v>
      </c>
      <c r="F1886" s="14" t="s">
        <v>633</v>
      </c>
      <c r="G1886" s="14" t="s">
        <v>749</v>
      </c>
      <c r="H1886" s="13">
        <f t="shared" si="201"/>
        <v>70</v>
      </c>
      <c r="I1886" s="13">
        <f t="shared" si="202"/>
        <v>6</v>
      </c>
      <c r="J1886" s="13">
        <f t="shared" si="203"/>
        <v>2</v>
      </c>
      <c r="K1886" s="36" t="s">
        <v>1581</v>
      </c>
      <c r="L1886" s="36">
        <v>44</v>
      </c>
      <c r="M1886" s="36" t="s">
        <v>1583</v>
      </c>
      <c r="N1886" s="36">
        <v>44</v>
      </c>
      <c r="O1886" s="36" t="s">
        <v>1585</v>
      </c>
      <c r="P1886" s="36">
        <v>44</v>
      </c>
      <c r="Q1886" s="36" t="s">
        <v>1411</v>
      </c>
      <c r="R1886" s="36">
        <v>44</v>
      </c>
      <c r="S1886" s="36" t="s">
        <v>1413</v>
      </c>
      <c r="T1886" s="36">
        <v>44</v>
      </c>
      <c r="U1886" s="36" t="s">
        <v>1415</v>
      </c>
      <c r="V1886" s="36">
        <v>44</v>
      </c>
      <c r="W1886" s="36" t="s">
        <v>1417</v>
      </c>
      <c r="X1886" s="36">
        <v>44</v>
      </c>
      <c r="Y1886" s="36" t="s">
        <v>1418</v>
      </c>
      <c r="Z1886" s="36">
        <v>44</v>
      </c>
      <c r="AA1886" s="37" t="s">
        <v>354</v>
      </c>
      <c r="AB1886" s="37" t="str">
        <f t="shared" si="204"/>
        <v>tw-y-14-jlr-loc3</v>
      </c>
      <c r="AC1886" s="37">
        <f t="shared" si="205"/>
        <v>3</v>
      </c>
      <c r="AD1886" s="13">
        <v>6</v>
      </c>
      <c r="AE1886" s="27">
        <v>6</v>
      </c>
      <c r="AG1886" s="35">
        <v>83</v>
      </c>
    </row>
    <row r="1887" spans="1:33" ht="17.25" thickBot="1" x14ac:dyDescent="0.25">
      <c r="A1887" s="33" t="s">
        <v>988</v>
      </c>
      <c r="B1887" s="33">
        <f t="shared" si="199"/>
        <v>4401431</v>
      </c>
      <c r="C1887" s="52">
        <v>14</v>
      </c>
      <c r="D1887" s="28">
        <f t="shared" si="200"/>
        <v>44014</v>
      </c>
      <c r="E1887" s="29">
        <v>3</v>
      </c>
      <c r="F1887" s="30" t="s">
        <v>634</v>
      </c>
      <c r="G1887" s="30" t="s">
        <v>361</v>
      </c>
      <c r="H1887" s="29">
        <f t="shared" si="201"/>
        <v>70</v>
      </c>
      <c r="I1887" s="29">
        <f t="shared" si="202"/>
        <v>6</v>
      </c>
      <c r="J1887" s="29">
        <f t="shared" si="203"/>
        <v>2</v>
      </c>
      <c r="K1887" s="29" t="s">
        <v>1580</v>
      </c>
      <c r="L1887" s="29">
        <v>44</v>
      </c>
      <c r="M1887" s="29" t="s">
        <v>1582</v>
      </c>
      <c r="N1887" s="29">
        <v>44</v>
      </c>
      <c r="O1887" s="29" t="s">
        <v>1584</v>
      </c>
      <c r="P1887" s="29">
        <v>44</v>
      </c>
      <c r="Q1887" s="29" t="s">
        <v>1410</v>
      </c>
      <c r="R1887" s="29">
        <v>44</v>
      </c>
      <c r="S1887" s="29" t="s">
        <v>1412</v>
      </c>
      <c r="T1887" s="29">
        <v>44</v>
      </c>
      <c r="U1887" s="29" t="s">
        <v>1414</v>
      </c>
      <c r="V1887" s="29">
        <v>44</v>
      </c>
      <c r="W1887" s="29" t="s">
        <v>1416</v>
      </c>
      <c r="X1887" s="29">
        <v>44</v>
      </c>
      <c r="Y1887" s="29" t="s">
        <v>1419</v>
      </c>
      <c r="Z1887" s="29">
        <v>44</v>
      </c>
      <c r="AA1887" s="30" t="s">
        <v>395</v>
      </c>
      <c r="AB1887" s="30" t="str">
        <f t="shared" si="204"/>
        <v>tw-y-14-shl-loc3</v>
      </c>
      <c r="AC1887" s="30">
        <f t="shared" si="205"/>
        <v>3</v>
      </c>
      <c r="AD1887" s="29">
        <v>9</v>
      </c>
      <c r="AE1887" s="31">
        <v>9</v>
      </c>
      <c r="AG1887" s="35">
        <v>84</v>
      </c>
    </row>
    <row r="1888" spans="1:33" ht="16.5" x14ac:dyDescent="0.2">
      <c r="A1888" s="33" t="s">
        <v>988</v>
      </c>
      <c r="B1888" s="33">
        <f t="shared" si="199"/>
        <v>4401510</v>
      </c>
      <c r="C1888" s="52">
        <v>15</v>
      </c>
      <c r="D1888" s="23">
        <f t="shared" si="200"/>
        <v>44015</v>
      </c>
      <c r="E1888" s="24">
        <v>1</v>
      </c>
      <c r="F1888" s="32" t="s">
        <v>633</v>
      </c>
      <c r="G1888" s="32" t="s">
        <v>347</v>
      </c>
      <c r="H1888" s="24">
        <f t="shared" si="201"/>
        <v>70</v>
      </c>
      <c r="I1888" s="24">
        <f t="shared" si="202"/>
        <v>7</v>
      </c>
      <c r="J1888" s="24">
        <f t="shared" si="203"/>
        <v>2</v>
      </c>
      <c r="K1888" s="24" t="s">
        <v>1581</v>
      </c>
      <c r="L1888" s="24">
        <v>44</v>
      </c>
      <c r="M1888" s="24" t="s">
        <v>1583</v>
      </c>
      <c r="N1888" s="24">
        <v>44</v>
      </c>
      <c r="O1888" s="24" t="s">
        <v>1585</v>
      </c>
      <c r="P1888" s="24">
        <v>44</v>
      </c>
      <c r="Q1888" s="24" t="s">
        <v>1411</v>
      </c>
      <c r="R1888" s="24">
        <v>44</v>
      </c>
      <c r="S1888" s="24" t="s">
        <v>1413</v>
      </c>
      <c r="T1888" s="24">
        <v>44</v>
      </c>
      <c r="U1888" s="24" t="s">
        <v>1415</v>
      </c>
      <c r="V1888" s="24">
        <v>44</v>
      </c>
      <c r="W1888" s="24" t="s">
        <v>1417</v>
      </c>
      <c r="X1888" s="24">
        <v>44</v>
      </c>
      <c r="Y1888" s="24" t="s">
        <v>1418</v>
      </c>
      <c r="Z1888" s="24">
        <v>44</v>
      </c>
      <c r="AA1888" s="24" t="s">
        <v>351</v>
      </c>
      <c r="AB1888" s="24" t="str">
        <f t="shared" si="204"/>
        <v>tw-y-15-jlr-loc1</v>
      </c>
      <c r="AC1888" s="24">
        <f t="shared" si="205"/>
        <v>3</v>
      </c>
      <c r="AD1888" s="24">
        <v>6</v>
      </c>
      <c r="AE1888" s="25">
        <v>6</v>
      </c>
      <c r="AG1888" s="35">
        <v>85</v>
      </c>
    </row>
    <row r="1889" spans="1:33" ht="16.5" x14ac:dyDescent="0.2">
      <c r="A1889" s="33" t="s">
        <v>988</v>
      </c>
      <c r="B1889" s="33">
        <f t="shared" si="199"/>
        <v>4401511</v>
      </c>
      <c r="C1889" s="52">
        <v>15</v>
      </c>
      <c r="D1889" s="26">
        <f t="shared" si="200"/>
        <v>44015</v>
      </c>
      <c r="E1889" s="13">
        <v>1</v>
      </c>
      <c r="F1889" s="14" t="s">
        <v>634</v>
      </c>
      <c r="G1889" s="14" t="s">
        <v>286</v>
      </c>
      <c r="H1889" s="13">
        <f t="shared" si="201"/>
        <v>70</v>
      </c>
      <c r="I1889" s="13">
        <f t="shared" si="202"/>
        <v>7</v>
      </c>
      <c r="J1889" s="13">
        <f t="shared" si="203"/>
        <v>2</v>
      </c>
      <c r="K1889" s="13" t="s">
        <v>1580</v>
      </c>
      <c r="L1889" s="13">
        <v>45</v>
      </c>
      <c r="M1889" s="13" t="s">
        <v>1582</v>
      </c>
      <c r="N1889" s="13">
        <v>45</v>
      </c>
      <c r="O1889" s="13" t="s">
        <v>1584</v>
      </c>
      <c r="P1889" s="13">
        <v>45</v>
      </c>
      <c r="Q1889" s="13" t="s">
        <v>1586</v>
      </c>
      <c r="R1889" s="13">
        <v>45</v>
      </c>
      <c r="S1889" s="13" t="s">
        <v>1412</v>
      </c>
      <c r="T1889" s="13">
        <v>45</v>
      </c>
      <c r="U1889" s="13" t="s">
        <v>1414</v>
      </c>
      <c r="V1889" s="13">
        <v>45</v>
      </c>
      <c r="W1889" s="13" t="s">
        <v>1416</v>
      </c>
      <c r="X1889" s="13">
        <v>45</v>
      </c>
      <c r="Y1889" s="13" t="s">
        <v>1419</v>
      </c>
      <c r="Z1889" s="13">
        <v>45</v>
      </c>
      <c r="AA1889" s="14" t="s">
        <v>391</v>
      </c>
      <c r="AB1889" s="13" t="str">
        <f t="shared" si="204"/>
        <v>tw-y-15-shl-loc1</v>
      </c>
      <c r="AC1889" s="13">
        <f t="shared" si="205"/>
        <v>3</v>
      </c>
      <c r="AD1889" s="13">
        <v>9</v>
      </c>
      <c r="AE1889" s="27">
        <v>9</v>
      </c>
      <c r="AG1889" s="35">
        <v>86</v>
      </c>
    </row>
    <row r="1890" spans="1:33" ht="16.5" x14ac:dyDescent="0.2">
      <c r="A1890" s="33" t="s">
        <v>988</v>
      </c>
      <c r="B1890" s="33">
        <f t="shared" si="199"/>
        <v>4401520</v>
      </c>
      <c r="C1890" s="52">
        <v>15</v>
      </c>
      <c r="D1890" s="26">
        <f t="shared" si="200"/>
        <v>44015</v>
      </c>
      <c r="E1890" s="13">
        <v>2</v>
      </c>
      <c r="F1890" s="14" t="s">
        <v>633</v>
      </c>
      <c r="G1890" s="14" t="s">
        <v>354</v>
      </c>
      <c r="H1890" s="13">
        <f t="shared" si="201"/>
        <v>70</v>
      </c>
      <c r="I1890" s="13">
        <f t="shared" si="202"/>
        <v>7</v>
      </c>
      <c r="J1890" s="13">
        <f t="shared" si="203"/>
        <v>2</v>
      </c>
      <c r="K1890" s="13" t="s">
        <v>1581</v>
      </c>
      <c r="L1890" s="13">
        <v>44</v>
      </c>
      <c r="M1890" s="13" t="s">
        <v>1583</v>
      </c>
      <c r="N1890" s="13">
        <v>44</v>
      </c>
      <c r="O1890" s="13" t="s">
        <v>1585</v>
      </c>
      <c r="P1890" s="13">
        <v>44</v>
      </c>
      <c r="Q1890" s="13" t="s">
        <v>1411</v>
      </c>
      <c r="R1890" s="13">
        <v>44</v>
      </c>
      <c r="S1890" s="13" t="s">
        <v>1413</v>
      </c>
      <c r="T1890" s="13">
        <v>44</v>
      </c>
      <c r="U1890" s="13" t="s">
        <v>1415</v>
      </c>
      <c r="V1890" s="13">
        <v>44</v>
      </c>
      <c r="W1890" s="13" t="s">
        <v>1417</v>
      </c>
      <c r="X1890" s="13">
        <v>44</v>
      </c>
      <c r="Y1890" s="13" t="s">
        <v>1418</v>
      </c>
      <c r="Z1890" s="13">
        <v>44</v>
      </c>
      <c r="AA1890" s="13" t="s">
        <v>748</v>
      </c>
      <c r="AB1890" s="36" t="str">
        <f t="shared" si="204"/>
        <v>tw-y-15-jlr-loc2</v>
      </c>
      <c r="AC1890" s="36">
        <f t="shared" si="205"/>
        <v>3</v>
      </c>
      <c r="AD1890" s="13">
        <v>6</v>
      </c>
      <c r="AE1890" s="27">
        <v>6</v>
      </c>
      <c r="AG1890" s="35">
        <v>87</v>
      </c>
    </row>
    <row r="1891" spans="1:33" ht="16.5" x14ac:dyDescent="0.2">
      <c r="A1891" s="33" t="s">
        <v>988</v>
      </c>
      <c r="B1891" s="33">
        <f t="shared" si="199"/>
        <v>4401521</v>
      </c>
      <c r="C1891" s="52">
        <v>15</v>
      </c>
      <c r="D1891" s="26">
        <f t="shared" si="200"/>
        <v>44015</v>
      </c>
      <c r="E1891" s="13">
        <v>2</v>
      </c>
      <c r="F1891" s="14" t="s">
        <v>634</v>
      </c>
      <c r="G1891" s="14" t="s">
        <v>374</v>
      </c>
      <c r="H1891" s="13">
        <f t="shared" si="201"/>
        <v>70</v>
      </c>
      <c r="I1891" s="13">
        <f t="shared" si="202"/>
        <v>7</v>
      </c>
      <c r="J1891" s="13">
        <f t="shared" si="203"/>
        <v>2</v>
      </c>
      <c r="K1891" s="13" t="s">
        <v>1580</v>
      </c>
      <c r="L1891" s="13">
        <v>45</v>
      </c>
      <c r="M1891" s="13" t="s">
        <v>1582</v>
      </c>
      <c r="N1891" s="13">
        <v>45</v>
      </c>
      <c r="O1891" s="13" t="s">
        <v>1584</v>
      </c>
      <c r="P1891" s="13">
        <v>45</v>
      </c>
      <c r="Q1891" s="13" t="s">
        <v>1586</v>
      </c>
      <c r="R1891" s="13">
        <v>45</v>
      </c>
      <c r="S1891" s="13" t="s">
        <v>1412</v>
      </c>
      <c r="T1891" s="13">
        <v>45</v>
      </c>
      <c r="U1891" s="13" t="s">
        <v>1414</v>
      </c>
      <c r="V1891" s="13">
        <v>45</v>
      </c>
      <c r="W1891" s="13" t="s">
        <v>1416</v>
      </c>
      <c r="X1891" s="13">
        <v>45</v>
      </c>
      <c r="Y1891" s="13" t="s">
        <v>1419</v>
      </c>
      <c r="Z1891" s="13">
        <v>45</v>
      </c>
      <c r="AA1891" s="14" t="s">
        <v>390</v>
      </c>
      <c r="AB1891" s="36" t="str">
        <f t="shared" si="204"/>
        <v>tw-y-15-shl-loc2</v>
      </c>
      <c r="AC1891" s="36">
        <f t="shared" si="205"/>
        <v>3</v>
      </c>
      <c r="AD1891" s="13">
        <v>9</v>
      </c>
      <c r="AE1891" s="27">
        <v>9</v>
      </c>
      <c r="AG1891" s="35">
        <v>88</v>
      </c>
    </row>
    <row r="1892" spans="1:33" ht="16.5" x14ac:dyDescent="0.2">
      <c r="A1892" s="33" t="s">
        <v>988</v>
      </c>
      <c r="B1892" s="33">
        <f t="shared" si="199"/>
        <v>4401530</v>
      </c>
      <c r="C1892" s="52">
        <v>15</v>
      </c>
      <c r="D1892" s="26">
        <f t="shared" si="200"/>
        <v>44015</v>
      </c>
      <c r="E1892" s="13">
        <v>3</v>
      </c>
      <c r="F1892" s="14" t="s">
        <v>633</v>
      </c>
      <c r="G1892" s="14" t="s">
        <v>749</v>
      </c>
      <c r="H1892" s="13">
        <f t="shared" si="201"/>
        <v>70</v>
      </c>
      <c r="I1892" s="13">
        <f t="shared" si="202"/>
        <v>7</v>
      </c>
      <c r="J1892" s="13">
        <f t="shared" si="203"/>
        <v>2</v>
      </c>
      <c r="K1892" s="13" t="s">
        <v>1581</v>
      </c>
      <c r="L1892" s="13">
        <v>44</v>
      </c>
      <c r="M1892" s="13" t="s">
        <v>1583</v>
      </c>
      <c r="N1892" s="13">
        <v>44</v>
      </c>
      <c r="O1892" s="13" t="s">
        <v>1585</v>
      </c>
      <c r="P1892" s="13">
        <v>44</v>
      </c>
      <c r="Q1892" s="13" t="s">
        <v>1411</v>
      </c>
      <c r="R1892" s="13">
        <v>44</v>
      </c>
      <c r="S1892" s="13" t="s">
        <v>1413</v>
      </c>
      <c r="T1892" s="13">
        <v>44</v>
      </c>
      <c r="U1892" s="13" t="s">
        <v>1415</v>
      </c>
      <c r="V1892" s="13">
        <v>44</v>
      </c>
      <c r="W1892" s="13" t="s">
        <v>1417</v>
      </c>
      <c r="X1892" s="13">
        <v>44</v>
      </c>
      <c r="Y1892" s="13" t="s">
        <v>1418</v>
      </c>
      <c r="Z1892" s="13">
        <v>44</v>
      </c>
      <c r="AA1892" s="13" t="s">
        <v>354</v>
      </c>
      <c r="AB1892" s="37" t="str">
        <f t="shared" si="204"/>
        <v>tw-y-15-jlr-loc3</v>
      </c>
      <c r="AC1892" s="37">
        <f t="shared" si="205"/>
        <v>3</v>
      </c>
      <c r="AD1892" s="13">
        <v>6</v>
      </c>
      <c r="AE1892" s="27">
        <v>6</v>
      </c>
      <c r="AG1892" s="35">
        <v>89</v>
      </c>
    </row>
    <row r="1893" spans="1:33" ht="17.25" thickBot="1" x14ac:dyDescent="0.25">
      <c r="A1893" s="33" t="s">
        <v>988</v>
      </c>
      <c r="B1893" s="33">
        <f t="shared" si="199"/>
        <v>4401531</v>
      </c>
      <c r="C1893" s="52">
        <v>15</v>
      </c>
      <c r="D1893" s="28">
        <f t="shared" si="200"/>
        <v>44015</v>
      </c>
      <c r="E1893" s="29">
        <v>3</v>
      </c>
      <c r="F1893" s="30" t="s">
        <v>634</v>
      </c>
      <c r="G1893" s="30" t="s">
        <v>361</v>
      </c>
      <c r="H1893" s="29">
        <f t="shared" si="201"/>
        <v>70</v>
      </c>
      <c r="I1893" s="29">
        <f t="shared" si="202"/>
        <v>7</v>
      </c>
      <c r="J1893" s="29">
        <f t="shared" si="203"/>
        <v>2</v>
      </c>
      <c r="K1893" s="29" t="s">
        <v>1580</v>
      </c>
      <c r="L1893" s="29">
        <v>45</v>
      </c>
      <c r="M1893" s="29" t="s">
        <v>1582</v>
      </c>
      <c r="N1893" s="29">
        <v>45</v>
      </c>
      <c r="O1893" s="29" t="s">
        <v>1584</v>
      </c>
      <c r="P1893" s="29">
        <v>45</v>
      </c>
      <c r="Q1893" s="29" t="s">
        <v>1586</v>
      </c>
      <c r="R1893" s="29">
        <v>45</v>
      </c>
      <c r="S1893" s="29" t="s">
        <v>1412</v>
      </c>
      <c r="T1893" s="29">
        <v>45</v>
      </c>
      <c r="U1893" s="29" t="s">
        <v>1414</v>
      </c>
      <c r="V1893" s="29">
        <v>45</v>
      </c>
      <c r="W1893" s="29" t="s">
        <v>1416</v>
      </c>
      <c r="X1893" s="29">
        <v>45</v>
      </c>
      <c r="Y1893" s="29" t="s">
        <v>1419</v>
      </c>
      <c r="Z1893" s="29">
        <v>45</v>
      </c>
      <c r="AA1893" s="30" t="s">
        <v>395</v>
      </c>
      <c r="AB1893" s="30" t="str">
        <f t="shared" si="204"/>
        <v>tw-y-15-shl-loc3</v>
      </c>
      <c r="AC1893" s="30">
        <f t="shared" si="205"/>
        <v>3</v>
      </c>
      <c r="AD1893" s="29">
        <v>9</v>
      </c>
      <c r="AE1893" s="31">
        <v>9</v>
      </c>
      <c r="AG1893" s="35">
        <v>90</v>
      </c>
    </row>
    <row r="1894" spans="1:33" ht="16.5" x14ac:dyDescent="0.2">
      <c r="A1894" s="33" t="s">
        <v>988</v>
      </c>
      <c r="B1894" s="33">
        <f t="shared" si="199"/>
        <v>4401610</v>
      </c>
      <c r="C1894" s="52">
        <v>16</v>
      </c>
      <c r="D1894" s="23">
        <f t="shared" si="200"/>
        <v>44016</v>
      </c>
      <c r="E1894" s="24">
        <v>1</v>
      </c>
      <c r="F1894" s="32" t="s">
        <v>633</v>
      </c>
      <c r="G1894" s="32" t="s">
        <v>347</v>
      </c>
      <c r="H1894" s="24">
        <f t="shared" si="201"/>
        <v>72</v>
      </c>
      <c r="I1894" s="24">
        <f t="shared" si="202"/>
        <v>7</v>
      </c>
      <c r="J1894" s="24">
        <f t="shared" si="203"/>
        <v>2</v>
      </c>
      <c r="K1894" s="24" t="s">
        <v>1581</v>
      </c>
      <c r="L1894" s="24">
        <v>46</v>
      </c>
      <c r="M1894" s="24" t="s">
        <v>1583</v>
      </c>
      <c r="N1894" s="24">
        <v>46</v>
      </c>
      <c r="O1894" s="24" t="s">
        <v>1585</v>
      </c>
      <c r="P1894" s="24">
        <v>46</v>
      </c>
      <c r="Q1894" s="24" t="s">
        <v>1587</v>
      </c>
      <c r="R1894" s="24">
        <v>46</v>
      </c>
      <c r="S1894" s="24" t="s">
        <v>1413</v>
      </c>
      <c r="T1894" s="24">
        <v>46</v>
      </c>
      <c r="U1894" s="24" t="s">
        <v>1415</v>
      </c>
      <c r="V1894" s="24">
        <v>46</v>
      </c>
      <c r="W1894" s="24" t="s">
        <v>1417</v>
      </c>
      <c r="X1894" s="24">
        <v>46</v>
      </c>
      <c r="Y1894" s="24" t="s">
        <v>1418</v>
      </c>
      <c r="Z1894" s="24">
        <v>46</v>
      </c>
      <c r="AA1894" s="24" t="s">
        <v>30</v>
      </c>
      <c r="AB1894" s="24" t="str">
        <f t="shared" si="204"/>
        <v>tw-y-16-jlr-loc1</v>
      </c>
      <c r="AC1894" s="24">
        <f t="shared" si="205"/>
        <v>3</v>
      </c>
      <c r="AD1894" s="24">
        <v>6</v>
      </c>
      <c r="AE1894" s="25">
        <v>6</v>
      </c>
      <c r="AG1894" s="35">
        <v>91</v>
      </c>
    </row>
    <row r="1895" spans="1:33" ht="16.5" x14ac:dyDescent="0.2">
      <c r="A1895" s="33" t="s">
        <v>988</v>
      </c>
      <c r="B1895" s="33">
        <f t="shared" si="199"/>
        <v>4401611</v>
      </c>
      <c r="C1895" s="52">
        <v>16</v>
      </c>
      <c r="D1895" s="26">
        <f t="shared" si="200"/>
        <v>44016</v>
      </c>
      <c r="E1895" s="13">
        <v>1</v>
      </c>
      <c r="F1895" s="14" t="s">
        <v>634</v>
      </c>
      <c r="G1895" s="14" t="s">
        <v>286</v>
      </c>
      <c r="H1895" s="13">
        <f t="shared" si="201"/>
        <v>72</v>
      </c>
      <c r="I1895" s="13">
        <f t="shared" si="202"/>
        <v>7</v>
      </c>
      <c r="J1895" s="13">
        <f t="shared" si="203"/>
        <v>2</v>
      </c>
      <c r="K1895" s="13" t="s">
        <v>1580</v>
      </c>
      <c r="L1895" s="13">
        <v>45</v>
      </c>
      <c r="M1895" s="13" t="s">
        <v>1582</v>
      </c>
      <c r="N1895" s="13">
        <v>45</v>
      </c>
      <c r="O1895" s="13" t="s">
        <v>1584</v>
      </c>
      <c r="P1895" s="13">
        <v>45</v>
      </c>
      <c r="Q1895" s="13" t="s">
        <v>1586</v>
      </c>
      <c r="R1895" s="13">
        <v>45</v>
      </c>
      <c r="S1895" s="13" t="s">
        <v>1412</v>
      </c>
      <c r="T1895" s="13">
        <v>45</v>
      </c>
      <c r="U1895" s="13" t="s">
        <v>1414</v>
      </c>
      <c r="V1895" s="13">
        <v>45</v>
      </c>
      <c r="W1895" s="13" t="s">
        <v>1416</v>
      </c>
      <c r="X1895" s="13">
        <v>45</v>
      </c>
      <c r="Y1895" s="13" t="s">
        <v>1419</v>
      </c>
      <c r="Z1895" s="13">
        <v>45</v>
      </c>
      <c r="AA1895" s="13" t="s">
        <v>386</v>
      </c>
      <c r="AB1895" s="13" t="str">
        <f t="shared" si="204"/>
        <v>tw-y-16-shl-loc1</v>
      </c>
      <c r="AC1895" s="13">
        <f t="shared" si="205"/>
        <v>3</v>
      </c>
      <c r="AD1895" s="13">
        <v>9</v>
      </c>
      <c r="AE1895" s="27">
        <v>9</v>
      </c>
      <c r="AG1895" s="35">
        <v>92</v>
      </c>
    </row>
    <row r="1896" spans="1:33" ht="16.5" x14ac:dyDescent="0.2">
      <c r="A1896" s="33" t="s">
        <v>988</v>
      </c>
      <c r="B1896" s="33">
        <f t="shared" si="199"/>
        <v>4401620</v>
      </c>
      <c r="C1896" s="52">
        <v>16</v>
      </c>
      <c r="D1896" s="26">
        <f t="shared" si="200"/>
        <v>44016</v>
      </c>
      <c r="E1896" s="13">
        <v>2</v>
      </c>
      <c r="F1896" s="14" t="s">
        <v>633</v>
      </c>
      <c r="G1896" s="14" t="s">
        <v>288</v>
      </c>
      <c r="H1896" s="13">
        <f t="shared" si="201"/>
        <v>72</v>
      </c>
      <c r="I1896" s="13">
        <f t="shared" si="202"/>
        <v>7</v>
      </c>
      <c r="J1896" s="13">
        <f t="shared" si="203"/>
        <v>2</v>
      </c>
      <c r="K1896" s="13" t="s">
        <v>1581</v>
      </c>
      <c r="L1896" s="13">
        <v>46</v>
      </c>
      <c r="M1896" s="13" t="s">
        <v>1583</v>
      </c>
      <c r="N1896" s="13">
        <v>46</v>
      </c>
      <c r="O1896" s="13" t="s">
        <v>1585</v>
      </c>
      <c r="P1896" s="13">
        <v>46</v>
      </c>
      <c r="Q1896" s="13" t="s">
        <v>1587</v>
      </c>
      <c r="R1896" s="13">
        <v>46</v>
      </c>
      <c r="S1896" s="13" t="s">
        <v>1413</v>
      </c>
      <c r="T1896" s="13">
        <v>46</v>
      </c>
      <c r="U1896" s="13" t="s">
        <v>1415</v>
      </c>
      <c r="V1896" s="13">
        <v>46</v>
      </c>
      <c r="W1896" s="13" t="s">
        <v>1417</v>
      </c>
      <c r="X1896" s="13">
        <v>46</v>
      </c>
      <c r="Y1896" s="13" t="s">
        <v>1418</v>
      </c>
      <c r="Z1896" s="13">
        <v>46</v>
      </c>
      <c r="AA1896" s="13" t="s">
        <v>30</v>
      </c>
      <c r="AB1896" s="36" t="str">
        <f t="shared" si="204"/>
        <v>tw-y-16-jlr-loc2</v>
      </c>
      <c r="AC1896" s="36">
        <f t="shared" si="205"/>
        <v>3</v>
      </c>
      <c r="AD1896" s="13">
        <v>6</v>
      </c>
      <c r="AE1896" s="27">
        <v>6</v>
      </c>
      <c r="AG1896" s="35">
        <v>93</v>
      </c>
    </row>
    <row r="1897" spans="1:33" ht="16.5" x14ac:dyDescent="0.2">
      <c r="A1897" s="33" t="s">
        <v>988</v>
      </c>
      <c r="B1897" s="33">
        <f t="shared" si="199"/>
        <v>4401621</v>
      </c>
      <c r="C1897" s="52">
        <v>16</v>
      </c>
      <c r="D1897" s="26">
        <f t="shared" si="200"/>
        <v>44016</v>
      </c>
      <c r="E1897" s="13">
        <v>2</v>
      </c>
      <c r="F1897" s="14" t="s">
        <v>634</v>
      </c>
      <c r="G1897" s="14" t="s">
        <v>287</v>
      </c>
      <c r="H1897" s="13">
        <f t="shared" si="201"/>
        <v>72</v>
      </c>
      <c r="I1897" s="13">
        <f t="shared" si="202"/>
        <v>7</v>
      </c>
      <c r="J1897" s="13">
        <f t="shared" si="203"/>
        <v>2</v>
      </c>
      <c r="K1897" s="13" t="s">
        <v>1580</v>
      </c>
      <c r="L1897" s="13">
        <v>45</v>
      </c>
      <c r="M1897" s="13" t="s">
        <v>1582</v>
      </c>
      <c r="N1897" s="13">
        <v>45</v>
      </c>
      <c r="O1897" s="13" t="s">
        <v>1584</v>
      </c>
      <c r="P1897" s="13">
        <v>45</v>
      </c>
      <c r="Q1897" s="13" t="s">
        <v>1586</v>
      </c>
      <c r="R1897" s="13">
        <v>45</v>
      </c>
      <c r="S1897" s="13" t="s">
        <v>1412</v>
      </c>
      <c r="T1897" s="13">
        <v>45</v>
      </c>
      <c r="U1897" s="13" t="s">
        <v>1414</v>
      </c>
      <c r="V1897" s="13">
        <v>45</v>
      </c>
      <c r="W1897" s="13" t="s">
        <v>1416</v>
      </c>
      <c r="X1897" s="13">
        <v>45</v>
      </c>
      <c r="Y1897" s="13" t="s">
        <v>1419</v>
      </c>
      <c r="Z1897" s="13">
        <v>45</v>
      </c>
      <c r="AA1897" s="13" t="s">
        <v>380</v>
      </c>
      <c r="AB1897" s="36" t="str">
        <f t="shared" si="204"/>
        <v>tw-y-16-shl-loc2</v>
      </c>
      <c r="AC1897" s="36">
        <f t="shared" si="205"/>
        <v>3</v>
      </c>
      <c r="AD1897" s="13">
        <v>9</v>
      </c>
      <c r="AE1897" s="27">
        <v>9</v>
      </c>
      <c r="AG1897" s="35">
        <v>94</v>
      </c>
    </row>
    <row r="1898" spans="1:33" ht="16.5" x14ac:dyDescent="0.2">
      <c r="A1898" s="33" t="s">
        <v>988</v>
      </c>
      <c r="B1898" s="33">
        <f t="shared" si="199"/>
        <v>4401630</v>
      </c>
      <c r="C1898" s="52">
        <v>16</v>
      </c>
      <c r="D1898" s="26">
        <f t="shared" si="200"/>
        <v>44016</v>
      </c>
      <c r="E1898" s="13">
        <v>3</v>
      </c>
      <c r="F1898" s="14" t="s">
        <v>633</v>
      </c>
      <c r="G1898" s="14" t="s">
        <v>749</v>
      </c>
      <c r="H1898" s="13">
        <f t="shared" si="201"/>
        <v>72</v>
      </c>
      <c r="I1898" s="13">
        <f t="shared" si="202"/>
        <v>7</v>
      </c>
      <c r="J1898" s="13">
        <f t="shared" si="203"/>
        <v>2</v>
      </c>
      <c r="K1898" s="13" t="s">
        <v>1581</v>
      </c>
      <c r="L1898" s="13">
        <v>46</v>
      </c>
      <c r="M1898" s="13" t="s">
        <v>1583</v>
      </c>
      <c r="N1898" s="13">
        <v>46</v>
      </c>
      <c r="O1898" s="13" t="s">
        <v>1585</v>
      </c>
      <c r="P1898" s="13">
        <v>46</v>
      </c>
      <c r="Q1898" s="13" t="s">
        <v>1587</v>
      </c>
      <c r="R1898" s="13">
        <v>46</v>
      </c>
      <c r="S1898" s="13" t="s">
        <v>1413</v>
      </c>
      <c r="T1898" s="13">
        <v>46</v>
      </c>
      <c r="U1898" s="13" t="s">
        <v>1415</v>
      </c>
      <c r="V1898" s="13">
        <v>46</v>
      </c>
      <c r="W1898" s="13" t="s">
        <v>1417</v>
      </c>
      <c r="X1898" s="13">
        <v>46</v>
      </c>
      <c r="Y1898" s="13" t="s">
        <v>1418</v>
      </c>
      <c r="Z1898" s="13">
        <v>46</v>
      </c>
      <c r="AA1898" s="13" t="s">
        <v>353</v>
      </c>
      <c r="AB1898" s="37" t="str">
        <f t="shared" si="204"/>
        <v>tw-y-16-jlr-loc3</v>
      </c>
      <c r="AC1898" s="37">
        <f t="shared" si="205"/>
        <v>3</v>
      </c>
      <c r="AD1898" s="13">
        <v>6</v>
      </c>
      <c r="AE1898" s="27">
        <v>6</v>
      </c>
      <c r="AG1898" s="35">
        <v>95</v>
      </c>
    </row>
    <row r="1899" spans="1:33" ht="17.25" thickBot="1" x14ac:dyDescent="0.25">
      <c r="A1899" s="33" t="s">
        <v>988</v>
      </c>
      <c r="B1899" s="33">
        <f t="shared" si="199"/>
        <v>4401631</v>
      </c>
      <c r="C1899" s="52">
        <v>16</v>
      </c>
      <c r="D1899" s="28">
        <f t="shared" si="200"/>
        <v>44016</v>
      </c>
      <c r="E1899" s="29">
        <v>3</v>
      </c>
      <c r="F1899" s="30" t="s">
        <v>634</v>
      </c>
      <c r="G1899" s="30" t="s">
        <v>361</v>
      </c>
      <c r="H1899" s="29">
        <f t="shared" si="201"/>
        <v>72</v>
      </c>
      <c r="I1899" s="29">
        <f t="shared" si="202"/>
        <v>7</v>
      </c>
      <c r="J1899" s="29">
        <f t="shared" si="203"/>
        <v>2</v>
      </c>
      <c r="K1899" s="29" t="s">
        <v>1580</v>
      </c>
      <c r="L1899" s="29">
        <v>45</v>
      </c>
      <c r="M1899" s="29" t="s">
        <v>1582</v>
      </c>
      <c r="N1899" s="29">
        <v>45</v>
      </c>
      <c r="O1899" s="29" t="s">
        <v>1584</v>
      </c>
      <c r="P1899" s="29">
        <v>45</v>
      </c>
      <c r="Q1899" s="29" t="s">
        <v>1586</v>
      </c>
      <c r="R1899" s="29">
        <v>45</v>
      </c>
      <c r="S1899" s="29" t="s">
        <v>1412</v>
      </c>
      <c r="T1899" s="29">
        <v>45</v>
      </c>
      <c r="U1899" s="29" t="s">
        <v>1414</v>
      </c>
      <c r="V1899" s="29">
        <v>45</v>
      </c>
      <c r="W1899" s="29" t="s">
        <v>1416</v>
      </c>
      <c r="X1899" s="29">
        <v>45</v>
      </c>
      <c r="Y1899" s="29" t="s">
        <v>1419</v>
      </c>
      <c r="Z1899" s="29">
        <v>45</v>
      </c>
      <c r="AA1899" s="29" t="s">
        <v>394</v>
      </c>
      <c r="AB1899" s="30" t="str">
        <f t="shared" si="204"/>
        <v>tw-y-16-shl-loc3</v>
      </c>
      <c r="AC1899" s="30">
        <f t="shared" si="205"/>
        <v>3</v>
      </c>
      <c r="AD1899" s="29">
        <v>9</v>
      </c>
      <c r="AE1899" s="31">
        <v>9</v>
      </c>
      <c r="AG1899" s="35">
        <v>96</v>
      </c>
    </row>
    <row r="1900" spans="1:33" ht="16.5" x14ac:dyDescent="0.2">
      <c r="A1900" s="33" t="s">
        <v>988</v>
      </c>
      <c r="B1900" s="33">
        <f t="shared" si="199"/>
        <v>4401710</v>
      </c>
      <c r="C1900" s="52">
        <v>17</v>
      </c>
      <c r="D1900" s="23">
        <f t="shared" si="200"/>
        <v>44017</v>
      </c>
      <c r="E1900" s="24">
        <v>1</v>
      </c>
      <c r="F1900" s="32" t="s">
        <v>633</v>
      </c>
      <c r="G1900" s="32" t="s">
        <v>347</v>
      </c>
      <c r="H1900" s="24">
        <f t="shared" si="201"/>
        <v>75</v>
      </c>
      <c r="I1900" s="24">
        <f t="shared" si="202"/>
        <v>7</v>
      </c>
      <c r="J1900" s="24">
        <f t="shared" si="203"/>
        <v>2</v>
      </c>
      <c r="K1900" s="24" t="s">
        <v>1581</v>
      </c>
      <c r="L1900" s="24">
        <v>47</v>
      </c>
      <c r="M1900" s="24" t="s">
        <v>1583</v>
      </c>
      <c r="N1900" s="24">
        <v>47</v>
      </c>
      <c r="O1900" s="24" t="s">
        <v>1585</v>
      </c>
      <c r="P1900" s="24">
        <v>47</v>
      </c>
      <c r="Q1900" s="24" t="s">
        <v>1587</v>
      </c>
      <c r="R1900" s="24">
        <v>47</v>
      </c>
      <c r="S1900" s="24" t="s">
        <v>1589</v>
      </c>
      <c r="T1900" s="24">
        <v>47</v>
      </c>
      <c r="U1900" s="24" t="s">
        <v>1415</v>
      </c>
      <c r="V1900" s="24">
        <v>47</v>
      </c>
      <c r="W1900" s="24" t="s">
        <v>1417</v>
      </c>
      <c r="X1900" s="24">
        <v>47</v>
      </c>
      <c r="Y1900" s="24" t="s">
        <v>1418</v>
      </c>
      <c r="Z1900" s="24">
        <v>47</v>
      </c>
      <c r="AA1900" s="24" t="s">
        <v>351</v>
      </c>
      <c r="AB1900" s="24" t="str">
        <f t="shared" si="204"/>
        <v>tw-y-17-jlr-loc1</v>
      </c>
      <c r="AC1900" s="24">
        <f t="shared" si="205"/>
        <v>3</v>
      </c>
      <c r="AD1900" s="24">
        <v>6</v>
      </c>
      <c r="AE1900" s="25">
        <v>6</v>
      </c>
      <c r="AG1900" s="35">
        <v>97</v>
      </c>
    </row>
    <row r="1901" spans="1:33" ht="16.5" x14ac:dyDescent="0.2">
      <c r="A1901" s="33" t="s">
        <v>988</v>
      </c>
      <c r="B1901" s="33">
        <f t="shared" si="199"/>
        <v>4401711</v>
      </c>
      <c r="C1901" s="52">
        <v>17</v>
      </c>
      <c r="D1901" s="26">
        <f t="shared" si="200"/>
        <v>44017</v>
      </c>
      <c r="E1901" s="13">
        <v>1</v>
      </c>
      <c r="F1901" s="14" t="s">
        <v>634</v>
      </c>
      <c r="G1901" s="14" t="s">
        <v>286</v>
      </c>
      <c r="H1901" s="13">
        <f t="shared" si="201"/>
        <v>75</v>
      </c>
      <c r="I1901" s="13">
        <f t="shared" si="202"/>
        <v>7</v>
      </c>
      <c r="J1901" s="13">
        <f t="shared" si="203"/>
        <v>2</v>
      </c>
      <c r="K1901" s="13" t="s">
        <v>1580</v>
      </c>
      <c r="L1901" s="13">
        <v>47</v>
      </c>
      <c r="M1901" s="13" t="s">
        <v>1582</v>
      </c>
      <c r="N1901" s="13">
        <v>47</v>
      </c>
      <c r="O1901" s="13" t="s">
        <v>1584</v>
      </c>
      <c r="P1901" s="13">
        <v>47</v>
      </c>
      <c r="Q1901" s="13" t="s">
        <v>1586</v>
      </c>
      <c r="R1901" s="13">
        <v>47</v>
      </c>
      <c r="S1901" s="13" t="s">
        <v>1588</v>
      </c>
      <c r="T1901" s="13">
        <v>47</v>
      </c>
      <c r="U1901" s="13" t="s">
        <v>1414</v>
      </c>
      <c r="V1901" s="13">
        <v>47</v>
      </c>
      <c r="W1901" s="13" t="s">
        <v>1416</v>
      </c>
      <c r="X1901" s="13">
        <v>47</v>
      </c>
      <c r="Y1901" s="13" t="s">
        <v>1419</v>
      </c>
      <c r="Z1901" s="13">
        <v>47</v>
      </c>
      <c r="AA1901" s="13" t="s">
        <v>391</v>
      </c>
      <c r="AB1901" s="13" t="str">
        <f t="shared" si="204"/>
        <v>tw-y-17-shl-loc1</v>
      </c>
      <c r="AC1901" s="13">
        <f t="shared" si="205"/>
        <v>3</v>
      </c>
      <c r="AD1901" s="13">
        <v>9</v>
      </c>
      <c r="AE1901" s="27">
        <v>9</v>
      </c>
      <c r="AG1901" s="35">
        <v>98</v>
      </c>
    </row>
    <row r="1902" spans="1:33" ht="16.5" x14ac:dyDescent="0.2">
      <c r="A1902" s="33" t="s">
        <v>988</v>
      </c>
      <c r="B1902" s="33">
        <f t="shared" si="199"/>
        <v>4401720</v>
      </c>
      <c r="C1902" s="52">
        <v>17</v>
      </c>
      <c r="D1902" s="26">
        <f t="shared" si="200"/>
        <v>44017</v>
      </c>
      <c r="E1902" s="13">
        <v>2</v>
      </c>
      <c r="F1902" s="14" t="s">
        <v>633</v>
      </c>
      <c r="G1902" s="14" t="s">
        <v>356</v>
      </c>
      <c r="H1902" s="13">
        <f t="shared" si="201"/>
        <v>75</v>
      </c>
      <c r="I1902" s="13">
        <f t="shared" si="202"/>
        <v>7</v>
      </c>
      <c r="J1902" s="13">
        <f t="shared" si="203"/>
        <v>2</v>
      </c>
      <c r="K1902" s="13" t="s">
        <v>1581</v>
      </c>
      <c r="L1902" s="13">
        <v>47</v>
      </c>
      <c r="M1902" s="13" t="s">
        <v>1583</v>
      </c>
      <c r="N1902" s="13">
        <v>47</v>
      </c>
      <c r="O1902" s="13" t="s">
        <v>1585</v>
      </c>
      <c r="P1902" s="13">
        <v>47</v>
      </c>
      <c r="Q1902" s="13" t="s">
        <v>1587</v>
      </c>
      <c r="R1902" s="13">
        <v>47</v>
      </c>
      <c r="S1902" s="13" t="s">
        <v>1589</v>
      </c>
      <c r="T1902" s="13">
        <v>47</v>
      </c>
      <c r="U1902" s="13" t="s">
        <v>1415</v>
      </c>
      <c r="V1902" s="13">
        <v>47</v>
      </c>
      <c r="W1902" s="13" t="s">
        <v>1417</v>
      </c>
      <c r="X1902" s="13">
        <v>47</v>
      </c>
      <c r="Y1902" s="13" t="s">
        <v>1418</v>
      </c>
      <c r="Z1902" s="13">
        <v>47</v>
      </c>
      <c r="AA1902" s="13" t="s">
        <v>748</v>
      </c>
      <c r="AB1902" s="36" t="str">
        <f t="shared" si="204"/>
        <v>tw-y-17-jlr-loc2</v>
      </c>
      <c r="AC1902" s="36">
        <f t="shared" si="205"/>
        <v>3</v>
      </c>
      <c r="AD1902" s="13">
        <v>6</v>
      </c>
      <c r="AE1902" s="27">
        <v>6</v>
      </c>
      <c r="AG1902" s="35">
        <v>99</v>
      </c>
    </row>
    <row r="1903" spans="1:33" ht="16.5" x14ac:dyDescent="0.2">
      <c r="A1903" s="33" t="s">
        <v>988</v>
      </c>
      <c r="B1903" s="33">
        <f t="shared" si="199"/>
        <v>4401721</v>
      </c>
      <c r="C1903" s="52">
        <v>17</v>
      </c>
      <c r="D1903" s="26">
        <f t="shared" si="200"/>
        <v>44017</v>
      </c>
      <c r="E1903" s="13">
        <v>2</v>
      </c>
      <c r="F1903" s="14" t="s">
        <v>634</v>
      </c>
      <c r="G1903" s="14" t="s">
        <v>376</v>
      </c>
      <c r="H1903" s="13">
        <f t="shared" si="201"/>
        <v>75</v>
      </c>
      <c r="I1903" s="13">
        <f t="shared" si="202"/>
        <v>7</v>
      </c>
      <c r="J1903" s="13">
        <f t="shared" si="203"/>
        <v>2</v>
      </c>
      <c r="K1903" s="13" t="s">
        <v>1580</v>
      </c>
      <c r="L1903" s="13">
        <v>47</v>
      </c>
      <c r="M1903" s="13" t="s">
        <v>1582</v>
      </c>
      <c r="N1903" s="13">
        <v>47</v>
      </c>
      <c r="O1903" s="13" t="s">
        <v>1584</v>
      </c>
      <c r="P1903" s="13">
        <v>47</v>
      </c>
      <c r="Q1903" s="13" t="s">
        <v>1586</v>
      </c>
      <c r="R1903" s="13">
        <v>47</v>
      </c>
      <c r="S1903" s="13" t="s">
        <v>1588</v>
      </c>
      <c r="T1903" s="13">
        <v>47</v>
      </c>
      <c r="U1903" s="13" t="s">
        <v>1414</v>
      </c>
      <c r="V1903" s="13">
        <v>47</v>
      </c>
      <c r="W1903" s="13" t="s">
        <v>1416</v>
      </c>
      <c r="X1903" s="13">
        <v>47</v>
      </c>
      <c r="Y1903" s="13" t="s">
        <v>1419</v>
      </c>
      <c r="Z1903" s="13">
        <v>47</v>
      </c>
      <c r="AA1903" s="13" t="s">
        <v>390</v>
      </c>
      <c r="AB1903" s="36" t="str">
        <f t="shared" si="204"/>
        <v>tw-y-17-shl-loc2</v>
      </c>
      <c r="AC1903" s="36">
        <f t="shared" si="205"/>
        <v>3</v>
      </c>
      <c r="AD1903" s="13">
        <v>9</v>
      </c>
      <c r="AE1903" s="27">
        <v>9</v>
      </c>
      <c r="AG1903" s="35">
        <v>100</v>
      </c>
    </row>
    <row r="1904" spans="1:33" ht="16.5" x14ac:dyDescent="0.2">
      <c r="A1904" s="33" t="s">
        <v>988</v>
      </c>
      <c r="B1904" s="33">
        <f t="shared" si="199"/>
        <v>4401730</v>
      </c>
      <c r="C1904" s="52">
        <v>17</v>
      </c>
      <c r="D1904" s="26">
        <f t="shared" si="200"/>
        <v>44017</v>
      </c>
      <c r="E1904" s="13">
        <v>3</v>
      </c>
      <c r="F1904" s="14" t="s">
        <v>633</v>
      </c>
      <c r="G1904" s="14" t="s">
        <v>749</v>
      </c>
      <c r="H1904" s="13">
        <f t="shared" si="201"/>
        <v>75</v>
      </c>
      <c r="I1904" s="13">
        <f t="shared" si="202"/>
        <v>7</v>
      </c>
      <c r="J1904" s="13">
        <f t="shared" si="203"/>
        <v>2</v>
      </c>
      <c r="K1904" s="13" t="s">
        <v>1581</v>
      </c>
      <c r="L1904" s="13">
        <v>47</v>
      </c>
      <c r="M1904" s="13" t="s">
        <v>1583</v>
      </c>
      <c r="N1904" s="13">
        <v>47</v>
      </c>
      <c r="O1904" s="13" t="s">
        <v>1585</v>
      </c>
      <c r="P1904" s="13">
        <v>47</v>
      </c>
      <c r="Q1904" s="13" t="s">
        <v>1587</v>
      </c>
      <c r="R1904" s="13">
        <v>47</v>
      </c>
      <c r="S1904" s="13" t="s">
        <v>1589</v>
      </c>
      <c r="T1904" s="13">
        <v>47</v>
      </c>
      <c r="U1904" s="13" t="s">
        <v>1415</v>
      </c>
      <c r="V1904" s="13">
        <v>47</v>
      </c>
      <c r="W1904" s="13" t="s">
        <v>1417</v>
      </c>
      <c r="X1904" s="13">
        <v>47</v>
      </c>
      <c r="Y1904" s="13" t="s">
        <v>1418</v>
      </c>
      <c r="Z1904" s="13">
        <v>47</v>
      </c>
      <c r="AA1904" s="13" t="s">
        <v>354</v>
      </c>
      <c r="AB1904" s="37" t="str">
        <f t="shared" si="204"/>
        <v>tw-y-17-jlr-loc3</v>
      </c>
      <c r="AC1904" s="37">
        <f t="shared" si="205"/>
        <v>3</v>
      </c>
      <c r="AD1904" s="13">
        <v>6</v>
      </c>
      <c r="AE1904" s="27">
        <v>6</v>
      </c>
      <c r="AG1904" s="35">
        <v>101</v>
      </c>
    </row>
    <row r="1905" spans="1:33" ht="17.25" thickBot="1" x14ac:dyDescent="0.25">
      <c r="A1905" s="33" t="s">
        <v>988</v>
      </c>
      <c r="B1905" s="33">
        <f t="shared" si="199"/>
        <v>4401731</v>
      </c>
      <c r="C1905" s="52">
        <v>17</v>
      </c>
      <c r="D1905" s="28">
        <f t="shared" si="200"/>
        <v>44017</v>
      </c>
      <c r="E1905" s="29">
        <v>3</v>
      </c>
      <c r="F1905" s="30" t="s">
        <v>634</v>
      </c>
      <c r="G1905" s="30" t="s">
        <v>361</v>
      </c>
      <c r="H1905" s="29">
        <f t="shared" si="201"/>
        <v>75</v>
      </c>
      <c r="I1905" s="29">
        <f t="shared" si="202"/>
        <v>7</v>
      </c>
      <c r="J1905" s="29">
        <f t="shared" si="203"/>
        <v>2</v>
      </c>
      <c r="K1905" s="29" t="s">
        <v>1580</v>
      </c>
      <c r="L1905" s="29">
        <v>47</v>
      </c>
      <c r="M1905" s="29" t="s">
        <v>1582</v>
      </c>
      <c r="N1905" s="29">
        <v>47</v>
      </c>
      <c r="O1905" s="29" t="s">
        <v>1584</v>
      </c>
      <c r="P1905" s="29">
        <v>47</v>
      </c>
      <c r="Q1905" s="29" t="s">
        <v>1586</v>
      </c>
      <c r="R1905" s="29">
        <v>47</v>
      </c>
      <c r="S1905" s="29" t="s">
        <v>1588</v>
      </c>
      <c r="T1905" s="29">
        <v>47</v>
      </c>
      <c r="U1905" s="29" t="s">
        <v>1414</v>
      </c>
      <c r="V1905" s="29">
        <v>47</v>
      </c>
      <c r="W1905" s="29" t="s">
        <v>1416</v>
      </c>
      <c r="X1905" s="29">
        <v>47</v>
      </c>
      <c r="Y1905" s="29" t="s">
        <v>1419</v>
      </c>
      <c r="Z1905" s="29">
        <v>47</v>
      </c>
      <c r="AA1905" s="29" t="s">
        <v>395</v>
      </c>
      <c r="AB1905" s="30" t="str">
        <f t="shared" si="204"/>
        <v>tw-y-17-shl-loc3</v>
      </c>
      <c r="AC1905" s="30">
        <f t="shared" si="205"/>
        <v>3</v>
      </c>
      <c r="AD1905" s="29">
        <v>9</v>
      </c>
      <c r="AE1905" s="31">
        <v>9</v>
      </c>
      <c r="AG1905" s="35">
        <v>102</v>
      </c>
    </row>
    <row r="1906" spans="1:33" ht="16.5" x14ac:dyDescent="0.2">
      <c r="A1906" s="33" t="s">
        <v>988</v>
      </c>
      <c r="B1906" s="33">
        <f t="shared" si="199"/>
        <v>4401810</v>
      </c>
      <c r="C1906" s="52">
        <v>18</v>
      </c>
      <c r="D1906" s="23">
        <f t="shared" si="200"/>
        <v>44018</v>
      </c>
      <c r="E1906" s="24">
        <v>1</v>
      </c>
      <c r="F1906" s="32" t="s">
        <v>633</v>
      </c>
      <c r="G1906" s="32" t="s">
        <v>347</v>
      </c>
      <c r="H1906" s="24">
        <f t="shared" si="201"/>
        <v>78</v>
      </c>
      <c r="I1906" s="24">
        <f t="shared" si="202"/>
        <v>7</v>
      </c>
      <c r="J1906" s="24">
        <f t="shared" si="203"/>
        <v>2</v>
      </c>
      <c r="K1906" s="24" t="s">
        <v>1581</v>
      </c>
      <c r="L1906" s="24">
        <v>48</v>
      </c>
      <c r="M1906" s="24" t="s">
        <v>1583</v>
      </c>
      <c r="N1906" s="24">
        <v>48</v>
      </c>
      <c r="O1906" s="24" t="s">
        <v>1585</v>
      </c>
      <c r="P1906" s="24">
        <v>48</v>
      </c>
      <c r="Q1906" s="24" t="s">
        <v>1587</v>
      </c>
      <c r="R1906" s="24">
        <v>48</v>
      </c>
      <c r="S1906" s="24" t="s">
        <v>1589</v>
      </c>
      <c r="T1906" s="24">
        <v>48</v>
      </c>
      <c r="U1906" s="24" t="s">
        <v>1591</v>
      </c>
      <c r="V1906" s="24">
        <v>48</v>
      </c>
      <c r="W1906" s="24" t="s">
        <v>1417</v>
      </c>
      <c r="X1906" s="24">
        <v>48</v>
      </c>
      <c r="Y1906" s="24" t="s">
        <v>1418</v>
      </c>
      <c r="Z1906" s="24">
        <v>48</v>
      </c>
      <c r="AA1906" s="24" t="s">
        <v>30</v>
      </c>
      <c r="AB1906" s="24" t="str">
        <f t="shared" si="204"/>
        <v>tw-y-18-jlr-loc1</v>
      </c>
      <c r="AC1906" s="24">
        <f t="shared" si="205"/>
        <v>3</v>
      </c>
      <c r="AD1906" s="24">
        <v>6</v>
      </c>
      <c r="AE1906" s="25">
        <v>6</v>
      </c>
      <c r="AG1906" s="35">
        <v>103</v>
      </c>
    </row>
    <row r="1907" spans="1:33" ht="16.5" x14ac:dyDescent="0.2">
      <c r="A1907" s="33" t="s">
        <v>988</v>
      </c>
      <c r="B1907" s="33">
        <f t="shared" si="199"/>
        <v>4401811</v>
      </c>
      <c r="C1907" s="52">
        <v>18</v>
      </c>
      <c r="D1907" s="26">
        <f t="shared" si="200"/>
        <v>44018</v>
      </c>
      <c r="E1907" s="13">
        <v>1</v>
      </c>
      <c r="F1907" s="14" t="s">
        <v>634</v>
      </c>
      <c r="G1907" s="14" t="s">
        <v>286</v>
      </c>
      <c r="H1907" s="13">
        <f t="shared" si="201"/>
        <v>78</v>
      </c>
      <c r="I1907" s="13">
        <f t="shared" si="202"/>
        <v>7</v>
      </c>
      <c r="J1907" s="13">
        <f t="shared" si="203"/>
        <v>2</v>
      </c>
      <c r="K1907" s="13" t="s">
        <v>1580</v>
      </c>
      <c r="L1907" s="13">
        <v>48</v>
      </c>
      <c r="M1907" s="13" t="s">
        <v>1582</v>
      </c>
      <c r="N1907" s="13">
        <v>48</v>
      </c>
      <c r="O1907" s="13" t="s">
        <v>1584</v>
      </c>
      <c r="P1907" s="13">
        <v>48</v>
      </c>
      <c r="Q1907" s="13" t="s">
        <v>1586</v>
      </c>
      <c r="R1907" s="13">
        <v>48</v>
      </c>
      <c r="S1907" s="13" t="s">
        <v>1588</v>
      </c>
      <c r="T1907" s="13">
        <v>48</v>
      </c>
      <c r="U1907" s="13" t="s">
        <v>1590</v>
      </c>
      <c r="V1907" s="13">
        <v>48</v>
      </c>
      <c r="W1907" s="13" t="s">
        <v>1416</v>
      </c>
      <c r="X1907" s="13">
        <v>48</v>
      </c>
      <c r="Y1907" s="13" t="s">
        <v>1419</v>
      </c>
      <c r="Z1907" s="13">
        <v>48</v>
      </c>
      <c r="AA1907" s="14" t="s">
        <v>389</v>
      </c>
      <c r="AB1907" s="13" t="str">
        <f t="shared" si="204"/>
        <v>tw-y-18-shl-loc1</v>
      </c>
      <c r="AC1907" s="13">
        <f t="shared" si="205"/>
        <v>3</v>
      </c>
      <c r="AD1907" s="13">
        <v>9</v>
      </c>
      <c r="AE1907" s="27">
        <v>9</v>
      </c>
      <c r="AG1907" s="35">
        <v>104</v>
      </c>
    </row>
    <row r="1908" spans="1:33" ht="16.5" x14ac:dyDescent="0.2">
      <c r="A1908" s="33" t="s">
        <v>988</v>
      </c>
      <c r="B1908" s="33">
        <f t="shared" si="199"/>
        <v>4401820</v>
      </c>
      <c r="C1908" s="52">
        <v>18</v>
      </c>
      <c r="D1908" s="26">
        <f t="shared" si="200"/>
        <v>44018</v>
      </c>
      <c r="E1908" s="13">
        <v>2</v>
      </c>
      <c r="F1908" s="14" t="s">
        <v>633</v>
      </c>
      <c r="G1908" s="14" t="s">
        <v>356</v>
      </c>
      <c r="H1908" s="13">
        <f t="shared" si="201"/>
        <v>78</v>
      </c>
      <c r="I1908" s="13">
        <f t="shared" si="202"/>
        <v>7</v>
      </c>
      <c r="J1908" s="13">
        <f t="shared" si="203"/>
        <v>2</v>
      </c>
      <c r="K1908" s="13" t="s">
        <v>1581</v>
      </c>
      <c r="L1908" s="13">
        <v>48</v>
      </c>
      <c r="M1908" s="13" t="s">
        <v>1583</v>
      </c>
      <c r="N1908" s="13">
        <v>48</v>
      </c>
      <c r="O1908" s="13" t="s">
        <v>1585</v>
      </c>
      <c r="P1908" s="13">
        <v>48</v>
      </c>
      <c r="Q1908" s="13" t="s">
        <v>1587</v>
      </c>
      <c r="R1908" s="13">
        <v>48</v>
      </c>
      <c r="S1908" s="13" t="s">
        <v>1589</v>
      </c>
      <c r="T1908" s="13">
        <v>48</v>
      </c>
      <c r="U1908" s="13" t="s">
        <v>1591</v>
      </c>
      <c r="V1908" s="13">
        <v>48</v>
      </c>
      <c r="W1908" s="13" t="s">
        <v>1417</v>
      </c>
      <c r="X1908" s="13">
        <v>48</v>
      </c>
      <c r="Y1908" s="13" t="s">
        <v>1418</v>
      </c>
      <c r="Z1908" s="13">
        <v>48</v>
      </c>
      <c r="AA1908" s="13" t="s">
        <v>350</v>
      </c>
      <c r="AB1908" s="36" t="str">
        <f t="shared" si="204"/>
        <v>tw-y-18-jlr-loc2</v>
      </c>
      <c r="AC1908" s="36">
        <f t="shared" si="205"/>
        <v>3</v>
      </c>
      <c r="AD1908" s="13">
        <v>6</v>
      </c>
      <c r="AE1908" s="27">
        <v>6</v>
      </c>
      <c r="AG1908" s="35">
        <v>105</v>
      </c>
    </row>
    <row r="1909" spans="1:33" ht="16.5" x14ac:dyDescent="0.2">
      <c r="A1909" s="33" t="s">
        <v>988</v>
      </c>
      <c r="B1909" s="33">
        <f t="shared" si="199"/>
        <v>4401821</v>
      </c>
      <c r="C1909" s="52">
        <v>18</v>
      </c>
      <c r="D1909" s="26">
        <f t="shared" si="200"/>
        <v>44018</v>
      </c>
      <c r="E1909" s="13">
        <v>2</v>
      </c>
      <c r="F1909" s="14" t="s">
        <v>634</v>
      </c>
      <c r="G1909" s="14" t="s">
        <v>376</v>
      </c>
      <c r="H1909" s="13">
        <f t="shared" si="201"/>
        <v>78</v>
      </c>
      <c r="I1909" s="13">
        <f t="shared" si="202"/>
        <v>7</v>
      </c>
      <c r="J1909" s="13">
        <f t="shared" si="203"/>
        <v>2</v>
      </c>
      <c r="K1909" s="13" t="s">
        <v>1580</v>
      </c>
      <c r="L1909" s="13">
        <v>48</v>
      </c>
      <c r="M1909" s="13" t="s">
        <v>1582</v>
      </c>
      <c r="N1909" s="13">
        <v>48</v>
      </c>
      <c r="O1909" s="13" t="s">
        <v>1584</v>
      </c>
      <c r="P1909" s="13">
        <v>48</v>
      </c>
      <c r="Q1909" s="13" t="s">
        <v>1586</v>
      </c>
      <c r="R1909" s="13">
        <v>48</v>
      </c>
      <c r="S1909" s="13" t="s">
        <v>1588</v>
      </c>
      <c r="T1909" s="13">
        <v>48</v>
      </c>
      <c r="U1909" s="13" t="s">
        <v>1590</v>
      </c>
      <c r="V1909" s="13">
        <v>48</v>
      </c>
      <c r="W1909" s="13" t="s">
        <v>1416</v>
      </c>
      <c r="X1909" s="13">
        <v>48</v>
      </c>
      <c r="Y1909" s="13" t="s">
        <v>1419</v>
      </c>
      <c r="Z1909" s="13">
        <v>48</v>
      </c>
      <c r="AA1909" s="13" t="s">
        <v>388</v>
      </c>
      <c r="AB1909" s="36" t="str">
        <f t="shared" si="204"/>
        <v>tw-y-18-shl-loc2</v>
      </c>
      <c r="AC1909" s="36">
        <f t="shared" si="205"/>
        <v>3</v>
      </c>
      <c r="AD1909" s="13">
        <v>9</v>
      </c>
      <c r="AE1909" s="27">
        <v>9</v>
      </c>
      <c r="AG1909" s="35">
        <v>106</v>
      </c>
    </row>
    <row r="1910" spans="1:33" ht="16.5" x14ac:dyDescent="0.2">
      <c r="A1910" s="33" t="s">
        <v>988</v>
      </c>
      <c r="B1910" s="33">
        <f t="shared" si="199"/>
        <v>4401830</v>
      </c>
      <c r="C1910" s="52">
        <v>18</v>
      </c>
      <c r="D1910" s="26">
        <f t="shared" si="200"/>
        <v>44018</v>
      </c>
      <c r="E1910" s="13">
        <v>3</v>
      </c>
      <c r="F1910" s="14" t="s">
        <v>633</v>
      </c>
      <c r="G1910" s="14" t="s">
        <v>749</v>
      </c>
      <c r="H1910" s="13">
        <f t="shared" si="201"/>
        <v>78</v>
      </c>
      <c r="I1910" s="13">
        <f t="shared" si="202"/>
        <v>7</v>
      </c>
      <c r="J1910" s="13">
        <f t="shared" si="203"/>
        <v>2</v>
      </c>
      <c r="K1910" s="13" t="s">
        <v>1581</v>
      </c>
      <c r="L1910" s="13">
        <v>48</v>
      </c>
      <c r="M1910" s="13" t="s">
        <v>1583</v>
      </c>
      <c r="N1910" s="13">
        <v>48</v>
      </c>
      <c r="O1910" s="13" t="s">
        <v>1585</v>
      </c>
      <c r="P1910" s="13">
        <v>48</v>
      </c>
      <c r="Q1910" s="13" t="s">
        <v>1587</v>
      </c>
      <c r="R1910" s="13">
        <v>48</v>
      </c>
      <c r="S1910" s="13" t="s">
        <v>1589</v>
      </c>
      <c r="T1910" s="13">
        <v>48</v>
      </c>
      <c r="U1910" s="13" t="s">
        <v>1591</v>
      </c>
      <c r="V1910" s="13">
        <v>48</v>
      </c>
      <c r="W1910" s="13" t="s">
        <v>1417</v>
      </c>
      <c r="X1910" s="13">
        <v>48</v>
      </c>
      <c r="Y1910" s="13" t="s">
        <v>1418</v>
      </c>
      <c r="Z1910" s="13">
        <v>48</v>
      </c>
      <c r="AA1910" s="13" t="s">
        <v>352</v>
      </c>
      <c r="AB1910" s="37" t="str">
        <f t="shared" si="204"/>
        <v>tw-y-18-jlr-loc3</v>
      </c>
      <c r="AC1910" s="37">
        <f t="shared" si="205"/>
        <v>3</v>
      </c>
      <c r="AD1910" s="13">
        <v>6</v>
      </c>
      <c r="AE1910" s="27">
        <v>6</v>
      </c>
      <c r="AG1910" s="35">
        <v>107</v>
      </c>
    </row>
    <row r="1911" spans="1:33" ht="17.25" thickBot="1" x14ac:dyDescent="0.25">
      <c r="A1911" s="33" t="s">
        <v>988</v>
      </c>
      <c r="B1911" s="33">
        <f t="shared" si="199"/>
        <v>4401831</v>
      </c>
      <c r="C1911" s="52">
        <v>18</v>
      </c>
      <c r="D1911" s="28">
        <f t="shared" si="200"/>
        <v>44018</v>
      </c>
      <c r="E1911" s="29">
        <v>3</v>
      </c>
      <c r="F1911" s="30" t="s">
        <v>634</v>
      </c>
      <c r="G1911" s="30" t="s">
        <v>361</v>
      </c>
      <c r="H1911" s="29">
        <f t="shared" si="201"/>
        <v>78</v>
      </c>
      <c r="I1911" s="29">
        <f t="shared" si="202"/>
        <v>7</v>
      </c>
      <c r="J1911" s="29">
        <f t="shared" si="203"/>
        <v>2</v>
      </c>
      <c r="K1911" s="29" t="s">
        <v>1580</v>
      </c>
      <c r="L1911" s="29">
        <v>48</v>
      </c>
      <c r="M1911" s="29" t="s">
        <v>1582</v>
      </c>
      <c r="N1911" s="29">
        <v>48</v>
      </c>
      <c r="O1911" s="29" t="s">
        <v>1584</v>
      </c>
      <c r="P1911" s="29">
        <v>48</v>
      </c>
      <c r="Q1911" s="29" t="s">
        <v>1586</v>
      </c>
      <c r="R1911" s="29">
        <v>48</v>
      </c>
      <c r="S1911" s="29" t="s">
        <v>1588</v>
      </c>
      <c r="T1911" s="29">
        <v>48</v>
      </c>
      <c r="U1911" s="29" t="s">
        <v>1590</v>
      </c>
      <c r="V1911" s="29">
        <v>48</v>
      </c>
      <c r="W1911" s="29" t="s">
        <v>1416</v>
      </c>
      <c r="X1911" s="29">
        <v>48</v>
      </c>
      <c r="Y1911" s="29" t="s">
        <v>1419</v>
      </c>
      <c r="Z1911" s="29">
        <v>48</v>
      </c>
      <c r="AA1911" s="29" t="s">
        <v>393</v>
      </c>
      <c r="AB1911" s="30" t="str">
        <f t="shared" si="204"/>
        <v>tw-y-18-shl-loc3</v>
      </c>
      <c r="AC1911" s="30">
        <f t="shared" si="205"/>
        <v>3</v>
      </c>
      <c r="AD1911" s="29">
        <v>9</v>
      </c>
      <c r="AE1911" s="31">
        <v>9</v>
      </c>
      <c r="AG1911" s="35">
        <v>108</v>
      </c>
    </row>
    <row r="1912" spans="1:33" ht="16.5" x14ac:dyDescent="0.2">
      <c r="A1912" s="33" t="s">
        <v>988</v>
      </c>
      <c r="B1912" s="33">
        <f t="shared" si="199"/>
        <v>4401910</v>
      </c>
      <c r="C1912" s="52">
        <v>19</v>
      </c>
      <c r="D1912" s="23">
        <f t="shared" si="200"/>
        <v>44019</v>
      </c>
      <c r="E1912" s="24">
        <v>1</v>
      </c>
      <c r="F1912" s="32" t="s">
        <v>633</v>
      </c>
      <c r="G1912" s="32" t="s">
        <v>347</v>
      </c>
      <c r="H1912" s="24">
        <f t="shared" si="201"/>
        <v>80</v>
      </c>
      <c r="I1912" s="24">
        <f t="shared" si="202"/>
        <v>8</v>
      </c>
      <c r="J1912" s="24">
        <f t="shared" si="203"/>
        <v>2</v>
      </c>
      <c r="K1912" s="24" t="s">
        <v>1581</v>
      </c>
      <c r="L1912" s="24">
        <v>49</v>
      </c>
      <c r="M1912" s="24" t="s">
        <v>1583</v>
      </c>
      <c r="N1912" s="24">
        <v>49</v>
      </c>
      <c r="O1912" s="24" t="s">
        <v>1585</v>
      </c>
      <c r="P1912" s="24">
        <v>49</v>
      </c>
      <c r="Q1912" s="24" t="s">
        <v>1587</v>
      </c>
      <c r="R1912" s="24">
        <v>49</v>
      </c>
      <c r="S1912" s="24" t="s">
        <v>1589</v>
      </c>
      <c r="T1912" s="24">
        <v>49</v>
      </c>
      <c r="U1912" s="24" t="s">
        <v>1591</v>
      </c>
      <c r="V1912" s="24">
        <v>49</v>
      </c>
      <c r="W1912" s="24" t="s">
        <v>1593</v>
      </c>
      <c r="X1912" s="24">
        <v>49</v>
      </c>
      <c r="Y1912" s="24" t="s">
        <v>1418</v>
      </c>
      <c r="Z1912" s="24">
        <v>49</v>
      </c>
      <c r="AA1912" s="24" t="s">
        <v>354</v>
      </c>
      <c r="AB1912" s="24" t="str">
        <f t="shared" si="204"/>
        <v>tw-y-19-jlr-loc1</v>
      </c>
      <c r="AC1912" s="24">
        <f t="shared" si="205"/>
        <v>3</v>
      </c>
      <c r="AD1912" s="24">
        <v>6</v>
      </c>
      <c r="AE1912" s="25">
        <v>6</v>
      </c>
      <c r="AG1912" s="35">
        <v>109</v>
      </c>
    </row>
    <row r="1913" spans="1:33" ht="16.5" x14ac:dyDescent="0.2">
      <c r="A1913" s="33" t="s">
        <v>988</v>
      </c>
      <c r="B1913" s="33">
        <f t="shared" si="199"/>
        <v>4401911</v>
      </c>
      <c r="C1913" s="52">
        <v>19</v>
      </c>
      <c r="D1913" s="26">
        <f t="shared" si="200"/>
        <v>44019</v>
      </c>
      <c r="E1913" s="13">
        <v>1</v>
      </c>
      <c r="F1913" s="14" t="s">
        <v>634</v>
      </c>
      <c r="G1913" s="14" t="s">
        <v>286</v>
      </c>
      <c r="H1913" s="13">
        <f t="shared" si="201"/>
        <v>80</v>
      </c>
      <c r="I1913" s="13">
        <f t="shared" si="202"/>
        <v>8</v>
      </c>
      <c r="J1913" s="13">
        <f t="shared" si="203"/>
        <v>2</v>
      </c>
      <c r="K1913" s="13" t="s">
        <v>1580</v>
      </c>
      <c r="L1913" s="13">
        <v>49</v>
      </c>
      <c r="M1913" s="13" t="s">
        <v>1582</v>
      </c>
      <c r="N1913" s="13">
        <v>49</v>
      </c>
      <c r="O1913" s="13" t="s">
        <v>1584</v>
      </c>
      <c r="P1913" s="13">
        <v>49</v>
      </c>
      <c r="Q1913" s="13" t="s">
        <v>1586</v>
      </c>
      <c r="R1913" s="13">
        <v>49</v>
      </c>
      <c r="S1913" s="13" t="s">
        <v>1588</v>
      </c>
      <c r="T1913" s="13">
        <v>49</v>
      </c>
      <c r="U1913" s="13" t="s">
        <v>1590</v>
      </c>
      <c r="V1913" s="13">
        <v>49</v>
      </c>
      <c r="W1913" s="13" t="s">
        <v>1592</v>
      </c>
      <c r="X1913" s="13">
        <v>49</v>
      </c>
      <c r="Y1913" s="13" t="s">
        <v>1419</v>
      </c>
      <c r="Z1913" s="13">
        <v>49</v>
      </c>
      <c r="AA1913" s="13" t="s">
        <v>395</v>
      </c>
      <c r="AB1913" s="13" t="str">
        <f t="shared" si="204"/>
        <v>tw-y-19-shl-loc1</v>
      </c>
      <c r="AC1913" s="13">
        <f t="shared" si="205"/>
        <v>3</v>
      </c>
      <c r="AD1913" s="13">
        <v>9</v>
      </c>
      <c r="AE1913" s="27">
        <v>9</v>
      </c>
      <c r="AG1913" s="35">
        <v>110</v>
      </c>
    </row>
    <row r="1914" spans="1:33" ht="16.5" x14ac:dyDescent="0.2">
      <c r="A1914" s="33" t="s">
        <v>988</v>
      </c>
      <c r="B1914" s="33">
        <f t="shared" si="199"/>
        <v>4401920</v>
      </c>
      <c r="C1914" s="52">
        <v>19</v>
      </c>
      <c r="D1914" s="26">
        <f t="shared" si="200"/>
        <v>44019</v>
      </c>
      <c r="E1914" s="13">
        <v>2</v>
      </c>
      <c r="F1914" s="14" t="s">
        <v>633</v>
      </c>
      <c r="G1914" s="14" t="s">
        <v>356</v>
      </c>
      <c r="H1914" s="13">
        <f t="shared" si="201"/>
        <v>80</v>
      </c>
      <c r="I1914" s="13">
        <f t="shared" si="202"/>
        <v>7</v>
      </c>
      <c r="J1914" s="13">
        <f t="shared" si="203"/>
        <v>2</v>
      </c>
      <c r="K1914" s="13" t="s">
        <v>1581</v>
      </c>
      <c r="L1914" s="13">
        <v>49</v>
      </c>
      <c r="M1914" s="13" t="s">
        <v>1583</v>
      </c>
      <c r="N1914" s="13">
        <v>49</v>
      </c>
      <c r="O1914" s="13" t="s">
        <v>1585</v>
      </c>
      <c r="P1914" s="13">
        <v>49</v>
      </c>
      <c r="Q1914" s="13" t="s">
        <v>1587</v>
      </c>
      <c r="R1914" s="13">
        <v>49</v>
      </c>
      <c r="S1914" s="13" t="s">
        <v>1589</v>
      </c>
      <c r="T1914" s="13">
        <v>49</v>
      </c>
      <c r="U1914" s="13" t="s">
        <v>1591</v>
      </c>
      <c r="V1914" s="13">
        <v>49</v>
      </c>
      <c r="W1914" s="13" t="s">
        <v>1593</v>
      </c>
      <c r="X1914" s="13">
        <v>49</v>
      </c>
      <c r="Y1914" s="13" t="s">
        <v>1418</v>
      </c>
      <c r="Z1914" s="13">
        <v>49</v>
      </c>
      <c r="AA1914" s="13" t="s">
        <v>748</v>
      </c>
      <c r="AB1914" s="36" t="str">
        <f t="shared" si="204"/>
        <v>tw-y-19-jlr-loc2</v>
      </c>
      <c r="AC1914" s="36">
        <f t="shared" si="205"/>
        <v>3</v>
      </c>
      <c r="AD1914" s="13">
        <v>6</v>
      </c>
      <c r="AE1914" s="27">
        <v>6</v>
      </c>
      <c r="AG1914" s="35">
        <v>111</v>
      </c>
    </row>
    <row r="1915" spans="1:33" ht="16.5" x14ac:dyDescent="0.2">
      <c r="A1915" s="33" t="s">
        <v>988</v>
      </c>
      <c r="B1915" s="33">
        <f t="shared" si="199"/>
        <v>4401921</v>
      </c>
      <c r="C1915" s="52">
        <v>19</v>
      </c>
      <c r="D1915" s="26">
        <f t="shared" si="200"/>
        <v>44019</v>
      </c>
      <c r="E1915" s="13">
        <v>2</v>
      </c>
      <c r="F1915" s="14" t="s">
        <v>634</v>
      </c>
      <c r="G1915" s="14" t="s">
        <v>376</v>
      </c>
      <c r="H1915" s="13">
        <f t="shared" si="201"/>
        <v>80</v>
      </c>
      <c r="I1915" s="13">
        <f t="shared" si="202"/>
        <v>7</v>
      </c>
      <c r="J1915" s="13">
        <f t="shared" si="203"/>
        <v>2</v>
      </c>
      <c r="K1915" s="13" t="s">
        <v>1580</v>
      </c>
      <c r="L1915" s="13">
        <v>49</v>
      </c>
      <c r="M1915" s="13" t="s">
        <v>1582</v>
      </c>
      <c r="N1915" s="13">
        <v>49</v>
      </c>
      <c r="O1915" s="13" t="s">
        <v>1584</v>
      </c>
      <c r="P1915" s="13">
        <v>49</v>
      </c>
      <c r="Q1915" s="13" t="s">
        <v>1586</v>
      </c>
      <c r="R1915" s="13">
        <v>49</v>
      </c>
      <c r="S1915" s="13" t="s">
        <v>1588</v>
      </c>
      <c r="T1915" s="13">
        <v>49</v>
      </c>
      <c r="U1915" s="13" t="s">
        <v>1590</v>
      </c>
      <c r="V1915" s="13">
        <v>49</v>
      </c>
      <c r="W1915" s="13" t="s">
        <v>1592</v>
      </c>
      <c r="X1915" s="13">
        <v>49</v>
      </c>
      <c r="Y1915" s="13" t="s">
        <v>1419</v>
      </c>
      <c r="Z1915" s="13">
        <v>49</v>
      </c>
      <c r="AA1915" s="13" t="s">
        <v>390</v>
      </c>
      <c r="AB1915" s="36" t="str">
        <f t="shared" si="204"/>
        <v>tw-y-19-shl-loc2</v>
      </c>
      <c r="AC1915" s="36">
        <f t="shared" si="205"/>
        <v>3</v>
      </c>
      <c r="AD1915" s="13">
        <v>9</v>
      </c>
      <c r="AE1915" s="27">
        <v>9</v>
      </c>
      <c r="AG1915" s="35">
        <v>112</v>
      </c>
    </row>
    <row r="1916" spans="1:33" ht="16.5" x14ac:dyDescent="0.2">
      <c r="A1916" s="33" t="s">
        <v>988</v>
      </c>
      <c r="B1916" s="33">
        <f t="shared" si="199"/>
        <v>4401930</v>
      </c>
      <c r="C1916" s="52">
        <v>19</v>
      </c>
      <c r="D1916" s="26">
        <f t="shared" si="200"/>
        <v>44019</v>
      </c>
      <c r="E1916" s="13">
        <v>3</v>
      </c>
      <c r="F1916" s="14" t="s">
        <v>633</v>
      </c>
      <c r="G1916" s="14" t="s">
        <v>749</v>
      </c>
      <c r="H1916" s="13">
        <f t="shared" si="201"/>
        <v>80</v>
      </c>
      <c r="I1916" s="13">
        <f t="shared" si="202"/>
        <v>7</v>
      </c>
      <c r="J1916" s="13">
        <f t="shared" si="203"/>
        <v>2</v>
      </c>
      <c r="K1916" s="13" t="s">
        <v>1581</v>
      </c>
      <c r="L1916" s="13">
        <v>49</v>
      </c>
      <c r="M1916" s="13" t="s">
        <v>1583</v>
      </c>
      <c r="N1916" s="13">
        <v>49</v>
      </c>
      <c r="O1916" s="13" t="s">
        <v>1585</v>
      </c>
      <c r="P1916" s="13">
        <v>49</v>
      </c>
      <c r="Q1916" s="13" t="s">
        <v>1587</v>
      </c>
      <c r="R1916" s="13">
        <v>49</v>
      </c>
      <c r="S1916" s="13" t="s">
        <v>1589</v>
      </c>
      <c r="T1916" s="13">
        <v>49</v>
      </c>
      <c r="U1916" s="13" t="s">
        <v>1591</v>
      </c>
      <c r="V1916" s="13">
        <v>49</v>
      </c>
      <c r="W1916" s="13" t="s">
        <v>1593</v>
      </c>
      <c r="X1916" s="13">
        <v>49</v>
      </c>
      <c r="Y1916" s="13" t="s">
        <v>1418</v>
      </c>
      <c r="Z1916" s="13">
        <v>49</v>
      </c>
      <c r="AA1916" s="13" t="s">
        <v>351</v>
      </c>
      <c r="AB1916" s="37" t="str">
        <f t="shared" si="204"/>
        <v>tw-y-19-jlr-loc3</v>
      </c>
      <c r="AC1916" s="37">
        <f t="shared" si="205"/>
        <v>3</v>
      </c>
      <c r="AD1916" s="13">
        <v>6</v>
      </c>
      <c r="AE1916" s="27">
        <v>6</v>
      </c>
      <c r="AG1916" s="35">
        <v>113</v>
      </c>
    </row>
    <row r="1917" spans="1:33" ht="17.25" thickBot="1" x14ac:dyDescent="0.25">
      <c r="A1917" s="33" t="s">
        <v>988</v>
      </c>
      <c r="B1917" s="33">
        <f t="shared" si="199"/>
        <v>4401931</v>
      </c>
      <c r="C1917" s="52">
        <v>19</v>
      </c>
      <c r="D1917" s="28">
        <f t="shared" si="200"/>
        <v>44019</v>
      </c>
      <c r="E1917" s="29">
        <v>3</v>
      </c>
      <c r="F1917" s="30" t="s">
        <v>634</v>
      </c>
      <c r="G1917" s="30" t="s">
        <v>361</v>
      </c>
      <c r="H1917" s="29">
        <f t="shared" si="201"/>
        <v>80</v>
      </c>
      <c r="I1917" s="29">
        <f t="shared" si="202"/>
        <v>7</v>
      </c>
      <c r="J1917" s="29">
        <f t="shared" si="203"/>
        <v>2</v>
      </c>
      <c r="K1917" s="29" t="s">
        <v>1580</v>
      </c>
      <c r="L1917" s="29">
        <v>49</v>
      </c>
      <c r="M1917" s="29" t="s">
        <v>1582</v>
      </c>
      <c r="N1917" s="29">
        <v>49</v>
      </c>
      <c r="O1917" s="29" t="s">
        <v>1584</v>
      </c>
      <c r="P1917" s="29">
        <v>49</v>
      </c>
      <c r="Q1917" s="29" t="s">
        <v>1586</v>
      </c>
      <c r="R1917" s="29">
        <v>49</v>
      </c>
      <c r="S1917" s="29" t="s">
        <v>1588</v>
      </c>
      <c r="T1917" s="29">
        <v>49</v>
      </c>
      <c r="U1917" s="29" t="s">
        <v>1590</v>
      </c>
      <c r="V1917" s="29">
        <v>49</v>
      </c>
      <c r="W1917" s="29" t="s">
        <v>1592</v>
      </c>
      <c r="X1917" s="29">
        <v>49</v>
      </c>
      <c r="Y1917" s="29" t="s">
        <v>1419</v>
      </c>
      <c r="Z1917" s="29">
        <v>49</v>
      </c>
      <c r="AA1917" s="29" t="s">
        <v>391</v>
      </c>
      <c r="AB1917" s="30" t="str">
        <f t="shared" si="204"/>
        <v>tw-y-19-shl-loc3</v>
      </c>
      <c r="AC1917" s="30">
        <f t="shared" si="205"/>
        <v>3</v>
      </c>
      <c r="AD1917" s="29">
        <v>9</v>
      </c>
      <c r="AE1917" s="31">
        <v>9</v>
      </c>
      <c r="AG1917" s="35">
        <v>114</v>
      </c>
    </row>
    <row r="1918" spans="1:33" ht="16.5" x14ac:dyDescent="0.2">
      <c r="A1918" s="33" t="s">
        <v>988</v>
      </c>
      <c r="B1918" s="33">
        <f t="shared" si="199"/>
        <v>4402010</v>
      </c>
      <c r="C1918" s="52">
        <v>20</v>
      </c>
      <c r="D1918" s="23">
        <f t="shared" si="200"/>
        <v>44020</v>
      </c>
      <c r="E1918" s="24">
        <v>1</v>
      </c>
      <c r="F1918" s="32" t="s">
        <v>633</v>
      </c>
      <c r="G1918" s="32" t="s">
        <v>289</v>
      </c>
      <c r="H1918" s="24">
        <f t="shared" si="201"/>
        <v>80</v>
      </c>
      <c r="I1918" s="24">
        <f t="shared" si="202"/>
        <v>8</v>
      </c>
      <c r="J1918" s="24">
        <f t="shared" si="203"/>
        <v>2</v>
      </c>
      <c r="K1918" s="24" t="s">
        <v>1581</v>
      </c>
      <c r="L1918" s="24">
        <v>50</v>
      </c>
      <c r="M1918" s="24" t="s">
        <v>1583</v>
      </c>
      <c r="N1918" s="24">
        <v>50</v>
      </c>
      <c r="O1918" s="24" t="s">
        <v>1585</v>
      </c>
      <c r="P1918" s="24">
        <v>50</v>
      </c>
      <c r="Q1918" s="24" t="s">
        <v>1587</v>
      </c>
      <c r="R1918" s="24">
        <v>50</v>
      </c>
      <c r="S1918" s="24" t="s">
        <v>1589</v>
      </c>
      <c r="T1918" s="24">
        <v>50</v>
      </c>
      <c r="U1918" s="24" t="s">
        <v>1591</v>
      </c>
      <c r="V1918" s="24">
        <v>50</v>
      </c>
      <c r="W1918" s="24" t="s">
        <v>1593</v>
      </c>
      <c r="X1918" s="24">
        <v>50</v>
      </c>
      <c r="Y1918" s="24" t="s">
        <v>1594</v>
      </c>
      <c r="Z1918" s="24">
        <v>50</v>
      </c>
      <c r="AA1918" s="24" t="s">
        <v>347</v>
      </c>
      <c r="AB1918" s="24" t="str">
        <f t="shared" si="204"/>
        <v>tw-y-20-jlr-loc1</v>
      </c>
      <c r="AC1918" s="24">
        <f t="shared" si="205"/>
        <v>4</v>
      </c>
      <c r="AD1918" s="24">
        <v>6</v>
      </c>
      <c r="AE1918" s="25">
        <v>6</v>
      </c>
      <c r="AG1918" s="35">
        <v>115</v>
      </c>
    </row>
    <row r="1919" spans="1:33" ht="16.5" x14ac:dyDescent="0.2">
      <c r="A1919" s="33" t="s">
        <v>988</v>
      </c>
      <c r="B1919" s="33">
        <f t="shared" si="199"/>
        <v>4402011</v>
      </c>
      <c r="C1919" s="52">
        <v>20</v>
      </c>
      <c r="D1919" s="26">
        <f t="shared" si="200"/>
        <v>44020</v>
      </c>
      <c r="E1919" s="13">
        <v>1</v>
      </c>
      <c r="F1919" s="14" t="s">
        <v>634</v>
      </c>
      <c r="G1919" s="14" t="s">
        <v>286</v>
      </c>
      <c r="H1919" s="13">
        <f t="shared" si="201"/>
        <v>80</v>
      </c>
      <c r="I1919" s="13">
        <f t="shared" si="202"/>
        <v>8</v>
      </c>
      <c r="J1919" s="13">
        <f t="shared" si="203"/>
        <v>2</v>
      </c>
      <c r="K1919" s="13" t="s">
        <v>1580</v>
      </c>
      <c r="L1919" s="13">
        <v>50</v>
      </c>
      <c r="M1919" s="13" t="s">
        <v>1582</v>
      </c>
      <c r="N1919" s="13">
        <v>50</v>
      </c>
      <c r="O1919" s="13" t="s">
        <v>1584</v>
      </c>
      <c r="P1919" s="13">
        <v>50</v>
      </c>
      <c r="Q1919" s="13" t="s">
        <v>1586</v>
      </c>
      <c r="R1919" s="13">
        <v>50</v>
      </c>
      <c r="S1919" s="13" t="s">
        <v>1588</v>
      </c>
      <c r="T1919" s="13">
        <v>50</v>
      </c>
      <c r="U1919" s="13" t="s">
        <v>1590</v>
      </c>
      <c r="V1919" s="13">
        <v>50</v>
      </c>
      <c r="W1919" s="13" t="s">
        <v>1592</v>
      </c>
      <c r="X1919" s="13">
        <v>50</v>
      </c>
      <c r="Y1919" s="13" t="s">
        <v>1595</v>
      </c>
      <c r="Z1919" s="13">
        <v>50</v>
      </c>
      <c r="AA1919" s="13" t="s">
        <v>379</v>
      </c>
      <c r="AB1919" s="13" t="str">
        <f t="shared" si="204"/>
        <v>tw-y-20-shl-loc1</v>
      </c>
      <c r="AC1919" s="13">
        <f t="shared" si="205"/>
        <v>4</v>
      </c>
      <c r="AD1919" s="13">
        <v>9</v>
      </c>
      <c r="AE1919" s="27">
        <v>9</v>
      </c>
      <c r="AG1919" s="35">
        <v>116</v>
      </c>
    </row>
    <row r="1920" spans="1:33" ht="16.5" x14ac:dyDescent="0.2">
      <c r="A1920" s="33" t="s">
        <v>988</v>
      </c>
      <c r="B1920" s="33">
        <f t="shared" si="199"/>
        <v>4402020</v>
      </c>
      <c r="C1920" s="52">
        <v>20</v>
      </c>
      <c r="D1920" s="26">
        <f t="shared" si="200"/>
        <v>44020</v>
      </c>
      <c r="E1920" s="13">
        <v>2</v>
      </c>
      <c r="F1920" s="14" t="s">
        <v>633</v>
      </c>
      <c r="G1920" s="14" t="s">
        <v>356</v>
      </c>
      <c r="H1920" s="13">
        <f t="shared" si="201"/>
        <v>80</v>
      </c>
      <c r="I1920" s="13">
        <f t="shared" si="202"/>
        <v>8</v>
      </c>
      <c r="J1920" s="13">
        <f t="shared" si="203"/>
        <v>2</v>
      </c>
      <c r="K1920" s="13" t="s">
        <v>1581</v>
      </c>
      <c r="L1920" s="13">
        <v>50</v>
      </c>
      <c r="M1920" s="13" t="s">
        <v>1583</v>
      </c>
      <c r="N1920" s="13">
        <v>50</v>
      </c>
      <c r="O1920" s="13" t="s">
        <v>1585</v>
      </c>
      <c r="P1920" s="13">
        <v>50</v>
      </c>
      <c r="Q1920" s="13" t="s">
        <v>1587</v>
      </c>
      <c r="R1920" s="13">
        <v>50</v>
      </c>
      <c r="S1920" s="13" t="s">
        <v>1589</v>
      </c>
      <c r="T1920" s="13">
        <v>50</v>
      </c>
      <c r="U1920" s="13" t="s">
        <v>1591</v>
      </c>
      <c r="V1920" s="13">
        <v>50</v>
      </c>
      <c r="W1920" s="13" t="s">
        <v>1593</v>
      </c>
      <c r="X1920" s="13">
        <v>50</v>
      </c>
      <c r="Y1920" s="13" t="s">
        <v>1594</v>
      </c>
      <c r="Z1920" s="13">
        <v>50</v>
      </c>
      <c r="AA1920" s="13" t="s">
        <v>749</v>
      </c>
      <c r="AB1920" s="36" t="str">
        <f t="shared" si="204"/>
        <v>tw-y-20-jlr-loc2</v>
      </c>
      <c r="AC1920" s="36">
        <f t="shared" si="205"/>
        <v>4</v>
      </c>
      <c r="AD1920" s="13">
        <v>6</v>
      </c>
      <c r="AE1920" s="27">
        <v>6</v>
      </c>
      <c r="AG1920" s="35">
        <v>117</v>
      </c>
    </row>
    <row r="1921" spans="1:33" ht="16.5" x14ac:dyDescent="0.2">
      <c r="A1921" s="33" t="s">
        <v>988</v>
      </c>
      <c r="B1921" s="33">
        <f t="shared" si="199"/>
        <v>4402021</v>
      </c>
      <c r="C1921" s="52">
        <v>20</v>
      </c>
      <c r="D1921" s="26">
        <f t="shared" si="200"/>
        <v>44020</v>
      </c>
      <c r="E1921" s="13">
        <v>2</v>
      </c>
      <c r="F1921" s="14" t="s">
        <v>634</v>
      </c>
      <c r="G1921" s="14" t="s">
        <v>376</v>
      </c>
      <c r="H1921" s="13">
        <f t="shared" si="201"/>
        <v>80</v>
      </c>
      <c r="I1921" s="13">
        <f t="shared" si="202"/>
        <v>8</v>
      </c>
      <c r="J1921" s="13">
        <f t="shared" si="203"/>
        <v>2</v>
      </c>
      <c r="K1921" s="13" t="s">
        <v>1580</v>
      </c>
      <c r="L1921" s="13">
        <v>50</v>
      </c>
      <c r="M1921" s="13" t="s">
        <v>1582</v>
      </c>
      <c r="N1921" s="13">
        <v>50</v>
      </c>
      <c r="O1921" s="13" t="s">
        <v>1584</v>
      </c>
      <c r="P1921" s="13">
        <v>50</v>
      </c>
      <c r="Q1921" s="13" t="s">
        <v>1586</v>
      </c>
      <c r="R1921" s="13">
        <v>50</v>
      </c>
      <c r="S1921" s="13" t="s">
        <v>1588</v>
      </c>
      <c r="T1921" s="13">
        <v>50</v>
      </c>
      <c r="U1921" s="13" t="s">
        <v>1590</v>
      </c>
      <c r="V1921" s="13">
        <v>50</v>
      </c>
      <c r="W1921" s="13" t="s">
        <v>1592</v>
      </c>
      <c r="X1921" s="13">
        <v>50</v>
      </c>
      <c r="Y1921" s="13" t="s">
        <v>1595</v>
      </c>
      <c r="Z1921" s="13">
        <v>50</v>
      </c>
      <c r="AA1921" s="13" t="s">
        <v>382</v>
      </c>
      <c r="AB1921" s="36" t="str">
        <f t="shared" si="204"/>
        <v>tw-y-20-shl-loc2</v>
      </c>
      <c r="AC1921" s="36">
        <f t="shared" si="205"/>
        <v>4</v>
      </c>
      <c r="AD1921" s="13">
        <v>9</v>
      </c>
      <c r="AE1921" s="27">
        <v>9</v>
      </c>
      <c r="AG1921" s="35">
        <v>118</v>
      </c>
    </row>
    <row r="1922" spans="1:33" ht="16.5" x14ac:dyDescent="0.2">
      <c r="A1922" s="33" t="s">
        <v>988</v>
      </c>
      <c r="B1922" s="33">
        <f t="shared" si="199"/>
        <v>4402030</v>
      </c>
      <c r="C1922" s="52">
        <v>20</v>
      </c>
      <c r="D1922" s="26">
        <f t="shared" si="200"/>
        <v>44020</v>
      </c>
      <c r="E1922" s="13">
        <v>3</v>
      </c>
      <c r="F1922" s="14" t="s">
        <v>633</v>
      </c>
      <c r="G1922" s="14" t="s">
        <v>749</v>
      </c>
      <c r="H1922" s="13">
        <f t="shared" si="201"/>
        <v>80</v>
      </c>
      <c r="I1922" s="13">
        <f t="shared" si="202"/>
        <v>8</v>
      </c>
      <c r="J1922" s="13">
        <f t="shared" si="203"/>
        <v>2</v>
      </c>
      <c r="K1922" s="13" t="s">
        <v>1581</v>
      </c>
      <c r="L1922" s="13">
        <v>50</v>
      </c>
      <c r="M1922" s="13" t="s">
        <v>1583</v>
      </c>
      <c r="N1922" s="13">
        <v>50</v>
      </c>
      <c r="O1922" s="13" t="s">
        <v>1585</v>
      </c>
      <c r="P1922" s="13">
        <v>50</v>
      </c>
      <c r="Q1922" s="13" t="s">
        <v>1587</v>
      </c>
      <c r="R1922" s="13">
        <v>50</v>
      </c>
      <c r="S1922" s="13" t="s">
        <v>1589</v>
      </c>
      <c r="T1922" s="13">
        <v>50</v>
      </c>
      <c r="U1922" s="13" t="s">
        <v>1591</v>
      </c>
      <c r="V1922" s="13">
        <v>50</v>
      </c>
      <c r="W1922" s="13" t="s">
        <v>1593</v>
      </c>
      <c r="X1922" s="13">
        <v>50</v>
      </c>
      <c r="Y1922" s="13" t="s">
        <v>1594</v>
      </c>
      <c r="Z1922" s="13">
        <v>50</v>
      </c>
      <c r="AA1922" s="13" t="s">
        <v>356</v>
      </c>
      <c r="AB1922" s="37" t="str">
        <f t="shared" si="204"/>
        <v>tw-y-20-jlr-loc3</v>
      </c>
      <c r="AC1922" s="37">
        <f t="shared" si="205"/>
        <v>4</v>
      </c>
      <c r="AD1922" s="13">
        <v>6</v>
      </c>
      <c r="AE1922" s="27">
        <v>6</v>
      </c>
      <c r="AG1922" s="35">
        <v>119</v>
      </c>
    </row>
    <row r="1923" spans="1:33" ht="17.25" thickBot="1" x14ac:dyDescent="0.25">
      <c r="A1923" s="33" t="s">
        <v>988</v>
      </c>
      <c r="B1923" s="33">
        <f t="shared" si="199"/>
        <v>4402031</v>
      </c>
      <c r="C1923" s="52">
        <v>20</v>
      </c>
      <c r="D1923" s="28">
        <f t="shared" si="200"/>
        <v>44020</v>
      </c>
      <c r="E1923" s="29">
        <v>3</v>
      </c>
      <c r="F1923" s="30" t="s">
        <v>634</v>
      </c>
      <c r="G1923" s="30" t="s">
        <v>361</v>
      </c>
      <c r="H1923" s="29">
        <f t="shared" si="201"/>
        <v>80</v>
      </c>
      <c r="I1923" s="29">
        <f t="shared" si="202"/>
        <v>8</v>
      </c>
      <c r="J1923" s="29">
        <f t="shared" si="203"/>
        <v>2</v>
      </c>
      <c r="K1923" s="29" t="s">
        <v>1580</v>
      </c>
      <c r="L1923" s="29">
        <v>50</v>
      </c>
      <c r="M1923" s="29" t="s">
        <v>1582</v>
      </c>
      <c r="N1923" s="29">
        <v>50</v>
      </c>
      <c r="O1923" s="29" t="s">
        <v>1584</v>
      </c>
      <c r="P1923" s="29">
        <v>50</v>
      </c>
      <c r="Q1923" s="29" t="s">
        <v>1586</v>
      </c>
      <c r="R1923" s="29">
        <v>50</v>
      </c>
      <c r="S1923" s="29" t="s">
        <v>1588</v>
      </c>
      <c r="T1923" s="29">
        <v>50</v>
      </c>
      <c r="U1923" s="29" t="s">
        <v>1590</v>
      </c>
      <c r="V1923" s="29">
        <v>50</v>
      </c>
      <c r="W1923" s="29" t="s">
        <v>1592</v>
      </c>
      <c r="X1923" s="29">
        <v>50</v>
      </c>
      <c r="Y1923" s="29" t="s">
        <v>1595</v>
      </c>
      <c r="Z1923" s="29">
        <v>50</v>
      </c>
      <c r="AA1923" s="29" t="s">
        <v>397</v>
      </c>
      <c r="AB1923" s="30" t="str">
        <f t="shared" si="204"/>
        <v>tw-y-20-shl-loc3</v>
      </c>
      <c r="AC1923" s="30">
        <f t="shared" si="205"/>
        <v>4</v>
      </c>
      <c r="AD1923" s="29">
        <v>9</v>
      </c>
      <c r="AE1923" s="31">
        <v>9</v>
      </c>
      <c r="AG1923" s="35">
        <v>120</v>
      </c>
    </row>
    <row r="1924" spans="1:33" ht="16.5" x14ac:dyDescent="0.2">
      <c r="A1924" s="33" t="s">
        <v>988</v>
      </c>
      <c r="B1924" s="33">
        <f t="shared" si="199"/>
        <v>4402110</v>
      </c>
      <c r="C1924" s="52">
        <v>21</v>
      </c>
      <c r="D1924" s="23">
        <f t="shared" si="200"/>
        <v>44021</v>
      </c>
      <c r="E1924" s="24">
        <v>1</v>
      </c>
      <c r="F1924" s="32" t="s">
        <v>633</v>
      </c>
      <c r="G1924" s="32" t="s">
        <v>30</v>
      </c>
      <c r="H1924" s="24">
        <f t="shared" si="201"/>
        <v>81</v>
      </c>
      <c r="I1924" s="24">
        <f t="shared" si="202"/>
        <v>8</v>
      </c>
      <c r="J1924" s="24">
        <f t="shared" si="203"/>
        <v>2</v>
      </c>
      <c r="K1924" s="24" t="s">
        <v>1581</v>
      </c>
      <c r="L1924" s="24">
        <v>50</v>
      </c>
      <c r="M1924" s="24" t="s">
        <v>1583</v>
      </c>
      <c r="N1924" s="24">
        <v>50</v>
      </c>
      <c r="O1924" s="24" t="s">
        <v>1585</v>
      </c>
      <c r="P1924" s="24">
        <v>50</v>
      </c>
      <c r="Q1924" s="24" t="s">
        <v>1587</v>
      </c>
      <c r="R1924" s="24">
        <v>50</v>
      </c>
      <c r="S1924" s="24" t="s">
        <v>1589</v>
      </c>
      <c r="T1924" s="24">
        <v>50</v>
      </c>
      <c r="U1924" s="24" t="s">
        <v>1591</v>
      </c>
      <c r="V1924" s="24">
        <v>50</v>
      </c>
      <c r="W1924" s="24" t="s">
        <v>1593</v>
      </c>
      <c r="X1924" s="24">
        <v>50</v>
      </c>
      <c r="Y1924" s="24" t="s">
        <v>1594</v>
      </c>
      <c r="Z1924" s="24">
        <v>50</v>
      </c>
      <c r="AA1924" s="24" t="s">
        <v>354</v>
      </c>
      <c r="AB1924" s="24" t="str">
        <f t="shared" si="204"/>
        <v>tw-y-21-jlr-loc1</v>
      </c>
      <c r="AC1924" s="24">
        <f t="shared" si="205"/>
        <v>4</v>
      </c>
      <c r="AD1924" s="24">
        <v>6</v>
      </c>
      <c r="AE1924" s="25">
        <v>6</v>
      </c>
      <c r="AG1924" s="35">
        <v>121</v>
      </c>
    </row>
    <row r="1925" spans="1:33" ht="16.5" x14ac:dyDescent="0.2">
      <c r="A1925" s="33" t="s">
        <v>988</v>
      </c>
      <c r="B1925" s="33">
        <f t="shared" ref="B1925:B1988" si="206">D1925*100+E1925*10+IF(F1925="jlr",0,1)</f>
        <v>4402111</v>
      </c>
      <c r="C1925" s="52">
        <v>21</v>
      </c>
      <c r="D1925" s="26">
        <f t="shared" si="200"/>
        <v>44021</v>
      </c>
      <c r="E1925" s="13">
        <v>1</v>
      </c>
      <c r="F1925" s="14" t="s">
        <v>634</v>
      </c>
      <c r="G1925" s="14" t="s">
        <v>286</v>
      </c>
      <c r="H1925" s="13">
        <f t="shared" si="201"/>
        <v>81</v>
      </c>
      <c r="I1925" s="13">
        <f t="shared" si="202"/>
        <v>8</v>
      </c>
      <c r="J1925" s="13">
        <f t="shared" si="203"/>
        <v>2</v>
      </c>
      <c r="K1925" s="13" t="s">
        <v>1436</v>
      </c>
      <c r="L1925" s="13">
        <v>51</v>
      </c>
      <c r="M1925" s="13" t="s">
        <v>1582</v>
      </c>
      <c r="N1925" s="13">
        <v>51</v>
      </c>
      <c r="O1925" s="13" t="s">
        <v>1584</v>
      </c>
      <c r="P1925" s="13">
        <v>51</v>
      </c>
      <c r="Q1925" s="13" t="s">
        <v>1586</v>
      </c>
      <c r="R1925" s="13">
        <v>51</v>
      </c>
      <c r="S1925" s="13" t="s">
        <v>1588</v>
      </c>
      <c r="T1925" s="13">
        <v>51</v>
      </c>
      <c r="U1925" s="13" t="s">
        <v>1590</v>
      </c>
      <c r="V1925" s="13">
        <v>51</v>
      </c>
      <c r="W1925" s="13" t="s">
        <v>1592</v>
      </c>
      <c r="X1925" s="13">
        <v>51</v>
      </c>
      <c r="Y1925" s="13" t="s">
        <v>1595</v>
      </c>
      <c r="Z1925" s="13">
        <v>51</v>
      </c>
      <c r="AA1925" s="13" t="s">
        <v>395</v>
      </c>
      <c r="AB1925" s="13" t="str">
        <f t="shared" si="204"/>
        <v>tw-y-21-shl-loc1</v>
      </c>
      <c r="AC1925" s="13">
        <f t="shared" si="205"/>
        <v>4</v>
      </c>
      <c r="AD1925" s="13">
        <v>9</v>
      </c>
      <c r="AE1925" s="27">
        <v>9</v>
      </c>
      <c r="AG1925" s="35">
        <v>122</v>
      </c>
    </row>
    <row r="1926" spans="1:33" ht="16.5" x14ac:dyDescent="0.2">
      <c r="A1926" s="33" t="s">
        <v>988</v>
      </c>
      <c r="B1926" s="33">
        <f t="shared" si="206"/>
        <v>4402120</v>
      </c>
      <c r="C1926" s="52">
        <v>21</v>
      </c>
      <c r="D1926" s="26">
        <f t="shared" si="200"/>
        <v>44021</v>
      </c>
      <c r="E1926" s="13">
        <v>2</v>
      </c>
      <c r="F1926" s="14" t="s">
        <v>633</v>
      </c>
      <c r="G1926" s="14" t="s">
        <v>356</v>
      </c>
      <c r="H1926" s="13">
        <f t="shared" si="201"/>
        <v>81</v>
      </c>
      <c r="I1926" s="13">
        <f t="shared" si="202"/>
        <v>8</v>
      </c>
      <c r="J1926" s="13">
        <f t="shared" si="203"/>
        <v>2</v>
      </c>
      <c r="K1926" s="13" t="s">
        <v>1581</v>
      </c>
      <c r="L1926" s="13">
        <v>50</v>
      </c>
      <c r="M1926" s="13" t="s">
        <v>1583</v>
      </c>
      <c r="N1926" s="13">
        <v>50</v>
      </c>
      <c r="O1926" s="13" t="s">
        <v>1585</v>
      </c>
      <c r="P1926" s="13">
        <v>50</v>
      </c>
      <c r="Q1926" s="13" t="s">
        <v>1587</v>
      </c>
      <c r="R1926" s="13">
        <v>50</v>
      </c>
      <c r="S1926" s="13" t="s">
        <v>1589</v>
      </c>
      <c r="T1926" s="13">
        <v>50</v>
      </c>
      <c r="U1926" s="13" t="s">
        <v>1591</v>
      </c>
      <c r="V1926" s="13">
        <v>50</v>
      </c>
      <c r="W1926" s="13" t="s">
        <v>1593</v>
      </c>
      <c r="X1926" s="13">
        <v>50</v>
      </c>
      <c r="Y1926" s="13" t="s">
        <v>1594</v>
      </c>
      <c r="Z1926" s="13">
        <v>50</v>
      </c>
      <c r="AA1926" s="13" t="s">
        <v>748</v>
      </c>
      <c r="AB1926" s="36" t="str">
        <f t="shared" si="204"/>
        <v>tw-y-21-jlr-loc2</v>
      </c>
      <c r="AC1926" s="36">
        <f t="shared" si="205"/>
        <v>4</v>
      </c>
      <c r="AD1926" s="13">
        <v>6</v>
      </c>
      <c r="AE1926" s="27">
        <v>6</v>
      </c>
      <c r="AG1926" s="35">
        <v>123</v>
      </c>
    </row>
    <row r="1927" spans="1:33" ht="16.5" x14ac:dyDescent="0.2">
      <c r="A1927" s="33" t="s">
        <v>988</v>
      </c>
      <c r="B1927" s="33">
        <f t="shared" si="206"/>
        <v>4402121</v>
      </c>
      <c r="C1927" s="52">
        <v>21</v>
      </c>
      <c r="D1927" s="26">
        <f t="shared" si="200"/>
        <v>44021</v>
      </c>
      <c r="E1927" s="13">
        <v>2</v>
      </c>
      <c r="F1927" s="14" t="s">
        <v>634</v>
      </c>
      <c r="G1927" s="14" t="s">
        <v>376</v>
      </c>
      <c r="H1927" s="13">
        <f t="shared" si="201"/>
        <v>81</v>
      </c>
      <c r="I1927" s="13">
        <f t="shared" si="202"/>
        <v>8</v>
      </c>
      <c r="J1927" s="13">
        <f t="shared" si="203"/>
        <v>2</v>
      </c>
      <c r="K1927" s="13" t="s">
        <v>1436</v>
      </c>
      <c r="L1927" s="13">
        <v>51</v>
      </c>
      <c r="M1927" s="13" t="s">
        <v>1582</v>
      </c>
      <c r="N1927" s="13">
        <v>51</v>
      </c>
      <c r="O1927" s="13" t="s">
        <v>1584</v>
      </c>
      <c r="P1927" s="13">
        <v>51</v>
      </c>
      <c r="Q1927" s="13" t="s">
        <v>1586</v>
      </c>
      <c r="R1927" s="13">
        <v>51</v>
      </c>
      <c r="S1927" s="13" t="s">
        <v>1588</v>
      </c>
      <c r="T1927" s="13">
        <v>51</v>
      </c>
      <c r="U1927" s="13" t="s">
        <v>1590</v>
      </c>
      <c r="V1927" s="13">
        <v>51</v>
      </c>
      <c r="W1927" s="13" t="s">
        <v>1592</v>
      </c>
      <c r="X1927" s="13">
        <v>51</v>
      </c>
      <c r="Y1927" s="13" t="s">
        <v>1595</v>
      </c>
      <c r="Z1927" s="13">
        <v>51</v>
      </c>
      <c r="AA1927" s="13" t="s">
        <v>390</v>
      </c>
      <c r="AB1927" s="36" t="str">
        <f t="shared" si="204"/>
        <v>tw-y-21-shl-loc2</v>
      </c>
      <c r="AC1927" s="36">
        <f t="shared" si="205"/>
        <v>4</v>
      </c>
      <c r="AD1927" s="13">
        <v>9</v>
      </c>
      <c r="AE1927" s="27">
        <v>9</v>
      </c>
      <c r="AG1927" s="35">
        <v>124</v>
      </c>
    </row>
    <row r="1928" spans="1:33" ht="16.5" x14ac:dyDescent="0.2">
      <c r="A1928" s="33" t="s">
        <v>988</v>
      </c>
      <c r="B1928" s="33">
        <f t="shared" si="206"/>
        <v>4402130</v>
      </c>
      <c r="C1928" s="52">
        <v>21</v>
      </c>
      <c r="D1928" s="26">
        <f t="shared" si="200"/>
        <v>44021</v>
      </c>
      <c r="E1928" s="13">
        <v>3</v>
      </c>
      <c r="F1928" s="14" t="s">
        <v>633</v>
      </c>
      <c r="G1928" s="14" t="s">
        <v>749</v>
      </c>
      <c r="H1928" s="13">
        <f t="shared" si="201"/>
        <v>81</v>
      </c>
      <c r="I1928" s="13">
        <f t="shared" si="202"/>
        <v>8</v>
      </c>
      <c r="J1928" s="13">
        <f t="shared" si="203"/>
        <v>2</v>
      </c>
      <c r="K1928" s="13" t="s">
        <v>1581</v>
      </c>
      <c r="L1928" s="13">
        <v>50</v>
      </c>
      <c r="M1928" s="13" t="s">
        <v>1583</v>
      </c>
      <c r="N1928" s="13">
        <v>50</v>
      </c>
      <c r="O1928" s="13" t="s">
        <v>1585</v>
      </c>
      <c r="P1928" s="13">
        <v>50</v>
      </c>
      <c r="Q1928" s="13" t="s">
        <v>1587</v>
      </c>
      <c r="R1928" s="13">
        <v>50</v>
      </c>
      <c r="S1928" s="13" t="s">
        <v>1589</v>
      </c>
      <c r="T1928" s="13">
        <v>50</v>
      </c>
      <c r="U1928" s="13" t="s">
        <v>1591</v>
      </c>
      <c r="V1928" s="13">
        <v>50</v>
      </c>
      <c r="W1928" s="13" t="s">
        <v>1593</v>
      </c>
      <c r="X1928" s="13">
        <v>50</v>
      </c>
      <c r="Y1928" s="13" t="s">
        <v>1594</v>
      </c>
      <c r="Z1928" s="13">
        <v>50</v>
      </c>
      <c r="AA1928" s="13" t="s">
        <v>351</v>
      </c>
      <c r="AB1928" s="37" t="str">
        <f t="shared" si="204"/>
        <v>tw-y-21-jlr-loc3</v>
      </c>
      <c r="AC1928" s="37">
        <f t="shared" si="205"/>
        <v>4</v>
      </c>
      <c r="AD1928" s="13">
        <v>6</v>
      </c>
      <c r="AE1928" s="27">
        <v>6</v>
      </c>
      <c r="AG1928" s="35">
        <v>125</v>
      </c>
    </row>
    <row r="1929" spans="1:33" ht="17.25" thickBot="1" x14ac:dyDescent="0.25">
      <c r="A1929" s="33" t="s">
        <v>988</v>
      </c>
      <c r="B1929" s="33">
        <f t="shared" si="206"/>
        <v>4402131</v>
      </c>
      <c r="C1929" s="52">
        <v>21</v>
      </c>
      <c r="D1929" s="28">
        <f t="shared" si="200"/>
        <v>44021</v>
      </c>
      <c r="E1929" s="29">
        <v>3</v>
      </c>
      <c r="F1929" s="30" t="s">
        <v>634</v>
      </c>
      <c r="G1929" s="30" t="s">
        <v>361</v>
      </c>
      <c r="H1929" s="29">
        <f t="shared" si="201"/>
        <v>81</v>
      </c>
      <c r="I1929" s="29">
        <f t="shared" si="202"/>
        <v>8</v>
      </c>
      <c r="J1929" s="29">
        <f t="shared" si="203"/>
        <v>2</v>
      </c>
      <c r="K1929" s="29" t="s">
        <v>1436</v>
      </c>
      <c r="L1929" s="29">
        <v>51</v>
      </c>
      <c r="M1929" s="29" t="s">
        <v>1582</v>
      </c>
      <c r="N1929" s="29">
        <v>51</v>
      </c>
      <c r="O1929" s="29" t="s">
        <v>1584</v>
      </c>
      <c r="P1929" s="29">
        <v>51</v>
      </c>
      <c r="Q1929" s="29" t="s">
        <v>1586</v>
      </c>
      <c r="R1929" s="29">
        <v>51</v>
      </c>
      <c r="S1929" s="29" t="s">
        <v>1588</v>
      </c>
      <c r="T1929" s="29">
        <v>51</v>
      </c>
      <c r="U1929" s="29" t="s">
        <v>1590</v>
      </c>
      <c r="V1929" s="29">
        <v>51</v>
      </c>
      <c r="W1929" s="29" t="s">
        <v>1592</v>
      </c>
      <c r="X1929" s="29">
        <v>51</v>
      </c>
      <c r="Y1929" s="29" t="s">
        <v>1595</v>
      </c>
      <c r="Z1929" s="29">
        <v>51</v>
      </c>
      <c r="AA1929" s="29" t="s">
        <v>391</v>
      </c>
      <c r="AB1929" s="30" t="str">
        <f t="shared" si="204"/>
        <v>tw-y-21-shl-loc3</v>
      </c>
      <c r="AC1929" s="30">
        <f t="shared" si="205"/>
        <v>4</v>
      </c>
      <c r="AD1929" s="29">
        <v>9</v>
      </c>
      <c r="AE1929" s="31">
        <v>9</v>
      </c>
      <c r="AG1929" s="35">
        <v>126</v>
      </c>
    </row>
    <row r="1930" spans="1:33" ht="16.5" x14ac:dyDescent="0.2">
      <c r="A1930" s="33" t="s">
        <v>988</v>
      </c>
      <c r="B1930" s="33">
        <f t="shared" si="206"/>
        <v>4402210</v>
      </c>
      <c r="C1930" s="52">
        <v>22</v>
      </c>
      <c r="D1930" s="23">
        <f t="shared" si="200"/>
        <v>44022</v>
      </c>
      <c r="E1930" s="24">
        <v>1</v>
      </c>
      <c r="F1930" s="32" t="s">
        <v>633</v>
      </c>
      <c r="G1930" s="32" t="s">
        <v>30</v>
      </c>
      <c r="H1930" s="24">
        <f t="shared" si="201"/>
        <v>82</v>
      </c>
      <c r="I1930" s="24">
        <f t="shared" si="202"/>
        <v>8</v>
      </c>
      <c r="J1930" s="24">
        <f t="shared" si="203"/>
        <v>2</v>
      </c>
      <c r="K1930" s="24" t="s">
        <v>1437</v>
      </c>
      <c r="L1930" s="24">
        <v>52</v>
      </c>
      <c r="M1930" s="24" t="s">
        <v>1583</v>
      </c>
      <c r="N1930" s="24">
        <v>52</v>
      </c>
      <c r="O1930" s="24" t="s">
        <v>1585</v>
      </c>
      <c r="P1930" s="24">
        <v>52</v>
      </c>
      <c r="Q1930" s="24" t="s">
        <v>1587</v>
      </c>
      <c r="R1930" s="24">
        <v>52</v>
      </c>
      <c r="S1930" s="24" t="s">
        <v>1589</v>
      </c>
      <c r="T1930" s="24">
        <v>52</v>
      </c>
      <c r="U1930" s="24" t="s">
        <v>1591</v>
      </c>
      <c r="V1930" s="24">
        <v>52</v>
      </c>
      <c r="W1930" s="24" t="s">
        <v>1593</v>
      </c>
      <c r="X1930" s="24">
        <v>52</v>
      </c>
      <c r="Y1930" s="24" t="s">
        <v>1594</v>
      </c>
      <c r="Z1930" s="24">
        <v>52</v>
      </c>
      <c r="AA1930" s="32" t="s">
        <v>357</v>
      </c>
      <c r="AB1930" s="24" t="str">
        <f t="shared" si="204"/>
        <v>tw-y-22-jlr-loc1</v>
      </c>
      <c r="AC1930" s="24">
        <f t="shared" si="205"/>
        <v>4</v>
      </c>
      <c r="AD1930" s="24">
        <v>6</v>
      </c>
      <c r="AE1930" s="25">
        <v>6</v>
      </c>
      <c r="AG1930" s="35">
        <v>127</v>
      </c>
    </row>
    <row r="1931" spans="1:33" ht="16.5" x14ac:dyDescent="0.2">
      <c r="A1931" s="33" t="s">
        <v>988</v>
      </c>
      <c r="B1931" s="33">
        <f t="shared" si="206"/>
        <v>4402211</v>
      </c>
      <c r="C1931" s="52">
        <v>22</v>
      </c>
      <c r="D1931" s="26">
        <f t="shared" si="200"/>
        <v>44022</v>
      </c>
      <c r="E1931" s="13">
        <v>1</v>
      </c>
      <c r="F1931" s="14" t="s">
        <v>634</v>
      </c>
      <c r="G1931" s="14" t="s">
        <v>286</v>
      </c>
      <c r="H1931" s="13">
        <f t="shared" si="201"/>
        <v>82</v>
      </c>
      <c r="I1931" s="13">
        <f t="shared" si="202"/>
        <v>8</v>
      </c>
      <c r="J1931" s="13">
        <f t="shared" si="203"/>
        <v>2</v>
      </c>
      <c r="K1931" s="13" t="s">
        <v>1436</v>
      </c>
      <c r="L1931" s="13">
        <v>51</v>
      </c>
      <c r="M1931" s="13" t="s">
        <v>1582</v>
      </c>
      <c r="N1931" s="13">
        <v>51</v>
      </c>
      <c r="O1931" s="13" t="s">
        <v>1584</v>
      </c>
      <c r="P1931" s="13">
        <v>51</v>
      </c>
      <c r="Q1931" s="13" t="s">
        <v>1586</v>
      </c>
      <c r="R1931" s="13">
        <v>51</v>
      </c>
      <c r="S1931" s="13" t="s">
        <v>1588</v>
      </c>
      <c r="T1931" s="13">
        <v>51</v>
      </c>
      <c r="U1931" s="13" t="s">
        <v>1590</v>
      </c>
      <c r="V1931" s="13">
        <v>51</v>
      </c>
      <c r="W1931" s="13" t="s">
        <v>1592</v>
      </c>
      <c r="X1931" s="13">
        <v>51</v>
      </c>
      <c r="Y1931" s="13" t="s">
        <v>1595</v>
      </c>
      <c r="Z1931" s="13">
        <v>51</v>
      </c>
      <c r="AA1931" s="13" t="s">
        <v>398</v>
      </c>
      <c r="AB1931" s="13" t="str">
        <f t="shared" si="204"/>
        <v>tw-y-22-shl-loc1</v>
      </c>
      <c r="AC1931" s="13">
        <f t="shared" si="205"/>
        <v>4</v>
      </c>
      <c r="AD1931" s="13">
        <v>9</v>
      </c>
      <c r="AE1931" s="27">
        <v>9</v>
      </c>
      <c r="AG1931" s="35">
        <v>128</v>
      </c>
    </row>
    <row r="1932" spans="1:33" ht="16.5" x14ac:dyDescent="0.2">
      <c r="A1932" s="33" t="s">
        <v>988</v>
      </c>
      <c r="B1932" s="33">
        <f t="shared" si="206"/>
        <v>4402220</v>
      </c>
      <c r="C1932" s="52">
        <v>22</v>
      </c>
      <c r="D1932" s="26">
        <f t="shared" si="200"/>
        <v>44022</v>
      </c>
      <c r="E1932" s="13">
        <v>2</v>
      </c>
      <c r="F1932" s="14" t="s">
        <v>633</v>
      </c>
      <c r="G1932" s="14" t="s">
        <v>356</v>
      </c>
      <c r="H1932" s="13">
        <f t="shared" si="201"/>
        <v>82</v>
      </c>
      <c r="I1932" s="13">
        <f t="shared" si="202"/>
        <v>8</v>
      </c>
      <c r="J1932" s="13">
        <f t="shared" si="203"/>
        <v>2</v>
      </c>
      <c r="K1932" s="13" t="s">
        <v>1437</v>
      </c>
      <c r="L1932" s="13">
        <v>52</v>
      </c>
      <c r="M1932" s="13" t="s">
        <v>1583</v>
      </c>
      <c r="N1932" s="13">
        <v>52</v>
      </c>
      <c r="O1932" s="13" t="s">
        <v>1585</v>
      </c>
      <c r="P1932" s="13">
        <v>52</v>
      </c>
      <c r="Q1932" s="13" t="s">
        <v>1587</v>
      </c>
      <c r="R1932" s="13">
        <v>52</v>
      </c>
      <c r="S1932" s="13" t="s">
        <v>1589</v>
      </c>
      <c r="T1932" s="13">
        <v>52</v>
      </c>
      <c r="U1932" s="13" t="s">
        <v>1591</v>
      </c>
      <c r="V1932" s="13">
        <v>52</v>
      </c>
      <c r="W1932" s="13" t="s">
        <v>1593</v>
      </c>
      <c r="X1932" s="13">
        <v>52</v>
      </c>
      <c r="Y1932" s="13" t="s">
        <v>1594</v>
      </c>
      <c r="Z1932" s="13">
        <v>52</v>
      </c>
      <c r="AA1932" s="13" t="s">
        <v>347</v>
      </c>
      <c r="AB1932" s="36" t="str">
        <f t="shared" si="204"/>
        <v>tw-y-22-jlr-loc2</v>
      </c>
      <c r="AC1932" s="36">
        <f t="shared" si="205"/>
        <v>4</v>
      </c>
      <c r="AD1932" s="13">
        <v>6</v>
      </c>
      <c r="AE1932" s="27">
        <v>6</v>
      </c>
      <c r="AG1932" s="35">
        <v>129</v>
      </c>
    </row>
    <row r="1933" spans="1:33" ht="16.5" x14ac:dyDescent="0.2">
      <c r="A1933" s="33" t="s">
        <v>988</v>
      </c>
      <c r="B1933" s="33">
        <f t="shared" si="206"/>
        <v>4402221</v>
      </c>
      <c r="C1933" s="52">
        <v>22</v>
      </c>
      <c r="D1933" s="26">
        <f t="shared" ref="D1933:D1996" si="207">INT((AG1933-1)/6)+44001</f>
        <v>44022</v>
      </c>
      <c r="E1933" s="13">
        <v>2</v>
      </c>
      <c r="F1933" s="14" t="s">
        <v>634</v>
      </c>
      <c r="G1933" s="14" t="s">
        <v>376</v>
      </c>
      <c r="H1933" s="13">
        <f t="shared" ref="H1933:H1996" si="208">INDEX($CB$4:$CB$103,C1933)</f>
        <v>82</v>
      </c>
      <c r="I1933" s="13">
        <f t="shared" ref="I1933:I1996" si="209">INDEX($CC$4:$CE$103,C1933,E1933)</f>
        <v>8</v>
      </c>
      <c r="J1933" s="13">
        <f t="shared" ref="J1933:J1996" si="210">INDEX($CF$4:$CF$103,C1933)</f>
        <v>2</v>
      </c>
      <c r="K1933" s="13" t="s">
        <v>1436</v>
      </c>
      <c r="L1933" s="13">
        <v>51</v>
      </c>
      <c r="M1933" s="13" t="s">
        <v>1582</v>
      </c>
      <c r="N1933" s="13">
        <v>51</v>
      </c>
      <c r="O1933" s="13" t="s">
        <v>1584</v>
      </c>
      <c r="P1933" s="13">
        <v>51</v>
      </c>
      <c r="Q1933" s="13" t="s">
        <v>1586</v>
      </c>
      <c r="R1933" s="13">
        <v>51</v>
      </c>
      <c r="S1933" s="13" t="s">
        <v>1588</v>
      </c>
      <c r="T1933" s="13">
        <v>51</v>
      </c>
      <c r="U1933" s="13" t="s">
        <v>1590</v>
      </c>
      <c r="V1933" s="13">
        <v>51</v>
      </c>
      <c r="W1933" s="13" t="s">
        <v>1592</v>
      </c>
      <c r="X1933" s="13">
        <v>51</v>
      </c>
      <c r="Y1933" s="13" t="s">
        <v>1595</v>
      </c>
      <c r="Z1933" s="13">
        <v>51</v>
      </c>
      <c r="AA1933" s="13" t="s">
        <v>386</v>
      </c>
      <c r="AB1933" s="36" t="str">
        <f t="shared" ref="AB1933:AB1996" si="211">A1933&amp;"-"&amp;C1933&amp;"-"&amp;F1933&amp;"-loc"&amp;E1933</f>
        <v>tw-y-22-shl-loc2</v>
      </c>
      <c r="AC1933" s="36">
        <f t="shared" ref="AC1933:AC1996" si="212">INDEX($CG$4:$CG$103,C1933)</f>
        <v>4</v>
      </c>
      <c r="AD1933" s="13">
        <v>9</v>
      </c>
      <c r="AE1933" s="27">
        <v>9</v>
      </c>
      <c r="AG1933" s="35">
        <v>130</v>
      </c>
    </row>
    <row r="1934" spans="1:33" ht="16.5" x14ac:dyDescent="0.2">
      <c r="A1934" s="33" t="s">
        <v>988</v>
      </c>
      <c r="B1934" s="33">
        <f t="shared" si="206"/>
        <v>4402230</v>
      </c>
      <c r="C1934" s="52">
        <v>22</v>
      </c>
      <c r="D1934" s="26">
        <f t="shared" si="207"/>
        <v>44022</v>
      </c>
      <c r="E1934" s="13">
        <v>3</v>
      </c>
      <c r="F1934" s="14" t="s">
        <v>633</v>
      </c>
      <c r="G1934" s="14" t="s">
        <v>749</v>
      </c>
      <c r="H1934" s="13">
        <f t="shared" si="208"/>
        <v>82</v>
      </c>
      <c r="I1934" s="13">
        <f t="shared" si="209"/>
        <v>8</v>
      </c>
      <c r="J1934" s="13">
        <f t="shared" si="210"/>
        <v>2</v>
      </c>
      <c r="K1934" s="13" t="s">
        <v>1437</v>
      </c>
      <c r="L1934" s="13">
        <v>52</v>
      </c>
      <c r="M1934" s="13" t="s">
        <v>1583</v>
      </c>
      <c r="N1934" s="13">
        <v>52</v>
      </c>
      <c r="O1934" s="13" t="s">
        <v>1585</v>
      </c>
      <c r="P1934" s="13">
        <v>52</v>
      </c>
      <c r="Q1934" s="13" t="s">
        <v>1587</v>
      </c>
      <c r="R1934" s="13">
        <v>52</v>
      </c>
      <c r="S1934" s="13" t="s">
        <v>1589</v>
      </c>
      <c r="T1934" s="13">
        <v>52</v>
      </c>
      <c r="U1934" s="13" t="s">
        <v>1591</v>
      </c>
      <c r="V1934" s="13">
        <v>52</v>
      </c>
      <c r="W1934" s="13" t="s">
        <v>1593</v>
      </c>
      <c r="X1934" s="13">
        <v>52</v>
      </c>
      <c r="Y1934" s="13" t="s">
        <v>1594</v>
      </c>
      <c r="Z1934" s="13">
        <v>52</v>
      </c>
      <c r="AA1934" s="13" t="s">
        <v>353</v>
      </c>
      <c r="AB1934" s="37" t="str">
        <f t="shared" si="211"/>
        <v>tw-y-22-jlr-loc3</v>
      </c>
      <c r="AC1934" s="37">
        <f t="shared" si="212"/>
        <v>4</v>
      </c>
      <c r="AD1934" s="13">
        <v>6</v>
      </c>
      <c r="AE1934" s="27">
        <v>6</v>
      </c>
      <c r="AG1934" s="35">
        <v>131</v>
      </c>
    </row>
    <row r="1935" spans="1:33" ht="17.25" thickBot="1" x14ac:dyDescent="0.25">
      <c r="A1935" s="33" t="s">
        <v>988</v>
      </c>
      <c r="B1935" s="33">
        <f t="shared" si="206"/>
        <v>4402231</v>
      </c>
      <c r="C1935" s="52">
        <v>22</v>
      </c>
      <c r="D1935" s="28">
        <f t="shared" si="207"/>
        <v>44022</v>
      </c>
      <c r="E1935" s="29">
        <v>3</v>
      </c>
      <c r="F1935" s="30" t="s">
        <v>634</v>
      </c>
      <c r="G1935" s="30" t="s">
        <v>361</v>
      </c>
      <c r="H1935" s="29">
        <f t="shared" si="208"/>
        <v>82</v>
      </c>
      <c r="I1935" s="29">
        <f t="shared" si="209"/>
        <v>8</v>
      </c>
      <c r="J1935" s="29">
        <f t="shared" si="210"/>
        <v>2</v>
      </c>
      <c r="K1935" s="29" t="s">
        <v>1436</v>
      </c>
      <c r="L1935" s="29">
        <v>51</v>
      </c>
      <c r="M1935" s="29" t="s">
        <v>1582</v>
      </c>
      <c r="N1935" s="29">
        <v>51</v>
      </c>
      <c r="O1935" s="29" t="s">
        <v>1584</v>
      </c>
      <c r="P1935" s="29">
        <v>51</v>
      </c>
      <c r="Q1935" s="29" t="s">
        <v>1586</v>
      </c>
      <c r="R1935" s="29">
        <v>51</v>
      </c>
      <c r="S1935" s="29" t="s">
        <v>1588</v>
      </c>
      <c r="T1935" s="29">
        <v>51</v>
      </c>
      <c r="U1935" s="29" t="s">
        <v>1590</v>
      </c>
      <c r="V1935" s="29">
        <v>51</v>
      </c>
      <c r="W1935" s="29" t="s">
        <v>1592</v>
      </c>
      <c r="X1935" s="29">
        <v>51</v>
      </c>
      <c r="Y1935" s="29" t="s">
        <v>1595</v>
      </c>
      <c r="Z1935" s="29">
        <v>51</v>
      </c>
      <c r="AA1935" s="29" t="s">
        <v>394</v>
      </c>
      <c r="AB1935" s="30" t="str">
        <f t="shared" si="211"/>
        <v>tw-y-22-shl-loc3</v>
      </c>
      <c r="AC1935" s="30">
        <f t="shared" si="212"/>
        <v>4</v>
      </c>
      <c r="AD1935" s="29">
        <v>9</v>
      </c>
      <c r="AE1935" s="31">
        <v>9</v>
      </c>
      <c r="AG1935" s="35">
        <v>132</v>
      </c>
    </row>
    <row r="1936" spans="1:33" ht="16.5" x14ac:dyDescent="0.2">
      <c r="A1936" s="33" t="s">
        <v>988</v>
      </c>
      <c r="B1936" s="33">
        <f t="shared" si="206"/>
        <v>4402310</v>
      </c>
      <c r="C1936" s="52">
        <v>23</v>
      </c>
      <c r="D1936" s="23">
        <f t="shared" si="207"/>
        <v>44023</v>
      </c>
      <c r="E1936" s="24">
        <v>1</v>
      </c>
      <c r="F1936" s="32" t="s">
        <v>633</v>
      </c>
      <c r="G1936" s="32" t="s">
        <v>30</v>
      </c>
      <c r="H1936" s="24">
        <f t="shared" si="208"/>
        <v>83</v>
      </c>
      <c r="I1936" s="24">
        <f t="shared" si="209"/>
        <v>8</v>
      </c>
      <c r="J1936" s="24">
        <f t="shared" si="210"/>
        <v>2</v>
      </c>
      <c r="K1936" s="24" t="s">
        <v>1437</v>
      </c>
      <c r="L1936" s="24">
        <v>53</v>
      </c>
      <c r="M1936" s="24" t="s">
        <v>1439</v>
      </c>
      <c r="N1936" s="24">
        <v>53</v>
      </c>
      <c r="O1936" s="24" t="s">
        <v>1585</v>
      </c>
      <c r="P1936" s="24">
        <v>53</v>
      </c>
      <c r="Q1936" s="24" t="s">
        <v>1587</v>
      </c>
      <c r="R1936" s="24">
        <v>53</v>
      </c>
      <c r="S1936" s="24" t="s">
        <v>1589</v>
      </c>
      <c r="T1936" s="24">
        <v>53</v>
      </c>
      <c r="U1936" s="24" t="s">
        <v>1591</v>
      </c>
      <c r="V1936" s="24">
        <v>53</v>
      </c>
      <c r="W1936" s="24" t="s">
        <v>1593</v>
      </c>
      <c r="X1936" s="24">
        <v>53</v>
      </c>
      <c r="Y1936" s="24" t="s">
        <v>1594</v>
      </c>
      <c r="Z1936" s="24">
        <v>53</v>
      </c>
      <c r="AA1936" s="32" t="s">
        <v>747</v>
      </c>
      <c r="AB1936" s="24" t="str">
        <f t="shared" si="211"/>
        <v>tw-y-23-jlr-loc1</v>
      </c>
      <c r="AC1936" s="24">
        <f t="shared" si="212"/>
        <v>4</v>
      </c>
      <c r="AD1936" s="24">
        <v>6</v>
      </c>
      <c r="AE1936" s="25">
        <v>6</v>
      </c>
      <c r="AG1936" s="35">
        <v>133</v>
      </c>
    </row>
    <row r="1937" spans="1:33" ht="16.5" x14ac:dyDescent="0.2">
      <c r="A1937" s="33" t="s">
        <v>988</v>
      </c>
      <c r="B1937" s="33">
        <f t="shared" si="206"/>
        <v>4402311</v>
      </c>
      <c r="C1937" s="52">
        <v>23</v>
      </c>
      <c r="D1937" s="26">
        <f t="shared" si="207"/>
        <v>44023</v>
      </c>
      <c r="E1937" s="13">
        <v>1</v>
      </c>
      <c r="F1937" s="14" t="s">
        <v>634</v>
      </c>
      <c r="G1937" s="14" t="s">
        <v>286</v>
      </c>
      <c r="H1937" s="13">
        <f t="shared" si="208"/>
        <v>83</v>
      </c>
      <c r="I1937" s="13">
        <f t="shared" si="209"/>
        <v>8</v>
      </c>
      <c r="J1937" s="13">
        <f t="shared" si="210"/>
        <v>2</v>
      </c>
      <c r="K1937" s="13" t="s">
        <v>1436</v>
      </c>
      <c r="L1937" s="13">
        <v>53</v>
      </c>
      <c r="M1937" s="13" t="s">
        <v>1438</v>
      </c>
      <c r="N1937" s="13">
        <v>53</v>
      </c>
      <c r="O1937" s="13" t="s">
        <v>1584</v>
      </c>
      <c r="P1937" s="13">
        <v>53</v>
      </c>
      <c r="Q1937" s="13" t="s">
        <v>1586</v>
      </c>
      <c r="R1937" s="13">
        <v>53</v>
      </c>
      <c r="S1937" s="13" t="s">
        <v>1588</v>
      </c>
      <c r="T1937" s="13">
        <v>53</v>
      </c>
      <c r="U1937" s="13" t="s">
        <v>1590</v>
      </c>
      <c r="V1937" s="13">
        <v>53</v>
      </c>
      <c r="W1937" s="13" t="s">
        <v>1592</v>
      </c>
      <c r="X1937" s="13">
        <v>53</v>
      </c>
      <c r="Y1937" s="13" t="s">
        <v>1595</v>
      </c>
      <c r="Z1937" s="13">
        <v>53</v>
      </c>
      <c r="AA1937" s="14" t="s">
        <v>384</v>
      </c>
      <c r="AB1937" s="13" t="str">
        <f t="shared" si="211"/>
        <v>tw-y-23-shl-loc1</v>
      </c>
      <c r="AC1937" s="13">
        <f t="shared" si="212"/>
        <v>4</v>
      </c>
      <c r="AD1937" s="13">
        <v>9</v>
      </c>
      <c r="AE1937" s="27">
        <v>9</v>
      </c>
      <c r="AG1937" s="35">
        <v>134</v>
      </c>
    </row>
    <row r="1938" spans="1:33" ht="16.5" x14ac:dyDescent="0.2">
      <c r="A1938" s="33" t="s">
        <v>988</v>
      </c>
      <c r="B1938" s="33">
        <f t="shared" si="206"/>
        <v>4402320</v>
      </c>
      <c r="C1938" s="52">
        <v>23</v>
      </c>
      <c r="D1938" s="26">
        <f t="shared" si="207"/>
        <v>44023</v>
      </c>
      <c r="E1938" s="13">
        <v>2</v>
      </c>
      <c r="F1938" s="14" t="s">
        <v>633</v>
      </c>
      <c r="G1938" s="14" t="s">
        <v>356</v>
      </c>
      <c r="H1938" s="13">
        <f t="shared" si="208"/>
        <v>83</v>
      </c>
      <c r="I1938" s="13">
        <f t="shared" si="209"/>
        <v>8</v>
      </c>
      <c r="J1938" s="13">
        <f t="shared" si="210"/>
        <v>2</v>
      </c>
      <c r="K1938" s="13" t="s">
        <v>1437</v>
      </c>
      <c r="L1938" s="13">
        <v>53</v>
      </c>
      <c r="M1938" s="13" t="s">
        <v>1439</v>
      </c>
      <c r="N1938" s="13">
        <v>53</v>
      </c>
      <c r="O1938" s="13" t="s">
        <v>1585</v>
      </c>
      <c r="P1938" s="13">
        <v>53</v>
      </c>
      <c r="Q1938" s="13" t="s">
        <v>1587</v>
      </c>
      <c r="R1938" s="13">
        <v>53</v>
      </c>
      <c r="S1938" s="13" t="s">
        <v>1589</v>
      </c>
      <c r="T1938" s="13">
        <v>53</v>
      </c>
      <c r="U1938" s="13" t="s">
        <v>1591</v>
      </c>
      <c r="V1938" s="13">
        <v>53</v>
      </c>
      <c r="W1938" s="13" t="s">
        <v>1593</v>
      </c>
      <c r="X1938" s="13">
        <v>53</v>
      </c>
      <c r="Y1938" s="13" t="s">
        <v>1594</v>
      </c>
      <c r="Z1938" s="13">
        <v>53</v>
      </c>
      <c r="AA1938" s="14" t="s">
        <v>749</v>
      </c>
      <c r="AB1938" s="36" t="str">
        <f t="shared" si="211"/>
        <v>tw-y-23-jlr-loc2</v>
      </c>
      <c r="AC1938" s="36">
        <f t="shared" si="212"/>
        <v>4</v>
      </c>
      <c r="AD1938" s="13">
        <v>6</v>
      </c>
      <c r="AE1938" s="27">
        <v>6</v>
      </c>
      <c r="AG1938" s="35">
        <v>135</v>
      </c>
    </row>
    <row r="1939" spans="1:33" ht="16.5" x14ac:dyDescent="0.2">
      <c r="A1939" s="33" t="s">
        <v>988</v>
      </c>
      <c r="B1939" s="33">
        <f t="shared" si="206"/>
        <v>4402321</v>
      </c>
      <c r="C1939" s="52">
        <v>23</v>
      </c>
      <c r="D1939" s="26">
        <f t="shared" si="207"/>
        <v>44023</v>
      </c>
      <c r="E1939" s="13">
        <v>2</v>
      </c>
      <c r="F1939" s="14" t="s">
        <v>634</v>
      </c>
      <c r="G1939" s="14" t="s">
        <v>376</v>
      </c>
      <c r="H1939" s="13">
        <f t="shared" si="208"/>
        <v>83</v>
      </c>
      <c r="I1939" s="13">
        <f t="shared" si="209"/>
        <v>8</v>
      </c>
      <c r="J1939" s="13">
        <f t="shared" si="210"/>
        <v>2</v>
      </c>
      <c r="K1939" s="13" t="s">
        <v>1436</v>
      </c>
      <c r="L1939" s="13">
        <v>53</v>
      </c>
      <c r="M1939" s="13" t="s">
        <v>1438</v>
      </c>
      <c r="N1939" s="13">
        <v>53</v>
      </c>
      <c r="O1939" s="13" t="s">
        <v>1584</v>
      </c>
      <c r="P1939" s="13">
        <v>53</v>
      </c>
      <c r="Q1939" s="13" t="s">
        <v>1586</v>
      </c>
      <c r="R1939" s="13">
        <v>53</v>
      </c>
      <c r="S1939" s="13" t="s">
        <v>1588</v>
      </c>
      <c r="T1939" s="13">
        <v>53</v>
      </c>
      <c r="U1939" s="13" t="s">
        <v>1590</v>
      </c>
      <c r="V1939" s="13">
        <v>53</v>
      </c>
      <c r="W1939" s="13" t="s">
        <v>1592</v>
      </c>
      <c r="X1939" s="13">
        <v>53</v>
      </c>
      <c r="Y1939" s="13" t="s">
        <v>1595</v>
      </c>
      <c r="Z1939" s="13">
        <v>53</v>
      </c>
      <c r="AA1939" s="14" t="s">
        <v>382</v>
      </c>
      <c r="AB1939" s="36" t="str">
        <f t="shared" si="211"/>
        <v>tw-y-23-shl-loc2</v>
      </c>
      <c r="AC1939" s="36">
        <f t="shared" si="212"/>
        <v>4</v>
      </c>
      <c r="AD1939" s="13">
        <v>9</v>
      </c>
      <c r="AE1939" s="27">
        <v>9</v>
      </c>
      <c r="AG1939" s="35">
        <v>136</v>
      </c>
    </row>
    <row r="1940" spans="1:33" ht="16.5" x14ac:dyDescent="0.2">
      <c r="A1940" s="33" t="s">
        <v>988</v>
      </c>
      <c r="B1940" s="33">
        <f t="shared" si="206"/>
        <v>4402330</v>
      </c>
      <c r="C1940" s="52">
        <v>23</v>
      </c>
      <c r="D1940" s="26">
        <f t="shared" si="207"/>
        <v>44023</v>
      </c>
      <c r="E1940" s="13">
        <v>3</v>
      </c>
      <c r="F1940" s="14" t="s">
        <v>633</v>
      </c>
      <c r="G1940" s="14" t="s">
        <v>749</v>
      </c>
      <c r="H1940" s="13">
        <f t="shared" si="208"/>
        <v>83</v>
      </c>
      <c r="I1940" s="13">
        <f t="shared" si="209"/>
        <v>8</v>
      </c>
      <c r="J1940" s="13">
        <f t="shared" si="210"/>
        <v>2</v>
      </c>
      <c r="K1940" s="13" t="s">
        <v>1437</v>
      </c>
      <c r="L1940" s="13">
        <v>53</v>
      </c>
      <c r="M1940" s="13" t="s">
        <v>1439</v>
      </c>
      <c r="N1940" s="13">
        <v>53</v>
      </c>
      <c r="O1940" s="13" t="s">
        <v>1585</v>
      </c>
      <c r="P1940" s="13">
        <v>53</v>
      </c>
      <c r="Q1940" s="13" t="s">
        <v>1587</v>
      </c>
      <c r="R1940" s="13">
        <v>53</v>
      </c>
      <c r="S1940" s="13" t="s">
        <v>1589</v>
      </c>
      <c r="T1940" s="13">
        <v>53</v>
      </c>
      <c r="U1940" s="13" t="s">
        <v>1591</v>
      </c>
      <c r="V1940" s="13">
        <v>53</v>
      </c>
      <c r="W1940" s="13" t="s">
        <v>1593</v>
      </c>
      <c r="X1940" s="13">
        <v>53</v>
      </c>
      <c r="Y1940" s="13" t="s">
        <v>1594</v>
      </c>
      <c r="Z1940" s="13">
        <v>53</v>
      </c>
      <c r="AA1940" s="14" t="s">
        <v>354</v>
      </c>
      <c r="AB1940" s="37" t="str">
        <f t="shared" si="211"/>
        <v>tw-y-23-jlr-loc3</v>
      </c>
      <c r="AC1940" s="37">
        <f t="shared" si="212"/>
        <v>4</v>
      </c>
      <c r="AD1940" s="13">
        <v>6</v>
      </c>
      <c r="AE1940" s="27">
        <v>6</v>
      </c>
      <c r="AG1940" s="35">
        <v>137</v>
      </c>
    </row>
    <row r="1941" spans="1:33" ht="17.25" thickBot="1" x14ac:dyDescent="0.25">
      <c r="A1941" s="33" t="s">
        <v>988</v>
      </c>
      <c r="B1941" s="33">
        <f t="shared" si="206"/>
        <v>4402331</v>
      </c>
      <c r="C1941" s="52">
        <v>23</v>
      </c>
      <c r="D1941" s="28">
        <f t="shared" si="207"/>
        <v>44023</v>
      </c>
      <c r="E1941" s="29">
        <v>3</v>
      </c>
      <c r="F1941" s="30" t="s">
        <v>634</v>
      </c>
      <c r="G1941" s="30" t="s">
        <v>361</v>
      </c>
      <c r="H1941" s="29">
        <f t="shared" si="208"/>
        <v>83</v>
      </c>
      <c r="I1941" s="29">
        <f t="shared" si="209"/>
        <v>8</v>
      </c>
      <c r="J1941" s="29">
        <f t="shared" si="210"/>
        <v>2</v>
      </c>
      <c r="K1941" s="29" t="s">
        <v>1436</v>
      </c>
      <c r="L1941" s="29">
        <v>53</v>
      </c>
      <c r="M1941" s="29" t="s">
        <v>1438</v>
      </c>
      <c r="N1941" s="29">
        <v>53</v>
      </c>
      <c r="O1941" s="29" t="s">
        <v>1584</v>
      </c>
      <c r="P1941" s="29">
        <v>53</v>
      </c>
      <c r="Q1941" s="29" t="s">
        <v>1586</v>
      </c>
      <c r="R1941" s="29">
        <v>53</v>
      </c>
      <c r="S1941" s="29" t="s">
        <v>1588</v>
      </c>
      <c r="T1941" s="29">
        <v>53</v>
      </c>
      <c r="U1941" s="29" t="s">
        <v>1590</v>
      </c>
      <c r="V1941" s="29">
        <v>53</v>
      </c>
      <c r="W1941" s="29" t="s">
        <v>1592</v>
      </c>
      <c r="X1941" s="29">
        <v>53</v>
      </c>
      <c r="Y1941" s="29" t="s">
        <v>1595</v>
      </c>
      <c r="Z1941" s="29">
        <v>53</v>
      </c>
      <c r="AA1941" s="30" t="s">
        <v>395</v>
      </c>
      <c r="AB1941" s="30" t="str">
        <f t="shared" si="211"/>
        <v>tw-y-23-shl-loc3</v>
      </c>
      <c r="AC1941" s="30">
        <f t="shared" si="212"/>
        <v>4</v>
      </c>
      <c r="AD1941" s="29">
        <v>9</v>
      </c>
      <c r="AE1941" s="31">
        <v>9</v>
      </c>
      <c r="AG1941" s="35">
        <v>138</v>
      </c>
    </row>
    <row r="1942" spans="1:33" ht="16.5" x14ac:dyDescent="0.2">
      <c r="A1942" s="33" t="s">
        <v>988</v>
      </c>
      <c r="B1942" s="33">
        <f t="shared" si="206"/>
        <v>4402410</v>
      </c>
      <c r="C1942" s="52">
        <v>24</v>
      </c>
      <c r="D1942" s="23">
        <f t="shared" si="207"/>
        <v>44024</v>
      </c>
      <c r="E1942" s="24">
        <v>1</v>
      </c>
      <c r="F1942" s="32" t="s">
        <v>633</v>
      </c>
      <c r="G1942" s="32" t="s">
        <v>30</v>
      </c>
      <c r="H1942" s="24">
        <f t="shared" si="208"/>
        <v>85</v>
      </c>
      <c r="I1942" s="24">
        <f t="shared" si="209"/>
        <v>9</v>
      </c>
      <c r="J1942" s="24">
        <f t="shared" si="210"/>
        <v>2</v>
      </c>
      <c r="K1942" s="24" t="s">
        <v>1437</v>
      </c>
      <c r="L1942" s="24">
        <v>54</v>
      </c>
      <c r="M1942" s="24" t="s">
        <v>1439</v>
      </c>
      <c r="N1942" s="24">
        <v>54</v>
      </c>
      <c r="O1942" s="24" t="s">
        <v>1441</v>
      </c>
      <c r="P1942" s="24">
        <v>54</v>
      </c>
      <c r="Q1942" s="24" t="s">
        <v>1587</v>
      </c>
      <c r="R1942" s="24">
        <v>54</v>
      </c>
      <c r="S1942" s="24" t="s">
        <v>1589</v>
      </c>
      <c r="T1942" s="24">
        <v>54</v>
      </c>
      <c r="U1942" s="24" t="s">
        <v>1591</v>
      </c>
      <c r="V1942" s="24">
        <v>54</v>
      </c>
      <c r="W1942" s="24" t="s">
        <v>1593</v>
      </c>
      <c r="X1942" s="24">
        <v>54</v>
      </c>
      <c r="Y1942" s="24" t="s">
        <v>1594</v>
      </c>
      <c r="Z1942" s="24">
        <v>54</v>
      </c>
      <c r="AA1942" s="24" t="s">
        <v>351</v>
      </c>
      <c r="AB1942" s="24" t="str">
        <f t="shared" si="211"/>
        <v>tw-y-24-jlr-loc1</v>
      </c>
      <c r="AC1942" s="24">
        <f t="shared" si="212"/>
        <v>4</v>
      </c>
      <c r="AD1942" s="24">
        <v>6</v>
      </c>
      <c r="AE1942" s="25">
        <v>6</v>
      </c>
      <c r="AG1942" s="35">
        <v>139</v>
      </c>
    </row>
    <row r="1943" spans="1:33" ht="16.5" x14ac:dyDescent="0.2">
      <c r="A1943" s="33" t="s">
        <v>988</v>
      </c>
      <c r="B1943" s="33">
        <f t="shared" si="206"/>
        <v>4402411</v>
      </c>
      <c r="C1943" s="52">
        <v>24</v>
      </c>
      <c r="D1943" s="26">
        <f t="shared" si="207"/>
        <v>44024</v>
      </c>
      <c r="E1943" s="13">
        <v>1</v>
      </c>
      <c r="F1943" s="14" t="s">
        <v>634</v>
      </c>
      <c r="G1943" s="14" t="s">
        <v>286</v>
      </c>
      <c r="H1943" s="13">
        <f t="shared" si="208"/>
        <v>85</v>
      </c>
      <c r="I1943" s="13">
        <f t="shared" si="209"/>
        <v>9</v>
      </c>
      <c r="J1943" s="13">
        <f t="shared" si="210"/>
        <v>2</v>
      </c>
      <c r="K1943" s="13" t="s">
        <v>1436</v>
      </c>
      <c r="L1943" s="13">
        <v>54</v>
      </c>
      <c r="M1943" s="13" t="s">
        <v>1438</v>
      </c>
      <c r="N1943" s="13">
        <v>54</v>
      </c>
      <c r="O1943" s="13" t="s">
        <v>1440</v>
      </c>
      <c r="P1943" s="13">
        <v>54</v>
      </c>
      <c r="Q1943" s="13" t="s">
        <v>1586</v>
      </c>
      <c r="R1943" s="13">
        <v>54</v>
      </c>
      <c r="S1943" s="13" t="s">
        <v>1588</v>
      </c>
      <c r="T1943" s="13">
        <v>54</v>
      </c>
      <c r="U1943" s="13" t="s">
        <v>1590</v>
      </c>
      <c r="V1943" s="13">
        <v>54</v>
      </c>
      <c r="W1943" s="13" t="s">
        <v>1592</v>
      </c>
      <c r="X1943" s="13">
        <v>54</v>
      </c>
      <c r="Y1943" s="13" t="s">
        <v>1595</v>
      </c>
      <c r="Z1943" s="13">
        <v>54</v>
      </c>
      <c r="AA1943" s="13" t="s">
        <v>391</v>
      </c>
      <c r="AB1943" s="13" t="str">
        <f t="shared" si="211"/>
        <v>tw-y-24-shl-loc1</v>
      </c>
      <c r="AC1943" s="13">
        <f t="shared" si="212"/>
        <v>4</v>
      </c>
      <c r="AD1943" s="13">
        <v>9</v>
      </c>
      <c r="AE1943" s="27">
        <v>9</v>
      </c>
      <c r="AG1943" s="35">
        <v>140</v>
      </c>
    </row>
    <row r="1944" spans="1:33" ht="16.5" x14ac:dyDescent="0.2">
      <c r="A1944" s="33" t="s">
        <v>988</v>
      </c>
      <c r="B1944" s="33">
        <f t="shared" si="206"/>
        <v>4402420</v>
      </c>
      <c r="C1944" s="52">
        <v>24</v>
      </c>
      <c r="D1944" s="26">
        <f t="shared" si="207"/>
        <v>44024</v>
      </c>
      <c r="E1944" s="13">
        <v>2</v>
      </c>
      <c r="F1944" s="14" t="s">
        <v>633</v>
      </c>
      <c r="G1944" s="14" t="s">
        <v>356</v>
      </c>
      <c r="H1944" s="13">
        <f t="shared" si="208"/>
        <v>85</v>
      </c>
      <c r="I1944" s="13">
        <f t="shared" si="209"/>
        <v>8</v>
      </c>
      <c r="J1944" s="13">
        <f t="shared" si="210"/>
        <v>2</v>
      </c>
      <c r="K1944" s="13" t="s">
        <v>1437</v>
      </c>
      <c r="L1944" s="13">
        <v>54</v>
      </c>
      <c r="M1944" s="13" t="s">
        <v>1439</v>
      </c>
      <c r="N1944" s="13">
        <v>54</v>
      </c>
      <c r="O1944" s="13" t="s">
        <v>1441</v>
      </c>
      <c r="P1944" s="13">
        <v>54</v>
      </c>
      <c r="Q1944" s="13" t="s">
        <v>1587</v>
      </c>
      <c r="R1944" s="13">
        <v>54</v>
      </c>
      <c r="S1944" s="13" t="s">
        <v>1589</v>
      </c>
      <c r="T1944" s="13">
        <v>54</v>
      </c>
      <c r="U1944" s="13" t="s">
        <v>1591</v>
      </c>
      <c r="V1944" s="13">
        <v>54</v>
      </c>
      <c r="W1944" s="13" t="s">
        <v>1593</v>
      </c>
      <c r="X1944" s="13">
        <v>54</v>
      </c>
      <c r="Y1944" s="13" t="s">
        <v>1594</v>
      </c>
      <c r="Z1944" s="13">
        <v>54</v>
      </c>
      <c r="AA1944" s="13" t="s">
        <v>748</v>
      </c>
      <c r="AB1944" s="36" t="str">
        <f t="shared" si="211"/>
        <v>tw-y-24-jlr-loc2</v>
      </c>
      <c r="AC1944" s="36">
        <f t="shared" si="212"/>
        <v>4</v>
      </c>
      <c r="AD1944" s="13">
        <v>6</v>
      </c>
      <c r="AE1944" s="27">
        <v>6</v>
      </c>
      <c r="AG1944" s="35">
        <v>141</v>
      </c>
    </row>
    <row r="1945" spans="1:33" ht="16.5" x14ac:dyDescent="0.2">
      <c r="A1945" s="33" t="s">
        <v>988</v>
      </c>
      <c r="B1945" s="33">
        <f t="shared" si="206"/>
        <v>4402421</v>
      </c>
      <c r="C1945" s="52">
        <v>24</v>
      </c>
      <c r="D1945" s="26">
        <f t="shared" si="207"/>
        <v>44024</v>
      </c>
      <c r="E1945" s="13">
        <v>2</v>
      </c>
      <c r="F1945" s="14" t="s">
        <v>634</v>
      </c>
      <c r="G1945" s="14" t="s">
        <v>376</v>
      </c>
      <c r="H1945" s="13">
        <f t="shared" si="208"/>
        <v>85</v>
      </c>
      <c r="I1945" s="13">
        <f t="shared" si="209"/>
        <v>8</v>
      </c>
      <c r="J1945" s="13">
        <f t="shared" si="210"/>
        <v>2</v>
      </c>
      <c r="K1945" s="13" t="s">
        <v>1436</v>
      </c>
      <c r="L1945" s="13">
        <v>54</v>
      </c>
      <c r="M1945" s="13" t="s">
        <v>1438</v>
      </c>
      <c r="N1945" s="13">
        <v>54</v>
      </c>
      <c r="O1945" s="13" t="s">
        <v>1440</v>
      </c>
      <c r="P1945" s="13">
        <v>54</v>
      </c>
      <c r="Q1945" s="13" t="s">
        <v>1586</v>
      </c>
      <c r="R1945" s="13">
        <v>54</v>
      </c>
      <c r="S1945" s="13" t="s">
        <v>1588</v>
      </c>
      <c r="T1945" s="13">
        <v>54</v>
      </c>
      <c r="U1945" s="13" t="s">
        <v>1590</v>
      </c>
      <c r="V1945" s="13">
        <v>54</v>
      </c>
      <c r="W1945" s="13" t="s">
        <v>1592</v>
      </c>
      <c r="X1945" s="13">
        <v>54</v>
      </c>
      <c r="Y1945" s="13" t="s">
        <v>1595</v>
      </c>
      <c r="Z1945" s="13">
        <v>54</v>
      </c>
      <c r="AA1945" s="13" t="s">
        <v>390</v>
      </c>
      <c r="AB1945" s="36" t="str">
        <f t="shared" si="211"/>
        <v>tw-y-24-shl-loc2</v>
      </c>
      <c r="AC1945" s="36">
        <f t="shared" si="212"/>
        <v>4</v>
      </c>
      <c r="AD1945" s="13">
        <v>9</v>
      </c>
      <c r="AE1945" s="27">
        <v>9</v>
      </c>
      <c r="AG1945" s="35">
        <v>142</v>
      </c>
    </row>
    <row r="1946" spans="1:33" ht="16.5" x14ac:dyDescent="0.2">
      <c r="A1946" s="33" t="s">
        <v>988</v>
      </c>
      <c r="B1946" s="33">
        <f t="shared" si="206"/>
        <v>4402430</v>
      </c>
      <c r="C1946" s="52">
        <v>24</v>
      </c>
      <c r="D1946" s="26">
        <f t="shared" si="207"/>
        <v>44024</v>
      </c>
      <c r="E1946" s="13">
        <v>3</v>
      </c>
      <c r="F1946" s="14" t="s">
        <v>633</v>
      </c>
      <c r="G1946" s="14" t="s">
        <v>749</v>
      </c>
      <c r="H1946" s="13">
        <f t="shared" si="208"/>
        <v>85</v>
      </c>
      <c r="I1946" s="13">
        <f t="shared" si="209"/>
        <v>8</v>
      </c>
      <c r="J1946" s="13">
        <f t="shared" si="210"/>
        <v>2</v>
      </c>
      <c r="K1946" s="13" t="s">
        <v>1437</v>
      </c>
      <c r="L1946" s="13">
        <v>54</v>
      </c>
      <c r="M1946" s="13" t="s">
        <v>1439</v>
      </c>
      <c r="N1946" s="13">
        <v>54</v>
      </c>
      <c r="O1946" s="13" t="s">
        <v>1441</v>
      </c>
      <c r="P1946" s="13">
        <v>54</v>
      </c>
      <c r="Q1946" s="13" t="s">
        <v>1587</v>
      </c>
      <c r="R1946" s="13">
        <v>54</v>
      </c>
      <c r="S1946" s="13" t="s">
        <v>1589</v>
      </c>
      <c r="T1946" s="13">
        <v>54</v>
      </c>
      <c r="U1946" s="13" t="s">
        <v>1591</v>
      </c>
      <c r="V1946" s="13">
        <v>54</v>
      </c>
      <c r="W1946" s="13" t="s">
        <v>1593</v>
      </c>
      <c r="X1946" s="13">
        <v>54</v>
      </c>
      <c r="Y1946" s="13" t="s">
        <v>1594</v>
      </c>
      <c r="Z1946" s="13">
        <v>54</v>
      </c>
      <c r="AA1946" s="13" t="s">
        <v>354</v>
      </c>
      <c r="AB1946" s="37" t="str">
        <f t="shared" si="211"/>
        <v>tw-y-24-jlr-loc3</v>
      </c>
      <c r="AC1946" s="37">
        <f t="shared" si="212"/>
        <v>4</v>
      </c>
      <c r="AD1946" s="13">
        <v>6</v>
      </c>
      <c r="AE1946" s="27">
        <v>6</v>
      </c>
      <c r="AG1946" s="35">
        <v>143</v>
      </c>
    </row>
    <row r="1947" spans="1:33" ht="17.25" thickBot="1" x14ac:dyDescent="0.25">
      <c r="A1947" s="33" t="s">
        <v>988</v>
      </c>
      <c r="B1947" s="33">
        <f t="shared" si="206"/>
        <v>4402431</v>
      </c>
      <c r="C1947" s="52">
        <v>24</v>
      </c>
      <c r="D1947" s="28">
        <f t="shared" si="207"/>
        <v>44024</v>
      </c>
      <c r="E1947" s="29">
        <v>3</v>
      </c>
      <c r="F1947" s="30" t="s">
        <v>634</v>
      </c>
      <c r="G1947" s="30" t="s">
        <v>361</v>
      </c>
      <c r="H1947" s="29">
        <f t="shared" si="208"/>
        <v>85</v>
      </c>
      <c r="I1947" s="29">
        <f t="shared" si="209"/>
        <v>8</v>
      </c>
      <c r="J1947" s="29">
        <f t="shared" si="210"/>
        <v>2</v>
      </c>
      <c r="K1947" s="29" t="s">
        <v>1436</v>
      </c>
      <c r="L1947" s="29">
        <v>54</v>
      </c>
      <c r="M1947" s="29" t="s">
        <v>1438</v>
      </c>
      <c r="N1947" s="29">
        <v>54</v>
      </c>
      <c r="O1947" s="29" t="s">
        <v>1440</v>
      </c>
      <c r="P1947" s="29">
        <v>54</v>
      </c>
      <c r="Q1947" s="29" t="s">
        <v>1586</v>
      </c>
      <c r="R1947" s="29">
        <v>54</v>
      </c>
      <c r="S1947" s="29" t="s">
        <v>1588</v>
      </c>
      <c r="T1947" s="29">
        <v>54</v>
      </c>
      <c r="U1947" s="29" t="s">
        <v>1590</v>
      </c>
      <c r="V1947" s="29">
        <v>54</v>
      </c>
      <c r="W1947" s="29" t="s">
        <v>1592</v>
      </c>
      <c r="X1947" s="29">
        <v>54</v>
      </c>
      <c r="Y1947" s="29" t="s">
        <v>1595</v>
      </c>
      <c r="Z1947" s="29">
        <v>54</v>
      </c>
      <c r="AA1947" s="29" t="s">
        <v>395</v>
      </c>
      <c r="AB1947" s="30" t="str">
        <f t="shared" si="211"/>
        <v>tw-y-24-shl-loc3</v>
      </c>
      <c r="AC1947" s="30">
        <f t="shared" si="212"/>
        <v>4</v>
      </c>
      <c r="AD1947" s="29">
        <v>9</v>
      </c>
      <c r="AE1947" s="31">
        <v>9</v>
      </c>
      <c r="AG1947" s="35">
        <v>144</v>
      </c>
    </row>
    <row r="1948" spans="1:33" ht="16.5" x14ac:dyDescent="0.2">
      <c r="A1948" s="33" t="s">
        <v>988</v>
      </c>
      <c r="B1948" s="33">
        <f t="shared" si="206"/>
        <v>4402510</v>
      </c>
      <c r="C1948" s="52">
        <v>25</v>
      </c>
      <c r="D1948" s="23">
        <f t="shared" si="207"/>
        <v>44025</v>
      </c>
      <c r="E1948" s="24">
        <v>1</v>
      </c>
      <c r="F1948" s="32" t="s">
        <v>633</v>
      </c>
      <c r="G1948" s="32" t="s">
        <v>30</v>
      </c>
      <c r="H1948" s="24">
        <f t="shared" si="208"/>
        <v>85</v>
      </c>
      <c r="I1948" s="24">
        <f t="shared" si="209"/>
        <v>9</v>
      </c>
      <c r="J1948" s="24">
        <f t="shared" si="210"/>
        <v>2</v>
      </c>
      <c r="K1948" s="24" t="s">
        <v>1437</v>
      </c>
      <c r="L1948" s="24">
        <v>54</v>
      </c>
      <c r="M1948" s="24" t="s">
        <v>1439</v>
      </c>
      <c r="N1948" s="24">
        <v>54</v>
      </c>
      <c r="O1948" s="24" t="s">
        <v>1441</v>
      </c>
      <c r="P1948" s="24">
        <v>54</v>
      </c>
      <c r="Q1948" s="24" t="s">
        <v>1587</v>
      </c>
      <c r="R1948" s="24">
        <v>54</v>
      </c>
      <c r="S1948" s="24" t="s">
        <v>1589</v>
      </c>
      <c r="T1948" s="24">
        <v>54</v>
      </c>
      <c r="U1948" s="24" t="s">
        <v>1591</v>
      </c>
      <c r="V1948" s="24">
        <v>54</v>
      </c>
      <c r="W1948" s="24" t="s">
        <v>1593</v>
      </c>
      <c r="X1948" s="24">
        <v>54</v>
      </c>
      <c r="Y1948" s="24" t="s">
        <v>1594</v>
      </c>
      <c r="Z1948" s="24">
        <v>54</v>
      </c>
      <c r="AA1948" s="24" t="s">
        <v>355</v>
      </c>
      <c r="AB1948" s="24" t="str">
        <f t="shared" si="211"/>
        <v>tw-y-25-jlr-loc1</v>
      </c>
      <c r="AC1948" s="24">
        <f t="shared" si="212"/>
        <v>4</v>
      </c>
      <c r="AD1948" s="24">
        <v>6</v>
      </c>
      <c r="AE1948" s="25">
        <v>6</v>
      </c>
      <c r="AG1948" s="35">
        <v>145</v>
      </c>
    </row>
    <row r="1949" spans="1:33" ht="16.5" x14ac:dyDescent="0.2">
      <c r="A1949" s="33" t="s">
        <v>988</v>
      </c>
      <c r="B1949" s="33">
        <f t="shared" si="206"/>
        <v>4402511</v>
      </c>
      <c r="C1949" s="52">
        <v>25</v>
      </c>
      <c r="D1949" s="26">
        <f t="shared" si="207"/>
        <v>44025</v>
      </c>
      <c r="E1949" s="13">
        <v>1</v>
      </c>
      <c r="F1949" s="14" t="s">
        <v>634</v>
      </c>
      <c r="G1949" s="14" t="s">
        <v>286</v>
      </c>
      <c r="H1949" s="13">
        <f t="shared" si="208"/>
        <v>85</v>
      </c>
      <c r="I1949" s="13">
        <f t="shared" si="209"/>
        <v>9</v>
      </c>
      <c r="J1949" s="13">
        <f t="shared" si="210"/>
        <v>2</v>
      </c>
      <c r="K1949" s="13" t="s">
        <v>1436</v>
      </c>
      <c r="L1949" s="13">
        <v>55</v>
      </c>
      <c r="M1949" s="13" t="s">
        <v>1438</v>
      </c>
      <c r="N1949" s="13">
        <v>55</v>
      </c>
      <c r="O1949" s="13" t="s">
        <v>1440</v>
      </c>
      <c r="P1949" s="13">
        <v>55</v>
      </c>
      <c r="Q1949" s="13" t="s">
        <v>1442</v>
      </c>
      <c r="R1949" s="13">
        <v>55</v>
      </c>
      <c r="S1949" s="13" t="s">
        <v>1588</v>
      </c>
      <c r="T1949" s="13">
        <v>55</v>
      </c>
      <c r="U1949" s="13" t="s">
        <v>1590</v>
      </c>
      <c r="V1949" s="13">
        <v>55</v>
      </c>
      <c r="W1949" s="13" t="s">
        <v>1592</v>
      </c>
      <c r="X1949" s="13">
        <v>55</v>
      </c>
      <c r="Y1949" s="13" t="s">
        <v>1595</v>
      </c>
      <c r="Z1949" s="13">
        <v>55</v>
      </c>
      <c r="AA1949" s="13" t="s">
        <v>396</v>
      </c>
      <c r="AB1949" s="13" t="str">
        <f t="shared" si="211"/>
        <v>tw-y-25-shl-loc1</v>
      </c>
      <c r="AC1949" s="13">
        <f t="shared" si="212"/>
        <v>4</v>
      </c>
      <c r="AD1949" s="13">
        <v>9</v>
      </c>
      <c r="AE1949" s="27">
        <v>9</v>
      </c>
      <c r="AG1949" s="35">
        <v>146</v>
      </c>
    </row>
    <row r="1950" spans="1:33" ht="16.5" x14ac:dyDescent="0.2">
      <c r="A1950" s="33" t="s">
        <v>988</v>
      </c>
      <c r="B1950" s="33">
        <f t="shared" si="206"/>
        <v>4402520</v>
      </c>
      <c r="C1950" s="52">
        <v>25</v>
      </c>
      <c r="D1950" s="26">
        <f t="shared" si="207"/>
        <v>44025</v>
      </c>
      <c r="E1950" s="13">
        <v>2</v>
      </c>
      <c r="F1950" s="14" t="s">
        <v>633</v>
      </c>
      <c r="G1950" s="14" t="s">
        <v>356</v>
      </c>
      <c r="H1950" s="13">
        <f t="shared" si="208"/>
        <v>85</v>
      </c>
      <c r="I1950" s="13">
        <f t="shared" si="209"/>
        <v>9</v>
      </c>
      <c r="J1950" s="13">
        <f t="shared" si="210"/>
        <v>2</v>
      </c>
      <c r="K1950" s="13" t="s">
        <v>1437</v>
      </c>
      <c r="L1950" s="13">
        <v>54</v>
      </c>
      <c r="M1950" s="13" t="s">
        <v>1439</v>
      </c>
      <c r="N1950" s="13">
        <v>54</v>
      </c>
      <c r="O1950" s="13" t="s">
        <v>1441</v>
      </c>
      <c r="P1950" s="13">
        <v>54</v>
      </c>
      <c r="Q1950" s="13" t="s">
        <v>1587</v>
      </c>
      <c r="R1950" s="13">
        <v>54</v>
      </c>
      <c r="S1950" s="13" t="s">
        <v>1589</v>
      </c>
      <c r="T1950" s="13">
        <v>54</v>
      </c>
      <c r="U1950" s="13" t="s">
        <v>1591</v>
      </c>
      <c r="V1950" s="13">
        <v>54</v>
      </c>
      <c r="W1950" s="13" t="s">
        <v>1593</v>
      </c>
      <c r="X1950" s="13">
        <v>54</v>
      </c>
      <c r="Y1950" s="13" t="s">
        <v>1594</v>
      </c>
      <c r="Z1950" s="13">
        <v>54</v>
      </c>
      <c r="AA1950" s="13" t="s">
        <v>30</v>
      </c>
      <c r="AB1950" s="36" t="str">
        <f t="shared" si="211"/>
        <v>tw-y-25-jlr-loc2</v>
      </c>
      <c r="AC1950" s="36">
        <f t="shared" si="212"/>
        <v>4</v>
      </c>
      <c r="AD1950" s="13">
        <v>6</v>
      </c>
      <c r="AE1950" s="27">
        <v>6</v>
      </c>
      <c r="AG1950" s="35">
        <v>147</v>
      </c>
    </row>
    <row r="1951" spans="1:33" ht="16.5" x14ac:dyDescent="0.2">
      <c r="A1951" s="33" t="s">
        <v>988</v>
      </c>
      <c r="B1951" s="33">
        <f t="shared" si="206"/>
        <v>4402521</v>
      </c>
      <c r="C1951" s="52">
        <v>25</v>
      </c>
      <c r="D1951" s="26">
        <f t="shared" si="207"/>
        <v>44025</v>
      </c>
      <c r="E1951" s="13">
        <v>2</v>
      </c>
      <c r="F1951" s="14" t="s">
        <v>634</v>
      </c>
      <c r="G1951" s="14" t="s">
        <v>376</v>
      </c>
      <c r="H1951" s="13">
        <f t="shared" si="208"/>
        <v>85</v>
      </c>
      <c r="I1951" s="13">
        <f t="shared" si="209"/>
        <v>9</v>
      </c>
      <c r="J1951" s="13">
        <f t="shared" si="210"/>
        <v>2</v>
      </c>
      <c r="K1951" s="13" t="s">
        <v>1436</v>
      </c>
      <c r="L1951" s="13">
        <v>55</v>
      </c>
      <c r="M1951" s="13" t="s">
        <v>1438</v>
      </c>
      <c r="N1951" s="13">
        <v>55</v>
      </c>
      <c r="O1951" s="13" t="s">
        <v>1440</v>
      </c>
      <c r="P1951" s="13">
        <v>55</v>
      </c>
      <c r="Q1951" s="13" t="s">
        <v>1442</v>
      </c>
      <c r="R1951" s="13">
        <v>55</v>
      </c>
      <c r="S1951" s="13" t="s">
        <v>1588</v>
      </c>
      <c r="T1951" s="13">
        <v>55</v>
      </c>
      <c r="U1951" s="13" t="s">
        <v>1590</v>
      </c>
      <c r="V1951" s="13">
        <v>55</v>
      </c>
      <c r="W1951" s="13" t="s">
        <v>1592</v>
      </c>
      <c r="X1951" s="13">
        <v>55</v>
      </c>
      <c r="Y1951" s="13" t="s">
        <v>1595</v>
      </c>
      <c r="Z1951" s="13">
        <v>55</v>
      </c>
      <c r="AA1951" s="13" t="s">
        <v>380</v>
      </c>
      <c r="AB1951" s="36" t="str">
        <f t="shared" si="211"/>
        <v>tw-y-25-shl-loc2</v>
      </c>
      <c r="AC1951" s="36">
        <f t="shared" si="212"/>
        <v>4</v>
      </c>
      <c r="AD1951" s="13">
        <v>9</v>
      </c>
      <c r="AE1951" s="27">
        <v>9</v>
      </c>
      <c r="AG1951" s="35">
        <v>148</v>
      </c>
    </row>
    <row r="1952" spans="1:33" ht="16.5" x14ac:dyDescent="0.2">
      <c r="A1952" s="33" t="s">
        <v>988</v>
      </c>
      <c r="B1952" s="33">
        <f t="shared" si="206"/>
        <v>4402530</v>
      </c>
      <c r="C1952" s="52">
        <v>25</v>
      </c>
      <c r="D1952" s="26">
        <f t="shared" si="207"/>
        <v>44025</v>
      </c>
      <c r="E1952" s="13">
        <v>3</v>
      </c>
      <c r="F1952" s="14" t="s">
        <v>633</v>
      </c>
      <c r="G1952" s="14" t="s">
        <v>749</v>
      </c>
      <c r="H1952" s="13">
        <f t="shared" si="208"/>
        <v>85</v>
      </c>
      <c r="I1952" s="13">
        <f t="shared" si="209"/>
        <v>9</v>
      </c>
      <c r="J1952" s="13">
        <f t="shared" si="210"/>
        <v>2</v>
      </c>
      <c r="K1952" s="13" t="s">
        <v>1437</v>
      </c>
      <c r="L1952" s="13">
        <v>54</v>
      </c>
      <c r="M1952" s="13" t="s">
        <v>1439</v>
      </c>
      <c r="N1952" s="13">
        <v>54</v>
      </c>
      <c r="O1952" s="13" t="s">
        <v>1441</v>
      </c>
      <c r="P1952" s="13">
        <v>54</v>
      </c>
      <c r="Q1952" s="13" t="s">
        <v>1587</v>
      </c>
      <c r="R1952" s="13">
        <v>54</v>
      </c>
      <c r="S1952" s="13" t="s">
        <v>1589</v>
      </c>
      <c r="T1952" s="13">
        <v>54</v>
      </c>
      <c r="U1952" s="13" t="s">
        <v>1591</v>
      </c>
      <c r="V1952" s="13">
        <v>54</v>
      </c>
      <c r="W1952" s="13" t="s">
        <v>1593</v>
      </c>
      <c r="X1952" s="13">
        <v>54</v>
      </c>
      <c r="Y1952" s="13" t="s">
        <v>1594</v>
      </c>
      <c r="Z1952" s="13">
        <v>54</v>
      </c>
      <c r="AA1952" s="13" t="s">
        <v>353</v>
      </c>
      <c r="AB1952" s="37" t="str">
        <f t="shared" si="211"/>
        <v>tw-y-25-jlr-loc3</v>
      </c>
      <c r="AC1952" s="37">
        <f t="shared" si="212"/>
        <v>4</v>
      </c>
      <c r="AD1952" s="13">
        <v>6</v>
      </c>
      <c r="AE1952" s="27">
        <v>6</v>
      </c>
      <c r="AG1952" s="35">
        <v>149</v>
      </c>
    </row>
    <row r="1953" spans="1:33" ht="17.25" thickBot="1" x14ac:dyDescent="0.25">
      <c r="A1953" s="33" t="s">
        <v>988</v>
      </c>
      <c r="B1953" s="33">
        <f t="shared" si="206"/>
        <v>4402531</v>
      </c>
      <c r="C1953" s="52">
        <v>25</v>
      </c>
      <c r="D1953" s="28">
        <f t="shared" si="207"/>
        <v>44025</v>
      </c>
      <c r="E1953" s="29">
        <v>3</v>
      </c>
      <c r="F1953" s="30" t="s">
        <v>634</v>
      </c>
      <c r="G1953" s="30" t="s">
        <v>361</v>
      </c>
      <c r="H1953" s="29">
        <f t="shared" si="208"/>
        <v>85</v>
      </c>
      <c r="I1953" s="29">
        <f t="shared" si="209"/>
        <v>9</v>
      </c>
      <c r="J1953" s="29">
        <f t="shared" si="210"/>
        <v>2</v>
      </c>
      <c r="K1953" s="29" t="s">
        <v>1436</v>
      </c>
      <c r="L1953" s="29">
        <v>55</v>
      </c>
      <c r="M1953" s="29" t="s">
        <v>1438</v>
      </c>
      <c r="N1953" s="29">
        <v>55</v>
      </c>
      <c r="O1953" s="29" t="s">
        <v>1440</v>
      </c>
      <c r="P1953" s="29">
        <v>55</v>
      </c>
      <c r="Q1953" s="29" t="s">
        <v>1442</v>
      </c>
      <c r="R1953" s="29">
        <v>55</v>
      </c>
      <c r="S1953" s="29" t="s">
        <v>1588</v>
      </c>
      <c r="T1953" s="29">
        <v>55</v>
      </c>
      <c r="U1953" s="29" t="s">
        <v>1590</v>
      </c>
      <c r="V1953" s="29">
        <v>55</v>
      </c>
      <c r="W1953" s="29" t="s">
        <v>1592</v>
      </c>
      <c r="X1953" s="29">
        <v>55</v>
      </c>
      <c r="Y1953" s="29" t="s">
        <v>1595</v>
      </c>
      <c r="Z1953" s="29">
        <v>55</v>
      </c>
      <c r="AA1953" s="29" t="s">
        <v>394</v>
      </c>
      <c r="AB1953" s="30" t="str">
        <f t="shared" si="211"/>
        <v>tw-y-25-shl-loc3</v>
      </c>
      <c r="AC1953" s="30">
        <f t="shared" si="212"/>
        <v>4</v>
      </c>
      <c r="AD1953" s="29">
        <v>9</v>
      </c>
      <c r="AE1953" s="31">
        <v>9</v>
      </c>
      <c r="AG1953" s="35">
        <v>150</v>
      </c>
    </row>
    <row r="1954" spans="1:33" ht="16.5" x14ac:dyDescent="0.2">
      <c r="A1954" s="33" t="s">
        <v>988</v>
      </c>
      <c r="B1954" s="33">
        <f t="shared" si="206"/>
        <v>4402610</v>
      </c>
      <c r="C1954" s="52">
        <v>26</v>
      </c>
      <c r="D1954" s="23">
        <f t="shared" si="207"/>
        <v>44026</v>
      </c>
      <c r="E1954" s="24">
        <v>1</v>
      </c>
      <c r="F1954" s="32" t="s">
        <v>633</v>
      </c>
      <c r="G1954" s="32" t="s">
        <v>30</v>
      </c>
      <c r="H1954" s="24">
        <f t="shared" si="208"/>
        <v>86</v>
      </c>
      <c r="I1954" s="24">
        <f t="shared" si="209"/>
        <v>9</v>
      </c>
      <c r="J1954" s="24">
        <f t="shared" si="210"/>
        <v>3</v>
      </c>
      <c r="K1954" s="24" t="s">
        <v>1437</v>
      </c>
      <c r="L1954" s="24">
        <v>56</v>
      </c>
      <c r="M1954" s="24" t="s">
        <v>1439</v>
      </c>
      <c r="N1954" s="24">
        <v>56</v>
      </c>
      <c r="O1954" s="24" t="s">
        <v>1441</v>
      </c>
      <c r="P1954" s="24">
        <v>56</v>
      </c>
      <c r="Q1954" s="24" t="s">
        <v>1443</v>
      </c>
      <c r="R1954" s="24">
        <v>56</v>
      </c>
      <c r="S1954" s="24" t="s">
        <v>1589</v>
      </c>
      <c r="T1954" s="24">
        <v>56</v>
      </c>
      <c r="U1954" s="24" t="s">
        <v>1591</v>
      </c>
      <c r="V1954" s="24">
        <v>56</v>
      </c>
      <c r="W1954" s="24" t="s">
        <v>1593</v>
      </c>
      <c r="X1954" s="24">
        <v>56</v>
      </c>
      <c r="Y1954" s="24" t="s">
        <v>1594</v>
      </c>
      <c r="Z1954" s="24">
        <v>56</v>
      </c>
      <c r="AA1954" s="24" t="s">
        <v>747</v>
      </c>
      <c r="AB1954" s="24" t="str">
        <f t="shared" si="211"/>
        <v>tw-y-26-jlr-loc1</v>
      </c>
      <c r="AC1954" s="24">
        <f t="shared" si="212"/>
        <v>4</v>
      </c>
      <c r="AD1954" s="24">
        <v>6</v>
      </c>
      <c r="AE1954" s="25">
        <v>6</v>
      </c>
      <c r="AG1954" s="35">
        <v>151</v>
      </c>
    </row>
    <row r="1955" spans="1:33" ht="16.5" x14ac:dyDescent="0.2">
      <c r="A1955" s="33" t="s">
        <v>988</v>
      </c>
      <c r="B1955" s="33">
        <f t="shared" si="206"/>
        <v>4402611</v>
      </c>
      <c r="C1955" s="52">
        <v>26</v>
      </c>
      <c r="D1955" s="26">
        <f t="shared" si="207"/>
        <v>44026</v>
      </c>
      <c r="E1955" s="13">
        <v>1</v>
      </c>
      <c r="F1955" s="14" t="s">
        <v>634</v>
      </c>
      <c r="G1955" s="14" t="s">
        <v>286</v>
      </c>
      <c r="H1955" s="13">
        <f t="shared" si="208"/>
        <v>86</v>
      </c>
      <c r="I1955" s="13">
        <f t="shared" si="209"/>
        <v>9</v>
      </c>
      <c r="J1955" s="13">
        <f t="shared" si="210"/>
        <v>3</v>
      </c>
      <c r="K1955" s="13" t="s">
        <v>1436</v>
      </c>
      <c r="L1955" s="13">
        <v>55</v>
      </c>
      <c r="M1955" s="13" t="s">
        <v>1438</v>
      </c>
      <c r="N1955" s="13">
        <v>55</v>
      </c>
      <c r="O1955" s="13" t="s">
        <v>1440</v>
      </c>
      <c r="P1955" s="13">
        <v>55</v>
      </c>
      <c r="Q1955" s="13" t="s">
        <v>1442</v>
      </c>
      <c r="R1955" s="13">
        <v>55</v>
      </c>
      <c r="S1955" s="13" t="s">
        <v>1588</v>
      </c>
      <c r="T1955" s="13">
        <v>55</v>
      </c>
      <c r="U1955" s="13" t="s">
        <v>1590</v>
      </c>
      <c r="V1955" s="13">
        <v>55</v>
      </c>
      <c r="W1955" s="13" t="s">
        <v>1592</v>
      </c>
      <c r="X1955" s="13">
        <v>55</v>
      </c>
      <c r="Y1955" s="13" t="s">
        <v>1595</v>
      </c>
      <c r="Z1955" s="13">
        <v>55</v>
      </c>
      <c r="AA1955" s="13" t="s">
        <v>384</v>
      </c>
      <c r="AB1955" s="13" t="str">
        <f t="shared" si="211"/>
        <v>tw-y-26-shl-loc1</v>
      </c>
      <c r="AC1955" s="13">
        <f t="shared" si="212"/>
        <v>4</v>
      </c>
      <c r="AD1955" s="13">
        <v>9</v>
      </c>
      <c r="AE1955" s="27">
        <v>9</v>
      </c>
      <c r="AG1955" s="35">
        <v>152</v>
      </c>
    </row>
    <row r="1956" spans="1:33" ht="16.5" x14ac:dyDescent="0.2">
      <c r="A1956" s="33" t="s">
        <v>988</v>
      </c>
      <c r="B1956" s="33">
        <f t="shared" si="206"/>
        <v>4402620</v>
      </c>
      <c r="C1956" s="52">
        <v>26</v>
      </c>
      <c r="D1956" s="26">
        <f t="shared" si="207"/>
        <v>44026</v>
      </c>
      <c r="E1956" s="13">
        <v>2</v>
      </c>
      <c r="F1956" s="14" t="s">
        <v>633</v>
      </c>
      <c r="G1956" s="14" t="s">
        <v>356</v>
      </c>
      <c r="H1956" s="13">
        <f t="shared" si="208"/>
        <v>86</v>
      </c>
      <c r="I1956" s="13">
        <f t="shared" si="209"/>
        <v>9</v>
      </c>
      <c r="J1956" s="13">
        <f t="shared" si="210"/>
        <v>3</v>
      </c>
      <c r="K1956" s="13" t="s">
        <v>1437</v>
      </c>
      <c r="L1956" s="13">
        <v>56</v>
      </c>
      <c r="M1956" s="13" t="s">
        <v>1439</v>
      </c>
      <c r="N1956" s="13">
        <v>56</v>
      </c>
      <c r="O1956" s="13" t="s">
        <v>1441</v>
      </c>
      <c r="P1956" s="13">
        <v>56</v>
      </c>
      <c r="Q1956" s="13" t="s">
        <v>1443</v>
      </c>
      <c r="R1956" s="13">
        <v>56</v>
      </c>
      <c r="S1956" s="13" t="s">
        <v>1589</v>
      </c>
      <c r="T1956" s="13">
        <v>56</v>
      </c>
      <c r="U1956" s="13" t="s">
        <v>1591</v>
      </c>
      <c r="V1956" s="13">
        <v>56</v>
      </c>
      <c r="W1956" s="13" t="s">
        <v>1593</v>
      </c>
      <c r="X1956" s="13">
        <v>56</v>
      </c>
      <c r="Y1956" s="13" t="s">
        <v>1594</v>
      </c>
      <c r="Z1956" s="13">
        <v>56</v>
      </c>
      <c r="AA1956" s="13" t="s">
        <v>350</v>
      </c>
      <c r="AB1956" s="36" t="str">
        <f t="shared" si="211"/>
        <v>tw-y-26-jlr-loc2</v>
      </c>
      <c r="AC1956" s="36">
        <f t="shared" si="212"/>
        <v>4</v>
      </c>
      <c r="AD1956" s="13">
        <v>6</v>
      </c>
      <c r="AE1956" s="27">
        <v>6</v>
      </c>
      <c r="AG1956" s="35">
        <v>153</v>
      </c>
    </row>
    <row r="1957" spans="1:33" ht="16.5" x14ac:dyDescent="0.2">
      <c r="A1957" s="33" t="s">
        <v>988</v>
      </c>
      <c r="B1957" s="33">
        <f t="shared" si="206"/>
        <v>4402621</v>
      </c>
      <c r="C1957" s="52">
        <v>26</v>
      </c>
      <c r="D1957" s="26">
        <f t="shared" si="207"/>
        <v>44026</v>
      </c>
      <c r="E1957" s="13">
        <v>2</v>
      </c>
      <c r="F1957" s="14" t="s">
        <v>634</v>
      </c>
      <c r="G1957" s="14" t="s">
        <v>376</v>
      </c>
      <c r="H1957" s="13">
        <f t="shared" si="208"/>
        <v>86</v>
      </c>
      <c r="I1957" s="13">
        <f t="shared" si="209"/>
        <v>9</v>
      </c>
      <c r="J1957" s="13">
        <f t="shared" si="210"/>
        <v>3</v>
      </c>
      <c r="K1957" s="13" t="s">
        <v>1436</v>
      </c>
      <c r="L1957" s="13">
        <v>55</v>
      </c>
      <c r="M1957" s="13" t="s">
        <v>1438</v>
      </c>
      <c r="N1957" s="13">
        <v>55</v>
      </c>
      <c r="O1957" s="13" t="s">
        <v>1440</v>
      </c>
      <c r="P1957" s="13">
        <v>55</v>
      </c>
      <c r="Q1957" s="13" t="s">
        <v>1442</v>
      </c>
      <c r="R1957" s="13">
        <v>55</v>
      </c>
      <c r="S1957" s="13" t="s">
        <v>1588</v>
      </c>
      <c r="T1957" s="13">
        <v>55</v>
      </c>
      <c r="U1957" s="13" t="s">
        <v>1590</v>
      </c>
      <c r="V1957" s="13">
        <v>55</v>
      </c>
      <c r="W1957" s="13" t="s">
        <v>1592</v>
      </c>
      <c r="X1957" s="13">
        <v>55</v>
      </c>
      <c r="Y1957" s="13" t="s">
        <v>1595</v>
      </c>
      <c r="Z1957" s="13">
        <v>55</v>
      </c>
      <c r="AA1957" s="13" t="s">
        <v>388</v>
      </c>
      <c r="AB1957" s="36" t="str">
        <f t="shared" si="211"/>
        <v>tw-y-26-shl-loc2</v>
      </c>
      <c r="AC1957" s="36">
        <f t="shared" si="212"/>
        <v>4</v>
      </c>
      <c r="AD1957" s="13">
        <v>9</v>
      </c>
      <c r="AE1957" s="27">
        <v>9</v>
      </c>
      <c r="AG1957" s="35">
        <v>154</v>
      </c>
    </row>
    <row r="1958" spans="1:33" ht="16.5" x14ac:dyDescent="0.2">
      <c r="A1958" s="33" t="s">
        <v>988</v>
      </c>
      <c r="B1958" s="33">
        <f t="shared" si="206"/>
        <v>4402630</v>
      </c>
      <c r="C1958" s="52">
        <v>26</v>
      </c>
      <c r="D1958" s="26">
        <f t="shared" si="207"/>
        <v>44026</v>
      </c>
      <c r="E1958" s="13">
        <v>3</v>
      </c>
      <c r="F1958" s="14" t="s">
        <v>633</v>
      </c>
      <c r="G1958" s="14" t="s">
        <v>749</v>
      </c>
      <c r="H1958" s="13">
        <f t="shared" si="208"/>
        <v>86</v>
      </c>
      <c r="I1958" s="13">
        <f t="shared" si="209"/>
        <v>9</v>
      </c>
      <c r="J1958" s="13">
        <f t="shared" si="210"/>
        <v>3</v>
      </c>
      <c r="K1958" s="13" t="s">
        <v>1437</v>
      </c>
      <c r="L1958" s="13">
        <v>56</v>
      </c>
      <c r="M1958" s="13" t="s">
        <v>1439</v>
      </c>
      <c r="N1958" s="13">
        <v>56</v>
      </c>
      <c r="O1958" s="13" t="s">
        <v>1441</v>
      </c>
      <c r="P1958" s="13">
        <v>56</v>
      </c>
      <c r="Q1958" s="13" t="s">
        <v>1443</v>
      </c>
      <c r="R1958" s="13">
        <v>56</v>
      </c>
      <c r="S1958" s="13" t="s">
        <v>1589</v>
      </c>
      <c r="T1958" s="13">
        <v>56</v>
      </c>
      <c r="U1958" s="13" t="s">
        <v>1591</v>
      </c>
      <c r="V1958" s="13">
        <v>56</v>
      </c>
      <c r="W1958" s="13" t="s">
        <v>1593</v>
      </c>
      <c r="X1958" s="13">
        <v>56</v>
      </c>
      <c r="Y1958" s="13" t="s">
        <v>1594</v>
      </c>
      <c r="Z1958" s="13">
        <v>56</v>
      </c>
      <c r="AA1958" s="13" t="s">
        <v>30</v>
      </c>
      <c r="AB1958" s="37" t="str">
        <f t="shared" si="211"/>
        <v>tw-y-26-jlr-loc3</v>
      </c>
      <c r="AC1958" s="37">
        <f t="shared" si="212"/>
        <v>4</v>
      </c>
      <c r="AD1958" s="13">
        <v>6</v>
      </c>
      <c r="AE1958" s="27">
        <v>6</v>
      </c>
      <c r="AG1958" s="35">
        <v>155</v>
      </c>
    </row>
    <row r="1959" spans="1:33" ht="17.25" thickBot="1" x14ac:dyDescent="0.25">
      <c r="A1959" s="33" t="s">
        <v>988</v>
      </c>
      <c r="B1959" s="33">
        <f t="shared" si="206"/>
        <v>4402631</v>
      </c>
      <c r="C1959" s="52">
        <v>26</v>
      </c>
      <c r="D1959" s="28">
        <f t="shared" si="207"/>
        <v>44026</v>
      </c>
      <c r="E1959" s="29">
        <v>3</v>
      </c>
      <c r="F1959" s="30" t="s">
        <v>634</v>
      </c>
      <c r="G1959" s="30" t="s">
        <v>361</v>
      </c>
      <c r="H1959" s="29">
        <f t="shared" si="208"/>
        <v>86</v>
      </c>
      <c r="I1959" s="29">
        <f t="shared" si="209"/>
        <v>9</v>
      </c>
      <c r="J1959" s="29">
        <f t="shared" si="210"/>
        <v>3</v>
      </c>
      <c r="K1959" s="29" t="s">
        <v>1436</v>
      </c>
      <c r="L1959" s="29">
        <v>55</v>
      </c>
      <c r="M1959" s="29" t="s">
        <v>1438</v>
      </c>
      <c r="N1959" s="29">
        <v>55</v>
      </c>
      <c r="O1959" s="29" t="s">
        <v>1440</v>
      </c>
      <c r="P1959" s="29">
        <v>55</v>
      </c>
      <c r="Q1959" s="29" t="s">
        <v>1442</v>
      </c>
      <c r="R1959" s="29">
        <v>55</v>
      </c>
      <c r="S1959" s="29" t="s">
        <v>1588</v>
      </c>
      <c r="T1959" s="29">
        <v>55</v>
      </c>
      <c r="U1959" s="29" t="s">
        <v>1590</v>
      </c>
      <c r="V1959" s="29">
        <v>55</v>
      </c>
      <c r="W1959" s="29" t="s">
        <v>1592</v>
      </c>
      <c r="X1959" s="29">
        <v>55</v>
      </c>
      <c r="Y1959" s="29" t="s">
        <v>1595</v>
      </c>
      <c r="Z1959" s="29">
        <v>55</v>
      </c>
      <c r="AA1959" s="29" t="s">
        <v>387</v>
      </c>
      <c r="AB1959" s="30" t="str">
        <f t="shared" si="211"/>
        <v>tw-y-26-shl-loc3</v>
      </c>
      <c r="AC1959" s="30">
        <f t="shared" si="212"/>
        <v>4</v>
      </c>
      <c r="AD1959" s="29">
        <v>9</v>
      </c>
      <c r="AE1959" s="31">
        <v>9</v>
      </c>
      <c r="AG1959" s="35">
        <v>156</v>
      </c>
    </row>
    <row r="1960" spans="1:33" ht="16.5" x14ac:dyDescent="0.2">
      <c r="A1960" s="33" t="s">
        <v>988</v>
      </c>
      <c r="B1960" s="33">
        <f t="shared" si="206"/>
        <v>4402710</v>
      </c>
      <c r="C1960" s="52">
        <v>27</v>
      </c>
      <c r="D1960" s="23">
        <f t="shared" si="207"/>
        <v>44027</v>
      </c>
      <c r="E1960" s="24">
        <v>1</v>
      </c>
      <c r="F1960" s="32" t="s">
        <v>633</v>
      </c>
      <c r="G1960" s="32" t="s">
        <v>30</v>
      </c>
      <c r="H1960" s="24">
        <f t="shared" si="208"/>
        <v>87</v>
      </c>
      <c r="I1960" s="24">
        <f t="shared" si="209"/>
        <v>9</v>
      </c>
      <c r="J1960" s="24">
        <f t="shared" si="210"/>
        <v>3</v>
      </c>
      <c r="K1960" s="24" t="s">
        <v>1437</v>
      </c>
      <c r="L1960" s="24">
        <v>57</v>
      </c>
      <c r="M1960" s="24" t="s">
        <v>1439</v>
      </c>
      <c r="N1960" s="24">
        <v>57</v>
      </c>
      <c r="O1960" s="24" t="s">
        <v>1441</v>
      </c>
      <c r="P1960" s="24">
        <v>57</v>
      </c>
      <c r="Q1960" s="24" t="s">
        <v>1443</v>
      </c>
      <c r="R1960" s="24">
        <v>57</v>
      </c>
      <c r="S1960" s="24" t="s">
        <v>1445</v>
      </c>
      <c r="T1960" s="24">
        <v>57</v>
      </c>
      <c r="U1960" s="24" t="s">
        <v>1591</v>
      </c>
      <c r="V1960" s="24">
        <v>57</v>
      </c>
      <c r="W1960" s="24" t="s">
        <v>1593</v>
      </c>
      <c r="X1960" s="24">
        <v>57</v>
      </c>
      <c r="Y1960" s="24" t="s">
        <v>1594</v>
      </c>
      <c r="Z1960" s="24">
        <v>57</v>
      </c>
      <c r="AA1960" s="24" t="s">
        <v>354</v>
      </c>
      <c r="AB1960" s="24" t="str">
        <f t="shared" si="211"/>
        <v>tw-y-27-jlr-loc1</v>
      </c>
      <c r="AC1960" s="24">
        <f t="shared" si="212"/>
        <v>4</v>
      </c>
      <c r="AD1960" s="24">
        <v>6</v>
      </c>
      <c r="AE1960" s="25">
        <v>6</v>
      </c>
      <c r="AG1960" s="35">
        <v>157</v>
      </c>
    </row>
    <row r="1961" spans="1:33" ht="16.5" x14ac:dyDescent="0.2">
      <c r="A1961" s="33" t="s">
        <v>988</v>
      </c>
      <c r="B1961" s="33">
        <f t="shared" si="206"/>
        <v>4402711</v>
      </c>
      <c r="C1961" s="52">
        <v>27</v>
      </c>
      <c r="D1961" s="26">
        <f t="shared" si="207"/>
        <v>44027</v>
      </c>
      <c r="E1961" s="13">
        <v>1</v>
      </c>
      <c r="F1961" s="14" t="s">
        <v>634</v>
      </c>
      <c r="G1961" s="14" t="s">
        <v>286</v>
      </c>
      <c r="H1961" s="13">
        <f t="shared" si="208"/>
        <v>87</v>
      </c>
      <c r="I1961" s="13">
        <f t="shared" si="209"/>
        <v>9</v>
      </c>
      <c r="J1961" s="13">
        <f t="shared" si="210"/>
        <v>3</v>
      </c>
      <c r="K1961" s="13" t="s">
        <v>1436</v>
      </c>
      <c r="L1961" s="13">
        <v>57</v>
      </c>
      <c r="M1961" s="13" t="s">
        <v>1438</v>
      </c>
      <c r="N1961" s="13">
        <v>57</v>
      </c>
      <c r="O1961" s="13" t="s">
        <v>1440</v>
      </c>
      <c r="P1961" s="13">
        <v>57</v>
      </c>
      <c r="Q1961" s="13" t="s">
        <v>1442</v>
      </c>
      <c r="R1961" s="13">
        <v>57</v>
      </c>
      <c r="S1961" s="13" t="s">
        <v>1444</v>
      </c>
      <c r="T1961" s="13">
        <v>57</v>
      </c>
      <c r="U1961" s="13" t="s">
        <v>1590</v>
      </c>
      <c r="V1961" s="13">
        <v>57</v>
      </c>
      <c r="W1961" s="13" t="s">
        <v>1592</v>
      </c>
      <c r="X1961" s="13">
        <v>57</v>
      </c>
      <c r="Y1961" s="13" t="s">
        <v>1595</v>
      </c>
      <c r="Z1961" s="13">
        <v>57</v>
      </c>
      <c r="AA1961" s="13" t="s">
        <v>395</v>
      </c>
      <c r="AB1961" s="13" t="str">
        <f t="shared" si="211"/>
        <v>tw-y-27-shl-loc1</v>
      </c>
      <c r="AC1961" s="13">
        <f t="shared" si="212"/>
        <v>4</v>
      </c>
      <c r="AD1961" s="13">
        <v>9</v>
      </c>
      <c r="AE1961" s="27">
        <v>9</v>
      </c>
      <c r="AG1961" s="35">
        <v>158</v>
      </c>
    </row>
    <row r="1962" spans="1:33" ht="16.5" x14ac:dyDescent="0.2">
      <c r="A1962" s="33" t="s">
        <v>988</v>
      </c>
      <c r="B1962" s="33">
        <f t="shared" si="206"/>
        <v>4402720</v>
      </c>
      <c r="C1962" s="52">
        <v>27</v>
      </c>
      <c r="D1962" s="26">
        <f t="shared" si="207"/>
        <v>44027</v>
      </c>
      <c r="E1962" s="13">
        <v>2</v>
      </c>
      <c r="F1962" s="14" t="s">
        <v>633</v>
      </c>
      <c r="G1962" s="14" t="s">
        <v>356</v>
      </c>
      <c r="H1962" s="13">
        <f t="shared" si="208"/>
        <v>87</v>
      </c>
      <c r="I1962" s="13">
        <f t="shared" si="209"/>
        <v>9</v>
      </c>
      <c r="J1962" s="13">
        <f t="shared" si="210"/>
        <v>3</v>
      </c>
      <c r="K1962" s="13" t="s">
        <v>1437</v>
      </c>
      <c r="L1962" s="13">
        <v>57</v>
      </c>
      <c r="M1962" s="13" t="s">
        <v>1439</v>
      </c>
      <c r="N1962" s="13">
        <v>57</v>
      </c>
      <c r="O1962" s="13" t="s">
        <v>1441</v>
      </c>
      <c r="P1962" s="13">
        <v>57</v>
      </c>
      <c r="Q1962" s="13" t="s">
        <v>1443</v>
      </c>
      <c r="R1962" s="13">
        <v>57</v>
      </c>
      <c r="S1962" s="13" t="s">
        <v>1445</v>
      </c>
      <c r="T1962" s="13">
        <v>57</v>
      </c>
      <c r="U1962" s="13" t="s">
        <v>1591</v>
      </c>
      <c r="V1962" s="13">
        <v>57</v>
      </c>
      <c r="W1962" s="13" t="s">
        <v>1593</v>
      </c>
      <c r="X1962" s="13">
        <v>57</v>
      </c>
      <c r="Y1962" s="13" t="s">
        <v>1594</v>
      </c>
      <c r="Z1962" s="13">
        <v>57</v>
      </c>
      <c r="AA1962" s="13" t="s">
        <v>748</v>
      </c>
      <c r="AB1962" s="36" t="str">
        <f t="shared" si="211"/>
        <v>tw-y-27-jlr-loc2</v>
      </c>
      <c r="AC1962" s="36">
        <f t="shared" si="212"/>
        <v>4</v>
      </c>
      <c r="AD1962" s="13">
        <v>6</v>
      </c>
      <c r="AE1962" s="27">
        <v>6</v>
      </c>
      <c r="AG1962" s="35">
        <v>159</v>
      </c>
    </row>
    <row r="1963" spans="1:33" ht="16.5" x14ac:dyDescent="0.2">
      <c r="A1963" s="33" t="s">
        <v>988</v>
      </c>
      <c r="B1963" s="33">
        <f t="shared" si="206"/>
        <v>4402721</v>
      </c>
      <c r="C1963" s="52">
        <v>27</v>
      </c>
      <c r="D1963" s="26">
        <f t="shared" si="207"/>
        <v>44027</v>
      </c>
      <c r="E1963" s="13">
        <v>2</v>
      </c>
      <c r="F1963" s="14" t="s">
        <v>634</v>
      </c>
      <c r="G1963" s="14" t="s">
        <v>376</v>
      </c>
      <c r="H1963" s="13">
        <f t="shared" si="208"/>
        <v>87</v>
      </c>
      <c r="I1963" s="13">
        <f t="shared" si="209"/>
        <v>9</v>
      </c>
      <c r="J1963" s="13">
        <f t="shared" si="210"/>
        <v>3</v>
      </c>
      <c r="K1963" s="13" t="s">
        <v>1436</v>
      </c>
      <c r="L1963" s="13">
        <v>57</v>
      </c>
      <c r="M1963" s="13" t="s">
        <v>1438</v>
      </c>
      <c r="N1963" s="13">
        <v>57</v>
      </c>
      <c r="O1963" s="13" t="s">
        <v>1440</v>
      </c>
      <c r="P1963" s="13">
        <v>57</v>
      </c>
      <c r="Q1963" s="13" t="s">
        <v>1442</v>
      </c>
      <c r="R1963" s="13">
        <v>57</v>
      </c>
      <c r="S1963" s="13" t="s">
        <v>1444</v>
      </c>
      <c r="T1963" s="13">
        <v>57</v>
      </c>
      <c r="U1963" s="13" t="s">
        <v>1590</v>
      </c>
      <c r="V1963" s="13">
        <v>57</v>
      </c>
      <c r="W1963" s="13" t="s">
        <v>1592</v>
      </c>
      <c r="X1963" s="13">
        <v>57</v>
      </c>
      <c r="Y1963" s="13" t="s">
        <v>1595</v>
      </c>
      <c r="Z1963" s="13">
        <v>57</v>
      </c>
      <c r="AA1963" s="13" t="s">
        <v>390</v>
      </c>
      <c r="AB1963" s="36" t="str">
        <f t="shared" si="211"/>
        <v>tw-y-27-shl-loc2</v>
      </c>
      <c r="AC1963" s="36">
        <f t="shared" si="212"/>
        <v>4</v>
      </c>
      <c r="AD1963" s="13">
        <v>9</v>
      </c>
      <c r="AE1963" s="27">
        <v>9</v>
      </c>
      <c r="AG1963" s="35">
        <v>160</v>
      </c>
    </row>
    <row r="1964" spans="1:33" ht="16.5" x14ac:dyDescent="0.2">
      <c r="A1964" s="33" t="s">
        <v>988</v>
      </c>
      <c r="B1964" s="33">
        <f t="shared" si="206"/>
        <v>4402730</v>
      </c>
      <c r="C1964" s="52">
        <v>27</v>
      </c>
      <c r="D1964" s="26">
        <f t="shared" si="207"/>
        <v>44027</v>
      </c>
      <c r="E1964" s="13">
        <v>3</v>
      </c>
      <c r="F1964" s="14" t="s">
        <v>633</v>
      </c>
      <c r="G1964" s="14" t="s">
        <v>749</v>
      </c>
      <c r="H1964" s="13">
        <f t="shared" si="208"/>
        <v>87</v>
      </c>
      <c r="I1964" s="13">
        <f t="shared" si="209"/>
        <v>9</v>
      </c>
      <c r="J1964" s="13">
        <f t="shared" si="210"/>
        <v>3</v>
      </c>
      <c r="K1964" s="13" t="s">
        <v>1437</v>
      </c>
      <c r="L1964" s="13">
        <v>57</v>
      </c>
      <c r="M1964" s="13" t="s">
        <v>1439</v>
      </c>
      <c r="N1964" s="13">
        <v>57</v>
      </c>
      <c r="O1964" s="13" t="s">
        <v>1441</v>
      </c>
      <c r="P1964" s="13">
        <v>57</v>
      </c>
      <c r="Q1964" s="13" t="s">
        <v>1443</v>
      </c>
      <c r="R1964" s="13">
        <v>57</v>
      </c>
      <c r="S1964" s="13" t="s">
        <v>1445</v>
      </c>
      <c r="T1964" s="13">
        <v>57</v>
      </c>
      <c r="U1964" s="13" t="s">
        <v>1591</v>
      </c>
      <c r="V1964" s="13">
        <v>57</v>
      </c>
      <c r="W1964" s="13" t="s">
        <v>1593</v>
      </c>
      <c r="X1964" s="13">
        <v>57</v>
      </c>
      <c r="Y1964" s="13" t="s">
        <v>1594</v>
      </c>
      <c r="Z1964" s="13">
        <v>57</v>
      </c>
      <c r="AA1964" s="13" t="s">
        <v>351</v>
      </c>
      <c r="AB1964" s="37" t="str">
        <f t="shared" si="211"/>
        <v>tw-y-27-jlr-loc3</v>
      </c>
      <c r="AC1964" s="37">
        <f t="shared" si="212"/>
        <v>4</v>
      </c>
      <c r="AD1964" s="13">
        <v>6</v>
      </c>
      <c r="AE1964" s="27">
        <v>6</v>
      </c>
      <c r="AG1964" s="35">
        <v>161</v>
      </c>
    </row>
    <row r="1965" spans="1:33" ht="17.25" thickBot="1" x14ac:dyDescent="0.25">
      <c r="A1965" s="33" t="s">
        <v>988</v>
      </c>
      <c r="B1965" s="33">
        <f t="shared" si="206"/>
        <v>4402731</v>
      </c>
      <c r="C1965" s="52">
        <v>27</v>
      </c>
      <c r="D1965" s="28">
        <f t="shared" si="207"/>
        <v>44027</v>
      </c>
      <c r="E1965" s="29">
        <v>3</v>
      </c>
      <c r="F1965" s="30" t="s">
        <v>634</v>
      </c>
      <c r="G1965" s="30" t="s">
        <v>361</v>
      </c>
      <c r="H1965" s="29">
        <f t="shared" si="208"/>
        <v>87</v>
      </c>
      <c r="I1965" s="29">
        <f t="shared" si="209"/>
        <v>9</v>
      </c>
      <c r="J1965" s="29">
        <f t="shared" si="210"/>
        <v>3</v>
      </c>
      <c r="K1965" s="29" t="s">
        <v>1436</v>
      </c>
      <c r="L1965" s="29">
        <v>57</v>
      </c>
      <c r="M1965" s="29" t="s">
        <v>1438</v>
      </c>
      <c r="N1965" s="29">
        <v>57</v>
      </c>
      <c r="O1965" s="29" t="s">
        <v>1440</v>
      </c>
      <c r="P1965" s="29">
        <v>57</v>
      </c>
      <c r="Q1965" s="29" t="s">
        <v>1442</v>
      </c>
      <c r="R1965" s="29">
        <v>57</v>
      </c>
      <c r="S1965" s="29" t="s">
        <v>1444</v>
      </c>
      <c r="T1965" s="29">
        <v>57</v>
      </c>
      <c r="U1965" s="29" t="s">
        <v>1590</v>
      </c>
      <c r="V1965" s="29">
        <v>57</v>
      </c>
      <c r="W1965" s="29" t="s">
        <v>1592</v>
      </c>
      <c r="X1965" s="29">
        <v>57</v>
      </c>
      <c r="Y1965" s="29" t="s">
        <v>1595</v>
      </c>
      <c r="Z1965" s="29">
        <v>57</v>
      </c>
      <c r="AA1965" s="29" t="s">
        <v>391</v>
      </c>
      <c r="AB1965" s="30" t="str">
        <f t="shared" si="211"/>
        <v>tw-y-27-shl-loc3</v>
      </c>
      <c r="AC1965" s="30">
        <f t="shared" si="212"/>
        <v>4</v>
      </c>
      <c r="AD1965" s="29">
        <v>9</v>
      </c>
      <c r="AE1965" s="31">
        <v>9</v>
      </c>
      <c r="AG1965" s="35">
        <v>162</v>
      </c>
    </row>
    <row r="1966" spans="1:33" ht="16.5" x14ac:dyDescent="0.2">
      <c r="A1966" s="33" t="s">
        <v>988</v>
      </c>
      <c r="B1966" s="33">
        <f t="shared" si="206"/>
        <v>4402810</v>
      </c>
      <c r="C1966" s="52">
        <v>28</v>
      </c>
      <c r="D1966" s="23">
        <f t="shared" si="207"/>
        <v>44028</v>
      </c>
      <c r="E1966" s="24">
        <v>1</v>
      </c>
      <c r="F1966" s="32" t="s">
        <v>633</v>
      </c>
      <c r="G1966" s="32" t="s">
        <v>30</v>
      </c>
      <c r="H1966" s="24">
        <f t="shared" si="208"/>
        <v>88</v>
      </c>
      <c r="I1966" s="24">
        <f t="shared" si="209"/>
        <v>9</v>
      </c>
      <c r="J1966" s="24">
        <f t="shared" si="210"/>
        <v>3</v>
      </c>
      <c r="K1966" s="24" t="s">
        <v>1437</v>
      </c>
      <c r="L1966" s="24">
        <v>58</v>
      </c>
      <c r="M1966" s="24" t="s">
        <v>1439</v>
      </c>
      <c r="N1966" s="24">
        <v>58</v>
      </c>
      <c r="O1966" s="24" t="s">
        <v>1441</v>
      </c>
      <c r="P1966" s="24">
        <v>58</v>
      </c>
      <c r="Q1966" s="24" t="s">
        <v>1443</v>
      </c>
      <c r="R1966" s="24">
        <v>58</v>
      </c>
      <c r="S1966" s="24" t="s">
        <v>1445</v>
      </c>
      <c r="T1966" s="24">
        <v>58</v>
      </c>
      <c r="U1966" s="24" t="s">
        <v>1447</v>
      </c>
      <c r="V1966" s="24">
        <v>58</v>
      </c>
      <c r="W1966" s="24" t="s">
        <v>1593</v>
      </c>
      <c r="X1966" s="24">
        <v>58</v>
      </c>
      <c r="Y1966" s="24" t="s">
        <v>1594</v>
      </c>
      <c r="Z1966" s="24">
        <v>58</v>
      </c>
      <c r="AA1966" s="24" t="s">
        <v>347</v>
      </c>
      <c r="AB1966" s="24" t="str">
        <f t="shared" si="211"/>
        <v>tw-y-28-jlr-loc1</v>
      </c>
      <c r="AC1966" s="24">
        <f t="shared" si="212"/>
        <v>4</v>
      </c>
      <c r="AD1966" s="24">
        <v>6</v>
      </c>
      <c r="AE1966" s="25">
        <v>6</v>
      </c>
      <c r="AG1966" s="35">
        <v>163</v>
      </c>
    </row>
    <row r="1967" spans="1:33" ht="16.5" x14ac:dyDescent="0.2">
      <c r="A1967" s="33" t="s">
        <v>988</v>
      </c>
      <c r="B1967" s="33">
        <f t="shared" si="206"/>
        <v>4402811</v>
      </c>
      <c r="C1967" s="52">
        <v>28</v>
      </c>
      <c r="D1967" s="26">
        <f t="shared" si="207"/>
        <v>44028</v>
      </c>
      <c r="E1967" s="13">
        <v>1</v>
      </c>
      <c r="F1967" s="14" t="s">
        <v>634</v>
      </c>
      <c r="G1967" s="14" t="s">
        <v>286</v>
      </c>
      <c r="H1967" s="13">
        <f t="shared" si="208"/>
        <v>88</v>
      </c>
      <c r="I1967" s="13">
        <f t="shared" si="209"/>
        <v>9</v>
      </c>
      <c r="J1967" s="13">
        <f t="shared" si="210"/>
        <v>3</v>
      </c>
      <c r="K1967" s="13" t="s">
        <v>1436</v>
      </c>
      <c r="L1967" s="13">
        <v>58</v>
      </c>
      <c r="M1967" s="13" t="s">
        <v>1438</v>
      </c>
      <c r="N1967" s="13">
        <v>58</v>
      </c>
      <c r="O1967" s="13" t="s">
        <v>1440</v>
      </c>
      <c r="P1967" s="13">
        <v>58</v>
      </c>
      <c r="Q1967" s="13" t="s">
        <v>1442</v>
      </c>
      <c r="R1967" s="13">
        <v>58</v>
      </c>
      <c r="S1967" s="13" t="s">
        <v>1444</v>
      </c>
      <c r="T1967" s="13">
        <v>58</v>
      </c>
      <c r="U1967" s="13" t="s">
        <v>1446</v>
      </c>
      <c r="V1967" s="13">
        <v>58</v>
      </c>
      <c r="W1967" s="13" t="s">
        <v>1592</v>
      </c>
      <c r="X1967" s="13">
        <v>58</v>
      </c>
      <c r="Y1967" s="13" t="s">
        <v>1595</v>
      </c>
      <c r="Z1967" s="13">
        <v>58</v>
      </c>
      <c r="AA1967" s="13" t="s">
        <v>379</v>
      </c>
      <c r="AB1967" s="13" t="str">
        <f t="shared" si="211"/>
        <v>tw-y-28-shl-loc1</v>
      </c>
      <c r="AC1967" s="13">
        <f t="shared" si="212"/>
        <v>4</v>
      </c>
      <c r="AD1967" s="13">
        <v>9</v>
      </c>
      <c r="AE1967" s="27">
        <v>9</v>
      </c>
      <c r="AG1967" s="35">
        <v>164</v>
      </c>
    </row>
    <row r="1968" spans="1:33" ht="16.5" x14ac:dyDescent="0.2">
      <c r="A1968" s="33" t="s">
        <v>988</v>
      </c>
      <c r="B1968" s="33">
        <f t="shared" si="206"/>
        <v>4402820</v>
      </c>
      <c r="C1968" s="52">
        <v>28</v>
      </c>
      <c r="D1968" s="26">
        <f t="shared" si="207"/>
        <v>44028</v>
      </c>
      <c r="E1968" s="13">
        <v>2</v>
      </c>
      <c r="F1968" s="14" t="s">
        <v>633</v>
      </c>
      <c r="G1968" s="14" t="s">
        <v>356</v>
      </c>
      <c r="H1968" s="13">
        <f t="shared" si="208"/>
        <v>88</v>
      </c>
      <c r="I1968" s="13">
        <f t="shared" si="209"/>
        <v>9</v>
      </c>
      <c r="J1968" s="13">
        <f t="shared" si="210"/>
        <v>3</v>
      </c>
      <c r="K1968" s="13" t="s">
        <v>1437</v>
      </c>
      <c r="L1968" s="13">
        <v>58</v>
      </c>
      <c r="M1968" s="13" t="s">
        <v>1439</v>
      </c>
      <c r="N1968" s="13">
        <v>58</v>
      </c>
      <c r="O1968" s="13" t="s">
        <v>1441</v>
      </c>
      <c r="P1968" s="13">
        <v>58</v>
      </c>
      <c r="Q1968" s="13" t="s">
        <v>1443</v>
      </c>
      <c r="R1968" s="13">
        <v>58</v>
      </c>
      <c r="S1968" s="13" t="s">
        <v>1445</v>
      </c>
      <c r="T1968" s="13">
        <v>58</v>
      </c>
      <c r="U1968" s="13" t="s">
        <v>1447</v>
      </c>
      <c r="V1968" s="13">
        <v>58</v>
      </c>
      <c r="W1968" s="13" t="s">
        <v>1593</v>
      </c>
      <c r="X1968" s="13">
        <v>58</v>
      </c>
      <c r="Y1968" s="13" t="s">
        <v>1594</v>
      </c>
      <c r="Z1968" s="13">
        <v>58</v>
      </c>
      <c r="AA1968" s="13" t="s">
        <v>749</v>
      </c>
      <c r="AB1968" s="36" t="str">
        <f t="shared" si="211"/>
        <v>tw-y-28-jlr-loc2</v>
      </c>
      <c r="AC1968" s="36">
        <f t="shared" si="212"/>
        <v>4</v>
      </c>
      <c r="AD1968" s="13">
        <v>6</v>
      </c>
      <c r="AE1968" s="27">
        <v>6</v>
      </c>
      <c r="AG1968" s="35">
        <v>165</v>
      </c>
    </row>
    <row r="1969" spans="1:33" ht="16.5" x14ac:dyDescent="0.2">
      <c r="A1969" s="33" t="s">
        <v>988</v>
      </c>
      <c r="B1969" s="33">
        <f t="shared" si="206"/>
        <v>4402821</v>
      </c>
      <c r="C1969" s="52">
        <v>28</v>
      </c>
      <c r="D1969" s="26">
        <f t="shared" si="207"/>
        <v>44028</v>
      </c>
      <c r="E1969" s="13">
        <v>2</v>
      </c>
      <c r="F1969" s="14" t="s">
        <v>634</v>
      </c>
      <c r="G1969" s="14" t="s">
        <v>376</v>
      </c>
      <c r="H1969" s="13">
        <f t="shared" si="208"/>
        <v>88</v>
      </c>
      <c r="I1969" s="13">
        <f t="shared" si="209"/>
        <v>9</v>
      </c>
      <c r="J1969" s="13">
        <f t="shared" si="210"/>
        <v>3</v>
      </c>
      <c r="K1969" s="13" t="s">
        <v>1436</v>
      </c>
      <c r="L1969" s="13">
        <v>58</v>
      </c>
      <c r="M1969" s="13" t="s">
        <v>1438</v>
      </c>
      <c r="N1969" s="13">
        <v>58</v>
      </c>
      <c r="O1969" s="13" t="s">
        <v>1440</v>
      </c>
      <c r="P1969" s="13">
        <v>58</v>
      </c>
      <c r="Q1969" s="13" t="s">
        <v>1442</v>
      </c>
      <c r="R1969" s="13">
        <v>58</v>
      </c>
      <c r="S1969" s="13" t="s">
        <v>1444</v>
      </c>
      <c r="T1969" s="13">
        <v>58</v>
      </c>
      <c r="U1969" s="13" t="s">
        <v>1446</v>
      </c>
      <c r="V1969" s="13">
        <v>58</v>
      </c>
      <c r="W1969" s="13" t="s">
        <v>1592</v>
      </c>
      <c r="X1969" s="13">
        <v>58</v>
      </c>
      <c r="Y1969" s="13" t="s">
        <v>1595</v>
      </c>
      <c r="Z1969" s="13">
        <v>58</v>
      </c>
      <c r="AA1969" s="13" t="s">
        <v>382</v>
      </c>
      <c r="AB1969" s="36" t="str">
        <f t="shared" si="211"/>
        <v>tw-y-28-shl-loc2</v>
      </c>
      <c r="AC1969" s="36">
        <f t="shared" si="212"/>
        <v>4</v>
      </c>
      <c r="AD1969" s="13">
        <v>9</v>
      </c>
      <c r="AE1969" s="27">
        <v>9</v>
      </c>
      <c r="AG1969" s="35">
        <v>166</v>
      </c>
    </row>
    <row r="1970" spans="1:33" ht="16.5" x14ac:dyDescent="0.2">
      <c r="A1970" s="33" t="s">
        <v>988</v>
      </c>
      <c r="B1970" s="33">
        <f t="shared" si="206"/>
        <v>4402830</v>
      </c>
      <c r="C1970" s="52">
        <v>28</v>
      </c>
      <c r="D1970" s="26">
        <f t="shared" si="207"/>
        <v>44028</v>
      </c>
      <c r="E1970" s="13">
        <v>3</v>
      </c>
      <c r="F1970" s="14" t="s">
        <v>633</v>
      </c>
      <c r="G1970" s="14" t="s">
        <v>749</v>
      </c>
      <c r="H1970" s="13">
        <f t="shared" si="208"/>
        <v>88</v>
      </c>
      <c r="I1970" s="13">
        <f t="shared" si="209"/>
        <v>9</v>
      </c>
      <c r="J1970" s="13">
        <f t="shared" si="210"/>
        <v>3</v>
      </c>
      <c r="K1970" s="13" t="s">
        <v>1437</v>
      </c>
      <c r="L1970" s="13">
        <v>58</v>
      </c>
      <c r="M1970" s="13" t="s">
        <v>1439</v>
      </c>
      <c r="N1970" s="13">
        <v>58</v>
      </c>
      <c r="O1970" s="13" t="s">
        <v>1441</v>
      </c>
      <c r="P1970" s="13">
        <v>58</v>
      </c>
      <c r="Q1970" s="13" t="s">
        <v>1443</v>
      </c>
      <c r="R1970" s="13">
        <v>58</v>
      </c>
      <c r="S1970" s="13" t="s">
        <v>1445</v>
      </c>
      <c r="T1970" s="13">
        <v>58</v>
      </c>
      <c r="U1970" s="13" t="s">
        <v>1447</v>
      </c>
      <c r="V1970" s="13">
        <v>58</v>
      </c>
      <c r="W1970" s="13" t="s">
        <v>1593</v>
      </c>
      <c r="X1970" s="13">
        <v>58</v>
      </c>
      <c r="Y1970" s="13" t="s">
        <v>1594</v>
      </c>
      <c r="Z1970" s="13">
        <v>58</v>
      </c>
      <c r="AA1970" s="13" t="s">
        <v>356</v>
      </c>
      <c r="AB1970" s="37" t="str">
        <f t="shared" si="211"/>
        <v>tw-y-28-jlr-loc3</v>
      </c>
      <c r="AC1970" s="37">
        <f t="shared" si="212"/>
        <v>4</v>
      </c>
      <c r="AD1970" s="13">
        <v>6</v>
      </c>
      <c r="AE1970" s="27">
        <v>6</v>
      </c>
      <c r="AG1970" s="35">
        <v>167</v>
      </c>
    </row>
    <row r="1971" spans="1:33" ht="17.25" thickBot="1" x14ac:dyDescent="0.25">
      <c r="A1971" s="33" t="s">
        <v>988</v>
      </c>
      <c r="B1971" s="33">
        <f t="shared" si="206"/>
        <v>4402831</v>
      </c>
      <c r="C1971" s="52">
        <v>28</v>
      </c>
      <c r="D1971" s="28">
        <f t="shared" si="207"/>
        <v>44028</v>
      </c>
      <c r="E1971" s="29">
        <v>3</v>
      </c>
      <c r="F1971" s="30" t="s">
        <v>634</v>
      </c>
      <c r="G1971" s="30" t="s">
        <v>361</v>
      </c>
      <c r="H1971" s="29">
        <f t="shared" si="208"/>
        <v>88</v>
      </c>
      <c r="I1971" s="29">
        <f t="shared" si="209"/>
        <v>9</v>
      </c>
      <c r="J1971" s="29">
        <f t="shared" si="210"/>
        <v>3</v>
      </c>
      <c r="K1971" s="29" t="s">
        <v>1436</v>
      </c>
      <c r="L1971" s="29">
        <v>58</v>
      </c>
      <c r="M1971" s="29" t="s">
        <v>1438</v>
      </c>
      <c r="N1971" s="29">
        <v>58</v>
      </c>
      <c r="O1971" s="29" t="s">
        <v>1440</v>
      </c>
      <c r="P1971" s="29">
        <v>58</v>
      </c>
      <c r="Q1971" s="29" t="s">
        <v>1442</v>
      </c>
      <c r="R1971" s="29">
        <v>58</v>
      </c>
      <c r="S1971" s="29" t="s">
        <v>1444</v>
      </c>
      <c r="T1971" s="29">
        <v>58</v>
      </c>
      <c r="U1971" s="29" t="s">
        <v>1446</v>
      </c>
      <c r="V1971" s="29">
        <v>58</v>
      </c>
      <c r="W1971" s="29" t="s">
        <v>1592</v>
      </c>
      <c r="X1971" s="29">
        <v>58</v>
      </c>
      <c r="Y1971" s="29" t="s">
        <v>1595</v>
      </c>
      <c r="Z1971" s="29">
        <v>58</v>
      </c>
      <c r="AA1971" s="29" t="s">
        <v>397</v>
      </c>
      <c r="AB1971" s="30" t="str">
        <f t="shared" si="211"/>
        <v>tw-y-28-shl-loc3</v>
      </c>
      <c r="AC1971" s="30">
        <f t="shared" si="212"/>
        <v>4</v>
      </c>
      <c r="AD1971" s="29">
        <v>9</v>
      </c>
      <c r="AE1971" s="31">
        <v>9</v>
      </c>
      <c r="AG1971" s="35">
        <v>168</v>
      </c>
    </row>
    <row r="1972" spans="1:33" ht="16.5" x14ac:dyDescent="0.2">
      <c r="A1972" s="33" t="s">
        <v>988</v>
      </c>
      <c r="B1972" s="33">
        <f t="shared" si="206"/>
        <v>4402910</v>
      </c>
      <c r="C1972" s="52">
        <v>29</v>
      </c>
      <c r="D1972" s="23">
        <f t="shared" si="207"/>
        <v>44029</v>
      </c>
      <c r="E1972" s="24">
        <v>1</v>
      </c>
      <c r="F1972" s="32" t="s">
        <v>633</v>
      </c>
      <c r="G1972" s="32" t="s">
        <v>30</v>
      </c>
      <c r="H1972" s="24">
        <f t="shared" si="208"/>
        <v>90</v>
      </c>
      <c r="I1972" s="24">
        <f t="shared" si="209"/>
        <v>10</v>
      </c>
      <c r="J1972" s="24">
        <f t="shared" si="210"/>
        <v>3</v>
      </c>
      <c r="K1972" s="24" t="s">
        <v>1437</v>
      </c>
      <c r="L1972" s="24">
        <v>59</v>
      </c>
      <c r="M1972" s="24" t="s">
        <v>1439</v>
      </c>
      <c r="N1972" s="24">
        <v>59</v>
      </c>
      <c r="O1972" s="24" t="s">
        <v>1441</v>
      </c>
      <c r="P1972" s="24">
        <v>59</v>
      </c>
      <c r="Q1972" s="24" t="s">
        <v>1443</v>
      </c>
      <c r="R1972" s="24">
        <v>59</v>
      </c>
      <c r="S1972" s="24" t="s">
        <v>1445</v>
      </c>
      <c r="T1972" s="24">
        <v>59</v>
      </c>
      <c r="U1972" s="24" t="s">
        <v>1447</v>
      </c>
      <c r="V1972" s="24">
        <v>59</v>
      </c>
      <c r="W1972" s="24" t="s">
        <v>1449</v>
      </c>
      <c r="X1972" s="24">
        <v>59</v>
      </c>
      <c r="Y1972" s="24" t="s">
        <v>1594</v>
      </c>
      <c r="Z1972" s="24">
        <v>59</v>
      </c>
      <c r="AA1972" s="24" t="s">
        <v>354</v>
      </c>
      <c r="AB1972" s="24" t="str">
        <f t="shared" si="211"/>
        <v>tw-y-29-jlr-loc1</v>
      </c>
      <c r="AC1972" s="24">
        <f t="shared" si="212"/>
        <v>4</v>
      </c>
      <c r="AD1972" s="24">
        <v>6</v>
      </c>
      <c r="AE1972" s="25">
        <v>6</v>
      </c>
      <c r="AG1972" s="35">
        <v>169</v>
      </c>
    </row>
    <row r="1973" spans="1:33" ht="16.5" x14ac:dyDescent="0.2">
      <c r="A1973" s="33" t="s">
        <v>988</v>
      </c>
      <c r="B1973" s="33">
        <f t="shared" si="206"/>
        <v>4402911</v>
      </c>
      <c r="C1973" s="52">
        <v>29</v>
      </c>
      <c r="D1973" s="26">
        <f t="shared" si="207"/>
        <v>44029</v>
      </c>
      <c r="E1973" s="13">
        <v>1</v>
      </c>
      <c r="F1973" s="14" t="s">
        <v>634</v>
      </c>
      <c r="G1973" s="14" t="s">
        <v>286</v>
      </c>
      <c r="H1973" s="13">
        <f t="shared" si="208"/>
        <v>90</v>
      </c>
      <c r="I1973" s="13">
        <f t="shared" si="209"/>
        <v>10</v>
      </c>
      <c r="J1973" s="13">
        <f t="shared" si="210"/>
        <v>3</v>
      </c>
      <c r="K1973" s="13" t="s">
        <v>1436</v>
      </c>
      <c r="L1973" s="13">
        <v>59</v>
      </c>
      <c r="M1973" s="13" t="s">
        <v>1438</v>
      </c>
      <c r="N1973" s="13">
        <v>59</v>
      </c>
      <c r="O1973" s="13" t="s">
        <v>1440</v>
      </c>
      <c r="P1973" s="13">
        <v>59</v>
      </c>
      <c r="Q1973" s="13" t="s">
        <v>1442</v>
      </c>
      <c r="R1973" s="13">
        <v>59</v>
      </c>
      <c r="S1973" s="13" t="s">
        <v>1444</v>
      </c>
      <c r="T1973" s="13">
        <v>59</v>
      </c>
      <c r="U1973" s="13" t="s">
        <v>1446</v>
      </c>
      <c r="V1973" s="13">
        <v>59</v>
      </c>
      <c r="W1973" s="13" t="s">
        <v>1448</v>
      </c>
      <c r="X1973" s="13">
        <v>59</v>
      </c>
      <c r="Y1973" s="13" t="s">
        <v>1595</v>
      </c>
      <c r="Z1973" s="13">
        <v>59</v>
      </c>
      <c r="AA1973" s="14" t="s">
        <v>395</v>
      </c>
      <c r="AB1973" s="13" t="str">
        <f t="shared" si="211"/>
        <v>tw-y-29-shl-loc1</v>
      </c>
      <c r="AC1973" s="13">
        <f t="shared" si="212"/>
        <v>4</v>
      </c>
      <c r="AD1973" s="13">
        <v>9</v>
      </c>
      <c r="AE1973" s="27">
        <v>9</v>
      </c>
      <c r="AG1973" s="35">
        <v>170</v>
      </c>
    </row>
    <row r="1974" spans="1:33" ht="16.5" x14ac:dyDescent="0.2">
      <c r="A1974" s="33" t="s">
        <v>988</v>
      </c>
      <c r="B1974" s="33">
        <f t="shared" si="206"/>
        <v>4402920</v>
      </c>
      <c r="C1974" s="52">
        <v>29</v>
      </c>
      <c r="D1974" s="26">
        <f t="shared" si="207"/>
        <v>44029</v>
      </c>
      <c r="E1974" s="13">
        <v>2</v>
      </c>
      <c r="F1974" s="14" t="s">
        <v>633</v>
      </c>
      <c r="G1974" s="14" t="s">
        <v>356</v>
      </c>
      <c r="H1974" s="13">
        <f t="shared" si="208"/>
        <v>90</v>
      </c>
      <c r="I1974" s="13">
        <f t="shared" si="209"/>
        <v>9</v>
      </c>
      <c r="J1974" s="13">
        <f t="shared" si="210"/>
        <v>3</v>
      </c>
      <c r="K1974" s="13" t="s">
        <v>1437</v>
      </c>
      <c r="L1974" s="13">
        <v>59</v>
      </c>
      <c r="M1974" s="13" t="s">
        <v>1439</v>
      </c>
      <c r="N1974" s="13">
        <v>59</v>
      </c>
      <c r="O1974" s="13" t="s">
        <v>1441</v>
      </c>
      <c r="P1974" s="13">
        <v>59</v>
      </c>
      <c r="Q1974" s="13" t="s">
        <v>1443</v>
      </c>
      <c r="R1974" s="13">
        <v>59</v>
      </c>
      <c r="S1974" s="13" t="s">
        <v>1445</v>
      </c>
      <c r="T1974" s="13">
        <v>59</v>
      </c>
      <c r="U1974" s="13" t="s">
        <v>1447</v>
      </c>
      <c r="V1974" s="13">
        <v>59</v>
      </c>
      <c r="W1974" s="13" t="s">
        <v>1449</v>
      </c>
      <c r="X1974" s="13">
        <v>59</v>
      </c>
      <c r="Y1974" s="13" t="s">
        <v>1594</v>
      </c>
      <c r="Z1974" s="13">
        <v>59</v>
      </c>
      <c r="AA1974" s="13" t="s">
        <v>748</v>
      </c>
      <c r="AB1974" s="36" t="str">
        <f t="shared" si="211"/>
        <v>tw-y-29-jlr-loc2</v>
      </c>
      <c r="AC1974" s="36">
        <f t="shared" si="212"/>
        <v>4</v>
      </c>
      <c r="AD1974" s="13">
        <v>6</v>
      </c>
      <c r="AE1974" s="27">
        <v>6</v>
      </c>
      <c r="AG1974" s="35">
        <v>171</v>
      </c>
    </row>
    <row r="1975" spans="1:33" ht="16.5" x14ac:dyDescent="0.2">
      <c r="A1975" s="33" t="s">
        <v>988</v>
      </c>
      <c r="B1975" s="33">
        <f t="shared" si="206"/>
        <v>4402921</v>
      </c>
      <c r="C1975" s="52">
        <v>29</v>
      </c>
      <c r="D1975" s="26">
        <f t="shared" si="207"/>
        <v>44029</v>
      </c>
      <c r="E1975" s="13">
        <v>2</v>
      </c>
      <c r="F1975" s="14" t="s">
        <v>634</v>
      </c>
      <c r="G1975" s="14" t="s">
        <v>376</v>
      </c>
      <c r="H1975" s="13">
        <f t="shared" si="208"/>
        <v>90</v>
      </c>
      <c r="I1975" s="13">
        <f t="shared" si="209"/>
        <v>9</v>
      </c>
      <c r="J1975" s="13">
        <f t="shared" si="210"/>
        <v>3</v>
      </c>
      <c r="K1975" s="13" t="s">
        <v>1436</v>
      </c>
      <c r="L1975" s="13">
        <v>59</v>
      </c>
      <c r="M1975" s="13" t="s">
        <v>1438</v>
      </c>
      <c r="N1975" s="13">
        <v>59</v>
      </c>
      <c r="O1975" s="13" t="s">
        <v>1440</v>
      </c>
      <c r="P1975" s="13">
        <v>59</v>
      </c>
      <c r="Q1975" s="13" t="s">
        <v>1442</v>
      </c>
      <c r="R1975" s="13">
        <v>59</v>
      </c>
      <c r="S1975" s="13" t="s">
        <v>1444</v>
      </c>
      <c r="T1975" s="13">
        <v>59</v>
      </c>
      <c r="U1975" s="13" t="s">
        <v>1446</v>
      </c>
      <c r="V1975" s="13">
        <v>59</v>
      </c>
      <c r="W1975" s="13" t="s">
        <v>1448</v>
      </c>
      <c r="X1975" s="13">
        <v>59</v>
      </c>
      <c r="Y1975" s="13" t="s">
        <v>1595</v>
      </c>
      <c r="Z1975" s="13">
        <v>59</v>
      </c>
      <c r="AA1975" s="13" t="s">
        <v>390</v>
      </c>
      <c r="AB1975" s="36" t="str">
        <f t="shared" si="211"/>
        <v>tw-y-29-shl-loc2</v>
      </c>
      <c r="AC1975" s="36">
        <f t="shared" si="212"/>
        <v>4</v>
      </c>
      <c r="AD1975" s="13">
        <v>9</v>
      </c>
      <c r="AE1975" s="27">
        <v>9</v>
      </c>
      <c r="AG1975" s="35">
        <v>172</v>
      </c>
    </row>
    <row r="1976" spans="1:33" ht="16.5" x14ac:dyDescent="0.2">
      <c r="A1976" s="33" t="s">
        <v>988</v>
      </c>
      <c r="B1976" s="33">
        <f t="shared" si="206"/>
        <v>4402930</v>
      </c>
      <c r="C1976" s="52">
        <v>29</v>
      </c>
      <c r="D1976" s="26">
        <f t="shared" si="207"/>
        <v>44029</v>
      </c>
      <c r="E1976" s="13">
        <v>3</v>
      </c>
      <c r="F1976" s="14" t="s">
        <v>633</v>
      </c>
      <c r="G1976" s="14" t="s">
        <v>749</v>
      </c>
      <c r="H1976" s="13">
        <f t="shared" si="208"/>
        <v>90</v>
      </c>
      <c r="I1976" s="13">
        <f t="shared" si="209"/>
        <v>9</v>
      </c>
      <c r="J1976" s="13">
        <f t="shared" si="210"/>
        <v>3</v>
      </c>
      <c r="K1976" s="13" t="s">
        <v>1437</v>
      </c>
      <c r="L1976" s="13">
        <v>59</v>
      </c>
      <c r="M1976" s="13" t="s">
        <v>1439</v>
      </c>
      <c r="N1976" s="13">
        <v>59</v>
      </c>
      <c r="O1976" s="13" t="s">
        <v>1441</v>
      </c>
      <c r="P1976" s="13">
        <v>59</v>
      </c>
      <c r="Q1976" s="13" t="s">
        <v>1443</v>
      </c>
      <c r="R1976" s="13">
        <v>59</v>
      </c>
      <c r="S1976" s="13" t="s">
        <v>1445</v>
      </c>
      <c r="T1976" s="13">
        <v>59</v>
      </c>
      <c r="U1976" s="13" t="s">
        <v>1447</v>
      </c>
      <c r="V1976" s="13">
        <v>59</v>
      </c>
      <c r="W1976" s="13" t="s">
        <v>1449</v>
      </c>
      <c r="X1976" s="13">
        <v>59</v>
      </c>
      <c r="Y1976" s="13" t="s">
        <v>1594</v>
      </c>
      <c r="Z1976" s="13">
        <v>59</v>
      </c>
      <c r="AA1976" s="13" t="s">
        <v>351</v>
      </c>
      <c r="AB1976" s="37" t="str">
        <f t="shared" si="211"/>
        <v>tw-y-29-jlr-loc3</v>
      </c>
      <c r="AC1976" s="37">
        <f t="shared" si="212"/>
        <v>4</v>
      </c>
      <c r="AD1976" s="13">
        <v>6</v>
      </c>
      <c r="AE1976" s="27">
        <v>6</v>
      </c>
      <c r="AG1976" s="35">
        <v>173</v>
      </c>
    </row>
    <row r="1977" spans="1:33" ht="17.25" thickBot="1" x14ac:dyDescent="0.25">
      <c r="A1977" s="33" t="s">
        <v>988</v>
      </c>
      <c r="B1977" s="33">
        <f t="shared" si="206"/>
        <v>4402931</v>
      </c>
      <c r="C1977" s="52">
        <v>29</v>
      </c>
      <c r="D1977" s="28">
        <f t="shared" si="207"/>
        <v>44029</v>
      </c>
      <c r="E1977" s="29">
        <v>3</v>
      </c>
      <c r="F1977" s="30" t="s">
        <v>634</v>
      </c>
      <c r="G1977" s="30" t="s">
        <v>361</v>
      </c>
      <c r="H1977" s="29">
        <f t="shared" si="208"/>
        <v>90</v>
      </c>
      <c r="I1977" s="29">
        <f t="shared" si="209"/>
        <v>9</v>
      </c>
      <c r="J1977" s="29">
        <f t="shared" si="210"/>
        <v>3</v>
      </c>
      <c r="K1977" s="29" t="s">
        <v>1436</v>
      </c>
      <c r="L1977" s="29">
        <v>59</v>
      </c>
      <c r="M1977" s="29" t="s">
        <v>1438</v>
      </c>
      <c r="N1977" s="29">
        <v>59</v>
      </c>
      <c r="O1977" s="29" t="s">
        <v>1440</v>
      </c>
      <c r="P1977" s="29">
        <v>59</v>
      </c>
      <c r="Q1977" s="29" t="s">
        <v>1442</v>
      </c>
      <c r="R1977" s="29">
        <v>59</v>
      </c>
      <c r="S1977" s="29" t="s">
        <v>1444</v>
      </c>
      <c r="T1977" s="29">
        <v>59</v>
      </c>
      <c r="U1977" s="29" t="s">
        <v>1446</v>
      </c>
      <c r="V1977" s="29">
        <v>59</v>
      </c>
      <c r="W1977" s="29" t="s">
        <v>1448</v>
      </c>
      <c r="X1977" s="29">
        <v>59</v>
      </c>
      <c r="Y1977" s="29" t="s">
        <v>1595</v>
      </c>
      <c r="Z1977" s="29">
        <v>59</v>
      </c>
      <c r="AA1977" s="29" t="s">
        <v>391</v>
      </c>
      <c r="AB1977" s="30" t="str">
        <f t="shared" si="211"/>
        <v>tw-y-29-shl-loc3</v>
      </c>
      <c r="AC1977" s="30">
        <f t="shared" si="212"/>
        <v>4</v>
      </c>
      <c r="AD1977" s="29">
        <v>9</v>
      </c>
      <c r="AE1977" s="31">
        <v>9</v>
      </c>
      <c r="AG1977" s="35">
        <v>174</v>
      </c>
    </row>
    <row r="1978" spans="1:33" ht="16.5" x14ac:dyDescent="0.2">
      <c r="A1978" s="33" t="s">
        <v>988</v>
      </c>
      <c r="B1978" s="33">
        <f t="shared" si="206"/>
        <v>4403010</v>
      </c>
      <c r="C1978" s="52">
        <v>30</v>
      </c>
      <c r="D1978" s="23">
        <f t="shared" si="207"/>
        <v>44030</v>
      </c>
      <c r="E1978" s="24">
        <v>1</v>
      </c>
      <c r="F1978" s="32" t="s">
        <v>633</v>
      </c>
      <c r="G1978" s="32" t="s">
        <v>696</v>
      </c>
      <c r="H1978" s="24">
        <f t="shared" si="208"/>
        <v>90</v>
      </c>
      <c r="I1978" s="24">
        <f t="shared" si="209"/>
        <v>10</v>
      </c>
      <c r="J1978" s="24">
        <f t="shared" si="210"/>
        <v>3</v>
      </c>
      <c r="K1978" s="24" t="s">
        <v>1437</v>
      </c>
      <c r="L1978" s="24">
        <v>60</v>
      </c>
      <c r="M1978" s="24" t="s">
        <v>1439</v>
      </c>
      <c r="N1978" s="24">
        <v>60</v>
      </c>
      <c r="O1978" s="24" t="s">
        <v>1441</v>
      </c>
      <c r="P1978" s="24">
        <v>60</v>
      </c>
      <c r="Q1978" s="24" t="s">
        <v>1443</v>
      </c>
      <c r="R1978" s="24">
        <v>60</v>
      </c>
      <c r="S1978" s="24" t="s">
        <v>1445</v>
      </c>
      <c r="T1978" s="24">
        <v>60</v>
      </c>
      <c r="U1978" s="24" t="s">
        <v>1447</v>
      </c>
      <c r="V1978" s="24">
        <v>60</v>
      </c>
      <c r="W1978" s="24" t="s">
        <v>1449</v>
      </c>
      <c r="X1978" s="24">
        <v>60</v>
      </c>
      <c r="Y1978" s="24" t="s">
        <v>1450</v>
      </c>
      <c r="Z1978" s="24">
        <v>60</v>
      </c>
      <c r="AA1978" s="32" t="s">
        <v>357</v>
      </c>
      <c r="AB1978" s="24" t="str">
        <f t="shared" si="211"/>
        <v>tw-y-30-jlr-loc1</v>
      </c>
      <c r="AC1978" s="24">
        <f t="shared" si="212"/>
        <v>4</v>
      </c>
      <c r="AD1978" s="24">
        <v>6</v>
      </c>
      <c r="AE1978" s="25">
        <v>6</v>
      </c>
      <c r="AG1978" s="35">
        <v>175</v>
      </c>
    </row>
    <row r="1979" spans="1:33" ht="16.5" x14ac:dyDescent="0.2">
      <c r="A1979" s="33" t="s">
        <v>988</v>
      </c>
      <c r="B1979" s="33">
        <f t="shared" si="206"/>
        <v>4403011</v>
      </c>
      <c r="C1979" s="52">
        <v>30</v>
      </c>
      <c r="D1979" s="26">
        <f t="shared" si="207"/>
        <v>44030</v>
      </c>
      <c r="E1979" s="13">
        <v>1</v>
      </c>
      <c r="F1979" s="14" t="s">
        <v>634</v>
      </c>
      <c r="G1979" s="14" t="s">
        <v>697</v>
      </c>
      <c r="H1979" s="13">
        <f t="shared" si="208"/>
        <v>90</v>
      </c>
      <c r="I1979" s="13">
        <f t="shared" si="209"/>
        <v>10</v>
      </c>
      <c r="J1979" s="13">
        <f t="shared" si="210"/>
        <v>3</v>
      </c>
      <c r="K1979" s="13" t="s">
        <v>1436</v>
      </c>
      <c r="L1979" s="13">
        <v>60</v>
      </c>
      <c r="M1979" s="13" t="s">
        <v>1438</v>
      </c>
      <c r="N1979" s="13">
        <v>60</v>
      </c>
      <c r="O1979" s="13" t="s">
        <v>1440</v>
      </c>
      <c r="P1979" s="13">
        <v>60</v>
      </c>
      <c r="Q1979" s="13" t="s">
        <v>1442</v>
      </c>
      <c r="R1979" s="13">
        <v>60</v>
      </c>
      <c r="S1979" s="13" t="s">
        <v>1444</v>
      </c>
      <c r="T1979" s="13">
        <v>60</v>
      </c>
      <c r="U1979" s="13" t="s">
        <v>1446</v>
      </c>
      <c r="V1979" s="13">
        <v>60</v>
      </c>
      <c r="W1979" s="13" t="s">
        <v>1448</v>
      </c>
      <c r="X1979" s="13">
        <v>60</v>
      </c>
      <c r="Y1979" s="13" t="s">
        <v>1451</v>
      </c>
      <c r="Z1979" s="13">
        <v>60</v>
      </c>
      <c r="AA1979" s="14" t="s">
        <v>398</v>
      </c>
      <c r="AB1979" s="13" t="str">
        <f t="shared" si="211"/>
        <v>tw-y-30-shl-loc1</v>
      </c>
      <c r="AC1979" s="13">
        <f t="shared" si="212"/>
        <v>4</v>
      </c>
      <c r="AD1979" s="13">
        <v>9</v>
      </c>
      <c r="AE1979" s="27">
        <v>9</v>
      </c>
      <c r="AG1979" s="35">
        <v>176</v>
      </c>
    </row>
    <row r="1980" spans="1:33" ht="16.5" x14ac:dyDescent="0.2">
      <c r="A1980" s="33" t="s">
        <v>988</v>
      </c>
      <c r="B1980" s="33">
        <f t="shared" si="206"/>
        <v>4403020</v>
      </c>
      <c r="C1980" s="52">
        <v>30</v>
      </c>
      <c r="D1980" s="26">
        <f t="shared" si="207"/>
        <v>44030</v>
      </c>
      <c r="E1980" s="13">
        <v>2</v>
      </c>
      <c r="F1980" s="14" t="s">
        <v>633</v>
      </c>
      <c r="G1980" s="14" t="s">
        <v>289</v>
      </c>
      <c r="H1980" s="13">
        <f t="shared" si="208"/>
        <v>90</v>
      </c>
      <c r="I1980" s="13">
        <f t="shared" si="209"/>
        <v>10</v>
      </c>
      <c r="J1980" s="13">
        <f t="shared" si="210"/>
        <v>3</v>
      </c>
      <c r="K1980" s="13" t="s">
        <v>1437</v>
      </c>
      <c r="L1980" s="13">
        <v>60</v>
      </c>
      <c r="M1980" s="13" t="s">
        <v>1439</v>
      </c>
      <c r="N1980" s="13">
        <v>60</v>
      </c>
      <c r="O1980" s="13" t="s">
        <v>1441</v>
      </c>
      <c r="P1980" s="13">
        <v>60</v>
      </c>
      <c r="Q1980" s="13" t="s">
        <v>1443</v>
      </c>
      <c r="R1980" s="13">
        <v>60</v>
      </c>
      <c r="S1980" s="13" t="s">
        <v>1445</v>
      </c>
      <c r="T1980" s="13">
        <v>60</v>
      </c>
      <c r="U1980" s="13" t="s">
        <v>1447</v>
      </c>
      <c r="V1980" s="13">
        <v>60</v>
      </c>
      <c r="W1980" s="13" t="s">
        <v>1449</v>
      </c>
      <c r="X1980" s="13">
        <v>60</v>
      </c>
      <c r="Y1980" s="13" t="s">
        <v>1450</v>
      </c>
      <c r="Z1980" s="13">
        <v>60</v>
      </c>
      <c r="AA1980" s="14" t="s">
        <v>347</v>
      </c>
      <c r="AB1980" s="36" t="str">
        <f t="shared" si="211"/>
        <v>tw-y-30-jlr-loc2</v>
      </c>
      <c r="AC1980" s="36">
        <f t="shared" si="212"/>
        <v>4</v>
      </c>
      <c r="AD1980" s="13">
        <v>6</v>
      </c>
      <c r="AE1980" s="27">
        <v>6</v>
      </c>
      <c r="AG1980" s="35">
        <v>177</v>
      </c>
    </row>
    <row r="1981" spans="1:33" ht="16.5" x14ac:dyDescent="0.2">
      <c r="A1981" s="33" t="s">
        <v>988</v>
      </c>
      <c r="B1981" s="33">
        <f t="shared" si="206"/>
        <v>4403021</v>
      </c>
      <c r="C1981" s="52">
        <v>30</v>
      </c>
      <c r="D1981" s="26">
        <f t="shared" si="207"/>
        <v>44030</v>
      </c>
      <c r="E1981" s="13">
        <v>2</v>
      </c>
      <c r="F1981" s="14" t="s">
        <v>634</v>
      </c>
      <c r="G1981" s="14" t="s">
        <v>699</v>
      </c>
      <c r="H1981" s="13">
        <f t="shared" si="208"/>
        <v>90</v>
      </c>
      <c r="I1981" s="13">
        <f t="shared" si="209"/>
        <v>10</v>
      </c>
      <c r="J1981" s="13">
        <f t="shared" si="210"/>
        <v>3</v>
      </c>
      <c r="K1981" s="13" t="s">
        <v>1436</v>
      </c>
      <c r="L1981" s="13">
        <v>60</v>
      </c>
      <c r="M1981" s="13" t="s">
        <v>1438</v>
      </c>
      <c r="N1981" s="13">
        <v>60</v>
      </c>
      <c r="O1981" s="13" t="s">
        <v>1440</v>
      </c>
      <c r="P1981" s="13">
        <v>60</v>
      </c>
      <c r="Q1981" s="13" t="s">
        <v>1442</v>
      </c>
      <c r="R1981" s="13">
        <v>60</v>
      </c>
      <c r="S1981" s="13" t="s">
        <v>1444</v>
      </c>
      <c r="T1981" s="13">
        <v>60</v>
      </c>
      <c r="U1981" s="13" t="s">
        <v>1446</v>
      </c>
      <c r="V1981" s="13">
        <v>60</v>
      </c>
      <c r="W1981" s="13" t="s">
        <v>1448</v>
      </c>
      <c r="X1981" s="13">
        <v>60</v>
      </c>
      <c r="Y1981" s="13" t="s">
        <v>1451</v>
      </c>
      <c r="Z1981" s="13">
        <v>60</v>
      </c>
      <c r="AA1981" s="14" t="s">
        <v>386</v>
      </c>
      <c r="AB1981" s="36" t="str">
        <f t="shared" si="211"/>
        <v>tw-y-30-shl-loc2</v>
      </c>
      <c r="AC1981" s="36">
        <f t="shared" si="212"/>
        <v>4</v>
      </c>
      <c r="AD1981" s="13">
        <v>9</v>
      </c>
      <c r="AE1981" s="27">
        <v>9</v>
      </c>
      <c r="AG1981" s="35">
        <v>178</v>
      </c>
    </row>
    <row r="1982" spans="1:33" ht="16.5" x14ac:dyDescent="0.2">
      <c r="A1982" s="33" t="s">
        <v>988</v>
      </c>
      <c r="B1982" s="33">
        <f t="shared" si="206"/>
        <v>4403030</v>
      </c>
      <c r="C1982" s="52">
        <v>30</v>
      </c>
      <c r="D1982" s="26">
        <f t="shared" si="207"/>
        <v>44030</v>
      </c>
      <c r="E1982" s="13">
        <v>3</v>
      </c>
      <c r="F1982" s="14" t="s">
        <v>633</v>
      </c>
      <c r="G1982" s="14" t="s">
        <v>29</v>
      </c>
      <c r="H1982" s="13">
        <f t="shared" si="208"/>
        <v>90</v>
      </c>
      <c r="I1982" s="13">
        <f t="shared" si="209"/>
        <v>10</v>
      </c>
      <c r="J1982" s="13">
        <f t="shared" si="210"/>
        <v>3</v>
      </c>
      <c r="K1982" s="13" t="s">
        <v>1437</v>
      </c>
      <c r="L1982" s="13">
        <v>60</v>
      </c>
      <c r="M1982" s="13" t="s">
        <v>1439</v>
      </c>
      <c r="N1982" s="13">
        <v>60</v>
      </c>
      <c r="O1982" s="13" t="s">
        <v>1441</v>
      </c>
      <c r="P1982" s="13">
        <v>60</v>
      </c>
      <c r="Q1982" s="13" t="s">
        <v>1443</v>
      </c>
      <c r="R1982" s="13">
        <v>60</v>
      </c>
      <c r="S1982" s="13" t="s">
        <v>1445</v>
      </c>
      <c r="T1982" s="13">
        <v>60</v>
      </c>
      <c r="U1982" s="13" t="s">
        <v>1447</v>
      </c>
      <c r="V1982" s="13">
        <v>60</v>
      </c>
      <c r="W1982" s="13" t="s">
        <v>1449</v>
      </c>
      <c r="X1982" s="13">
        <v>60</v>
      </c>
      <c r="Y1982" s="13" t="s">
        <v>1450</v>
      </c>
      <c r="Z1982" s="13">
        <v>60</v>
      </c>
      <c r="AA1982" s="14" t="s">
        <v>353</v>
      </c>
      <c r="AB1982" s="37" t="str">
        <f t="shared" si="211"/>
        <v>tw-y-30-jlr-loc3</v>
      </c>
      <c r="AC1982" s="37">
        <f t="shared" si="212"/>
        <v>4</v>
      </c>
      <c r="AD1982" s="13">
        <v>6</v>
      </c>
      <c r="AE1982" s="27">
        <v>6</v>
      </c>
      <c r="AG1982" s="35">
        <v>179</v>
      </c>
    </row>
    <row r="1983" spans="1:33" ht="17.25" thickBot="1" x14ac:dyDescent="0.25">
      <c r="A1983" s="33" t="s">
        <v>988</v>
      </c>
      <c r="B1983" s="33">
        <f t="shared" si="206"/>
        <v>4403031</v>
      </c>
      <c r="C1983" s="52">
        <v>30</v>
      </c>
      <c r="D1983" s="28">
        <f t="shared" si="207"/>
        <v>44030</v>
      </c>
      <c r="E1983" s="29">
        <v>3</v>
      </c>
      <c r="F1983" s="30" t="s">
        <v>634</v>
      </c>
      <c r="G1983" s="30" t="s">
        <v>298</v>
      </c>
      <c r="H1983" s="29">
        <f t="shared" si="208"/>
        <v>90</v>
      </c>
      <c r="I1983" s="29">
        <f t="shared" si="209"/>
        <v>10</v>
      </c>
      <c r="J1983" s="29">
        <f t="shared" si="210"/>
        <v>3</v>
      </c>
      <c r="K1983" s="29" t="s">
        <v>1436</v>
      </c>
      <c r="L1983" s="29">
        <v>60</v>
      </c>
      <c r="M1983" s="29" t="s">
        <v>1438</v>
      </c>
      <c r="N1983" s="29">
        <v>60</v>
      </c>
      <c r="O1983" s="29" t="s">
        <v>1440</v>
      </c>
      <c r="P1983" s="29">
        <v>60</v>
      </c>
      <c r="Q1983" s="29" t="s">
        <v>1442</v>
      </c>
      <c r="R1983" s="29">
        <v>60</v>
      </c>
      <c r="S1983" s="29" t="s">
        <v>1444</v>
      </c>
      <c r="T1983" s="29">
        <v>60</v>
      </c>
      <c r="U1983" s="29" t="s">
        <v>1446</v>
      </c>
      <c r="V1983" s="29">
        <v>60</v>
      </c>
      <c r="W1983" s="29" t="s">
        <v>1448</v>
      </c>
      <c r="X1983" s="29">
        <v>60</v>
      </c>
      <c r="Y1983" s="29" t="s">
        <v>1451</v>
      </c>
      <c r="Z1983" s="29">
        <v>60</v>
      </c>
      <c r="AA1983" s="30" t="s">
        <v>394</v>
      </c>
      <c r="AB1983" s="30" t="str">
        <f t="shared" si="211"/>
        <v>tw-y-30-shl-loc3</v>
      </c>
      <c r="AC1983" s="30">
        <f t="shared" si="212"/>
        <v>4</v>
      </c>
      <c r="AD1983" s="29">
        <v>9</v>
      </c>
      <c r="AE1983" s="31">
        <v>9</v>
      </c>
      <c r="AG1983" s="35">
        <v>180</v>
      </c>
    </row>
    <row r="1984" spans="1:33" ht="16.5" x14ac:dyDescent="0.2">
      <c r="A1984" s="33" t="s">
        <v>988</v>
      </c>
      <c r="B1984" s="33">
        <f t="shared" si="206"/>
        <v>4403110</v>
      </c>
      <c r="C1984" s="52">
        <v>31</v>
      </c>
      <c r="D1984" s="23">
        <f t="shared" si="207"/>
        <v>44031</v>
      </c>
      <c r="E1984" s="24">
        <v>1</v>
      </c>
      <c r="F1984" s="32" t="s">
        <v>633</v>
      </c>
      <c r="G1984" s="32" t="s">
        <v>696</v>
      </c>
      <c r="H1984" s="24">
        <f t="shared" si="208"/>
        <v>91</v>
      </c>
      <c r="I1984" s="24">
        <f t="shared" si="209"/>
        <v>10</v>
      </c>
      <c r="J1984" s="24">
        <f t="shared" si="210"/>
        <v>3</v>
      </c>
      <c r="K1984" s="24" t="s">
        <v>1437</v>
      </c>
      <c r="L1984" s="24">
        <v>60</v>
      </c>
      <c r="M1984" s="24" t="s">
        <v>1439</v>
      </c>
      <c r="N1984" s="24">
        <v>60</v>
      </c>
      <c r="O1984" s="24" t="s">
        <v>1441</v>
      </c>
      <c r="P1984" s="24">
        <v>60</v>
      </c>
      <c r="Q1984" s="24" t="s">
        <v>1443</v>
      </c>
      <c r="R1984" s="24">
        <v>60</v>
      </c>
      <c r="S1984" s="24" t="s">
        <v>1445</v>
      </c>
      <c r="T1984" s="24">
        <v>60</v>
      </c>
      <c r="U1984" s="24" t="s">
        <v>1447</v>
      </c>
      <c r="V1984" s="24">
        <v>60</v>
      </c>
      <c r="W1984" s="24" t="s">
        <v>1449</v>
      </c>
      <c r="X1984" s="24">
        <v>60</v>
      </c>
      <c r="Y1984" s="24" t="s">
        <v>1450</v>
      </c>
      <c r="Z1984" s="24">
        <v>60</v>
      </c>
      <c r="AA1984" s="24" t="s">
        <v>351</v>
      </c>
      <c r="AB1984" s="24" t="str">
        <f t="shared" si="211"/>
        <v>tw-y-31-jlr-loc1</v>
      </c>
      <c r="AC1984" s="24">
        <f t="shared" si="212"/>
        <v>4</v>
      </c>
      <c r="AD1984" s="24">
        <v>6</v>
      </c>
      <c r="AE1984" s="25">
        <v>6</v>
      </c>
      <c r="AG1984" s="35">
        <v>181</v>
      </c>
    </row>
    <row r="1985" spans="1:33" ht="16.5" x14ac:dyDescent="0.2">
      <c r="A1985" s="33" t="s">
        <v>988</v>
      </c>
      <c r="B1985" s="33">
        <f t="shared" si="206"/>
        <v>4403111</v>
      </c>
      <c r="C1985" s="52">
        <v>31</v>
      </c>
      <c r="D1985" s="26">
        <f t="shared" si="207"/>
        <v>44031</v>
      </c>
      <c r="E1985" s="13">
        <v>1</v>
      </c>
      <c r="F1985" s="14" t="s">
        <v>634</v>
      </c>
      <c r="G1985" s="14" t="s">
        <v>697</v>
      </c>
      <c r="H1985" s="13">
        <f t="shared" si="208"/>
        <v>91</v>
      </c>
      <c r="I1985" s="13">
        <f t="shared" si="209"/>
        <v>10</v>
      </c>
      <c r="J1985" s="13">
        <f t="shared" si="210"/>
        <v>3</v>
      </c>
      <c r="K1985" s="13" t="s">
        <v>1701</v>
      </c>
      <c r="L1985" s="13">
        <v>61</v>
      </c>
      <c r="M1985" s="13" t="s">
        <v>1438</v>
      </c>
      <c r="N1985" s="13">
        <v>61</v>
      </c>
      <c r="O1985" s="13" t="s">
        <v>1440</v>
      </c>
      <c r="P1985" s="13">
        <v>61</v>
      </c>
      <c r="Q1985" s="13" t="s">
        <v>1442</v>
      </c>
      <c r="R1985" s="13">
        <v>61</v>
      </c>
      <c r="S1985" s="13" t="s">
        <v>1444</v>
      </c>
      <c r="T1985" s="13">
        <v>61</v>
      </c>
      <c r="U1985" s="13" t="s">
        <v>1446</v>
      </c>
      <c r="V1985" s="13">
        <v>61</v>
      </c>
      <c r="W1985" s="13" t="s">
        <v>1448</v>
      </c>
      <c r="X1985" s="13">
        <v>61</v>
      </c>
      <c r="Y1985" s="13" t="s">
        <v>1451</v>
      </c>
      <c r="Z1985" s="13">
        <v>61</v>
      </c>
      <c r="AA1985" s="13" t="s">
        <v>391</v>
      </c>
      <c r="AB1985" s="13" t="str">
        <f t="shared" si="211"/>
        <v>tw-y-31-shl-loc1</v>
      </c>
      <c r="AC1985" s="13">
        <f t="shared" si="212"/>
        <v>4</v>
      </c>
      <c r="AD1985" s="13">
        <v>9</v>
      </c>
      <c r="AE1985" s="27">
        <v>9</v>
      </c>
      <c r="AG1985" s="35">
        <v>182</v>
      </c>
    </row>
    <row r="1986" spans="1:33" ht="16.5" x14ac:dyDescent="0.2">
      <c r="A1986" s="33" t="s">
        <v>988</v>
      </c>
      <c r="B1986" s="33">
        <f t="shared" si="206"/>
        <v>4403120</v>
      </c>
      <c r="C1986" s="52">
        <v>31</v>
      </c>
      <c r="D1986" s="26">
        <f t="shared" si="207"/>
        <v>44031</v>
      </c>
      <c r="E1986" s="13">
        <v>2</v>
      </c>
      <c r="F1986" s="14" t="s">
        <v>633</v>
      </c>
      <c r="G1986" s="14" t="s">
        <v>289</v>
      </c>
      <c r="H1986" s="13">
        <f t="shared" si="208"/>
        <v>91</v>
      </c>
      <c r="I1986" s="13">
        <f t="shared" si="209"/>
        <v>10</v>
      </c>
      <c r="J1986" s="13">
        <f t="shared" si="210"/>
        <v>3</v>
      </c>
      <c r="K1986" s="13" t="s">
        <v>1437</v>
      </c>
      <c r="L1986" s="13">
        <v>60</v>
      </c>
      <c r="M1986" s="13" t="s">
        <v>1439</v>
      </c>
      <c r="N1986" s="13">
        <v>60</v>
      </c>
      <c r="O1986" s="13" t="s">
        <v>1441</v>
      </c>
      <c r="P1986" s="13">
        <v>60</v>
      </c>
      <c r="Q1986" s="13" t="s">
        <v>1443</v>
      </c>
      <c r="R1986" s="13">
        <v>60</v>
      </c>
      <c r="S1986" s="13" t="s">
        <v>1445</v>
      </c>
      <c r="T1986" s="13">
        <v>60</v>
      </c>
      <c r="U1986" s="13" t="s">
        <v>1447</v>
      </c>
      <c r="V1986" s="13">
        <v>60</v>
      </c>
      <c r="W1986" s="13" t="s">
        <v>1449</v>
      </c>
      <c r="X1986" s="13">
        <v>60</v>
      </c>
      <c r="Y1986" s="13" t="s">
        <v>1450</v>
      </c>
      <c r="Z1986" s="13">
        <v>60</v>
      </c>
      <c r="AA1986" s="13" t="s">
        <v>748</v>
      </c>
      <c r="AB1986" s="36" t="str">
        <f t="shared" si="211"/>
        <v>tw-y-31-jlr-loc2</v>
      </c>
      <c r="AC1986" s="36">
        <f t="shared" si="212"/>
        <v>4</v>
      </c>
      <c r="AD1986" s="13">
        <v>6</v>
      </c>
      <c r="AE1986" s="27">
        <v>6</v>
      </c>
      <c r="AG1986" s="35">
        <v>183</v>
      </c>
    </row>
    <row r="1987" spans="1:33" ht="16.5" x14ac:dyDescent="0.2">
      <c r="A1987" s="33" t="s">
        <v>988</v>
      </c>
      <c r="B1987" s="33">
        <f t="shared" si="206"/>
        <v>4403121</v>
      </c>
      <c r="C1987" s="52">
        <v>31</v>
      </c>
      <c r="D1987" s="26">
        <f t="shared" si="207"/>
        <v>44031</v>
      </c>
      <c r="E1987" s="13">
        <v>2</v>
      </c>
      <c r="F1987" s="14" t="s">
        <v>634</v>
      </c>
      <c r="G1987" s="14" t="s">
        <v>699</v>
      </c>
      <c r="H1987" s="13">
        <f t="shared" si="208"/>
        <v>91</v>
      </c>
      <c r="I1987" s="13">
        <f t="shared" si="209"/>
        <v>10</v>
      </c>
      <c r="J1987" s="13">
        <f t="shared" si="210"/>
        <v>3</v>
      </c>
      <c r="K1987" s="13" t="s">
        <v>1701</v>
      </c>
      <c r="L1987" s="13">
        <v>61</v>
      </c>
      <c r="M1987" s="13" t="s">
        <v>1438</v>
      </c>
      <c r="N1987" s="13">
        <v>61</v>
      </c>
      <c r="O1987" s="13" t="s">
        <v>1440</v>
      </c>
      <c r="P1987" s="13">
        <v>61</v>
      </c>
      <c r="Q1987" s="13" t="s">
        <v>1442</v>
      </c>
      <c r="R1987" s="13">
        <v>61</v>
      </c>
      <c r="S1987" s="13" t="s">
        <v>1444</v>
      </c>
      <c r="T1987" s="13">
        <v>61</v>
      </c>
      <c r="U1987" s="13" t="s">
        <v>1446</v>
      </c>
      <c r="V1987" s="13">
        <v>61</v>
      </c>
      <c r="W1987" s="13" t="s">
        <v>1448</v>
      </c>
      <c r="X1987" s="13">
        <v>61</v>
      </c>
      <c r="Y1987" s="13" t="s">
        <v>1451</v>
      </c>
      <c r="Z1987" s="13">
        <v>61</v>
      </c>
      <c r="AA1987" s="13" t="s">
        <v>390</v>
      </c>
      <c r="AB1987" s="36" t="str">
        <f t="shared" si="211"/>
        <v>tw-y-31-shl-loc2</v>
      </c>
      <c r="AC1987" s="36">
        <f t="shared" si="212"/>
        <v>4</v>
      </c>
      <c r="AD1987" s="13">
        <v>9</v>
      </c>
      <c r="AE1987" s="27">
        <v>9</v>
      </c>
      <c r="AG1987" s="35">
        <v>184</v>
      </c>
    </row>
    <row r="1988" spans="1:33" ht="16.5" x14ac:dyDescent="0.2">
      <c r="A1988" s="33" t="s">
        <v>988</v>
      </c>
      <c r="B1988" s="33">
        <f t="shared" si="206"/>
        <v>4403130</v>
      </c>
      <c r="C1988" s="52">
        <v>31</v>
      </c>
      <c r="D1988" s="26">
        <f t="shared" si="207"/>
        <v>44031</v>
      </c>
      <c r="E1988" s="13">
        <v>3</v>
      </c>
      <c r="F1988" s="14" t="s">
        <v>633</v>
      </c>
      <c r="G1988" s="14" t="s">
        <v>29</v>
      </c>
      <c r="H1988" s="13">
        <f t="shared" si="208"/>
        <v>91</v>
      </c>
      <c r="I1988" s="13">
        <f t="shared" si="209"/>
        <v>10</v>
      </c>
      <c r="J1988" s="13">
        <f t="shared" si="210"/>
        <v>3</v>
      </c>
      <c r="K1988" s="13" t="s">
        <v>1437</v>
      </c>
      <c r="L1988" s="13">
        <v>60</v>
      </c>
      <c r="M1988" s="13" t="s">
        <v>1439</v>
      </c>
      <c r="N1988" s="13">
        <v>60</v>
      </c>
      <c r="O1988" s="13" t="s">
        <v>1441</v>
      </c>
      <c r="P1988" s="13">
        <v>60</v>
      </c>
      <c r="Q1988" s="13" t="s">
        <v>1443</v>
      </c>
      <c r="R1988" s="13">
        <v>60</v>
      </c>
      <c r="S1988" s="13" t="s">
        <v>1445</v>
      </c>
      <c r="T1988" s="13">
        <v>60</v>
      </c>
      <c r="U1988" s="13" t="s">
        <v>1447</v>
      </c>
      <c r="V1988" s="13">
        <v>60</v>
      </c>
      <c r="W1988" s="13" t="s">
        <v>1449</v>
      </c>
      <c r="X1988" s="13">
        <v>60</v>
      </c>
      <c r="Y1988" s="13" t="s">
        <v>1450</v>
      </c>
      <c r="Z1988" s="13">
        <v>60</v>
      </c>
      <c r="AA1988" s="14" t="s">
        <v>354</v>
      </c>
      <c r="AB1988" s="37" t="str">
        <f t="shared" si="211"/>
        <v>tw-y-31-jlr-loc3</v>
      </c>
      <c r="AC1988" s="37">
        <f t="shared" si="212"/>
        <v>4</v>
      </c>
      <c r="AD1988" s="13">
        <v>6</v>
      </c>
      <c r="AE1988" s="27">
        <v>6</v>
      </c>
      <c r="AG1988" s="35">
        <v>185</v>
      </c>
    </row>
    <row r="1989" spans="1:33" ht="17.25" thickBot="1" x14ac:dyDescent="0.25">
      <c r="A1989" s="33" t="s">
        <v>988</v>
      </c>
      <c r="B1989" s="33">
        <f t="shared" ref="B1989:B2052" si="213">D1989*100+E1989*10+IF(F1989="jlr",0,1)</f>
        <v>4403131</v>
      </c>
      <c r="C1989" s="52">
        <v>31</v>
      </c>
      <c r="D1989" s="28">
        <f t="shared" si="207"/>
        <v>44031</v>
      </c>
      <c r="E1989" s="29">
        <v>3</v>
      </c>
      <c r="F1989" s="30" t="s">
        <v>634</v>
      </c>
      <c r="G1989" s="30" t="s">
        <v>298</v>
      </c>
      <c r="H1989" s="29">
        <f t="shared" si="208"/>
        <v>91</v>
      </c>
      <c r="I1989" s="29">
        <f t="shared" si="209"/>
        <v>10</v>
      </c>
      <c r="J1989" s="29">
        <f t="shared" si="210"/>
        <v>3</v>
      </c>
      <c r="K1989" s="29" t="s">
        <v>1701</v>
      </c>
      <c r="L1989" s="29">
        <v>61</v>
      </c>
      <c r="M1989" s="29" t="s">
        <v>1438</v>
      </c>
      <c r="N1989" s="29">
        <v>61</v>
      </c>
      <c r="O1989" s="29" t="s">
        <v>1440</v>
      </c>
      <c r="P1989" s="29">
        <v>61</v>
      </c>
      <c r="Q1989" s="29" t="s">
        <v>1442</v>
      </c>
      <c r="R1989" s="29">
        <v>61</v>
      </c>
      <c r="S1989" s="29" t="s">
        <v>1444</v>
      </c>
      <c r="T1989" s="29">
        <v>61</v>
      </c>
      <c r="U1989" s="29" t="s">
        <v>1446</v>
      </c>
      <c r="V1989" s="29">
        <v>61</v>
      </c>
      <c r="W1989" s="29" t="s">
        <v>1448</v>
      </c>
      <c r="X1989" s="29">
        <v>61</v>
      </c>
      <c r="Y1989" s="29" t="s">
        <v>1451</v>
      </c>
      <c r="Z1989" s="29">
        <v>61</v>
      </c>
      <c r="AA1989" s="30" t="s">
        <v>395</v>
      </c>
      <c r="AB1989" s="30" t="str">
        <f t="shared" si="211"/>
        <v>tw-y-31-shl-loc3</v>
      </c>
      <c r="AC1989" s="30">
        <f t="shared" si="212"/>
        <v>4</v>
      </c>
      <c r="AD1989" s="29">
        <v>9</v>
      </c>
      <c r="AE1989" s="31">
        <v>9</v>
      </c>
      <c r="AG1989" s="35">
        <v>186</v>
      </c>
    </row>
    <row r="1990" spans="1:33" ht="16.5" x14ac:dyDescent="0.2">
      <c r="A1990" s="33" t="s">
        <v>988</v>
      </c>
      <c r="B1990" s="33">
        <f t="shared" si="213"/>
        <v>4403210</v>
      </c>
      <c r="C1990" s="52">
        <v>32</v>
      </c>
      <c r="D1990" s="23">
        <f t="shared" si="207"/>
        <v>44032</v>
      </c>
      <c r="E1990" s="24">
        <v>1</v>
      </c>
      <c r="F1990" s="32" t="s">
        <v>633</v>
      </c>
      <c r="G1990" s="32" t="s">
        <v>696</v>
      </c>
      <c r="H1990" s="24">
        <f t="shared" si="208"/>
        <v>92</v>
      </c>
      <c r="I1990" s="24">
        <f t="shared" si="209"/>
        <v>10</v>
      </c>
      <c r="J1990" s="24">
        <f t="shared" si="210"/>
        <v>3</v>
      </c>
      <c r="K1990" s="24" t="s">
        <v>1702</v>
      </c>
      <c r="L1990" s="24">
        <v>62</v>
      </c>
      <c r="M1990" s="24" t="s">
        <v>1439</v>
      </c>
      <c r="N1990" s="24">
        <v>62</v>
      </c>
      <c r="O1990" s="24" t="s">
        <v>1441</v>
      </c>
      <c r="P1990" s="24">
        <v>62</v>
      </c>
      <c r="Q1990" s="24" t="s">
        <v>1443</v>
      </c>
      <c r="R1990" s="24">
        <v>62</v>
      </c>
      <c r="S1990" s="24" t="s">
        <v>1445</v>
      </c>
      <c r="T1990" s="24">
        <v>62</v>
      </c>
      <c r="U1990" s="24" t="s">
        <v>1447</v>
      </c>
      <c r="V1990" s="24">
        <v>62</v>
      </c>
      <c r="W1990" s="24" t="s">
        <v>1449</v>
      </c>
      <c r="X1990" s="24">
        <v>62</v>
      </c>
      <c r="Y1990" s="24" t="s">
        <v>1450</v>
      </c>
      <c r="Z1990" s="24">
        <v>62</v>
      </c>
      <c r="AA1990" s="24" t="s">
        <v>355</v>
      </c>
      <c r="AB1990" s="24" t="str">
        <f t="shared" si="211"/>
        <v>tw-y-32-jlr-loc1</v>
      </c>
      <c r="AC1990" s="24">
        <f t="shared" si="212"/>
        <v>4</v>
      </c>
      <c r="AD1990" s="24">
        <v>6</v>
      </c>
      <c r="AE1990" s="25">
        <v>6</v>
      </c>
      <c r="AG1990" s="35">
        <v>187</v>
      </c>
    </row>
    <row r="1991" spans="1:33" ht="16.5" x14ac:dyDescent="0.2">
      <c r="A1991" s="33" t="s">
        <v>988</v>
      </c>
      <c r="B1991" s="33">
        <f t="shared" si="213"/>
        <v>4403211</v>
      </c>
      <c r="C1991" s="52">
        <v>32</v>
      </c>
      <c r="D1991" s="26">
        <f t="shared" si="207"/>
        <v>44032</v>
      </c>
      <c r="E1991" s="13">
        <v>1</v>
      </c>
      <c r="F1991" s="14" t="s">
        <v>634</v>
      </c>
      <c r="G1991" s="14" t="s">
        <v>697</v>
      </c>
      <c r="H1991" s="13">
        <f t="shared" si="208"/>
        <v>92</v>
      </c>
      <c r="I1991" s="13">
        <f t="shared" si="209"/>
        <v>10</v>
      </c>
      <c r="J1991" s="13">
        <f t="shared" si="210"/>
        <v>3</v>
      </c>
      <c r="K1991" s="13" t="s">
        <v>1701</v>
      </c>
      <c r="L1991" s="13">
        <v>61</v>
      </c>
      <c r="M1991" s="13" t="s">
        <v>1438</v>
      </c>
      <c r="N1991" s="13">
        <v>61</v>
      </c>
      <c r="O1991" s="13" t="s">
        <v>1440</v>
      </c>
      <c r="P1991" s="13">
        <v>61</v>
      </c>
      <c r="Q1991" s="13" t="s">
        <v>1442</v>
      </c>
      <c r="R1991" s="13">
        <v>61</v>
      </c>
      <c r="S1991" s="13" t="s">
        <v>1444</v>
      </c>
      <c r="T1991" s="13">
        <v>61</v>
      </c>
      <c r="U1991" s="13" t="s">
        <v>1446</v>
      </c>
      <c r="V1991" s="13">
        <v>61</v>
      </c>
      <c r="W1991" s="13" t="s">
        <v>1448</v>
      </c>
      <c r="X1991" s="13">
        <v>61</v>
      </c>
      <c r="Y1991" s="13" t="s">
        <v>1451</v>
      </c>
      <c r="Z1991" s="13">
        <v>61</v>
      </c>
      <c r="AA1991" s="13" t="s">
        <v>396</v>
      </c>
      <c r="AB1991" s="13" t="str">
        <f t="shared" si="211"/>
        <v>tw-y-32-shl-loc1</v>
      </c>
      <c r="AC1991" s="13">
        <f t="shared" si="212"/>
        <v>4</v>
      </c>
      <c r="AD1991" s="13">
        <v>9</v>
      </c>
      <c r="AE1991" s="27">
        <v>9</v>
      </c>
      <c r="AG1991" s="35">
        <v>188</v>
      </c>
    </row>
    <row r="1992" spans="1:33" ht="16.5" x14ac:dyDescent="0.2">
      <c r="A1992" s="33" t="s">
        <v>988</v>
      </c>
      <c r="B1992" s="33">
        <f t="shared" si="213"/>
        <v>4403220</v>
      </c>
      <c r="C1992" s="52">
        <v>32</v>
      </c>
      <c r="D1992" s="26">
        <f t="shared" si="207"/>
        <v>44032</v>
      </c>
      <c r="E1992" s="13">
        <v>2</v>
      </c>
      <c r="F1992" s="14" t="s">
        <v>633</v>
      </c>
      <c r="G1992" s="14" t="s">
        <v>289</v>
      </c>
      <c r="H1992" s="13">
        <f t="shared" si="208"/>
        <v>92</v>
      </c>
      <c r="I1992" s="13">
        <f t="shared" si="209"/>
        <v>10</v>
      </c>
      <c r="J1992" s="13">
        <f t="shared" si="210"/>
        <v>3</v>
      </c>
      <c r="K1992" s="13" t="s">
        <v>1702</v>
      </c>
      <c r="L1992" s="13">
        <v>62</v>
      </c>
      <c r="M1992" s="13" t="s">
        <v>1439</v>
      </c>
      <c r="N1992" s="13">
        <v>62</v>
      </c>
      <c r="O1992" s="13" t="s">
        <v>1441</v>
      </c>
      <c r="P1992" s="13">
        <v>62</v>
      </c>
      <c r="Q1992" s="13" t="s">
        <v>1443</v>
      </c>
      <c r="R1992" s="13">
        <v>62</v>
      </c>
      <c r="S1992" s="13" t="s">
        <v>1445</v>
      </c>
      <c r="T1992" s="13">
        <v>62</v>
      </c>
      <c r="U1992" s="13" t="s">
        <v>1447</v>
      </c>
      <c r="V1992" s="13">
        <v>62</v>
      </c>
      <c r="W1992" s="13" t="s">
        <v>1449</v>
      </c>
      <c r="X1992" s="13">
        <v>62</v>
      </c>
      <c r="Y1992" s="13" t="s">
        <v>1450</v>
      </c>
      <c r="Z1992" s="13">
        <v>62</v>
      </c>
      <c r="AA1992" s="13" t="s">
        <v>30</v>
      </c>
      <c r="AB1992" s="36" t="str">
        <f t="shared" si="211"/>
        <v>tw-y-32-jlr-loc2</v>
      </c>
      <c r="AC1992" s="36">
        <f t="shared" si="212"/>
        <v>4</v>
      </c>
      <c r="AD1992" s="13">
        <v>6</v>
      </c>
      <c r="AE1992" s="27">
        <v>6</v>
      </c>
      <c r="AG1992" s="35">
        <v>189</v>
      </c>
    </row>
    <row r="1993" spans="1:33" ht="16.5" x14ac:dyDescent="0.2">
      <c r="A1993" s="33" t="s">
        <v>988</v>
      </c>
      <c r="B1993" s="33">
        <f t="shared" si="213"/>
        <v>4403221</v>
      </c>
      <c r="C1993" s="52">
        <v>32</v>
      </c>
      <c r="D1993" s="26">
        <f t="shared" si="207"/>
        <v>44032</v>
      </c>
      <c r="E1993" s="13">
        <v>2</v>
      </c>
      <c r="F1993" s="14" t="s">
        <v>634</v>
      </c>
      <c r="G1993" s="14" t="s">
        <v>699</v>
      </c>
      <c r="H1993" s="13">
        <f t="shared" si="208"/>
        <v>92</v>
      </c>
      <c r="I1993" s="13">
        <f t="shared" si="209"/>
        <v>10</v>
      </c>
      <c r="J1993" s="13">
        <f t="shared" si="210"/>
        <v>3</v>
      </c>
      <c r="K1993" s="13" t="s">
        <v>1701</v>
      </c>
      <c r="L1993" s="13">
        <v>61</v>
      </c>
      <c r="M1993" s="13" t="s">
        <v>1438</v>
      </c>
      <c r="N1993" s="13">
        <v>61</v>
      </c>
      <c r="O1993" s="13" t="s">
        <v>1440</v>
      </c>
      <c r="P1993" s="13">
        <v>61</v>
      </c>
      <c r="Q1993" s="13" t="s">
        <v>1442</v>
      </c>
      <c r="R1993" s="13">
        <v>61</v>
      </c>
      <c r="S1993" s="13" t="s">
        <v>1444</v>
      </c>
      <c r="T1993" s="13">
        <v>61</v>
      </c>
      <c r="U1993" s="13" t="s">
        <v>1446</v>
      </c>
      <c r="V1993" s="13">
        <v>61</v>
      </c>
      <c r="W1993" s="13" t="s">
        <v>1448</v>
      </c>
      <c r="X1993" s="13">
        <v>61</v>
      </c>
      <c r="Y1993" s="13" t="s">
        <v>1451</v>
      </c>
      <c r="Z1993" s="13">
        <v>61</v>
      </c>
      <c r="AA1993" s="13" t="s">
        <v>380</v>
      </c>
      <c r="AB1993" s="36" t="str">
        <f t="shared" si="211"/>
        <v>tw-y-32-shl-loc2</v>
      </c>
      <c r="AC1993" s="36">
        <f t="shared" si="212"/>
        <v>4</v>
      </c>
      <c r="AD1993" s="13">
        <v>9</v>
      </c>
      <c r="AE1993" s="27">
        <v>9</v>
      </c>
      <c r="AG1993" s="35">
        <v>190</v>
      </c>
    </row>
    <row r="1994" spans="1:33" ht="16.5" x14ac:dyDescent="0.2">
      <c r="A1994" s="33" t="s">
        <v>988</v>
      </c>
      <c r="B1994" s="33">
        <f t="shared" si="213"/>
        <v>4403230</v>
      </c>
      <c r="C1994" s="52">
        <v>32</v>
      </c>
      <c r="D1994" s="26">
        <f t="shared" si="207"/>
        <v>44032</v>
      </c>
      <c r="E1994" s="13">
        <v>3</v>
      </c>
      <c r="F1994" s="14" t="s">
        <v>633</v>
      </c>
      <c r="G1994" s="14" t="s">
        <v>29</v>
      </c>
      <c r="H1994" s="13">
        <f t="shared" si="208"/>
        <v>92</v>
      </c>
      <c r="I1994" s="13">
        <f t="shared" si="209"/>
        <v>10</v>
      </c>
      <c r="J1994" s="13">
        <f t="shared" si="210"/>
        <v>3</v>
      </c>
      <c r="K1994" s="13" t="s">
        <v>1702</v>
      </c>
      <c r="L1994" s="13">
        <v>62</v>
      </c>
      <c r="M1994" s="13" t="s">
        <v>1439</v>
      </c>
      <c r="N1994" s="13">
        <v>62</v>
      </c>
      <c r="O1994" s="13" t="s">
        <v>1441</v>
      </c>
      <c r="P1994" s="13">
        <v>62</v>
      </c>
      <c r="Q1994" s="13" t="s">
        <v>1443</v>
      </c>
      <c r="R1994" s="13">
        <v>62</v>
      </c>
      <c r="S1994" s="13" t="s">
        <v>1445</v>
      </c>
      <c r="T1994" s="13">
        <v>62</v>
      </c>
      <c r="U1994" s="13" t="s">
        <v>1447</v>
      </c>
      <c r="V1994" s="13">
        <v>62</v>
      </c>
      <c r="W1994" s="13" t="s">
        <v>1449</v>
      </c>
      <c r="X1994" s="13">
        <v>62</v>
      </c>
      <c r="Y1994" s="13" t="s">
        <v>1450</v>
      </c>
      <c r="Z1994" s="13">
        <v>62</v>
      </c>
      <c r="AA1994" s="13" t="s">
        <v>353</v>
      </c>
      <c r="AB1994" s="37" t="str">
        <f t="shared" si="211"/>
        <v>tw-y-32-jlr-loc3</v>
      </c>
      <c r="AC1994" s="37">
        <f t="shared" si="212"/>
        <v>4</v>
      </c>
      <c r="AD1994" s="13">
        <v>6</v>
      </c>
      <c r="AE1994" s="27">
        <v>6</v>
      </c>
      <c r="AG1994" s="35">
        <v>191</v>
      </c>
    </row>
    <row r="1995" spans="1:33" ht="17.25" thickBot="1" x14ac:dyDescent="0.25">
      <c r="A1995" s="33" t="s">
        <v>988</v>
      </c>
      <c r="B1995" s="33">
        <f t="shared" si="213"/>
        <v>4403231</v>
      </c>
      <c r="C1995" s="52">
        <v>32</v>
      </c>
      <c r="D1995" s="28">
        <f t="shared" si="207"/>
        <v>44032</v>
      </c>
      <c r="E1995" s="29">
        <v>3</v>
      </c>
      <c r="F1995" s="30" t="s">
        <v>634</v>
      </c>
      <c r="G1995" s="30" t="s">
        <v>298</v>
      </c>
      <c r="H1995" s="29">
        <f t="shared" si="208"/>
        <v>92</v>
      </c>
      <c r="I1995" s="29">
        <f t="shared" si="209"/>
        <v>10</v>
      </c>
      <c r="J1995" s="29">
        <f t="shared" si="210"/>
        <v>3</v>
      </c>
      <c r="K1995" s="29" t="s">
        <v>1701</v>
      </c>
      <c r="L1995" s="29">
        <v>61</v>
      </c>
      <c r="M1995" s="29" t="s">
        <v>1438</v>
      </c>
      <c r="N1995" s="29">
        <v>61</v>
      </c>
      <c r="O1995" s="29" t="s">
        <v>1440</v>
      </c>
      <c r="P1995" s="29">
        <v>61</v>
      </c>
      <c r="Q1995" s="29" t="s">
        <v>1442</v>
      </c>
      <c r="R1995" s="29">
        <v>61</v>
      </c>
      <c r="S1995" s="29" t="s">
        <v>1444</v>
      </c>
      <c r="T1995" s="29">
        <v>61</v>
      </c>
      <c r="U1995" s="29" t="s">
        <v>1446</v>
      </c>
      <c r="V1995" s="29">
        <v>61</v>
      </c>
      <c r="W1995" s="29" t="s">
        <v>1448</v>
      </c>
      <c r="X1995" s="29">
        <v>61</v>
      </c>
      <c r="Y1995" s="29" t="s">
        <v>1451</v>
      </c>
      <c r="Z1995" s="29">
        <v>61</v>
      </c>
      <c r="AA1995" s="29" t="s">
        <v>394</v>
      </c>
      <c r="AB1995" s="30" t="str">
        <f t="shared" si="211"/>
        <v>tw-y-32-shl-loc3</v>
      </c>
      <c r="AC1995" s="30">
        <f t="shared" si="212"/>
        <v>4</v>
      </c>
      <c r="AD1995" s="29">
        <v>9</v>
      </c>
      <c r="AE1995" s="31">
        <v>9</v>
      </c>
      <c r="AG1995" s="35">
        <v>192</v>
      </c>
    </row>
    <row r="1996" spans="1:33" ht="16.5" x14ac:dyDescent="0.2">
      <c r="A1996" s="33" t="s">
        <v>988</v>
      </c>
      <c r="B1996" s="33">
        <f t="shared" si="213"/>
        <v>4403310</v>
      </c>
      <c r="C1996" s="52">
        <v>33</v>
      </c>
      <c r="D1996" s="23">
        <f t="shared" si="207"/>
        <v>44033</v>
      </c>
      <c r="E1996" s="24">
        <v>1</v>
      </c>
      <c r="F1996" s="32" t="s">
        <v>633</v>
      </c>
      <c r="G1996" s="32" t="s">
        <v>696</v>
      </c>
      <c r="H1996" s="24">
        <f t="shared" si="208"/>
        <v>93</v>
      </c>
      <c r="I1996" s="24">
        <f t="shared" si="209"/>
        <v>10</v>
      </c>
      <c r="J1996" s="24">
        <f t="shared" si="210"/>
        <v>3</v>
      </c>
      <c r="K1996" s="24" t="s">
        <v>1702</v>
      </c>
      <c r="L1996" s="24">
        <v>63</v>
      </c>
      <c r="M1996" s="24" t="s">
        <v>1597</v>
      </c>
      <c r="N1996" s="24">
        <v>63</v>
      </c>
      <c r="O1996" s="24" t="s">
        <v>1441</v>
      </c>
      <c r="P1996" s="24">
        <v>63</v>
      </c>
      <c r="Q1996" s="24" t="s">
        <v>1443</v>
      </c>
      <c r="R1996" s="24">
        <v>63</v>
      </c>
      <c r="S1996" s="24" t="s">
        <v>1445</v>
      </c>
      <c r="T1996" s="24">
        <v>63</v>
      </c>
      <c r="U1996" s="24" t="s">
        <v>1447</v>
      </c>
      <c r="V1996" s="24">
        <v>63</v>
      </c>
      <c r="W1996" s="24" t="s">
        <v>1449</v>
      </c>
      <c r="X1996" s="24">
        <v>63</v>
      </c>
      <c r="Y1996" s="24" t="s">
        <v>1450</v>
      </c>
      <c r="Z1996" s="24">
        <v>63</v>
      </c>
      <c r="AA1996" s="24" t="s">
        <v>350</v>
      </c>
      <c r="AB1996" s="24" t="str">
        <f t="shared" si="211"/>
        <v>tw-y-33-jlr-loc1</v>
      </c>
      <c r="AC1996" s="24">
        <f t="shared" si="212"/>
        <v>4</v>
      </c>
      <c r="AD1996" s="24">
        <v>6</v>
      </c>
      <c r="AE1996" s="25">
        <v>6</v>
      </c>
      <c r="AG1996" s="35">
        <v>193</v>
      </c>
    </row>
    <row r="1997" spans="1:33" ht="16.5" x14ac:dyDescent="0.2">
      <c r="A1997" s="33" t="s">
        <v>988</v>
      </c>
      <c r="B1997" s="33">
        <f t="shared" si="213"/>
        <v>4403311</v>
      </c>
      <c r="C1997" s="52">
        <v>33</v>
      </c>
      <c r="D1997" s="26">
        <f t="shared" ref="D1997:D2060" si="214">INT((AG1997-1)/6)+44001</f>
        <v>44033</v>
      </c>
      <c r="E1997" s="13">
        <v>1</v>
      </c>
      <c r="F1997" s="14" t="s">
        <v>634</v>
      </c>
      <c r="G1997" s="14" t="s">
        <v>697</v>
      </c>
      <c r="H1997" s="13">
        <f t="shared" ref="H1997:H2060" si="215">INDEX($CB$4:$CB$103,C1997)</f>
        <v>93</v>
      </c>
      <c r="I1997" s="13">
        <f t="shared" ref="I1997:I2060" si="216">INDEX($CC$4:$CE$103,C1997,E1997)</f>
        <v>10</v>
      </c>
      <c r="J1997" s="13">
        <f t="shared" ref="J1997:J2060" si="217">INDEX($CF$4:$CF$103,C1997)</f>
        <v>3</v>
      </c>
      <c r="K1997" s="13" t="s">
        <v>1701</v>
      </c>
      <c r="L1997" s="13">
        <v>63</v>
      </c>
      <c r="M1997" s="13" t="s">
        <v>1596</v>
      </c>
      <c r="N1997" s="13">
        <v>63</v>
      </c>
      <c r="O1997" s="13" t="s">
        <v>1440</v>
      </c>
      <c r="P1997" s="13">
        <v>63</v>
      </c>
      <c r="Q1997" s="13" t="s">
        <v>1442</v>
      </c>
      <c r="R1997" s="13">
        <v>63</v>
      </c>
      <c r="S1997" s="13" t="s">
        <v>1444</v>
      </c>
      <c r="T1997" s="13">
        <v>63</v>
      </c>
      <c r="U1997" s="13" t="s">
        <v>1446</v>
      </c>
      <c r="V1997" s="13">
        <v>63</v>
      </c>
      <c r="W1997" s="13" t="s">
        <v>1448</v>
      </c>
      <c r="X1997" s="13">
        <v>63</v>
      </c>
      <c r="Y1997" s="13" t="s">
        <v>1451</v>
      </c>
      <c r="Z1997" s="13">
        <v>63</v>
      </c>
      <c r="AA1997" s="13" t="s">
        <v>378</v>
      </c>
      <c r="AB1997" s="13" t="str">
        <f t="shared" ref="AB1997:AB2060" si="218">A1997&amp;"-"&amp;C1997&amp;"-"&amp;F1997&amp;"-loc"&amp;E1997</f>
        <v>tw-y-33-shl-loc1</v>
      </c>
      <c r="AC1997" s="13">
        <f t="shared" ref="AC1997:AC2060" si="219">INDEX($CG$4:$CG$103,C1997)</f>
        <v>4</v>
      </c>
      <c r="AD1997" s="13">
        <v>9</v>
      </c>
      <c r="AE1997" s="27">
        <v>9</v>
      </c>
      <c r="AG1997" s="35">
        <v>194</v>
      </c>
    </row>
    <row r="1998" spans="1:33" ht="16.5" x14ac:dyDescent="0.2">
      <c r="A1998" s="33" t="s">
        <v>988</v>
      </c>
      <c r="B1998" s="33">
        <f t="shared" si="213"/>
        <v>4403320</v>
      </c>
      <c r="C1998" s="52">
        <v>33</v>
      </c>
      <c r="D1998" s="26">
        <f t="shared" si="214"/>
        <v>44033</v>
      </c>
      <c r="E1998" s="13">
        <v>2</v>
      </c>
      <c r="F1998" s="14" t="s">
        <v>633</v>
      </c>
      <c r="G1998" s="14" t="s">
        <v>289</v>
      </c>
      <c r="H1998" s="13">
        <f t="shared" si="215"/>
        <v>93</v>
      </c>
      <c r="I1998" s="13">
        <f t="shared" si="216"/>
        <v>10</v>
      </c>
      <c r="J1998" s="13">
        <f t="shared" si="217"/>
        <v>3</v>
      </c>
      <c r="K1998" s="13" t="s">
        <v>1702</v>
      </c>
      <c r="L1998" s="13">
        <v>63</v>
      </c>
      <c r="M1998" s="13" t="s">
        <v>1597</v>
      </c>
      <c r="N1998" s="13">
        <v>63</v>
      </c>
      <c r="O1998" s="13" t="s">
        <v>1441</v>
      </c>
      <c r="P1998" s="13">
        <v>63</v>
      </c>
      <c r="Q1998" s="13" t="s">
        <v>1443</v>
      </c>
      <c r="R1998" s="13">
        <v>63</v>
      </c>
      <c r="S1998" s="13" t="s">
        <v>1445</v>
      </c>
      <c r="T1998" s="13">
        <v>63</v>
      </c>
      <c r="U1998" s="13" t="s">
        <v>1447</v>
      </c>
      <c r="V1998" s="13">
        <v>63</v>
      </c>
      <c r="W1998" s="13" t="s">
        <v>1449</v>
      </c>
      <c r="X1998" s="13">
        <v>63</v>
      </c>
      <c r="Y1998" s="13" t="s">
        <v>1450</v>
      </c>
      <c r="Z1998" s="13">
        <v>63</v>
      </c>
      <c r="AA1998" s="13" t="s">
        <v>349</v>
      </c>
      <c r="AB1998" s="36" t="str">
        <f t="shared" si="218"/>
        <v>tw-y-33-jlr-loc2</v>
      </c>
      <c r="AC1998" s="36">
        <f t="shared" si="219"/>
        <v>4</v>
      </c>
      <c r="AD1998" s="13">
        <v>6</v>
      </c>
      <c r="AE1998" s="27">
        <v>6</v>
      </c>
      <c r="AG1998" s="35">
        <v>195</v>
      </c>
    </row>
    <row r="1999" spans="1:33" ht="16.5" x14ac:dyDescent="0.2">
      <c r="A1999" s="33" t="s">
        <v>988</v>
      </c>
      <c r="B1999" s="33">
        <f t="shared" si="213"/>
        <v>4403321</v>
      </c>
      <c r="C1999" s="52">
        <v>33</v>
      </c>
      <c r="D1999" s="26">
        <f t="shared" si="214"/>
        <v>44033</v>
      </c>
      <c r="E1999" s="13">
        <v>2</v>
      </c>
      <c r="F1999" s="14" t="s">
        <v>634</v>
      </c>
      <c r="G1999" s="14" t="s">
        <v>699</v>
      </c>
      <c r="H1999" s="13">
        <f t="shared" si="215"/>
        <v>93</v>
      </c>
      <c r="I1999" s="13">
        <f t="shared" si="216"/>
        <v>10</v>
      </c>
      <c r="J1999" s="13">
        <f t="shared" si="217"/>
        <v>3</v>
      </c>
      <c r="K1999" s="13" t="s">
        <v>1701</v>
      </c>
      <c r="L1999" s="13">
        <v>63</v>
      </c>
      <c r="M1999" s="13" t="s">
        <v>1596</v>
      </c>
      <c r="N1999" s="13">
        <v>63</v>
      </c>
      <c r="O1999" s="13" t="s">
        <v>1440</v>
      </c>
      <c r="P1999" s="13">
        <v>63</v>
      </c>
      <c r="Q1999" s="13" t="s">
        <v>1442</v>
      </c>
      <c r="R1999" s="13">
        <v>63</v>
      </c>
      <c r="S1999" s="13" t="s">
        <v>1444</v>
      </c>
      <c r="T1999" s="13">
        <v>63</v>
      </c>
      <c r="U1999" s="13" t="s">
        <v>1446</v>
      </c>
      <c r="V1999" s="13">
        <v>63</v>
      </c>
      <c r="W1999" s="13" t="s">
        <v>1448</v>
      </c>
      <c r="X1999" s="13">
        <v>63</v>
      </c>
      <c r="Y1999" s="13" t="s">
        <v>1451</v>
      </c>
      <c r="Z1999" s="13">
        <v>63</v>
      </c>
      <c r="AA1999" s="13" t="s">
        <v>383</v>
      </c>
      <c r="AB1999" s="36" t="str">
        <f t="shared" si="218"/>
        <v>tw-y-33-shl-loc2</v>
      </c>
      <c r="AC1999" s="36">
        <f t="shared" si="219"/>
        <v>4</v>
      </c>
      <c r="AD1999" s="13">
        <v>9</v>
      </c>
      <c r="AE1999" s="27">
        <v>9</v>
      </c>
      <c r="AG1999" s="35">
        <v>196</v>
      </c>
    </row>
    <row r="2000" spans="1:33" ht="16.5" x14ac:dyDescent="0.2">
      <c r="A2000" s="33" t="s">
        <v>988</v>
      </c>
      <c r="B2000" s="33">
        <f t="shared" si="213"/>
        <v>4403330</v>
      </c>
      <c r="C2000" s="52">
        <v>33</v>
      </c>
      <c r="D2000" s="26">
        <f t="shared" si="214"/>
        <v>44033</v>
      </c>
      <c r="E2000" s="13">
        <v>3</v>
      </c>
      <c r="F2000" s="14" t="s">
        <v>633</v>
      </c>
      <c r="G2000" s="14" t="s">
        <v>29</v>
      </c>
      <c r="H2000" s="13">
        <f t="shared" si="215"/>
        <v>93</v>
      </c>
      <c r="I2000" s="13">
        <f t="shared" si="216"/>
        <v>10</v>
      </c>
      <c r="J2000" s="13">
        <f t="shared" si="217"/>
        <v>3</v>
      </c>
      <c r="K2000" s="13" t="s">
        <v>1702</v>
      </c>
      <c r="L2000" s="13">
        <v>63</v>
      </c>
      <c r="M2000" s="13" t="s">
        <v>1597</v>
      </c>
      <c r="N2000" s="13">
        <v>63</v>
      </c>
      <c r="O2000" s="13" t="s">
        <v>1441</v>
      </c>
      <c r="P2000" s="13">
        <v>63</v>
      </c>
      <c r="Q2000" s="13" t="s">
        <v>1443</v>
      </c>
      <c r="R2000" s="13">
        <v>63</v>
      </c>
      <c r="S2000" s="13" t="s">
        <v>1445</v>
      </c>
      <c r="T2000" s="13">
        <v>63</v>
      </c>
      <c r="U2000" s="13" t="s">
        <v>1447</v>
      </c>
      <c r="V2000" s="13">
        <v>63</v>
      </c>
      <c r="W2000" s="13" t="s">
        <v>1449</v>
      </c>
      <c r="X2000" s="13">
        <v>63</v>
      </c>
      <c r="Y2000" s="13" t="s">
        <v>1450</v>
      </c>
      <c r="Z2000" s="13">
        <v>63</v>
      </c>
      <c r="AA2000" s="13" t="s">
        <v>30</v>
      </c>
      <c r="AB2000" s="37" t="str">
        <f t="shared" si="218"/>
        <v>tw-y-33-jlr-loc3</v>
      </c>
      <c r="AC2000" s="37">
        <f t="shared" si="219"/>
        <v>4</v>
      </c>
      <c r="AD2000" s="13">
        <v>6</v>
      </c>
      <c r="AE2000" s="27">
        <v>6</v>
      </c>
      <c r="AG2000" s="35">
        <v>197</v>
      </c>
    </row>
    <row r="2001" spans="1:33" ht="17.25" thickBot="1" x14ac:dyDescent="0.25">
      <c r="A2001" s="33" t="s">
        <v>988</v>
      </c>
      <c r="B2001" s="33">
        <f t="shared" si="213"/>
        <v>4403331</v>
      </c>
      <c r="C2001" s="52">
        <v>33</v>
      </c>
      <c r="D2001" s="28">
        <f t="shared" si="214"/>
        <v>44033</v>
      </c>
      <c r="E2001" s="29">
        <v>3</v>
      </c>
      <c r="F2001" s="30" t="s">
        <v>634</v>
      </c>
      <c r="G2001" s="30" t="s">
        <v>298</v>
      </c>
      <c r="H2001" s="29">
        <f t="shared" si="215"/>
        <v>93</v>
      </c>
      <c r="I2001" s="29">
        <f t="shared" si="216"/>
        <v>10</v>
      </c>
      <c r="J2001" s="29">
        <f t="shared" si="217"/>
        <v>3</v>
      </c>
      <c r="K2001" s="29" t="s">
        <v>1701</v>
      </c>
      <c r="L2001" s="29">
        <v>63</v>
      </c>
      <c r="M2001" s="29" t="s">
        <v>1596</v>
      </c>
      <c r="N2001" s="29">
        <v>63</v>
      </c>
      <c r="O2001" s="29" t="s">
        <v>1440</v>
      </c>
      <c r="P2001" s="29">
        <v>63</v>
      </c>
      <c r="Q2001" s="29" t="s">
        <v>1442</v>
      </c>
      <c r="R2001" s="29">
        <v>63</v>
      </c>
      <c r="S2001" s="29" t="s">
        <v>1444</v>
      </c>
      <c r="T2001" s="29">
        <v>63</v>
      </c>
      <c r="U2001" s="29" t="s">
        <v>1446</v>
      </c>
      <c r="V2001" s="29">
        <v>63</v>
      </c>
      <c r="W2001" s="29" t="s">
        <v>1448</v>
      </c>
      <c r="X2001" s="29">
        <v>63</v>
      </c>
      <c r="Y2001" s="29" t="s">
        <v>1451</v>
      </c>
      <c r="Z2001" s="29">
        <v>63</v>
      </c>
      <c r="AA2001" s="29" t="s">
        <v>387</v>
      </c>
      <c r="AB2001" s="30" t="str">
        <f t="shared" si="218"/>
        <v>tw-y-33-shl-loc3</v>
      </c>
      <c r="AC2001" s="30">
        <f t="shared" si="219"/>
        <v>4</v>
      </c>
      <c r="AD2001" s="29">
        <v>9</v>
      </c>
      <c r="AE2001" s="31">
        <v>9</v>
      </c>
      <c r="AG2001" s="35">
        <v>198</v>
      </c>
    </row>
    <row r="2002" spans="1:33" ht="16.5" x14ac:dyDescent="0.2">
      <c r="A2002" s="33" t="s">
        <v>988</v>
      </c>
      <c r="B2002" s="33">
        <f t="shared" si="213"/>
        <v>4403410</v>
      </c>
      <c r="C2002" s="52">
        <v>34</v>
      </c>
      <c r="D2002" s="23">
        <f t="shared" si="214"/>
        <v>44034</v>
      </c>
      <c r="E2002" s="24">
        <v>1</v>
      </c>
      <c r="F2002" s="32" t="s">
        <v>633</v>
      </c>
      <c r="G2002" s="32" t="s">
        <v>696</v>
      </c>
      <c r="H2002" s="24">
        <f t="shared" si="215"/>
        <v>94</v>
      </c>
      <c r="I2002" s="24">
        <f t="shared" si="216"/>
        <v>10</v>
      </c>
      <c r="J2002" s="24">
        <f t="shared" si="217"/>
        <v>3</v>
      </c>
      <c r="K2002" s="24" t="s">
        <v>1702</v>
      </c>
      <c r="L2002" s="24">
        <v>64</v>
      </c>
      <c r="M2002" s="24" t="s">
        <v>1597</v>
      </c>
      <c r="N2002" s="24">
        <v>64</v>
      </c>
      <c r="O2002" s="24" t="s">
        <v>1599</v>
      </c>
      <c r="P2002" s="24">
        <v>64</v>
      </c>
      <c r="Q2002" s="24" t="s">
        <v>1443</v>
      </c>
      <c r="R2002" s="24">
        <v>64</v>
      </c>
      <c r="S2002" s="24" t="s">
        <v>1445</v>
      </c>
      <c r="T2002" s="24">
        <v>64</v>
      </c>
      <c r="U2002" s="24" t="s">
        <v>1447</v>
      </c>
      <c r="V2002" s="24">
        <v>64</v>
      </c>
      <c r="W2002" s="24" t="s">
        <v>1449</v>
      </c>
      <c r="X2002" s="24">
        <v>64</v>
      </c>
      <c r="Y2002" s="24" t="s">
        <v>1450</v>
      </c>
      <c r="Z2002" s="24">
        <v>64</v>
      </c>
      <c r="AA2002" s="24" t="s">
        <v>354</v>
      </c>
      <c r="AB2002" s="24" t="str">
        <f t="shared" si="218"/>
        <v>tw-y-34-jlr-loc1</v>
      </c>
      <c r="AC2002" s="24">
        <f t="shared" si="219"/>
        <v>4</v>
      </c>
      <c r="AD2002" s="24">
        <v>6</v>
      </c>
      <c r="AE2002" s="25">
        <v>6</v>
      </c>
      <c r="AG2002" s="35">
        <v>199</v>
      </c>
    </row>
    <row r="2003" spans="1:33" ht="16.5" x14ac:dyDescent="0.2">
      <c r="A2003" s="33" t="s">
        <v>988</v>
      </c>
      <c r="B2003" s="33">
        <f t="shared" si="213"/>
        <v>4403411</v>
      </c>
      <c r="C2003" s="52">
        <v>34</v>
      </c>
      <c r="D2003" s="26">
        <f t="shared" si="214"/>
        <v>44034</v>
      </c>
      <c r="E2003" s="13">
        <v>1</v>
      </c>
      <c r="F2003" s="14" t="s">
        <v>634</v>
      </c>
      <c r="G2003" s="14" t="s">
        <v>697</v>
      </c>
      <c r="H2003" s="13">
        <f t="shared" si="215"/>
        <v>94</v>
      </c>
      <c r="I2003" s="13">
        <f t="shared" si="216"/>
        <v>10</v>
      </c>
      <c r="J2003" s="13">
        <f t="shared" si="217"/>
        <v>3</v>
      </c>
      <c r="K2003" s="13" t="s">
        <v>1701</v>
      </c>
      <c r="L2003" s="13">
        <v>64</v>
      </c>
      <c r="M2003" s="13" t="s">
        <v>1596</v>
      </c>
      <c r="N2003" s="13">
        <v>64</v>
      </c>
      <c r="O2003" s="13" t="s">
        <v>1598</v>
      </c>
      <c r="P2003" s="13">
        <v>64</v>
      </c>
      <c r="Q2003" s="13" t="s">
        <v>1442</v>
      </c>
      <c r="R2003" s="13">
        <v>64</v>
      </c>
      <c r="S2003" s="13" t="s">
        <v>1444</v>
      </c>
      <c r="T2003" s="13">
        <v>64</v>
      </c>
      <c r="U2003" s="13" t="s">
        <v>1446</v>
      </c>
      <c r="V2003" s="13">
        <v>64</v>
      </c>
      <c r="W2003" s="13" t="s">
        <v>1448</v>
      </c>
      <c r="X2003" s="13">
        <v>64</v>
      </c>
      <c r="Y2003" s="13" t="s">
        <v>1451</v>
      </c>
      <c r="Z2003" s="13">
        <v>64</v>
      </c>
      <c r="AA2003" s="13" t="s">
        <v>395</v>
      </c>
      <c r="AB2003" s="13" t="str">
        <f t="shared" si="218"/>
        <v>tw-y-34-shl-loc1</v>
      </c>
      <c r="AC2003" s="13">
        <f t="shared" si="219"/>
        <v>4</v>
      </c>
      <c r="AD2003" s="13">
        <v>9</v>
      </c>
      <c r="AE2003" s="27">
        <v>9</v>
      </c>
      <c r="AG2003" s="35">
        <v>200</v>
      </c>
    </row>
    <row r="2004" spans="1:33" ht="16.5" x14ac:dyDescent="0.2">
      <c r="A2004" s="33" t="s">
        <v>988</v>
      </c>
      <c r="B2004" s="33">
        <f t="shared" si="213"/>
        <v>4403420</v>
      </c>
      <c r="C2004" s="52">
        <v>34</v>
      </c>
      <c r="D2004" s="26">
        <f t="shared" si="214"/>
        <v>44034</v>
      </c>
      <c r="E2004" s="13">
        <v>2</v>
      </c>
      <c r="F2004" s="14" t="s">
        <v>633</v>
      </c>
      <c r="G2004" s="14" t="s">
        <v>289</v>
      </c>
      <c r="H2004" s="13">
        <f t="shared" si="215"/>
        <v>94</v>
      </c>
      <c r="I2004" s="13">
        <f t="shared" si="216"/>
        <v>10</v>
      </c>
      <c r="J2004" s="13">
        <f t="shared" si="217"/>
        <v>3</v>
      </c>
      <c r="K2004" s="13" t="s">
        <v>1702</v>
      </c>
      <c r="L2004" s="13">
        <v>64</v>
      </c>
      <c r="M2004" s="13" t="s">
        <v>1597</v>
      </c>
      <c r="N2004" s="13">
        <v>64</v>
      </c>
      <c r="O2004" s="13" t="s">
        <v>1599</v>
      </c>
      <c r="P2004" s="13">
        <v>64</v>
      </c>
      <c r="Q2004" s="13" t="s">
        <v>1443</v>
      </c>
      <c r="R2004" s="13">
        <v>64</v>
      </c>
      <c r="S2004" s="13" t="s">
        <v>1445</v>
      </c>
      <c r="T2004" s="13">
        <v>64</v>
      </c>
      <c r="U2004" s="13" t="s">
        <v>1447</v>
      </c>
      <c r="V2004" s="13">
        <v>64</v>
      </c>
      <c r="W2004" s="13" t="s">
        <v>1449</v>
      </c>
      <c r="X2004" s="13">
        <v>64</v>
      </c>
      <c r="Y2004" s="13" t="s">
        <v>1450</v>
      </c>
      <c r="Z2004" s="13">
        <v>64</v>
      </c>
      <c r="AA2004" s="13" t="s">
        <v>748</v>
      </c>
      <c r="AB2004" s="36" t="str">
        <f t="shared" si="218"/>
        <v>tw-y-34-jlr-loc2</v>
      </c>
      <c r="AC2004" s="36">
        <f t="shared" si="219"/>
        <v>4</v>
      </c>
      <c r="AD2004" s="13">
        <v>6</v>
      </c>
      <c r="AE2004" s="27">
        <v>6</v>
      </c>
      <c r="AG2004" s="35">
        <v>201</v>
      </c>
    </row>
    <row r="2005" spans="1:33" ht="16.5" x14ac:dyDescent="0.2">
      <c r="A2005" s="33" t="s">
        <v>988</v>
      </c>
      <c r="B2005" s="33">
        <f t="shared" si="213"/>
        <v>4403421</v>
      </c>
      <c r="C2005" s="52">
        <v>34</v>
      </c>
      <c r="D2005" s="26">
        <f t="shared" si="214"/>
        <v>44034</v>
      </c>
      <c r="E2005" s="13">
        <v>2</v>
      </c>
      <c r="F2005" s="14" t="s">
        <v>634</v>
      </c>
      <c r="G2005" s="14" t="s">
        <v>699</v>
      </c>
      <c r="H2005" s="13">
        <f t="shared" si="215"/>
        <v>94</v>
      </c>
      <c r="I2005" s="13">
        <f t="shared" si="216"/>
        <v>10</v>
      </c>
      <c r="J2005" s="13">
        <f t="shared" si="217"/>
        <v>3</v>
      </c>
      <c r="K2005" s="13" t="s">
        <v>1701</v>
      </c>
      <c r="L2005" s="13">
        <v>64</v>
      </c>
      <c r="M2005" s="13" t="s">
        <v>1596</v>
      </c>
      <c r="N2005" s="13">
        <v>64</v>
      </c>
      <c r="O2005" s="13" t="s">
        <v>1598</v>
      </c>
      <c r="P2005" s="13">
        <v>64</v>
      </c>
      <c r="Q2005" s="13" t="s">
        <v>1442</v>
      </c>
      <c r="R2005" s="13">
        <v>64</v>
      </c>
      <c r="S2005" s="13" t="s">
        <v>1444</v>
      </c>
      <c r="T2005" s="13">
        <v>64</v>
      </c>
      <c r="U2005" s="13" t="s">
        <v>1446</v>
      </c>
      <c r="V2005" s="13">
        <v>64</v>
      </c>
      <c r="W2005" s="13" t="s">
        <v>1448</v>
      </c>
      <c r="X2005" s="13">
        <v>64</v>
      </c>
      <c r="Y2005" s="13" t="s">
        <v>1451</v>
      </c>
      <c r="Z2005" s="13">
        <v>64</v>
      </c>
      <c r="AA2005" s="13" t="s">
        <v>390</v>
      </c>
      <c r="AB2005" s="36" t="str">
        <f t="shared" si="218"/>
        <v>tw-y-34-shl-loc2</v>
      </c>
      <c r="AC2005" s="36">
        <f t="shared" si="219"/>
        <v>4</v>
      </c>
      <c r="AD2005" s="13">
        <v>9</v>
      </c>
      <c r="AE2005" s="27">
        <v>9</v>
      </c>
      <c r="AG2005" s="35">
        <v>202</v>
      </c>
    </row>
    <row r="2006" spans="1:33" ht="16.5" x14ac:dyDescent="0.2">
      <c r="A2006" s="33" t="s">
        <v>988</v>
      </c>
      <c r="B2006" s="33">
        <f t="shared" si="213"/>
        <v>4403430</v>
      </c>
      <c r="C2006" s="52">
        <v>34</v>
      </c>
      <c r="D2006" s="26">
        <f t="shared" si="214"/>
        <v>44034</v>
      </c>
      <c r="E2006" s="13">
        <v>3</v>
      </c>
      <c r="F2006" s="14" t="s">
        <v>633</v>
      </c>
      <c r="G2006" s="14" t="s">
        <v>29</v>
      </c>
      <c r="H2006" s="13">
        <f t="shared" si="215"/>
        <v>94</v>
      </c>
      <c r="I2006" s="13">
        <f t="shared" si="216"/>
        <v>10</v>
      </c>
      <c r="J2006" s="13">
        <f t="shared" si="217"/>
        <v>3</v>
      </c>
      <c r="K2006" s="13" t="s">
        <v>1702</v>
      </c>
      <c r="L2006" s="13">
        <v>64</v>
      </c>
      <c r="M2006" s="13" t="s">
        <v>1597</v>
      </c>
      <c r="N2006" s="13">
        <v>64</v>
      </c>
      <c r="O2006" s="13" t="s">
        <v>1599</v>
      </c>
      <c r="P2006" s="13">
        <v>64</v>
      </c>
      <c r="Q2006" s="13" t="s">
        <v>1443</v>
      </c>
      <c r="R2006" s="13">
        <v>64</v>
      </c>
      <c r="S2006" s="13" t="s">
        <v>1445</v>
      </c>
      <c r="T2006" s="13">
        <v>64</v>
      </c>
      <c r="U2006" s="13" t="s">
        <v>1447</v>
      </c>
      <c r="V2006" s="13">
        <v>64</v>
      </c>
      <c r="W2006" s="13" t="s">
        <v>1449</v>
      </c>
      <c r="X2006" s="13">
        <v>64</v>
      </c>
      <c r="Y2006" s="13" t="s">
        <v>1450</v>
      </c>
      <c r="Z2006" s="13">
        <v>64</v>
      </c>
      <c r="AA2006" s="13" t="s">
        <v>355</v>
      </c>
      <c r="AB2006" s="37" t="str">
        <f t="shared" si="218"/>
        <v>tw-y-34-jlr-loc3</v>
      </c>
      <c r="AC2006" s="37">
        <f t="shared" si="219"/>
        <v>4</v>
      </c>
      <c r="AD2006" s="13">
        <v>6</v>
      </c>
      <c r="AE2006" s="27">
        <v>6</v>
      </c>
      <c r="AG2006" s="35">
        <v>203</v>
      </c>
    </row>
    <row r="2007" spans="1:33" ht="17.25" thickBot="1" x14ac:dyDescent="0.25">
      <c r="A2007" s="33" t="s">
        <v>988</v>
      </c>
      <c r="B2007" s="33">
        <f t="shared" si="213"/>
        <v>4403431</v>
      </c>
      <c r="C2007" s="52">
        <v>34</v>
      </c>
      <c r="D2007" s="28">
        <f t="shared" si="214"/>
        <v>44034</v>
      </c>
      <c r="E2007" s="29">
        <v>3</v>
      </c>
      <c r="F2007" s="30" t="s">
        <v>634</v>
      </c>
      <c r="G2007" s="30" t="s">
        <v>298</v>
      </c>
      <c r="H2007" s="29">
        <f t="shared" si="215"/>
        <v>94</v>
      </c>
      <c r="I2007" s="29">
        <f t="shared" si="216"/>
        <v>10</v>
      </c>
      <c r="J2007" s="29">
        <f t="shared" si="217"/>
        <v>3</v>
      </c>
      <c r="K2007" s="29" t="s">
        <v>1701</v>
      </c>
      <c r="L2007" s="29">
        <v>64</v>
      </c>
      <c r="M2007" s="29" t="s">
        <v>1596</v>
      </c>
      <c r="N2007" s="29">
        <v>64</v>
      </c>
      <c r="O2007" s="29" t="s">
        <v>1598</v>
      </c>
      <c r="P2007" s="29">
        <v>64</v>
      </c>
      <c r="Q2007" s="29" t="s">
        <v>1442</v>
      </c>
      <c r="R2007" s="29">
        <v>64</v>
      </c>
      <c r="S2007" s="29" t="s">
        <v>1444</v>
      </c>
      <c r="T2007" s="29">
        <v>64</v>
      </c>
      <c r="U2007" s="29" t="s">
        <v>1446</v>
      </c>
      <c r="V2007" s="29">
        <v>64</v>
      </c>
      <c r="W2007" s="29" t="s">
        <v>1448</v>
      </c>
      <c r="X2007" s="29">
        <v>64</v>
      </c>
      <c r="Y2007" s="29" t="s">
        <v>1451</v>
      </c>
      <c r="Z2007" s="29">
        <v>64</v>
      </c>
      <c r="AA2007" s="29" t="s">
        <v>396</v>
      </c>
      <c r="AB2007" s="30" t="str">
        <f t="shared" si="218"/>
        <v>tw-y-34-shl-loc3</v>
      </c>
      <c r="AC2007" s="30">
        <f t="shared" si="219"/>
        <v>4</v>
      </c>
      <c r="AD2007" s="29">
        <v>9</v>
      </c>
      <c r="AE2007" s="31">
        <v>9</v>
      </c>
      <c r="AG2007" s="35">
        <v>204</v>
      </c>
    </row>
    <row r="2008" spans="1:33" ht="16.5" x14ac:dyDescent="0.2">
      <c r="A2008" s="33" t="s">
        <v>988</v>
      </c>
      <c r="B2008" s="33">
        <f t="shared" si="213"/>
        <v>4403510</v>
      </c>
      <c r="C2008" s="52">
        <v>35</v>
      </c>
      <c r="D2008" s="23">
        <f t="shared" si="214"/>
        <v>44035</v>
      </c>
      <c r="E2008" s="24">
        <v>1</v>
      </c>
      <c r="F2008" s="32" t="s">
        <v>633</v>
      </c>
      <c r="G2008" s="32" t="s">
        <v>696</v>
      </c>
      <c r="H2008" s="24">
        <f t="shared" si="215"/>
        <v>95</v>
      </c>
      <c r="I2008" s="24">
        <f t="shared" si="216"/>
        <v>11</v>
      </c>
      <c r="J2008" s="24">
        <f t="shared" si="217"/>
        <v>3</v>
      </c>
      <c r="K2008" s="24" t="s">
        <v>1702</v>
      </c>
      <c r="L2008" s="24">
        <v>64</v>
      </c>
      <c r="M2008" s="24" t="s">
        <v>1597</v>
      </c>
      <c r="N2008" s="24">
        <v>64</v>
      </c>
      <c r="O2008" s="24" t="s">
        <v>1599</v>
      </c>
      <c r="P2008" s="24">
        <v>64</v>
      </c>
      <c r="Q2008" s="24" t="s">
        <v>1443</v>
      </c>
      <c r="R2008" s="24">
        <v>64</v>
      </c>
      <c r="S2008" s="24" t="s">
        <v>1445</v>
      </c>
      <c r="T2008" s="24">
        <v>64</v>
      </c>
      <c r="U2008" s="24" t="s">
        <v>1447</v>
      </c>
      <c r="V2008" s="24">
        <v>64</v>
      </c>
      <c r="W2008" s="24" t="s">
        <v>1449</v>
      </c>
      <c r="X2008" s="24">
        <v>64</v>
      </c>
      <c r="Y2008" s="24" t="s">
        <v>1450</v>
      </c>
      <c r="Z2008" s="24">
        <v>64</v>
      </c>
      <c r="AA2008" s="24" t="s">
        <v>347</v>
      </c>
      <c r="AB2008" s="24" t="str">
        <f t="shared" si="218"/>
        <v>tw-y-35-jlr-loc1</v>
      </c>
      <c r="AC2008" s="24">
        <f t="shared" si="219"/>
        <v>4</v>
      </c>
      <c r="AD2008" s="24">
        <v>6</v>
      </c>
      <c r="AE2008" s="25">
        <v>6</v>
      </c>
      <c r="AG2008" s="35">
        <v>205</v>
      </c>
    </row>
    <row r="2009" spans="1:33" ht="16.5" x14ac:dyDescent="0.2">
      <c r="A2009" s="33" t="s">
        <v>988</v>
      </c>
      <c r="B2009" s="33">
        <f t="shared" si="213"/>
        <v>4403511</v>
      </c>
      <c r="C2009" s="52">
        <v>35</v>
      </c>
      <c r="D2009" s="26">
        <f t="shared" si="214"/>
        <v>44035</v>
      </c>
      <c r="E2009" s="13">
        <v>1</v>
      </c>
      <c r="F2009" s="14" t="s">
        <v>634</v>
      </c>
      <c r="G2009" s="14" t="s">
        <v>697</v>
      </c>
      <c r="H2009" s="13">
        <f t="shared" si="215"/>
        <v>95</v>
      </c>
      <c r="I2009" s="13">
        <f t="shared" si="216"/>
        <v>11</v>
      </c>
      <c r="J2009" s="13">
        <f t="shared" si="217"/>
        <v>3</v>
      </c>
      <c r="K2009" s="13" t="s">
        <v>1701</v>
      </c>
      <c r="L2009" s="13">
        <v>65</v>
      </c>
      <c r="M2009" s="13" t="s">
        <v>1596</v>
      </c>
      <c r="N2009" s="13">
        <v>65</v>
      </c>
      <c r="O2009" s="13" t="s">
        <v>1598</v>
      </c>
      <c r="P2009" s="13">
        <v>65</v>
      </c>
      <c r="Q2009" s="13" t="s">
        <v>1703</v>
      </c>
      <c r="R2009" s="13">
        <v>65</v>
      </c>
      <c r="S2009" s="13" t="s">
        <v>1444</v>
      </c>
      <c r="T2009" s="13">
        <v>65</v>
      </c>
      <c r="U2009" s="13" t="s">
        <v>1446</v>
      </c>
      <c r="V2009" s="13">
        <v>65</v>
      </c>
      <c r="W2009" s="13" t="s">
        <v>1448</v>
      </c>
      <c r="X2009" s="13">
        <v>65</v>
      </c>
      <c r="Y2009" s="13" t="s">
        <v>1451</v>
      </c>
      <c r="Z2009" s="13">
        <v>65</v>
      </c>
      <c r="AA2009" s="13" t="s">
        <v>379</v>
      </c>
      <c r="AB2009" s="13" t="str">
        <f t="shared" si="218"/>
        <v>tw-y-35-shl-loc1</v>
      </c>
      <c r="AC2009" s="13">
        <f t="shared" si="219"/>
        <v>4</v>
      </c>
      <c r="AD2009" s="13">
        <v>9</v>
      </c>
      <c r="AE2009" s="27">
        <v>9</v>
      </c>
      <c r="AG2009" s="35">
        <v>206</v>
      </c>
    </row>
    <row r="2010" spans="1:33" ht="16.5" x14ac:dyDescent="0.2">
      <c r="A2010" s="33" t="s">
        <v>988</v>
      </c>
      <c r="B2010" s="33">
        <f t="shared" si="213"/>
        <v>4403520</v>
      </c>
      <c r="C2010" s="52">
        <v>35</v>
      </c>
      <c r="D2010" s="26">
        <f t="shared" si="214"/>
        <v>44035</v>
      </c>
      <c r="E2010" s="13">
        <v>2</v>
      </c>
      <c r="F2010" s="14" t="s">
        <v>633</v>
      </c>
      <c r="G2010" s="14" t="s">
        <v>289</v>
      </c>
      <c r="H2010" s="13">
        <f t="shared" si="215"/>
        <v>95</v>
      </c>
      <c r="I2010" s="13">
        <f t="shared" si="216"/>
        <v>10</v>
      </c>
      <c r="J2010" s="13">
        <f t="shared" si="217"/>
        <v>3</v>
      </c>
      <c r="K2010" s="13" t="s">
        <v>1702</v>
      </c>
      <c r="L2010" s="13">
        <v>64</v>
      </c>
      <c r="M2010" s="13" t="s">
        <v>1597</v>
      </c>
      <c r="N2010" s="13">
        <v>64</v>
      </c>
      <c r="O2010" s="13" t="s">
        <v>1599</v>
      </c>
      <c r="P2010" s="13">
        <v>64</v>
      </c>
      <c r="Q2010" s="13" t="s">
        <v>1443</v>
      </c>
      <c r="R2010" s="13">
        <v>64</v>
      </c>
      <c r="S2010" s="13" t="s">
        <v>1445</v>
      </c>
      <c r="T2010" s="13">
        <v>64</v>
      </c>
      <c r="U2010" s="13" t="s">
        <v>1447</v>
      </c>
      <c r="V2010" s="13">
        <v>64</v>
      </c>
      <c r="W2010" s="13" t="s">
        <v>1449</v>
      </c>
      <c r="X2010" s="13">
        <v>64</v>
      </c>
      <c r="Y2010" s="13" t="s">
        <v>1450</v>
      </c>
      <c r="Z2010" s="13">
        <v>64</v>
      </c>
      <c r="AA2010" s="13" t="s">
        <v>749</v>
      </c>
      <c r="AB2010" s="36" t="str">
        <f t="shared" si="218"/>
        <v>tw-y-35-jlr-loc2</v>
      </c>
      <c r="AC2010" s="36">
        <f t="shared" si="219"/>
        <v>4</v>
      </c>
      <c r="AD2010" s="13">
        <v>6</v>
      </c>
      <c r="AE2010" s="27">
        <v>6</v>
      </c>
      <c r="AG2010" s="35">
        <v>207</v>
      </c>
    </row>
    <row r="2011" spans="1:33" ht="16.5" x14ac:dyDescent="0.2">
      <c r="A2011" s="33" t="s">
        <v>988</v>
      </c>
      <c r="B2011" s="33">
        <f t="shared" si="213"/>
        <v>4403521</v>
      </c>
      <c r="C2011" s="52">
        <v>35</v>
      </c>
      <c r="D2011" s="26">
        <f t="shared" si="214"/>
        <v>44035</v>
      </c>
      <c r="E2011" s="13">
        <v>2</v>
      </c>
      <c r="F2011" s="14" t="s">
        <v>634</v>
      </c>
      <c r="G2011" s="14" t="s">
        <v>699</v>
      </c>
      <c r="H2011" s="13">
        <f t="shared" si="215"/>
        <v>95</v>
      </c>
      <c r="I2011" s="13">
        <f t="shared" si="216"/>
        <v>10</v>
      </c>
      <c r="J2011" s="13">
        <f t="shared" si="217"/>
        <v>3</v>
      </c>
      <c r="K2011" s="13" t="s">
        <v>1701</v>
      </c>
      <c r="L2011" s="13">
        <v>65</v>
      </c>
      <c r="M2011" s="13" t="s">
        <v>1596</v>
      </c>
      <c r="N2011" s="13">
        <v>65</v>
      </c>
      <c r="O2011" s="13" t="s">
        <v>1598</v>
      </c>
      <c r="P2011" s="13">
        <v>65</v>
      </c>
      <c r="Q2011" s="13" t="s">
        <v>1703</v>
      </c>
      <c r="R2011" s="13">
        <v>65</v>
      </c>
      <c r="S2011" s="13" t="s">
        <v>1444</v>
      </c>
      <c r="T2011" s="13">
        <v>65</v>
      </c>
      <c r="U2011" s="13" t="s">
        <v>1446</v>
      </c>
      <c r="V2011" s="13">
        <v>65</v>
      </c>
      <c r="W2011" s="13" t="s">
        <v>1448</v>
      </c>
      <c r="X2011" s="13">
        <v>65</v>
      </c>
      <c r="Y2011" s="13" t="s">
        <v>1451</v>
      </c>
      <c r="Z2011" s="13">
        <v>65</v>
      </c>
      <c r="AA2011" s="13" t="s">
        <v>382</v>
      </c>
      <c r="AB2011" s="36" t="str">
        <f t="shared" si="218"/>
        <v>tw-y-35-shl-loc2</v>
      </c>
      <c r="AC2011" s="36">
        <f t="shared" si="219"/>
        <v>4</v>
      </c>
      <c r="AD2011" s="13">
        <v>9</v>
      </c>
      <c r="AE2011" s="27">
        <v>9</v>
      </c>
      <c r="AG2011" s="35">
        <v>208</v>
      </c>
    </row>
    <row r="2012" spans="1:33" ht="16.5" x14ac:dyDescent="0.2">
      <c r="A2012" s="33" t="s">
        <v>988</v>
      </c>
      <c r="B2012" s="33">
        <f t="shared" si="213"/>
        <v>4403530</v>
      </c>
      <c r="C2012" s="52">
        <v>35</v>
      </c>
      <c r="D2012" s="26">
        <f t="shared" si="214"/>
        <v>44035</v>
      </c>
      <c r="E2012" s="13">
        <v>3</v>
      </c>
      <c r="F2012" s="14" t="s">
        <v>633</v>
      </c>
      <c r="G2012" s="14" t="s">
        <v>29</v>
      </c>
      <c r="H2012" s="13">
        <f t="shared" si="215"/>
        <v>95</v>
      </c>
      <c r="I2012" s="13">
        <f t="shared" si="216"/>
        <v>10</v>
      </c>
      <c r="J2012" s="13">
        <f t="shared" si="217"/>
        <v>3</v>
      </c>
      <c r="K2012" s="13" t="s">
        <v>1702</v>
      </c>
      <c r="L2012" s="13">
        <v>64</v>
      </c>
      <c r="M2012" s="13" t="s">
        <v>1597</v>
      </c>
      <c r="N2012" s="13">
        <v>64</v>
      </c>
      <c r="O2012" s="13" t="s">
        <v>1599</v>
      </c>
      <c r="P2012" s="13">
        <v>64</v>
      </c>
      <c r="Q2012" s="13" t="s">
        <v>1443</v>
      </c>
      <c r="R2012" s="13">
        <v>64</v>
      </c>
      <c r="S2012" s="13" t="s">
        <v>1445</v>
      </c>
      <c r="T2012" s="13">
        <v>64</v>
      </c>
      <c r="U2012" s="13" t="s">
        <v>1447</v>
      </c>
      <c r="V2012" s="13">
        <v>64</v>
      </c>
      <c r="W2012" s="13" t="s">
        <v>1449</v>
      </c>
      <c r="X2012" s="13">
        <v>64</v>
      </c>
      <c r="Y2012" s="13" t="s">
        <v>1450</v>
      </c>
      <c r="Z2012" s="13">
        <v>64</v>
      </c>
      <c r="AA2012" s="13" t="s">
        <v>356</v>
      </c>
      <c r="AB2012" s="37" t="str">
        <f t="shared" si="218"/>
        <v>tw-y-35-jlr-loc3</v>
      </c>
      <c r="AC2012" s="37">
        <f t="shared" si="219"/>
        <v>4</v>
      </c>
      <c r="AD2012" s="13">
        <v>6</v>
      </c>
      <c r="AE2012" s="27">
        <v>6</v>
      </c>
      <c r="AG2012" s="35">
        <v>209</v>
      </c>
    </row>
    <row r="2013" spans="1:33" ht="17.25" thickBot="1" x14ac:dyDescent="0.25">
      <c r="A2013" s="33" t="s">
        <v>988</v>
      </c>
      <c r="B2013" s="33">
        <f t="shared" si="213"/>
        <v>4403531</v>
      </c>
      <c r="C2013" s="52">
        <v>35</v>
      </c>
      <c r="D2013" s="28">
        <f t="shared" si="214"/>
        <v>44035</v>
      </c>
      <c r="E2013" s="29">
        <v>3</v>
      </c>
      <c r="F2013" s="30" t="s">
        <v>634</v>
      </c>
      <c r="G2013" s="30" t="s">
        <v>298</v>
      </c>
      <c r="H2013" s="29">
        <f t="shared" si="215"/>
        <v>95</v>
      </c>
      <c r="I2013" s="29">
        <f t="shared" si="216"/>
        <v>10</v>
      </c>
      <c r="J2013" s="29">
        <f t="shared" si="217"/>
        <v>3</v>
      </c>
      <c r="K2013" s="29" t="s">
        <v>1701</v>
      </c>
      <c r="L2013" s="29">
        <v>65</v>
      </c>
      <c r="M2013" s="29" t="s">
        <v>1596</v>
      </c>
      <c r="N2013" s="29">
        <v>65</v>
      </c>
      <c r="O2013" s="29" t="s">
        <v>1598</v>
      </c>
      <c r="P2013" s="29">
        <v>65</v>
      </c>
      <c r="Q2013" s="29" t="s">
        <v>1703</v>
      </c>
      <c r="R2013" s="29">
        <v>65</v>
      </c>
      <c r="S2013" s="29" t="s">
        <v>1444</v>
      </c>
      <c r="T2013" s="29">
        <v>65</v>
      </c>
      <c r="U2013" s="29" t="s">
        <v>1446</v>
      </c>
      <c r="V2013" s="29">
        <v>65</v>
      </c>
      <c r="W2013" s="29" t="s">
        <v>1448</v>
      </c>
      <c r="X2013" s="29">
        <v>65</v>
      </c>
      <c r="Y2013" s="29" t="s">
        <v>1451</v>
      </c>
      <c r="Z2013" s="29">
        <v>65</v>
      </c>
      <c r="AA2013" s="29" t="s">
        <v>397</v>
      </c>
      <c r="AB2013" s="30" t="str">
        <f t="shared" si="218"/>
        <v>tw-y-35-shl-loc3</v>
      </c>
      <c r="AC2013" s="30">
        <f t="shared" si="219"/>
        <v>4</v>
      </c>
      <c r="AD2013" s="29">
        <v>9</v>
      </c>
      <c r="AE2013" s="31">
        <v>9</v>
      </c>
      <c r="AG2013" s="35">
        <v>210</v>
      </c>
    </row>
    <row r="2014" spans="1:33" ht="16.5" x14ac:dyDescent="0.2">
      <c r="A2014" s="33" t="s">
        <v>988</v>
      </c>
      <c r="B2014" s="33">
        <f t="shared" si="213"/>
        <v>4403610</v>
      </c>
      <c r="C2014" s="52">
        <v>36</v>
      </c>
      <c r="D2014" s="23">
        <f t="shared" si="214"/>
        <v>44036</v>
      </c>
      <c r="E2014" s="24">
        <v>1</v>
      </c>
      <c r="F2014" s="32" t="s">
        <v>633</v>
      </c>
      <c r="G2014" s="32" t="s">
        <v>696</v>
      </c>
      <c r="H2014" s="24">
        <f t="shared" si="215"/>
        <v>95</v>
      </c>
      <c r="I2014" s="24">
        <f t="shared" si="216"/>
        <v>11</v>
      </c>
      <c r="J2014" s="24">
        <f t="shared" si="217"/>
        <v>3</v>
      </c>
      <c r="K2014" s="24" t="s">
        <v>1702</v>
      </c>
      <c r="L2014" s="24">
        <v>66</v>
      </c>
      <c r="M2014" s="24" t="s">
        <v>1597</v>
      </c>
      <c r="N2014" s="24">
        <v>66</v>
      </c>
      <c r="O2014" s="24" t="s">
        <v>1599</v>
      </c>
      <c r="P2014" s="24">
        <v>66</v>
      </c>
      <c r="Q2014" s="24" t="s">
        <v>1704</v>
      </c>
      <c r="R2014" s="24">
        <v>66</v>
      </c>
      <c r="S2014" s="24" t="s">
        <v>1445</v>
      </c>
      <c r="T2014" s="24">
        <v>66</v>
      </c>
      <c r="U2014" s="24" t="s">
        <v>1447</v>
      </c>
      <c r="V2014" s="24">
        <v>66</v>
      </c>
      <c r="W2014" s="24" t="s">
        <v>1449</v>
      </c>
      <c r="X2014" s="24">
        <v>66</v>
      </c>
      <c r="Y2014" s="24" t="s">
        <v>1450</v>
      </c>
      <c r="Z2014" s="24">
        <v>66</v>
      </c>
      <c r="AA2014" s="24" t="s">
        <v>354</v>
      </c>
      <c r="AB2014" s="24" t="str">
        <f t="shared" si="218"/>
        <v>tw-y-36-jlr-loc1</v>
      </c>
      <c r="AC2014" s="24">
        <f t="shared" si="219"/>
        <v>4</v>
      </c>
      <c r="AD2014" s="24">
        <v>6</v>
      </c>
      <c r="AE2014" s="25">
        <v>6</v>
      </c>
      <c r="AG2014" s="35">
        <v>211</v>
      </c>
    </row>
    <row r="2015" spans="1:33" ht="16.5" x14ac:dyDescent="0.2">
      <c r="A2015" s="33" t="s">
        <v>988</v>
      </c>
      <c r="B2015" s="33">
        <f t="shared" si="213"/>
        <v>4403611</v>
      </c>
      <c r="C2015" s="52">
        <v>36</v>
      </c>
      <c r="D2015" s="26">
        <f t="shared" si="214"/>
        <v>44036</v>
      </c>
      <c r="E2015" s="13">
        <v>1</v>
      </c>
      <c r="F2015" s="14" t="s">
        <v>634</v>
      </c>
      <c r="G2015" s="14" t="s">
        <v>697</v>
      </c>
      <c r="H2015" s="13">
        <f t="shared" si="215"/>
        <v>95</v>
      </c>
      <c r="I2015" s="13">
        <f t="shared" si="216"/>
        <v>11</v>
      </c>
      <c r="J2015" s="13">
        <f t="shared" si="217"/>
        <v>3</v>
      </c>
      <c r="K2015" s="13" t="s">
        <v>1701</v>
      </c>
      <c r="L2015" s="13">
        <v>65</v>
      </c>
      <c r="M2015" s="13" t="s">
        <v>1596</v>
      </c>
      <c r="N2015" s="13">
        <v>65</v>
      </c>
      <c r="O2015" s="13" t="s">
        <v>1598</v>
      </c>
      <c r="P2015" s="13">
        <v>65</v>
      </c>
      <c r="Q2015" s="13" t="s">
        <v>1703</v>
      </c>
      <c r="R2015" s="13">
        <v>65</v>
      </c>
      <c r="S2015" s="13" t="s">
        <v>1444</v>
      </c>
      <c r="T2015" s="13">
        <v>65</v>
      </c>
      <c r="U2015" s="13" t="s">
        <v>1446</v>
      </c>
      <c r="V2015" s="13">
        <v>65</v>
      </c>
      <c r="W2015" s="13" t="s">
        <v>1448</v>
      </c>
      <c r="X2015" s="13">
        <v>65</v>
      </c>
      <c r="Y2015" s="13" t="s">
        <v>1451</v>
      </c>
      <c r="Z2015" s="13">
        <v>65</v>
      </c>
      <c r="AA2015" s="13" t="s">
        <v>395</v>
      </c>
      <c r="AB2015" s="13" t="str">
        <f t="shared" si="218"/>
        <v>tw-y-36-shl-loc1</v>
      </c>
      <c r="AC2015" s="13">
        <f t="shared" si="219"/>
        <v>4</v>
      </c>
      <c r="AD2015" s="13">
        <v>9</v>
      </c>
      <c r="AE2015" s="27">
        <v>9</v>
      </c>
      <c r="AG2015" s="35">
        <v>212</v>
      </c>
    </row>
    <row r="2016" spans="1:33" ht="16.5" x14ac:dyDescent="0.2">
      <c r="A2016" s="33" t="s">
        <v>988</v>
      </c>
      <c r="B2016" s="33">
        <f t="shared" si="213"/>
        <v>4403620</v>
      </c>
      <c r="C2016" s="52">
        <v>36</v>
      </c>
      <c r="D2016" s="26">
        <f t="shared" si="214"/>
        <v>44036</v>
      </c>
      <c r="E2016" s="13">
        <v>2</v>
      </c>
      <c r="F2016" s="14" t="s">
        <v>633</v>
      </c>
      <c r="G2016" s="14" t="s">
        <v>289</v>
      </c>
      <c r="H2016" s="13">
        <f t="shared" si="215"/>
        <v>95</v>
      </c>
      <c r="I2016" s="13">
        <f t="shared" si="216"/>
        <v>11</v>
      </c>
      <c r="J2016" s="13">
        <f t="shared" si="217"/>
        <v>3</v>
      </c>
      <c r="K2016" s="13" t="s">
        <v>1702</v>
      </c>
      <c r="L2016" s="13">
        <v>66</v>
      </c>
      <c r="M2016" s="13" t="s">
        <v>1597</v>
      </c>
      <c r="N2016" s="13">
        <v>66</v>
      </c>
      <c r="O2016" s="13" t="s">
        <v>1599</v>
      </c>
      <c r="P2016" s="13">
        <v>66</v>
      </c>
      <c r="Q2016" s="13" t="s">
        <v>1704</v>
      </c>
      <c r="R2016" s="13">
        <v>66</v>
      </c>
      <c r="S2016" s="13" t="s">
        <v>1445</v>
      </c>
      <c r="T2016" s="13">
        <v>66</v>
      </c>
      <c r="U2016" s="13" t="s">
        <v>1447</v>
      </c>
      <c r="V2016" s="13">
        <v>66</v>
      </c>
      <c r="W2016" s="13" t="s">
        <v>1449</v>
      </c>
      <c r="X2016" s="13">
        <v>66</v>
      </c>
      <c r="Y2016" s="13" t="s">
        <v>1450</v>
      </c>
      <c r="Z2016" s="13">
        <v>66</v>
      </c>
      <c r="AA2016" s="13" t="s">
        <v>748</v>
      </c>
      <c r="AB2016" s="36" t="str">
        <f t="shared" si="218"/>
        <v>tw-y-36-jlr-loc2</v>
      </c>
      <c r="AC2016" s="36">
        <f t="shared" si="219"/>
        <v>4</v>
      </c>
      <c r="AD2016" s="13">
        <v>6</v>
      </c>
      <c r="AE2016" s="27">
        <v>6</v>
      </c>
      <c r="AG2016" s="35">
        <v>213</v>
      </c>
    </row>
    <row r="2017" spans="1:33" ht="16.5" x14ac:dyDescent="0.2">
      <c r="A2017" s="33" t="s">
        <v>988</v>
      </c>
      <c r="B2017" s="33">
        <f t="shared" si="213"/>
        <v>4403621</v>
      </c>
      <c r="C2017" s="52">
        <v>36</v>
      </c>
      <c r="D2017" s="26">
        <f t="shared" si="214"/>
        <v>44036</v>
      </c>
      <c r="E2017" s="13">
        <v>2</v>
      </c>
      <c r="F2017" s="14" t="s">
        <v>634</v>
      </c>
      <c r="G2017" s="14" t="s">
        <v>699</v>
      </c>
      <c r="H2017" s="13">
        <f t="shared" si="215"/>
        <v>95</v>
      </c>
      <c r="I2017" s="13">
        <f t="shared" si="216"/>
        <v>11</v>
      </c>
      <c r="J2017" s="13">
        <f t="shared" si="217"/>
        <v>3</v>
      </c>
      <c r="K2017" s="13" t="s">
        <v>1701</v>
      </c>
      <c r="L2017" s="13">
        <v>65</v>
      </c>
      <c r="M2017" s="13" t="s">
        <v>1596</v>
      </c>
      <c r="N2017" s="13">
        <v>65</v>
      </c>
      <c r="O2017" s="13" t="s">
        <v>1598</v>
      </c>
      <c r="P2017" s="13">
        <v>65</v>
      </c>
      <c r="Q2017" s="13" t="s">
        <v>1703</v>
      </c>
      <c r="R2017" s="13">
        <v>65</v>
      </c>
      <c r="S2017" s="13" t="s">
        <v>1444</v>
      </c>
      <c r="T2017" s="13">
        <v>65</v>
      </c>
      <c r="U2017" s="13" t="s">
        <v>1446</v>
      </c>
      <c r="V2017" s="13">
        <v>65</v>
      </c>
      <c r="W2017" s="13" t="s">
        <v>1448</v>
      </c>
      <c r="X2017" s="13">
        <v>65</v>
      </c>
      <c r="Y2017" s="13" t="s">
        <v>1451</v>
      </c>
      <c r="Z2017" s="13">
        <v>65</v>
      </c>
      <c r="AA2017" s="13" t="s">
        <v>390</v>
      </c>
      <c r="AB2017" s="36" t="str">
        <f t="shared" si="218"/>
        <v>tw-y-36-shl-loc2</v>
      </c>
      <c r="AC2017" s="36">
        <f t="shared" si="219"/>
        <v>4</v>
      </c>
      <c r="AD2017" s="13">
        <v>9</v>
      </c>
      <c r="AE2017" s="27">
        <v>9</v>
      </c>
      <c r="AG2017" s="35">
        <v>214</v>
      </c>
    </row>
    <row r="2018" spans="1:33" ht="16.5" x14ac:dyDescent="0.2">
      <c r="A2018" s="33" t="s">
        <v>988</v>
      </c>
      <c r="B2018" s="33">
        <f t="shared" si="213"/>
        <v>4403630</v>
      </c>
      <c r="C2018" s="52">
        <v>36</v>
      </c>
      <c r="D2018" s="26">
        <f t="shared" si="214"/>
        <v>44036</v>
      </c>
      <c r="E2018" s="13">
        <v>3</v>
      </c>
      <c r="F2018" s="14" t="s">
        <v>633</v>
      </c>
      <c r="G2018" s="14" t="s">
        <v>29</v>
      </c>
      <c r="H2018" s="13">
        <f t="shared" si="215"/>
        <v>95</v>
      </c>
      <c r="I2018" s="13">
        <f t="shared" si="216"/>
        <v>10</v>
      </c>
      <c r="J2018" s="13">
        <f t="shared" si="217"/>
        <v>3</v>
      </c>
      <c r="K2018" s="13" t="s">
        <v>1702</v>
      </c>
      <c r="L2018" s="13">
        <v>66</v>
      </c>
      <c r="M2018" s="13" t="s">
        <v>1597</v>
      </c>
      <c r="N2018" s="13">
        <v>66</v>
      </c>
      <c r="O2018" s="13" t="s">
        <v>1599</v>
      </c>
      <c r="P2018" s="13">
        <v>66</v>
      </c>
      <c r="Q2018" s="13" t="s">
        <v>1704</v>
      </c>
      <c r="R2018" s="13">
        <v>66</v>
      </c>
      <c r="S2018" s="13" t="s">
        <v>1445</v>
      </c>
      <c r="T2018" s="13">
        <v>66</v>
      </c>
      <c r="U2018" s="13" t="s">
        <v>1447</v>
      </c>
      <c r="V2018" s="13">
        <v>66</v>
      </c>
      <c r="W2018" s="13" t="s">
        <v>1449</v>
      </c>
      <c r="X2018" s="13">
        <v>66</v>
      </c>
      <c r="Y2018" s="13" t="s">
        <v>1450</v>
      </c>
      <c r="Z2018" s="13">
        <v>66</v>
      </c>
      <c r="AA2018" s="13" t="s">
        <v>351</v>
      </c>
      <c r="AB2018" s="37" t="str">
        <f t="shared" si="218"/>
        <v>tw-y-36-jlr-loc3</v>
      </c>
      <c r="AC2018" s="37">
        <f t="shared" si="219"/>
        <v>4</v>
      </c>
      <c r="AD2018" s="13">
        <v>6</v>
      </c>
      <c r="AE2018" s="27">
        <v>6</v>
      </c>
      <c r="AG2018" s="35">
        <v>215</v>
      </c>
    </row>
    <row r="2019" spans="1:33" ht="17.25" thickBot="1" x14ac:dyDescent="0.25">
      <c r="A2019" s="33" t="s">
        <v>988</v>
      </c>
      <c r="B2019" s="33">
        <f t="shared" si="213"/>
        <v>4403631</v>
      </c>
      <c r="C2019" s="52">
        <v>36</v>
      </c>
      <c r="D2019" s="28">
        <f t="shared" si="214"/>
        <v>44036</v>
      </c>
      <c r="E2019" s="29">
        <v>3</v>
      </c>
      <c r="F2019" s="30" t="s">
        <v>634</v>
      </c>
      <c r="G2019" s="30" t="s">
        <v>298</v>
      </c>
      <c r="H2019" s="29">
        <f t="shared" si="215"/>
        <v>95</v>
      </c>
      <c r="I2019" s="29">
        <f t="shared" si="216"/>
        <v>10</v>
      </c>
      <c r="J2019" s="29">
        <f t="shared" si="217"/>
        <v>3</v>
      </c>
      <c r="K2019" s="29" t="s">
        <v>1701</v>
      </c>
      <c r="L2019" s="29">
        <v>65</v>
      </c>
      <c r="M2019" s="29" t="s">
        <v>1596</v>
      </c>
      <c r="N2019" s="29">
        <v>65</v>
      </c>
      <c r="O2019" s="29" t="s">
        <v>1598</v>
      </c>
      <c r="P2019" s="29">
        <v>65</v>
      </c>
      <c r="Q2019" s="29" t="s">
        <v>1703</v>
      </c>
      <c r="R2019" s="29">
        <v>65</v>
      </c>
      <c r="S2019" s="29" t="s">
        <v>1444</v>
      </c>
      <c r="T2019" s="29">
        <v>65</v>
      </c>
      <c r="U2019" s="29" t="s">
        <v>1446</v>
      </c>
      <c r="V2019" s="29">
        <v>65</v>
      </c>
      <c r="W2019" s="29" t="s">
        <v>1448</v>
      </c>
      <c r="X2019" s="29">
        <v>65</v>
      </c>
      <c r="Y2019" s="29" t="s">
        <v>1451</v>
      </c>
      <c r="Z2019" s="29">
        <v>65</v>
      </c>
      <c r="AA2019" s="29" t="s">
        <v>391</v>
      </c>
      <c r="AB2019" s="30" t="str">
        <f t="shared" si="218"/>
        <v>tw-y-36-shl-loc3</v>
      </c>
      <c r="AC2019" s="30">
        <f t="shared" si="219"/>
        <v>4</v>
      </c>
      <c r="AD2019" s="29">
        <v>9</v>
      </c>
      <c r="AE2019" s="31">
        <v>9</v>
      </c>
      <c r="AG2019" s="35">
        <v>216</v>
      </c>
    </row>
    <row r="2020" spans="1:33" ht="16.5" x14ac:dyDescent="0.2">
      <c r="A2020" s="33" t="s">
        <v>988</v>
      </c>
      <c r="B2020" s="33">
        <f t="shared" si="213"/>
        <v>4403710</v>
      </c>
      <c r="C2020" s="52">
        <v>37</v>
      </c>
      <c r="D2020" s="23">
        <f t="shared" si="214"/>
        <v>44037</v>
      </c>
      <c r="E2020" s="24">
        <v>1</v>
      </c>
      <c r="F2020" s="32" t="s">
        <v>633</v>
      </c>
      <c r="G2020" s="32" t="s">
        <v>696</v>
      </c>
      <c r="H2020" s="24">
        <f t="shared" si="215"/>
        <v>95</v>
      </c>
      <c r="I2020" s="24">
        <f t="shared" si="216"/>
        <v>11</v>
      </c>
      <c r="J2020" s="24">
        <f t="shared" si="217"/>
        <v>3</v>
      </c>
      <c r="K2020" s="24" t="s">
        <v>1702</v>
      </c>
      <c r="L2020" s="24">
        <v>67</v>
      </c>
      <c r="M2020" s="24" t="s">
        <v>1597</v>
      </c>
      <c r="N2020" s="24">
        <v>67</v>
      </c>
      <c r="O2020" s="24" t="s">
        <v>1599</v>
      </c>
      <c r="P2020" s="24">
        <v>67</v>
      </c>
      <c r="Q2020" s="24" t="s">
        <v>1704</v>
      </c>
      <c r="R2020" s="24">
        <v>67</v>
      </c>
      <c r="S2020" s="24" t="s">
        <v>1705</v>
      </c>
      <c r="T2020" s="24">
        <v>67</v>
      </c>
      <c r="U2020" s="24" t="s">
        <v>1447</v>
      </c>
      <c r="V2020" s="24">
        <v>67</v>
      </c>
      <c r="W2020" s="24" t="s">
        <v>1449</v>
      </c>
      <c r="X2020" s="24">
        <v>67</v>
      </c>
      <c r="Y2020" s="24" t="s">
        <v>1450</v>
      </c>
      <c r="Z2020" s="24">
        <v>67</v>
      </c>
      <c r="AA2020" s="24" t="s">
        <v>357</v>
      </c>
      <c r="AB2020" s="24" t="str">
        <f t="shared" si="218"/>
        <v>tw-y-37-jlr-loc1</v>
      </c>
      <c r="AC2020" s="24">
        <f t="shared" si="219"/>
        <v>4</v>
      </c>
      <c r="AD2020" s="24">
        <v>6</v>
      </c>
      <c r="AE2020" s="25">
        <v>6</v>
      </c>
      <c r="AG2020" s="35">
        <v>217</v>
      </c>
    </row>
    <row r="2021" spans="1:33" ht="16.5" x14ac:dyDescent="0.2">
      <c r="A2021" s="33" t="s">
        <v>988</v>
      </c>
      <c r="B2021" s="33">
        <f t="shared" si="213"/>
        <v>4403711</v>
      </c>
      <c r="C2021" s="52">
        <v>37</v>
      </c>
      <c r="D2021" s="26">
        <f t="shared" si="214"/>
        <v>44037</v>
      </c>
      <c r="E2021" s="13">
        <v>1</v>
      </c>
      <c r="F2021" s="14" t="s">
        <v>634</v>
      </c>
      <c r="G2021" s="14" t="s">
        <v>697</v>
      </c>
      <c r="H2021" s="13">
        <f t="shared" si="215"/>
        <v>95</v>
      </c>
      <c r="I2021" s="13">
        <f t="shared" si="216"/>
        <v>11</v>
      </c>
      <c r="J2021" s="13">
        <f t="shared" si="217"/>
        <v>3</v>
      </c>
      <c r="K2021" s="13" t="s">
        <v>1701</v>
      </c>
      <c r="L2021" s="13">
        <v>67</v>
      </c>
      <c r="M2021" s="13" t="s">
        <v>1596</v>
      </c>
      <c r="N2021" s="13">
        <v>67</v>
      </c>
      <c r="O2021" s="13" t="s">
        <v>1598</v>
      </c>
      <c r="P2021" s="13">
        <v>67</v>
      </c>
      <c r="Q2021" s="13" t="s">
        <v>1703</v>
      </c>
      <c r="R2021" s="13">
        <v>67</v>
      </c>
      <c r="S2021" s="13" t="s">
        <v>1706</v>
      </c>
      <c r="T2021" s="13">
        <v>67</v>
      </c>
      <c r="U2021" s="13" t="s">
        <v>1446</v>
      </c>
      <c r="V2021" s="13">
        <v>67</v>
      </c>
      <c r="W2021" s="13" t="s">
        <v>1448</v>
      </c>
      <c r="X2021" s="13">
        <v>67</v>
      </c>
      <c r="Y2021" s="13" t="s">
        <v>1451</v>
      </c>
      <c r="Z2021" s="13">
        <v>67</v>
      </c>
      <c r="AA2021" s="13" t="s">
        <v>398</v>
      </c>
      <c r="AB2021" s="13" t="str">
        <f t="shared" si="218"/>
        <v>tw-y-37-shl-loc1</v>
      </c>
      <c r="AC2021" s="13">
        <f t="shared" si="219"/>
        <v>4</v>
      </c>
      <c r="AD2021" s="13">
        <v>9</v>
      </c>
      <c r="AE2021" s="27">
        <v>9</v>
      </c>
      <c r="AG2021" s="35">
        <v>218</v>
      </c>
    </row>
    <row r="2022" spans="1:33" ht="16.5" x14ac:dyDescent="0.2">
      <c r="A2022" s="33" t="s">
        <v>988</v>
      </c>
      <c r="B2022" s="33">
        <f t="shared" si="213"/>
        <v>4403720</v>
      </c>
      <c r="C2022" s="52">
        <v>37</v>
      </c>
      <c r="D2022" s="26">
        <f t="shared" si="214"/>
        <v>44037</v>
      </c>
      <c r="E2022" s="13">
        <v>2</v>
      </c>
      <c r="F2022" s="14" t="s">
        <v>633</v>
      </c>
      <c r="G2022" s="14" t="s">
        <v>289</v>
      </c>
      <c r="H2022" s="13">
        <f t="shared" si="215"/>
        <v>95</v>
      </c>
      <c r="I2022" s="13">
        <f t="shared" si="216"/>
        <v>11</v>
      </c>
      <c r="J2022" s="13">
        <f t="shared" si="217"/>
        <v>3</v>
      </c>
      <c r="K2022" s="13" t="s">
        <v>1702</v>
      </c>
      <c r="L2022" s="13">
        <v>67</v>
      </c>
      <c r="M2022" s="13" t="s">
        <v>1597</v>
      </c>
      <c r="N2022" s="13">
        <v>67</v>
      </c>
      <c r="O2022" s="13" t="s">
        <v>1599</v>
      </c>
      <c r="P2022" s="13">
        <v>67</v>
      </c>
      <c r="Q2022" s="13" t="s">
        <v>1704</v>
      </c>
      <c r="R2022" s="13">
        <v>67</v>
      </c>
      <c r="S2022" s="13" t="s">
        <v>1705</v>
      </c>
      <c r="T2022" s="13">
        <v>67</v>
      </c>
      <c r="U2022" s="13" t="s">
        <v>1447</v>
      </c>
      <c r="V2022" s="13">
        <v>67</v>
      </c>
      <c r="W2022" s="13" t="s">
        <v>1449</v>
      </c>
      <c r="X2022" s="13">
        <v>67</v>
      </c>
      <c r="Y2022" s="13" t="s">
        <v>1450</v>
      </c>
      <c r="Z2022" s="13">
        <v>67</v>
      </c>
      <c r="AA2022" s="13" t="s">
        <v>347</v>
      </c>
      <c r="AB2022" s="36" t="str">
        <f t="shared" si="218"/>
        <v>tw-y-37-jlr-loc2</v>
      </c>
      <c r="AC2022" s="36">
        <f t="shared" si="219"/>
        <v>4</v>
      </c>
      <c r="AD2022" s="13">
        <v>6</v>
      </c>
      <c r="AE2022" s="27">
        <v>6</v>
      </c>
      <c r="AG2022" s="35">
        <v>219</v>
      </c>
    </row>
    <row r="2023" spans="1:33" ht="16.5" x14ac:dyDescent="0.2">
      <c r="A2023" s="33" t="s">
        <v>988</v>
      </c>
      <c r="B2023" s="33">
        <f t="shared" si="213"/>
        <v>4403721</v>
      </c>
      <c r="C2023" s="52">
        <v>37</v>
      </c>
      <c r="D2023" s="26">
        <f t="shared" si="214"/>
        <v>44037</v>
      </c>
      <c r="E2023" s="13">
        <v>2</v>
      </c>
      <c r="F2023" s="14" t="s">
        <v>634</v>
      </c>
      <c r="G2023" s="14" t="s">
        <v>699</v>
      </c>
      <c r="H2023" s="13">
        <f t="shared" si="215"/>
        <v>95</v>
      </c>
      <c r="I2023" s="13">
        <f t="shared" si="216"/>
        <v>11</v>
      </c>
      <c r="J2023" s="13">
        <f t="shared" si="217"/>
        <v>3</v>
      </c>
      <c r="K2023" s="13" t="s">
        <v>1701</v>
      </c>
      <c r="L2023" s="13">
        <v>67</v>
      </c>
      <c r="M2023" s="13" t="s">
        <v>1596</v>
      </c>
      <c r="N2023" s="13">
        <v>67</v>
      </c>
      <c r="O2023" s="13" t="s">
        <v>1598</v>
      </c>
      <c r="P2023" s="13">
        <v>67</v>
      </c>
      <c r="Q2023" s="13" t="s">
        <v>1703</v>
      </c>
      <c r="R2023" s="13">
        <v>67</v>
      </c>
      <c r="S2023" s="13" t="s">
        <v>1706</v>
      </c>
      <c r="T2023" s="13">
        <v>67</v>
      </c>
      <c r="U2023" s="13" t="s">
        <v>1446</v>
      </c>
      <c r="V2023" s="13">
        <v>67</v>
      </c>
      <c r="W2023" s="13" t="s">
        <v>1448</v>
      </c>
      <c r="X2023" s="13">
        <v>67</v>
      </c>
      <c r="Y2023" s="13" t="s">
        <v>1451</v>
      </c>
      <c r="Z2023" s="13">
        <v>67</v>
      </c>
      <c r="AA2023" s="13" t="s">
        <v>386</v>
      </c>
      <c r="AB2023" s="36" t="str">
        <f t="shared" si="218"/>
        <v>tw-y-37-shl-loc2</v>
      </c>
      <c r="AC2023" s="36">
        <f t="shared" si="219"/>
        <v>4</v>
      </c>
      <c r="AD2023" s="13">
        <v>9</v>
      </c>
      <c r="AE2023" s="27">
        <v>9</v>
      </c>
      <c r="AG2023" s="35">
        <v>220</v>
      </c>
    </row>
    <row r="2024" spans="1:33" ht="16.5" x14ac:dyDescent="0.2">
      <c r="A2024" s="33" t="s">
        <v>988</v>
      </c>
      <c r="B2024" s="33">
        <f t="shared" si="213"/>
        <v>4403730</v>
      </c>
      <c r="C2024" s="52">
        <v>37</v>
      </c>
      <c r="D2024" s="26">
        <f t="shared" si="214"/>
        <v>44037</v>
      </c>
      <c r="E2024" s="13">
        <v>3</v>
      </c>
      <c r="F2024" s="14" t="s">
        <v>633</v>
      </c>
      <c r="G2024" s="14" t="s">
        <v>29</v>
      </c>
      <c r="H2024" s="13">
        <f t="shared" si="215"/>
        <v>95</v>
      </c>
      <c r="I2024" s="13">
        <f t="shared" si="216"/>
        <v>11</v>
      </c>
      <c r="J2024" s="13">
        <f t="shared" si="217"/>
        <v>3</v>
      </c>
      <c r="K2024" s="13" t="s">
        <v>1702</v>
      </c>
      <c r="L2024" s="13">
        <v>67</v>
      </c>
      <c r="M2024" s="13" t="s">
        <v>1597</v>
      </c>
      <c r="N2024" s="13">
        <v>67</v>
      </c>
      <c r="O2024" s="13" t="s">
        <v>1599</v>
      </c>
      <c r="P2024" s="13">
        <v>67</v>
      </c>
      <c r="Q2024" s="13" t="s">
        <v>1704</v>
      </c>
      <c r="R2024" s="13">
        <v>67</v>
      </c>
      <c r="S2024" s="13" t="s">
        <v>1705</v>
      </c>
      <c r="T2024" s="13">
        <v>67</v>
      </c>
      <c r="U2024" s="13" t="s">
        <v>1447</v>
      </c>
      <c r="V2024" s="13">
        <v>67</v>
      </c>
      <c r="W2024" s="13" t="s">
        <v>1449</v>
      </c>
      <c r="X2024" s="13">
        <v>67</v>
      </c>
      <c r="Y2024" s="13" t="s">
        <v>1450</v>
      </c>
      <c r="Z2024" s="13">
        <v>67</v>
      </c>
      <c r="AA2024" s="13" t="s">
        <v>353</v>
      </c>
      <c r="AB2024" s="37" t="str">
        <f t="shared" si="218"/>
        <v>tw-y-37-jlr-loc3</v>
      </c>
      <c r="AC2024" s="37">
        <f t="shared" si="219"/>
        <v>4</v>
      </c>
      <c r="AD2024" s="13">
        <v>6</v>
      </c>
      <c r="AE2024" s="27">
        <v>6</v>
      </c>
      <c r="AG2024" s="35">
        <v>221</v>
      </c>
    </row>
    <row r="2025" spans="1:33" ht="17.25" thickBot="1" x14ac:dyDescent="0.25">
      <c r="A2025" s="33" t="s">
        <v>988</v>
      </c>
      <c r="B2025" s="33">
        <f t="shared" si="213"/>
        <v>4403731</v>
      </c>
      <c r="C2025" s="52">
        <v>37</v>
      </c>
      <c r="D2025" s="28">
        <f t="shared" si="214"/>
        <v>44037</v>
      </c>
      <c r="E2025" s="29">
        <v>3</v>
      </c>
      <c r="F2025" s="30" t="s">
        <v>634</v>
      </c>
      <c r="G2025" s="30" t="s">
        <v>298</v>
      </c>
      <c r="H2025" s="29">
        <f t="shared" si="215"/>
        <v>95</v>
      </c>
      <c r="I2025" s="29">
        <f t="shared" si="216"/>
        <v>11</v>
      </c>
      <c r="J2025" s="29">
        <f t="shared" si="217"/>
        <v>3</v>
      </c>
      <c r="K2025" s="29" t="s">
        <v>1701</v>
      </c>
      <c r="L2025" s="29">
        <v>67</v>
      </c>
      <c r="M2025" s="29" t="s">
        <v>1596</v>
      </c>
      <c r="N2025" s="29">
        <v>67</v>
      </c>
      <c r="O2025" s="29" t="s">
        <v>1598</v>
      </c>
      <c r="P2025" s="29">
        <v>67</v>
      </c>
      <c r="Q2025" s="29" t="s">
        <v>1703</v>
      </c>
      <c r="R2025" s="29">
        <v>67</v>
      </c>
      <c r="S2025" s="29" t="s">
        <v>1706</v>
      </c>
      <c r="T2025" s="29">
        <v>67</v>
      </c>
      <c r="U2025" s="29" t="s">
        <v>1446</v>
      </c>
      <c r="V2025" s="29">
        <v>67</v>
      </c>
      <c r="W2025" s="29" t="s">
        <v>1448</v>
      </c>
      <c r="X2025" s="29">
        <v>67</v>
      </c>
      <c r="Y2025" s="29" t="s">
        <v>1451</v>
      </c>
      <c r="Z2025" s="29">
        <v>67</v>
      </c>
      <c r="AA2025" s="29" t="s">
        <v>394</v>
      </c>
      <c r="AB2025" s="30" t="str">
        <f t="shared" si="218"/>
        <v>tw-y-37-shl-loc3</v>
      </c>
      <c r="AC2025" s="30">
        <f t="shared" si="219"/>
        <v>4</v>
      </c>
      <c r="AD2025" s="29">
        <v>9</v>
      </c>
      <c r="AE2025" s="31">
        <v>9</v>
      </c>
      <c r="AG2025" s="35">
        <v>222</v>
      </c>
    </row>
    <row r="2026" spans="1:33" ht="16.5" x14ac:dyDescent="0.2">
      <c r="A2026" s="33" t="s">
        <v>988</v>
      </c>
      <c r="B2026" s="33">
        <f t="shared" si="213"/>
        <v>4403810</v>
      </c>
      <c r="C2026" s="52">
        <v>38</v>
      </c>
      <c r="D2026" s="23">
        <f t="shared" si="214"/>
        <v>44038</v>
      </c>
      <c r="E2026" s="24">
        <v>1</v>
      </c>
      <c r="F2026" s="32" t="s">
        <v>633</v>
      </c>
      <c r="G2026" s="32" t="s">
        <v>696</v>
      </c>
      <c r="H2026" s="24">
        <f t="shared" si="215"/>
        <v>96</v>
      </c>
      <c r="I2026" s="24">
        <f t="shared" si="216"/>
        <v>11</v>
      </c>
      <c r="J2026" s="24">
        <f t="shared" si="217"/>
        <v>3</v>
      </c>
      <c r="K2026" s="24" t="s">
        <v>1702</v>
      </c>
      <c r="L2026" s="24">
        <v>68</v>
      </c>
      <c r="M2026" s="24" t="s">
        <v>1597</v>
      </c>
      <c r="N2026" s="24">
        <v>68</v>
      </c>
      <c r="O2026" s="24" t="s">
        <v>1599</v>
      </c>
      <c r="P2026" s="24">
        <v>68</v>
      </c>
      <c r="Q2026" s="24" t="s">
        <v>1704</v>
      </c>
      <c r="R2026" s="24">
        <v>68</v>
      </c>
      <c r="S2026" s="24" t="s">
        <v>1705</v>
      </c>
      <c r="T2026" s="24">
        <v>68</v>
      </c>
      <c r="U2026" s="24" t="s">
        <v>1707</v>
      </c>
      <c r="V2026" s="24">
        <v>68</v>
      </c>
      <c r="W2026" s="24" t="s">
        <v>1449</v>
      </c>
      <c r="X2026" s="24">
        <v>68</v>
      </c>
      <c r="Y2026" s="24" t="s">
        <v>1450</v>
      </c>
      <c r="Z2026" s="24">
        <v>68</v>
      </c>
      <c r="AA2026" s="32" t="s">
        <v>747</v>
      </c>
      <c r="AB2026" s="24" t="str">
        <f t="shared" si="218"/>
        <v>tw-y-38-jlr-loc1</v>
      </c>
      <c r="AC2026" s="24">
        <f t="shared" si="219"/>
        <v>4</v>
      </c>
      <c r="AD2026" s="24">
        <v>6</v>
      </c>
      <c r="AE2026" s="25">
        <v>6</v>
      </c>
      <c r="AG2026" s="35">
        <v>223</v>
      </c>
    </row>
    <row r="2027" spans="1:33" ht="16.5" x14ac:dyDescent="0.2">
      <c r="A2027" s="33" t="s">
        <v>988</v>
      </c>
      <c r="B2027" s="33">
        <f t="shared" si="213"/>
        <v>4403811</v>
      </c>
      <c r="C2027" s="52">
        <v>38</v>
      </c>
      <c r="D2027" s="26">
        <f t="shared" si="214"/>
        <v>44038</v>
      </c>
      <c r="E2027" s="13">
        <v>1</v>
      </c>
      <c r="F2027" s="14" t="s">
        <v>634</v>
      </c>
      <c r="G2027" s="14" t="s">
        <v>697</v>
      </c>
      <c r="H2027" s="13">
        <f t="shared" si="215"/>
        <v>96</v>
      </c>
      <c r="I2027" s="13">
        <f t="shared" si="216"/>
        <v>11</v>
      </c>
      <c r="J2027" s="13">
        <f t="shared" si="217"/>
        <v>3</v>
      </c>
      <c r="K2027" s="13" t="s">
        <v>1701</v>
      </c>
      <c r="L2027" s="13">
        <v>68</v>
      </c>
      <c r="M2027" s="13" t="s">
        <v>1596</v>
      </c>
      <c r="N2027" s="13">
        <v>68</v>
      </c>
      <c r="O2027" s="13" t="s">
        <v>1598</v>
      </c>
      <c r="P2027" s="13">
        <v>68</v>
      </c>
      <c r="Q2027" s="13" t="s">
        <v>1703</v>
      </c>
      <c r="R2027" s="13">
        <v>68</v>
      </c>
      <c r="S2027" s="13" t="s">
        <v>1706</v>
      </c>
      <c r="T2027" s="13">
        <v>68</v>
      </c>
      <c r="U2027" s="13" t="s">
        <v>1708</v>
      </c>
      <c r="V2027" s="13">
        <v>68</v>
      </c>
      <c r="W2027" s="13" t="s">
        <v>1448</v>
      </c>
      <c r="X2027" s="13">
        <v>68</v>
      </c>
      <c r="Y2027" s="13" t="s">
        <v>1451</v>
      </c>
      <c r="Z2027" s="13">
        <v>68</v>
      </c>
      <c r="AA2027" s="14" t="s">
        <v>384</v>
      </c>
      <c r="AB2027" s="13" t="str">
        <f t="shared" si="218"/>
        <v>tw-y-38-shl-loc1</v>
      </c>
      <c r="AC2027" s="13">
        <f t="shared" si="219"/>
        <v>4</v>
      </c>
      <c r="AD2027" s="13">
        <v>9</v>
      </c>
      <c r="AE2027" s="27">
        <v>9</v>
      </c>
      <c r="AG2027" s="35">
        <v>224</v>
      </c>
    </row>
    <row r="2028" spans="1:33" ht="16.5" x14ac:dyDescent="0.2">
      <c r="A2028" s="33" t="s">
        <v>988</v>
      </c>
      <c r="B2028" s="33">
        <f t="shared" si="213"/>
        <v>4403820</v>
      </c>
      <c r="C2028" s="52">
        <v>38</v>
      </c>
      <c r="D2028" s="26">
        <f t="shared" si="214"/>
        <v>44038</v>
      </c>
      <c r="E2028" s="13">
        <v>2</v>
      </c>
      <c r="F2028" s="14" t="s">
        <v>633</v>
      </c>
      <c r="G2028" s="14" t="s">
        <v>289</v>
      </c>
      <c r="H2028" s="13">
        <f t="shared" si="215"/>
        <v>96</v>
      </c>
      <c r="I2028" s="13">
        <f t="shared" si="216"/>
        <v>11</v>
      </c>
      <c r="J2028" s="13">
        <f t="shared" si="217"/>
        <v>3</v>
      </c>
      <c r="K2028" s="13" t="s">
        <v>1702</v>
      </c>
      <c r="L2028" s="13">
        <v>68</v>
      </c>
      <c r="M2028" s="13" t="s">
        <v>1597</v>
      </c>
      <c r="N2028" s="13">
        <v>68</v>
      </c>
      <c r="O2028" s="13" t="s">
        <v>1599</v>
      </c>
      <c r="P2028" s="13">
        <v>68</v>
      </c>
      <c r="Q2028" s="13" t="s">
        <v>1704</v>
      </c>
      <c r="R2028" s="13">
        <v>68</v>
      </c>
      <c r="S2028" s="13" t="s">
        <v>1705</v>
      </c>
      <c r="T2028" s="13">
        <v>68</v>
      </c>
      <c r="U2028" s="13" t="s">
        <v>1707</v>
      </c>
      <c r="V2028" s="13">
        <v>68</v>
      </c>
      <c r="W2028" s="13" t="s">
        <v>1449</v>
      </c>
      <c r="X2028" s="13">
        <v>68</v>
      </c>
      <c r="Y2028" s="13" t="s">
        <v>1450</v>
      </c>
      <c r="Z2028" s="13">
        <v>68</v>
      </c>
      <c r="AA2028" s="14" t="s">
        <v>749</v>
      </c>
      <c r="AB2028" s="36" t="str">
        <f t="shared" si="218"/>
        <v>tw-y-38-jlr-loc2</v>
      </c>
      <c r="AC2028" s="36">
        <f t="shared" si="219"/>
        <v>4</v>
      </c>
      <c r="AD2028" s="13">
        <v>6</v>
      </c>
      <c r="AE2028" s="27">
        <v>6</v>
      </c>
      <c r="AG2028" s="35">
        <v>225</v>
      </c>
    </row>
    <row r="2029" spans="1:33" ht="16.5" x14ac:dyDescent="0.2">
      <c r="A2029" s="33" t="s">
        <v>988</v>
      </c>
      <c r="B2029" s="33">
        <f t="shared" si="213"/>
        <v>4403821</v>
      </c>
      <c r="C2029" s="52">
        <v>38</v>
      </c>
      <c r="D2029" s="26">
        <f t="shared" si="214"/>
        <v>44038</v>
      </c>
      <c r="E2029" s="13">
        <v>2</v>
      </c>
      <c r="F2029" s="14" t="s">
        <v>634</v>
      </c>
      <c r="G2029" s="14" t="s">
        <v>699</v>
      </c>
      <c r="H2029" s="13">
        <f t="shared" si="215"/>
        <v>96</v>
      </c>
      <c r="I2029" s="13">
        <f t="shared" si="216"/>
        <v>11</v>
      </c>
      <c r="J2029" s="13">
        <f t="shared" si="217"/>
        <v>3</v>
      </c>
      <c r="K2029" s="13" t="s">
        <v>1701</v>
      </c>
      <c r="L2029" s="13">
        <v>68</v>
      </c>
      <c r="M2029" s="13" t="s">
        <v>1596</v>
      </c>
      <c r="N2029" s="13">
        <v>68</v>
      </c>
      <c r="O2029" s="13" t="s">
        <v>1598</v>
      </c>
      <c r="P2029" s="13">
        <v>68</v>
      </c>
      <c r="Q2029" s="13" t="s">
        <v>1703</v>
      </c>
      <c r="R2029" s="13">
        <v>68</v>
      </c>
      <c r="S2029" s="13" t="s">
        <v>1706</v>
      </c>
      <c r="T2029" s="13">
        <v>68</v>
      </c>
      <c r="U2029" s="13" t="s">
        <v>1708</v>
      </c>
      <c r="V2029" s="13">
        <v>68</v>
      </c>
      <c r="W2029" s="13" t="s">
        <v>1448</v>
      </c>
      <c r="X2029" s="13">
        <v>68</v>
      </c>
      <c r="Y2029" s="13" t="s">
        <v>1451</v>
      </c>
      <c r="Z2029" s="13">
        <v>68</v>
      </c>
      <c r="AA2029" s="13" t="s">
        <v>382</v>
      </c>
      <c r="AB2029" s="36" t="str">
        <f t="shared" si="218"/>
        <v>tw-y-38-shl-loc2</v>
      </c>
      <c r="AC2029" s="36">
        <f t="shared" si="219"/>
        <v>4</v>
      </c>
      <c r="AD2029" s="13">
        <v>9</v>
      </c>
      <c r="AE2029" s="27">
        <v>9</v>
      </c>
      <c r="AG2029" s="35">
        <v>226</v>
      </c>
    </row>
    <row r="2030" spans="1:33" ht="16.5" x14ac:dyDescent="0.2">
      <c r="A2030" s="33" t="s">
        <v>988</v>
      </c>
      <c r="B2030" s="33">
        <f t="shared" si="213"/>
        <v>4403830</v>
      </c>
      <c r="C2030" s="52">
        <v>38</v>
      </c>
      <c r="D2030" s="26">
        <f t="shared" si="214"/>
        <v>44038</v>
      </c>
      <c r="E2030" s="13">
        <v>3</v>
      </c>
      <c r="F2030" s="14" t="s">
        <v>633</v>
      </c>
      <c r="G2030" s="14" t="s">
        <v>29</v>
      </c>
      <c r="H2030" s="13">
        <f t="shared" si="215"/>
        <v>96</v>
      </c>
      <c r="I2030" s="13">
        <f t="shared" si="216"/>
        <v>11</v>
      </c>
      <c r="J2030" s="13">
        <f t="shared" si="217"/>
        <v>3</v>
      </c>
      <c r="K2030" s="13" t="s">
        <v>1702</v>
      </c>
      <c r="L2030" s="13">
        <v>68</v>
      </c>
      <c r="M2030" s="13" t="s">
        <v>1597</v>
      </c>
      <c r="N2030" s="13">
        <v>68</v>
      </c>
      <c r="O2030" s="13" t="s">
        <v>1599</v>
      </c>
      <c r="P2030" s="13">
        <v>68</v>
      </c>
      <c r="Q2030" s="13" t="s">
        <v>1704</v>
      </c>
      <c r="R2030" s="13">
        <v>68</v>
      </c>
      <c r="S2030" s="13" t="s">
        <v>1705</v>
      </c>
      <c r="T2030" s="13">
        <v>68</v>
      </c>
      <c r="U2030" s="13" t="s">
        <v>1707</v>
      </c>
      <c r="V2030" s="13">
        <v>68</v>
      </c>
      <c r="W2030" s="13" t="s">
        <v>1449</v>
      </c>
      <c r="X2030" s="13">
        <v>68</v>
      </c>
      <c r="Y2030" s="13" t="s">
        <v>1450</v>
      </c>
      <c r="Z2030" s="13">
        <v>68</v>
      </c>
      <c r="AA2030" s="14" t="s">
        <v>354</v>
      </c>
      <c r="AB2030" s="37" t="str">
        <f t="shared" si="218"/>
        <v>tw-y-38-jlr-loc3</v>
      </c>
      <c r="AC2030" s="37">
        <f t="shared" si="219"/>
        <v>4</v>
      </c>
      <c r="AD2030" s="13">
        <v>6</v>
      </c>
      <c r="AE2030" s="27">
        <v>6</v>
      </c>
      <c r="AG2030" s="35">
        <v>227</v>
      </c>
    </row>
    <row r="2031" spans="1:33" ht="17.25" thickBot="1" x14ac:dyDescent="0.25">
      <c r="A2031" s="33" t="s">
        <v>988</v>
      </c>
      <c r="B2031" s="33">
        <f t="shared" si="213"/>
        <v>4403831</v>
      </c>
      <c r="C2031" s="52">
        <v>38</v>
      </c>
      <c r="D2031" s="28">
        <f t="shared" si="214"/>
        <v>44038</v>
      </c>
      <c r="E2031" s="29">
        <v>3</v>
      </c>
      <c r="F2031" s="30" t="s">
        <v>634</v>
      </c>
      <c r="G2031" s="30" t="s">
        <v>298</v>
      </c>
      <c r="H2031" s="29">
        <f t="shared" si="215"/>
        <v>96</v>
      </c>
      <c r="I2031" s="29">
        <f t="shared" si="216"/>
        <v>11</v>
      </c>
      <c r="J2031" s="29">
        <f t="shared" si="217"/>
        <v>3</v>
      </c>
      <c r="K2031" s="29" t="s">
        <v>1701</v>
      </c>
      <c r="L2031" s="29">
        <v>68</v>
      </c>
      <c r="M2031" s="29" t="s">
        <v>1596</v>
      </c>
      <c r="N2031" s="29">
        <v>68</v>
      </c>
      <c r="O2031" s="29" t="s">
        <v>1598</v>
      </c>
      <c r="P2031" s="29">
        <v>68</v>
      </c>
      <c r="Q2031" s="29" t="s">
        <v>1703</v>
      </c>
      <c r="R2031" s="29">
        <v>68</v>
      </c>
      <c r="S2031" s="29" t="s">
        <v>1706</v>
      </c>
      <c r="T2031" s="29">
        <v>68</v>
      </c>
      <c r="U2031" s="29" t="s">
        <v>1708</v>
      </c>
      <c r="V2031" s="29">
        <v>68</v>
      </c>
      <c r="W2031" s="29" t="s">
        <v>1448</v>
      </c>
      <c r="X2031" s="29">
        <v>68</v>
      </c>
      <c r="Y2031" s="29" t="s">
        <v>1451</v>
      </c>
      <c r="Z2031" s="29">
        <v>68</v>
      </c>
      <c r="AA2031" s="30" t="s">
        <v>395</v>
      </c>
      <c r="AB2031" s="30" t="str">
        <f t="shared" si="218"/>
        <v>tw-y-38-shl-loc3</v>
      </c>
      <c r="AC2031" s="30">
        <f t="shared" si="219"/>
        <v>4</v>
      </c>
      <c r="AD2031" s="29">
        <v>9</v>
      </c>
      <c r="AE2031" s="31">
        <v>9</v>
      </c>
      <c r="AG2031" s="35">
        <v>228</v>
      </c>
    </row>
    <row r="2032" spans="1:33" ht="16.5" x14ac:dyDescent="0.2">
      <c r="A2032" s="33" t="s">
        <v>988</v>
      </c>
      <c r="B2032" s="33">
        <f t="shared" si="213"/>
        <v>4403910</v>
      </c>
      <c r="C2032" s="52">
        <v>39</v>
      </c>
      <c r="D2032" s="23">
        <f t="shared" si="214"/>
        <v>44039</v>
      </c>
      <c r="E2032" s="24">
        <v>1</v>
      </c>
      <c r="F2032" s="32" t="s">
        <v>633</v>
      </c>
      <c r="G2032" s="32" t="s">
        <v>696</v>
      </c>
      <c r="H2032" s="24">
        <f t="shared" si="215"/>
        <v>97</v>
      </c>
      <c r="I2032" s="24">
        <f t="shared" si="216"/>
        <v>11</v>
      </c>
      <c r="J2032" s="24">
        <f t="shared" si="217"/>
        <v>3</v>
      </c>
      <c r="K2032" s="24" t="s">
        <v>1702</v>
      </c>
      <c r="L2032" s="24">
        <v>69</v>
      </c>
      <c r="M2032" s="24" t="s">
        <v>1597</v>
      </c>
      <c r="N2032" s="24">
        <v>69</v>
      </c>
      <c r="O2032" s="24" t="s">
        <v>1599</v>
      </c>
      <c r="P2032" s="24">
        <v>69</v>
      </c>
      <c r="Q2032" s="24" t="s">
        <v>1704</v>
      </c>
      <c r="R2032" s="24">
        <v>69</v>
      </c>
      <c r="S2032" s="24" t="s">
        <v>1705</v>
      </c>
      <c r="T2032" s="24">
        <v>69</v>
      </c>
      <c r="U2032" s="24" t="s">
        <v>1707</v>
      </c>
      <c r="V2032" s="24">
        <v>69</v>
      </c>
      <c r="W2032" s="24" t="s">
        <v>1674</v>
      </c>
      <c r="X2032" s="24">
        <v>69</v>
      </c>
      <c r="Y2032" s="24" t="s">
        <v>1450</v>
      </c>
      <c r="Z2032" s="24">
        <v>69</v>
      </c>
      <c r="AA2032" s="24" t="s">
        <v>351</v>
      </c>
      <c r="AB2032" s="24" t="str">
        <f t="shared" si="218"/>
        <v>tw-y-39-jlr-loc1</v>
      </c>
      <c r="AC2032" s="24">
        <f t="shared" si="219"/>
        <v>4</v>
      </c>
      <c r="AD2032" s="24">
        <v>6</v>
      </c>
      <c r="AE2032" s="25">
        <v>6</v>
      </c>
      <c r="AG2032" s="35">
        <v>229</v>
      </c>
    </row>
    <row r="2033" spans="1:33" ht="16.5" x14ac:dyDescent="0.2">
      <c r="A2033" s="33" t="s">
        <v>988</v>
      </c>
      <c r="B2033" s="33">
        <f t="shared" si="213"/>
        <v>4403911</v>
      </c>
      <c r="C2033" s="52">
        <v>39</v>
      </c>
      <c r="D2033" s="26">
        <f t="shared" si="214"/>
        <v>44039</v>
      </c>
      <c r="E2033" s="13">
        <v>1</v>
      </c>
      <c r="F2033" s="14" t="s">
        <v>634</v>
      </c>
      <c r="G2033" s="14" t="s">
        <v>697</v>
      </c>
      <c r="H2033" s="13">
        <f t="shared" si="215"/>
        <v>97</v>
      </c>
      <c r="I2033" s="13">
        <f t="shared" si="216"/>
        <v>11</v>
      </c>
      <c r="J2033" s="13">
        <f t="shared" si="217"/>
        <v>3</v>
      </c>
      <c r="K2033" s="13" t="s">
        <v>1701</v>
      </c>
      <c r="L2033" s="13">
        <v>69</v>
      </c>
      <c r="M2033" s="13" t="s">
        <v>1596</v>
      </c>
      <c r="N2033" s="13">
        <v>69</v>
      </c>
      <c r="O2033" s="13" t="s">
        <v>1598</v>
      </c>
      <c r="P2033" s="13">
        <v>69</v>
      </c>
      <c r="Q2033" s="13" t="s">
        <v>1703</v>
      </c>
      <c r="R2033" s="13">
        <v>69</v>
      </c>
      <c r="S2033" s="13" t="s">
        <v>1706</v>
      </c>
      <c r="T2033" s="13">
        <v>69</v>
      </c>
      <c r="U2033" s="13" t="s">
        <v>1708</v>
      </c>
      <c r="V2033" s="13">
        <v>69</v>
      </c>
      <c r="W2033" s="13" t="s">
        <v>1673</v>
      </c>
      <c r="X2033" s="13">
        <v>69</v>
      </c>
      <c r="Y2033" s="13" t="s">
        <v>1451</v>
      </c>
      <c r="Z2033" s="13">
        <v>69</v>
      </c>
      <c r="AA2033" s="13" t="s">
        <v>391</v>
      </c>
      <c r="AB2033" s="13" t="str">
        <f t="shared" si="218"/>
        <v>tw-y-39-shl-loc1</v>
      </c>
      <c r="AC2033" s="13">
        <f t="shared" si="219"/>
        <v>4</v>
      </c>
      <c r="AD2033" s="13">
        <v>9</v>
      </c>
      <c r="AE2033" s="27">
        <v>9</v>
      </c>
      <c r="AG2033" s="35">
        <v>230</v>
      </c>
    </row>
    <row r="2034" spans="1:33" ht="16.5" x14ac:dyDescent="0.2">
      <c r="A2034" s="33" t="s">
        <v>988</v>
      </c>
      <c r="B2034" s="33">
        <f t="shared" si="213"/>
        <v>4403920</v>
      </c>
      <c r="C2034" s="52">
        <v>39</v>
      </c>
      <c r="D2034" s="26">
        <f t="shared" si="214"/>
        <v>44039</v>
      </c>
      <c r="E2034" s="13">
        <v>2</v>
      </c>
      <c r="F2034" s="14" t="s">
        <v>633</v>
      </c>
      <c r="G2034" s="14" t="s">
        <v>289</v>
      </c>
      <c r="H2034" s="13">
        <f t="shared" si="215"/>
        <v>97</v>
      </c>
      <c r="I2034" s="13">
        <f t="shared" si="216"/>
        <v>11</v>
      </c>
      <c r="J2034" s="13">
        <f t="shared" si="217"/>
        <v>3</v>
      </c>
      <c r="K2034" s="13" t="s">
        <v>1702</v>
      </c>
      <c r="L2034" s="13">
        <v>69</v>
      </c>
      <c r="M2034" s="13" t="s">
        <v>1597</v>
      </c>
      <c r="N2034" s="13">
        <v>69</v>
      </c>
      <c r="O2034" s="13" t="s">
        <v>1599</v>
      </c>
      <c r="P2034" s="13">
        <v>69</v>
      </c>
      <c r="Q2034" s="13" t="s">
        <v>1704</v>
      </c>
      <c r="R2034" s="13">
        <v>69</v>
      </c>
      <c r="S2034" s="13" t="s">
        <v>1705</v>
      </c>
      <c r="T2034" s="13">
        <v>69</v>
      </c>
      <c r="U2034" s="13" t="s">
        <v>1707</v>
      </c>
      <c r="V2034" s="13">
        <v>69</v>
      </c>
      <c r="W2034" s="13" t="s">
        <v>1674</v>
      </c>
      <c r="X2034" s="13">
        <v>69</v>
      </c>
      <c r="Y2034" s="13" t="s">
        <v>1450</v>
      </c>
      <c r="Z2034" s="13">
        <v>69</v>
      </c>
      <c r="AA2034" s="13" t="s">
        <v>748</v>
      </c>
      <c r="AB2034" s="36" t="str">
        <f t="shared" si="218"/>
        <v>tw-y-39-jlr-loc2</v>
      </c>
      <c r="AC2034" s="36">
        <f t="shared" si="219"/>
        <v>4</v>
      </c>
      <c r="AD2034" s="13">
        <v>6</v>
      </c>
      <c r="AE2034" s="27">
        <v>6</v>
      </c>
      <c r="AG2034" s="35">
        <v>231</v>
      </c>
    </row>
    <row r="2035" spans="1:33" ht="16.5" x14ac:dyDescent="0.2">
      <c r="A2035" s="33" t="s">
        <v>988</v>
      </c>
      <c r="B2035" s="33">
        <f t="shared" si="213"/>
        <v>4403921</v>
      </c>
      <c r="C2035" s="52">
        <v>39</v>
      </c>
      <c r="D2035" s="26">
        <f t="shared" si="214"/>
        <v>44039</v>
      </c>
      <c r="E2035" s="13">
        <v>2</v>
      </c>
      <c r="F2035" s="14" t="s">
        <v>634</v>
      </c>
      <c r="G2035" s="14" t="s">
        <v>699</v>
      </c>
      <c r="H2035" s="13">
        <f t="shared" si="215"/>
        <v>97</v>
      </c>
      <c r="I2035" s="13">
        <f t="shared" si="216"/>
        <v>11</v>
      </c>
      <c r="J2035" s="13">
        <f t="shared" si="217"/>
        <v>3</v>
      </c>
      <c r="K2035" s="13" t="s">
        <v>1701</v>
      </c>
      <c r="L2035" s="13">
        <v>69</v>
      </c>
      <c r="M2035" s="13" t="s">
        <v>1596</v>
      </c>
      <c r="N2035" s="13">
        <v>69</v>
      </c>
      <c r="O2035" s="13" t="s">
        <v>1598</v>
      </c>
      <c r="P2035" s="13">
        <v>69</v>
      </c>
      <c r="Q2035" s="13" t="s">
        <v>1703</v>
      </c>
      <c r="R2035" s="13">
        <v>69</v>
      </c>
      <c r="S2035" s="13" t="s">
        <v>1706</v>
      </c>
      <c r="T2035" s="13">
        <v>69</v>
      </c>
      <c r="U2035" s="13" t="s">
        <v>1708</v>
      </c>
      <c r="V2035" s="13">
        <v>69</v>
      </c>
      <c r="W2035" s="13" t="s">
        <v>1673</v>
      </c>
      <c r="X2035" s="13">
        <v>69</v>
      </c>
      <c r="Y2035" s="13" t="s">
        <v>1451</v>
      </c>
      <c r="Z2035" s="13">
        <v>69</v>
      </c>
      <c r="AA2035" s="13" t="s">
        <v>390</v>
      </c>
      <c r="AB2035" s="36" t="str">
        <f t="shared" si="218"/>
        <v>tw-y-39-shl-loc2</v>
      </c>
      <c r="AC2035" s="36">
        <f t="shared" si="219"/>
        <v>4</v>
      </c>
      <c r="AD2035" s="13">
        <v>9</v>
      </c>
      <c r="AE2035" s="27">
        <v>9</v>
      </c>
      <c r="AG2035" s="35">
        <v>232</v>
      </c>
    </row>
    <row r="2036" spans="1:33" ht="16.5" x14ac:dyDescent="0.2">
      <c r="A2036" s="33" t="s">
        <v>988</v>
      </c>
      <c r="B2036" s="33">
        <f t="shared" si="213"/>
        <v>4403930</v>
      </c>
      <c r="C2036" s="52">
        <v>39</v>
      </c>
      <c r="D2036" s="26">
        <f t="shared" si="214"/>
        <v>44039</v>
      </c>
      <c r="E2036" s="13">
        <v>3</v>
      </c>
      <c r="F2036" s="14" t="s">
        <v>633</v>
      </c>
      <c r="G2036" s="14" t="s">
        <v>29</v>
      </c>
      <c r="H2036" s="13">
        <f t="shared" si="215"/>
        <v>97</v>
      </c>
      <c r="I2036" s="13">
        <f t="shared" si="216"/>
        <v>11</v>
      </c>
      <c r="J2036" s="13">
        <f t="shared" si="217"/>
        <v>3</v>
      </c>
      <c r="K2036" s="13" t="s">
        <v>1702</v>
      </c>
      <c r="L2036" s="13">
        <v>69</v>
      </c>
      <c r="M2036" s="13" t="s">
        <v>1597</v>
      </c>
      <c r="N2036" s="13">
        <v>69</v>
      </c>
      <c r="O2036" s="13" t="s">
        <v>1599</v>
      </c>
      <c r="P2036" s="13">
        <v>69</v>
      </c>
      <c r="Q2036" s="13" t="s">
        <v>1704</v>
      </c>
      <c r="R2036" s="13">
        <v>69</v>
      </c>
      <c r="S2036" s="13" t="s">
        <v>1705</v>
      </c>
      <c r="T2036" s="13">
        <v>69</v>
      </c>
      <c r="U2036" s="13" t="s">
        <v>1707</v>
      </c>
      <c r="V2036" s="13">
        <v>69</v>
      </c>
      <c r="W2036" s="13" t="s">
        <v>1674</v>
      </c>
      <c r="X2036" s="13">
        <v>69</v>
      </c>
      <c r="Y2036" s="13" t="s">
        <v>1450</v>
      </c>
      <c r="Z2036" s="13">
        <v>69</v>
      </c>
      <c r="AA2036" s="13" t="s">
        <v>354</v>
      </c>
      <c r="AB2036" s="37" t="str">
        <f t="shared" si="218"/>
        <v>tw-y-39-jlr-loc3</v>
      </c>
      <c r="AC2036" s="37">
        <f t="shared" si="219"/>
        <v>4</v>
      </c>
      <c r="AD2036" s="13">
        <v>6</v>
      </c>
      <c r="AE2036" s="27">
        <v>6</v>
      </c>
      <c r="AG2036" s="35">
        <v>233</v>
      </c>
    </row>
    <row r="2037" spans="1:33" ht="17.25" thickBot="1" x14ac:dyDescent="0.25">
      <c r="A2037" s="33" t="s">
        <v>988</v>
      </c>
      <c r="B2037" s="33">
        <f t="shared" si="213"/>
        <v>4403931</v>
      </c>
      <c r="C2037" s="52">
        <v>39</v>
      </c>
      <c r="D2037" s="28">
        <f t="shared" si="214"/>
        <v>44039</v>
      </c>
      <c r="E2037" s="29">
        <v>3</v>
      </c>
      <c r="F2037" s="30" t="s">
        <v>634</v>
      </c>
      <c r="G2037" s="30" t="s">
        <v>298</v>
      </c>
      <c r="H2037" s="29">
        <f t="shared" si="215"/>
        <v>97</v>
      </c>
      <c r="I2037" s="29">
        <f t="shared" si="216"/>
        <v>11</v>
      </c>
      <c r="J2037" s="29">
        <f t="shared" si="217"/>
        <v>3</v>
      </c>
      <c r="K2037" s="29" t="s">
        <v>1701</v>
      </c>
      <c r="L2037" s="29">
        <v>69</v>
      </c>
      <c r="M2037" s="29" t="s">
        <v>1596</v>
      </c>
      <c r="N2037" s="29">
        <v>69</v>
      </c>
      <c r="O2037" s="29" t="s">
        <v>1598</v>
      </c>
      <c r="P2037" s="29">
        <v>69</v>
      </c>
      <c r="Q2037" s="29" t="s">
        <v>1703</v>
      </c>
      <c r="R2037" s="29">
        <v>69</v>
      </c>
      <c r="S2037" s="29" t="s">
        <v>1706</v>
      </c>
      <c r="T2037" s="29">
        <v>69</v>
      </c>
      <c r="U2037" s="29" t="s">
        <v>1708</v>
      </c>
      <c r="V2037" s="29">
        <v>69</v>
      </c>
      <c r="W2037" s="29" t="s">
        <v>1673</v>
      </c>
      <c r="X2037" s="29">
        <v>69</v>
      </c>
      <c r="Y2037" s="29" t="s">
        <v>1451</v>
      </c>
      <c r="Z2037" s="29">
        <v>69</v>
      </c>
      <c r="AA2037" s="29" t="s">
        <v>395</v>
      </c>
      <c r="AB2037" s="30" t="str">
        <f t="shared" si="218"/>
        <v>tw-y-39-shl-loc3</v>
      </c>
      <c r="AC2037" s="30">
        <f t="shared" si="219"/>
        <v>4</v>
      </c>
      <c r="AD2037" s="29">
        <v>9</v>
      </c>
      <c r="AE2037" s="31">
        <v>9</v>
      </c>
      <c r="AG2037" s="35">
        <v>234</v>
      </c>
    </row>
    <row r="2038" spans="1:33" ht="16.5" x14ac:dyDescent="0.2">
      <c r="A2038" s="33" t="s">
        <v>988</v>
      </c>
      <c r="B2038" s="33">
        <f t="shared" si="213"/>
        <v>4404010</v>
      </c>
      <c r="C2038" s="52">
        <v>40</v>
      </c>
      <c r="D2038" s="23">
        <f t="shared" si="214"/>
        <v>44040</v>
      </c>
      <c r="E2038" s="24">
        <v>1</v>
      </c>
      <c r="F2038" s="32" t="s">
        <v>633</v>
      </c>
      <c r="G2038" s="32" t="s">
        <v>696</v>
      </c>
      <c r="H2038" s="24">
        <f t="shared" si="215"/>
        <v>98</v>
      </c>
      <c r="I2038" s="24">
        <f t="shared" si="216"/>
        <v>11</v>
      </c>
      <c r="J2038" s="24">
        <f t="shared" si="217"/>
        <v>3</v>
      </c>
      <c r="K2038" s="24" t="s">
        <v>1702</v>
      </c>
      <c r="L2038" s="24">
        <v>70</v>
      </c>
      <c r="M2038" s="24" t="s">
        <v>1597</v>
      </c>
      <c r="N2038" s="24">
        <v>70</v>
      </c>
      <c r="O2038" s="24" t="s">
        <v>1599</v>
      </c>
      <c r="P2038" s="24">
        <v>70</v>
      </c>
      <c r="Q2038" s="24" t="s">
        <v>1704</v>
      </c>
      <c r="R2038" s="24">
        <v>70</v>
      </c>
      <c r="S2038" s="24" t="s">
        <v>1705</v>
      </c>
      <c r="T2038" s="24">
        <v>70</v>
      </c>
      <c r="U2038" s="24" t="s">
        <v>1707</v>
      </c>
      <c r="V2038" s="24">
        <v>70</v>
      </c>
      <c r="W2038" s="24" t="s">
        <v>1674</v>
      </c>
      <c r="X2038" s="24">
        <v>70</v>
      </c>
      <c r="Y2038" s="24" t="s">
        <v>1675</v>
      </c>
      <c r="Z2038" s="24">
        <v>70</v>
      </c>
      <c r="AA2038" s="24" t="s">
        <v>355</v>
      </c>
      <c r="AB2038" s="24" t="str">
        <f t="shared" si="218"/>
        <v>tw-y-40-jlr-loc1</v>
      </c>
      <c r="AC2038" s="24">
        <f t="shared" si="219"/>
        <v>5</v>
      </c>
      <c r="AD2038" s="24">
        <v>6</v>
      </c>
      <c r="AE2038" s="25">
        <v>6</v>
      </c>
      <c r="AG2038" s="35">
        <v>235</v>
      </c>
    </row>
    <row r="2039" spans="1:33" ht="16.5" x14ac:dyDescent="0.2">
      <c r="A2039" s="33" t="s">
        <v>988</v>
      </c>
      <c r="B2039" s="33">
        <f t="shared" si="213"/>
        <v>4404011</v>
      </c>
      <c r="C2039" s="52">
        <v>40</v>
      </c>
      <c r="D2039" s="26">
        <f t="shared" si="214"/>
        <v>44040</v>
      </c>
      <c r="E2039" s="13">
        <v>1</v>
      </c>
      <c r="F2039" s="14" t="s">
        <v>634</v>
      </c>
      <c r="G2039" s="14" t="s">
        <v>697</v>
      </c>
      <c r="H2039" s="13">
        <f t="shared" si="215"/>
        <v>98</v>
      </c>
      <c r="I2039" s="13">
        <f t="shared" si="216"/>
        <v>11</v>
      </c>
      <c r="J2039" s="13">
        <f t="shared" si="217"/>
        <v>3</v>
      </c>
      <c r="K2039" s="13" t="s">
        <v>1701</v>
      </c>
      <c r="L2039" s="13">
        <v>70</v>
      </c>
      <c r="M2039" s="13" t="s">
        <v>1596</v>
      </c>
      <c r="N2039" s="13">
        <v>70</v>
      </c>
      <c r="O2039" s="13" t="s">
        <v>1598</v>
      </c>
      <c r="P2039" s="13">
        <v>70</v>
      </c>
      <c r="Q2039" s="13" t="s">
        <v>1703</v>
      </c>
      <c r="R2039" s="13">
        <v>70</v>
      </c>
      <c r="S2039" s="13" t="s">
        <v>1706</v>
      </c>
      <c r="T2039" s="13">
        <v>70</v>
      </c>
      <c r="U2039" s="13" t="s">
        <v>1708</v>
      </c>
      <c r="V2039" s="13">
        <v>70</v>
      </c>
      <c r="W2039" s="13" t="s">
        <v>1673</v>
      </c>
      <c r="X2039" s="13">
        <v>70</v>
      </c>
      <c r="Y2039" s="13" t="s">
        <v>1676</v>
      </c>
      <c r="Z2039" s="13">
        <v>70</v>
      </c>
      <c r="AA2039" s="13" t="s">
        <v>396</v>
      </c>
      <c r="AB2039" s="13" t="str">
        <f t="shared" si="218"/>
        <v>tw-y-40-shl-loc1</v>
      </c>
      <c r="AC2039" s="13">
        <f t="shared" si="219"/>
        <v>5</v>
      </c>
      <c r="AD2039" s="13">
        <v>9</v>
      </c>
      <c r="AE2039" s="27">
        <v>9</v>
      </c>
      <c r="AG2039" s="35">
        <v>236</v>
      </c>
    </row>
    <row r="2040" spans="1:33" ht="16.5" x14ac:dyDescent="0.2">
      <c r="A2040" s="33" t="s">
        <v>988</v>
      </c>
      <c r="B2040" s="33">
        <f t="shared" si="213"/>
        <v>4404020</v>
      </c>
      <c r="C2040" s="52">
        <v>40</v>
      </c>
      <c r="D2040" s="26">
        <f t="shared" si="214"/>
        <v>44040</v>
      </c>
      <c r="E2040" s="13">
        <v>2</v>
      </c>
      <c r="F2040" s="14" t="s">
        <v>633</v>
      </c>
      <c r="G2040" s="14" t="s">
        <v>289</v>
      </c>
      <c r="H2040" s="13">
        <f t="shared" si="215"/>
        <v>98</v>
      </c>
      <c r="I2040" s="13">
        <f t="shared" si="216"/>
        <v>11</v>
      </c>
      <c r="J2040" s="13">
        <f t="shared" si="217"/>
        <v>3</v>
      </c>
      <c r="K2040" s="13" t="s">
        <v>1702</v>
      </c>
      <c r="L2040" s="13">
        <v>70</v>
      </c>
      <c r="M2040" s="13" t="s">
        <v>1597</v>
      </c>
      <c r="N2040" s="13">
        <v>70</v>
      </c>
      <c r="O2040" s="13" t="s">
        <v>1599</v>
      </c>
      <c r="P2040" s="13">
        <v>70</v>
      </c>
      <c r="Q2040" s="13" t="s">
        <v>1704</v>
      </c>
      <c r="R2040" s="13">
        <v>70</v>
      </c>
      <c r="S2040" s="13" t="s">
        <v>1705</v>
      </c>
      <c r="T2040" s="13">
        <v>70</v>
      </c>
      <c r="U2040" s="13" t="s">
        <v>1707</v>
      </c>
      <c r="V2040" s="13">
        <v>70</v>
      </c>
      <c r="W2040" s="13" t="s">
        <v>1674</v>
      </c>
      <c r="X2040" s="13">
        <v>70</v>
      </c>
      <c r="Y2040" s="13" t="s">
        <v>1675</v>
      </c>
      <c r="Z2040" s="13">
        <v>70</v>
      </c>
      <c r="AA2040" s="13" t="s">
        <v>30</v>
      </c>
      <c r="AB2040" s="36" t="str">
        <f t="shared" si="218"/>
        <v>tw-y-40-jlr-loc2</v>
      </c>
      <c r="AC2040" s="36">
        <f t="shared" si="219"/>
        <v>5</v>
      </c>
      <c r="AD2040" s="13">
        <v>6</v>
      </c>
      <c r="AE2040" s="27">
        <v>6</v>
      </c>
      <c r="AG2040" s="35">
        <v>237</v>
      </c>
    </row>
    <row r="2041" spans="1:33" ht="16.5" x14ac:dyDescent="0.2">
      <c r="A2041" s="33" t="s">
        <v>988</v>
      </c>
      <c r="B2041" s="33">
        <f t="shared" si="213"/>
        <v>4404021</v>
      </c>
      <c r="C2041" s="52">
        <v>40</v>
      </c>
      <c r="D2041" s="26">
        <f t="shared" si="214"/>
        <v>44040</v>
      </c>
      <c r="E2041" s="13">
        <v>2</v>
      </c>
      <c r="F2041" s="14" t="s">
        <v>634</v>
      </c>
      <c r="G2041" s="14" t="s">
        <v>699</v>
      </c>
      <c r="H2041" s="13">
        <f t="shared" si="215"/>
        <v>98</v>
      </c>
      <c r="I2041" s="13">
        <f t="shared" si="216"/>
        <v>11</v>
      </c>
      <c r="J2041" s="13">
        <f t="shared" si="217"/>
        <v>3</v>
      </c>
      <c r="K2041" s="13" t="s">
        <v>1701</v>
      </c>
      <c r="L2041" s="13">
        <v>70</v>
      </c>
      <c r="M2041" s="13" t="s">
        <v>1596</v>
      </c>
      <c r="N2041" s="13">
        <v>70</v>
      </c>
      <c r="O2041" s="13" t="s">
        <v>1598</v>
      </c>
      <c r="P2041" s="13">
        <v>70</v>
      </c>
      <c r="Q2041" s="13" t="s">
        <v>1703</v>
      </c>
      <c r="R2041" s="13">
        <v>70</v>
      </c>
      <c r="S2041" s="13" t="s">
        <v>1706</v>
      </c>
      <c r="T2041" s="13">
        <v>70</v>
      </c>
      <c r="U2041" s="13" t="s">
        <v>1708</v>
      </c>
      <c r="V2041" s="13">
        <v>70</v>
      </c>
      <c r="W2041" s="13" t="s">
        <v>1673</v>
      </c>
      <c r="X2041" s="13">
        <v>70</v>
      </c>
      <c r="Y2041" s="13" t="s">
        <v>1676</v>
      </c>
      <c r="Z2041" s="13">
        <v>70</v>
      </c>
      <c r="AA2041" s="13" t="s">
        <v>380</v>
      </c>
      <c r="AB2041" s="36" t="str">
        <f t="shared" si="218"/>
        <v>tw-y-40-shl-loc2</v>
      </c>
      <c r="AC2041" s="36">
        <f t="shared" si="219"/>
        <v>5</v>
      </c>
      <c r="AD2041" s="13">
        <v>9</v>
      </c>
      <c r="AE2041" s="27">
        <v>9</v>
      </c>
      <c r="AG2041" s="35">
        <v>238</v>
      </c>
    </row>
    <row r="2042" spans="1:33" ht="16.5" x14ac:dyDescent="0.2">
      <c r="A2042" s="33" t="s">
        <v>988</v>
      </c>
      <c r="B2042" s="33">
        <f t="shared" si="213"/>
        <v>4404030</v>
      </c>
      <c r="C2042" s="52">
        <v>40</v>
      </c>
      <c r="D2042" s="26">
        <f t="shared" si="214"/>
        <v>44040</v>
      </c>
      <c r="E2042" s="13">
        <v>3</v>
      </c>
      <c r="F2042" s="14" t="s">
        <v>633</v>
      </c>
      <c r="G2042" s="14" t="s">
        <v>29</v>
      </c>
      <c r="H2042" s="13">
        <f t="shared" si="215"/>
        <v>98</v>
      </c>
      <c r="I2042" s="13">
        <f t="shared" si="216"/>
        <v>11</v>
      </c>
      <c r="J2042" s="13">
        <f t="shared" si="217"/>
        <v>3</v>
      </c>
      <c r="K2042" s="13" t="s">
        <v>1702</v>
      </c>
      <c r="L2042" s="13">
        <v>70</v>
      </c>
      <c r="M2042" s="13" t="s">
        <v>1597</v>
      </c>
      <c r="N2042" s="13">
        <v>70</v>
      </c>
      <c r="O2042" s="13" t="s">
        <v>1599</v>
      </c>
      <c r="P2042" s="13">
        <v>70</v>
      </c>
      <c r="Q2042" s="13" t="s">
        <v>1704</v>
      </c>
      <c r="R2042" s="13">
        <v>70</v>
      </c>
      <c r="S2042" s="13" t="s">
        <v>1705</v>
      </c>
      <c r="T2042" s="13">
        <v>70</v>
      </c>
      <c r="U2042" s="13" t="s">
        <v>1707</v>
      </c>
      <c r="V2042" s="13">
        <v>70</v>
      </c>
      <c r="W2042" s="13" t="s">
        <v>1674</v>
      </c>
      <c r="X2042" s="13">
        <v>70</v>
      </c>
      <c r="Y2042" s="13" t="s">
        <v>1675</v>
      </c>
      <c r="Z2042" s="13">
        <v>70</v>
      </c>
      <c r="AA2042" s="13" t="s">
        <v>353</v>
      </c>
      <c r="AB2042" s="37" t="str">
        <f t="shared" si="218"/>
        <v>tw-y-40-jlr-loc3</v>
      </c>
      <c r="AC2042" s="37">
        <f t="shared" si="219"/>
        <v>5</v>
      </c>
      <c r="AD2042" s="13">
        <v>6</v>
      </c>
      <c r="AE2042" s="27">
        <v>6</v>
      </c>
      <c r="AG2042" s="35">
        <v>239</v>
      </c>
    </row>
    <row r="2043" spans="1:33" ht="17.25" thickBot="1" x14ac:dyDescent="0.25">
      <c r="A2043" s="33" t="s">
        <v>988</v>
      </c>
      <c r="B2043" s="33">
        <f t="shared" si="213"/>
        <v>4404031</v>
      </c>
      <c r="C2043" s="52">
        <v>40</v>
      </c>
      <c r="D2043" s="28">
        <f t="shared" si="214"/>
        <v>44040</v>
      </c>
      <c r="E2043" s="29">
        <v>3</v>
      </c>
      <c r="F2043" s="30" t="s">
        <v>634</v>
      </c>
      <c r="G2043" s="30" t="s">
        <v>298</v>
      </c>
      <c r="H2043" s="29">
        <f t="shared" si="215"/>
        <v>98</v>
      </c>
      <c r="I2043" s="29">
        <f t="shared" si="216"/>
        <v>11</v>
      </c>
      <c r="J2043" s="29">
        <f t="shared" si="217"/>
        <v>3</v>
      </c>
      <c r="K2043" s="29" t="s">
        <v>1701</v>
      </c>
      <c r="L2043" s="29">
        <v>70</v>
      </c>
      <c r="M2043" s="29" t="s">
        <v>1596</v>
      </c>
      <c r="N2043" s="29">
        <v>70</v>
      </c>
      <c r="O2043" s="29" t="s">
        <v>1598</v>
      </c>
      <c r="P2043" s="29">
        <v>70</v>
      </c>
      <c r="Q2043" s="29" t="s">
        <v>1703</v>
      </c>
      <c r="R2043" s="29">
        <v>70</v>
      </c>
      <c r="S2043" s="29" t="s">
        <v>1706</v>
      </c>
      <c r="T2043" s="29">
        <v>70</v>
      </c>
      <c r="U2043" s="29" t="s">
        <v>1708</v>
      </c>
      <c r="V2043" s="29">
        <v>70</v>
      </c>
      <c r="W2043" s="29" t="s">
        <v>1673</v>
      </c>
      <c r="X2043" s="29">
        <v>70</v>
      </c>
      <c r="Y2043" s="29" t="s">
        <v>1676</v>
      </c>
      <c r="Z2043" s="29">
        <v>70</v>
      </c>
      <c r="AA2043" s="29" t="s">
        <v>394</v>
      </c>
      <c r="AB2043" s="30" t="str">
        <f t="shared" si="218"/>
        <v>tw-y-40-shl-loc3</v>
      </c>
      <c r="AC2043" s="30">
        <f t="shared" si="219"/>
        <v>5</v>
      </c>
      <c r="AD2043" s="29">
        <v>9</v>
      </c>
      <c r="AE2043" s="31">
        <v>9</v>
      </c>
      <c r="AG2043" s="35">
        <v>240</v>
      </c>
    </row>
    <row r="2044" spans="1:33" ht="16.5" x14ac:dyDescent="0.2">
      <c r="A2044" s="33" t="s">
        <v>988</v>
      </c>
      <c r="B2044" s="33">
        <f t="shared" si="213"/>
        <v>4404110</v>
      </c>
      <c r="C2044" s="52">
        <v>41</v>
      </c>
      <c r="D2044" s="23">
        <f t="shared" si="214"/>
        <v>44041</v>
      </c>
      <c r="E2044" s="24">
        <v>1</v>
      </c>
      <c r="F2044" s="32" t="s">
        <v>633</v>
      </c>
      <c r="G2044" s="32" t="s">
        <v>696</v>
      </c>
      <c r="H2044" s="24">
        <f t="shared" si="215"/>
        <v>98</v>
      </c>
      <c r="I2044" s="24">
        <f t="shared" si="216"/>
        <v>11</v>
      </c>
      <c r="J2044" s="24">
        <f t="shared" si="217"/>
        <v>3</v>
      </c>
      <c r="K2044" s="24" t="s">
        <v>1702</v>
      </c>
      <c r="L2044" s="24">
        <v>70</v>
      </c>
      <c r="M2044" s="24" t="s">
        <v>1597</v>
      </c>
      <c r="N2044" s="24">
        <v>70</v>
      </c>
      <c r="O2044" s="24" t="s">
        <v>1599</v>
      </c>
      <c r="P2044" s="24">
        <v>70</v>
      </c>
      <c r="Q2044" s="24" t="s">
        <v>1704</v>
      </c>
      <c r="R2044" s="24">
        <v>70</v>
      </c>
      <c r="S2044" s="24" t="s">
        <v>1705</v>
      </c>
      <c r="T2044" s="24">
        <v>70</v>
      </c>
      <c r="U2044" s="24" t="s">
        <v>1707</v>
      </c>
      <c r="V2044" s="24">
        <v>70</v>
      </c>
      <c r="W2044" s="24" t="s">
        <v>1674</v>
      </c>
      <c r="X2044" s="24">
        <v>70</v>
      </c>
      <c r="Y2044" s="24" t="s">
        <v>1675</v>
      </c>
      <c r="Z2044" s="24">
        <v>70</v>
      </c>
      <c r="AA2044" s="24" t="s">
        <v>30</v>
      </c>
      <c r="AB2044" s="24" t="str">
        <f t="shared" si="218"/>
        <v>tw-y-41-jlr-loc1</v>
      </c>
      <c r="AC2044" s="24">
        <f t="shared" si="219"/>
        <v>5</v>
      </c>
      <c r="AD2044" s="24">
        <v>6</v>
      </c>
      <c r="AE2044" s="25">
        <v>6</v>
      </c>
      <c r="AG2044" s="35">
        <v>241</v>
      </c>
    </row>
    <row r="2045" spans="1:33" ht="16.5" x14ac:dyDescent="0.2">
      <c r="A2045" s="33" t="s">
        <v>988</v>
      </c>
      <c r="B2045" s="33">
        <f t="shared" si="213"/>
        <v>4404111</v>
      </c>
      <c r="C2045" s="52">
        <v>41</v>
      </c>
      <c r="D2045" s="26">
        <f t="shared" si="214"/>
        <v>44041</v>
      </c>
      <c r="E2045" s="13">
        <v>1</v>
      </c>
      <c r="F2045" s="14" t="s">
        <v>634</v>
      </c>
      <c r="G2045" s="14" t="s">
        <v>697</v>
      </c>
      <c r="H2045" s="13">
        <f t="shared" si="215"/>
        <v>98</v>
      </c>
      <c r="I2045" s="13">
        <f t="shared" si="216"/>
        <v>11</v>
      </c>
      <c r="J2045" s="13">
        <f t="shared" si="217"/>
        <v>3</v>
      </c>
      <c r="K2045" s="13" t="s">
        <v>1468</v>
      </c>
      <c r="L2045" s="13">
        <v>71</v>
      </c>
      <c r="M2045" s="13" t="s">
        <v>1596</v>
      </c>
      <c r="N2045" s="13">
        <v>71</v>
      </c>
      <c r="O2045" s="13" t="s">
        <v>1598</v>
      </c>
      <c r="P2045" s="13">
        <v>71</v>
      </c>
      <c r="Q2045" s="13" t="s">
        <v>1703</v>
      </c>
      <c r="R2045" s="13">
        <v>71</v>
      </c>
      <c r="S2045" s="13" t="s">
        <v>1706</v>
      </c>
      <c r="T2045" s="13">
        <v>71</v>
      </c>
      <c r="U2045" s="13" t="s">
        <v>1708</v>
      </c>
      <c r="V2045" s="13">
        <v>71</v>
      </c>
      <c r="W2045" s="13" t="s">
        <v>1673</v>
      </c>
      <c r="X2045" s="13">
        <v>71</v>
      </c>
      <c r="Y2045" s="13" t="s">
        <v>1676</v>
      </c>
      <c r="Z2045" s="13">
        <v>71</v>
      </c>
      <c r="AA2045" s="13" t="s">
        <v>389</v>
      </c>
      <c r="AB2045" s="13" t="str">
        <f t="shared" si="218"/>
        <v>tw-y-41-shl-loc1</v>
      </c>
      <c r="AC2045" s="13">
        <f t="shared" si="219"/>
        <v>5</v>
      </c>
      <c r="AD2045" s="13">
        <v>9</v>
      </c>
      <c r="AE2045" s="27">
        <v>9</v>
      </c>
      <c r="AG2045" s="35">
        <v>242</v>
      </c>
    </row>
    <row r="2046" spans="1:33" ht="16.5" x14ac:dyDescent="0.2">
      <c r="A2046" s="33" t="s">
        <v>988</v>
      </c>
      <c r="B2046" s="33">
        <f t="shared" si="213"/>
        <v>4404120</v>
      </c>
      <c r="C2046" s="52">
        <v>41</v>
      </c>
      <c r="D2046" s="26">
        <f t="shared" si="214"/>
        <v>44041</v>
      </c>
      <c r="E2046" s="13">
        <v>2</v>
      </c>
      <c r="F2046" s="14" t="s">
        <v>633</v>
      </c>
      <c r="G2046" s="14" t="s">
        <v>289</v>
      </c>
      <c r="H2046" s="13">
        <f t="shared" si="215"/>
        <v>98</v>
      </c>
      <c r="I2046" s="13">
        <f t="shared" si="216"/>
        <v>11</v>
      </c>
      <c r="J2046" s="13">
        <f t="shared" si="217"/>
        <v>3</v>
      </c>
      <c r="K2046" s="13" t="s">
        <v>1702</v>
      </c>
      <c r="L2046" s="13">
        <v>70</v>
      </c>
      <c r="M2046" s="13" t="s">
        <v>1597</v>
      </c>
      <c r="N2046" s="13">
        <v>70</v>
      </c>
      <c r="O2046" s="13" t="s">
        <v>1599</v>
      </c>
      <c r="P2046" s="13">
        <v>70</v>
      </c>
      <c r="Q2046" s="13" t="s">
        <v>1704</v>
      </c>
      <c r="R2046" s="13">
        <v>70</v>
      </c>
      <c r="S2046" s="13" t="s">
        <v>1705</v>
      </c>
      <c r="T2046" s="13">
        <v>70</v>
      </c>
      <c r="U2046" s="13" t="s">
        <v>1707</v>
      </c>
      <c r="V2046" s="13">
        <v>70</v>
      </c>
      <c r="W2046" s="13" t="s">
        <v>1674</v>
      </c>
      <c r="X2046" s="13">
        <v>70</v>
      </c>
      <c r="Y2046" s="13" t="s">
        <v>1675</v>
      </c>
      <c r="Z2046" s="13">
        <v>70</v>
      </c>
      <c r="AA2046" s="13" t="s">
        <v>350</v>
      </c>
      <c r="AB2046" s="36" t="str">
        <f t="shared" si="218"/>
        <v>tw-y-41-jlr-loc2</v>
      </c>
      <c r="AC2046" s="36">
        <f t="shared" si="219"/>
        <v>5</v>
      </c>
      <c r="AD2046" s="13">
        <v>6</v>
      </c>
      <c r="AE2046" s="27">
        <v>6</v>
      </c>
      <c r="AG2046" s="35">
        <v>243</v>
      </c>
    </row>
    <row r="2047" spans="1:33" ht="16.5" x14ac:dyDescent="0.2">
      <c r="A2047" s="33" t="s">
        <v>988</v>
      </c>
      <c r="B2047" s="33">
        <f t="shared" si="213"/>
        <v>4404121</v>
      </c>
      <c r="C2047" s="52">
        <v>41</v>
      </c>
      <c r="D2047" s="26">
        <f t="shared" si="214"/>
        <v>44041</v>
      </c>
      <c r="E2047" s="13">
        <v>2</v>
      </c>
      <c r="F2047" s="14" t="s">
        <v>634</v>
      </c>
      <c r="G2047" s="14" t="s">
        <v>699</v>
      </c>
      <c r="H2047" s="13">
        <f t="shared" si="215"/>
        <v>98</v>
      </c>
      <c r="I2047" s="13">
        <f t="shared" si="216"/>
        <v>11</v>
      </c>
      <c r="J2047" s="13">
        <f t="shared" si="217"/>
        <v>3</v>
      </c>
      <c r="K2047" s="13" t="s">
        <v>1468</v>
      </c>
      <c r="L2047" s="13">
        <v>71</v>
      </c>
      <c r="M2047" s="13" t="s">
        <v>1596</v>
      </c>
      <c r="N2047" s="13">
        <v>71</v>
      </c>
      <c r="O2047" s="13" t="s">
        <v>1598</v>
      </c>
      <c r="P2047" s="13">
        <v>71</v>
      </c>
      <c r="Q2047" s="13" t="s">
        <v>1703</v>
      </c>
      <c r="R2047" s="13">
        <v>71</v>
      </c>
      <c r="S2047" s="13" t="s">
        <v>1706</v>
      </c>
      <c r="T2047" s="13">
        <v>71</v>
      </c>
      <c r="U2047" s="13" t="s">
        <v>1708</v>
      </c>
      <c r="V2047" s="13">
        <v>71</v>
      </c>
      <c r="W2047" s="13" t="s">
        <v>1673</v>
      </c>
      <c r="X2047" s="13">
        <v>71</v>
      </c>
      <c r="Y2047" s="13" t="s">
        <v>1676</v>
      </c>
      <c r="Z2047" s="13">
        <v>71</v>
      </c>
      <c r="AA2047" s="13" t="s">
        <v>388</v>
      </c>
      <c r="AB2047" s="36" t="str">
        <f t="shared" si="218"/>
        <v>tw-y-41-shl-loc2</v>
      </c>
      <c r="AC2047" s="36">
        <f t="shared" si="219"/>
        <v>5</v>
      </c>
      <c r="AD2047" s="13">
        <v>9</v>
      </c>
      <c r="AE2047" s="27">
        <v>9</v>
      </c>
      <c r="AG2047" s="35">
        <v>244</v>
      </c>
    </row>
    <row r="2048" spans="1:33" ht="16.5" x14ac:dyDescent="0.2">
      <c r="A2048" s="33" t="s">
        <v>988</v>
      </c>
      <c r="B2048" s="33">
        <f t="shared" si="213"/>
        <v>4404130</v>
      </c>
      <c r="C2048" s="52">
        <v>41</v>
      </c>
      <c r="D2048" s="26">
        <f t="shared" si="214"/>
        <v>44041</v>
      </c>
      <c r="E2048" s="13">
        <v>3</v>
      </c>
      <c r="F2048" s="14" t="s">
        <v>633</v>
      </c>
      <c r="G2048" s="14" t="s">
        <v>29</v>
      </c>
      <c r="H2048" s="13">
        <f t="shared" si="215"/>
        <v>98</v>
      </c>
      <c r="I2048" s="13">
        <f t="shared" si="216"/>
        <v>11</v>
      </c>
      <c r="J2048" s="13">
        <f t="shared" si="217"/>
        <v>3</v>
      </c>
      <c r="K2048" s="13" t="s">
        <v>1702</v>
      </c>
      <c r="L2048" s="13">
        <v>70</v>
      </c>
      <c r="M2048" s="13" t="s">
        <v>1597</v>
      </c>
      <c r="N2048" s="13">
        <v>70</v>
      </c>
      <c r="O2048" s="13" t="s">
        <v>1599</v>
      </c>
      <c r="P2048" s="13">
        <v>70</v>
      </c>
      <c r="Q2048" s="13" t="s">
        <v>1704</v>
      </c>
      <c r="R2048" s="13">
        <v>70</v>
      </c>
      <c r="S2048" s="13" t="s">
        <v>1705</v>
      </c>
      <c r="T2048" s="13">
        <v>70</v>
      </c>
      <c r="U2048" s="13" t="s">
        <v>1707</v>
      </c>
      <c r="V2048" s="13">
        <v>70</v>
      </c>
      <c r="W2048" s="13" t="s">
        <v>1674</v>
      </c>
      <c r="X2048" s="13">
        <v>70</v>
      </c>
      <c r="Y2048" s="13" t="s">
        <v>1675</v>
      </c>
      <c r="Z2048" s="13">
        <v>70</v>
      </c>
      <c r="AA2048" s="13" t="s">
        <v>352</v>
      </c>
      <c r="AB2048" s="37" t="str">
        <f t="shared" si="218"/>
        <v>tw-y-41-jlr-loc3</v>
      </c>
      <c r="AC2048" s="37">
        <f t="shared" si="219"/>
        <v>5</v>
      </c>
      <c r="AD2048" s="13">
        <v>6</v>
      </c>
      <c r="AE2048" s="27">
        <v>6</v>
      </c>
      <c r="AG2048" s="35">
        <v>245</v>
      </c>
    </row>
    <row r="2049" spans="1:33" ht="17.25" thickBot="1" x14ac:dyDescent="0.25">
      <c r="A2049" s="33" t="s">
        <v>988</v>
      </c>
      <c r="B2049" s="33">
        <f t="shared" si="213"/>
        <v>4404131</v>
      </c>
      <c r="C2049" s="52">
        <v>41</v>
      </c>
      <c r="D2049" s="28">
        <f t="shared" si="214"/>
        <v>44041</v>
      </c>
      <c r="E2049" s="29">
        <v>3</v>
      </c>
      <c r="F2049" s="30" t="s">
        <v>634</v>
      </c>
      <c r="G2049" s="30" t="s">
        <v>298</v>
      </c>
      <c r="H2049" s="29">
        <f t="shared" si="215"/>
        <v>98</v>
      </c>
      <c r="I2049" s="29">
        <f t="shared" si="216"/>
        <v>11</v>
      </c>
      <c r="J2049" s="29">
        <f t="shared" si="217"/>
        <v>3</v>
      </c>
      <c r="K2049" s="29" t="s">
        <v>1468</v>
      </c>
      <c r="L2049" s="29">
        <v>71</v>
      </c>
      <c r="M2049" s="29" t="s">
        <v>1596</v>
      </c>
      <c r="N2049" s="29">
        <v>71</v>
      </c>
      <c r="O2049" s="29" t="s">
        <v>1598</v>
      </c>
      <c r="P2049" s="29">
        <v>71</v>
      </c>
      <c r="Q2049" s="29" t="s">
        <v>1703</v>
      </c>
      <c r="R2049" s="29">
        <v>71</v>
      </c>
      <c r="S2049" s="29" t="s">
        <v>1706</v>
      </c>
      <c r="T2049" s="29">
        <v>71</v>
      </c>
      <c r="U2049" s="29" t="s">
        <v>1708</v>
      </c>
      <c r="V2049" s="29">
        <v>71</v>
      </c>
      <c r="W2049" s="29" t="s">
        <v>1673</v>
      </c>
      <c r="X2049" s="29">
        <v>71</v>
      </c>
      <c r="Y2049" s="29" t="s">
        <v>1676</v>
      </c>
      <c r="Z2049" s="29">
        <v>71</v>
      </c>
      <c r="AA2049" s="29" t="s">
        <v>393</v>
      </c>
      <c r="AB2049" s="30" t="str">
        <f t="shared" si="218"/>
        <v>tw-y-41-shl-loc3</v>
      </c>
      <c r="AC2049" s="30">
        <f t="shared" si="219"/>
        <v>5</v>
      </c>
      <c r="AD2049" s="29">
        <v>9</v>
      </c>
      <c r="AE2049" s="31">
        <v>9</v>
      </c>
      <c r="AG2049" s="35">
        <v>246</v>
      </c>
    </row>
    <row r="2050" spans="1:33" ht="16.5" x14ac:dyDescent="0.2">
      <c r="A2050" s="33" t="s">
        <v>988</v>
      </c>
      <c r="B2050" s="33">
        <f t="shared" si="213"/>
        <v>4404210</v>
      </c>
      <c r="C2050" s="52">
        <v>42</v>
      </c>
      <c r="D2050" s="23">
        <f t="shared" si="214"/>
        <v>44042</v>
      </c>
      <c r="E2050" s="24">
        <v>1</v>
      </c>
      <c r="F2050" s="32" t="s">
        <v>633</v>
      </c>
      <c r="G2050" s="32" t="s">
        <v>696</v>
      </c>
      <c r="H2050" s="24">
        <f t="shared" si="215"/>
        <v>99</v>
      </c>
      <c r="I2050" s="24">
        <f t="shared" si="216"/>
        <v>11</v>
      </c>
      <c r="J2050" s="24">
        <f t="shared" si="217"/>
        <v>3</v>
      </c>
      <c r="K2050" s="24" t="s">
        <v>1469</v>
      </c>
      <c r="L2050" s="24">
        <v>72</v>
      </c>
      <c r="M2050" s="24" t="s">
        <v>1597</v>
      </c>
      <c r="N2050" s="24">
        <v>72</v>
      </c>
      <c r="O2050" s="24" t="s">
        <v>1599</v>
      </c>
      <c r="P2050" s="24">
        <v>72</v>
      </c>
      <c r="Q2050" s="24" t="s">
        <v>1704</v>
      </c>
      <c r="R2050" s="24">
        <v>72</v>
      </c>
      <c r="S2050" s="24" t="s">
        <v>1705</v>
      </c>
      <c r="T2050" s="24">
        <v>72</v>
      </c>
      <c r="U2050" s="24" t="s">
        <v>1707</v>
      </c>
      <c r="V2050" s="24">
        <v>72</v>
      </c>
      <c r="W2050" s="24" t="s">
        <v>1674</v>
      </c>
      <c r="X2050" s="24">
        <v>72</v>
      </c>
      <c r="Y2050" s="24" t="s">
        <v>1675</v>
      </c>
      <c r="Z2050" s="24">
        <v>72</v>
      </c>
      <c r="AA2050" s="24" t="s">
        <v>354</v>
      </c>
      <c r="AB2050" s="24" t="str">
        <f t="shared" si="218"/>
        <v>tw-y-42-jlr-loc1</v>
      </c>
      <c r="AC2050" s="24">
        <f t="shared" si="219"/>
        <v>5</v>
      </c>
      <c r="AD2050" s="24">
        <v>6</v>
      </c>
      <c r="AE2050" s="25">
        <v>6</v>
      </c>
      <c r="AG2050" s="35">
        <v>247</v>
      </c>
    </row>
    <row r="2051" spans="1:33" ht="16.5" x14ac:dyDescent="0.2">
      <c r="A2051" s="33" t="s">
        <v>988</v>
      </c>
      <c r="B2051" s="33">
        <f t="shared" si="213"/>
        <v>4404211</v>
      </c>
      <c r="C2051" s="52">
        <v>42</v>
      </c>
      <c r="D2051" s="26">
        <f t="shared" si="214"/>
        <v>44042</v>
      </c>
      <c r="E2051" s="13">
        <v>1</v>
      </c>
      <c r="F2051" s="14" t="s">
        <v>634</v>
      </c>
      <c r="G2051" s="14" t="s">
        <v>697</v>
      </c>
      <c r="H2051" s="13">
        <f t="shared" si="215"/>
        <v>99</v>
      </c>
      <c r="I2051" s="13">
        <f t="shared" si="216"/>
        <v>11</v>
      </c>
      <c r="J2051" s="13">
        <f t="shared" si="217"/>
        <v>3</v>
      </c>
      <c r="K2051" s="13" t="s">
        <v>1468</v>
      </c>
      <c r="L2051" s="13">
        <v>71</v>
      </c>
      <c r="M2051" s="13" t="s">
        <v>1596</v>
      </c>
      <c r="N2051" s="13">
        <v>71</v>
      </c>
      <c r="O2051" s="13" t="s">
        <v>1598</v>
      </c>
      <c r="P2051" s="13">
        <v>71</v>
      </c>
      <c r="Q2051" s="13" t="s">
        <v>1703</v>
      </c>
      <c r="R2051" s="13">
        <v>71</v>
      </c>
      <c r="S2051" s="13" t="s">
        <v>1706</v>
      </c>
      <c r="T2051" s="13">
        <v>71</v>
      </c>
      <c r="U2051" s="13" t="s">
        <v>1708</v>
      </c>
      <c r="V2051" s="13">
        <v>71</v>
      </c>
      <c r="W2051" s="13" t="s">
        <v>1673</v>
      </c>
      <c r="X2051" s="13">
        <v>71</v>
      </c>
      <c r="Y2051" s="13" t="s">
        <v>1676</v>
      </c>
      <c r="Z2051" s="13">
        <v>71</v>
      </c>
      <c r="AA2051" s="13" t="s">
        <v>395</v>
      </c>
      <c r="AB2051" s="13" t="str">
        <f t="shared" si="218"/>
        <v>tw-y-42-shl-loc1</v>
      </c>
      <c r="AC2051" s="13">
        <f t="shared" si="219"/>
        <v>5</v>
      </c>
      <c r="AD2051" s="13">
        <v>9</v>
      </c>
      <c r="AE2051" s="27">
        <v>9</v>
      </c>
      <c r="AG2051" s="35">
        <v>248</v>
      </c>
    </row>
    <row r="2052" spans="1:33" ht="16.5" x14ac:dyDescent="0.2">
      <c r="A2052" s="33" t="s">
        <v>988</v>
      </c>
      <c r="B2052" s="33">
        <f t="shared" si="213"/>
        <v>4404220</v>
      </c>
      <c r="C2052" s="52">
        <v>42</v>
      </c>
      <c r="D2052" s="26">
        <f t="shared" si="214"/>
        <v>44042</v>
      </c>
      <c r="E2052" s="13">
        <v>2</v>
      </c>
      <c r="F2052" s="14" t="s">
        <v>633</v>
      </c>
      <c r="G2052" s="14" t="s">
        <v>289</v>
      </c>
      <c r="H2052" s="13">
        <f t="shared" si="215"/>
        <v>99</v>
      </c>
      <c r="I2052" s="13">
        <f t="shared" si="216"/>
        <v>11</v>
      </c>
      <c r="J2052" s="13">
        <f t="shared" si="217"/>
        <v>3</v>
      </c>
      <c r="K2052" s="13" t="s">
        <v>1469</v>
      </c>
      <c r="L2052" s="13">
        <v>72</v>
      </c>
      <c r="M2052" s="13" t="s">
        <v>1597</v>
      </c>
      <c r="N2052" s="13">
        <v>72</v>
      </c>
      <c r="O2052" s="13" t="s">
        <v>1599</v>
      </c>
      <c r="P2052" s="13">
        <v>72</v>
      </c>
      <c r="Q2052" s="13" t="s">
        <v>1704</v>
      </c>
      <c r="R2052" s="13">
        <v>72</v>
      </c>
      <c r="S2052" s="13" t="s">
        <v>1705</v>
      </c>
      <c r="T2052" s="13">
        <v>72</v>
      </c>
      <c r="U2052" s="13" t="s">
        <v>1707</v>
      </c>
      <c r="V2052" s="13">
        <v>72</v>
      </c>
      <c r="W2052" s="13" t="s">
        <v>1674</v>
      </c>
      <c r="X2052" s="13">
        <v>72</v>
      </c>
      <c r="Y2052" s="13" t="s">
        <v>1675</v>
      </c>
      <c r="Z2052" s="13">
        <v>72</v>
      </c>
      <c r="AA2052" s="13" t="s">
        <v>748</v>
      </c>
      <c r="AB2052" s="36" t="str">
        <f t="shared" si="218"/>
        <v>tw-y-42-jlr-loc2</v>
      </c>
      <c r="AC2052" s="36">
        <f t="shared" si="219"/>
        <v>5</v>
      </c>
      <c r="AD2052" s="13">
        <v>6</v>
      </c>
      <c r="AE2052" s="27">
        <v>6</v>
      </c>
      <c r="AG2052" s="35">
        <v>249</v>
      </c>
    </row>
    <row r="2053" spans="1:33" ht="16.5" x14ac:dyDescent="0.2">
      <c r="A2053" s="33" t="s">
        <v>988</v>
      </c>
      <c r="B2053" s="33">
        <f t="shared" ref="B2053:B2116" si="220">D2053*100+E2053*10+IF(F2053="jlr",0,1)</f>
        <v>4404221</v>
      </c>
      <c r="C2053" s="52">
        <v>42</v>
      </c>
      <c r="D2053" s="26">
        <f t="shared" si="214"/>
        <v>44042</v>
      </c>
      <c r="E2053" s="13">
        <v>2</v>
      </c>
      <c r="F2053" s="14" t="s">
        <v>634</v>
      </c>
      <c r="G2053" s="14" t="s">
        <v>699</v>
      </c>
      <c r="H2053" s="13">
        <f t="shared" si="215"/>
        <v>99</v>
      </c>
      <c r="I2053" s="13">
        <f t="shared" si="216"/>
        <v>11</v>
      </c>
      <c r="J2053" s="13">
        <f t="shared" si="217"/>
        <v>3</v>
      </c>
      <c r="K2053" s="13" t="s">
        <v>1468</v>
      </c>
      <c r="L2053" s="13">
        <v>71</v>
      </c>
      <c r="M2053" s="13" t="s">
        <v>1596</v>
      </c>
      <c r="N2053" s="13">
        <v>71</v>
      </c>
      <c r="O2053" s="13" t="s">
        <v>1598</v>
      </c>
      <c r="P2053" s="13">
        <v>71</v>
      </c>
      <c r="Q2053" s="13" t="s">
        <v>1703</v>
      </c>
      <c r="R2053" s="13">
        <v>71</v>
      </c>
      <c r="S2053" s="13" t="s">
        <v>1706</v>
      </c>
      <c r="T2053" s="13">
        <v>71</v>
      </c>
      <c r="U2053" s="13" t="s">
        <v>1708</v>
      </c>
      <c r="V2053" s="13">
        <v>71</v>
      </c>
      <c r="W2053" s="13" t="s">
        <v>1673</v>
      </c>
      <c r="X2053" s="13">
        <v>71</v>
      </c>
      <c r="Y2053" s="13" t="s">
        <v>1676</v>
      </c>
      <c r="Z2053" s="13">
        <v>71</v>
      </c>
      <c r="AA2053" s="13" t="s">
        <v>390</v>
      </c>
      <c r="AB2053" s="36" t="str">
        <f t="shared" si="218"/>
        <v>tw-y-42-shl-loc2</v>
      </c>
      <c r="AC2053" s="36">
        <f t="shared" si="219"/>
        <v>5</v>
      </c>
      <c r="AD2053" s="13">
        <v>9</v>
      </c>
      <c r="AE2053" s="27">
        <v>9</v>
      </c>
      <c r="AG2053" s="35">
        <v>250</v>
      </c>
    </row>
    <row r="2054" spans="1:33" ht="16.5" x14ac:dyDescent="0.2">
      <c r="A2054" s="33" t="s">
        <v>988</v>
      </c>
      <c r="B2054" s="33">
        <f t="shared" si="220"/>
        <v>4404230</v>
      </c>
      <c r="C2054" s="52">
        <v>42</v>
      </c>
      <c r="D2054" s="26">
        <f t="shared" si="214"/>
        <v>44042</v>
      </c>
      <c r="E2054" s="13">
        <v>3</v>
      </c>
      <c r="F2054" s="14" t="s">
        <v>633</v>
      </c>
      <c r="G2054" s="14" t="s">
        <v>29</v>
      </c>
      <c r="H2054" s="13">
        <f t="shared" si="215"/>
        <v>99</v>
      </c>
      <c r="I2054" s="13">
        <f t="shared" si="216"/>
        <v>11</v>
      </c>
      <c r="J2054" s="13">
        <f t="shared" si="217"/>
        <v>3</v>
      </c>
      <c r="K2054" s="13" t="s">
        <v>1469</v>
      </c>
      <c r="L2054" s="13">
        <v>72</v>
      </c>
      <c r="M2054" s="13" t="s">
        <v>1597</v>
      </c>
      <c r="N2054" s="13">
        <v>72</v>
      </c>
      <c r="O2054" s="13" t="s">
        <v>1599</v>
      </c>
      <c r="P2054" s="13">
        <v>72</v>
      </c>
      <c r="Q2054" s="13" t="s">
        <v>1704</v>
      </c>
      <c r="R2054" s="13">
        <v>72</v>
      </c>
      <c r="S2054" s="13" t="s">
        <v>1705</v>
      </c>
      <c r="T2054" s="13">
        <v>72</v>
      </c>
      <c r="U2054" s="13" t="s">
        <v>1707</v>
      </c>
      <c r="V2054" s="13">
        <v>72</v>
      </c>
      <c r="W2054" s="13" t="s">
        <v>1674</v>
      </c>
      <c r="X2054" s="13">
        <v>72</v>
      </c>
      <c r="Y2054" s="13" t="s">
        <v>1675</v>
      </c>
      <c r="Z2054" s="13">
        <v>72</v>
      </c>
      <c r="AA2054" s="13" t="s">
        <v>351</v>
      </c>
      <c r="AB2054" s="37" t="str">
        <f t="shared" si="218"/>
        <v>tw-y-42-jlr-loc3</v>
      </c>
      <c r="AC2054" s="37">
        <f t="shared" si="219"/>
        <v>5</v>
      </c>
      <c r="AD2054" s="13">
        <v>6</v>
      </c>
      <c r="AE2054" s="27">
        <v>6</v>
      </c>
      <c r="AG2054" s="35">
        <v>251</v>
      </c>
    </row>
    <row r="2055" spans="1:33" ht="17.25" thickBot="1" x14ac:dyDescent="0.25">
      <c r="A2055" s="33" t="s">
        <v>988</v>
      </c>
      <c r="B2055" s="33">
        <f t="shared" si="220"/>
        <v>4404231</v>
      </c>
      <c r="C2055" s="52">
        <v>42</v>
      </c>
      <c r="D2055" s="28">
        <f t="shared" si="214"/>
        <v>44042</v>
      </c>
      <c r="E2055" s="29">
        <v>3</v>
      </c>
      <c r="F2055" s="30" t="s">
        <v>634</v>
      </c>
      <c r="G2055" s="30" t="s">
        <v>298</v>
      </c>
      <c r="H2055" s="29">
        <f t="shared" si="215"/>
        <v>99</v>
      </c>
      <c r="I2055" s="29">
        <f t="shared" si="216"/>
        <v>11</v>
      </c>
      <c r="J2055" s="29">
        <f t="shared" si="217"/>
        <v>3</v>
      </c>
      <c r="K2055" s="29" t="s">
        <v>1468</v>
      </c>
      <c r="L2055" s="29">
        <v>71</v>
      </c>
      <c r="M2055" s="29" t="s">
        <v>1596</v>
      </c>
      <c r="N2055" s="29">
        <v>71</v>
      </c>
      <c r="O2055" s="29" t="s">
        <v>1598</v>
      </c>
      <c r="P2055" s="29">
        <v>71</v>
      </c>
      <c r="Q2055" s="29" t="s">
        <v>1703</v>
      </c>
      <c r="R2055" s="29">
        <v>71</v>
      </c>
      <c r="S2055" s="29" t="s">
        <v>1706</v>
      </c>
      <c r="T2055" s="29">
        <v>71</v>
      </c>
      <c r="U2055" s="29" t="s">
        <v>1708</v>
      </c>
      <c r="V2055" s="29">
        <v>71</v>
      </c>
      <c r="W2055" s="29" t="s">
        <v>1673</v>
      </c>
      <c r="X2055" s="29">
        <v>71</v>
      </c>
      <c r="Y2055" s="29" t="s">
        <v>1676</v>
      </c>
      <c r="Z2055" s="29">
        <v>71</v>
      </c>
      <c r="AA2055" s="29" t="s">
        <v>391</v>
      </c>
      <c r="AB2055" s="30" t="str">
        <f t="shared" si="218"/>
        <v>tw-y-42-shl-loc3</v>
      </c>
      <c r="AC2055" s="30">
        <f t="shared" si="219"/>
        <v>5</v>
      </c>
      <c r="AD2055" s="29">
        <v>9</v>
      </c>
      <c r="AE2055" s="31">
        <v>9</v>
      </c>
      <c r="AG2055" s="35">
        <v>252</v>
      </c>
    </row>
    <row r="2056" spans="1:33" ht="16.5" x14ac:dyDescent="0.2">
      <c r="A2056" s="33" t="s">
        <v>988</v>
      </c>
      <c r="B2056" s="33">
        <f t="shared" si="220"/>
        <v>4404310</v>
      </c>
      <c r="C2056" s="52">
        <v>43</v>
      </c>
      <c r="D2056" s="23">
        <f t="shared" si="214"/>
        <v>44043</v>
      </c>
      <c r="E2056" s="24">
        <v>1</v>
      </c>
      <c r="F2056" s="32" t="s">
        <v>633</v>
      </c>
      <c r="G2056" s="32" t="s">
        <v>696</v>
      </c>
      <c r="H2056" s="24">
        <f t="shared" si="215"/>
        <v>100</v>
      </c>
      <c r="I2056" s="24">
        <f t="shared" si="216"/>
        <v>12</v>
      </c>
      <c r="J2056" s="24">
        <f t="shared" si="217"/>
        <v>3</v>
      </c>
      <c r="K2056" s="24" t="s">
        <v>1469</v>
      </c>
      <c r="L2056" s="24">
        <v>73</v>
      </c>
      <c r="M2056" s="24" t="s">
        <v>1471</v>
      </c>
      <c r="N2056" s="24">
        <v>73</v>
      </c>
      <c r="O2056" s="24" t="s">
        <v>1599</v>
      </c>
      <c r="P2056" s="24">
        <v>73</v>
      </c>
      <c r="Q2056" s="24" t="s">
        <v>1704</v>
      </c>
      <c r="R2056" s="24">
        <v>73</v>
      </c>
      <c r="S2056" s="24" t="s">
        <v>1705</v>
      </c>
      <c r="T2056" s="24">
        <v>73</v>
      </c>
      <c r="U2056" s="24" t="s">
        <v>1707</v>
      </c>
      <c r="V2056" s="24">
        <v>73</v>
      </c>
      <c r="W2056" s="24" t="s">
        <v>1674</v>
      </c>
      <c r="X2056" s="24">
        <v>73</v>
      </c>
      <c r="Y2056" s="24" t="s">
        <v>1675</v>
      </c>
      <c r="Z2056" s="24">
        <v>73</v>
      </c>
      <c r="AA2056" s="24" t="s">
        <v>347</v>
      </c>
      <c r="AB2056" s="24" t="str">
        <f t="shared" si="218"/>
        <v>tw-y-43-jlr-loc1</v>
      </c>
      <c r="AC2056" s="24">
        <f t="shared" si="219"/>
        <v>5</v>
      </c>
      <c r="AD2056" s="24">
        <v>6</v>
      </c>
      <c r="AE2056" s="25">
        <v>6</v>
      </c>
      <c r="AG2056" s="35">
        <v>253</v>
      </c>
    </row>
    <row r="2057" spans="1:33" ht="16.5" x14ac:dyDescent="0.2">
      <c r="A2057" s="33" t="s">
        <v>988</v>
      </c>
      <c r="B2057" s="33">
        <f t="shared" si="220"/>
        <v>4404311</v>
      </c>
      <c r="C2057" s="52">
        <v>43</v>
      </c>
      <c r="D2057" s="26">
        <f t="shared" si="214"/>
        <v>44043</v>
      </c>
      <c r="E2057" s="13">
        <v>1</v>
      </c>
      <c r="F2057" s="14" t="s">
        <v>634</v>
      </c>
      <c r="G2057" s="14" t="s">
        <v>697</v>
      </c>
      <c r="H2057" s="13">
        <f t="shared" si="215"/>
        <v>100</v>
      </c>
      <c r="I2057" s="13">
        <f t="shared" si="216"/>
        <v>12</v>
      </c>
      <c r="J2057" s="13">
        <f t="shared" si="217"/>
        <v>3</v>
      </c>
      <c r="K2057" s="13" t="s">
        <v>1468</v>
      </c>
      <c r="L2057" s="13">
        <v>73</v>
      </c>
      <c r="M2057" s="13" t="s">
        <v>1470</v>
      </c>
      <c r="N2057" s="13">
        <v>73</v>
      </c>
      <c r="O2057" s="13" t="s">
        <v>1598</v>
      </c>
      <c r="P2057" s="13">
        <v>73</v>
      </c>
      <c r="Q2057" s="13" t="s">
        <v>1703</v>
      </c>
      <c r="R2057" s="13">
        <v>73</v>
      </c>
      <c r="S2057" s="13" t="s">
        <v>1706</v>
      </c>
      <c r="T2057" s="13">
        <v>73</v>
      </c>
      <c r="U2057" s="13" t="s">
        <v>1708</v>
      </c>
      <c r="V2057" s="13">
        <v>73</v>
      </c>
      <c r="W2057" s="13" t="s">
        <v>1673</v>
      </c>
      <c r="X2057" s="13">
        <v>73</v>
      </c>
      <c r="Y2057" s="13" t="s">
        <v>1676</v>
      </c>
      <c r="Z2057" s="13">
        <v>73</v>
      </c>
      <c r="AA2057" s="13" t="s">
        <v>379</v>
      </c>
      <c r="AB2057" s="13" t="str">
        <f t="shared" si="218"/>
        <v>tw-y-43-shl-loc1</v>
      </c>
      <c r="AC2057" s="13">
        <f t="shared" si="219"/>
        <v>5</v>
      </c>
      <c r="AD2057" s="13">
        <v>9</v>
      </c>
      <c r="AE2057" s="27">
        <v>9</v>
      </c>
      <c r="AG2057" s="35">
        <v>254</v>
      </c>
    </row>
    <row r="2058" spans="1:33" ht="16.5" x14ac:dyDescent="0.2">
      <c r="A2058" s="33" t="s">
        <v>988</v>
      </c>
      <c r="B2058" s="33">
        <f t="shared" si="220"/>
        <v>4404320</v>
      </c>
      <c r="C2058" s="52">
        <v>43</v>
      </c>
      <c r="D2058" s="26">
        <f t="shared" si="214"/>
        <v>44043</v>
      </c>
      <c r="E2058" s="13">
        <v>2</v>
      </c>
      <c r="F2058" s="14" t="s">
        <v>633</v>
      </c>
      <c r="G2058" s="14" t="s">
        <v>289</v>
      </c>
      <c r="H2058" s="13">
        <f t="shared" si="215"/>
        <v>100</v>
      </c>
      <c r="I2058" s="13">
        <f t="shared" si="216"/>
        <v>11</v>
      </c>
      <c r="J2058" s="13">
        <f t="shared" si="217"/>
        <v>3</v>
      </c>
      <c r="K2058" s="13" t="s">
        <v>1469</v>
      </c>
      <c r="L2058" s="13">
        <v>73</v>
      </c>
      <c r="M2058" s="13" t="s">
        <v>1471</v>
      </c>
      <c r="N2058" s="13">
        <v>73</v>
      </c>
      <c r="O2058" s="13" t="s">
        <v>1599</v>
      </c>
      <c r="P2058" s="13">
        <v>73</v>
      </c>
      <c r="Q2058" s="13" t="s">
        <v>1704</v>
      </c>
      <c r="R2058" s="13">
        <v>73</v>
      </c>
      <c r="S2058" s="13" t="s">
        <v>1705</v>
      </c>
      <c r="T2058" s="13">
        <v>73</v>
      </c>
      <c r="U2058" s="13" t="s">
        <v>1707</v>
      </c>
      <c r="V2058" s="13">
        <v>73</v>
      </c>
      <c r="W2058" s="13" t="s">
        <v>1674</v>
      </c>
      <c r="X2058" s="13">
        <v>73</v>
      </c>
      <c r="Y2058" s="13" t="s">
        <v>1675</v>
      </c>
      <c r="Z2058" s="13">
        <v>73</v>
      </c>
      <c r="AA2058" s="13" t="s">
        <v>749</v>
      </c>
      <c r="AB2058" s="36" t="str">
        <f t="shared" si="218"/>
        <v>tw-y-43-jlr-loc2</v>
      </c>
      <c r="AC2058" s="36">
        <f t="shared" si="219"/>
        <v>5</v>
      </c>
      <c r="AD2058" s="13">
        <v>6</v>
      </c>
      <c r="AE2058" s="27">
        <v>6</v>
      </c>
      <c r="AG2058" s="35">
        <v>255</v>
      </c>
    </row>
    <row r="2059" spans="1:33" ht="16.5" x14ac:dyDescent="0.2">
      <c r="A2059" s="33" t="s">
        <v>988</v>
      </c>
      <c r="B2059" s="33">
        <f t="shared" si="220"/>
        <v>4404321</v>
      </c>
      <c r="C2059" s="52">
        <v>43</v>
      </c>
      <c r="D2059" s="26">
        <f t="shared" si="214"/>
        <v>44043</v>
      </c>
      <c r="E2059" s="13">
        <v>2</v>
      </c>
      <c r="F2059" s="14" t="s">
        <v>634</v>
      </c>
      <c r="G2059" s="14" t="s">
        <v>699</v>
      </c>
      <c r="H2059" s="13">
        <f t="shared" si="215"/>
        <v>100</v>
      </c>
      <c r="I2059" s="13">
        <f t="shared" si="216"/>
        <v>11</v>
      </c>
      <c r="J2059" s="13">
        <f t="shared" si="217"/>
        <v>3</v>
      </c>
      <c r="K2059" s="13" t="s">
        <v>1468</v>
      </c>
      <c r="L2059" s="13">
        <v>73</v>
      </c>
      <c r="M2059" s="13" t="s">
        <v>1470</v>
      </c>
      <c r="N2059" s="13">
        <v>73</v>
      </c>
      <c r="O2059" s="13" t="s">
        <v>1598</v>
      </c>
      <c r="P2059" s="13">
        <v>73</v>
      </c>
      <c r="Q2059" s="13" t="s">
        <v>1703</v>
      </c>
      <c r="R2059" s="13">
        <v>73</v>
      </c>
      <c r="S2059" s="13" t="s">
        <v>1706</v>
      </c>
      <c r="T2059" s="13">
        <v>73</v>
      </c>
      <c r="U2059" s="13" t="s">
        <v>1708</v>
      </c>
      <c r="V2059" s="13">
        <v>73</v>
      </c>
      <c r="W2059" s="13" t="s">
        <v>1673</v>
      </c>
      <c r="X2059" s="13">
        <v>73</v>
      </c>
      <c r="Y2059" s="13" t="s">
        <v>1676</v>
      </c>
      <c r="Z2059" s="13">
        <v>73</v>
      </c>
      <c r="AA2059" s="13" t="s">
        <v>382</v>
      </c>
      <c r="AB2059" s="36" t="str">
        <f t="shared" si="218"/>
        <v>tw-y-43-shl-loc2</v>
      </c>
      <c r="AC2059" s="36">
        <f t="shared" si="219"/>
        <v>5</v>
      </c>
      <c r="AD2059" s="13">
        <v>9</v>
      </c>
      <c r="AE2059" s="27">
        <v>9</v>
      </c>
      <c r="AG2059" s="35">
        <v>256</v>
      </c>
    </row>
    <row r="2060" spans="1:33" ht="16.5" x14ac:dyDescent="0.2">
      <c r="A2060" s="33" t="s">
        <v>988</v>
      </c>
      <c r="B2060" s="33">
        <f t="shared" si="220"/>
        <v>4404330</v>
      </c>
      <c r="C2060" s="52">
        <v>43</v>
      </c>
      <c r="D2060" s="26">
        <f t="shared" si="214"/>
        <v>44043</v>
      </c>
      <c r="E2060" s="13">
        <v>3</v>
      </c>
      <c r="F2060" s="14" t="s">
        <v>633</v>
      </c>
      <c r="G2060" s="14" t="s">
        <v>29</v>
      </c>
      <c r="H2060" s="13">
        <f t="shared" si="215"/>
        <v>100</v>
      </c>
      <c r="I2060" s="13">
        <f t="shared" si="216"/>
        <v>11</v>
      </c>
      <c r="J2060" s="13">
        <f t="shared" si="217"/>
        <v>3</v>
      </c>
      <c r="K2060" s="13" t="s">
        <v>1469</v>
      </c>
      <c r="L2060" s="13">
        <v>73</v>
      </c>
      <c r="M2060" s="13" t="s">
        <v>1471</v>
      </c>
      <c r="N2060" s="13">
        <v>73</v>
      </c>
      <c r="O2060" s="13" t="s">
        <v>1599</v>
      </c>
      <c r="P2060" s="13">
        <v>73</v>
      </c>
      <c r="Q2060" s="13" t="s">
        <v>1704</v>
      </c>
      <c r="R2060" s="13">
        <v>73</v>
      </c>
      <c r="S2060" s="13" t="s">
        <v>1705</v>
      </c>
      <c r="T2060" s="13">
        <v>73</v>
      </c>
      <c r="U2060" s="13" t="s">
        <v>1707</v>
      </c>
      <c r="V2060" s="13">
        <v>73</v>
      </c>
      <c r="W2060" s="13" t="s">
        <v>1674</v>
      </c>
      <c r="X2060" s="13">
        <v>73</v>
      </c>
      <c r="Y2060" s="13" t="s">
        <v>1675</v>
      </c>
      <c r="Z2060" s="13">
        <v>73</v>
      </c>
      <c r="AA2060" s="13" t="s">
        <v>356</v>
      </c>
      <c r="AB2060" s="37" t="str">
        <f t="shared" si="218"/>
        <v>tw-y-43-jlr-loc3</v>
      </c>
      <c r="AC2060" s="37">
        <f t="shared" si="219"/>
        <v>5</v>
      </c>
      <c r="AD2060" s="13">
        <v>6</v>
      </c>
      <c r="AE2060" s="27">
        <v>6</v>
      </c>
      <c r="AG2060" s="35">
        <v>257</v>
      </c>
    </row>
    <row r="2061" spans="1:33" ht="17.25" thickBot="1" x14ac:dyDescent="0.25">
      <c r="A2061" s="33" t="s">
        <v>988</v>
      </c>
      <c r="B2061" s="33">
        <f t="shared" si="220"/>
        <v>4404331</v>
      </c>
      <c r="C2061" s="52">
        <v>43</v>
      </c>
      <c r="D2061" s="28">
        <f t="shared" ref="D2061:D2124" si="221">INT((AG2061-1)/6)+44001</f>
        <v>44043</v>
      </c>
      <c r="E2061" s="29">
        <v>3</v>
      </c>
      <c r="F2061" s="30" t="s">
        <v>634</v>
      </c>
      <c r="G2061" s="30" t="s">
        <v>298</v>
      </c>
      <c r="H2061" s="29">
        <f t="shared" ref="H2061:H2124" si="222">INDEX($CB$4:$CB$103,C2061)</f>
        <v>100</v>
      </c>
      <c r="I2061" s="29">
        <f t="shared" ref="I2061:I2124" si="223">INDEX($CC$4:$CE$103,C2061,E2061)</f>
        <v>11</v>
      </c>
      <c r="J2061" s="29">
        <f t="shared" ref="J2061:J2124" si="224">INDEX($CF$4:$CF$103,C2061)</f>
        <v>3</v>
      </c>
      <c r="K2061" s="29" t="s">
        <v>1468</v>
      </c>
      <c r="L2061" s="29">
        <v>73</v>
      </c>
      <c r="M2061" s="29" t="s">
        <v>1470</v>
      </c>
      <c r="N2061" s="29">
        <v>73</v>
      </c>
      <c r="O2061" s="29" t="s">
        <v>1598</v>
      </c>
      <c r="P2061" s="29">
        <v>73</v>
      </c>
      <c r="Q2061" s="29" t="s">
        <v>1703</v>
      </c>
      <c r="R2061" s="29">
        <v>73</v>
      </c>
      <c r="S2061" s="29" t="s">
        <v>1706</v>
      </c>
      <c r="T2061" s="29">
        <v>73</v>
      </c>
      <c r="U2061" s="29" t="s">
        <v>1708</v>
      </c>
      <c r="V2061" s="29">
        <v>73</v>
      </c>
      <c r="W2061" s="29" t="s">
        <v>1673</v>
      </c>
      <c r="X2061" s="29">
        <v>73</v>
      </c>
      <c r="Y2061" s="29" t="s">
        <v>1676</v>
      </c>
      <c r="Z2061" s="29">
        <v>73</v>
      </c>
      <c r="AA2061" s="29" t="s">
        <v>397</v>
      </c>
      <c r="AB2061" s="30" t="str">
        <f t="shared" ref="AB2061:AB2124" si="225">A2061&amp;"-"&amp;C2061&amp;"-"&amp;F2061&amp;"-loc"&amp;E2061</f>
        <v>tw-y-43-shl-loc3</v>
      </c>
      <c r="AC2061" s="30">
        <f t="shared" ref="AC2061:AC2124" si="226">INDEX($CG$4:$CG$103,C2061)</f>
        <v>5</v>
      </c>
      <c r="AD2061" s="29">
        <v>9</v>
      </c>
      <c r="AE2061" s="31">
        <v>9</v>
      </c>
      <c r="AG2061" s="35">
        <v>258</v>
      </c>
    </row>
    <row r="2062" spans="1:33" ht="16.5" x14ac:dyDescent="0.2">
      <c r="A2062" s="33" t="s">
        <v>988</v>
      </c>
      <c r="B2062" s="33">
        <f t="shared" si="220"/>
        <v>4404410</v>
      </c>
      <c r="C2062" s="52">
        <v>44</v>
      </c>
      <c r="D2062" s="23">
        <f t="shared" si="221"/>
        <v>44044</v>
      </c>
      <c r="E2062" s="24">
        <v>1</v>
      </c>
      <c r="F2062" s="32" t="s">
        <v>633</v>
      </c>
      <c r="G2062" s="32" t="s">
        <v>696</v>
      </c>
      <c r="H2062" s="24">
        <f t="shared" si="222"/>
        <v>100</v>
      </c>
      <c r="I2062" s="24">
        <f t="shared" si="223"/>
        <v>12</v>
      </c>
      <c r="J2062" s="24">
        <f t="shared" si="224"/>
        <v>3</v>
      </c>
      <c r="K2062" s="24" t="s">
        <v>1469</v>
      </c>
      <c r="L2062" s="24">
        <v>74</v>
      </c>
      <c r="M2062" s="24" t="s">
        <v>1471</v>
      </c>
      <c r="N2062" s="24">
        <v>74</v>
      </c>
      <c r="O2062" s="24" t="s">
        <v>1473</v>
      </c>
      <c r="P2062" s="24">
        <v>74</v>
      </c>
      <c r="Q2062" s="24" t="s">
        <v>1704</v>
      </c>
      <c r="R2062" s="24">
        <v>74</v>
      </c>
      <c r="S2062" s="24" t="s">
        <v>1705</v>
      </c>
      <c r="T2062" s="24">
        <v>74</v>
      </c>
      <c r="U2062" s="24" t="s">
        <v>1707</v>
      </c>
      <c r="V2062" s="24">
        <v>74</v>
      </c>
      <c r="W2062" s="24" t="s">
        <v>1674</v>
      </c>
      <c r="X2062" s="24">
        <v>74</v>
      </c>
      <c r="Y2062" s="24" t="s">
        <v>1675</v>
      </c>
      <c r="Z2062" s="24">
        <v>74</v>
      </c>
      <c r="AA2062" s="24" t="s">
        <v>354</v>
      </c>
      <c r="AB2062" s="24" t="str">
        <f t="shared" si="225"/>
        <v>tw-y-44-jlr-loc1</v>
      </c>
      <c r="AC2062" s="24">
        <f t="shared" si="226"/>
        <v>5</v>
      </c>
      <c r="AD2062" s="24">
        <v>6</v>
      </c>
      <c r="AE2062" s="25">
        <v>6</v>
      </c>
      <c r="AG2062" s="35">
        <v>259</v>
      </c>
    </row>
    <row r="2063" spans="1:33" ht="16.5" x14ac:dyDescent="0.2">
      <c r="A2063" s="33" t="s">
        <v>988</v>
      </c>
      <c r="B2063" s="33">
        <f t="shared" si="220"/>
        <v>4404411</v>
      </c>
      <c r="C2063" s="52">
        <v>44</v>
      </c>
      <c r="D2063" s="26">
        <f t="shared" si="221"/>
        <v>44044</v>
      </c>
      <c r="E2063" s="13">
        <v>1</v>
      </c>
      <c r="F2063" s="14" t="s">
        <v>634</v>
      </c>
      <c r="G2063" s="14" t="s">
        <v>697</v>
      </c>
      <c r="H2063" s="13">
        <f t="shared" si="222"/>
        <v>100</v>
      </c>
      <c r="I2063" s="13">
        <f t="shared" si="223"/>
        <v>12</v>
      </c>
      <c r="J2063" s="13">
        <f t="shared" si="224"/>
        <v>3</v>
      </c>
      <c r="K2063" s="13" t="s">
        <v>1468</v>
      </c>
      <c r="L2063" s="13">
        <v>74</v>
      </c>
      <c r="M2063" s="13" t="s">
        <v>1470</v>
      </c>
      <c r="N2063" s="13">
        <v>74</v>
      </c>
      <c r="O2063" s="13" t="s">
        <v>1472</v>
      </c>
      <c r="P2063" s="13">
        <v>74</v>
      </c>
      <c r="Q2063" s="13" t="s">
        <v>1703</v>
      </c>
      <c r="R2063" s="13">
        <v>74</v>
      </c>
      <c r="S2063" s="13" t="s">
        <v>1706</v>
      </c>
      <c r="T2063" s="13">
        <v>74</v>
      </c>
      <c r="U2063" s="13" t="s">
        <v>1708</v>
      </c>
      <c r="V2063" s="13">
        <v>74</v>
      </c>
      <c r="W2063" s="13" t="s">
        <v>1673</v>
      </c>
      <c r="X2063" s="13">
        <v>74</v>
      </c>
      <c r="Y2063" s="13" t="s">
        <v>1676</v>
      </c>
      <c r="Z2063" s="13">
        <v>74</v>
      </c>
      <c r="AA2063" s="14" t="s">
        <v>395</v>
      </c>
      <c r="AB2063" s="13" t="str">
        <f t="shared" si="225"/>
        <v>tw-y-44-shl-loc1</v>
      </c>
      <c r="AC2063" s="13">
        <f t="shared" si="226"/>
        <v>5</v>
      </c>
      <c r="AD2063" s="13">
        <v>9</v>
      </c>
      <c r="AE2063" s="27">
        <v>9</v>
      </c>
      <c r="AG2063" s="35">
        <v>260</v>
      </c>
    </row>
    <row r="2064" spans="1:33" ht="16.5" x14ac:dyDescent="0.2">
      <c r="A2064" s="33" t="s">
        <v>988</v>
      </c>
      <c r="B2064" s="33">
        <f t="shared" si="220"/>
        <v>4404420</v>
      </c>
      <c r="C2064" s="52">
        <v>44</v>
      </c>
      <c r="D2064" s="26">
        <f t="shared" si="221"/>
        <v>44044</v>
      </c>
      <c r="E2064" s="13">
        <v>2</v>
      </c>
      <c r="F2064" s="14" t="s">
        <v>633</v>
      </c>
      <c r="G2064" s="14" t="s">
        <v>289</v>
      </c>
      <c r="H2064" s="13">
        <f t="shared" si="222"/>
        <v>100</v>
      </c>
      <c r="I2064" s="13">
        <f t="shared" si="223"/>
        <v>12</v>
      </c>
      <c r="J2064" s="13">
        <f t="shared" si="224"/>
        <v>3</v>
      </c>
      <c r="K2064" s="13" t="s">
        <v>1469</v>
      </c>
      <c r="L2064" s="13">
        <v>74</v>
      </c>
      <c r="M2064" s="13" t="s">
        <v>1471</v>
      </c>
      <c r="N2064" s="13">
        <v>74</v>
      </c>
      <c r="O2064" s="13" t="s">
        <v>1473</v>
      </c>
      <c r="P2064" s="13">
        <v>74</v>
      </c>
      <c r="Q2064" s="13" t="s">
        <v>1704</v>
      </c>
      <c r="R2064" s="13">
        <v>74</v>
      </c>
      <c r="S2064" s="13" t="s">
        <v>1705</v>
      </c>
      <c r="T2064" s="13">
        <v>74</v>
      </c>
      <c r="U2064" s="13" t="s">
        <v>1707</v>
      </c>
      <c r="V2064" s="13">
        <v>74</v>
      </c>
      <c r="W2064" s="13" t="s">
        <v>1674</v>
      </c>
      <c r="X2064" s="13">
        <v>74</v>
      </c>
      <c r="Y2064" s="13" t="s">
        <v>1675</v>
      </c>
      <c r="Z2064" s="13">
        <v>74</v>
      </c>
      <c r="AA2064" s="13" t="s">
        <v>748</v>
      </c>
      <c r="AB2064" s="36" t="str">
        <f t="shared" si="225"/>
        <v>tw-y-44-jlr-loc2</v>
      </c>
      <c r="AC2064" s="36">
        <f t="shared" si="226"/>
        <v>5</v>
      </c>
      <c r="AD2064" s="13">
        <v>6</v>
      </c>
      <c r="AE2064" s="27">
        <v>6</v>
      </c>
      <c r="AG2064" s="35">
        <v>261</v>
      </c>
    </row>
    <row r="2065" spans="1:33" ht="16.5" x14ac:dyDescent="0.2">
      <c r="A2065" s="33" t="s">
        <v>988</v>
      </c>
      <c r="B2065" s="33">
        <f t="shared" si="220"/>
        <v>4404421</v>
      </c>
      <c r="C2065" s="52">
        <v>44</v>
      </c>
      <c r="D2065" s="26">
        <f t="shared" si="221"/>
        <v>44044</v>
      </c>
      <c r="E2065" s="13">
        <v>2</v>
      </c>
      <c r="F2065" s="14" t="s">
        <v>634</v>
      </c>
      <c r="G2065" s="14" t="s">
        <v>699</v>
      </c>
      <c r="H2065" s="13">
        <f t="shared" si="222"/>
        <v>100</v>
      </c>
      <c r="I2065" s="13">
        <f t="shared" si="223"/>
        <v>12</v>
      </c>
      <c r="J2065" s="13">
        <f t="shared" si="224"/>
        <v>3</v>
      </c>
      <c r="K2065" s="13" t="s">
        <v>1468</v>
      </c>
      <c r="L2065" s="13">
        <v>74</v>
      </c>
      <c r="M2065" s="13" t="s">
        <v>1470</v>
      </c>
      <c r="N2065" s="13">
        <v>74</v>
      </c>
      <c r="O2065" s="13" t="s">
        <v>1472</v>
      </c>
      <c r="P2065" s="13">
        <v>74</v>
      </c>
      <c r="Q2065" s="13" t="s">
        <v>1703</v>
      </c>
      <c r="R2065" s="13">
        <v>74</v>
      </c>
      <c r="S2065" s="13" t="s">
        <v>1706</v>
      </c>
      <c r="T2065" s="13">
        <v>74</v>
      </c>
      <c r="U2065" s="13" t="s">
        <v>1708</v>
      </c>
      <c r="V2065" s="13">
        <v>74</v>
      </c>
      <c r="W2065" s="13" t="s">
        <v>1673</v>
      </c>
      <c r="X2065" s="13">
        <v>74</v>
      </c>
      <c r="Y2065" s="13" t="s">
        <v>1676</v>
      </c>
      <c r="Z2065" s="13">
        <v>74</v>
      </c>
      <c r="AA2065" s="13" t="s">
        <v>390</v>
      </c>
      <c r="AB2065" s="36" t="str">
        <f t="shared" si="225"/>
        <v>tw-y-44-shl-loc2</v>
      </c>
      <c r="AC2065" s="36">
        <f t="shared" si="226"/>
        <v>5</v>
      </c>
      <c r="AD2065" s="13">
        <v>9</v>
      </c>
      <c r="AE2065" s="27">
        <v>9</v>
      </c>
      <c r="AG2065" s="35">
        <v>262</v>
      </c>
    </row>
    <row r="2066" spans="1:33" ht="16.5" x14ac:dyDescent="0.2">
      <c r="A2066" s="33" t="s">
        <v>988</v>
      </c>
      <c r="B2066" s="33">
        <f t="shared" si="220"/>
        <v>4404430</v>
      </c>
      <c r="C2066" s="52">
        <v>44</v>
      </c>
      <c r="D2066" s="26">
        <f t="shared" si="221"/>
        <v>44044</v>
      </c>
      <c r="E2066" s="13">
        <v>3</v>
      </c>
      <c r="F2066" s="14" t="s">
        <v>633</v>
      </c>
      <c r="G2066" s="14" t="s">
        <v>29</v>
      </c>
      <c r="H2066" s="13">
        <f t="shared" si="222"/>
        <v>100</v>
      </c>
      <c r="I2066" s="13">
        <f t="shared" si="223"/>
        <v>11</v>
      </c>
      <c r="J2066" s="13">
        <f t="shared" si="224"/>
        <v>3</v>
      </c>
      <c r="K2066" s="13" t="s">
        <v>1469</v>
      </c>
      <c r="L2066" s="13">
        <v>74</v>
      </c>
      <c r="M2066" s="13" t="s">
        <v>1471</v>
      </c>
      <c r="N2066" s="13">
        <v>74</v>
      </c>
      <c r="O2066" s="13" t="s">
        <v>1473</v>
      </c>
      <c r="P2066" s="13">
        <v>74</v>
      </c>
      <c r="Q2066" s="13" t="s">
        <v>1704</v>
      </c>
      <c r="R2066" s="13">
        <v>74</v>
      </c>
      <c r="S2066" s="13" t="s">
        <v>1705</v>
      </c>
      <c r="T2066" s="13">
        <v>74</v>
      </c>
      <c r="U2066" s="13" t="s">
        <v>1707</v>
      </c>
      <c r="V2066" s="13">
        <v>74</v>
      </c>
      <c r="W2066" s="13" t="s">
        <v>1674</v>
      </c>
      <c r="X2066" s="13">
        <v>74</v>
      </c>
      <c r="Y2066" s="13" t="s">
        <v>1675</v>
      </c>
      <c r="Z2066" s="13">
        <v>74</v>
      </c>
      <c r="AA2066" s="13" t="s">
        <v>351</v>
      </c>
      <c r="AB2066" s="37" t="str">
        <f t="shared" si="225"/>
        <v>tw-y-44-jlr-loc3</v>
      </c>
      <c r="AC2066" s="37">
        <f t="shared" si="226"/>
        <v>5</v>
      </c>
      <c r="AD2066" s="13">
        <v>6</v>
      </c>
      <c r="AE2066" s="27">
        <v>6</v>
      </c>
      <c r="AG2066" s="35">
        <v>263</v>
      </c>
    </row>
    <row r="2067" spans="1:33" ht="17.25" thickBot="1" x14ac:dyDescent="0.25">
      <c r="A2067" s="33" t="s">
        <v>988</v>
      </c>
      <c r="B2067" s="33">
        <f t="shared" si="220"/>
        <v>4404431</v>
      </c>
      <c r="C2067" s="52">
        <v>44</v>
      </c>
      <c r="D2067" s="28">
        <f t="shared" si="221"/>
        <v>44044</v>
      </c>
      <c r="E2067" s="29">
        <v>3</v>
      </c>
      <c r="F2067" s="30" t="s">
        <v>634</v>
      </c>
      <c r="G2067" s="30" t="s">
        <v>298</v>
      </c>
      <c r="H2067" s="29">
        <f t="shared" si="222"/>
        <v>100</v>
      </c>
      <c r="I2067" s="29">
        <f t="shared" si="223"/>
        <v>11</v>
      </c>
      <c r="J2067" s="29">
        <f t="shared" si="224"/>
        <v>3</v>
      </c>
      <c r="K2067" s="29" t="s">
        <v>1468</v>
      </c>
      <c r="L2067" s="29">
        <v>74</v>
      </c>
      <c r="M2067" s="29" t="s">
        <v>1470</v>
      </c>
      <c r="N2067" s="29">
        <v>74</v>
      </c>
      <c r="O2067" s="29" t="s">
        <v>1472</v>
      </c>
      <c r="P2067" s="29">
        <v>74</v>
      </c>
      <c r="Q2067" s="29" t="s">
        <v>1703</v>
      </c>
      <c r="R2067" s="29">
        <v>74</v>
      </c>
      <c r="S2067" s="29" t="s">
        <v>1706</v>
      </c>
      <c r="T2067" s="29">
        <v>74</v>
      </c>
      <c r="U2067" s="29" t="s">
        <v>1708</v>
      </c>
      <c r="V2067" s="29">
        <v>74</v>
      </c>
      <c r="W2067" s="29" t="s">
        <v>1673</v>
      </c>
      <c r="X2067" s="29">
        <v>74</v>
      </c>
      <c r="Y2067" s="29" t="s">
        <v>1676</v>
      </c>
      <c r="Z2067" s="29">
        <v>74</v>
      </c>
      <c r="AA2067" s="29" t="s">
        <v>391</v>
      </c>
      <c r="AB2067" s="30" t="str">
        <f t="shared" si="225"/>
        <v>tw-y-44-shl-loc3</v>
      </c>
      <c r="AC2067" s="30">
        <f t="shared" si="226"/>
        <v>5</v>
      </c>
      <c r="AD2067" s="29">
        <v>9</v>
      </c>
      <c r="AE2067" s="31">
        <v>9</v>
      </c>
      <c r="AG2067" s="35">
        <v>264</v>
      </c>
    </row>
    <row r="2068" spans="1:33" ht="16.5" x14ac:dyDescent="0.2">
      <c r="A2068" s="33" t="s">
        <v>988</v>
      </c>
      <c r="B2068" s="33">
        <f t="shared" si="220"/>
        <v>4404510</v>
      </c>
      <c r="C2068" s="52">
        <v>45</v>
      </c>
      <c r="D2068" s="23">
        <f t="shared" si="221"/>
        <v>44045</v>
      </c>
      <c r="E2068" s="24">
        <v>1</v>
      </c>
      <c r="F2068" s="32" t="s">
        <v>633</v>
      </c>
      <c r="G2068" s="32" t="s">
        <v>696</v>
      </c>
      <c r="H2068" s="24">
        <f t="shared" si="222"/>
        <v>100</v>
      </c>
      <c r="I2068" s="24">
        <f t="shared" si="223"/>
        <v>12</v>
      </c>
      <c r="J2068" s="24">
        <f t="shared" si="224"/>
        <v>3</v>
      </c>
      <c r="K2068" s="24" t="s">
        <v>1469</v>
      </c>
      <c r="L2068" s="24">
        <v>74</v>
      </c>
      <c r="M2068" s="24" t="s">
        <v>1471</v>
      </c>
      <c r="N2068" s="24">
        <v>74</v>
      </c>
      <c r="O2068" s="24" t="s">
        <v>1473</v>
      </c>
      <c r="P2068" s="24">
        <v>74</v>
      </c>
      <c r="Q2068" s="24" t="s">
        <v>1704</v>
      </c>
      <c r="R2068" s="24">
        <v>74</v>
      </c>
      <c r="S2068" s="24" t="s">
        <v>1705</v>
      </c>
      <c r="T2068" s="24">
        <v>74</v>
      </c>
      <c r="U2068" s="24" t="s">
        <v>1707</v>
      </c>
      <c r="V2068" s="24">
        <v>74</v>
      </c>
      <c r="W2068" s="24" t="s">
        <v>1674</v>
      </c>
      <c r="X2068" s="24">
        <v>74</v>
      </c>
      <c r="Y2068" s="24" t="s">
        <v>1675</v>
      </c>
      <c r="Z2068" s="24">
        <v>74</v>
      </c>
      <c r="AA2068" s="24" t="s">
        <v>357</v>
      </c>
      <c r="AB2068" s="24" t="str">
        <f t="shared" si="225"/>
        <v>tw-y-45-jlr-loc1</v>
      </c>
      <c r="AC2068" s="24">
        <f t="shared" si="226"/>
        <v>5</v>
      </c>
      <c r="AD2068" s="24">
        <v>6</v>
      </c>
      <c r="AE2068" s="25">
        <v>6</v>
      </c>
      <c r="AG2068" s="35">
        <v>265</v>
      </c>
    </row>
    <row r="2069" spans="1:33" ht="16.5" x14ac:dyDescent="0.2">
      <c r="A2069" s="33" t="s">
        <v>988</v>
      </c>
      <c r="B2069" s="33">
        <f t="shared" si="220"/>
        <v>4404511</v>
      </c>
      <c r="C2069" s="52">
        <v>45</v>
      </c>
      <c r="D2069" s="26">
        <f t="shared" si="221"/>
        <v>44045</v>
      </c>
      <c r="E2069" s="13">
        <v>1</v>
      </c>
      <c r="F2069" s="14" t="s">
        <v>634</v>
      </c>
      <c r="G2069" s="14" t="s">
        <v>697</v>
      </c>
      <c r="H2069" s="13">
        <f t="shared" si="222"/>
        <v>100</v>
      </c>
      <c r="I2069" s="13">
        <f t="shared" si="223"/>
        <v>12</v>
      </c>
      <c r="J2069" s="13">
        <f t="shared" si="224"/>
        <v>3</v>
      </c>
      <c r="K2069" s="13" t="s">
        <v>1468</v>
      </c>
      <c r="L2069" s="13">
        <v>75</v>
      </c>
      <c r="M2069" s="13" t="s">
        <v>1470</v>
      </c>
      <c r="N2069" s="13">
        <v>75</v>
      </c>
      <c r="O2069" s="13" t="s">
        <v>1472</v>
      </c>
      <c r="P2069" s="13">
        <v>75</v>
      </c>
      <c r="Q2069" s="13" t="s">
        <v>1474</v>
      </c>
      <c r="R2069" s="13">
        <v>75</v>
      </c>
      <c r="S2069" s="13" t="s">
        <v>1706</v>
      </c>
      <c r="T2069" s="13">
        <v>75</v>
      </c>
      <c r="U2069" s="13" t="s">
        <v>1708</v>
      </c>
      <c r="V2069" s="13">
        <v>75</v>
      </c>
      <c r="W2069" s="13" t="s">
        <v>1673</v>
      </c>
      <c r="X2069" s="13">
        <v>75</v>
      </c>
      <c r="Y2069" s="13" t="s">
        <v>1676</v>
      </c>
      <c r="Z2069" s="13">
        <v>75</v>
      </c>
      <c r="AA2069" s="13" t="s">
        <v>398</v>
      </c>
      <c r="AB2069" s="13" t="str">
        <f t="shared" si="225"/>
        <v>tw-y-45-shl-loc1</v>
      </c>
      <c r="AC2069" s="13">
        <f t="shared" si="226"/>
        <v>5</v>
      </c>
      <c r="AD2069" s="13">
        <v>9</v>
      </c>
      <c r="AE2069" s="27">
        <v>9</v>
      </c>
      <c r="AG2069" s="35">
        <v>266</v>
      </c>
    </row>
    <row r="2070" spans="1:33" ht="16.5" x14ac:dyDescent="0.2">
      <c r="A2070" s="33" t="s">
        <v>988</v>
      </c>
      <c r="B2070" s="33">
        <f t="shared" si="220"/>
        <v>4404520</v>
      </c>
      <c r="C2070" s="52">
        <v>45</v>
      </c>
      <c r="D2070" s="26">
        <f t="shared" si="221"/>
        <v>44045</v>
      </c>
      <c r="E2070" s="13">
        <v>2</v>
      </c>
      <c r="F2070" s="14" t="s">
        <v>633</v>
      </c>
      <c r="G2070" s="14" t="s">
        <v>289</v>
      </c>
      <c r="H2070" s="13">
        <f t="shared" si="222"/>
        <v>100</v>
      </c>
      <c r="I2070" s="13">
        <f t="shared" si="223"/>
        <v>12</v>
      </c>
      <c r="J2070" s="13">
        <f t="shared" si="224"/>
        <v>3</v>
      </c>
      <c r="K2070" s="13" t="s">
        <v>1469</v>
      </c>
      <c r="L2070" s="13">
        <v>74</v>
      </c>
      <c r="M2070" s="13" t="s">
        <v>1471</v>
      </c>
      <c r="N2070" s="13">
        <v>74</v>
      </c>
      <c r="O2070" s="13" t="s">
        <v>1473</v>
      </c>
      <c r="P2070" s="13">
        <v>74</v>
      </c>
      <c r="Q2070" s="13" t="s">
        <v>1704</v>
      </c>
      <c r="R2070" s="13">
        <v>74</v>
      </c>
      <c r="S2070" s="13" t="s">
        <v>1705</v>
      </c>
      <c r="T2070" s="13">
        <v>74</v>
      </c>
      <c r="U2070" s="13" t="s">
        <v>1707</v>
      </c>
      <c r="V2070" s="13">
        <v>74</v>
      </c>
      <c r="W2070" s="13" t="s">
        <v>1674</v>
      </c>
      <c r="X2070" s="13">
        <v>74</v>
      </c>
      <c r="Y2070" s="13" t="s">
        <v>1675</v>
      </c>
      <c r="Z2070" s="13">
        <v>74</v>
      </c>
      <c r="AA2070" s="13" t="s">
        <v>347</v>
      </c>
      <c r="AB2070" s="36" t="str">
        <f t="shared" si="225"/>
        <v>tw-y-45-jlr-loc2</v>
      </c>
      <c r="AC2070" s="36">
        <f t="shared" si="226"/>
        <v>5</v>
      </c>
      <c r="AD2070" s="13">
        <v>6</v>
      </c>
      <c r="AE2070" s="27">
        <v>6</v>
      </c>
      <c r="AG2070" s="35">
        <v>267</v>
      </c>
    </row>
    <row r="2071" spans="1:33" ht="16.5" x14ac:dyDescent="0.2">
      <c r="A2071" s="33" t="s">
        <v>988</v>
      </c>
      <c r="B2071" s="33">
        <f t="shared" si="220"/>
        <v>4404521</v>
      </c>
      <c r="C2071" s="52">
        <v>45</v>
      </c>
      <c r="D2071" s="26">
        <f t="shared" si="221"/>
        <v>44045</v>
      </c>
      <c r="E2071" s="13">
        <v>2</v>
      </c>
      <c r="F2071" s="14" t="s">
        <v>634</v>
      </c>
      <c r="G2071" s="14" t="s">
        <v>699</v>
      </c>
      <c r="H2071" s="13">
        <f t="shared" si="222"/>
        <v>100</v>
      </c>
      <c r="I2071" s="13">
        <f t="shared" si="223"/>
        <v>12</v>
      </c>
      <c r="J2071" s="13">
        <f t="shared" si="224"/>
        <v>3</v>
      </c>
      <c r="K2071" s="13" t="s">
        <v>1468</v>
      </c>
      <c r="L2071" s="13">
        <v>75</v>
      </c>
      <c r="M2071" s="13" t="s">
        <v>1470</v>
      </c>
      <c r="N2071" s="13">
        <v>75</v>
      </c>
      <c r="O2071" s="13" t="s">
        <v>1472</v>
      </c>
      <c r="P2071" s="13">
        <v>75</v>
      </c>
      <c r="Q2071" s="13" t="s">
        <v>1474</v>
      </c>
      <c r="R2071" s="13">
        <v>75</v>
      </c>
      <c r="S2071" s="13" t="s">
        <v>1706</v>
      </c>
      <c r="T2071" s="13">
        <v>75</v>
      </c>
      <c r="U2071" s="13" t="s">
        <v>1708</v>
      </c>
      <c r="V2071" s="13">
        <v>75</v>
      </c>
      <c r="W2071" s="13" t="s">
        <v>1673</v>
      </c>
      <c r="X2071" s="13">
        <v>75</v>
      </c>
      <c r="Y2071" s="13" t="s">
        <v>1676</v>
      </c>
      <c r="Z2071" s="13">
        <v>75</v>
      </c>
      <c r="AA2071" s="13" t="s">
        <v>386</v>
      </c>
      <c r="AB2071" s="36" t="str">
        <f t="shared" si="225"/>
        <v>tw-y-45-shl-loc2</v>
      </c>
      <c r="AC2071" s="36">
        <f t="shared" si="226"/>
        <v>5</v>
      </c>
      <c r="AD2071" s="13">
        <v>9</v>
      </c>
      <c r="AE2071" s="27">
        <v>9</v>
      </c>
      <c r="AG2071" s="35">
        <v>268</v>
      </c>
    </row>
    <row r="2072" spans="1:33" ht="16.5" x14ac:dyDescent="0.2">
      <c r="A2072" s="33" t="s">
        <v>988</v>
      </c>
      <c r="B2072" s="33">
        <f t="shared" si="220"/>
        <v>4404530</v>
      </c>
      <c r="C2072" s="52">
        <v>45</v>
      </c>
      <c r="D2072" s="26">
        <f t="shared" si="221"/>
        <v>44045</v>
      </c>
      <c r="E2072" s="13">
        <v>3</v>
      </c>
      <c r="F2072" s="14" t="s">
        <v>633</v>
      </c>
      <c r="G2072" s="14" t="s">
        <v>29</v>
      </c>
      <c r="H2072" s="13">
        <f t="shared" si="222"/>
        <v>100</v>
      </c>
      <c r="I2072" s="13">
        <f t="shared" si="223"/>
        <v>12</v>
      </c>
      <c r="J2072" s="13">
        <f t="shared" si="224"/>
        <v>3</v>
      </c>
      <c r="K2072" s="13" t="s">
        <v>1469</v>
      </c>
      <c r="L2072" s="13">
        <v>74</v>
      </c>
      <c r="M2072" s="13" t="s">
        <v>1471</v>
      </c>
      <c r="N2072" s="13">
        <v>74</v>
      </c>
      <c r="O2072" s="13" t="s">
        <v>1473</v>
      </c>
      <c r="P2072" s="13">
        <v>74</v>
      </c>
      <c r="Q2072" s="13" t="s">
        <v>1704</v>
      </c>
      <c r="R2072" s="13">
        <v>74</v>
      </c>
      <c r="S2072" s="13" t="s">
        <v>1705</v>
      </c>
      <c r="T2072" s="13">
        <v>74</v>
      </c>
      <c r="U2072" s="13" t="s">
        <v>1707</v>
      </c>
      <c r="V2072" s="13">
        <v>74</v>
      </c>
      <c r="W2072" s="13" t="s">
        <v>1674</v>
      </c>
      <c r="X2072" s="13">
        <v>74</v>
      </c>
      <c r="Y2072" s="13" t="s">
        <v>1675</v>
      </c>
      <c r="Z2072" s="13">
        <v>74</v>
      </c>
      <c r="AA2072" s="13" t="s">
        <v>353</v>
      </c>
      <c r="AB2072" s="37" t="str">
        <f t="shared" si="225"/>
        <v>tw-y-45-jlr-loc3</v>
      </c>
      <c r="AC2072" s="37">
        <f t="shared" si="226"/>
        <v>5</v>
      </c>
      <c r="AD2072" s="13">
        <v>6</v>
      </c>
      <c r="AE2072" s="27">
        <v>6</v>
      </c>
      <c r="AG2072" s="35">
        <v>269</v>
      </c>
    </row>
    <row r="2073" spans="1:33" ht="17.25" thickBot="1" x14ac:dyDescent="0.25">
      <c r="A2073" s="33" t="s">
        <v>988</v>
      </c>
      <c r="B2073" s="33">
        <f t="shared" si="220"/>
        <v>4404531</v>
      </c>
      <c r="C2073" s="52">
        <v>45</v>
      </c>
      <c r="D2073" s="28">
        <f t="shared" si="221"/>
        <v>44045</v>
      </c>
      <c r="E2073" s="29">
        <v>3</v>
      </c>
      <c r="F2073" s="30" t="s">
        <v>634</v>
      </c>
      <c r="G2073" s="30" t="s">
        <v>298</v>
      </c>
      <c r="H2073" s="29">
        <f t="shared" si="222"/>
        <v>100</v>
      </c>
      <c r="I2073" s="29">
        <f t="shared" si="223"/>
        <v>12</v>
      </c>
      <c r="J2073" s="29">
        <f t="shared" si="224"/>
        <v>3</v>
      </c>
      <c r="K2073" s="29" t="s">
        <v>1468</v>
      </c>
      <c r="L2073" s="29">
        <v>75</v>
      </c>
      <c r="M2073" s="29" t="s">
        <v>1470</v>
      </c>
      <c r="N2073" s="29">
        <v>75</v>
      </c>
      <c r="O2073" s="29" t="s">
        <v>1472</v>
      </c>
      <c r="P2073" s="29">
        <v>75</v>
      </c>
      <c r="Q2073" s="29" t="s">
        <v>1474</v>
      </c>
      <c r="R2073" s="29">
        <v>75</v>
      </c>
      <c r="S2073" s="29" t="s">
        <v>1706</v>
      </c>
      <c r="T2073" s="29">
        <v>75</v>
      </c>
      <c r="U2073" s="29" t="s">
        <v>1708</v>
      </c>
      <c r="V2073" s="29">
        <v>75</v>
      </c>
      <c r="W2073" s="29" t="s">
        <v>1673</v>
      </c>
      <c r="X2073" s="29">
        <v>75</v>
      </c>
      <c r="Y2073" s="29" t="s">
        <v>1676</v>
      </c>
      <c r="Z2073" s="29">
        <v>75</v>
      </c>
      <c r="AA2073" s="29" t="s">
        <v>394</v>
      </c>
      <c r="AB2073" s="30" t="str">
        <f t="shared" si="225"/>
        <v>tw-y-45-shl-loc3</v>
      </c>
      <c r="AC2073" s="30">
        <f t="shared" si="226"/>
        <v>5</v>
      </c>
      <c r="AD2073" s="29">
        <v>9</v>
      </c>
      <c r="AE2073" s="31">
        <v>9</v>
      </c>
      <c r="AG2073" s="35">
        <v>270</v>
      </c>
    </row>
    <row r="2074" spans="1:33" ht="16.5" x14ac:dyDescent="0.2">
      <c r="A2074" s="33" t="s">
        <v>988</v>
      </c>
      <c r="B2074" s="33">
        <f t="shared" si="220"/>
        <v>4404610</v>
      </c>
      <c r="C2074" s="52">
        <v>46</v>
      </c>
      <c r="D2074" s="23">
        <f t="shared" si="221"/>
        <v>44046</v>
      </c>
      <c r="E2074" s="24">
        <v>1</v>
      </c>
      <c r="F2074" s="32" t="s">
        <v>633</v>
      </c>
      <c r="G2074" s="32" t="s">
        <v>696</v>
      </c>
      <c r="H2074" s="24">
        <f t="shared" si="222"/>
        <v>101</v>
      </c>
      <c r="I2074" s="24">
        <f t="shared" si="223"/>
        <v>12</v>
      </c>
      <c r="J2074" s="24">
        <f t="shared" si="224"/>
        <v>4</v>
      </c>
      <c r="K2074" s="24" t="s">
        <v>1469</v>
      </c>
      <c r="L2074" s="24">
        <v>76</v>
      </c>
      <c r="M2074" s="24" t="s">
        <v>1471</v>
      </c>
      <c r="N2074" s="24">
        <v>76</v>
      </c>
      <c r="O2074" s="24" t="s">
        <v>1473</v>
      </c>
      <c r="P2074" s="24">
        <v>76</v>
      </c>
      <c r="Q2074" s="24" t="s">
        <v>1475</v>
      </c>
      <c r="R2074" s="24">
        <v>76</v>
      </c>
      <c r="S2074" s="24" t="s">
        <v>1705</v>
      </c>
      <c r="T2074" s="24">
        <v>76</v>
      </c>
      <c r="U2074" s="24" t="s">
        <v>1707</v>
      </c>
      <c r="V2074" s="24">
        <v>76</v>
      </c>
      <c r="W2074" s="24" t="s">
        <v>1674</v>
      </c>
      <c r="X2074" s="24">
        <v>76</v>
      </c>
      <c r="Y2074" s="24" t="s">
        <v>1675</v>
      </c>
      <c r="Z2074" s="24">
        <v>76</v>
      </c>
      <c r="AA2074" s="24" t="s">
        <v>351</v>
      </c>
      <c r="AB2074" s="24" t="str">
        <f t="shared" si="225"/>
        <v>tw-y-46-jlr-loc1</v>
      </c>
      <c r="AC2074" s="24">
        <f t="shared" si="226"/>
        <v>5</v>
      </c>
      <c r="AD2074" s="24">
        <v>6</v>
      </c>
      <c r="AE2074" s="25">
        <v>6</v>
      </c>
      <c r="AG2074" s="35">
        <v>271</v>
      </c>
    </row>
    <row r="2075" spans="1:33" ht="16.5" x14ac:dyDescent="0.2">
      <c r="A2075" s="33" t="s">
        <v>988</v>
      </c>
      <c r="B2075" s="33">
        <f t="shared" si="220"/>
        <v>4404611</v>
      </c>
      <c r="C2075" s="52">
        <v>46</v>
      </c>
      <c r="D2075" s="26">
        <f t="shared" si="221"/>
        <v>44046</v>
      </c>
      <c r="E2075" s="13">
        <v>1</v>
      </c>
      <c r="F2075" s="14" t="s">
        <v>634</v>
      </c>
      <c r="G2075" s="14" t="s">
        <v>697</v>
      </c>
      <c r="H2075" s="13">
        <f t="shared" si="222"/>
        <v>101</v>
      </c>
      <c r="I2075" s="13">
        <f t="shared" si="223"/>
        <v>12</v>
      </c>
      <c r="J2075" s="13">
        <f t="shared" si="224"/>
        <v>4</v>
      </c>
      <c r="K2075" s="13" t="s">
        <v>1468</v>
      </c>
      <c r="L2075" s="13">
        <v>75</v>
      </c>
      <c r="M2075" s="13" t="s">
        <v>1470</v>
      </c>
      <c r="N2075" s="13">
        <v>75</v>
      </c>
      <c r="O2075" s="13" t="s">
        <v>1472</v>
      </c>
      <c r="P2075" s="13">
        <v>75</v>
      </c>
      <c r="Q2075" s="13" t="s">
        <v>1474</v>
      </c>
      <c r="R2075" s="13">
        <v>75</v>
      </c>
      <c r="S2075" s="13" t="s">
        <v>1706</v>
      </c>
      <c r="T2075" s="13">
        <v>75</v>
      </c>
      <c r="U2075" s="13" t="s">
        <v>1708</v>
      </c>
      <c r="V2075" s="13">
        <v>75</v>
      </c>
      <c r="W2075" s="13" t="s">
        <v>1673</v>
      </c>
      <c r="X2075" s="13">
        <v>75</v>
      </c>
      <c r="Y2075" s="13" t="s">
        <v>1676</v>
      </c>
      <c r="Z2075" s="13">
        <v>75</v>
      </c>
      <c r="AA2075" s="13" t="s">
        <v>391</v>
      </c>
      <c r="AB2075" s="13" t="str">
        <f t="shared" si="225"/>
        <v>tw-y-46-shl-loc1</v>
      </c>
      <c r="AC2075" s="13">
        <f t="shared" si="226"/>
        <v>5</v>
      </c>
      <c r="AD2075" s="13">
        <v>9</v>
      </c>
      <c r="AE2075" s="27">
        <v>9</v>
      </c>
      <c r="AG2075" s="35">
        <v>272</v>
      </c>
    </row>
    <row r="2076" spans="1:33" ht="16.5" x14ac:dyDescent="0.2">
      <c r="A2076" s="33" t="s">
        <v>988</v>
      </c>
      <c r="B2076" s="33">
        <f t="shared" si="220"/>
        <v>4404620</v>
      </c>
      <c r="C2076" s="52">
        <v>46</v>
      </c>
      <c r="D2076" s="26">
        <f t="shared" si="221"/>
        <v>44046</v>
      </c>
      <c r="E2076" s="13">
        <v>2</v>
      </c>
      <c r="F2076" s="14" t="s">
        <v>633</v>
      </c>
      <c r="G2076" s="14" t="s">
        <v>289</v>
      </c>
      <c r="H2076" s="13">
        <f t="shared" si="222"/>
        <v>101</v>
      </c>
      <c r="I2076" s="13">
        <f t="shared" si="223"/>
        <v>12</v>
      </c>
      <c r="J2076" s="13">
        <f t="shared" si="224"/>
        <v>4</v>
      </c>
      <c r="K2076" s="13" t="s">
        <v>1469</v>
      </c>
      <c r="L2076" s="13">
        <v>76</v>
      </c>
      <c r="M2076" s="13" t="s">
        <v>1471</v>
      </c>
      <c r="N2076" s="13">
        <v>76</v>
      </c>
      <c r="O2076" s="13" t="s">
        <v>1473</v>
      </c>
      <c r="P2076" s="13">
        <v>76</v>
      </c>
      <c r="Q2076" s="13" t="s">
        <v>1475</v>
      </c>
      <c r="R2076" s="13">
        <v>76</v>
      </c>
      <c r="S2076" s="13" t="s">
        <v>1705</v>
      </c>
      <c r="T2076" s="13">
        <v>76</v>
      </c>
      <c r="U2076" s="13" t="s">
        <v>1707</v>
      </c>
      <c r="V2076" s="13">
        <v>76</v>
      </c>
      <c r="W2076" s="13" t="s">
        <v>1674</v>
      </c>
      <c r="X2076" s="13">
        <v>76</v>
      </c>
      <c r="Y2076" s="13" t="s">
        <v>1675</v>
      </c>
      <c r="Z2076" s="13">
        <v>76</v>
      </c>
      <c r="AA2076" s="13" t="s">
        <v>748</v>
      </c>
      <c r="AB2076" s="36" t="str">
        <f t="shared" si="225"/>
        <v>tw-y-46-jlr-loc2</v>
      </c>
      <c r="AC2076" s="36">
        <f t="shared" si="226"/>
        <v>5</v>
      </c>
      <c r="AD2076" s="13">
        <v>6</v>
      </c>
      <c r="AE2076" s="27">
        <v>6</v>
      </c>
      <c r="AG2076" s="35">
        <v>273</v>
      </c>
    </row>
    <row r="2077" spans="1:33" ht="16.5" x14ac:dyDescent="0.2">
      <c r="A2077" s="33" t="s">
        <v>988</v>
      </c>
      <c r="B2077" s="33">
        <f t="shared" si="220"/>
        <v>4404621</v>
      </c>
      <c r="C2077" s="52">
        <v>46</v>
      </c>
      <c r="D2077" s="26">
        <f t="shared" si="221"/>
        <v>44046</v>
      </c>
      <c r="E2077" s="13">
        <v>2</v>
      </c>
      <c r="F2077" s="14" t="s">
        <v>634</v>
      </c>
      <c r="G2077" s="14" t="s">
        <v>699</v>
      </c>
      <c r="H2077" s="13">
        <f t="shared" si="222"/>
        <v>101</v>
      </c>
      <c r="I2077" s="13">
        <f t="shared" si="223"/>
        <v>12</v>
      </c>
      <c r="J2077" s="13">
        <f t="shared" si="224"/>
        <v>4</v>
      </c>
      <c r="K2077" s="13" t="s">
        <v>1468</v>
      </c>
      <c r="L2077" s="13">
        <v>75</v>
      </c>
      <c r="M2077" s="13" t="s">
        <v>1470</v>
      </c>
      <c r="N2077" s="13">
        <v>75</v>
      </c>
      <c r="O2077" s="13" t="s">
        <v>1472</v>
      </c>
      <c r="P2077" s="13">
        <v>75</v>
      </c>
      <c r="Q2077" s="13" t="s">
        <v>1474</v>
      </c>
      <c r="R2077" s="13">
        <v>75</v>
      </c>
      <c r="S2077" s="13" t="s">
        <v>1706</v>
      </c>
      <c r="T2077" s="13">
        <v>75</v>
      </c>
      <c r="U2077" s="13" t="s">
        <v>1708</v>
      </c>
      <c r="V2077" s="13">
        <v>75</v>
      </c>
      <c r="W2077" s="13" t="s">
        <v>1673</v>
      </c>
      <c r="X2077" s="13">
        <v>75</v>
      </c>
      <c r="Y2077" s="13" t="s">
        <v>1676</v>
      </c>
      <c r="Z2077" s="13">
        <v>75</v>
      </c>
      <c r="AA2077" s="13" t="s">
        <v>390</v>
      </c>
      <c r="AB2077" s="36" t="str">
        <f t="shared" si="225"/>
        <v>tw-y-46-shl-loc2</v>
      </c>
      <c r="AC2077" s="36">
        <f t="shared" si="226"/>
        <v>5</v>
      </c>
      <c r="AD2077" s="13">
        <v>9</v>
      </c>
      <c r="AE2077" s="27">
        <v>9</v>
      </c>
      <c r="AG2077" s="35">
        <v>274</v>
      </c>
    </row>
    <row r="2078" spans="1:33" ht="16.5" x14ac:dyDescent="0.2">
      <c r="A2078" s="33" t="s">
        <v>988</v>
      </c>
      <c r="B2078" s="33">
        <f t="shared" si="220"/>
        <v>4404630</v>
      </c>
      <c r="C2078" s="52">
        <v>46</v>
      </c>
      <c r="D2078" s="26">
        <f t="shared" si="221"/>
        <v>44046</v>
      </c>
      <c r="E2078" s="13">
        <v>3</v>
      </c>
      <c r="F2078" s="14" t="s">
        <v>633</v>
      </c>
      <c r="G2078" s="14" t="s">
        <v>29</v>
      </c>
      <c r="H2078" s="13">
        <f t="shared" si="222"/>
        <v>101</v>
      </c>
      <c r="I2078" s="13">
        <f t="shared" si="223"/>
        <v>12</v>
      </c>
      <c r="J2078" s="13">
        <f t="shared" si="224"/>
        <v>4</v>
      </c>
      <c r="K2078" s="13" t="s">
        <v>1469</v>
      </c>
      <c r="L2078" s="13">
        <v>76</v>
      </c>
      <c r="M2078" s="13" t="s">
        <v>1471</v>
      </c>
      <c r="N2078" s="13">
        <v>76</v>
      </c>
      <c r="O2078" s="13" t="s">
        <v>1473</v>
      </c>
      <c r="P2078" s="13">
        <v>76</v>
      </c>
      <c r="Q2078" s="13" t="s">
        <v>1475</v>
      </c>
      <c r="R2078" s="13">
        <v>76</v>
      </c>
      <c r="S2078" s="13" t="s">
        <v>1705</v>
      </c>
      <c r="T2078" s="13">
        <v>76</v>
      </c>
      <c r="U2078" s="13" t="s">
        <v>1707</v>
      </c>
      <c r="V2078" s="13">
        <v>76</v>
      </c>
      <c r="W2078" s="13" t="s">
        <v>1674</v>
      </c>
      <c r="X2078" s="13">
        <v>76</v>
      </c>
      <c r="Y2078" s="13" t="s">
        <v>1675</v>
      </c>
      <c r="Z2078" s="13">
        <v>76</v>
      </c>
      <c r="AA2078" s="13" t="s">
        <v>354</v>
      </c>
      <c r="AB2078" s="37" t="str">
        <f t="shared" si="225"/>
        <v>tw-y-46-jlr-loc3</v>
      </c>
      <c r="AC2078" s="37">
        <f t="shared" si="226"/>
        <v>5</v>
      </c>
      <c r="AD2078" s="13">
        <v>6</v>
      </c>
      <c r="AE2078" s="27">
        <v>6</v>
      </c>
      <c r="AG2078" s="35">
        <v>275</v>
      </c>
    </row>
    <row r="2079" spans="1:33" ht="17.25" thickBot="1" x14ac:dyDescent="0.25">
      <c r="A2079" s="33" t="s">
        <v>988</v>
      </c>
      <c r="B2079" s="33">
        <f t="shared" si="220"/>
        <v>4404631</v>
      </c>
      <c r="C2079" s="52">
        <v>46</v>
      </c>
      <c r="D2079" s="28">
        <f t="shared" si="221"/>
        <v>44046</v>
      </c>
      <c r="E2079" s="29">
        <v>3</v>
      </c>
      <c r="F2079" s="30" t="s">
        <v>634</v>
      </c>
      <c r="G2079" s="30" t="s">
        <v>298</v>
      </c>
      <c r="H2079" s="29">
        <f t="shared" si="222"/>
        <v>101</v>
      </c>
      <c r="I2079" s="29">
        <f t="shared" si="223"/>
        <v>12</v>
      </c>
      <c r="J2079" s="29">
        <f t="shared" si="224"/>
        <v>4</v>
      </c>
      <c r="K2079" s="29" t="s">
        <v>1468</v>
      </c>
      <c r="L2079" s="29">
        <v>75</v>
      </c>
      <c r="M2079" s="29" t="s">
        <v>1470</v>
      </c>
      <c r="N2079" s="29">
        <v>75</v>
      </c>
      <c r="O2079" s="29" t="s">
        <v>1472</v>
      </c>
      <c r="P2079" s="29">
        <v>75</v>
      </c>
      <c r="Q2079" s="29" t="s">
        <v>1474</v>
      </c>
      <c r="R2079" s="29">
        <v>75</v>
      </c>
      <c r="S2079" s="29" t="s">
        <v>1706</v>
      </c>
      <c r="T2079" s="29">
        <v>75</v>
      </c>
      <c r="U2079" s="29" t="s">
        <v>1708</v>
      </c>
      <c r="V2079" s="29">
        <v>75</v>
      </c>
      <c r="W2079" s="29" t="s">
        <v>1673</v>
      </c>
      <c r="X2079" s="29">
        <v>75</v>
      </c>
      <c r="Y2079" s="29" t="s">
        <v>1676</v>
      </c>
      <c r="Z2079" s="29">
        <v>75</v>
      </c>
      <c r="AA2079" s="29" t="s">
        <v>395</v>
      </c>
      <c r="AB2079" s="30" t="str">
        <f t="shared" si="225"/>
        <v>tw-y-46-shl-loc3</v>
      </c>
      <c r="AC2079" s="30">
        <f t="shared" si="226"/>
        <v>5</v>
      </c>
      <c r="AD2079" s="29">
        <v>9</v>
      </c>
      <c r="AE2079" s="31">
        <v>9</v>
      </c>
      <c r="AG2079" s="35">
        <v>276</v>
      </c>
    </row>
    <row r="2080" spans="1:33" ht="16.5" x14ac:dyDescent="0.2">
      <c r="A2080" s="33" t="s">
        <v>988</v>
      </c>
      <c r="B2080" s="33">
        <f t="shared" si="220"/>
        <v>4404710</v>
      </c>
      <c r="C2080" s="52">
        <v>47</v>
      </c>
      <c r="D2080" s="23">
        <f t="shared" si="221"/>
        <v>44047</v>
      </c>
      <c r="E2080" s="24">
        <v>1</v>
      </c>
      <c r="F2080" s="32" t="s">
        <v>633</v>
      </c>
      <c r="G2080" s="32" t="s">
        <v>696</v>
      </c>
      <c r="H2080" s="24">
        <f t="shared" si="222"/>
        <v>102</v>
      </c>
      <c r="I2080" s="24">
        <f t="shared" si="223"/>
        <v>12</v>
      </c>
      <c r="J2080" s="24">
        <f t="shared" si="224"/>
        <v>4</v>
      </c>
      <c r="K2080" s="24" t="s">
        <v>1469</v>
      </c>
      <c r="L2080" s="24">
        <v>77</v>
      </c>
      <c r="M2080" s="24" t="s">
        <v>1471</v>
      </c>
      <c r="N2080" s="24">
        <v>77</v>
      </c>
      <c r="O2080" s="24" t="s">
        <v>1473</v>
      </c>
      <c r="P2080" s="24">
        <v>77</v>
      </c>
      <c r="Q2080" s="24" t="s">
        <v>1475</v>
      </c>
      <c r="R2080" s="24">
        <v>77</v>
      </c>
      <c r="S2080" s="24" t="s">
        <v>1477</v>
      </c>
      <c r="T2080" s="24">
        <v>77</v>
      </c>
      <c r="U2080" s="24" t="s">
        <v>1707</v>
      </c>
      <c r="V2080" s="24">
        <v>77</v>
      </c>
      <c r="W2080" s="24" t="s">
        <v>1674</v>
      </c>
      <c r="X2080" s="24">
        <v>77</v>
      </c>
      <c r="Y2080" s="24" t="s">
        <v>1675</v>
      </c>
      <c r="Z2080" s="24">
        <v>77</v>
      </c>
      <c r="AA2080" s="24" t="s">
        <v>30</v>
      </c>
      <c r="AB2080" s="24" t="str">
        <f t="shared" si="225"/>
        <v>tw-y-47-jlr-loc1</v>
      </c>
      <c r="AC2080" s="24">
        <f t="shared" si="226"/>
        <v>5</v>
      </c>
      <c r="AD2080" s="24">
        <v>6</v>
      </c>
      <c r="AE2080" s="25">
        <v>6</v>
      </c>
      <c r="AG2080" s="35">
        <v>277</v>
      </c>
    </row>
    <row r="2081" spans="1:33" ht="16.5" x14ac:dyDescent="0.2">
      <c r="A2081" s="33" t="s">
        <v>988</v>
      </c>
      <c r="B2081" s="33">
        <f t="shared" si="220"/>
        <v>4404711</v>
      </c>
      <c r="C2081" s="52">
        <v>47</v>
      </c>
      <c r="D2081" s="26">
        <f t="shared" si="221"/>
        <v>44047</v>
      </c>
      <c r="E2081" s="13">
        <v>1</v>
      </c>
      <c r="F2081" s="14" t="s">
        <v>634</v>
      </c>
      <c r="G2081" s="14" t="s">
        <v>697</v>
      </c>
      <c r="H2081" s="13">
        <f t="shared" si="222"/>
        <v>102</v>
      </c>
      <c r="I2081" s="13">
        <f t="shared" si="223"/>
        <v>12</v>
      </c>
      <c r="J2081" s="13">
        <f t="shared" si="224"/>
        <v>4</v>
      </c>
      <c r="K2081" s="13" t="s">
        <v>1468</v>
      </c>
      <c r="L2081" s="13">
        <v>77</v>
      </c>
      <c r="M2081" s="13" t="s">
        <v>1470</v>
      </c>
      <c r="N2081" s="13">
        <v>77</v>
      </c>
      <c r="O2081" s="13" t="s">
        <v>1472</v>
      </c>
      <c r="P2081" s="13">
        <v>77</v>
      </c>
      <c r="Q2081" s="13" t="s">
        <v>1474</v>
      </c>
      <c r="R2081" s="13">
        <v>77</v>
      </c>
      <c r="S2081" s="13" t="s">
        <v>1476</v>
      </c>
      <c r="T2081" s="13">
        <v>77</v>
      </c>
      <c r="U2081" s="13" t="s">
        <v>1708</v>
      </c>
      <c r="V2081" s="13">
        <v>77</v>
      </c>
      <c r="W2081" s="13" t="s">
        <v>1673</v>
      </c>
      <c r="X2081" s="13">
        <v>77</v>
      </c>
      <c r="Y2081" s="13" t="s">
        <v>1676</v>
      </c>
      <c r="Z2081" s="13">
        <v>77</v>
      </c>
      <c r="AA2081" s="13" t="s">
        <v>386</v>
      </c>
      <c r="AB2081" s="13" t="str">
        <f t="shared" si="225"/>
        <v>tw-y-47-shl-loc1</v>
      </c>
      <c r="AC2081" s="13">
        <f t="shared" si="226"/>
        <v>5</v>
      </c>
      <c r="AD2081" s="13">
        <v>9</v>
      </c>
      <c r="AE2081" s="27">
        <v>9</v>
      </c>
      <c r="AG2081" s="35">
        <v>278</v>
      </c>
    </row>
    <row r="2082" spans="1:33" ht="16.5" x14ac:dyDescent="0.2">
      <c r="A2082" s="33" t="s">
        <v>988</v>
      </c>
      <c r="B2082" s="33">
        <f t="shared" si="220"/>
        <v>4404720</v>
      </c>
      <c r="C2082" s="52">
        <v>47</v>
      </c>
      <c r="D2082" s="26">
        <f t="shared" si="221"/>
        <v>44047</v>
      </c>
      <c r="E2082" s="13">
        <v>2</v>
      </c>
      <c r="F2082" s="14" t="s">
        <v>633</v>
      </c>
      <c r="G2082" s="14" t="s">
        <v>289</v>
      </c>
      <c r="H2082" s="13">
        <f t="shared" si="222"/>
        <v>102</v>
      </c>
      <c r="I2082" s="13">
        <f t="shared" si="223"/>
        <v>12</v>
      </c>
      <c r="J2082" s="13">
        <f t="shared" si="224"/>
        <v>4</v>
      </c>
      <c r="K2082" s="13" t="s">
        <v>1469</v>
      </c>
      <c r="L2082" s="13">
        <v>77</v>
      </c>
      <c r="M2082" s="13" t="s">
        <v>1471</v>
      </c>
      <c r="N2082" s="13">
        <v>77</v>
      </c>
      <c r="O2082" s="13" t="s">
        <v>1473</v>
      </c>
      <c r="P2082" s="13">
        <v>77</v>
      </c>
      <c r="Q2082" s="13" t="s">
        <v>1475</v>
      </c>
      <c r="R2082" s="13">
        <v>77</v>
      </c>
      <c r="S2082" s="13" t="s">
        <v>1477</v>
      </c>
      <c r="T2082" s="13">
        <v>77</v>
      </c>
      <c r="U2082" s="13" t="s">
        <v>1707</v>
      </c>
      <c r="V2082" s="13">
        <v>77</v>
      </c>
      <c r="W2082" s="13" t="s">
        <v>1674</v>
      </c>
      <c r="X2082" s="13">
        <v>77</v>
      </c>
      <c r="Y2082" s="13" t="s">
        <v>1675</v>
      </c>
      <c r="Z2082" s="13">
        <v>77</v>
      </c>
      <c r="AA2082" s="13" t="s">
        <v>30</v>
      </c>
      <c r="AB2082" s="36" t="str">
        <f t="shared" si="225"/>
        <v>tw-y-47-jlr-loc2</v>
      </c>
      <c r="AC2082" s="36">
        <f t="shared" si="226"/>
        <v>5</v>
      </c>
      <c r="AD2082" s="13">
        <v>6</v>
      </c>
      <c r="AE2082" s="27">
        <v>6</v>
      </c>
      <c r="AG2082" s="35">
        <v>279</v>
      </c>
    </row>
    <row r="2083" spans="1:33" ht="16.5" x14ac:dyDescent="0.2">
      <c r="A2083" s="33" t="s">
        <v>988</v>
      </c>
      <c r="B2083" s="33">
        <f t="shared" si="220"/>
        <v>4404721</v>
      </c>
      <c r="C2083" s="52">
        <v>47</v>
      </c>
      <c r="D2083" s="26">
        <f t="shared" si="221"/>
        <v>44047</v>
      </c>
      <c r="E2083" s="13">
        <v>2</v>
      </c>
      <c r="F2083" s="14" t="s">
        <v>634</v>
      </c>
      <c r="G2083" s="14" t="s">
        <v>699</v>
      </c>
      <c r="H2083" s="13">
        <f t="shared" si="222"/>
        <v>102</v>
      </c>
      <c r="I2083" s="13">
        <f t="shared" si="223"/>
        <v>12</v>
      </c>
      <c r="J2083" s="13">
        <f t="shared" si="224"/>
        <v>4</v>
      </c>
      <c r="K2083" s="13" t="s">
        <v>1468</v>
      </c>
      <c r="L2083" s="13">
        <v>77</v>
      </c>
      <c r="M2083" s="13" t="s">
        <v>1470</v>
      </c>
      <c r="N2083" s="13">
        <v>77</v>
      </c>
      <c r="O2083" s="13" t="s">
        <v>1472</v>
      </c>
      <c r="P2083" s="13">
        <v>77</v>
      </c>
      <c r="Q2083" s="13" t="s">
        <v>1474</v>
      </c>
      <c r="R2083" s="13">
        <v>77</v>
      </c>
      <c r="S2083" s="13" t="s">
        <v>1476</v>
      </c>
      <c r="T2083" s="13">
        <v>77</v>
      </c>
      <c r="U2083" s="13" t="s">
        <v>1708</v>
      </c>
      <c r="V2083" s="13">
        <v>77</v>
      </c>
      <c r="W2083" s="13" t="s">
        <v>1673</v>
      </c>
      <c r="X2083" s="13">
        <v>77</v>
      </c>
      <c r="Y2083" s="13" t="s">
        <v>1676</v>
      </c>
      <c r="Z2083" s="13">
        <v>77</v>
      </c>
      <c r="AA2083" s="13" t="s">
        <v>380</v>
      </c>
      <c r="AB2083" s="36" t="str">
        <f t="shared" si="225"/>
        <v>tw-y-47-shl-loc2</v>
      </c>
      <c r="AC2083" s="36">
        <f t="shared" si="226"/>
        <v>5</v>
      </c>
      <c r="AD2083" s="13">
        <v>9</v>
      </c>
      <c r="AE2083" s="27">
        <v>9</v>
      </c>
      <c r="AG2083" s="35">
        <v>280</v>
      </c>
    </row>
    <row r="2084" spans="1:33" ht="16.5" x14ac:dyDescent="0.2">
      <c r="A2084" s="33" t="s">
        <v>988</v>
      </c>
      <c r="B2084" s="33">
        <f t="shared" si="220"/>
        <v>4404730</v>
      </c>
      <c r="C2084" s="52">
        <v>47</v>
      </c>
      <c r="D2084" s="26">
        <f t="shared" si="221"/>
        <v>44047</v>
      </c>
      <c r="E2084" s="13">
        <v>3</v>
      </c>
      <c r="F2084" s="14" t="s">
        <v>633</v>
      </c>
      <c r="G2084" s="14" t="s">
        <v>29</v>
      </c>
      <c r="H2084" s="13">
        <f t="shared" si="222"/>
        <v>102</v>
      </c>
      <c r="I2084" s="13">
        <f t="shared" si="223"/>
        <v>12</v>
      </c>
      <c r="J2084" s="13">
        <f t="shared" si="224"/>
        <v>4</v>
      </c>
      <c r="K2084" s="13" t="s">
        <v>1469</v>
      </c>
      <c r="L2084" s="13">
        <v>77</v>
      </c>
      <c r="M2084" s="13" t="s">
        <v>1471</v>
      </c>
      <c r="N2084" s="13">
        <v>77</v>
      </c>
      <c r="O2084" s="13" t="s">
        <v>1473</v>
      </c>
      <c r="P2084" s="13">
        <v>77</v>
      </c>
      <c r="Q2084" s="13" t="s">
        <v>1475</v>
      </c>
      <c r="R2084" s="13">
        <v>77</v>
      </c>
      <c r="S2084" s="13" t="s">
        <v>1477</v>
      </c>
      <c r="T2084" s="13">
        <v>77</v>
      </c>
      <c r="U2084" s="13" t="s">
        <v>1707</v>
      </c>
      <c r="V2084" s="13">
        <v>77</v>
      </c>
      <c r="W2084" s="13" t="s">
        <v>1674</v>
      </c>
      <c r="X2084" s="13">
        <v>77</v>
      </c>
      <c r="Y2084" s="13" t="s">
        <v>1675</v>
      </c>
      <c r="Z2084" s="13">
        <v>77</v>
      </c>
      <c r="AA2084" s="13" t="s">
        <v>353</v>
      </c>
      <c r="AB2084" s="37" t="str">
        <f t="shared" si="225"/>
        <v>tw-y-47-jlr-loc3</v>
      </c>
      <c r="AC2084" s="37">
        <f t="shared" si="226"/>
        <v>5</v>
      </c>
      <c r="AD2084" s="13">
        <v>6</v>
      </c>
      <c r="AE2084" s="27">
        <v>6</v>
      </c>
      <c r="AG2084" s="35">
        <v>281</v>
      </c>
    </row>
    <row r="2085" spans="1:33" ht="17.25" thickBot="1" x14ac:dyDescent="0.25">
      <c r="A2085" s="33" t="s">
        <v>988</v>
      </c>
      <c r="B2085" s="33">
        <f t="shared" si="220"/>
        <v>4404731</v>
      </c>
      <c r="C2085" s="52">
        <v>47</v>
      </c>
      <c r="D2085" s="28">
        <f t="shared" si="221"/>
        <v>44047</v>
      </c>
      <c r="E2085" s="29">
        <v>3</v>
      </c>
      <c r="F2085" s="30" t="s">
        <v>634</v>
      </c>
      <c r="G2085" s="30" t="s">
        <v>298</v>
      </c>
      <c r="H2085" s="29">
        <f t="shared" si="222"/>
        <v>102</v>
      </c>
      <c r="I2085" s="29">
        <f t="shared" si="223"/>
        <v>12</v>
      </c>
      <c r="J2085" s="29">
        <f t="shared" si="224"/>
        <v>4</v>
      </c>
      <c r="K2085" s="29" t="s">
        <v>1468</v>
      </c>
      <c r="L2085" s="29">
        <v>77</v>
      </c>
      <c r="M2085" s="29" t="s">
        <v>1470</v>
      </c>
      <c r="N2085" s="29">
        <v>77</v>
      </c>
      <c r="O2085" s="29" t="s">
        <v>1472</v>
      </c>
      <c r="P2085" s="29">
        <v>77</v>
      </c>
      <c r="Q2085" s="29" t="s">
        <v>1474</v>
      </c>
      <c r="R2085" s="29">
        <v>77</v>
      </c>
      <c r="S2085" s="29" t="s">
        <v>1476</v>
      </c>
      <c r="T2085" s="29">
        <v>77</v>
      </c>
      <c r="U2085" s="29" t="s">
        <v>1708</v>
      </c>
      <c r="V2085" s="29">
        <v>77</v>
      </c>
      <c r="W2085" s="29" t="s">
        <v>1673</v>
      </c>
      <c r="X2085" s="29">
        <v>77</v>
      </c>
      <c r="Y2085" s="29" t="s">
        <v>1676</v>
      </c>
      <c r="Z2085" s="29">
        <v>77</v>
      </c>
      <c r="AA2085" s="29" t="s">
        <v>394</v>
      </c>
      <c r="AB2085" s="30" t="str">
        <f t="shared" si="225"/>
        <v>tw-y-47-shl-loc3</v>
      </c>
      <c r="AC2085" s="30">
        <f t="shared" si="226"/>
        <v>5</v>
      </c>
      <c r="AD2085" s="29">
        <v>9</v>
      </c>
      <c r="AE2085" s="31">
        <v>9</v>
      </c>
      <c r="AG2085" s="35">
        <v>282</v>
      </c>
    </row>
    <row r="2086" spans="1:33" ht="16.5" x14ac:dyDescent="0.2">
      <c r="A2086" s="33" t="s">
        <v>988</v>
      </c>
      <c r="B2086" s="33">
        <f t="shared" si="220"/>
        <v>4404810</v>
      </c>
      <c r="C2086" s="52">
        <v>48</v>
      </c>
      <c r="D2086" s="23">
        <f t="shared" si="221"/>
        <v>44048</v>
      </c>
      <c r="E2086" s="24">
        <v>1</v>
      </c>
      <c r="F2086" s="32" t="s">
        <v>633</v>
      </c>
      <c r="G2086" s="32" t="s">
        <v>696</v>
      </c>
      <c r="H2086" s="24">
        <f t="shared" si="222"/>
        <v>103</v>
      </c>
      <c r="I2086" s="24">
        <f t="shared" si="223"/>
        <v>12</v>
      </c>
      <c r="J2086" s="24">
        <f t="shared" si="224"/>
        <v>4</v>
      </c>
      <c r="K2086" s="24" t="s">
        <v>1469</v>
      </c>
      <c r="L2086" s="24">
        <v>78</v>
      </c>
      <c r="M2086" s="24" t="s">
        <v>1471</v>
      </c>
      <c r="N2086" s="24">
        <v>78</v>
      </c>
      <c r="O2086" s="24" t="s">
        <v>1473</v>
      </c>
      <c r="P2086" s="24">
        <v>78</v>
      </c>
      <c r="Q2086" s="24" t="s">
        <v>1475</v>
      </c>
      <c r="R2086" s="24">
        <v>78</v>
      </c>
      <c r="S2086" s="24" t="s">
        <v>1477</v>
      </c>
      <c r="T2086" s="24">
        <v>78</v>
      </c>
      <c r="U2086" s="24" t="s">
        <v>1479</v>
      </c>
      <c r="V2086" s="24">
        <v>78</v>
      </c>
      <c r="W2086" s="24" t="s">
        <v>1674</v>
      </c>
      <c r="X2086" s="24">
        <v>78</v>
      </c>
      <c r="Y2086" s="24" t="s">
        <v>1675</v>
      </c>
      <c r="Z2086" s="24">
        <v>78</v>
      </c>
      <c r="AA2086" s="24" t="s">
        <v>350</v>
      </c>
      <c r="AB2086" s="24" t="str">
        <f t="shared" si="225"/>
        <v>tw-y-48-jlr-loc1</v>
      </c>
      <c r="AC2086" s="24">
        <f t="shared" si="226"/>
        <v>5</v>
      </c>
      <c r="AD2086" s="24">
        <v>6</v>
      </c>
      <c r="AE2086" s="25">
        <v>6</v>
      </c>
      <c r="AG2086" s="35">
        <v>283</v>
      </c>
    </row>
    <row r="2087" spans="1:33" ht="16.5" x14ac:dyDescent="0.2">
      <c r="A2087" s="33" t="s">
        <v>988</v>
      </c>
      <c r="B2087" s="33">
        <f t="shared" si="220"/>
        <v>4404811</v>
      </c>
      <c r="C2087" s="52">
        <v>48</v>
      </c>
      <c r="D2087" s="26">
        <f t="shared" si="221"/>
        <v>44048</v>
      </c>
      <c r="E2087" s="13">
        <v>1</v>
      </c>
      <c r="F2087" s="14" t="s">
        <v>634</v>
      </c>
      <c r="G2087" s="14" t="s">
        <v>697</v>
      </c>
      <c r="H2087" s="13">
        <f t="shared" si="222"/>
        <v>103</v>
      </c>
      <c r="I2087" s="13">
        <f t="shared" si="223"/>
        <v>12</v>
      </c>
      <c r="J2087" s="13">
        <f t="shared" si="224"/>
        <v>4</v>
      </c>
      <c r="K2087" s="13" t="s">
        <v>1468</v>
      </c>
      <c r="L2087" s="13">
        <v>78</v>
      </c>
      <c r="M2087" s="13" t="s">
        <v>1470</v>
      </c>
      <c r="N2087" s="13">
        <v>78</v>
      </c>
      <c r="O2087" s="13" t="s">
        <v>1472</v>
      </c>
      <c r="P2087" s="13">
        <v>78</v>
      </c>
      <c r="Q2087" s="13" t="s">
        <v>1474</v>
      </c>
      <c r="R2087" s="13">
        <v>78</v>
      </c>
      <c r="S2087" s="13" t="s">
        <v>1476</v>
      </c>
      <c r="T2087" s="13">
        <v>78</v>
      </c>
      <c r="U2087" s="13" t="s">
        <v>1478</v>
      </c>
      <c r="V2087" s="13">
        <v>78</v>
      </c>
      <c r="W2087" s="13" t="s">
        <v>1673</v>
      </c>
      <c r="X2087" s="13">
        <v>78</v>
      </c>
      <c r="Y2087" s="13" t="s">
        <v>1676</v>
      </c>
      <c r="Z2087" s="13">
        <v>78</v>
      </c>
      <c r="AA2087" s="13" t="s">
        <v>378</v>
      </c>
      <c r="AB2087" s="13" t="str">
        <f t="shared" si="225"/>
        <v>tw-y-48-shl-loc1</v>
      </c>
      <c r="AC2087" s="13">
        <f t="shared" si="226"/>
        <v>5</v>
      </c>
      <c r="AD2087" s="13">
        <v>9</v>
      </c>
      <c r="AE2087" s="27">
        <v>9</v>
      </c>
      <c r="AG2087" s="35">
        <v>284</v>
      </c>
    </row>
    <row r="2088" spans="1:33" ht="16.5" x14ac:dyDescent="0.2">
      <c r="A2088" s="33" t="s">
        <v>988</v>
      </c>
      <c r="B2088" s="33">
        <f t="shared" si="220"/>
        <v>4404820</v>
      </c>
      <c r="C2088" s="52">
        <v>48</v>
      </c>
      <c r="D2088" s="26">
        <f t="shared" si="221"/>
        <v>44048</v>
      </c>
      <c r="E2088" s="13">
        <v>2</v>
      </c>
      <c r="F2088" s="14" t="s">
        <v>633</v>
      </c>
      <c r="G2088" s="14" t="s">
        <v>289</v>
      </c>
      <c r="H2088" s="13">
        <f t="shared" si="222"/>
        <v>103</v>
      </c>
      <c r="I2088" s="13">
        <f t="shared" si="223"/>
        <v>12</v>
      </c>
      <c r="J2088" s="13">
        <f t="shared" si="224"/>
        <v>4</v>
      </c>
      <c r="K2088" s="13" t="s">
        <v>1469</v>
      </c>
      <c r="L2088" s="13">
        <v>78</v>
      </c>
      <c r="M2088" s="13" t="s">
        <v>1471</v>
      </c>
      <c r="N2088" s="13">
        <v>78</v>
      </c>
      <c r="O2088" s="13" t="s">
        <v>1473</v>
      </c>
      <c r="P2088" s="13">
        <v>78</v>
      </c>
      <c r="Q2088" s="13" t="s">
        <v>1475</v>
      </c>
      <c r="R2088" s="13">
        <v>78</v>
      </c>
      <c r="S2088" s="13" t="s">
        <v>1477</v>
      </c>
      <c r="T2088" s="13">
        <v>78</v>
      </c>
      <c r="U2088" s="13" t="s">
        <v>1479</v>
      </c>
      <c r="V2088" s="13">
        <v>78</v>
      </c>
      <c r="W2088" s="13" t="s">
        <v>1674</v>
      </c>
      <c r="X2088" s="13">
        <v>78</v>
      </c>
      <c r="Y2088" s="13" t="s">
        <v>1675</v>
      </c>
      <c r="Z2088" s="13">
        <v>78</v>
      </c>
      <c r="AA2088" s="13" t="s">
        <v>349</v>
      </c>
      <c r="AB2088" s="36" t="str">
        <f t="shared" si="225"/>
        <v>tw-y-48-jlr-loc2</v>
      </c>
      <c r="AC2088" s="36">
        <f t="shared" si="226"/>
        <v>5</v>
      </c>
      <c r="AD2088" s="13">
        <v>6</v>
      </c>
      <c r="AE2088" s="27">
        <v>6</v>
      </c>
      <c r="AG2088" s="35">
        <v>285</v>
      </c>
    </row>
    <row r="2089" spans="1:33" ht="16.5" x14ac:dyDescent="0.2">
      <c r="A2089" s="33" t="s">
        <v>988</v>
      </c>
      <c r="B2089" s="33">
        <f t="shared" si="220"/>
        <v>4404821</v>
      </c>
      <c r="C2089" s="52">
        <v>48</v>
      </c>
      <c r="D2089" s="26">
        <f t="shared" si="221"/>
        <v>44048</v>
      </c>
      <c r="E2089" s="13">
        <v>2</v>
      </c>
      <c r="F2089" s="14" t="s">
        <v>634</v>
      </c>
      <c r="G2089" s="14" t="s">
        <v>699</v>
      </c>
      <c r="H2089" s="13">
        <f t="shared" si="222"/>
        <v>103</v>
      </c>
      <c r="I2089" s="13">
        <f t="shared" si="223"/>
        <v>12</v>
      </c>
      <c r="J2089" s="13">
        <f t="shared" si="224"/>
        <v>4</v>
      </c>
      <c r="K2089" s="13" t="s">
        <v>1468</v>
      </c>
      <c r="L2089" s="13">
        <v>78</v>
      </c>
      <c r="M2089" s="13" t="s">
        <v>1470</v>
      </c>
      <c r="N2089" s="13">
        <v>78</v>
      </c>
      <c r="O2089" s="13" t="s">
        <v>1472</v>
      </c>
      <c r="P2089" s="13">
        <v>78</v>
      </c>
      <c r="Q2089" s="13" t="s">
        <v>1474</v>
      </c>
      <c r="R2089" s="13">
        <v>78</v>
      </c>
      <c r="S2089" s="13" t="s">
        <v>1476</v>
      </c>
      <c r="T2089" s="13">
        <v>78</v>
      </c>
      <c r="U2089" s="13" t="s">
        <v>1478</v>
      </c>
      <c r="V2089" s="13">
        <v>78</v>
      </c>
      <c r="W2089" s="13" t="s">
        <v>1673</v>
      </c>
      <c r="X2089" s="13">
        <v>78</v>
      </c>
      <c r="Y2089" s="13" t="s">
        <v>1676</v>
      </c>
      <c r="Z2089" s="13">
        <v>78</v>
      </c>
      <c r="AA2089" s="13" t="s">
        <v>383</v>
      </c>
      <c r="AB2089" s="36" t="str">
        <f t="shared" si="225"/>
        <v>tw-y-48-shl-loc2</v>
      </c>
      <c r="AC2089" s="36">
        <f t="shared" si="226"/>
        <v>5</v>
      </c>
      <c r="AD2089" s="13">
        <v>9</v>
      </c>
      <c r="AE2089" s="27">
        <v>9</v>
      </c>
      <c r="AG2089" s="35">
        <v>286</v>
      </c>
    </row>
    <row r="2090" spans="1:33" ht="16.5" x14ac:dyDescent="0.2">
      <c r="A2090" s="33" t="s">
        <v>988</v>
      </c>
      <c r="B2090" s="33">
        <f t="shared" si="220"/>
        <v>4404830</v>
      </c>
      <c r="C2090" s="52">
        <v>48</v>
      </c>
      <c r="D2090" s="26">
        <f t="shared" si="221"/>
        <v>44048</v>
      </c>
      <c r="E2090" s="13">
        <v>3</v>
      </c>
      <c r="F2090" s="14" t="s">
        <v>633</v>
      </c>
      <c r="G2090" s="14" t="s">
        <v>29</v>
      </c>
      <c r="H2090" s="13">
        <f t="shared" si="222"/>
        <v>103</v>
      </c>
      <c r="I2090" s="13">
        <f t="shared" si="223"/>
        <v>12</v>
      </c>
      <c r="J2090" s="13">
        <f t="shared" si="224"/>
        <v>4</v>
      </c>
      <c r="K2090" s="13" t="s">
        <v>1469</v>
      </c>
      <c r="L2090" s="13">
        <v>78</v>
      </c>
      <c r="M2090" s="13" t="s">
        <v>1471</v>
      </c>
      <c r="N2090" s="13">
        <v>78</v>
      </c>
      <c r="O2090" s="13" t="s">
        <v>1473</v>
      </c>
      <c r="P2090" s="13">
        <v>78</v>
      </c>
      <c r="Q2090" s="13" t="s">
        <v>1475</v>
      </c>
      <c r="R2090" s="13">
        <v>78</v>
      </c>
      <c r="S2090" s="13" t="s">
        <v>1477</v>
      </c>
      <c r="T2090" s="13">
        <v>78</v>
      </c>
      <c r="U2090" s="13" t="s">
        <v>1479</v>
      </c>
      <c r="V2090" s="13">
        <v>78</v>
      </c>
      <c r="W2090" s="13" t="s">
        <v>1674</v>
      </c>
      <c r="X2090" s="13">
        <v>78</v>
      </c>
      <c r="Y2090" s="13" t="s">
        <v>1675</v>
      </c>
      <c r="Z2090" s="13">
        <v>78</v>
      </c>
      <c r="AA2090" s="13" t="s">
        <v>30</v>
      </c>
      <c r="AB2090" s="37" t="str">
        <f t="shared" si="225"/>
        <v>tw-y-48-jlr-loc3</v>
      </c>
      <c r="AC2090" s="37">
        <f t="shared" si="226"/>
        <v>5</v>
      </c>
      <c r="AD2090" s="13">
        <v>6</v>
      </c>
      <c r="AE2090" s="27">
        <v>6</v>
      </c>
      <c r="AG2090" s="35">
        <v>287</v>
      </c>
    </row>
    <row r="2091" spans="1:33" ht="17.25" thickBot="1" x14ac:dyDescent="0.25">
      <c r="A2091" s="33" t="s">
        <v>988</v>
      </c>
      <c r="B2091" s="33">
        <f t="shared" si="220"/>
        <v>4404831</v>
      </c>
      <c r="C2091" s="52">
        <v>48</v>
      </c>
      <c r="D2091" s="28">
        <f t="shared" si="221"/>
        <v>44048</v>
      </c>
      <c r="E2091" s="29">
        <v>3</v>
      </c>
      <c r="F2091" s="30" t="s">
        <v>634</v>
      </c>
      <c r="G2091" s="30" t="s">
        <v>298</v>
      </c>
      <c r="H2091" s="29">
        <f t="shared" si="222"/>
        <v>103</v>
      </c>
      <c r="I2091" s="29">
        <f t="shared" si="223"/>
        <v>12</v>
      </c>
      <c r="J2091" s="29">
        <f t="shared" si="224"/>
        <v>4</v>
      </c>
      <c r="K2091" s="29" t="s">
        <v>1468</v>
      </c>
      <c r="L2091" s="29">
        <v>78</v>
      </c>
      <c r="M2091" s="29" t="s">
        <v>1470</v>
      </c>
      <c r="N2091" s="29">
        <v>78</v>
      </c>
      <c r="O2091" s="29" t="s">
        <v>1472</v>
      </c>
      <c r="P2091" s="29">
        <v>78</v>
      </c>
      <c r="Q2091" s="29" t="s">
        <v>1474</v>
      </c>
      <c r="R2091" s="29">
        <v>78</v>
      </c>
      <c r="S2091" s="29" t="s">
        <v>1476</v>
      </c>
      <c r="T2091" s="29">
        <v>78</v>
      </c>
      <c r="U2091" s="29" t="s">
        <v>1478</v>
      </c>
      <c r="V2091" s="29">
        <v>78</v>
      </c>
      <c r="W2091" s="29" t="s">
        <v>1673</v>
      </c>
      <c r="X2091" s="29">
        <v>78</v>
      </c>
      <c r="Y2091" s="29" t="s">
        <v>1676</v>
      </c>
      <c r="Z2091" s="29">
        <v>78</v>
      </c>
      <c r="AA2091" s="29" t="s">
        <v>387</v>
      </c>
      <c r="AB2091" s="30" t="str">
        <f t="shared" si="225"/>
        <v>tw-y-48-shl-loc3</v>
      </c>
      <c r="AC2091" s="30">
        <f t="shared" si="226"/>
        <v>5</v>
      </c>
      <c r="AD2091" s="29">
        <v>9</v>
      </c>
      <c r="AE2091" s="31">
        <v>9</v>
      </c>
      <c r="AG2091" s="35">
        <v>288</v>
      </c>
    </row>
    <row r="2092" spans="1:33" ht="16.5" x14ac:dyDescent="0.2">
      <c r="A2092" s="33" t="s">
        <v>988</v>
      </c>
      <c r="B2092" s="33">
        <f t="shared" si="220"/>
        <v>4404910</v>
      </c>
      <c r="C2092" s="52">
        <v>49</v>
      </c>
      <c r="D2092" s="23">
        <f t="shared" si="221"/>
        <v>44049</v>
      </c>
      <c r="E2092" s="24">
        <v>1</v>
      </c>
      <c r="F2092" s="32" t="s">
        <v>633</v>
      </c>
      <c r="G2092" s="32" t="s">
        <v>696</v>
      </c>
      <c r="H2092" s="24">
        <f t="shared" si="222"/>
        <v>104</v>
      </c>
      <c r="I2092" s="24">
        <f t="shared" si="223"/>
        <v>12</v>
      </c>
      <c r="J2092" s="24">
        <f t="shared" si="224"/>
        <v>4</v>
      </c>
      <c r="K2092" s="24" t="s">
        <v>1469</v>
      </c>
      <c r="L2092" s="24">
        <v>79</v>
      </c>
      <c r="M2092" s="24" t="s">
        <v>1471</v>
      </c>
      <c r="N2092" s="24">
        <v>79</v>
      </c>
      <c r="O2092" s="24" t="s">
        <v>1473</v>
      </c>
      <c r="P2092" s="24">
        <v>79</v>
      </c>
      <c r="Q2092" s="24" t="s">
        <v>1475</v>
      </c>
      <c r="R2092" s="24">
        <v>79</v>
      </c>
      <c r="S2092" s="24" t="s">
        <v>1477</v>
      </c>
      <c r="T2092" s="24">
        <v>79</v>
      </c>
      <c r="U2092" s="24" t="s">
        <v>1479</v>
      </c>
      <c r="V2092" s="24">
        <v>79</v>
      </c>
      <c r="W2092" s="24" t="s">
        <v>1481</v>
      </c>
      <c r="X2092" s="24">
        <v>79</v>
      </c>
      <c r="Y2092" s="24" t="s">
        <v>1675</v>
      </c>
      <c r="Z2092" s="24">
        <v>79</v>
      </c>
      <c r="AA2092" s="24" t="s">
        <v>354</v>
      </c>
      <c r="AB2092" s="24" t="str">
        <f t="shared" si="225"/>
        <v>tw-y-49-jlr-loc1</v>
      </c>
      <c r="AC2092" s="24">
        <f t="shared" si="226"/>
        <v>5</v>
      </c>
      <c r="AD2092" s="24">
        <v>6</v>
      </c>
      <c r="AE2092" s="25">
        <v>6</v>
      </c>
      <c r="AG2092" s="35">
        <v>289</v>
      </c>
    </row>
    <row r="2093" spans="1:33" ht="16.5" x14ac:dyDescent="0.2">
      <c r="A2093" s="33" t="s">
        <v>988</v>
      </c>
      <c r="B2093" s="33">
        <f t="shared" si="220"/>
        <v>4404911</v>
      </c>
      <c r="C2093" s="52">
        <v>49</v>
      </c>
      <c r="D2093" s="26">
        <f t="shared" si="221"/>
        <v>44049</v>
      </c>
      <c r="E2093" s="13">
        <v>1</v>
      </c>
      <c r="F2093" s="14" t="s">
        <v>634</v>
      </c>
      <c r="G2093" s="14" t="s">
        <v>697</v>
      </c>
      <c r="H2093" s="13">
        <f t="shared" si="222"/>
        <v>104</v>
      </c>
      <c r="I2093" s="13">
        <f t="shared" si="223"/>
        <v>12</v>
      </c>
      <c r="J2093" s="13">
        <f t="shared" si="224"/>
        <v>4</v>
      </c>
      <c r="K2093" s="13" t="s">
        <v>1468</v>
      </c>
      <c r="L2093" s="13">
        <v>79</v>
      </c>
      <c r="M2093" s="13" t="s">
        <v>1470</v>
      </c>
      <c r="N2093" s="13">
        <v>79</v>
      </c>
      <c r="O2093" s="13" t="s">
        <v>1472</v>
      </c>
      <c r="P2093" s="13">
        <v>79</v>
      </c>
      <c r="Q2093" s="13" t="s">
        <v>1474</v>
      </c>
      <c r="R2093" s="13">
        <v>79</v>
      </c>
      <c r="S2093" s="13" t="s">
        <v>1476</v>
      </c>
      <c r="T2093" s="13">
        <v>79</v>
      </c>
      <c r="U2093" s="13" t="s">
        <v>1478</v>
      </c>
      <c r="V2093" s="13">
        <v>79</v>
      </c>
      <c r="W2093" s="13" t="s">
        <v>1480</v>
      </c>
      <c r="X2093" s="13">
        <v>79</v>
      </c>
      <c r="Y2093" s="13" t="s">
        <v>1676</v>
      </c>
      <c r="Z2093" s="13">
        <v>79</v>
      </c>
      <c r="AA2093" s="13" t="s">
        <v>395</v>
      </c>
      <c r="AB2093" s="13" t="str">
        <f t="shared" si="225"/>
        <v>tw-y-49-shl-loc1</v>
      </c>
      <c r="AC2093" s="13">
        <f t="shared" si="226"/>
        <v>5</v>
      </c>
      <c r="AD2093" s="13">
        <v>9</v>
      </c>
      <c r="AE2093" s="27">
        <v>9</v>
      </c>
      <c r="AG2093" s="35">
        <v>290</v>
      </c>
    </row>
    <row r="2094" spans="1:33" ht="16.5" x14ac:dyDescent="0.2">
      <c r="A2094" s="33" t="s">
        <v>988</v>
      </c>
      <c r="B2094" s="33">
        <f t="shared" si="220"/>
        <v>4404920</v>
      </c>
      <c r="C2094" s="52">
        <v>49</v>
      </c>
      <c r="D2094" s="26">
        <f t="shared" si="221"/>
        <v>44049</v>
      </c>
      <c r="E2094" s="13">
        <v>2</v>
      </c>
      <c r="F2094" s="14" t="s">
        <v>633</v>
      </c>
      <c r="G2094" s="14" t="s">
        <v>289</v>
      </c>
      <c r="H2094" s="13">
        <f t="shared" si="222"/>
        <v>104</v>
      </c>
      <c r="I2094" s="13">
        <f t="shared" si="223"/>
        <v>12</v>
      </c>
      <c r="J2094" s="13">
        <f t="shared" si="224"/>
        <v>4</v>
      </c>
      <c r="K2094" s="13" t="s">
        <v>1469</v>
      </c>
      <c r="L2094" s="13">
        <v>79</v>
      </c>
      <c r="M2094" s="13" t="s">
        <v>1471</v>
      </c>
      <c r="N2094" s="13">
        <v>79</v>
      </c>
      <c r="O2094" s="13" t="s">
        <v>1473</v>
      </c>
      <c r="P2094" s="13">
        <v>79</v>
      </c>
      <c r="Q2094" s="13" t="s">
        <v>1475</v>
      </c>
      <c r="R2094" s="13">
        <v>79</v>
      </c>
      <c r="S2094" s="13" t="s">
        <v>1477</v>
      </c>
      <c r="T2094" s="13">
        <v>79</v>
      </c>
      <c r="U2094" s="13" t="s">
        <v>1479</v>
      </c>
      <c r="V2094" s="13">
        <v>79</v>
      </c>
      <c r="W2094" s="13" t="s">
        <v>1481</v>
      </c>
      <c r="X2094" s="13">
        <v>79</v>
      </c>
      <c r="Y2094" s="13" t="s">
        <v>1675</v>
      </c>
      <c r="Z2094" s="13">
        <v>79</v>
      </c>
      <c r="AA2094" s="13" t="s">
        <v>748</v>
      </c>
      <c r="AB2094" s="36" t="str">
        <f t="shared" si="225"/>
        <v>tw-y-49-jlr-loc2</v>
      </c>
      <c r="AC2094" s="36">
        <f t="shared" si="226"/>
        <v>5</v>
      </c>
      <c r="AD2094" s="13">
        <v>6</v>
      </c>
      <c r="AE2094" s="27">
        <v>6</v>
      </c>
      <c r="AG2094" s="35">
        <v>291</v>
      </c>
    </row>
    <row r="2095" spans="1:33" ht="16.5" x14ac:dyDescent="0.2">
      <c r="A2095" s="33" t="s">
        <v>988</v>
      </c>
      <c r="B2095" s="33">
        <f t="shared" si="220"/>
        <v>4404921</v>
      </c>
      <c r="C2095" s="52">
        <v>49</v>
      </c>
      <c r="D2095" s="26">
        <f t="shared" si="221"/>
        <v>44049</v>
      </c>
      <c r="E2095" s="13">
        <v>2</v>
      </c>
      <c r="F2095" s="14" t="s">
        <v>634</v>
      </c>
      <c r="G2095" s="14" t="s">
        <v>699</v>
      </c>
      <c r="H2095" s="13">
        <f t="shared" si="222"/>
        <v>104</v>
      </c>
      <c r="I2095" s="13">
        <f t="shared" si="223"/>
        <v>12</v>
      </c>
      <c r="J2095" s="13">
        <f t="shared" si="224"/>
        <v>4</v>
      </c>
      <c r="K2095" s="13" t="s">
        <v>1468</v>
      </c>
      <c r="L2095" s="13">
        <v>79</v>
      </c>
      <c r="M2095" s="13" t="s">
        <v>1470</v>
      </c>
      <c r="N2095" s="13">
        <v>79</v>
      </c>
      <c r="O2095" s="13" t="s">
        <v>1472</v>
      </c>
      <c r="P2095" s="13">
        <v>79</v>
      </c>
      <c r="Q2095" s="13" t="s">
        <v>1474</v>
      </c>
      <c r="R2095" s="13">
        <v>79</v>
      </c>
      <c r="S2095" s="13" t="s">
        <v>1476</v>
      </c>
      <c r="T2095" s="13">
        <v>79</v>
      </c>
      <c r="U2095" s="13" t="s">
        <v>1478</v>
      </c>
      <c r="V2095" s="13">
        <v>79</v>
      </c>
      <c r="W2095" s="13" t="s">
        <v>1480</v>
      </c>
      <c r="X2095" s="13">
        <v>79</v>
      </c>
      <c r="Y2095" s="13" t="s">
        <v>1676</v>
      </c>
      <c r="Z2095" s="13">
        <v>79</v>
      </c>
      <c r="AA2095" s="13" t="s">
        <v>390</v>
      </c>
      <c r="AB2095" s="36" t="str">
        <f t="shared" si="225"/>
        <v>tw-y-49-shl-loc2</v>
      </c>
      <c r="AC2095" s="36">
        <f t="shared" si="226"/>
        <v>5</v>
      </c>
      <c r="AD2095" s="13">
        <v>9</v>
      </c>
      <c r="AE2095" s="27">
        <v>9</v>
      </c>
      <c r="AG2095" s="35">
        <v>292</v>
      </c>
    </row>
    <row r="2096" spans="1:33" ht="16.5" x14ac:dyDescent="0.2">
      <c r="A2096" s="33" t="s">
        <v>988</v>
      </c>
      <c r="B2096" s="33">
        <f t="shared" si="220"/>
        <v>4404930</v>
      </c>
      <c r="C2096" s="52">
        <v>49</v>
      </c>
      <c r="D2096" s="26">
        <f t="shared" si="221"/>
        <v>44049</v>
      </c>
      <c r="E2096" s="13">
        <v>3</v>
      </c>
      <c r="F2096" s="14" t="s">
        <v>633</v>
      </c>
      <c r="G2096" s="14" t="s">
        <v>29</v>
      </c>
      <c r="H2096" s="13">
        <f t="shared" si="222"/>
        <v>104</v>
      </c>
      <c r="I2096" s="13">
        <f t="shared" si="223"/>
        <v>12</v>
      </c>
      <c r="J2096" s="13">
        <f t="shared" si="224"/>
        <v>4</v>
      </c>
      <c r="K2096" s="13" t="s">
        <v>1469</v>
      </c>
      <c r="L2096" s="13">
        <v>79</v>
      </c>
      <c r="M2096" s="13" t="s">
        <v>1471</v>
      </c>
      <c r="N2096" s="13">
        <v>79</v>
      </c>
      <c r="O2096" s="13" t="s">
        <v>1473</v>
      </c>
      <c r="P2096" s="13">
        <v>79</v>
      </c>
      <c r="Q2096" s="13" t="s">
        <v>1475</v>
      </c>
      <c r="R2096" s="13">
        <v>79</v>
      </c>
      <c r="S2096" s="13" t="s">
        <v>1477</v>
      </c>
      <c r="T2096" s="13">
        <v>79</v>
      </c>
      <c r="U2096" s="13" t="s">
        <v>1479</v>
      </c>
      <c r="V2096" s="13">
        <v>79</v>
      </c>
      <c r="W2096" s="13" t="s">
        <v>1481</v>
      </c>
      <c r="X2096" s="13">
        <v>79</v>
      </c>
      <c r="Y2096" s="13" t="s">
        <v>1675</v>
      </c>
      <c r="Z2096" s="13">
        <v>79</v>
      </c>
      <c r="AA2096" s="13" t="s">
        <v>351</v>
      </c>
      <c r="AB2096" s="37" t="str">
        <f t="shared" si="225"/>
        <v>tw-y-49-jlr-loc3</v>
      </c>
      <c r="AC2096" s="37">
        <f t="shared" si="226"/>
        <v>5</v>
      </c>
      <c r="AD2096" s="13">
        <v>6</v>
      </c>
      <c r="AE2096" s="27">
        <v>6</v>
      </c>
      <c r="AG2096" s="35">
        <v>293</v>
      </c>
    </row>
    <row r="2097" spans="1:33" ht="17.25" thickBot="1" x14ac:dyDescent="0.25">
      <c r="A2097" s="33" t="s">
        <v>988</v>
      </c>
      <c r="B2097" s="33">
        <f t="shared" si="220"/>
        <v>4404931</v>
      </c>
      <c r="C2097" s="52">
        <v>49</v>
      </c>
      <c r="D2097" s="28">
        <f t="shared" si="221"/>
        <v>44049</v>
      </c>
      <c r="E2097" s="29">
        <v>3</v>
      </c>
      <c r="F2097" s="30" t="s">
        <v>634</v>
      </c>
      <c r="G2097" s="30" t="s">
        <v>298</v>
      </c>
      <c r="H2097" s="29">
        <f t="shared" si="222"/>
        <v>104</v>
      </c>
      <c r="I2097" s="29">
        <f t="shared" si="223"/>
        <v>12</v>
      </c>
      <c r="J2097" s="29">
        <f t="shared" si="224"/>
        <v>4</v>
      </c>
      <c r="K2097" s="29" t="s">
        <v>1468</v>
      </c>
      <c r="L2097" s="29">
        <v>79</v>
      </c>
      <c r="M2097" s="29" t="s">
        <v>1470</v>
      </c>
      <c r="N2097" s="29">
        <v>79</v>
      </c>
      <c r="O2097" s="29" t="s">
        <v>1472</v>
      </c>
      <c r="P2097" s="29">
        <v>79</v>
      </c>
      <c r="Q2097" s="29" t="s">
        <v>1474</v>
      </c>
      <c r="R2097" s="29">
        <v>79</v>
      </c>
      <c r="S2097" s="29" t="s">
        <v>1476</v>
      </c>
      <c r="T2097" s="29">
        <v>79</v>
      </c>
      <c r="U2097" s="29" t="s">
        <v>1478</v>
      </c>
      <c r="V2097" s="29">
        <v>79</v>
      </c>
      <c r="W2097" s="29" t="s">
        <v>1480</v>
      </c>
      <c r="X2097" s="29">
        <v>79</v>
      </c>
      <c r="Y2097" s="29" t="s">
        <v>1676</v>
      </c>
      <c r="Z2097" s="29">
        <v>79</v>
      </c>
      <c r="AA2097" s="29" t="s">
        <v>391</v>
      </c>
      <c r="AB2097" s="30" t="str">
        <f t="shared" si="225"/>
        <v>tw-y-49-shl-loc3</v>
      </c>
      <c r="AC2097" s="30">
        <f t="shared" si="226"/>
        <v>5</v>
      </c>
      <c r="AD2097" s="29">
        <v>9</v>
      </c>
      <c r="AE2097" s="31">
        <v>9</v>
      </c>
      <c r="AG2097" s="35">
        <v>294</v>
      </c>
    </row>
    <row r="2098" spans="1:33" ht="16.5" x14ac:dyDescent="0.2">
      <c r="A2098" s="33" t="s">
        <v>988</v>
      </c>
      <c r="B2098" s="33">
        <f t="shared" si="220"/>
        <v>4405010</v>
      </c>
      <c r="C2098" s="52">
        <v>50</v>
      </c>
      <c r="D2098" s="23">
        <f t="shared" si="221"/>
        <v>44050</v>
      </c>
      <c r="E2098" s="24">
        <v>1</v>
      </c>
      <c r="F2098" s="32" t="s">
        <v>633</v>
      </c>
      <c r="G2098" s="32" t="s">
        <v>696</v>
      </c>
      <c r="H2098" s="24">
        <f t="shared" si="222"/>
        <v>105</v>
      </c>
      <c r="I2098" s="24">
        <f t="shared" si="223"/>
        <v>13</v>
      </c>
      <c r="J2098" s="24">
        <f t="shared" si="224"/>
        <v>4</v>
      </c>
      <c r="K2098" s="24" t="s">
        <v>1469</v>
      </c>
      <c r="L2098" s="24">
        <v>80</v>
      </c>
      <c r="M2098" s="24" t="s">
        <v>1471</v>
      </c>
      <c r="N2098" s="24">
        <v>80</v>
      </c>
      <c r="O2098" s="24" t="s">
        <v>1473</v>
      </c>
      <c r="P2098" s="24">
        <v>80</v>
      </c>
      <c r="Q2098" s="24" t="s">
        <v>1475</v>
      </c>
      <c r="R2098" s="24">
        <v>80</v>
      </c>
      <c r="S2098" s="24" t="s">
        <v>1477</v>
      </c>
      <c r="T2098" s="24">
        <v>80</v>
      </c>
      <c r="U2098" s="24" t="s">
        <v>1479</v>
      </c>
      <c r="V2098" s="24">
        <v>80</v>
      </c>
      <c r="W2098" s="24" t="s">
        <v>1481</v>
      </c>
      <c r="X2098" s="24">
        <v>80</v>
      </c>
      <c r="Y2098" s="24" t="s">
        <v>1482</v>
      </c>
      <c r="Z2098" s="24">
        <v>80</v>
      </c>
      <c r="AA2098" s="24" t="s">
        <v>347</v>
      </c>
      <c r="AB2098" s="24" t="str">
        <f t="shared" si="225"/>
        <v>tw-y-50-jlr-loc1</v>
      </c>
      <c r="AC2098" s="24">
        <f t="shared" si="226"/>
        <v>5</v>
      </c>
      <c r="AD2098" s="24">
        <v>6</v>
      </c>
      <c r="AE2098" s="25">
        <v>6</v>
      </c>
      <c r="AG2098" s="35">
        <v>295</v>
      </c>
    </row>
    <row r="2099" spans="1:33" ht="16.5" x14ac:dyDescent="0.2">
      <c r="A2099" s="33" t="s">
        <v>988</v>
      </c>
      <c r="B2099" s="33">
        <f t="shared" si="220"/>
        <v>4405011</v>
      </c>
      <c r="C2099" s="52">
        <v>50</v>
      </c>
      <c r="D2099" s="26">
        <f t="shared" si="221"/>
        <v>44050</v>
      </c>
      <c r="E2099" s="13">
        <v>1</v>
      </c>
      <c r="F2099" s="14" t="s">
        <v>634</v>
      </c>
      <c r="G2099" s="14" t="s">
        <v>697</v>
      </c>
      <c r="H2099" s="13">
        <f t="shared" si="222"/>
        <v>105</v>
      </c>
      <c r="I2099" s="13">
        <f t="shared" si="223"/>
        <v>13</v>
      </c>
      <c r="J2099" s="13">
        <f t="shared" si="224"/>
        <v>4</v>
      </c>
      <c r="K2099" s="13" t="s">
        <v>1468</v>
      </c>
      <c r="L2099" s="13">
        <v>80</v>
      </c>
      <c r="M2099" s="13" t="s">
        <v>1470</v>
      </c>
      <c r="N2099" s="13">
        <v>80</v>
      </c>
      <c r="O2099" s="13" t="s">
        <v>1472</v>
      </c>
      <c r="P2099" s="13">
        <v>80</v>
      </c>
      <c r="Q2099" s="13" t="s">
        <v>1474</v>
      </c>
      <c r="R2099" s="13">
        <v>80</v>
      </c>
      <c r="S2099" s="13" t="s">
        <v>1476</v>
      </c>
      <c r="T2099" s="13">
        <v>80</v>
      </c>
      <c r="U2099" s="13" t="s">
        <v>1478</v>
      </c>
      <c r="V2099" s="13">
        <v>80</v>
      </c>
      <c r="W2099" s="13" t="s">
        <v>1480</v>
      </c>
      <c r="X2099" s="13">
        <v>80</v>
      </c>
      <c r="Y2099" s="13" t="s">
        <v>1483</v>
      </c>
      <c r="Z2099" s="13">
        <v>80</v>
      </c>
      <c r="AA2099" s="13" t="s">
        <v>379</v>
      </c>
      <c r="AB2099" s="13" t="str">
        <f t="shared" si="225"/>
        <v>tw-y-50-shl-loc1</v>
      </c>
      <c r="AC2099" s="13">
        <f t="shared" si="226"/>
        <v>5</v>
      </c>
      <c r="AD2099" s="13">
        <v>9</v>
      </c>
      <c r="AE2099" s="27">
        <v>9</v>
      </c>
      <c r="AG2099" s="35">
        <v>296</v>
      </c>
    </row>
    <row r="2100" spans="1:33" ht="16.5" x14ac:dyDescent="0.2">
      <c r="A2100" s="33" t="s">
        <v>988</v>
      </c>
      <c r="B2100" s="33">
        <f t="shared" si="220"/>
        <v>4405020</v>
      </c>
      <c r="C2100" s="52">
        <v>50</v>
      </c>
      <c r="D2100" s="26">
        <f t="shared" si="221"/>
        <v>44050</v>
      </c>
      <c r="E2100" s="13">
        <v>2</v>
      </c>
      <c r="F2100" s="14" t="s">
        <v>633</v>
      </c>
      <c r="G2100" s="14" t="s">
        <v>289</v>
      </c>
      <c r="H2100" s="13">
        <f t="shared" si="222"/>
        <v>105</v>
      </c>
      <c r="I2100" s="13">
        <f t="shared" si="223"/>
        <v>12</v>
      </c>
      <c r="J2100" s="13">
        <f t="shared" si="224"/>
        <v>4</v>
      </c>
      <c r="K2100" s="13" t="s">
        <v>1469</v>
      </c>
      <c r="L2100" s="13">
        <v>80</v>
      </c>
      <c r="M2100" s="13" t="s">
        <v>1471</v>
      </c>
      <c r="N2100" s="13">
        <v>80</v>
      </c>
      <c r="O2100" s="13" t="s">
        <v>1473</v>
      </c>
      <c r="P2100" s="13">
        <v>80</v>
      </c>
      <c r="Q2100" s="13" t="s">
        <v>1475</v>
      </c>
      <c r="R2100" s="13">
        <v>80</v>
      </c>
      <c r="S2100" s="13" t="s">
        <v>1477</v>
      </c>
      <c r="T2100" s="13">
        <v>80</v>
      </c>
      <c r="U2100" s="13" t="s">
        <v>1479</v>
      </c>
      <c r="V2100" s="13">
        <v>80</v>
      </c>
      <c r="W2100" s="13" t="s">
        <v>1481</v>
      </c>
      <c r="X2100" s="13">
        <v>80</v>
      </c>
      <c r="Y2100" s="13" t="s">
        <v>1482</v>
      </c>
      <c r="Z2100" s="13">
        <v>80</v>
      </c>
      <c r="AA2100" s="13" t="s">
        <v>749</v>
      </c>
      <c r="AB2100" s="36" t="str">
        <f t="shared" si="225"/>
        <v>tw-y-50-jlr-loc2</v>
      </c>
      <c r="AC2100" s="36">
        <f t="shared" si="226"/>
        <v>5</v>
      </c>
      <c r="AD2100" s="13">
        <v>6</v>
      </c>
      <c r="AE2100" s="27">
        <v>6</v>
      </c>
      <c r="AG2100" s="35">
        <v>297</v>
      </c>
    </row>
    <row r="2101" spans="1:33" ht="16.5" x14ac:dyDescent="0.2">
      <c r="A2101" s="33" t="s">
        <v>988</v>
      </c>
      <c r="B2101" s="33">
        <f t="shared" si="220"/>
        <v>4405021</v>
      </c>
      <c r="C2101" s="52">
        <v>50</v>
      </c>
      <c r="D2101" s="26">
        <f t="shared" si="221"/>
        <v>44050</v>
      </c>
      <c r="E2101" s="13">
        <v>2</v>
      </c>
      <c r="F2101" s="14" t="s">
        <v>634</v>
      </c>
      <c r="G2101" s="14" t="s">
        <v>699</v>
      </c>
      <c r="H2101" s="13">
        <f t="shared" si="222"/>
        <v>105</v>
      </c>
      <c r="I2101" s="13">
        <f t="shared" si="223"/>
        <v>12</v>
      </c>
      <c r="J2101" s="13">
        <f t="shared" si="224"/>
        <v>4</v>
      </c>
      <c r="K2101" s="13" t="s">
        <v>1468</v>
      </c>
      <c r="L2101" s="13">
        <v>80</v>
      </c>
      <c r="M2101" s="13" t="s">
        <v>1470</v>
      </c>
      <c r="N2101" s="13">
        <v>80</v>
      </c>
      <c r="O2101" s="13" t="s">
        <v>1472</v>
      </c>
      <c r="P2101" s="13">
        <v>80</v>
      </c>
      <c r="Q2101" s="13" t="s">
        <v>1474</v>
      </c>
      <c r="R2101" s="13">
        <v>80</v>
      </c>
      <c r="S2101" s="13" t="s">
        <v>1476</v>
      </c>
      <c r="T2101" s="13">
        <v>80</v>
      </c>
      <c r="U2101" s="13" t="s">
        <v>1478</v>
      </c>
      <c r="V2101" s="13">
        <v>80</v>
      </c>
      <c r="W2101" s="13" t="s">
        <v>1480</v>
      </c>
      <c r="X2101" s="13">
        <v>80</v>
      </c>
      <c r="Y2101" s="13" t="s">
        <v>1483</v>
      </c>
      <c r="Z2101" s="13">
        <v>80</v>
      </c>
      <c r="AA2101" s="13" t="s">
        <v>382</v>
      </c>
      <c r="AB2101" s="36" t="str">
        <f t="shared" si="225"/>
        <v>tw-y-50-shl-loc2</v>
      </c>
      <c r="AC2101" s="36">
        <f t="shared" si="226"/>
        <v>5</v>
      </c>
      <c r="AD2101" s="13">
        <v>9</v>
      </c>
      <c r="AE2101" s="27">
        <v>9</v>
      </c>
      <c r="AG2101" s="35">
        <v>298</v>
      </c>
    </row>
    <row r="2102" spans="1:33" ht="16.5" x14ac:dyDescent="0.2">
      <c r="A2102" s="33" t="s">
        <v>988</v>
      </c>
      <c r="B2102" s="33">
        <f t="shared" si="220"/>
        <v>4405030</v>
      </c>
      <c r="C2102" s="52">
        <v>50</v>
      </c>
      <c r="D2102" s="26">
        <f t="shared" si="221"/>
        <v>44050</v>
      </c>
      <c r="E2102" s="13">
        <v>3</v>
      </c>
      <c r="F2102" s="14" t="s">
        <v>633</v>
      </c>
      <c r="G2102" s="14" t="s">
        <v>29</v>
      </c>
      <c r="H2102" s="13">
        <f t="shared" si="222"/>
        <v>105</v>
      </c>
      <c r="I2102" s="13">
        <f t="shared" si="223"/>
        <v>12</v>
      </c>
      <c r="J2102" s="13">
        <f t="shared" si="224"/>
        <v>4</v>
      </c>
      <c r="K2102" s="13" t="s">
        <v>1469</v>
      </c>
      <c r="L2102" s="13">
        <v>80</v>
      </c>
      <c r="M2102" s="13" t="s">
        <v>1471</v>
      </c>
      <c r="N2102" s="13">
        <v>80</v>
      </c>
      <c r="O2102" s="13" t="s">
        <v>1473</v>
      </c>
      <c r="P2102" s="13">
        <v>80</v>
      </c>
      <c r="Q2102" s="13" t="s">
        <v>1475</v>
      </c>
      <c r="R2102" s="13">
        <v>80</v>
      </c>
      <c r="S2102" s="13" t="s">
        <v>1477</v>
      </c>
      <c r="T2102" s="13">
        <v>80</v>
      </c>
      <c r="U2102" s="13" t="s">
        <v>1479</v>
      </c>
      <c r="V2102" s="13">
        <v>80</v>
      </c>
      <c r="W2102" s="13" t="s">
        <v>1481</v>
      </c>
      <c r="X2102" s="13">
        <v>80</v>
      </c>
      <c r="Y2102" s="13" t="s">
        <v>1482</v>
      </c>
      <c r="Z2102" s="13">
        <v>80</v>
      </c>
      <c r="AA2102" s="13" t="s">
        <v>356</v>
      </c>
      <c r="AB2102" s="37" t="str">
        <f t="shared" si="225"/>
        <v>tw-y-50-jlr-loc3</v>
      </c>
      <c r="AC2102" s="37">
        <f t="shared" si="226"/>
        <v>5</v>
      </c>
      <c r="AD2102" s="13">
        <v>6</v>
      </c>
      <c r="AE2102" s="27">
        <v>6</v>
      </c>
      <c r="AG2102" s="35">
        <v>299</v>
      </c>
    </row>
    <row r="2103" spans="1:33" ht="17.25" thickBot="1" x14ac:dyDescent="0.25">
      <c r="A2103" s="33" t="s">
        <v>988</v>
      </c>
      <c r="B2103" s="33">
        <f t="shared" si="220"/>
        <v>4405031</v>
      </c>
      <c r="C2103" s="52">
        <v>50</v>
      </c>
      <c r="D2103" s="28">
        <f t="shared" si="221"/>
        <v>44050</v>
      </c>
      <c r="E2103" s="29">
        <v>3</v>
      </c>
      <c r="F2103" s="30" t="s">
        <v>634</v>
      </c>
      <c r="G2103" s="30" t="s">
        <v>298</v>
      </c>
      <c r="H2103" s="29">
        <f t="shared" si="222"/>
        <v>105</v>
      </c>
      <c r="I2103" s="29">
        <f t="shared" si="223"/>
        <v>12</v>
      </c>
      <c r="J2103" s="29">
        <f t="shared" si="224"/>
        <v>4</v>
      </c>
      <c r="K2103" s="29" t="s">
        <v>1468</v>
      </c>
      <c r="L2103" s="29">
        <v>80</v>
      </c>
      <c r="M2103" s="29" t="s">
        <v>1470</v>
      </c>
      <c r="N2103" s="29">
        <v>80</v>
      </c>
      <c r="O2103" s="29" t="s">
        <v>1472</v>
      </c>
      <c r="P2103" s="29">
        <v>80</v>
      </c>
      <c r="Q2103" s="29" t="s">
        <v>1474</v>
      </c>
      <c r="R2103" s="29">
        <v>80</v>
      </c>
      <c r="S2103" s="29" t="s">
        <v>1476</v>
      </c>
      <c r="T2103" s="29">
        <v>80</v>
      </c>
      <c r="U2103" s="29" t="s">
        <v>1478</v>
      </c>
      <c r="V2103" s="29">
        <v>80</v>
      </c>
      <c r="W2103" s="29" t="s">
        <v>1480</v>
      </c>
      <c r="X2103" s="29">
        <v>80</v>
      </c>
      <c r="Y2103" s="29" t="s">
        <v>1483</v>
      </c>
      <c r="Z2103" s="29">
        <v>80</v>
      </c>
      <c r="AA2103" s="29" t="s">
        <v>397</v>
      </c>
      <c r="AB2103" s="30" t="str">
        <f t="shared" si="225"/>
        <v>tw-y-50-shl-loc3</v>
      </c>
      <c r="AC2103" s="30">
        <f t="shared" si="226"/>
        <v>5</v>
      </c>
      <c r="AD2103" s="29">
        <v>9</v>
      </c>
      <c r="AE2103" s="31">
        <v>9</v>
      </c>
      <c r="AG2103" s="35">
        <v>300</v>
      </c>
    </row>
    <row r="2104" spans="1:33" ht="16.5" x14ac:dyDescent="0.2">
      <c r="A2104" s="33" t="s">
        <v>988</v>
      </c>
      <c r="B2104" s="33">
        <f t="shared" si="220"/>
        <v>4405110</v>
      </c>
      <c r="C2104" s="52">
        <v>51</v>
      </c>
      <c r="D2104" s="23">
        <f t="shared" si="221"/>
        <v>44051</v>
      </c>
      <c r="E2104" s="24">
        <v>1</v>
      </c>
      <c r="F2104" s="32" t="s">
        <v>633</v>
      </c>
      <c r="G2104" s="32" t="s">
        <v>289</v>
      </c>
      <c r="H2104" s="24">
        <f t="shared" si="222"/>
        <v>105</v>
      </c>
      <c r="I2104" s="24">
        <f t="shared" si="223"/>
        <v>13</v>
      </c>
      <c r="J2104" s="24">
        <f t="shared" si="224"/>
        <v>4</v>
      </c>
      <c r="K2104" s="24" t="s">
        <v>1469</v>
      </c>
      <c r="L2104" s="24">
        <v>80</v>
      </c>
      <c r="M2104" s="24" t="s">
        <v>1471</v>
      </c>
      <c r="N2104" s="24">
        <v>80</v>
      </c>
      <c r="O2104" s="24" t="s">
        <v>1473</v>
      </c>
      <c r="P2104" s="24">
        <v>80</v>
      </c>
      <c r="Q2104" s="24" t="s">
        <v>1475</v>
      </c>
      <c r="R2104" s="24">
        <v>80</v>
      </c>
      <c r="S2104" s="24" t="s">
        <v>1477</v>
      </c>
      <c r="T2104" s="24">
        <v>80</v>
      </c>
      <c r="U2104" s="24" t="s">
        <v>1479</v>
      </c>
      <c r="V2104" s="24">
        <v>80</v>
      </c>
      <c r="W2104" s="24" t="s">
        <v>1481</v>
      </c>
      <c r="X2104" s="24">
        <v>80</v>
      </c>
      <c r="Y2104" s="24" t="s">
        <v>1482</v>
      </c>
      <c r="Z2104" s="24">
        <v>80</v>
      </c>
      <c r="AA2104" s="24" t="s">
        <v>354</v>
      </c>
      <c r="AB2104" s="24" t="str">
        <f t="shared" si="225"/>
        <v>tw-y-51-jlr-loc1</v>
      </c>
      <c r="AC2104" s="24">
        <f t="shared" si="226"/>
        <v>6</v>
      </c>
      <c r="AD2104" s="24">
        <v>6</v>
      </c>
      <c r="AE2104" s="25">
        <v>6</v>
      </c>
      <c r="AG2104" s="35">
        <v>301</v>
      </c>
    </row>
    <row r="2105" spans="1:33" ht="16.5" x14ac:dyDescent="0.2">
      <c r="A2105" s="33" t="s">
        <v>988</v>
      </c>
      <c r="B2105" s="33">
        <f t="shared" si="220"/>
        <v>4405111</v>
      </c>
      <c r="C2105" s="52">
        <v>51</v>
      </c>
      <c r="D2105" s="26">
        <f t="shared" si="221"/>
        <v>44051</v>
      </c>
      <c r="E2105" s="13">
        <v>1</v>
      </c>
      <c r="F2105" s="14" t="s">
        <v>634</v>
      </c>
      <c r="G2105" s="14" t="s">
        <v>290</v>
      </c>
      <c r="H2105" s="13">
        <f t="shared" si="222"/>
        <v>105</v>
      </c>
      <c r="I2105" s="13">
        <f t="shared" si="223"/>
        <v>13</v>
      </c>
      <c r="J2105" s="13">
        <f t="shared" si="224"/>
        <v>4</v>
      </c>
      <c r="K2105" s="13" t="s">
        <v>1677</v>
      </c>
      <c r="L2105" s="13">
        <v>81</v>
      </c>
      <c r="M2105" s="13" t="s">
        <v>1470</v>
      </c>
      <c r="N2105" s="13">
        <v>81</v>
      </c>
      <c r="O2105" s="13" t="s">
        <v>1472</v>
      </c>
      <c r="P2105" s="13">
        <v>81</v>
      </c>
      <c r="Q2105" s="13" t="s">
        <v>1474</v>
      </c>
      <c r="R2105" s="13">
        <v>81</v>
      </c>
      <c r="S2105" s="13" t="s">
        <v>1476</v>
      </c>
      <c r="T2105" s="13">
        <v>81</v>
      </c>
      <c r="U2105" s="13" t="s">
        <v>1478</v>
      </c>
      <c r="V2105" s="13">
        <v>81</v>
      </c>
      <c r="W2105" s="13" t="s">
        <v>1480</v>
      </c>
      <c r="X2105" s="13">
        <v>81</v>
      </c>
      <c r="Y2105" s="13" t="s">
        <v>1483</v>
      </c>
      <c r="Z2105" s="13">
        <v>81</v>
      </c>
      <c r="AA2105" s="13" t="s">
        <v>395</v>
      </c>
      <c r="AB2105" s="13" t="str">
        <f t="shared" si="225"/>
        <v>tw-y-51-shl-loc1</v>
      </c>
      <c r="AC2105" s="13">
        <f t="shared" si="226"/>
        <v>6</v>
      </c>
      <c r="AD2105" s="13">
        <v>9</v>
      </c>
      <c r="AE2105" s="27">
        <v>9</v>
      </c>
      <c r="AG2105" s="35">
        <v>302</v>
      </c>
    </row>
    <row r="2106" spans="1:33" ht="16.5" x14ac:dyDescent="0.2">
      <c r="A2106" s="33" t="s">
        <v>988</v>
      </c>
      <c r="B2106" s="33">
        <f t="shared" si="220"/>
        <v>4405120</v>
      </c>
      <c r="C2106" s="52">
        <v>51</v>
      </c>
      <c r="D2106" s="26">
        <f t="shared" si="221"/>
        <v>44051</v>
      </c>
      <c r="E2106" s="13">
        <v>2</v>
      </c>
      <c r="F2106" s="14" t="s">
        <v>633</v>
      </c>
      <c r="G2106" s="14" t="s">
        <v>589</v>
      </c>
      <c r="H2106" s="13">
        <f t="shared" si="222"/>
        <v>105</v>
      </c>
      <c r="I2106" s="13">
        <f t="shared" si="223"/>
        <v>13</v>
      </c>
      <c r="J2106" s="13">
        <f t="shared" si="224"/>
        <v>4</v>
      </c>
      <c r="K2106" s="13" t="s">
        <v>1469</v>
      </c>
      <c r="L2106" s="13">
        <v>80</v>
      </c>
      <c r="M2106" s="13" t="s">
        <v>1471</v>
      </c>
      <c r="N2106" s="13">
        <v>80</v>
      </c>
      <c r="O2106" s="13" t="s">
        <v>1473</v>
      </c>
      <c r="P2106" s="13">
        <v>80</v>
      </c>
      <c r="Q2106" s="13" t="s">
        <v>1475</v>
      </c>
      <c r="R2106" s="13">
        <v>80</v>
      </c>
      <c r="S2106" s="13" t="s">
        <v>1477</v>
      </c>
      <c r="T2106" s="13">
        <v>80</v>
      </c>
      <c r="U2106" s="13" t="s">
        <v>1479</v>
      </c>
      <c r="V2106" s="13">
        <v>80</v>
      </c>
      <c r="W2106" s="13" t="s">
        <v>1481</v>
      </c>
      <c r="X2106" s="13">
        <v>80</v>
      </c>
      <c r="Y2106" s="13" t="s">
        <v>1482</v>
      </c>
      <c r="Z2106" s="13">
        <v>80</v>
      </c>
      <c r="AA2106" s="13" t="s">
        <v>748</v>
      </c>
      <c r="AB2106" s="36" t="str">
        <f t="shared" si="225"/>
        <v>tw-y-51-jlr-loc2</v>
      </c>
      <c r="AC2106" s="36">
        <f t="shared" si="226"/>
        <v>6</v>
      </c>
      <c r="AD2106" s="13">
        <v>6</v>
      </c>
      <c r="AE2106" s="27">
        <v>6</v>
      </c>
      <c r="AG2106" s="35">
        <v>303</v>
      </c>
    </row>
    <row r="2107" spans="1:33" ht="16.5" x14ac:dyDescent="0.2">
      <c r="A2107" s="33" t="s">
        <v>988</v>
      </c>
      <c r="B2107" s="33">
        <f t="shared" si="220"/>
        <v>4405121</v>
      </c>
      <c r="C2107" s="52">
        <v>51</v>
      </c>
      <c r="D2107" s="26">
        <f t="shared" si="221"/>
        <v>44051</v>
      </c>
      <c r="E2107" s="13">
        <v>2</v>
      </c>
      <c r="F2107" s="14" t="s">
        <v>634</v>
      </c>
      <c r="G2107" s="14" t="s">
        <v>590</v>
      </c>
      <c r="H2107" s="13">
        <f t="shared" si="222"/>
        <v>105</v>
      </c>
      <c r="I2107" s="13">
        <f t="shared" si="223"/>
        <v>13</v>
      </c>
      <c r="J2107" s="13">
        <f t="shared" si="224"/>
        <v>4</v>
      </c>
      <c r="K2107" s="13" t="s">
        <v>1677</v>
      </c>
      <c r="L2107" s="13">
        <v>81</v>
      </c>
      <c r="M2107" s="13" t="s">
        <v>1470</v>
      </c>
      <c r="N2107" s="13">
        <v>81</v>
      </c>
      <c r="O2107" s="13" t="s">
        <v>1472</v>
      </c>
      <c r="P2107" s="13">
        <v>81</v>
      </c>
      <c r="Q2107" s="13" t="s">
        <v>1474</v>
      </c>
      <c r="R2107" s="13">
        <v>81</v>
      </c>
      <c r="S2107" s="13" t="s">
        <v>1476</v>
      </c>
      <c r="T2107" s="13">
        <v>81</v>
      </c>
      <c r="U2107" s="13" t="s">
        <v>1478</v>
      </c>
      <c r="V2107" s="13">
        <v>81</v>
      </c>
      <c r="W2107" s="13" t="s">
        <v>1480</v>
      </c>
      <c r="X2107" s="13">
        <v>81</v>
      </c>
      <c r="Y2107" s="13" t="s">
        <v>1483</v>
      </c>
      <c r="Z2107" s="13">
        <v>81</v>
      </c>
      <c r="AA2107" s="13" t="s">
        <v>390</v>
      </c>
      <c r="AB2107" s="36" t="str">
        <f t="shared" si="225"/>
        <v>tw-y-51-shl-loc2</v>
      </c>
      <c r="AC2107" s="36">
        <f t="shared" si="226"/>
        <v>6</v>
      </c>
      <c r="AD2107" s="13">
        <v>9</v>
      </c>
      <c r="AE2107" s="27">
        <v>9</v>
      </c>
      <c r="AG2107" s="35">
        <v>304</v>
      </c>
    </row>
    <row r="2108" spans="1:33" ht="16.5" x14ac:dyDescent="0.2">
      <c r="A2108" s="33" t="s">
        <v>988</v>
      </c>
      <c r="B2108" s="33">
        <f t="shared" si="220"/>
        <v>4405130</v>
      </c>
      <c r="C2108" s="52">
        <v>51</v>
      </c>
      <c r="D2108" s="26">
        <f t="shared" si="221"/>
        <v>44051</v>
      </c>
      <c r="E2108" s="13">
        <v>3</v>
      </c>
      <c r="F2108" s="14" t="s">
        <v>633</v>
      </c>
      <c r="G2108" s="14" t="s">
        <v>587</v>
      </c>
      <c r="H2108" s="13">
        <f t="shared" si="222"/>
        <v>105</v>
      </c>
      <c r="I2108" s="13">
        <f t="shared" si="223"/>
        <v>12</v>
      </c>
      <c r="J2108" s="13">
        <f t="shared" si="224"/>
        <v>4</v>
      </c>
      <c r="K2108" s="13" t="s">
        <v>1469</v>
      </c>
      <c r="L2108" s="13">
        <v>80</v>
      </c>
      <c r="M2108" s="13" t="s">
        <v>1471</v>
      </c>
      <c r="N2108" s="13">
        <v>80</v>
      </c>
      <c r="O2108" s="13" t="s">
        <v>1473</v>
      </c>
      <c r="P2108" s="13">
        <v>80</v>
      </c>
      <c r="Q2108" s="13" t="s">
        <v>1475</v>
      </c>
      <c r="R2108" s="13">
        <v>80</v>
      </c>
      <c r="S2108" s="13" t="s">
        <v>1477</v>
      </c>
      <c r="T2108" s="13">
        <v>80</v>
      </c>
      <c r="U2108" s="13" t="s">
        <v>1479</v>
      </c>
      <c r="V2108" s="13">
        <v>80</v>
      </c>
      <c r="W2108" s="13" t="s">
        <v>1481</v>
      </c>
      <c r="X2108" s="13">
        <v>80</v>
      </c>
      <c r="Y2108" s="13" t="s">
        <v>1482</v>
      </c>
      <c r="Z2108" s="13">
        <v>80</v>
      </c>
      <c r="AA2108" s="13" t="s">
        <v>351</v>
      </c>
      <c r="AB2108" s="37" t="str">
        <f t="shared" si="225"/>
        <v>tw-y-51-jlr-loc3</v>
      </c>
      <c r="AC2108" s="37">
        <f t="shared" si="226"/>
        <v>6</v>
      </c>
      <c r="AD2108" s="13">
        <v>6</v>
      </c>
      <c r="AE2108" s="27">
        <v>6</v>
      </c>
      <c r="AG2108" s="35">
        <v>305</v>
      </c>
    </row>
    <row r="2109" spans="1:33" ht="17.25" thickBot="1" x14ac:dyDescent="0.25">
      <c r="A2109" s="33" t="s">
        <v>988</v>
      </c>
      <c r="B2109" s="33">
        <f t="shared" si="220"/>
        <v>4405131</v>
      </c>
      <c r="C2109" s="52">
        <v>51</v>
      </c>
      <c r="D2109" s="28">
        <f t="shared" si="221"/>
        <v>44051</v>
      </c>
      <c r="E2109" s="29">
        <v>3</v>
      </c>
      <c r="F2109" s="30" t="s">
        <v>634</v>
      </c>
      <c r="G2109" s="30" t="s">
        <v>588</v>
      </c>
      <c r="H2109" s="29">
        <f t="shared" si="222"/>
        <v>105</v>
      </c>
      <c r="I2109" s="29">
        <f t="shared" si="223"/>
        <v>12</v>
      </c>
      <c r="J2109" s="29">
        <f t="shared" si="224"/>
        <v>4</v>
      </c>
      <c r="K2109" s="29" t="s">
        <v>1677</v>
      </c>
      <c r="L2109" s="29">
        <v>81</v>
      </c>
      <c r="M2109" s="29" t="s">
        <v>1470</v>
      </c>
      <c r="N2109" s="29">
        <v>81</v>
      </c>
      <c r="O2109" s="29" t="s">
        <v>1472</v>
      </c>
      <c r="P2109" s="29">
        <v>81</v>
      </c>
      <c r="Q2109" s="29" t="s">
        <v>1474</v>
      </c>
      <c r="R2109" s="29">
        <v>81</v>
      </c>
      <c r="S2109" s="29" t="s">
        <v>1476</v>
      </c>
      <c r="T2109" s="29">
        <v>81</v>
      </c>
      <c r="U2109" s="29" t="s">
        <v>1478</v>
      </c>
      <c r="V2109" s="29">
        <v>81</v>
      </c>
      <c r="W2109" s="29" t="s">
        <v>1480</v>
      </c>
      <c r="X2109" s="29">
        <v>81</v>
      </c>
      <c r="Y2109" s="29" t="s">
        <v>1483</v>
      </c>
      <c r="Z2109" s="29">
        <v>81</v>
      </c>
      <c r="AA2109" s="29" t="s">
        <v>391</v>
      </c>
      <c r="AB2109" s="30" t="str">
        <f t="shared" si="225"/>
        <v>tw-y-51-shl-loc3</v>
      </c>
      <c r="AC2109" s="30">
        <f t="shared" si="226"/>
        <v>6</v>
      </c>
      <c r="AD2109" s="29">
        <v>9</v>
      </c>
      <c r="AE2109" s="31">
        <v>9</v>
      </c>
      <c r="AG2109" s="35">
        <v>306</v>
      </c>
    </row>
    <row r="2110" spans="1:33" ht="16.5" x14ac:dyDescent="0.2">
      <c r="A2110" s="33" t="s">
        <v>988</v>
      </c>
      <c r="B2110" s="33">
        <f t="shared" si="220"/>
        <v>4405210</v>
      </c>
      <c r="C2110" s="52">
        <v>52</v>
      </c>
      <c r="D2110" s="23">
        <f t="shared" si="221"/>
        <v>44052</v>
      </c>
      <c r="E2110" s="24">
        <v>1</v>
      </c>
      <c r="F2110" s="32" t="s">
        <v>633</v>
      </c>
      <c r="G2110" s="32" t="s">
        <v>30</v>
      </c>
      <c r="H2110" s="24">
        <f t="shared" si="222"/>
        <v>105</v>
      </c>
      <c r="I2110" s="24">
        <f t="shared" si="223"/>
        <v>13</v>
      </c>
      <c r="J2110" s="24">
        <f t="shared" si="224"/>
        <v>4</v>
      </c>
      <c r="K2110" s="24" t="s">
        <v>1678</v>
      </c>
      <c r="L2110" s="24">
        <v>82</v>
      </c>
      <c r="M2110" s="24" t="s">
        <v>1471</v>
      </c>
      <c r="N2110" s="24">
        <v>82</v>
      </c>
      <c r="O2110" s="24" t="s">
        <v>1473</v>
      </c>
      <c r="P2110" s="24">
        <v>82</v>
      </c>
      <c r="Q2110" s="24" t="s">
        <v>1475</v>
      </c>
      <c r="R2110" s="24">
        <v>82</v>
      </c>
      <c r="S2110" s="24" t="s">
        <v>1477</v>
      </c>
      <c r="T2110" s="24">
        <v>82</v>
      </c>
      <c r="U2110" s="24" t="s">
        <v>1479</v>
      </c>
      <c r="V2110" s="24">
        <v>82</v>
      </c>
      <c r="W2110" s="24" t="s">
        <v>1481</v>
      </c>
      <c r="X2110" s="24">
        <v>82</v>
      </c>
      <c r="Y2110" s="24" t="s">
        <v>1482</v>
      </c>
      <c r="Z2110" s="24">
        <v>82</v>
      </c>
      <c r="AA2110" s="24" t="s">
        <v>357</v>
      </c>
      <c r="AB2110" s="24" t="str">
        <f t="shared" si="225"/>
        <v>tw-y-52-jlr-loc1</v>
      </c>
      <c r="AC2110" s="24">
        <f t="shared" si="226"/>
        <v>6</v>
      </c>
      <c r="AD2110" s="24">
        <v>6</v>
      </c>
      <c r="AE2110" s="25">
        <v>6</v>
      </c>
      <c r="AG2110" s="35">
        <v>307</v>
      </c>
    </row>
    <row r="2111" spans="1:33" ht="16.5" x14ac:dyDescent="0.2">
      <c r="A2111" s="33" t="s">
        <v>988</v>
      </c>
      <c r="B2111" s="33">
        <f t="shared" si="220"/>
        <v>4405211</v>
      </c>
      <c r="C2111" s="52">
        <v>52</v>
      </c>
      <c r="D2111" s="26">
        <f t="shared" si="221"/>
        <v>44052</v>
      </c>
      <c r="E2111" s="13">
        <v>1</v>
      </c>
      <c r="F2111" s="14" t="s">
        <v>634</v>
      </c>
      <c r="G2111" s="14" t="s">
        <v>368</v>
      </c>
      <c r="H2111" s="13">
        <f t="shared" si="222"/>
        <v>105</v>
      </c>
      <c r="I2111" s="13">
        <f t="shared" si="223"/>
        <v>13</v>
      </c>
      <c r="J2111" s="13">
        <f t="shared" si="224"/>
        <v>4</v>
      </c>
      <c r="K2111" s="13" t="s">
        <v>1677</v>
      </c>
      <c r="L2111" s="13">
        <v>81</v>
      </c>
      <c r="M2111" s="13" t="s">
        <v>1470</v>
      </c>
      <c r="N2111" s="13">
        <v>81</v>
      </c>
      <c r="O2111" s="13" t="s">
        <v>1472</v>
      </c>
      <c r="P2111" s="13">
        <v>81</v>
      </c>
      <c r="Q2111" s="13" t="s">
        <v>1474</v>
      </c>
      <c r="R2111" s="13">
        <v>81</v>
      </c>
      <c r="S2111" s="13" t="s">
        <v>1476</v>
      </c>
      <c r="T2111" s="13">
        <v>81</v>
      </c>
      <c r="U2111" s="13" t="s">
        <v>1478</v>
      </c>
      <c r="V2111" s="13">
        <v>81</v>
      </c>
      <c r="W2111" s="13" t="s">
        <v>1480</v>
      </c>
      <c r="X2111" s="13">
        <v>81</v>
      </c>
      <c r="Y2111" s="13" t="s">
        <v>1483</v>
      </c>
      <c r="Z2111" s="13">
        <v>81</v>
      </c>
      <c r="AA2111" s="14" t="s">
        <v>398</v>
      </c>
      <c r="AB2111" s="13" t="str">
        <f t="shared" si="225"/>
        <v>tw-y-52-shl-loc1</v>
      </c>
      <c r="AC2111" s="13">
        <f t="shared" si="226"/>
        <v>6</v>
      </c>
      <c r="AD2111" s="13">
        <v>9</v>
      </c>
      <c r="AE2111" s="27">
        <v>9</v>
      </c>
      <c r="AG2111" s="35">
        <v>308</v>
      </c>
    </row>
    <row r="2112" spans="1:33" ht="16.5" x14ac:dyDescent="0.2">
      <c r="A2112" s="33" t="s">
        <v>988</v>
      </c>
      <c r="B2112" s="33">
        <f t="shared" si="220"/>
        <v>4405220</v>
      </c>
      <c r="C2112" s="52">
        <v>52</v>
      </c>
      <c r="D2112" s="26">
        <f t="shared" si="221"/>
        <v>44052</v>
      </c>
      <c r="E2112" s="13">
        <v>2</v>
      </c>
      <c r="F2112" s="14" t="s">
        <v>633</v>
      </c>
      <c r="G2112" s="14" t="s">
        <v>350</v>
      </c>
      <c r="H2112" s="13">
        <f t="shared" si="222"/>
        <v>105</v>
      </c>
      <c r="I2112" s="13">
        <f t="shared" si="223"/>
        <v>13</v>
      </c>
      <c r="J2112" s="13">
        <f t="shared" si="224"/>
        <v>4</v>
      </c>
      <c r="K2112" s="13" t="s">
        <v>1678</v>
      </c>
      <c r="L2112" s="13">
        <v>82</v>
      </c>
      <c r="M2112" s="13" t="s">
        <v>1471</v>
      </c>
      <c r="N2112" s="13">
        <v>82</v>
      </c>
      <c r="O2112" s="13" t="s">
        <v>1473</v>
      </c>
      <c r="P2112" s="13">
        <v>82</v>
      </c>
      <c r="Q2112" s="13" t="s">
        <v>1475</v>
      </c>
      <c r="R2112" s="13">
        <v>82</v>
      </c>
      <c r="S2112" s="13" t="s">
        <v>1477</v>
      </c>
      <c r="T2112" s="13">
        <v>82</v>
      </c>
      <c r="U2112" s="13" t="s">
        <v>1479</v>
      </c>
      <c r="V2112" s="13">
        <v>82</v>
      </c>
      <c r="W2112" s="13" t="s">
        <v>1481</v>
      </c>
      <c r="X2112" s="13">
        <v>82</v>
      </c>
      <c r="Y2112" s="13" t="s">
        <v>1482</v>
      </c>
      <c r="Z2112" s="13">
        <v>82</v>
      </c>
      <c r="AA2112" s="13" t="s">
        <v>347</v>
      </c>
      <c r="AB2112" s="36" t="str">
        <f t="shared" si="225"/>
        <v>tw-y-52-jlr-loc2</v>
      </c>
      <c r="AC2112" s="36">
        <f t="shared" si="226"/>
        <v>6</v>
      </c>
      <c r="AD2112" s="13">
        <v>6</v>
      </c>
      <c r="AE2112" s="27">
        <v>6</v>
      </c>
      <c r="AG2112" s="35">
        <v>309</v>
      </c>
    </row>
    <row r="2113" spans="1:33" ht="16.5" x14ac:dyDescent="0.2">
      <c r="A2113" s="33" t="s">
        <v>988</v>
      </c>
      <c r="B2113" s="33">
        <f t="shared" si="220"/>
        <v>4405221</v>
      </c>
      <c r="C2113" s="52">
        <v>52</v>
      </c>
      <c r="D2113" s="26">
        <f t="shared" si="221"/>
        <v>44052</v>
      </c>
      <c r="E2113" s="13">
        <v>2</v>
      </c>
      <c r="F2113" s="14" t="s">
        <v>634</v>
      </c>
      <c r="G2113" s="14" t="s">
        <v>367</v>
      </c>
      <c r="H2113" s="13">
        <f t="shared" si="222"/>
        <v>105</v>
      </c>
      <c r="I2113" s="13">
        <f t="shared" si="223"/>
        <v>13</v>
      </c>
      <c r="J2113" s="13">
        <f t="shared" si="224"/>
        <v>4</v>
      </c>
      <c r="K2113" s="13" t="s">
        <v>1677</v>
      </c>
      <c r="L2113" s="13">
        <v>81</v>
      </c>
      <c r="M2113" s="13" t="s">
        <v>1470</v>
      </c>
      <c r="N2113" s="13">
        <v>81</v>
      </c>
      <c r="O2113" s="13" t="s">
        <v>1472</v>
      </c>
      <c r="P2113" s="13">
        <v>81</v>
      </c>
      <c r="Q2113" s="13" t="s">
        <v>1474</v>
      </c>
      <c r="R2113" s="13">
        <v>81</v>
      </c>
      <c r="S2113" s="13" t="s">
        <v>1476</v>
      </c>
      <c r="T2113" s="13">
        <v>81</v>
      </c>
      <c r="U2113" s="13" t="s">
        <v>1478</v>
      </c>
      <c r="V2113" s="13">
        <v>81</v>
      </c>
      <c r="W2113" s="13" t="s">
        <v>1480</v>
      </c>
      <c r="X2113" s="13">
        <v>81</v>
      </c>
      <c r="Y2113" s="13" t="s">
        <v>1483</v>
      </c>
      <c r="Z2113" s="13">
        <v>81</v>
      </c>
      <c r="AA2113" s="13" t="s">
        <v>386</v>
      </c>
      <c r="AB2113" s="36" t="str">
        <f t="shared" si="225"/>
        <v>tw-y-52-shl-loc2</v>
      </c>
      <c r="AC2113" s="36">
        <f t="shared" si="226"/>
        <v>6</v>
      </c>
      <c r="AD2113" s="13">
        <v>9</v>
      </c>
      <c r="AE2113" s="27">
        <v>9</v>
      </c>
      <c r="AG2113" s="35">
        <v>310</v>
      </c>
    </row>
    <row r="2114" spans="1:33" ht="16.5" x14ac:dyDescent="0.2">
      <c r="A2114" s="33" t="s">
        <v>988</v>
      </c>
      <c r="B2114" s="33">
        <f t="shared" si="220"/>
        <v>4405230</v>
      </c>
      <c r="C2114" s="52">
        <v>52</v>
      </c>
      <c r="D2114" s="26">
        <f t="shared" si="221"/>
        <v>44052</v>
      </c>
      <c r="E2114" s="13">
        <v>3</v>
      </c>
      <c r="F2114" s="14" t="s">
        <v>633</v>
      </c>
      <c r="G2114" s="14" t="s">
        <v>352</v>
      </c>
      <c r="H2114" s="13">
        <f t="shared" si="222"/>
        <v>105</v>
      </c>
      <c r="I2114" s="13">
        <f t="shared" si="223"/>
        <v>13</v>
      </c>
      <c r="J2114" s="13">
        <f t="shared" si="224"/>
        <v>4</v>
      </c>
      <c r="K2114" s="13" t="s">
        <v>1678</v>
      </c>
      <c r="L2114" s="13">
        <v>82</v>
      </c>
      <c r="M2114" s="13" t="s">
        <v>1471</v>
      </c>
      <c r="N2114" s="13">
        <v>82</v>
      </c>
      <c r="O2114" s="13" t="s">
        <v>1473</v>
      </c>
      <c r="P2114" s="13">
        <v>82</v>
      </c>
      <c r="Q2114" s="13" t="s">
        <v>1475</v>
      </c>
      <c r="R2114" s="13">
        <v>82</v>
      </c>
      <c r="S2114" s="13" t="s">
        <v>1477</v>
      </c>
      <c r="T2114" s="13">
        <v>82</v>
      </c>
      <c r="U2114" s="13" t="s">
        <v>1479</v>
      </c>
      <c r="V2114" s="13">
        <v>82</v>
      </c>
      <c r="W2114" s="13" t="s">
        <v>1481</v>
      </c>
      <c r="X2114" s="13">
        <v>82</v>
      </c>
      <c r="Y2114" s="13" t="s">
        <v>1482</v>
      </c>
      <c r="Z2114" s="13">
        <v>82</v>
      </c>
      <c r="AA2114" s="13" t="s">
        <v>353</v>
      </c>
      <c r="AB2114" s="37" t="str">
        <f t="shared" si="225"/>
        <v>tw-y-52-jlr-loc3</v>
      </c>
      <c r="AC2114" s="37">
        <f t="shared" si="226"/>
        <v>6</v>
      </c>
      <c r="AD2114" s="13">
        <v>6</v>
      </c>
      <c r="AE2114" s="27">
        <v>6</v>
      </c>
      <c r="AG2114" s="35">
        <v>311</v>
      </c>
    </row>
    <row r="2115" spans="1:33" ht="17.25" thickBot="1" x14ac:dyDescent="0.25">
      <c r="A2115" s="33" t="s">
        <v>988</v>
      </c>
      <c r="B2115" s="33">
        <f t="shared" si="220"/>
        <v>4405231</v>
      </c>
      <c r="C2115" s="52">
        <v>52</v>
      </c>
      <c r="D2115" s="28">
        <f t="shared" si="221"/>
        <v>44052</v>
      </c>
      <c r="E2115" s="29">
        <v>3</v>
      </c>
      <c r="F2115" s="30" t="s">
        <v>634</v>
      </c>
      <c r="G2115" s="30" t="s">
        <v>372</v>
      </c>
      <c r="H2115" s="29">
        <f t="shared" si="222"/>
        <v>105</v>
      </c>
      <c r="I2115" s="29">
        <f t="shared" si="223"/>
        <v>13</v>
      </c>
      <c r="J2115" s="29">
        <f t="shared" si="224"/>
        <v>4</v>
      </c>
      <c r="K2115" s="29" t="s">
        <v>1677</v>
      </c>
      <c r="L2115" s="29">
        <v>81</v>
      </c>
      <c r="M2115" s="29" t="s">
        <v>1470</v>
      </c>
      <c r="N2115" s="29">
        <v>81</v>
      </c>
      <c r="O2115" s="29" t="s">
        <v>1472</v>
      </c>
      <c r="P2115" s="29">
        <v>81</v>
      </c>
      <c r="Q2115" s="29" t="s">
        <v>1474</v>
      </c>
      <c r="R2115" s="29">
        <v>81</v>
      </c>
      <c r="S2115" s="29" t="s">
        <v>1476</v>
      </c>
      <c r="T2115" s="29">
        <v>81</v>
      </c>
      <c r="U2115" s="29" t="s">
        <v>1478</v>
      </c>
      <c r="V2115" s="29">
        <v>81</v>
      </c>
      <c r="W2115" s="29" t="s">
        <v>1480</v>
      </c>
      <c r="X2115" s="29">
        <v>81</v>
      </c>
      <c r="Y2115" s="29" t="s">
        <v>1483</v>
      </c>
      <c r="Z2115" s="29">
        <v>81</v>
      </c>
      <c r="AA2115" s="29" t="s">
        <v>394</v>
      </c>
      <c r="AB2115" s="30" t="str">
        <f t="shared" si="225"/>
        <v>tw-y-52-shl-loc3</v>
      </c>
      <c r="AC2115" s="30">
        <f t="shared" si="226"/>
        <v>6</v>
      </c>
      <c r="AD2115" s="29">
        <v>9</v>
      </c>
      <c r="AE2115" s="31">
        <v>9</v>
      </c>
      <c r="AG2115" s="35">
        <v>312</v>
      </c>
    </row>
    <row r="2116" spans="1:33" ht="16.5" x14ac:dyDescent="0.2">
      <c r="A2116" s="33" t="s">
        <v>988</v>
      </c>
      <c r="B2116" s="33">
        <f t="shared" si="220"/>
        <v>4405310</v>
      </c>
      <c r="C2116" s="52">
        <v>53</v>
      </c>
      <c r="D2116" s="23">
        <f t="shared" si="221"/>
        <v>44053</v>
      </c>
      <c r="E2116" s="24">
        <v>1</v>
      </c>
      <c r="F2116" s="32" t="s">
        <v>633</v>
      </c>
      <c r="G2116" s="32" t="s">
        <v>30</v>
      </c>
      <c r="H2116" s="24">
        <f t="shared" si="222"/>
        <v>106</v>
      </c>
      <c r="I2116" s="24">
        <f t="shared" si="223"/>
        <v>13</v>
      </c>
      <c r="J2116" s="24">
        <f t="shared" si="224"/>
        <v>4</v>
      </c>
      <c r="K2116" s="24" t="s">
        <v>1678</v>
      </c>
      <c r="L2116" s="24">
        <v>83</v>
      </c>
      <c r="M2116" s="24" t="s">
        <v>1605</v>
      </c>
      <c r="N2116" s="24">
        <v>83</v>
      </c>
      <c r="O2116" s="24" t="s">
        <v>1473</v>
      </c>
      <c r="P2116" s="24">
        <v>83</v>
      </c>
      <c r="Q2116" s="24" t="s">
        <v>1475</v>
      </c>
      <c r="R2116" s="24">
        <v>83</v>
      </c>
      <c r="S2116" s="24" t="s">
        <v>1477</v>
      </c>
      <c r="T2116" s="24">
        <v>83</v>
      </c>
      <c r="U2116" s="24" t="s">
        <v>1479</v>
      </c>
      <c r="V2116" s="24">
        <v>83</v>
      </c>
      <c r="W2116" s="24" t="s">
        <v>1481</v>
      </c>
      <c r="X2116" s="24">
        <v>83</v>
      </c>
      <c r="Y2116" s="24" t="s">
        <v>1482</v>
      </c>
      <c r="Z2116" s="24">
        <v>83</v>
      </c>
      <c r="AA2116" s="24" t="s">
        <v>747</v>
      </c>
      <c r="AB2116" s="24" t="str">
        <f t="shared" si="225"/>
        <v>tw-y-53-jlr-loc1</v>
      </c>
      <c r="AC2116" s="24">
        <f t="shared" si="226"/>
        <v>6</v>
      </c>
      <c r="AD2116" s="24">
        <v>6</v>
      </c>
      <c r="AE2116" s="25">
        <v>6</v>
      </c>
      <c r="AG2116" s="35">
        <v>313</v>
      </c>
    </row>
    <row r="2117" spans="1:33" ht="16.5" x14ac:dyDescent="0.2">
      <c r="A2117" s="33" t="s">
        <v>988</v>
      </c>
      <c r="B2117" s="33">
        <f t="shared" ref="B2117:B2180" si="227">D2117*100+E2117*10+IF(F2117="jlr",0,1)</f>
        <v>4405311</v>
      </c>
      <c r="C2117" s="52">
        <v>53</v>
      </c>
      <c r="D2117" s="26">
        <f t="shared" si="221"/>
        <v>44053</v>
      </c>
      <c r="E2117" s="13">
        <v>1</v>
      </c>
      <c r="F2117" s="14" t="s">
        <v>634</v>
      </c>
      <c r="G2117" s="14" t="s">
        <v>368</v>
      </c>
      <c r="H2117" s="13">
        <f t="shared" si="222"/>
        <v>106</v>
      </c>
      <c r="I2117" s="13">
        <f t="shared" si="223"/>
        <v>13</v>
      </c>
      <c r="J2117" s="13">
        <f t="shared" si="224"/>
        <v>4</v>
      </c>
      <c r="K2117" s="13" t="s">
        <v>1677</v>
      </c>
      <c r="L2117" s="13">
        <v>83</v>
      </c>
      <c r="M2117" s="13" t="s">
        <v>1604</v>
      </c>
      <c r="N2117" s="13">
        <v>83</v>
      </c>
      <c r="O2117" s="13" t="s">
        <v>1472</v>
      </c>
      <c r="P2117" s="13">
        <v>83</v>
      </c>
      <c r="Q2117" s="13" t="s">
        <v>1474</v>
      </c>
      <c r="R2117" s="13">
        <v>83</v>
      </c>
      <c r="S2117" s="13" t="s">
        <v>1476</v>
      </c>
      <c r="T2117" s="13">
        <v>83</v>
      </c>
      <c r="U2117" s="13" t="s">
        <v>1478</v>
      </c>
      <c r="V2117" s="13">
        <v>83</v>
      </c>
      <c r="W2117" s="13" t="s">
        <v>1480</v>
      </c>
      <c r="X2117" s="13">
        <v>83</v>
      </c>
      <c r="Y2117" s="13" t="s">
        <v>1483</v>
      </c>
      <c r="Z2117" s="13">
        <v>83</v>
      </c>
      <c r="AA2117" s="13" t="s">
        <v>384</v>
      </c>
      <c r="AB2117" s="13" t="str">
        <f t="shared" si="225"/>
        <v>tw-y-53-shl-loc1</v>
      </c>
      <c r="AC2117" s="13">
        <f t="shared" si="226"/>
        <v>6</v>
      </c>
      <c r="AD2117" s="13">
        <v>9</v>
      </c>
      <c r="AE2117" s="27">
        <v>9</v>
      </c>
      <c r="AG2117" s="35">
        <v>314</v>
      </c>
    </row>
    <row r="2118" spans="1:33" ht="16.5" x14ac:dyDescent="0.2">
      <c r="A2118" s="33" t="s">
        <v>988</v>
      </c>
      <c r="B2118" s="33">
        <f t="shared" si="227"/>
        <v>4405320</v>
      </c>
      <c r="C2118" s="52">
        <v>53</v>
      </c>
      <c r="D2118" s="26">
        <f t="shared" si="221"/>
        <v>44053</v>
      </c>
      <c r="E2118" s="13">
        <v>2</v>
      </c>
      <c r="F2118" s="14" t="s">
        <v>633</v>
      </c>
      <c r="G2118" s="14" t="s">
        <v>350</v>
      </c>
      <c r="H2118" s="13">
        <f t="shared" si="222"/>
        <v>106</v>
      </c>
      <c r="I2118" s="13">
        <f t="shared" si="223"/>
        <v>13</v>
      </c>
      <c r="J2118" s="13">
        <f t="shared" si="224"/>
        <v>4</v>
      </c>
      <c r="K2118" s="13" t="s">
        <v>1678</v>
      </c>
      <c r="L2118" s="13">
        <v>83</v>
      </c>
      <c r="M2118" s="13" t="s">
        <v>1605</v>
      </c>
      <c r="N2118" s="13">
        <v>83</v>
      </c>
      <c r="O2118" s="13" t="s">
        <v>1473</v>
      </c>
      <c r="P2118" s="13">
        <v>83</v>
      </c>
      <c r="Q2118" s="13" t="s">
        <v>1475</v>
      </c>
      <c r="R2118" s="13">
        <v>83</v>
      </c>
      <c r="S2118" s="13" t="s">
        <v>1477</v>
      </c>
      <c r="T2118" s="13">
        <v>83</v>
      </c>
      <c r="U2118" s="13" t="s">
        <v>1479</v>
      </c>
      <c r="V2118" s="13">
        <v>83</v>
      </c>
      <c r="W2118" s="13" t="s">
        <v>1481</v>
      </c>
      <c r="X2118" s="13">
        <v>83</v>
      </c>
      <c r="Y2118" s="13" t="s">
        <v>1482</v>
      </c>
      <c r="Z2118" s="13">
        <v>83</v>
      </c>
      <c r="AA2118" s="13" t="s">
        <v>749</v>
      </c>
      <c r="AB2118" s="36" t="str">
        <f t="shared" si="225"/>
        <v>tw-y-53-jlr-loc2</v>
      </c>
      <c r="AC2118" s="36">
        <f t="shared" si="226"/>
        <v>6</v>
      </c>
      <c r="AD2118" s="13">
        <v>6</v>
      </c>
      <c r="AE2118" s="27">
        <v>6</v>
      </c>
      <c r="AG2118" s="35">
        <v>315</v>
      </c>
    </row>
    <row r="2119" spans="1:33" ht="16.5" x14ac:dyDescent="0.2">
      <c r="A2119" s="33" t="s">
        <v>988</v>
      </c>
      <c r="B2119" s="33">
        <f t="shared" si="227"/>
        <v>4405321</v>
      </c>
      <c r="C2119" s="52">
        <v>53</v>
      </c>
      <c r="D2119" s="26">
        <f t="shared" si="221"/>
        <v>44053</v>
      </c>
      <c r="E2119" s="13">
        <v>2</v>
      </c>
      <c r="F2119" s="14" t="s">
        <v>634</v>
      </c>
      <c r="G2119" s="14" t="s">
        <v>367</v>
      </c>
      <c r="H2119" s="13">
        <f t="shared" si="222"/>
        <v>106</v>
      </c>
      <c r="I2119" s="13">
        <f t="shared" si="223"/>
        <v>13</v>
      </c>
      <c r="J2119" s="13">
        <f t="shared" si="224"/>
        <v>4</v>
      </c>
      <c r="K2119" s="13" t="s">
        <v>1677</v>
      </c>
      <c r="L2119" s="13">
        <v>83</v>
      </c>
      <c r="M2119" s="13" t="s">
        <v>1604</v>
      </c>
      <c r="N2119" s="13">
        <v>83</v>
      </c>
      <c r="O2119" s="13" t="s">
        <v>1472</v>
      </c>
      <c r="P2119" s="13">
        <v>83</v>
      </c>
      <c r="Q2119" s="13" t="s">
        <v>1474</v>
      </c>
      <c r="R2119" s="13">
        <v>83</v>
      </c>
      <c r="S2119" s="13" t="s">
        <v>1476</v>
      </c>
      <c r="T2119" s="13">
        <v>83</v>
      </c>
      <c r="U2119" s="13" t="s">
        <v>1478</v>
      </c>
      <c r="V2119" s="13">
        <v>83</v>
      </c>
      <c r="W2119" s="13" t="s">
        <v>1480</v>
      </c>
      <c r="X2119" s="13">
        <v>83</v>
      </c>
      <c r="Y2119" s="13" t="s">
        <v>1483</v>
      </c>
      <c r="Z2119" s="13">
        <v>83</v>
      </c>
      <c r="AA2119" s="13" t="s">
        <v>382</v>
      </c>
      <c r="AB2119" s="36" t="str">
        <f t="shared" si="225"/>
        <v>tw-y-53-shl-loc2</v>
      </c>
      <c r="AC2119" s="36">
        <f t="shared" si="226"/>
        <v>6</v>
      </c>
      <c r="AD2119" s="13">
        <v>9</v>
      </c>
      <c r="AE2119" s="27">
        <v>9</v>
      </c>
      <c r="AG2119" s="35">
        <v>316</v>
      </c>
    </row>
    <row r="2120" spans="1:33" ht="16.5" x14ac:dyDescent="0.2">
      <c r="A2120" s="33" t="s">
        <v>988</v>
      </c>
      <c r="B2120" s="33">
        <f t="shared" si="227"/>
        <v>4405330</v>
      </c>
      <c r="C2120" s="52">
        <v>53</v>
      </c>
      <c r="D2120" s="26">
        <f t="shared" si="221"/>
        <v>44053</v>
      </c>
      <c r="E2120" s="13">
        <v>3</v>
      </c>
      <c r="F2120" s="14" t="s">
        <v>633</v>
      </c>
      <c r="G2120" s="14" t="s">
        <v>352</v>
      </c>
      <c r="H2120" s="13">
        <f t="shared" si="222"/>
        <v>106</v>
      </c>
      <c r="I2120" s="13">
        <f t="shared" si="223"/>
        <v>13</v>
      </c>
      <c r="J2120" s="13">
        <f t="shared" si="224"/>
        <v>4</v>
      </c>
      <c r="K2120" s="13" t="s">
        <v>1678</v>
      </c>
      <c r="L2120" s="13">
        <v>83</v>
      </c>
      <c r="M2120" s="13" t="s">
        <v>1605</v>
      </c>
      <c r="N2120" s="13">
        <v>83</v>
      </c>
      <c r="O2120" s="13" t="s">
        <v>1473</v>
      </c>
      <c r="P2120" s="13">
        <v>83</v>
      </c>
      <c r="Q2120" s="13" t="s">
        <v>1475</v>
      </c>
      <c r="R2120" s="13">
        <v>83</v>
      </c>
      <c r="S2120" s="13" t="s">
        <v>1477</v>
      </c>
      <c r="T2120" s="13">
        <v>83</v>
      </c>
      <c r="U2120" s="13" t="s">
        <v>1479</v>
      </c>
      <c r="V2120" s="13">
        <v>83</v>
      </c>
      <c r="W2120" s="13" t="s">
        <v>1481</v>
      </c>
      <c r="X2120" s="13">
        <v>83</v>
      </c>
      <c r="Y2120" s="13" t="s">
        <v>1482</v>
      </c>
      <c r="Z2120" s="13">
        <v>83</v>
      </c>
      <c r="AA2120" s="13" t="s">
        <v>354</v>
      </c>
      <c r="AB2120" s="37" t="str">
        <f t="shared" si="225"/>
        <v>tw-y-53-jlr-loc3</v>
      </c>
      <c r="AC2120" s="37">
        <f t="shared" si="226"/>
        <v>6</v>
      </c>
      <c r="AD2120" s="13">
        <v>6</v>
      </c>
      <c r="AE2120" s="27">
        <v>6</v>
      </c>
      <c r="AG2120" s="35">
        <v>317</v>
      </c>
    </row>
    <row r="2121" spans="1:33" ht="17.25" thickBot="1" x14ac:dyDescent="0.25">
      <c r="A2121" s="33" t="s">
        <v>988</v>
      </c>
      <c r="B2121" s="33">
        <f t="shared" si="227"/>
        <v>4405331</v>
      </c>
      <c r="C2121" s="52">
        <v>53</v>
      </c>
      <c r="D2121" s="28">
        <f t="shared" si="221"/>
        <v>44053</v>
      </c>
      <c r="E2121" s="29">
        <v>3</v>
      </c>
      <c r="F2121" s="30" t="s">
        <v>634</v>
      </c>
      <c r="G2121" s="30" t="s">
        <v>372</v>
      </c>
      <c r="H2121" s="29">
        <f t="shared" si="222"/>
        <v>106</v>
      </c>
      <c r="I2121" s="29">
        <f t="shared" si="223"/>
        <v>13</v>
      </c>
      <c r="J2121" s="29">
        <f t="shared" si="224"/>
        <v>4</v>
      </c>
      <c r="K2121" s="29" t="s">
        <v>1677</v>
      </c>
      <c r="L2121" s="29">
        <v>83</v>
      </c>
      <c r="M2121" s="29" t="s">
        <v>1604</v>
      </c>
      <c r="N2121" s="29">
        <v>83</v>
      </c>
      <c r="O2121" s="29" t="s">
        <v>1472</v>
      </c>
      <c r="P2121" s="29">
        <v>83</v>
      </c>
      <c r="Q2121" s="29" t="s">
        <v>1474</v>
      </c>
      <c r="R2121" s="29">
        <v>83</v>
      </c>
      <c r="S2121" s="29" t="s">
        <v>1476</v>
      </c>
      <c r="T2121" s="29">
        <v>83</v>
      </c>
      <c r="U2121" s="29" t="s">
        <v>1478</v>
      </c>
      <c r="V2121" s="29">
        <v>83</v>
      </c>
      <c r="W2121" s="29" t="s">
        <v>1480</v>
      </c>
      <c r="X2121" s="29">
        <v>83</v>
      </c>
      <c r="Y2121" s="29" t="s">
        <v>1483</v>
      </c>
      <c r="Z2121" s="29">
        <v>83</v>
      </c>
      <c r="AA2121" s="29" t="s">
        <v>395</v>
      </c>
      <c r="AB2121" s="30" t="str">
        <f t="shared" si="225"/>
        <v>tw-y-53-shl-loc3</v>
      </c>
      <c r="AC2121" s="30">
        <f t="shared" si="226"/>
        <v>6</v>
      </c>
      <c r="AD2121" s="29">
        <v>9</v>
      </c>
      <c r="AE2121" s="31">
        <v>9</v>
      </c>
      <c r="AG2121" s="35">
        <v>318</v>
      </c>
    </row>
    <row r="2122" spans="1:33" ht="16.5" x14ac:dyDescent="0.2">
      <c r="A2122" s="33" t="s">
        <v>988</v>
      </c>
      <c r="B2122" s="33">
        <f t="shared" si="227"/>
        <v>4405410</v>
      </c>
      <c r="C2122" s="52">
        <v>54</v>
      </c>
      <c r="D2122" s="23">
        <f t="shared" si="221"/>
        <v>44054</v>
      </c>
      <c r="E2122" s="24">
        <v>1</v>
      </c>
      <c r="F2122" s="32" t="s">
        <v>633</v>
      </c>
      <c r="G2122" s="32" t="s">
        <v>30</v>
      </c>
      <c r="H2122" s="24">
        <f t="shared" si="222"/>
        <v>107</v>
      </c>
      <c r="I2122" s="24">
        <f t="shared" si="223"/>
        <v>13</v>
      </c>
      <c r="J2122" s="24">
        <f t="shared" si="224"/>
        <v>4</v>
      </c>
      <c r="K2122" s="24" t="s">
        <v>1678</v>
      </c>
      <c r="L2122" s="24">
        <v>84</v>
      </c>
      <c r="M2122" s="24" t="s">
        <v>1605</v>
      </c>
      <c r="N2122" s="24">
        <v>84</v>
      </c>
      <c r="O2122" s="24" t="s">
        <v>1607</v>
      </c>
      <c r="P2122" s="24">
        <v>84</v>
      </c>
      <c r="Q2122" s="24" t="s">
        <v>1475</v>
      </c>
      <c r="R2122" s="24">
        <v>84</v>
      </c>
      <c r="S2122" s="24" t="s">
        <v>1477</v>
      </c>
      <c r="T2122" s="24">
        <v>84</v>
      </c>
      <c r="U2122" s="24" t="s">
        <v>1479</v>
      </c>
      <c r="V2122" s="24">
        <v>84</v>
      </c>
      <c r="W2122" s="24" t="s">
        <v>1481</v>
      </c>
      <c r="X2122" s="24">
        <v>84</v>
      </c>
      <c r="Y2122" s="24" t="s">
        <v>1482</v>
      </c>
      <c r="Z2122" s="24">
        <v>84</v>
      </c>
      <c r="AA2122" s="24" t="s">
        <v>351</v>
      </c>
      <c r="AB2122" s="24" t="str">
        <f t="shared" si="225"/>
        <v>tw-y-54-jlr-loc1</v>
      </c>
      <c r="AC2122" s="24">
        <f t="shared" si="226"/>
        <v>6</v>
      </c>
      <c r="AD2122" s="24">
        <v>6</v>
      </c>
      <c r="AE2122" s="25">
        <v>6</v>
      </c>
      <c r="AG2122" s="35">
        <v>319</v>
      </c>
    </row>
    <row r="2123" spans="1:33" ht="16.5" x14ac:dyDescent="0.2">
      <c r="A2123" s="33" t="s">
        <v>988</v>
      </c>
      <c r="B2123" s="33">
        <f t="shared" si="227"/>
        <v>4405411</v>
      </c>
      <c r="C2123" s="52">
        <v>54</v>
      </c>
      <c r="D2123" s="26">
        <f t="shared" si="221"/>
        <v>44054</v>
      </c>
      <c r="E2123" s="13">
        <v>1</v>
      </c>
      <c r="F2123" s="14" t="s">
        <v>634</v>
      </c>
      <c r="G2123" s="14" t="s">
        <v>368</v>
      </c>
      <c r="H2123" s="13">
        <f t="shared" si="222"/>
        <v>107</v>
      </c>
      <c r="I2123" s="13">
        <f t="shared" si="223"/>
        <v>13</v>
      </c>
      <c r="J2123" s="13">
        <f t="shared" si="224"/>
        <v>4</v>
      </c>
      <c r="K2123" s="13" t="s">
        <v>1677</v>
      </c>
      <c r="L2123" s="13">
        <v>84</v>
      </c>
      <c r="M2123" s="13" t="s">
        <v>1604</v>
      </c>
      <c r="N2123" s="13">
        <v>84</v>
      </c>
      <c r="O2123" s="13" t="s">
        <v>1606</v>
      </c>
      <c r="P2123" s="13">
        <v>84</v>
      </c>
      <c r="Q2123" s="13" t="s">
        <v>1474</v>
      </c>
      <c r="R2123" s="13">
        <v>84</v>
      </c>
      <c r="S2123" s="13" t="s">
        <v>1476</v>
      </c>
      <c r="T2123" s="13">
        <v>84</v>
      </c>
      <c r="U2123" s="13" t="s">
        <v>1478</v>
      </c>
      <c r="V2123" s="13">
        <v>84</v>
      </c>
      <c r="W2123" s="13" t="s">
        <v>1480</v>
      </c>
      <c r="X2123" s="13">
        <v>84</v>
      </c>
      <c r="Y2123" s="13" t="s">
        <v>1483</v>
      </c>
      <c r="Z2123" s="13">
        <v>84</v>
      </c>
      <c r="AA2123" s="13" t="s">
        <v>391</v>
      </c>
      <c r="AB2123" s="13" t="str">
        <f t="shared" si="225"/>
        <v>tw-y-54-shl-loc1</v>
      </c>
      <c r="AC2123" s="13">
        <f t="shared" si="226"/>
        <v>6</v>
      </c>
      <c r="AD2123" s="13">
        <v>9</v>
      </c>
      <c r="AE2123" s="27">
        <v>9</v>
      </c>
      <c r="AG2123" s="35">
        <v>320</v>
      </c>
    </row>
    <row r="2124" spans="1:33" ht="16.5" x14ac:dyDescent="0.2">
      <c r="A2124" s="33" t="s">
        <v>988</v>
      </c>
      <c r="B2124" s="33">
        <f t="shared" si="227"/>
        <v>4405420</v>
      </c>
      <c r="C2124" s="52">
        <v>54</v>
      </c>
      <c r="D2124" s="26">
        <f t="shared" si="221"/>
        <v>44054</v>
      </c>
      <c r="E2124" s="13">
        <v>2</v>
      </c>
      <c r="F2124" s="14" t="s">
        <v>633</v>
      </c>
      <c r="G2124" s="14" t="s">
        <v>350</v>
      </c>
      <c r="H2124" s="13">
        <f t="shared" si="222"/>
        <v>107</v>
      </c>
      <c r="I2124" s="13">
        <f t="shared" si="223"/>
        <v>13</v>
      </c>
      <c r="J2124" s="13">
        <f t="shared" si="224"/>
        <v>4</v>
      </c>
      <c r="K2124" s="13" t="s">
        <v>1678</v>
      </c>
      <c r="L2124" s="13">
        <v>84</v>
      </c>
      <c r="M2124" s="13" t="s">
        <v>1605</v>
      </c>
      <c r="N2124" s="13">
        <v>84</v>
      </c>
      <c r="O2124" s="13" t="s">
        <v>1607</v>
      </c>
      <c r="P2124" s="13">
        <v>84</v>
      </c>
      <c r="Q2124" s="13" t="s">
        <v>1475</v>
      </c>
      <c r="R2124" s="13">
        <v>84</v>
      </c>
      <c r="S2124" s="13" t="s">
        <v>1477</v>
      </c>
      <c r="T2124" s="13">
        <v>84</v>
      </c>
      <c r="U2124" s="13" t="s">
        <v>1479</v>
      </c>
      <c r="V2124" s="13">
        <v>84</v>
      </c>
      <c r="W2124" s="13" t="s">
        <v>1481</v>
      </c>
      <c r="X2124" s="13">
        <v>84</v>
      </c>
      <c r="Y2124" s="13" t="s">
        <v>1482</v>
      </c>
      <c r="Z2124" s="13">
        <v>84</v>
      </c>
      <c r="AA2124" s="13" t="s">
        <v>748</v>
      </c>
      <c r="AB2124" s="36" t="str">
        <f t="shared" si="225"/>
        <v>tw-y-54-jlr-loc2</v>
      </c>
      <c r="AC2124" s="36">
        <f t="shared" si="226"/>
        <v>6</v>
      </c>
      <c r="AD2124" s="13">
        <v>6</v>
      </c>
      <c r="AE2124" s="27">
        <v>6</v>
      </c>
      <c r="AG2124" s="35">
        <v>321</v>
      </c>
    </row>
    <row r="2125" spans="1:33" ht="16.5" x14ac:dyDescent="0.2">
      <c r="A2125" s="33" t="s">
        <v>988</v>
      </c>
      <c r="B2125" s="33">
        <f t="shared" si="227"/>
        <v>4405421</v>
      </c>
      <c r="C2125" s="52">
        <v>54</v>
      </c>
      <c r="D2125" s="26">
        <f t="shared" ref="D2125:D2188" si="228">INT((AG2125-1)/6)+44001</f>
        <v>44054</v>
      </c>
      <c r="E2125" s="13">
        <v>2</v>
      </c>
      <c r="F2125" s="14" t="s">
        <v>634</v>
      </c>
      <c r="G2125" s="14" t="s">
        <v>367</v>
      </c>
      <c r="H2125" s="13">
        <f t="shared" ref="H2125:H2188" si="229">INDEX($CB$4:$CB$103,C2125)</f>
        <v>107</v>
      </c>
      <c r="I2125" s="13">
        <f t="shared" ref="I2125:I2188" si="230">INDEX($CC$4:$CE$103,C2125,E2125)</f>
        <v>13</v>
      </c>
      <c r="J2125" s="13">
        <f t="shared" ref="J2125:J2188" si="231">INDEX($CF$4:$CF$103,C2125)</f>
        <v>4</v>
      </c>
      <c r="K2125" s="13" t="s">
        <v>1677</v>
      </c>
      <c r="L2125" s="13">
        <v>84</v>
      </c>
      <c r="M2125" s="13" t="s">
        <v>1604</v>
      </c>
      <c r="N2125" s="13">
        <v>84</v>
      </c>
      <c r="O2125" s="13" t="s">
        <v>1606</v>
      </c>
      <c r="P2125" s="13">
        <v>84</v>
      </c>
      <c r="Q2125" s="13" t="s">
        <v>1474</v>
      </c>
      <c r="R2125" s="13">
        <v>84</v>
      </c>
      <c r="S2125" s="13" t="s">
        <v>1476</v>
      </c>
      <c r="T2125" s="13">
        <v>84</v>
      </c>
      <c r="U2125" s="13" t="s">
        <v>1478</v>
      </c>
      <c r="V2125" s="13">
        <v>84</v>
      </c>
      <c r="W2125" s="13" t="s">
        <v>1480</v>
      </c>
      <c r="X2125" s="13">
        <v>84</v>
      </c>
      <c r="Y2125" s="13" t="s">
        <v>1483</v>
      </c>
      <c r="Z2125" s="13">
        <v>84</v>
      </c>
      <c r="AA2125" s="13" t="s">
        <v>390</v>
      </c>
      <c r="AB2125" s="36" t="str">
        <f t="shared" ref="AB2125:AB2188" si="232">A2125&amp;"-"&amp;C2125&amp;"-"&amp;F2125&amp;"-loc"&amp;E2125</f>
        <v>tw-y-54-shl-loc2</v>
      </c>
      <c r="AC2125" s="36">
        <f t="shared" ref="AC2125:AC2188" si="233">INDEX($CG$4:$CG$103,C2125)</f>
        <v>6</v>
      </c>
      <c r="AD2125" s="13">
        <v>9</v>
      </c>
      <c r="AE2125" s="27">
        <v>9</v>
      </c>
      <c r="AG2125" s="35">
        <v>322</v>
      </c>
    </row>
    <row r="2126" spans="1:33" ht="16.5" x14ac:dyDescent="0.2">
      <c r="A2126" s="33" t="s">
        <v>988</v>
      </c>
      <c r="B2126" s="33">
        <f t="shared" si="227"/>
        <v>4405430</v>
      </c>
      <c r="C2126" s="52">
        <v>54</v>
      </c>
      <c r="D2126" s="26">
        <f t="shared" si="228"/>
        <v>44054</v>
      </c>
      <c r="E2126" s="13">
        <v>3</v>
      </c>
      <c r="F2126" s="14" t="s">
        <v>633</v>
      </c>
      <c r="G2126" s="14" t="s">
        <v>352</v>
      </c>
      <c r="H2126" s="13">
        <f t="shared" si="229"/>
        <v>107</v>
      </c>
      <c r="I2126" s="13">
        <f t="shared" si="230"/>
        <v>13</v>
      </c>
      <c r="J2126" s="13">
        <f t="shared" si="231"/>
        <v>4</v>
      </c>
      <c r="K2126" s="13" t="s">
        <v>1678</v>
      </c>
      <c r="L2126" s="13">
        <v>84</v>
      </c>
      <c r="M2126" s="13" t="s">
        <v>1605</v>
      </c>
      <c r="N2126" s="13">
        <v>84</v>
      </c>
      <c r="O2126" s="13" t="s">
        <v>1607</v>
      </c>
      <c r="P2126" s="13">
        <v>84</v>
      </c>
      <c r="Q2126" s="13" t="s">
        <v>1475</v>
      </c>
      <c r="R2126" s="13">
        <v>84</v>
      </c>
      <c r="S2126" s="13" t="s">
        <v>1477</v>
      </c>
      <c r="T2126" s="13">
        <v>84</v>
      </c>
      <c r="U2126" s="13" t="s">
        <v>1479</v>
      </c>
      <c r="V2126" s="13">
        <v>84</v>
      </c>
      <c r="W2126" s="13" t="s">
        <v>1481</v>
      </c>
      <c r="X2126" s="13">
        <v>84</v>
      </c>
      <c r="Y2126" s="13" t="s">
        <v>1482</v>
      </c>
      <c r="Z2126" s="13">
        <v>84</v>
      </c>
      <c r="AA2126" s="13" t="s">
        <v>354</v>
      </c>
      <c r="AB2126" s="37" t="str">
        <f t="shared" si="232"/>
        <v>tw-y-54-jlr-loc3</v>
      </c>
      <c r="AC2126" s="37">
        <f t="shared" si="233"/>
        <v>6</v>
      </c>
      <c r="AD2126" s="13">
        <v>6</v>
      </c>
      <c r="AE2126" s="27">
        <v>6</v>
      </c>
      <c r="AG2126" s="35">
        <v>323</v>
      </c>
    </row>
    <row r="2127" spans="1:33" ht="17.25" thickBot="1" x14ac:dyDescent="0.25">
      <c r="A2127" s="33" t="s">
        <v>988</v>
      </c>
      <c r="B2127" s="33">
        <f t="shared" si="227"/>
        <v>4405431</v>
      </c>
      <c r="C2127" s="52">
        <v>54</v>
      </c>
      <c r="D2127" s="28">
        <f t="shared" si="228"/>
        <v>44054</v>
      </c>
      <c r="E2127" s="29">
        <v>3</v>
      </c>
      <c r="F2127" s="30" t="s">
        <v>634</v>
      </c>
      <c r="G2127" s="30" t="s">
        <v>372</v>
      </c>
      <c r="H2127" s="29">
        <f t="shared" si="229"/>
        <v>107</v>
      </c>
      <c r="I2127" s="29">
        <f t="shared" si="230"/>
        <v>13</v>
      </c>
      <c r="J2127" s="29">
        <f t="shared" si="231"/>
        <v>4</v>
      </c>
      <c r="K2127" s="29" t="s">
        <v>1677</v>
      </c>
      <c r="L2127" s="29">
        <v>84</v>
      </c>
      <c r="M2127" s="29" t="s">
        <v>1604</v>
      </c>
      <c r="N2127" s="29">
        <v>84</v>
      </c>
      <c r="O2127" s="29" t="s">
        <v>1606</v>
      </c>
      <c r="P2127" s="29">
        <v>84</v>
      </c>
      <c r="Q2127" s="29" t="s">
        <v>1474</v>
      </c>
      <c r="R2127" s="29">
        <v>84</v>
      </c>
      <c r="S2127" s="29" t="s">
        <v>1476</v>
      </c>
      <c r="T2127" s="29">
        <v>84</v>
      </c>
      <c r="U2127" s="29" t="s">
        <v>1478</v>
      </c>
      <c r="V2127" s="29">
        <v>84</v>
      </c>
      <c r="W2127" s="29" t="s">
        <v>1480</v>
      </c>
      <c r="X2127" s="29">
        <v>84</v>
      </c>
      <c r="Y2127" s="29" t="s">
        <v>1483</v>
      </c>
      <c r="Z2127" s="29">
        <v>84</v>
      </c>
      <c r="AA2127" s="29" t="s">
        <v>395</v>
      </c>
      <c r="AB2127" s="30" t="str">
        <f t="shared" si="232"/>
        <v>tw-y-54-shl-loc3</v>
      </c>
      <c r="AC2127" s="30">
        <f t="shared" si="233"/>
        <v>6</v>
      </c>
      <c r="AD2127" s="29">
        <v>9</v>
      </c>
      <c r="AE2127" s="31">
        <v>9</v>
      </c>
      <c r="AG2127" s="35">
        <v>324</v>
      </c>
    </row>
    <row r="2128" spans="1:33" ht="16.5" x14ac:dyDescent="0.2">
      <c r="A2128" s="33" t="s">
        <v>988</v>
      </c>
      <c r="B2128" s="33">
        <f t="shared" si="227"/>
        <v>4405510</v>
      </c>
      <c r="C2128" s="52">
        <v>55</v>
      </c>
      <c r="D2128" s="23">
        <f t="shared" si="228"/>
        <v>44055</v>
      </c>
      <c r="E2128" s="24">
        <v>1</v>
      </c>
      <c r="F2128" s="32" t="s">
        <v>633</v>
      </c>
      <c r="G2128" s="32" t="s">
        <v>30</v>
      </c>
      <c r="H2128" s="24">
        <f t="shared" si="229"/>
        <v>108</v>
      </c>
      <c r="I2128" s="24">
        <f t="shared" si="230"/>
        <v>13</v>
      </c>
      <c r="J2128" s="24">
        <f t="shared" si="231"/>
        <v>4</v>
      </c>
      <c r="K2128" s="24" t="s">
        <v>1678</v>
      </c>
      <c r="L2128" s="24">
        <v>84</v>
      </c>
      <c r="M2128" s="24" t="s">
        <v>1605</v>
      </c>
      <c r="N2128" s="24">
        <v>84</v>
      </c>
      <c r="O2128" s="24" t="s">
        <v>1607</v>
      </c>
      <c r="P2128" s="24">
        <v>84</v>
      </c>
      <c r="Q2128" s="24" t="s">
        <v>1475</v>
      </c>
      <c r="R2128" s="24">
        <v>84</v>
      </c>
      <c r="S2128" s="24" t="s">
        <v>1477</v>
      </c>
      <c r="T2128" s="24">
        <v>84</v>
      </c>
      <c r="U2128" s="24" t="s">
        <v>1479</v>
      </c>
      <c r="V2128" s="24">
        <v>84</v>
      </c>
      <c r="W2128" s="24" t="s">
        <v>1481</v>
      </c>
      <c r="X2128" s="24">
        <v>84</v>
      </c>
      <c r="Y2128" s="24" t="s">
        <v>1482</v>
      </c>
      <c r="Z2128" s="24">
        <v>84</v>
      </c>
      <c r="AA2128" s="24" t="s">
        <v>355</v>
      </c>
      <c r="AB2128" s="24" t="str">
        <f t="shared" si="232"/>
        <v>tw-y-55-jlr-loc1</v>
      </c>
      <c r="AC2128" s="24">
        <f t="shared" si="233"/>
        <v>6</v>
      </c>
      <c r="AD2128" s="24">
        <v>6</v>
      </c>
      <c r="AE2128" s="25">
        <v>6</v>
      </c>
      <c r="AG2128" s="35">
        <v>325</v>
      </c>
    </row>
    <row r="2129" spans="1:33" ht="16.5" x14ac:dyDescent="0.2">
      <c r="A2129" s="33" t="s">
        <v>988</v>
      </c>
      <c r="B2129" s="33">
        <f t="shared" si="227"/>
        <v>4405511</v>
      </c>
      <c r="C2129" s="52">
        <v>55</v>
      </c>
      <c r="D2129" s="26">
        <f t="shared" si="228"/>
        <v>44055</v>
      </c>
      <c r="E2129" s="13">
        <v>1</v>
      </c>
      <c r="F2129" s="14" t="s">
        <v>634</v>
      </c>
      <c r="G2129" s="14" t="s">
        <v>368</v>
      </c>
      <c r="H2129" s="13">
        <f t="shared" si="229"/>
        <v>108</v>
      </c>
      <c r="I2129" s="13">
        <f t="shared" si="230"/>
        <v>13</v>
      </c>
      <c r="J2129" s="13">
        <f t="shared" si="231"/>
        <v>4</v>
      </c>
      <c r="K2129" s="13" t="s">
        <v>1677</v>
      </c>
      <c r="L2129" s="13">
        <v>85</v>
      </c>
      <c r="M2129" s="13" t="s">
        <v>1604</v>
      </c>
      <c r="N2129" s="13">
        <v>85</v>
      </c>
      <c r="O2129" s="13" t="s">
        <v>1606</v>
      </c>
      <c r="P2129" s="13">
        <v>85</v>
      </c>
      <c r="Q2129" s="13" t="s">
        <v>1608</v>
      </c>
      <c r="R2129" s="13">
        <v>85</v>
      </c>
      <c r="S2129" s="13" t="s">
        <v>1476</v>
      </c>
      <c r="T2129" s="13">
        <v>85</v>
      </c>
      <c r="U2129" s="13" t="s">
        <v>1478</v>
      </c>
      <c r="V2129" s="13">
        <v>85</v>
      </c>
      <c r="W2129" s="13" t="s">
        <v>1480</v>
      </c>
      <c r="X2129" s="13">
        <v>85</v>
      </c>
      <c r="Y2129" s="13" t="s">
        <v>1483</v>
      </c>
      <c r="Z2129" s="13">
        <v>85</v>
      </c>
      <c r="AA2129" s="13" t="s">
        <v>396</v>
      </c>
      <c r="AB2129" s="13" t="str">
        <f t="shared" si="232"/>
        <v>tw-y-55-shl-loc1</v>
      </c>
      <c r="AC2129" s="13">
        <f t="shared" si="233"/>
        <v>6</v>
      </c>
      <c r="AD2129" s="13">
        <v>9</v>
      </c>
      <c r="AE2129" s="27">
        <v>9</v>
      </c>
      <c r="AG2129" s="35">
        <v>326</v>
      </c>
    </row>
    <row r="2130" spans="1:33" ht="16.5" x14ac:dyDescent="0.2">
      <c r="A2130" s="33" t="s">
        <v>988</v>
      </c>
      <c r="B2130" s="33">
        <f t="shared" si="227"/>
        <v>4405520</v>
      </c>
      <c r="C2130" s="52">
        <v>55</v>
      </c>
      <c r="D2130" s="26">
        <f t="shared" si="228"/>
        <v>44055</v>
      </c>
      <c r="E2130" s="13">
        <v>2</v>
      </c>
      <c r="F2130" s="14" t="s">
        <v>633</v>
      </c>
      <c r="G2130" s="14" t="s">
        <v>350</v>
      </c>
      <c r="H2130" s="13">
        <f t="shared" si="229"/>
        <v>108</v>
      </c>
      <c r="I2130" s="13">
        <f t="shared" si="230"/>
        <v>13</v>
      </c>
      <c r="J2130" s="13">
        <f t="shared" si="231"/>
        <v>4</v>
      </c>
      <c r="K2130" s="13" t="s">
        <v>1678</v>
      </c>
      <c r="L2130" s="13">
        <v>84</v>
      </c>
      <c r="M2130" s="13" t="s">
        <v>1605</v>
      </c>
      <c r="N2130" s="13">
        <v>84</v>
      </c>
      <c r="O2130" s="13" t="s">
        <v>1607</v>
      </c>
      <c r="P2130" s="13">
        <v>84</v>
      </c>
      <c r="Q2130" s="13" t="s">
        <v>1475</v>
      </c>
      <c r="R2130" s="13">
        <v>84</v>
      </c>
      <c r="S2130" s="13" t="s">
        <v>1477</v>
      </c>
      <c r="T2130" s="13">
        <v>84</v>
      </c>
      <c r="U2130" s="13" t="s">
        <v>1479</v>
      </c>
      <c r="V2130" s="13">
        <v>84</v>
      </c>
      <c r="W2130" s="13" t="s">
        <v>1481</v>
      </c>
      <c r="X2130" s="13">
        <v>84</v>
      </c>
      <c r="Y2130" s="13" t="s">
        <v>1482</v>
      </c>
      <c r="Z2130" s="13">
        <v>84</v>
      </c>
      <c r="AA2130" s="13" t="s">
        <v>30</v>
      </c>
      <c r="AB2130" s="36" t="str">
        <f t="shared" si="232"/>
        <v>tw-y-55-jlr-loc2</v>
      </c>
      <c r="AC2130" s="36">
        <f t="shared" si="233"/>
        <v>6</v>
      </c>
      <c r="AD2130" s="13">
        <v>6</v>
      </c>
      <c r="AE2130" s="27">
        <v>6</v>
      </c>
      <c r="AG2130" s="35">
        <v>327</v>
      </c>
    </row>
    <row r="2131" spans="1:33" ht="16.5" x14ac:dyDescent="0.2">
      <c r="A2131" s="33" t="s">
        <v>988</v>
      </c>
      <c r="B2131" s="33">
        <f t="shared" si="227"/>
        <v>4405521</v>
      </c>
      <c r="C2131" s="52">
        <v>55</v>
      </c>
      <c r="D2131" s="26">
        <f t="shared" si="228"/>
        <v>44055</v>
      </c>
      <c r="E2131" s="13">
        <v>2</v>
      </c>
      <c r="F2131" s="14" t="s">
        <v>634</v>
      </c>
      <c r="G2131" s="14" t="s">
        <v>367</v>
      </c>
      <c r="H2131" s="13">
        <f t="shared" si="229"/>
        <v>108</v>
      </c>
      <c r="I2131" s="13">
        <f t="shared" si="230"/>
        <v>13</v>
      </c>
      <c r="J2131" s="13">
        <f t="shared" si="231"/>
        <v>4</v>
      </c>
      <c r="K2131" s="13" t="s">
        <v>1677</v>
      </c>
      <c r="L2131" s="13">
        <v>85</v>
      </c>
      <c r="M2131" s="13" t="s">
        <v>1604</v>
      </c>
      <c r="N2131" s="13">
        <v>85</v>
      </c>
      <c r="O2131" s="13" t="s">
        <v>1606</v>
      </c>
      <c r="P2131" s="13">
        <v>85</v>
      </c>
      <c r="Q2131" s="13" t="s">
        <v>1608</v>
      </c>
      <c r="R2131" s="13">
        <v>85</v>
      </c>
      <c r="S2131" s="13" t="s">
        <v>1476</v>
      </c>
      <c r="T2131" s="13">
        <v>85</v>
      </c>
      <c r="U2131" s="13" t="s">
        <v>1478</v>
      </c>
      <c r="V2131" s="13">
        <v>85</v>
      </c>
      <c r="W2131" s="13" t="s">
        <v>1480</v>
      </c>
      <c r="X2131" s="13">
        <v>85</v>
      </c>
      <c r="Y2131" s="13" t="s">
        <v>1483</v>
      </c>
      <c r="Z2131" s="13">
        <v>85</v>
      </c>
      <c r="AA2131" s="13" t="s">
        <v>380</v>
      </c>
      <c r="AB2131" s="36" t="str">
        <f t="shared" si="232"/>
        <v>tw-y-55-shl-loc2</v>
      </c>
      <c r="AC2131" s="36">
        <f t="shared" si="233"/>
        <v>6</v>
      </c>
      <c r="AD2131" s="13">
        <v>9</v>
      </c>
      <c r="AE2131" s="27">
        <v>9</v>
      </c>
      <c r="AG2131" s="35">
        <v>328</v>
      </c>
    </row>
    <row r="2132" spans="1:33" ht="16.5" x14ac:dyDescent="0.2">
      <c r="A2132" s="33" t="s">
        <v>988</v>
      </c>
      <c r="B2132" s="33">
        <f t="shared" si="227"/>
        <v>4405530</v>
      </c>
      <c r="C2132" s="52">
        <v>55</v>
      </c>
      <c r="D2132" s="26">
        <f t="shared" si="228"/>
        <v>44055</v>
      </c>
      <c r="E2132" s="13">
        <v>3</v>
      </c>
      <c r="F2132" s="14" t="s">
        <v>633</v>
      </c>
      <c r="G2132" s="14" t="s">
        <v>352</v>
      </c>
      <c r="H2132" s="13">
        <f t="shared" si="229"/>
        <v>108</v>
      </c>
      <c r="I2132" s="13">
        <f t="shared" si="230"/>
        <v>13</v>
      </c>
      <c r="J2132" s="13">
        <f t="shared" si="231"/>
        <v>4</v>
      </c>
      <c r="K2132" s="13" t="s">
        <v>1678</v>
      </c>
      <c r="L2132" s="13">
        <v>84</v>
      </c>
      <c r="M2132" s="13" t="s">
        <v>1605</v>
      </c>
      <c r="N2132" s="13">
        <v>84</v>
      </c>
      <c r="O2132" s="13" t="s">
        <v>1607</v>
      </c>
      <c r="P2132" s="13">
        <v>84</v>
      </c>
      <c r="Q2132" s="13" t="s">
        <v>1475</v>
      </c>
      <c r="R2132" s="13">
        <v>84</v>
      </c>
      <c r="S2132" s="13" t="s">
        <v>1477</v>
      </c>
      <c r="T2132" s="13">
        <v>84</v>
      </c>
      <c r="U2132" s="13" t="s">
        <v>1479</v>
      </c>
      <c r="V2132" s="13">
        <v>84</v>
      </c>
      <c r="W2132" s="13" t="s">
        <v>1481</v>
      </c>
      <c r="X2132" s="13">
        <v>84</v>
      </c>
      <c r="Y2132" s="13" t="s">
        <v>1482</v>
      </c>
      <c r="Z2132" s="13">
        <v>84</v>
      </c>
      <c r="AA2132" s="13" t="s">
        <v>353</v>
      </c>
      <c r="AB2132" s="37" t="str">
        <f t="shared" si="232"/>
        <v>tw-y-55-jlr-loc3</v>
      </c>
      <c r="AC2132" s="37">
        <f t="shared" si="233"/>
        <v>6</v>
      </c>
      <c r="AD2132" s="13">
        <v>6</v>
      </c>
      <c r="AE2132" s="27">
        <v>6</v>
      </c>
      <c r="AG2132" s="35">
        <v>329</v>
      </c>
    </row>
    <row r="2133" spans="1:33" ht="17.25" thickBot="1" x14ac:dyDescent="0.25">
      <c r="A2133" s="33" t="s">
        <v>988</v>
      </c>
      <c r="B2133" s="33">
        <f t="shared" si="227"/>
        <v>4405531</v>
      </c>
      <c r="C2133" s="52">
        <v>55</v>
      </c>
      <c r="D2133" s="28">
        <f t="shared" si="228"/>
        <v>44055</v>
      </c>
      <c r="E2133" s="29">
        <v>3</v>
      </c>
      <c r="F2133" s="30" t="s">
        <v>634</v>
      </c>
      <c r="G2133" s="30" t="s">
        <v>372</v>
      </c>
      <c r="H2133" s="29">
        <f t="shared" si="229"/>
        <v>108</v>
      </c>
      <c r="I2133" s="29">
        <f t="shared" si="230"/>
        <v>13</v>
      </c>
      <c r="J2133" s="29">
        <f t="shared" si="231"/>
        <v>4</v>
      </c>
      <c r="K2133" s="29" t="s">
        <v>1677</v>
      </c>
      <c r="L2133" s="29">
        <v>85</v>
      </c>
      <c r="M2133" s="29" t="s">
        <v>1604</v>
      </c>
      <c r="N2133" s="29">
        <v>85</v>
      </c>
      <c r="O2133" s="29" t="s">
        <v>1606</v>
      </c>
      <c r="P2133" s="29">
        <v>85</v>
      </c>
      <c r="Q2133" s="29" t="s">
        <v>1608</v>
      </c>
      <c r="R2133" s="29">
        <v>85</v>
      </c>
      <c r="S2133" s="29" t="s">
        <v>1476</v>
      </c>
      <c r="T2133" s="29">
        <v>85</v>
      </c>
      <c r="U2133" s="29" t="s">
        <v>1478</v>
      </c>
      <c r="V2133" s="29">
        <v>85</v>
      </c>
      <c r="W2133" s="29" t="s">
        <v>1480</v>
      </c>
      <c r="X2133" s="29">
        <v>85</v>
      </c>
      <c r="Y2133" s="29" t="s">
        <v>1483</v>
      </c>
      <c r="Z2133" s="29">
        <v>85</v>
      </c>
      <c r="AA2133" s="29" t="s">
        <v>394</v>
      </c>
      <c r="AB2133" s="30" t="str">
        <f t="shared" si="232"/>
        <v>tw-y-55-shl-loc3</v>
      </c>
      <c r="AC2133" s="30">
        <f t="shared" si="233"/>
        <v>6</v>
      </c>
      <c r="AD2133" s="29">
        <v>9</v>
      </c>
      <c r="AE2133" s="31">
        <v>9</v>
      </c>
      <c r="AG2133" s="35">
        <v>330</v>
      </c>
    </row>
    <row r="2134" spans="1:33" ht="16.5" x14ac:dyDescent="0.2">
      <c r="A2134" s="33" t="s">
        <v>988</v>
      </c>
      <c r="B2134" s="33">
        <f t="shared" si="227"/>
        <v>4405610</v>
      </c>
      <c r="C2134" s="52">
        <v>56</v>
      </c>
      <c r="D2134" s="23">
        <f t="shared" si="228"/>
        <v>44056</v>
      </c>
      <c r="E2134" s="24">
        <v>1</v>
      </c>
      <c r="F2134" s="32" t="s">
        <v>633</v>
      </c>
      <c r="G2134" s="32" t="s">
        <v>30</v>
      </c>
      <c r="H2134" s="24">
        <f t="shared" si="229"/>
        <v>108</v>
      </c>
      <c r="I2134" s="24">
        <f t="shared" si="230"/>
        <v>13</v>
      </c>
      <c r="J2134" s="24">
        <f t="shared" si="231"/>
        <v>4</v>
      </c>
      <c r="K2134" s="24" t="s">
        <v>1678</v>
      </c>
      <c r="L2134" s="24">
        <v>86</v>
      </c>
      <c r="M2134" s="24" t="s">
        <v>1605</v>
      </c>
      <c r="N2134" s="24">
        <v>86</v>
      </c>
      <c r="O2134" s="24" t="s">
        <v>1607</v>
      </c>
      <c r="P2134" s="24">
        <v>86</v>
      </c>
      <c r="Q2134" s="24" t="s">
        <v>1609</v>
      </c>
      <c r="R2134" s="24">
        <v>86</v>
      </c>
      <c r="S2134" s="24" t="s">
        <v>1477</v>
      </c>
      <c r="T2134" s="24">
        <v>86</v>
      </c>
      <c r="U2134" s="24" t="s">
        <v>1479</v>
      </c>
      <c r="V2134" s="24">
        <v>86</v>
      </c>
      <c r="W2134" s="24" t="s">
        <v>1481</v>
      </c>
      <c r="X2134" s="24">
        <v>86</v>
      </c>
      <c r="Y2134" s="24" t="s">
        <v>1482</v>
      </c>
      <c r="Z2134" s="24">
        <v>86</v>
      </c>
      <c r="AA2134" s="24" t="s">
        <v>747</v>
      </c>
      <c r="AB2134" s="24" t="str">
        <f t="shared" si="232"/>
        <v>tw-y-56-jlr-loc1</v>
      </c>
      <c r="AC2134" s="24">
        <f t="shared" si="233"/>
        <v>6</v>
      </c>
      <c r="AD2134" s="24">
        <v>6</v>
      </c>
      <c r="AE2134" s="25">
        <v>6</v>
      </c>
      <c r="AG2134" s="35">
        <v>331</v>
      </c>
    </row>
    <row r="2135" spans="1:33" ht="16.5" x14ac:dyDescent="0.2">
      <c r="A2135" s="33" t="s">
        <v>988</v>
      </c>
      <c r="B2135" s="33">
        <f t="shared" si="227"/>
        <v>4405611</v>
      </c>
      <c r="C2135" s="52">
        <v>56</v>
      </c>
      <c r="D2135" s="26">
        <f t="shared" si="228"/>
        <v>44056</v>
      </c>
      <c r="E2135" s="13">
        <v>1</v>
      </c>
      <c r="F2135" s="14" t="s">
        <v>634</v>
      </c>
      <c r="G2135" s="14" t="s">
        <v>368</v>
      </c>
      <c r="H2135" s="13">
        <f t="shared" si="229"/>
        <v>108</v>
      </c>
      <c r="I2135" s="13">
        <f t="shared" si="230"/>
        <v>13</v>
      </c>
      <c r="J2135" s="13">
        <f t="shared" si="231"/>
        <v>4</v>
      </c>
      <c r="K2135" s="13" t="s">
        <v>1677</v>
      </c>
      <c r="L2135" s="13">
        <v>85</v>
      </c>
      <c r="M2135" s="13" t="s">
        <v>1604</v>
      </c>
      <c r="N2135" s="13">
        <v>85</v>
      </c>
      <c r="O2135" s="13" t="s">
        <v>1606</v>
      </c>
      <c r="P2135" s="13">
        <v>85</v>
      </c>
      <c r="Q2135" s="13" t="s">
        <v>1608</v>
      </c>
      <c r="R2135" s="13">
        <v>85</v>
      </c>
      <c r="S2135" s="13" t="s">
        <v>1476</v>
      </c>
      <c r="T2135" s="13">
        <v>85</v>
      </c>
      <c r="U2135" s="13" t="s">
        <v>1478</v>
      </c>
      <c r="V2135" s="13">
        <v>85</v>
      </c>
      <c r="W2135" s="13" t="s">
        <v>1480</v>
      </c>
      <c r="X2135" s="13">
        <v>85</v>
      </c>
      <c r="Y2135" s="13" t="s">
        <v>1483</v>
      </c>
      <c r="Z2135" s="13">
        <v>85</v>
      </c>
      <c r="AA2135" s="13" t="s">
        <v>384</v>
      </c>
      <c r="AB2135" s="13" t="str">
        <f t="shared" si="232"/>
        <v>tw-y-56-shl-loc1</v>
      </c>
      <c r="AC2135" s="13">
        <f t="shared" si="233"/>
        <v>6</v>
      </c>
      <c r="AD2135" s="13">
        <v>9</v>
      </c>
      <c r="AE2135" s="27">
        <v>9</v>
      </c>
      <c r="AG2135" s="35">
        <v>332</v>
      </c>
    </row>
    <row r="2136" spans="1:33" ht="16.5" x14ac:dyDescent="0.2">
      <c r="A2136" s="33" t="s">
        <v>988</v>
      </c>
      <c r="B2136" s="33">
        <f t="shared" si="227"/>
        <v>4405620</v>
      </c>
      <c r="C2136" s="52">
        <v>56</v>
      </c>
      <c r="D2136" s="26">
        <f t="shared" si="228"/>
        <v>44056</v>
      </c>
      <c r="E2136" s="13">
        <v>2</v>
      </c>
      <c r="F2136" s="14" t="s">
        <v>633</v>
      </c>
      <c r="G2136" s="14" t="s">
        <v>350</v>
      </c>
      <c r="H2136" s="13">
        <f t="shared" si="229"/>
        <v>108</v>
      </c>
      <c r="I2136" s="13">
        <f t="shared" si="230"/>
        <v>13</v>
      </c>
      <c r="J2136" s="13">
        <f t="shared" si="231"/>
        <v>4</v>
      </c>
      <c r="K2136" s="13" t="s">
        <v>1678</v>
      </c>
      <c r="L2136" s="13">
        <v>86</v>
      </c>
      <c r="M2136" s="13" t="s">
        <v>1605</v>
      </c>
      <c r="N2136" s="13">
        <v>86</v>
      </c>
      <c r="O2136" s="13" t="s">
        <v>1607</v>
      </c>
      <c r="P2136" s="13">
        <v>86</v>
      </c>
      <c r="Q2136" s="13" t="s">
        <v>1609</v>
      </c>
      <c r="R2136" s="13">
        <v>86</v>
      </c>
      <c r="S2136" s="13" t="s">
        <v>1477</v>
      </c>
      <c r="T2136" s="13">
        <v>86</v>
      </c>
      <c r="U2136" s="13" t="s">
        <v>1479</v>
      </c>
      <c r="V2136" s="13">
        <v>86</v>
      </c>
      <c r="W2136" s="13" t="s">
        <v>1481</v>
      </c>
      <c r="X2136" s="13">
        <v>86</v>
      </c>
      <c r="Y2136" s="13" t="s">
        <v>1482</v>
      </c>
      <c r="Z2136" s="13">
        <v>86</v>
      </c>
      <c r="AA2136" s="13" t="s">
        <v>350</v>
      </c>
      <c r="AB2136" s="36" t="str">
        <f t="shared" si="232"/>
        <v>tw-y-56-jlr-loc2</v>
      </c>
      <c r="AC2136" s="36">
        <f t="shared" si="233"/>
        <v>6</v>
      </c>
      <c r="AD2136" s="13">
        <v>6</v>
      </c>
      <c r="AE2136" s="27">
        <v>6</v>
      </c>
      <c r="AG2136" s="35">
        <v>333</v>
      </c>
    </row>
    <row r="2137" spans="1:33" ht="16.5" x14ac:dyDescent="0.2">
      <c r="A2137" s="33" t="s">
        <v>988</v>
      </c>
      <c r="B2137" s="33">
        <f t="shared" si="227"/>
        <v>4405621</v>
      </c>
      <c r="C2137" s="52">
        <v>56</v>
      </c>
      <c r="D2137" s="26">
        <f t="shared" si="228"/>
        <v>44056</v>
      </c>
      <c r="E2137" s="13">
        <v>2</v>
      </c>
      <c r="F2137" s="14" t="s">
        <v>634</v>
      </c>
      <c r="G2137" s="14" t="s">
        <v>367</v>
      </c>
      <c r="H2137" s="13">
        <f t="shared" si="229"/>
        <v>108</v>
      </c>
      <c r="I2137" s="13">
        <f t="shared" si="230"/>
        <v>13</v>
      </c>
      <c r="J2137" s="13">
        <f t="shared" si="231"/>
        <v>4</v>
      </c>
      <c r="K2137" s="13" t="s">
        <v>1677</v>
      </c>
      <c r="L2137" s="13">
        <v>85</v>
      </c>
      <c r="M2137" s="13" t="s">
        <v>1604</v>
      </c>
      <c r="N2137" s="13">
        <v>85</v>
      </c>
      <c r="O2137" s="13" t="s">
        <v>1606</v>
      </c>
      <c r="P2137" s="13">
        <v>85</v>
      </c>
      <c r="Q2137" s="13" t="s">
        <v>1608</v>
      </c>
      <c r="R2137" s="13">
        <v>85</v>
      </c>
      <c r="S2137" s="13" t="s">
        <v>1476</v>
      </c>
      <c r="T2137" s="13">
        <v>85</v>
      </c>
      <c r="U2137" s="13" t="s">
        <v>1478</v>
      </c>
      <c r="V2137" s="13">
        <v>85</v>
      </c>
      <c r="W2137" s="13" t="s">
        <v>1480</v>
      </c>
      <c r="X2137" s="13">
        <v>85</v>
      </c>
      <c r="Y2137" s="13" t="s">
        <v>1483</v>
      </c>
      <c r="Z2137" s="13">
        <v>85</v>
      </c>
      <c r="AA2137" s="13" t="s">
        <v>388</v>
      </c>
      <c r="AB2137" s="36" t="str">
        <f t="shared" si="232"/>
        <v>tw-y-56-shl-loc2</v>
      </c>
      <c r="AC2137" s="36">
        <f t="shared" si="233"/>
        <v>6</v>
      </c>
      <c r="AD2137" s="13">
        <v>9</v>
      </c>
      <c r="AE2137" s="27">
        <v>9</v>
      </c>
      <c r="AG2137" s="35">
        <v>334</v>
      </c>
    </row>
    <row r="2138" spans="1:33" ht="16.5" x14ac:dyDescent="0.2">
      <c r="A2138" s="33" t="s">
        <v>988</v>
      </c>
      <c r="B2138" s="33">
        <f t="shared" si="227"/>
        <v>4405630</v>
      </c>
      <c r="C2138" s="52">
        <v>56</v>
      </c>
      <c r="D2138" s="26">
        <f t="shared" si="228"/>
        <v>44056</v>
      </c>
      <c r="E2138" s="13">
        <v>3</v>
      </c>
      <c r="F2138" s="14" t="s">
        <v>633</v>
      </c>
      <c r="G2138" s="14" t="s">
        <v>352</v>
      </c>
      <c r="H2138" s="13">
        <f t="shared" si="229"/>
        <v>108</v>
      </c>
      <c r="I2138" s="13">
        <f t="shared" si="230"/>
        <v>13</v>
      </c>
      <c r="J2138" s="13">
        <f t="shared" si="231"/>
        <v>4</v>
      </c>
      <c r="K2138" s="13" t="s">
        <v>1678</v>
      </c>
      <c r="L2138" s="13">
        <v>86</v>
      </c>
      <c r="M2138" s="13" t="s">
        <v>1605</v>
      </c>
      <c r="N2138" s="13">
        <v>86</v>
      </c>
      <c r="O2138" s="13" t="s">
        <v>1607</v>
      </c>
      <c r="P2138" s="13">
        <v>86</v>
      </c>
      <c r="Q2138" s="13" t="s">
        <v>1609</v>
      </c>
      <c r="R2138" s="13">
        <v>86</v>
      </c>
      <c r="S2138" s="13" t="s">
        <v>1477</v>
      </c>
      <c r="T2138" s="13">
        <v>86</v>
      </c>
      <c r="U2138" s="13" t="s">
        <v>1479</v>
      </c>
      <c r="V2138" s="13">
        <v>86</v>
      </c>
      <c r="W2138" s="13" t="s">
        <v>1481</v>
      </c>
      <c r="X2138" s="13">
        <v>86</v>
      </c>
      <c r="Y2138" s="13" t="s">
        <v>1482</v>
      </c>
      <c r="Z2138" s="13">
        <v>86</v>
      </c>
      <c r="AA2138" s="13" t="s">
        <v>30</v>
      </c>
      <c r="AB2138" s="37" t="str">
        <f t="shared" si="232"/>
        <v>tw-y-56-jlr-loc3</v>
      </c>
      <c r="AC2138" s="37">
        <f t="shared" si="233"/>
        <v>6</v>
      </c>
      <c r="AD2138" s="13">
        <v>6</v>
      </c>
      <c r="AE2138" s="27">
        <v>6</v>
      </c>
      <c r="AG2138" s="35">
        <v>335</v>
      </c>
    </row>
    <row r="2139" spans="1:33" ht="17.25" thickBot="1" x14ac:dyDescent="0.25">
      <c r="A2139" s="33" t="s">
        <v>988</v>
      </c>
      <c r="B2139" s="33">
        <f t="shared" si="227"/>
        <v>4405631</v>
      </c>
      <c r="C2139" s="52">
        <v>56</v>
      </c>
      <c r="D2139" s="28">
        <f t="shared" si="228"/>
        <v>44056</v>
      </c>
      <c r="E2139" s="29">
        <v>3</v>
      </c>
      <c r="F2139" s="30" t="s">
        <v>634</v>
      </c>
      <c r="G2139" s="30" t="s">
        <v>372</v>
      </c>
      <c r="H2139" s="29">
        <f t="shared" si="229"/>
        <v>108</v>
      </c>
      <c r="I2139" s="29">
        <f t="shared" si="230"/>
        <v>13</v>
      </c>
      <c r="J2139" s="29">
        <f t="shared" si="231"/>
        <v>4</v>
      </c>
      <c r="K2139" s="29" t="s">
        <v>1677</v>
      </c>
      <c r="L2139" s="29">
        <v>85</v>
      </c>
      <c r="M2139" s="29" t="s">
        <v>1604</v>
      </c>
      <c r="N2139" s="29">
        <v>85</v>
      </c>
      <c r="O2139" s="29" t="s">
        <v>1606</v>
      </c>
      <c r="P2139" s="29">
        <v>85</v>
      </c>
      <c r="Q2139" s="29" t="s">
        <v>1608</v>
      </c>
      <c r="R2139" s="29">
        <v>85</v>
      </c>
      <c r="S2139" s="29" t="s">
        <v>1476</v>
      </c>
      <c r="T2139" s="29">
        <v>85</v>
      </c>
      <c r="U2139" s="29" t="s">
        <v>1478</v>
      </c>
      <c r="V2139" s="29">
        <v>85</v>
      </c>
      <c r="W2139" s="29" t="s">
        <v>1480</v>
      </c>
      <c r="X2139" s="29">
        <v>85</v>
      </c>
      <c r="Y2139" s="29" t="s">
        <v>1483</v>
      </c>
      <c r="Z2139" s="29">
        <v>85</v>
      </c>
      <c r="AA2139" s="29" t="s">
        <v>387</v>
      </c>
      <c r="AB2139" s="30" t="str">
        <f t="shared" si="232"/>
        <v>tw-y-56-shl-loc3</v>
      </c>
      <c r="AC2139" s="30">
        <f t="shared" si="233"/>
        <v>6</v>
      </c>
      <c r="AD2139" s="29">
        <v>9</v>
      </c>
      <c r="AE2139" s="31">
        <v>9</v>
      </c>
      <c r="AG2139" s="35">
        <v>336</v>
      </c>
    </row>
    <row r="2140" spans="1:33" ht="16.5" x14ac:dyDescent="0.2">
      <c r="A2140" s="33" t="s">
        <v>988</v>
      </c>
      <c r="B2140" s="33">
        <f t="shared" si="227"/>
        <v>4405710</v>
      </c>
      <c r="C2140" s="52">
        <v>57</v>
      </c>
      <c r="D2140" s="23">
        <f t="shared" si="228"/>
        <v>44057</v>
      </c>
      <c r="E2140" s="24">
        <v>1</v>
      </c>
      <c r="F2140" s="32" t="s">
        <v>633</v>
      </c>
      <c r="G2140" s="32" t="s">
        <v>30</v>
      </c>
      <c r="H2140" s="24">
        <f t="shared" si="229"/>
        <v>109</v>
      </c>
      <c r="I2140" s="24">
        <f t="shared" si="230"/>
        <v>13</v>
      </c>
      <c r="J2140" s="24">
        <f t="shared" si="231"/>
        <v>4</v>
      </c>
      <c r="K2140" s="24" t="s">
        <v>1678</v>
      </c>
      <c r="L2140" s="24">
        <v>87</v>
      </c>
      <c r="M2140" s="24" t="s">
        <v>1605</v>
      </c>
      <c r="N2140" s="24">
        <v>87</v>
      </c>
      <c r="O2140" s="24" t="s">
        <v>1607</v>
      </c>
      <c r="P2140" s="24">
        <v>87</v>
      </c>
      <c r="Q2140" s="24" t="s">
        <v>1609</v>
      </c>
      <c r="R2140" s="24">
        <v>87</v>
      </c>
      <c r="S2140" s="24" t="s">
        <v>1709</v>
      </c>
      <c r="T2140" s="24">
        <v>87</v>
      </c>
      <c r="U2140" s="24" t="s">
        <v>1479</v>
      </c>
      <c r="V2140" s="24">
        <v>87</v>
      </c>
      <c r="W2140" s="24" t="s">
        <v>1481</v>
      </c>
      <c r="X2140" s="24">
        <v>87</v>
      </c>
      <c r="Y2140" s="24" t="s">
        <v>1482</v>
      </c>
      <c r="Z2140" s="24">
        <v>87</v>
      </c>
      <c r="AA2140" s="24" t="s">
        <v>354</v>
      </c>
      <c r="AB2140" s="24" t="str">
        <f t="shared" si="232"/>
        <v>tw-y-57-jlr-loc1</v>
      </c>
      <c r="AC2140" s="24">
        <f t="shared" si="233"/>
        <v>6</v>
      </c>
      <c r="AD2140" s="24">
        <v>6</v>
      </c>
      <c r="AE2140" s="25">
        <v>6</v>
      </c>
      <c r="AG2140" s="35">
        <v>337</v>
      </c>
    </row>
    <row r="2141" spans="1:33" ht="16.5" x14ac:dyDescent="0.2">
      <c r="A2141" s="33" t="s">
        <v>988</v>
      </c>
      <c r="B2141" s="33">
        <f t="shared" si="227"/>
        <v>4405711</v>
      </c>
      <c r="C2141" s="52">
        <v>57</v>
      </c>
      <c r="D2141" s="26">
        <f t="shared" si="228"/>
        <v>44057</v>
      </c>
      <c r="E2141" s="13">
        <v>1</v>
      </c>
      <c r="F2141" s="14" t="s">
        <v>634</v>
      </c>
      <c r="G2141" s="14" t="s">
        <v>368</v>
      </c>
      <c r="H2141" s="13">
        <f t="shared" si="229"/>
        <v>109</v>
      </c>
      <c r="I2141" s="13">
        <f t="shared" si="230"/>
        <v>13</v>
      </c>
      <c r="J2141" s="13">
        <f t="shared" si="231"/>
        <v>4</v>
      </c>
      <c r="K2141" s="13" t="s">
        <v>1677</v>
      </c>
      <c r="L2141" s="13">
        <v>87</v>
      </c>
      <c r="M2141" s="13" t="s">
        <v>1604</v>
      </c>
      <c r="N2141" s="13">
        <v>87</v>
      </c>
      <c r="O2141" s="13" t="s">
        <v>1606</v>
      </c>
      <c r="P2141" s="13">
        <v>87</v>
      </c>
      <c r="Q2141" s="13" t="s">
        <v>1608</v>
      </c>
      <c r="R2141" s="13">
        <v>87</v>
      </c>
      <c r="S2141" s="13" t="s">
        <v>1710</v>
      </c>
      <c r="T2141" s="13">
        <v>87</v>
      </c>
      <c r="U2141" s="13" t="s">
        <v>1478</v>
      </c>
      <c r="V2141" s="13">
        <v>87</v>
      </c>
      <c r="W2141" s="13" t="s">
        <v>1480</v>
      </c>
      <c r="X2141" s="13">
        <v>87</v>
      </c>
      <c r="Y2141" s="13" t="s">
        <v>1483</v>
      </c>
      <c r="Z2141" s="13">
        <v>87</v>
      </c>
      <c r="AA2141" s="13" t="s">
        <v>395</v>
      </c>
      <c r="AB2141" s="13" t="str">
        <f t="shared" si="232"/>
        <v>tw-y-57-shl-loc1</v>
      </c>
      <c r="AC2141" s="13">
        <f t="shared" si="233"/>
        <v>6</v>
      </c>
      <c r="AD2141" s="13">
        <v>9</v>
      </c>
      <c r="AE2141" s="27">
        <v>9</v>
      </c>
      <c r="AG2141" s="35">
        <v>338</v>
      </c>
    </row>
    <row r="2142" spans="1:33" ht="16.5" x14ac:dyDescent="0.2">
      <c r="A2142" s="33" t="s">
        <v>988</v>
      </c>
      <c r="B2142" s="33">
        <f t="shared" si="227"/>
        <v>4405720</v>
      </c>
      <c r="C2142" s="52">
        <v>57</v>
      </c>
      <c r="D2142" s="26">
        <f t="shared" si="228"/>
        <v>44057</v>
      </c>
      <c r="E2142" s="13">
        <v>2</v>
      </c>
      <c r="F2142" s="14" t="s">
        <v>633</v>
      </c>
      <c r="G2142" s="14" t="s">
        <v>350</v>
      </c>
      <c r="H2142" s="13">
        <f t="shared" si="229"/>
        <v>109</v>
      </c>
      <c r="I2142" s="13">
        <f t="shared" si="230"/>
        <v>13</v>
      </c>
      <c r="J2142" s="13">
        <f t="shared" si="231"/>
        <v>4</v>
      </c>
      <c r="K2142" s="13" t="s">
        <v>1678</v>
      </c>
      <c r="L2142" s="13">
        <v>87</v>
      </c>
      <c r="M2142" s="13" t="s">
        <v>1605</v>
      </c>
      <c r="N2142" s="13">
        <v>87</v>
      </c>
      <c r="O2142" s="13" t="s">
        <v>1607</v>
      </c>
      <c r="P2142" s="13">
        <v>87</v>
      </c>
      <c r="Q2142" s="13" t="s">
        <v>1609</v>
      </c>
      <c r="R2142" s="13">
        <v>87</v>
      </c>
      <c r="S2142" s="13" t="s">
        <v>1709</v>
      </c>
      <c r="T2142" s="13">
        <v>87</v>
      </c>
      <c r="U2142" s="13" t="s">
        <v>1479</v>
      </c>
      <c r="V2142" s="13">
        <v>87</v>
      </c>
      <c r="W2142" s="13" t="s">
        <v>1481</v>
      </c>
      <c r="X2142" s="13">
        <v>87</v>
      </c>
      <c r="Y2142" s="13" t="s">
        <v>1482</v>
      </c>
      <c r="Z2142" s="13">
        <v>87</v>
      </c>
      <c r="AA2142" s="13" t="s">
        <v>748</v>
      </c>
      <c r="AB2142" s="36" t="str">
        <f t="shared" si="232"/>
        <v>tw-y-57-jlr-loc2</v>
      </c>
      <c r="AC2142" s="36">
        <f t="shared" si="233"/>
        <v>6</v>
      </c>
      <c r="AD2142" s="13">
        <v>6</v>
      </c>
      <c r="AE2142" s="27">
        <v>6</v>
      </c>
      <c r="AG2142" s="35">
        <v>339</v>
      </c>
    </row>
    <row r="2143" spans="1:33" ht="16.5" x14ac:dyDescent="0.2">
      <c r="A2143" s="33" t="s">
        <v>988</v>
      </c>
      <c r="B2143" s="33">
        <f t="shared" si="227"/>
        <v>4405721</v>
      </c>
      <c r="C2143" s="52">
        <v>57</v>
      </c>
      <c r="D2143" s="26">
        <f t="shared" si="228"/>
        <v>44057</v>
      </c>
      <c r="E2143" s="13">
        <v>2</v>
      </c>
      <c r="F2143" s="14" t="s">
        <v>634</v>
      </c>
      <c r="G2143" s="14" t="s">
        <v>367</v>
      </c>
      <c r="H2143" s="13">
        <f t="shared" si="229"/>
        <v>109</v>
      </c>
      <c r="I2143" s="13">
        <f t="shared" si="230"/>
        <v>13</v>
      </c>
      <c r="J2143" s="13">
        <f t="shared" si="231"/>
        <v>4</v>
      </c>
      <c r="K2143" s="13" t="s">
        <v>1677</v>
      </c>
      <c r="L2143" s="13">
        <v>87</v>
      </c>
      <c r="M2143" s="13" t="s">
        <v>1604</v>
      </c>
      <c r="N2143" s="13">
        <v>87</v>
      </c>
      <c r="O2143" s="13" t="s">
        <v>1606</v>
      </c>
      <c r="P2143" s="13">
        <v>87</v>
      </c>
      <c r="Q2143" s="13" t="s">
        <v>1608</v>
      </c>
      <c r="R2143" s="13">
        <v>87</v>
      </c>
      <c r="S2143" s="13" t="s">
        <v>1710</v>
      </c>
      <c r="T2143" s="13">
        <v>87</v>
      </c>
      <c r="U2143" s="13" t="s">
        <v>1478</v>
      </c>
      <c r="V2143" s="13">
        <v>87</v>
      </c>
      <c r="W2143" s="13" t="s">
        <v>1480</v>
      </c>
      <c r="X2143" s="13">
        <v>87</v>
      </c>
      <c r="Y2143" s="13" t="s">
        <v>1483</v>
      </c>
      <c r="Z2143" s="13">
        <v>87</v>
      </c>
      <c r="AA2143" s="13" t="s">
        <v>390</v>
      </c>
      <c r="AB2143" s="36" t="str">
        <f t="shared" si="232"/>
        <v>tw-y-57-shl-loc2</v>
      </c>
      <c r="AC2143" s="36">
        <f t="shared" si="233"/>
        <v>6</v>
      </c>
      <c r="AD2143" s="13">
        <v>9</v>
      </c>
      <c r="AE2143" s="27">
        <v>9</v>
      </c>
      <c r="AG2143" s="35">
        <v>340</v>
      </c>
    </row>
    <row r="2144" spans="1:33" ht="16.5" x14ac:dyDescent="0.2">
      <c r="A2144" s="33" t="s">
        <v>988</v>
      </c>
      <c r="B2144" s="33">
        <f t="shared" si="227"/>
        <v>4405730</v>
      </c>
      <c r="C2144" s="52">
        <v>57</v>
      </c>
      <c r="D2144" s="26">
        <f t="shared" si="228"/>
        <v>44057</v>
      </c>
      <c r="E2144" s="13">
        <v>3</v>
      </c>
      <c r="F2144" s="14" t="s">
        <v>633</v>
      </c>
      <c r="G2144" s="14" t="s">
        <v>352</v>
      </c>
      <c r="H2144" s="13">
        <f t="shared" si="229"/>
        <v>109</v>
      </c>
      <c r="I2144" s="13">
        <f t="shared" si="230"/>
        <v>13</v>
      </c>
      <c r="J2144" s="13">
        <f t="shared" si="231"/>
        <v>4</v>
      </c>
      <c r="K2144" s="13" t="s">
        <v>1678</v>
      </c>
      <c r="L2144" s="13">
        <v>87</v>
      </c>
      <c r="M2144" s="13" t="s">
        <v>1605</v>
      </c>
      <c r="N2144" s="13">
        <v>87</v>
      </c>
      <c r="O2144" s="13" t="s">
        <v>1607</v>
      </c>
      <c r="P2144" s="13">
        <v>87</v>
      </c>
      <c r="Q2144" s="13" t="s">
        <v>1609</v>
      </c>
      <c r="R2144" s="13">
        <v>87</v>
      </c>
      <c r="S2144" s="13" t="s">
        <v>1709</v>
      </c>
      <c r="T2144" s="13">
        <v>87</v>
      </c>
      <c r="U2144" s="13" t="s">
        <v>1479</v>
      </c>
      <c r="V2144" s="13">
        <v>87</v>
      </c>
      <c r="W2144" s="13" t="s">
        <v>1481</v>
      </c>
      <c r="X2144" s="13">
        <v>87</v>
      </c>
      <c r="Y2144" s="13" t="s">
        <v>1482</v>
      </c>
      <c r="Z2144" s="13">
        <v>87</v>
      </c>
      <c r="AA2144" s="13" t="s">
        <v>351</v>
      </c>
      <c r="AB2144" s="37" t="str">
        <f t="shared" si="232"/>
        <v>tw-y-57-jlr-loc3</v>
      </c>
      <c r="AC2144" s="37">
        <f t="shared" si="233"/>
        <v>6</v>
      </c>
      <c r="AD2144" s="13">
        <v>6</v>
      </c>
      <c r="AE2144" s="27">
        <v>6</v>
      </c>
      <c r="AG2144" s="35">
        <v>341</v>
      </c>
    </row>
    <row r="2145" spans="1:33" ht="17.25" thickBot="1" x14ac:dyDescent="0.25">
      <c r="A2145" s="33" t="s">
        <v>988</v>
      </c>
      <c r="B2145" s="33">
        <f t="shared" si="227"/>
        <v>4405731</v>
      </c>
      <c r="C2145" s="52">
        <v>57</v>
      </c>
      <c r="D2145" s="28">
        <f t="shared" si="228"/>
        <v>44057</v>
      </c>
      <c r="E2145" s="29">
        <v>3</v>
      </c>
      <c r="F2145" s="30" t="s">
        <v>634</v>
      </c>
      <c r="G2145" s="30" t="s">
        <v>372</v>
      </c>
      <c r="H2145" s="29">
        <f t="shared" si="229"/>
        <v>109</v>
      </c>
      <c r="I2145" s="29">
        <f t="shared" si="230"/>
        <v>13</v>
      </c>
      <c r="J2145" s="29">
        <f t="shared" si="231"/>
        <v>4</v>
      </c>
      <c r="K2145" s="29" t="s">
        <v>1677</v>
      </c>
      <c r="L2145" s="29">
        <v>87</v>
      </c>
      <c r="M2145" s="29" t="s">
        <v>1604</v>
      </c>
      <c r="N2145" s="29">
        <v>87</v>
      </c>
      <c r="O2145" s="29" t="s">
        <v>1606</v>
      </c>
      <c r="P2145" s="29">
        <v>87</v>
      </c>
      <c r="Q2145" s="29" t="s">
        <v>1608</v>
      </c>
      <c r="R2145" s="29">
        <v>87</v>
      </c>
      <c r="S2145" s="29" t="s">
        <v>1710</v>
      </c>
      <c r="T2145" s="29">
        <v>87</v>
      </c>
      <c r="U2145" s="29" t="s">
        <v>1478</v>
      </c>
      <c r="V2145" s="29">
        <v>87</v>
      </c>
      <c r="W2145" s="29" t="s">
        <v>1480</v>
      </c>
      <c r="X2145" s="29">
        <v>87</v>
      </c>
      <c r="Y2145" s="29" t="s">
        <v>1483</v>
      </c>
      <c r="Z2145" s="29">
        <v>87</v>
      </c>
      <c r="AA2145" s="29" t="s">
        <v>391</v>
      </c>
      <c r="AB2145" s="30" t="str">
        <f t="shared" si="232"/>
        <v>tw-y-57-shl-loc3</v>
      </c>
      <c r="AC2145" s="30">
        <f t="shared" si="233"/>
        <v>6</v>
      </c>
      <c r="AD2145" s="29">
        <v>9</v>
      </c>
      <c r="AE2145" s="31">
        <v>9</v>
      </c>
      <c r="AG2145" s="35">
        <v>342</v>
      </c>
    </row>
    <row r="2146" spans="1:33" ht="16.5" x14ac:dyDescent="0.2">
      <c r="A2146" s="33" t="s">
        <v>988</v>
      </c>
      <c r="B2146" s="33">
        <f t="shared" si="227"/>
        <v>4405810</v>
      </c>
      <c r="C2146" s="52">
        <v>58</v>
      </c>
      <c r="D2146" s="23">
        <f t="shared" si="228"/>
        <v>44058</v>
      </c>
      <c r="E2146" s="24">
        <v>1</v>
      </c>
      <c r="F2146" s="32" t="s">
        <v>633</v>
      </c>
      <c r="G2146" s="32" t="s">
        <v>30</v>
      </c>
      <c r="H2146" s="24">
        <f t="shared" si="229"/>
        <v>110</v>
      </c>
      <c r="I2146" s="24">
        <f t="shared" si="230"/>
        <v>14</v>
      </c>
      <c r="J2146" s="24">
        <f t="shared" si="231"/>
        <v>4</v>
      </c>
      <c r="K2146" s="24" t="s">
        <v>1678</v>
      </c>
      <c r="L2146" s="24">
        <v>88</v>
      </c>
      <c r="M2146" s="24" t="s">
        <v>1605</v>
      </c>
      <c r="N2146" s="24">
        <v>88</v>
      </c>
      <c r="O2146" s="24" t="s">
        <v>1607</v>
      </c>
      <c r="P2146" s="24">
        <v>88</v>
      </c>
      <c r="Q2146" s="24" t="s">
        <v>1609</v>
      </c>
      <c r="R2146" s="24">
        <v>88</v>
      </c>
      <c r="S2146" s="24" t="s">
        <v>1709</v>
      </c>
      <c r="T2146" s="24">
        <v>88</v>
      </c>
      <c r="U2146" s="24" t="s">
        <v>1711</v>
      </c>
      <c r="V2146" s="24">
        <v>88</v>
      </c>
      <c r="W2146" s="24" t="s">
        <v>1481</v>
      </c>
      <c r="X2146" s="24">
        <v>88</v>
      </c>
      <c r="Y2146" s="24" t="s">
        <v>1482</v>
      </c>
      <c r="Z2146" s="24">
        <v>88</v>
      </c>
      <c r="AA2146" s="24" t="s">
        <v>347</v>
      </c>
      <c r="AB2146" s="24" t="str">
        <f t="shared" si="232"/>
        <v>tw-y-58-jlr-loc1</v>
      </c>
      <c r="AC2146" s="24">
        <f t="shared" si="233"/>
        <v>6</v>
      </c>
      <c r="AD2146" s="24">
        <v>6</v>
      </c>
      <c r="AE2146" s="25">
        <v>6</v>
      </c>
      <c r="AG2146" s="35">
        <v>343</v>
      </c>
    </row>
    <row r="2147" spans="1:33" ht="16.5" x14ac:dyDescent="0.2">
      <c r="A2147" s="33" t="s">
        <v>988</v>
      </c>
      <c r="B2147" s="33">
        <f t="shared" si="227"/>
        <v>4405811</v>
      </c>
      <c r="C2147" s="52">
        <v>58</v>
      </c>
      <c r="D2147" s="26">
        <f t="shared" si="228"/>
        <v>44058</v>
      </c>
      <c r="E2147" s="13">
        <v>1</v>
      </c>
      <c r="F2147" s="14" t="s">
        <v>634</v>
      </c>
      <c r="G2147" s="14" t="s">
        <v>368</v>
      </c>
      <c r="H2147" s="13">
        <f t="shared" si="229"/>
        <v>110</v>
      </c>
      <c r="I2147" s="13">
        <f t="shared" si="230"/>
        <v>14</v>
      </c>
      <c r="J2147" s="13">
        <f t="shared" si="231"/>
        <v>4</v>
      </c>
      <c r="K2147" s="13" t="s">
        <v>1677</v>
      </c>
      <c r="L2147" s="13">
        <v>88</v>
      </c>
      <c r="M2147" s="13" t="s">
        <v>1604</v>
      </c>
      <c r="N2147" s="13">
        <v>88</v>
      </c>
      <c r="O2147" s="13" t="s">
        <v>1606</v>
      </c>
      <c r="P2147" s="13">
        <v>88</v>
      </c>
      <c r="Q2147" s="13" t="s">
        <v>1608</v>
      </c>
      <c r="R2147" s="13">
        <v>88</v>
      </c>
      <c r="S2147" s="13" t="s">
        <v>1710</v>
      </c>
      <c r="T2147" s="13">
        <v>88</v>
      </c>
      <c r="U2147" s="13" t="s">
        <v>1712</v>
      </c>
      <c r="V2147" s="13">
        <v>88</v>
      </c>
      <c r="W2147" s="13" t="s">
        <v>1480</v>
      </c>
      <c r="X2147" s="13">
        <v>88</v>
      </c>
      <c r="Y2147" s="13" t="s">
        <v>1483</v>
      </c>
      <c r="Z2147" s="13">
        <v>88</v>
      </c>
      <c r="AA2147" s="13" t="s">
        <v>379</v>
      </c>
      <c r="AB2147" s="13" t="str">
        <f t="shared" si="232"/>
        <v>tw-y-58-shl-loc1</v>
      </c>
      <c r="AC2147" s="13">
        <f t="shared" si="233"/>
        <v>6</v>
      </c>
      <c r="AD2147" s="13">
        <v>9</v>
      </c>
      <c r="AE2147" s="27">
        <v>9</v>
      </c>
      <c r="AG2147" s="35">
        <v>344</v>
      </c>
    </row>
    <row r="2148" spans="1:33" ht="16.5" x14ac:dyDescent="0.2">
      <c r="A2148" s="33" t="s">
        <v>988</v>
      </c>
      <c r="B2148" s="33">
        <f t="shared" si="227"/>
        <v>4405820</v>
      </c>
      <c r="C2148" s="52">
        <v>58</v>
      </c>
      <c r="D2148" s="26">
        <f t="shared" si="228"/>
        <v>44058</v>
      </c>
      <c r="E2148" s="13">
        <v>2</v>
      </c>
      <c r="F2148" s="14" t="s">
        <v>633</v>
      </c>
      <c r="G2148" s="14" t="s">
        <v>350</v>
      </c>
      <c r="H2148" s="13">
        <f t="shared" si="229"/>
        <v>110</v>
      </c>
      <c r="I2148" s="13">
        <f t="shared" si="230"/>
        <v>13</v>
      </c>
      <c r="J2148" s="13">
        <f t="shared" si="231"/>
        <v>4</v>
      </c>
      <c r="K2148" s="13" t="s">
        <v>1678</v>
      </c>
      <c r="L2148" s="13">
        <v>88</v>
      </c>
      <c r="M2148" s="13" t="s">
        <v>1605</v>
      </c>
      <c r="N2148" s="13">
        <v>88</v>
      </c>
      <c r="O2148" s="13" t="s">
        <v>1607</v>
      </c>
      <c r="P2148" s="13">
        <v>88</v>
      </c>
      <c r="Q2148" s="13" t="s">
        <v>1609</v>
      </c>
      <c r="R2148" s="13">
        <v>88</v>
      </c>
      <c r="S2148" s="13" t="s">
        <v>1709</v>
      </c>
      <c r="T2148" s="13">
        <v>88</v>
      </c>
      <c r="U2148" s="13" t="s">
        <v>1711</v>
      </c>
      <c r="V2148" s="13">
        <v>88</v>
      </c>
      <c r="W2148" s="13" t="s">
        <v>1481</v>
      </c>
      <c r="X2148" s="13">
        <v>88</v>
      </c>
      <c r="Y2148" s="13" t="s">
        <v>1482</v>
      </c>
      <c r="Z2148" s="13">
        <v>88</v>
      </c>
      <c r="AA2148" s="13" t="s">
        <v>749</v>
      </c>
      <c r="AB2148" s="36" t="str">
        <f t="shared" si="232"/>
        <v>tw-y-58-jlr-loc2</v>
      </c>
      <c r="AC2148" s="36">
        <f t="shared" si="233"/>
        <v>6</v>
      </c>
      <c r="AD2148" s="13">
        <v>6</v>
      </c>
      <c r="AE2148" s="27">
        <v>6</v>
      </c>
      <c r="AG2148" s="35">
        <v>345</v>
      </c>
    </row>
    <row r="2149" spans="1:33" ht="16.5" x14ac:dyDescent="0.2">
      <c r="A2149" s="33" t="s">
        <v>988</v>
      </c>
      <c r="B2149" s="33">
        <f t="shared" si="227"/>
        <v>4405821</v>
      </c>
      <c r="C2149" s="52">
        <v>58</v>
      </c>
      <c r="D2149" s="26">
        <f t="shared" si="228"/>
        <v>44058</v>
      </c>
      <c r="E2149" s="13">
        <v>2</v>
      </c>
      <c r="F2149" s="14" t="s">
        <v>634</v>
      </c>
      <c r="G2149" s="14" t="s">
        <v>367</v>
      </c>
      <c r="H2149" s="13">
        <f t="shared" si="229"/>
        <v>110</v>
      </c>
      <c r="I2149" s="13">
        <f t="shared" si="230"/>
        <v>13</v>
      </c>
      <c r="J2149" s="13">
        <f t="shared" si="231"/>
        <v>4</v>
      </c>
      <c r="K2149" s="13" t="s">
        <v>1677</v>
      </c>
      <c r="L2149" s="13">
        <v>88</v>
      </c>
      <c r="M2149" s="13" t="s">
        <v>1604</v>
      </c>
      <c r="N2149" s="13">
        <v>88</v>
      </c>
      <c r="O2149" s="13" t="s">
        <v>1606</v>
      </c>
      <c r="P2149" s="13">
        <v>88</v>
      </c>
      <c r="Q2149" s="13" t="s">
        <v>1608</v>
      </c>
      <c r="R2149" s="13">
        <v>88</v>
      </c>
      <c r="S2149" s="13" t="s">
        <v>1710</v>
      </c>
      <c r="T2149" s="13">
        <v>88</v>
      </c>
      <c r="U2149" s="13" t="s">
        <v>1712</v>
      </c>
      <c r="V2149" s="13">
        <v>88</v>
      </c>
      <c r="W2149" s="13" t="s">
        <v>1480</v>
      </c>
      <c r="X2149" s="13">
        <v>88</v>
      </c>
      <c r="Y2149" s="13" t="s">
        <v>1483</v>
      </c>
      <c r="Z2149" s="13">
        <v>88</v>
      </c>
      <c r="AA2149" s="13" t="s">
        <v>382</v>
      </c>
      <c r="AB2149" s="36" t="str">
        <f t="shared" si="232"/>
        <v>tw-y-58-shl-loc2</v>
      </c>
      <c r="AC2149" s="36">
        <f t="shared" si="233"/>
        <v>6</v>
      </c>
      <c r="AD2149" s="13">
        <v>9</v>
      </c>
      <c r="AE2149" s="27">
        <v>9</v>
      </c>
      <c r="AG2149" s="35">
        <v>346</v>
      </c>
    </row>
    <row r="2150" spans="1:33" ht="16.5" x14ac:dyDescent="0.2">
      <c r="A2150" s="33" t="s">
        <v>988</v>
      </c>
      <c r="B2150" s="33">
        <f t="shared" si="227"/>
        <v>4405830</v>
      </c>
      <c r="C2150" s="52">
        <v>58</v>
      </c>
      <c r="D2150" s="26">
        <f t="shared" si="228"/>
        <v>44058</v>
      </c>
      <c r="E2150" s="13">
        <v>3</v>
      </c>
      <c r="F2150" s="14" t="s">
        <v>633</v>
      </c>
      <c r="G2150" s="14" t="s">
        <v>352</v>
      </c>
      <c r="H2150" s="13">
        <f t="shared" si="229"/>
        <v>110</v>
      </c>
      <c r="I2150" s="13">
        <f t="shared" si="230"/>
        <v>13</v>
      </c>
      <c r="J2150" s="13">
        <f t="shared" si="231"/>
        <v>4</v>
      </c>
      <c r="K2150" s="13" t="s">
        <v>1678</v>
      </c>
      <c r="L2150" s="13">
        <v>88</v>
      </c>
      <c r="M2150" s="13" t="s">
        <v>1605</v>
      </c>
      <c r="N2150" s="13">
        <v>88</v>
      </c>
      <c r="O2150" s="13" t="s">
        <v>1607</v>
      </c>
      <c r="P2150" s="13">
        <v>88</v>
      </c>
      <c r="Q2150" s="13" t="s">
        <v>1609</v>
      </c>
      <c r="R2150" s="13">
        <v>88</v>
      </c>
      <c r="S2150" s="13" t="s">
        <v>1709</v>
      </c>
      <c r="T2150" s="13">
        <v>88</v>
      </c>
      <c r="U2150" s="13" t="s">
        <v>1711</v>
      </c>
      <c r="V2150" s="13">
        <v>88</v>
      </c>
      <c r="W2150" s="13" t="s">
        <v>1481</v>
      </c>
      <c r="X2150" s="13">
        <v>88</v>
      </c>
      <c r="Y2150" s="13" t="s">
        <v>1482</v>
      </c>
      <c r="Z2150" s="13">
        <v>88</v>
      </c>
      <c r="AA2150" s="13" t="s">
        <v>356</v>
      </c>
      <c r="AB2150" s="37" t="str">
        <f t="shared" si="232"/>
        <v>tw-y-58-jlr-loc3</v>
      </c>
      <c r="AC2150" s="37">
        <f t="shared" si="233"/>
        <v>6</v>
      </c>
      <c r="AD2150" s="13">
        <v>6</v>
      </c>
      <c r="AE2150" s="27">
        <v>6</v>
      </c>
      <c r="AG2150" s="35">
        <v>347</v>
      </c>
    </row>
    <row r="2151" spans="1:33" ht="17.25" thickBot="1" x14ac:dyDescent="0.25">
      <c r="A2151" s="33" t="s">
        <v>988</v>
      </c>
      <c r="B2151" s="33">
        <f t="shared" si="227"/>
        <v>4405831</v>
      </c>
      <c r="C2151" s="52">
        <v>58</v>
      </c>
      <c r="D2151" s="28">
        <f t="shared" si="228"/>
        <v>44058</v>
      </c>
      <c r="E2151" s="29">
        <v>3</v>
      </c>
      <c r="F2151" s="30" t="s">
        <v>634</v>
      </c>
      <c r="G2151" s="30" t="s">
        <v>372</v>
      </c>
      <c r="H2151" s="29">
        <f t="shared" si="229"/>
        <v>110</v>
      </c>
      <c r="I2151" s="29">
        <f t="shared" si="230"/>
        <v>13</v>
      </c>
      <c r="J2151" s="29">
        <f t="shared" si="231"/>
        <v>4</v>
      </c>
      <c r="K2151" s="29" t="s">
        <v>1677</v>
      </c>
      <c r="L2151" s="29">
        <v>88</v>
      </c>
      <c r="M2151" s="29" t="s">
        <v>1604</v>
      </c>
      <c r="N2151" s="29">
        <v>88</v>
      </c>
      <c r="O2151" s="29" t="s">
        <v>1606</v>
      </c>
      <c r="P2151" s="29">
        <v>88</v>
      </c>
      <c r="Q2151" s="29" t="s">
        <v>1608</v>
      </c>
      <c r="R2151" s="29">
        <v>88</v>
      </c>
      <c r="S2151" s="29" t="s">
        <v>1710</v>
      </c>
      <c r="T2151" s="29">
        <v>88</v>
      </c>
      <c r="U2151" s="29" t="s">
        <v>1712</v>
      </c>
      <c r="V2151" s="29">
        <v>88</v>
      </c>
      <c r="W2151" s="29" t="s">
        <v>1480</v>
      </c>
      <c r="X2151" s="29">
        <v>88</v>
      </c>
      <c r="Y2151" s="29" t="s">
        <v>1483</v>
      </c>
      <c r="Z2151" s="29">
        <v>88</v>
      </c>
      <c r="AA2151" s="29" t="s">
        <v>397</v>
      </c>
      <c r="AB2151" s="30" t="str">
        <f t="shared" si="232"/>
        <v>tw-y-58-shl-loc3</v>
      </c>
      <c r="AC2151" s="30">
        <f t="shared" si="233"/>
        <v>6</v>
      </c>
      <c r="AD2151" s="29">
        <v>9</v>
      </c>
      <c r="AE2151" s="31">
        <v>9</v>
      </c>
      <c r="AG2151" s="35">
        <v>348</v>
      </c>
    </row>
    <row r="2152" spans="1:33" ht="16.5" x14ac:dyDescent="0.2">
      <c r="A2152" s="33" t="s">
        <v>988</v>
      </c>
      <c r="B2152" s="33">
        <f t="shared" si="227"/>
        <v>4405910</v>
      </c>
      <c r="C2152" s="52">
        <v>59</v>
      </c>
      <c r="D2152" s="23">
        <f t="shared" si="228"/>
        <v>44059</v>
      </c>
      <c r="E2152" s="24">
        <v>1</v>
      </c>
      <c r="F2152" s="32" t="s">
        <v>633</v>
      </c>
      <c r="G2152" s="32" t="s">
        <v>30</v>
      </c>
      <c r="H2152" s="24">
        <f t="shared" si="229"/>
        <v>110</v>
      </c>
      <c r="I2152" s="24">
        <f t="shared" si="230"/>
        <v>14</v>
      </c>
      <c r="J2152" s="24">
        <f t="shared" si="231"/>
        <v>4</v>
      </c>
      <c r="K2152" s="24" t="s">
        <v>1678</v>
      </c>
      <c r="L2152" s="24">
        <v>89</v>
      </c>
      <c r="M2152" s="24" t="s">
        <v>1605</v>
      </c>
      <c r="N2152" s="24">
        <v>89</v>
      </c>
      <c r="O2152" s="24" t="s">
        <v>1607</v>
      </c>
      <c r="P2152" s="24">
        <v>89</v>
      </c>
      <c r="Q2152" s="24" t="s">
        <v>1609</v>
      </c>
      <c r="R2152" s="24">
        <v>89</v>
      </c>
      <c r="S2152" s="24" t="s">
        <v>1709</v>
      </c>
      <c r="T2152" s="24">
        <v>89</v>
      </c>
      <c r="U2152" s="24" t="s">
        <v>1711</v>
      </c>
      <c r="V2152" s="24">
        <v>89</v>
      </c>
      <c r="W2152" s="24" t="s">
        <v>1713</v>
      </c>
      <c r="X2152" s="24">
        <v>89</v>
      </c>
      <c r="Y2152" s="24" t="s">
        <v>1482</v>
      </c>
      <c r="Z2152" s="24">
        <v>89</v>
      </c>
      <c r="AA2152" s="32" t="s">
        <v>354</v>
      </c>
      <c r="AB2152" s="24" t="str">
        <f t="shared" si="232"/>
        <v>tw-y-59-jlr-loc1</v>
      </c>
      <c r="AC2152" s="24">
        <f t="shared" si="233"/>
        <v>6</v>
      </c>
      <c r="AD2152" s="24">
        <v>6</v>
      </c>
      <c r="AE2152" s="25">
        <v>6</v>
      </c>
      <c r="AG2152" s="35">
        <v>349</v>
      </c>
    </row>
    <row r="2153" spans="1:33" ht="16.5" x14ac:dyDescent="0.2">
      <c r="A2153" s="33" t="s">
        <v>988</v>
      </c>
      <c r="B2153" s="33">
        <f t="shared" si="227"/>
        <v>4405911</v>
      </c>
      <c r="C2153" s="52">
        <v>59</v>
      </c>
      <c r="D2153" s="26">
        <f t="shared" si="228"/>
        <v>44059</v>
      </c>
      <c r="E2153" s="13">
        <v>1</v>
      </c>
      <c r="F2153" s="14" t="s">
        <v>634</v>
      </c>
      <c r="G2153" s="14" t="s">
        <v>368</v>
      </c>
      <c r="H2153" s="13">
        <f t="shared" si="229"/>
        <v>110</v>
      </c>
      <c r="I2153" s="13">
        <f t="shared" si="230"/>
        <v>14</v>
      </c>
      <c r="J2153" s="13">
        <f t="shared" si="231"/>
        <v>4</v>
      </c>
      <c r="K2153" s="13" t="s">
        <v>1677</v>
      </c>
      <c r="L2153" s="13">
        <v>89</v>
      </c>
      <c r="M2153" s="13" t="s">
        <v>1604</v>
      </c>
      <c r="N2153" s="13">
        <v>89</v>
      </c>
      <c r="O2153" s="13" t="s">
        <v>1606</v>
      </c>
      <c r="P2153" s="13">
        <v>89</v>
      </c>
      <c r="Q2153" s="13" t="s">
        <v>1608</v>
      </c>
      <c r="R2153" s="13">
        <v>89</v>
      </c>
      <c r="S2153" s="13" t="s">
        <v>1710</v>
      </c>
      <c r="T2153" s="13">
        <v>89</v>
      </c>
      <c r="U2153" s="13" t="s">
        <v>1712</v>
      </c>
      <c r="V2153" s="13">
        <v>89</v>
      </c>
      <c r="W2153" s="13" t="s">
        <v>1714</v>
      </c>
      <c r="X2153" s="13">
        <v>89</v>
      </c>
      <c r="Y2153" s="13" t="s">
        <v>1483</v>
      </c>
      <c r="Z2153" s="13">
        <v>89</v>
      </c>
      <c r="AA2153" s="14" t="s">
        <v>395</v>
      </c>
      <c r="AB2153" s="13" t="str">
        <f t="shared" si="232"/>
        <v>tw-y-59-shl-loc1</v>
      </c>
      <c r="AC2153" s="13">
        <f t="shared" si="233"/>
        <v>6</v>
      </c>
      <c r="AD2153" s="13">
        <v>9</v>
      </c>
      <c r="AE2153" s="27">
        <v>9</v>
      </c>
      <c r="AG2153" s="35">
        <v>350</v>
      </c>
    </row>
    <row r="2154" spans="1:33" ht="16.5" x14ac:dyDescent="0.2">
      <c r="A2154" s="33" t="s">
        <v>988</v>
      </c>
      <c r="B2154" s="33">
        <f t="shared" si="227"/>
        <v>4405920</v>
      </c>
      <c r="C2154" s="52">
        <v>59</v>
      </c>
      <c r="D2154" s="26">
        <f t="shared" si="228"/>
        <v>44059</v>
      </c>
      <c r="E2154" s="13">
        <v>2</v>
      </c>
      <c r="F2154" s="14" t="s">
        <v>633</v>
      </c>
      <c r="G2154" s="14" t="s">
        <v>350</v>
      </c>
      <c r="H2154" s="13">
        <f t="shared" si="229"/>
        <v>110</v>
      </c>
      <c r="I2154" s="13">
        <f t="shared" si="230"/>
        <v>14</v>
      </c>
      <c r="J2154" s="13">
        <f t="shared" si="231"/>
        <v>4</v>
      </c>
      <c r="K2154" s="13" t="s">
        <v>1678</v>
      </c>
      <c r="L2154" s="13">
        <v>89</v>
      </c>
      <c r="M2154" s="13" t="s">
        <v>1605</v>
      </c>
      <c r="N2154" s="13">
        <v>89</v>
      </c>
      <c r="O2154" s="13" t="s">
        <v>1607</v>
      </c>
      <c r="P2154" s="13">
        <v>89</v>
      </c>
      <c r="Q2154" s="13" t="s">
        <v>1609</v>
      </c>
      <c r="R2154" s="13">
        <v>89</v>
      </c>
      <c r="S2154" s="13" t="s">
        <v>1709</v>
      </c>
      <c r="T2154" s="13">
        <v>89</v>
      </c>
      <c r="U2154" s="13" t="s">
        <v>1711</v>
      </c>
      <c r="V2154" s="13">
        <v>89</v>
      </c>
      <c r="W2154" s="13" t="s">
        <v>1713</v>
      </c>
      <c r="X2154" s="13">
        <v>89</v>
      </c>
      <c r="Y2154" s="13" t="s">
        <v>1482</v>
      </c>
      <c r="Z2154" s="13">
        <v>89</v>
      </c>
      <c r="AA2154" s="13" t="s">
        <v>748</v>
      </c>
      <c r="AB2154" s="36" t="str">
        <f t="shared" si="232"/>
        <v>tw-y-59-jlr-loc2</v>
      </c>
      <c r="AC2154" s="36">
        <f t="shared" si="233"/>
        <v>6</v>
      </c>
      <c r="AD2154" s="13">
        <v>6</v>
      </c>
      <c r="AE2154" s="27">
        <v>6</v>
      </c>
      <c r="AG2154" s="35">
        <v>351</v>
      </c>
    </row>
    <row r="2155" spans="1:33" ht="16.5" x14ac:dyDescent="0.2">
      <c r="A2155" s="33" t="s">
        <v>988</v>
      </c>
      <c r="B2155" s="33">
        <f t="shared" si="227"/>
        <v>4405921</v>
      </c>
      <c r="C2155" s="52">
        <v>59</v>
      </c>
      <c r="D2155" s="26">
        <f t="shared" si="228"/>
        <v>44059</v>
      </c>
      <c r="E2155" s="13">
        <v>2</v>
      </c>
      <c r="F2155" s="14" t="s">
        <v>634</v>
      </c>
      <c r="G2155" s="14" t="s">
        <v>367</v>
      </c>
      <c r="H2155" s="13">
        <f t="shared" si="229"/>
        <v>110</v>
      </c>
      <c r="I2155" s="13">
        <f t="shared" si="230"/>
        <v>14</v>
      </c>
      <c r="J2155" s="13">
        <f t="shared" si="231"/>
        <v>4</v>
      </c>
      <c r="K2155" s="13" t="s">
        <v>1677</v>
      </c>
      <c r="L2155" s="13">
        <v>89</v>
      </c>
      <c r="M2155" s="13" t="s">
        <v>1604</v>
      </c>
      <c r="N2155" s="13">
        <v>89</v>
      </c>
      <c r="O2155" s="13" t="s">
        <v>1606</v>
      </c>
      <c r="P2155" s="13">
        <v>89</v>
      </c>
      <c r="Q2155" s="13" t="s">
        <v>1608</v>
      </c>
      <c r="R2155" s="13">
        <v>89</v>
      </c>
      <c r="S2155" s="13" t="s">
        <v>1710</v>
      </c>
      <c r="T2155" s="13">
        <v>89</v>
      </c>
      <c r="U2155" s="13" t="s">
        <v>1712</v>
      </c>
      <c r="V2155" s="13">
        <v>89</v>
      </c>
      <c r="W2155" s="13" t="s">
        <v>1714</v>
      </c>
      <c r="X2155" s="13">
        <v>89</v>
      </c>
      <c r="Y2155" s="13" t="s">
        <v>1483</v>
      </c>
      <c r="Z2155" s="13">
        <v>89</v>
      </c>
      <c r="AA2155" s="13" t="s">
        <v>390</v>
      </c>
      <c r="AB2155" s="36" t="str">
        <f t="shared" si="232"/>
        <v>tw-y-59-shl-loc2</v>
      </c>
      <c r="AC2155" s="36">
        <f t="shared" si="233"/>
        <v>6</v>
      </c>
      <c r="AD2155" s="13">
        <v>9</v>
      </c>
      <c r="AE2155" s="27">
        <v>9</v>
      </c>
      <c r="AG2155" s="35">
        <v>352</v>
      </c>
    </row>
    <row r="2156" spans="1:33" ht="16.5" x14ac:dyDescent="0.2">
      <c r="A2156" s="33" t="s">
        <v>988</v>
      </c>
      <c r="B2156" s="33">
        <f t="shared" si="227"/>
        <v>4405930</v>
      </c>
      <c r="C2156" s="52">
        <v>59</v>
      </c>
      <c r="D2156" s="26">
        <f t="shared" si="228"/>
        <v>44059</v>
      </c>
      <c r="E2156" s="13">
        <v>3</v>
      </c>
      <c r="F2156" s="14" t="s">
        <v>633</v>
      </c>
      <c r="G2156" s="14" t="s">
        <v>352</v>
      </c>
      <c r="H2156" s="13">
        <f t="shared" si="229"/>
        <v>110</v>
      </c>
      <c r="I2156" s="13">
        <f t="shared" si="230"/>
        <v>13</v>
      </c>
      <c r="J2156" s="13">
        <f t="shared" si="231"/>
        <v>4</v>
      </c>
      <c r="K2156" s="13" t="s">
        <v>1678</v>
      </c>
      <c r="L2156" s="13">
        <v>89</v>
      </c>
      <c r="M2156" s="13" t="s">
        <v>1605</v>
      </c>
      <c r="N2156" s="13">
        <v>89</v>
      </c>
      <c r="O2156" s="13" t="s">
        <v>1607</v>
      </c>
      <c r="P2156" s="13">
        <v>89</v>
      </c>
      <c r="Q2156" s="13" t="s">
        <v>1609</v>
      </c>
      <c r="R2156" s="13">
        <v>89</v>
      </c>
      <c r="S2156" s="13" t="s">
        <v>1709</v>
      </c>
      <c r="T2156" s="13">
        <v>89</v>
      </c>
      <c r="U2156" s="13" t="s">
        <v>1711</v>
      </c>
      <c r="V2156" s="13">
        <v>89</v>
      </c>
      <c r="W2156" s="13" t="s">
        <v>1713</v>
      </c>
      <c r="X2156" s="13">
        <v>89</v>
      </c>
      <c r="Y2156" s="13" t="s">
        <v>1482</v>
      </c>
      <c r="Z2156" s="13">
        <v>89</v>
      </c>
      <c r="AA2156" s="13" t="s">
        <v>351</v>
      </c>
      <c r="AB2156" s="37" t="str">
        <f t="shared" si="232"/>
        <v>tw-y-59-jlr-loc3</v>
      </c>
      <c r="AC2156" s="37">
        <f t="shared" si="233"/>
        <v>6</v>
      </c>
      <c r="AD2156" s="13">
        <v>6</v>
      </c>
      <c r="AE2156" s="27">
        <v>6</v>
      </c>
      <c r="AG2156" s="35">
        <v>353</v>
      </c>
    </row>
    <row r="2157" spans="1:33" ht="17.25" thickBot="1" x14ac:dyDescent="0.25">
      <c r="A2157" s="33" t="s">
        <v>988</v>
      </c>
      <c r="B2157" s="33">
        <f t="shared" si="227"/>
        <v>4405931</v>
      </c>
      <c r="C2157" s="52">
        <v>59</v>
      </c>
      <c r="D2157" s="28">
        <f t="shared" si="228"/>
        <v>44059</v>
      </c>
      <c r="E2157" s="29">
        <v>3</v>
      </c>
      <c r="F2157" s="30" t="s">
        <v>634</v>
      </c>
      <c r="G2157" s="30" t="s">
        <v>372</v>
      </c>
      <c r="H2157" s="29">
        <f t="shared" si="229"/>
        <v>110</v>
      </c>
      <c r="I2157" s="29">
        <f t="shared" si="230"/>
        <v>13</v>
      </c>
      <c r="J2157" s="29">
        <f t="shared" si="231"/>
        <v>4</v>
      </c>
      <c r="K2157" s="29" t="s">
        <v>1677</v>
      </c>
      <c r="L2157" s="29">
        <v>89</v>
      </c>
      <c r="M2157" s="29" t="s">
        <v>1604</v>
      </c>
      <c r="N2157" s="29">
        <v>89</v>
      </c>
      <c r="O2157" s="29" t="s">
        <v>1606</v>
      </c>
      <c r="P2157" s="29">
        <v>89</v>
      </c>
      <c r="Q2157" s="29" t="s">
        <v>1608</v>
      </c>
      <c r="R2157" s="29">
        <v>89</v>
      </c>
      <c r="S2157" s="29" t="s">
        <v>1710</v>
      </c>
      <c r="T2157" s="29">
        <v>89</v>
      </c>
      <c r="U2157" s="29" t="s">
        <v>1712</v>
      </c>
      <c r="V2157" s="29">
        <v>89</v>
      </c>
      <c r="W2157" s="29" t="s">
        <v>1714</v>
      </c>
      <c r="X2157" s="29">
        <v>89</v>
      </c>
      <c r="Y2157" s="29" t="s">
        <v>1483</v>
      </c>
      <c r="Z2157" s="29">
        <v>89</v>
      </c>
      <c r="AA2157" s="29" t="s">
        <v>391</v>
      </c>
      <c r="AB2157" s="30" t="str">
        <f t="shared" si="232"/>
        <v>tw-y-59-shl-loc3</v>
      </c>
      <c r="AC2157" s="30">
        <f t="shared" si="233"/>
        <v>6</v>
      </c>
      <c r="AD2157" s="29">
        <v>9</v>
      </c>
      <c r="AE2157" s="31">
        <v>9</v>
      </c>
      <c r="AG2157" s="35">
        <v>354</v>
      </c>
    </row>
    <row r="2158" spans="1:33" ht="16.5" x14ac:dyDescent="0.2">
      <c r="A2158" s="33" t="s">
        <v>988</v>
      </c>
      <c r="B2158" s="33">
        <f t="shared" si="227"/>
        <v>4406010</v>
      </c>
      <c r="C2158" s="52">
        <v>60</v>
      </c>
      <c r="D2158" s="23">
        <f t="shared" si="228"/>
        <v>44060</v>
      </c>
      <c r="E2158" s="24">
        <v>1</v>
      </c>
      <c r="F2158" s="32" t="s">
        <v>633</v>
      </c>
      <c r="G2158" s="32" t="s">
        <v>30</v>
      </c>
      <c r="H2158" s="24">
        <f t="shared" si="229"/>
        <v>110</v>
      </c>
      <c r="I2158" s="24">
        <f t="shared" si="230"/>
        <v>14</v>
      </c>
      <c r="J2158" s="24">
        <f t="shared" si="231"/>
        <v>4</v>
      </c>
      <c r="K2158" s="24" t="s">
        <v>1678</v>
      </c>
      <c r="L2158" s="24">
        <v>90</v>
      </c>
      <c r="M2158" s="24" t="s">
        <v>1605</v>
      </c>
      <c r="N2158" s="24">
        <v>90</v>
      </c>
      <c r="O2158" s="24" t="s">
        <v>1607</v>
      </c>
      <c r="P2158" s="24">
        <v>90</v>
      </c>
      <c r="Q2158" s="24" t="s">
        <v>1609</v>
      </c>
      <c r="R2158" s="24">
        <v>90</v>
      </c>
      <c r="S2158" s="24" t="s">
        <v>1709</v>
      </c>
      <c r="T2158" s="24">
        <v>90</v>
      </c>
      <c r="U2158" s="24" t="s">
        <v>1711</v>
      </c>
      <c r="V2158" s="24">
        <v>90</v>
      </c>
      <c r="W2158" s="24" t="s">
        <v>1713</v>
      </c>
      <c r="X2158" s="24">
        <v>90</v>
      </c>
      <c r="Y2158" s="24" t="s">
        <v>1715</v>
      </c>
      <c r="Z2158" s="24">
        <v>90</v>
      </c>
      <c r="AA2158" s="24" t="s">
        <v>357</v>
      </c>
      <c r="AB2158" s="24" t="str">
        <f t="shared" si="232"/>
        <v>tw-y-60-jlr-loc1</v>
      </c>
      <c r="AC2158" s="24">
        <f t="shared" si="233"/>
        <v>7</v>
      </c>
      <c r="AD2158" s="24">
        <v>6</v>
      </c>
      <c r="AE2158" s="25">
        <v>6</v>
      </c>
      <c r="AG2158" s="35">
        <v>355</v>
      </c>
    </row>
    <row r="2159" spans="1:33" ht="16.5" x14ac:dyDescent="0.2">
      <c r="A2159" s="33" t="s">
        <v>988</v>
      </c>
      <c r="B2159" s="33">
        <f t="shared" si="227"/>
        <v>4406011</v>
      </c>
      <c r="C2159" s="52">
        <v>60</v>
      </c>
      <c r="D2159" s="26">
        <f t="shared" si="228"/>
        <v>44060</v>
      </c>
      <c r="E2159" s="13">
        <v>1</v>
      </c>
      <c r="F2159" s="14" t="s">
        <v>634</v>
      </c>
      <c r="G2159" s="14" t="s">
        <v>368</v>
      </c>
      <c r="H2159" s="13">
        <f t="shared" si="229"/>
        <v>110</v>
      </c>
      <c r="I2159" s="13">
        <f t="shared" si="230"/>
        <v>14</v>
      </c>
      <c r="J2159" s="13">
        <f t="shared" si="231"/>
        <v>4</v>
      </c>
      <c r="K2159" s="13" t="s">
        <v>1677</v>
      </c>
      <c r="L2159" s="13">
        <v>90</v>
      </c>
      <c r="M2159" s="13" t="s">
        <v>1604</v>
      </c>
      <c r="N2159" s="13">
        <v>90</v>
      </c>
      <c r="O2159" s="13" t="s">
        <v>1606</v>
      </c>
      <c r="P2159" s="13">
        <v>90</v>
      </c>
      <c r="Q2159" s="13" t="s">
        <v>1608</v>
      </c>
      <c r="R2159" s="13">
        <v>90</v>
      </c>
      <c r="S2159" s="13" t="s">
        <v>1710</v>
      </c>
      <c r="T2159" s="13">
        <v>90</v>
      </c>
      <c r="U2159" s="13" t="s">
        <v>1712</v>
      </c>
      <c r="V2159" s="13">
        <v>90</v>
      </c>
      <c r="W2159" s="13" t="s">
        <v>1714</v>
      </c>
      <c r="X2159" s="13">
        <v>90</v>
      </c>
      <c r="Y2159" s="13" t="s">
        <v>1716</v>
      </c>
      <c r="Z2159" s="13">
        <v>90</v>
      </c>
      <c r="AA2159" s="13" t="s">
        <v>398</v>
      </c>
      <c r="AB2159" s="13" t="str">
        <f t="shared" si="232"/>
        <v>tw-y-60-shl-loc1</v>
      </c>
      <c r="AC2159" s="13">
        <f t="shared" si="233"/>
        <v>7</v>
      </c>
      <c r="AD2159" s="13">
        <v>9</v>
      </c>
      <c r="AE2159" s="27">
        <v>9</v>
      </c>
      <c r="AG2159" s="35">
        <v>356</v>
      </c>
    </row>
    <row r="2160" spans="1:33" ht="16.5" x14ac:dyDescent="0.2">
      <c r="A2160" s="33" t="s">
        <v>988</v>
      </c>
      <c r="B2160" s="33">
        <f t="shared" si="227"/>
        <v>4406020</v>
      </c>
      <c r="C2160" s="52">
        <v>60</v>
      </c>
      <c r="D2160" s="26">
        <f t="shared" si="228"/>
        <v>44060</v>
      </c>
      <c r="E2160" s="13">
        <v>2</v>
      </c>
      <c r="F2160" s="14" t="s">
        <v>633</v>
      </c>
      <c r="G2160" s="14" t="s">
        <v>350</v>
      </c>
      <c r="H2160" s="13">
        <f t="shared" si="229"/>
        <v>110</v>
      </c>
      <c r="I2160" s="13">
        <f t="shared" si="230"/>
        <v>14</v>
      </c>
      <c r="J2160" s="13">
        <f t="shared" si="231"/>
        <v>4</v>
      </c>
      <c r="K2160" s="13" t="s">
        <v>1678</v>
      </c>
      <c r="L2160" s="13">
        <v>90</v>
      </c>
      <c r="M2160" s="13" t="s">
        <v>1605</v>
      </c>
      <c r="N2160" s="13">
        <v>90</v>
      </c>
      <c r="O2160" s="13" t="s">
        <v>1607</v>
      </c>
      <c r="P2160" s="13">
        <v>90</v>
      </c>
      <c r="Q2160" s="13" t="s">
        <v>1609</v>
      </c>
      <c r="R2160" s="13">
        <v>90</v>
      </c>
      <c r="S2160" s="13" t="s">
        <v>1709</v>
      </c>
      <c r="T2160" s="13">
        <v>90</v>
      </c>
      <c r="U2160" s="13" t="s">
        <v>1711</v>
      </c>
      <c r="V2160" s="13">
        <v>90</v>
      </c>
      <c r="W2160" s="13" t="s">
        <v>1713</v>
      </c>
      <c r="X2160" s="13">
        <v>90</v>
      </c>
      <c r="Y2160" s="13" t="s">
        <v>1715</v>
      </c>
      <c r="Z2160" s="13">
        <v>90</v>
      </c>
      <c r="AA2160" s="13" t="s">
        <v>347</v>
      </c>
      <c r="AB2160" s="36" t="str">
        <f t="shared" si="232"/>
        <v>tw-y-60-jlr-loc2</v>
      </c>
      <c r="AC2160" s="36">
        <f t="shared" si="233"/>
        <v>7</v>
      </c>
      <c r="AD2160" s="13">
        <v>6</v>
      </c>
      <c r="AE2160" s="27">
        <v>6</v>
      </c>
      <c r="AG2160" s="35">
        <v>357</v>
      </c>
    </row>
    <row r="2161" spans="1:33" ht="16.5" x14ac:dyDescent="0.2">
      <c r="A2161" s="33" t="s">
        <v>988</v>
      </c>
      <c r="B2161" s="33">
        <f t="shared" si="227"/>
        <v>4406021</v>
      </c>
      <c r="C2161" s="52">
        <v>60</v>
      </c>
      <c r="D2161" s="26">
        <f t="shared" si="228"/>
        <v>44060</v>
      </c>
      <c r="E2161" s="13">
        <v>2</v>
      </c>
      <c r="F2161" s="14" t="s">
        <v>634</v>
      </c>
      <c r="G2161" s="14" t="s">
        <v>367</v>
      </c>
      <c r="H2161" s="13">
        <f t="shared" si="229"/>
        <v>110</v>
      </c>
      <c r="I2161" s="13">
        <f t="shared" si="230"/>
        <v>14</v>
      </c>
      <c r="J2161" s="13">
        <f t="shared" si="231"/>
        <v>4</v>
      </c>
      <c r="K2161" s="13" t="s">
        <v>1677</v>
      </c>
      <c r="L2161" s="13">
        <v>90</v>
      </c>
      <c r="M2161" s="13" t="s">
        <v>1604</v>
      </c>
      <c r="N2161" s="13">
        <v>90</v>
      </c>
      <c r="O2161" s="13" t="s">
        <v>1606</v>
      </c>
      <c r="P2161" s="13">
        <v>90</v>
      </c>
      <c r="Q2161" s="13" t="s">
        <v>1608</v>
      </c>
      <c r="R2161" s="13">
        <v>90</v>
      </c>
      <c r="S2161" s="13" t="s">
        <v>1710</v>
      </c>
      <c r="T2161" s="13">
        <v>90</v>
      </c>
      <c r="U2161" s="13" t="s">
        <v>1712</v>
      </c>
      <c r="V2161" s="13">
        <v>90</v>
      </c>
      <c r="W2161" s="13" t="s">
        <v>1714</v>
      </c>
      <c r="X2161" s="13">
        <v>90</v>
      </c>
      <c r="Y2161" s="13" t="s">
        <v>1716</v>
      </c>
      <c r="Z2161" s="13">
        <v>90</v>
      </c>
      <c r="AA2161" s="13" t="s">
        <v>386</v>
      </c>
      <c r="AB2161" s="36" t="str">
        <f t="shared" si="232"/>
        <v>tw-y-60-shl-loc2</v>
      </c>
      <c r="AC2161" s="36">
        <f t="shared" si="233"/>
        <v>7</v>
      </c>
      <c r="AD2161" s="13">
        <v>9</v>
      </c>
      <c r="AE2161" s="27">
        <v>9</v>
      </c>
      <c r="AG2161" s="35">
        <v>358</v>
      </c>
    </row>
    <row r="2162" spans="1:33" ht="16.5" x14ac:dyDescent="0.2">
      <c r="A2162" s="33" t="s">
        <v>988</v>
      </c>
      <c r="B2162" s="33">
        <f t="shared" si="227"/>
        <v>4406030</v>
      </c>
      <c r="C2162" s="52">
        <v>60</v>
      </c>
      <c r="D2162" s="26">
        <f t="shared" si="228"/>
        <v>44060</v>
      </c>
      <c r="E2162" s="13">
        <v>3</v>
      </c>
      <c r="F2162" s="14" t="s">
        <v>633</v>
      </c>
      <c r="G2162" s="14" t="s">
        <v>352</v>
      </c>
      <c r="H2162" s="13">
        <f t="shared" si="229"/>
        <v>110</v>
      </c>
      <c r="I2162" s="13">
        <f t="shared" si="230"/>
        <v>14</v>
      </c>
      <c r="J2162" s="13">
        <f t="shared" si="231"/>
        <v>4</v>
      </c>
      <c r="K2162" s="13" t="s">
        <v>1678</v>
      </c>
      <c r="L2162" s="13">
        <v>90</v>
      </c>
      <c r="M2162" s="13" t="s">
        <v>1605</v>
      </c>
      <c r="N2162" s="13">
        <v>90</v>
      </c>
      <c r="O2162" s="13" t="s">
        <v>1607</v>
      </c>
      <c r="P2162" s="13">
        <v>90</v>
      </c>
      <c r="Q2162" s="13" t="s">
        <v>1609</v>
      </c>
      <c r="R2162" s="13">
        <v>90</v>
      </c>
      <c r="S2162" s="13" t="s">
        <v>1709</v>
      </c>
      <c r="T2162" s="13">
        <v>90</v>
      </c>
      <c r="U2162" s="13" t="s">
        <v>1711</v>
      </c>
      <c r="V2162" s="13">
        <v>90</v>
      </c>
      <c r="W2162" s="13" t="s">
        <v>1713</v>
      </c>
      <c r="X2162" s="13">
        <v>90</v>
      </c>
      <c r="Y2162" s="13" t="s">
        <v>1715</v>
      </c>
      <c r="Z2162" s="13">
        <v>90</v>
      </c>
      <c r="AA2162" s="13" t="s">
        <v>353</v>
      </c>
      <c r="AB2162" s="37" t="str">
        <f t="shared" si="232"/>
        <v>tw-y-60-jlr-loc3</v>
      </c>
      <c r="AC2162" s="37">
        <f t="shared" si="233"/>
        <v>7</v>
      </c>
      <c r="AD2162" s="13">
        <v>6</v>
      </c>
      <c r="AE2162" s="27">
        <v>6</v>
      </c>
      <c r="AG2162" s="35">
        <v>359</v>
      </c>
    </row>
    <row r="2163" spans="1:33" ht="17.25" thickBot="1" x14ac:dyDescent="0.25">
      <c r="A2163" s="33" t="s">
        <v>988</v>
      </c>
      <c r="B2163" s="33">
        <f t="shared" si="227"/>
        <v>4406031</v>
      </c>
      <c r="C2163" s="52">
        <v>60</v>
      </c>
      <c r="D2163" s="28">
        <f t="shared" si="228"/>
        <v>44060</v>
      </c>
      <c r="E2163" s="29">
        <v>3</v>
      </c>
      <c r="F2163" s="30" t="s">
        <v>634</v>
      </c>
      <c r="G2163" s="30" t="s">
        <v>372</v>
      </c>
      <c r="H2163" s="29">
        <f t="shared" si="229"/>
        <v>110</v>
      </c>
      <c r="I2163" s="29">
        <f t="shared" si="230"/>
        <v>14</v>
      </c>
      <c r="J2163" s="29">
        <f t="shared" si="231"/>
        <v>4</v>
      </c>
      <c r="K2163" s="29" t="s">
        <v>1677</v>
      </c>
      <c r="L2163" s="29">
        <v>90</v>
      </c>
      <c r="M2163" s="29" t="s">
        <v>1604</v>
      </c>
      <c r="N2163" s="29">
        <v>90</v>
      </c>
      <c r="O2163" s="29" t="s">
        <v>1606</v>
      </c>
      <c r="P2163" s="29">
        <v>90</v>
      </c>
      <c r="Q2163" s="29" t="s">
        <v>1608</v>
      </c>
      <c r="R2163" s="29">
        <v>90</v>
      </c>
      <c r="S2163" s="29" t="s">
        <v>1710</v>
      </c>
      <c r="T2163" s="29">
        <v>90</v>
      </c>
      <c r="U2163" s="29" t="s">
        <v>1712</v>
      </c>
      <c r="V2163" s="29">
        <v>90</v>
      </c>
      <c r="W2163" s="29" t="s">
        <v>1714</v>
      </c>
      <c r="X2163" s="29">
        <v>90</v>
      </c>
      <c r="Y2163" s="29" t="s">
        <v>1716</v>
      </c>
      <c r="Z2163" s="29">
        <v>90</v>
      </c>
      <c r="AA2163" s="29" t="s">
        <v>394</v>
      </c>
      <c r="AB2163" s="30" t="str">
        <f t="shared" si="232"/>
        <v>tw-y-60-shl-loc3</v>
      </c>
      <c r="AC2163" s="30">
        <f t="shared" si="233"/>
        <v>7</v>
      </c>
      <c r="AD2163" s="29">
        <v>9</v>
      </c>
      <c r="AE2163" s="31">
        <v>9</v>
      </c>
      <c r="AG2163" s="35">
        <v>360</v>
      </c>
    </row>
    <row r="2164" spans="1:33" ht="16.5" x14ac:dyDescent="0.2">
      <c r="A2164" s="33" t="s">
        <v>988</v>
      </c>
      <c r="B2164" s="33">
        <f t="shared" si="227"/>
        <v>4406110</v>
      </c>
      <c r="C2164" s="52">
        <v>61</v>
      </c>
      <c r="D2164" s="23">
        <f t="shared" si="228"/>
        <v>44061</v>
      </c>
      <c r="E2164" s="24">
        <v>1</v>
      </c>
      <c r="F2164" s="32" t="s">
        <v>633</v>
      </c>
      <c r="G2164" s="32" t="s">
        <v>30</v>
      </c>
      <c r="H2164" s="24">
        <f t="shared" si="229"/>
        <v>111</v>
      </c>
      <c r="I2164" s="24">
        <f t="shared" si="230"/>
        <v>14</v>
      </c>
      <c r="J2164" s="24">
        <f t="shared" si="231"/>
        <v>4</v>
      </c>
      <c r="K2164" s="24" t="s">
        <v>1678</v>
      </c>
      <c r="L2164" s="24">
        <v>90</v>
      </c>
      <c r="M2164" s="24" t="s">
        <v>1605</v>
      </c>
      <c r="N2164" s="24">
        <v>90</v>
      </c>
      <c r="O2164" s="24" t="s">
        <v>1607</v>
      </c>
      <c r="P2164" s="24">
        <v>90</v>
      </c>
      <c r="Q2164" s="24" t="s">
        <v>1609</v>
      </c>
      <c r="R2164" s="24">
        <v>90</v>
      </c>
      <c r="S2164" s="24" t="s">
        <v>1709</v>
      </c>
      <c r="T2164" s="24">
        <v>90</v>
      </c>
      <c r="U2164" s="24" t="s">
        <v>1711</v>
      </c>
      <c r="V2164" s="24">
        <v>90</v>
      </c>
      <c r="W2164" s="24" t="s">
        <v>1713</v>
      </c>
      <c r="X2164" s="24">
        <v>90</v>
      </c>
      <c r="Y2164" s="24" t="s">
        <v>1715</v>
      </c>
      <c r="Z2164" s="24">
        <v>90</v>
      </c>
      <c r="AA2164" s="24" t="s">
        <v>351</v>
      </c>
      <c r="AB2164" s="24" t="str">
        <f t="shared" si="232"/>
        <v>tw-y-61-jlr-loc1</v>
      </c>
      <c r="AC2164" s="24">
        <f t="shared" si="233"/>
        <v>7</v>
      </c>
      <c r="AD2164" s="24">
        <v>6</v>
      </c>
      <c r="AE2164" s="25">
        <v>6</v>
      </c>
      <c r="AG2164" s="35">
        <v>361</v>
      </c>
    </row>
    <row r="2165" spans="1:33" ht="16.5" x14ac:dyDescent="0.2">
      <c r="A2165" s="33" t="s">
        <v>988</v>
      </c>
      <c r="B2165" s="33">
        <f t="shared" si="227"/>
        <v>4406111</v>
      </c>
      <c r="C2165" s="52">
        <v>61</v>
      </c>
      <c r="D2165" s="26">
        <f t="shared" si="228"/>
        <v>44061</v>
      </c>
      <c r="E2165" s="13">
        <v>1</v>
      </c>
      <c r="F2165" s="14" t="s">
        <v>634</v>
      </c>
      <c r="G2165" s="14" t="s">
        <v>368</v>
      </c>
      <c r="H2165" s="13">
        <f t="shared" si="229"/>
        <v>111</v>
      </c>
      <c r="I2165" s="13">
        <f t="shared" si="230"/>
        <v>14</v>
      </c>
      <c r="J2165" s="13">
        <f t="shared" si="231"/>
        <v>4</v>
      </c>
      <c r="K2165" s="13" t="s">
        <v>1500</v>
      </c>
      <c r="L2165" s="13">
        <v>91</v>
      </c>
      <c r="M2165" s="13" t="s">
        <v>1604</v>
      </c>
      <c r="N2165" s="13">
        <v>91</v>
      </c>
      <c r="O2165" s="13" t="s">
        <v>1606</v>
      </c>
      <c r="P2165" s="13">
        <v>91</v>
      </c>
      <c r="Q2165" s="13" t="s">
        <v>1608</v>
      </c>
      <c r="R2165" s="13">
        <v>91</v>
      </c>
      <c r="S2165" s="13" t="s">
        <v>1710</v>
      </c>
      <c r="T2165" s="13">
        <v>91</v>
      </c>
      <c r="U2165" s="13" t="s">
        <v>1712</v>
      </c>
      <c r="V2165" s="13">
        <v>91</v>
      </c>
      <c r="W2165" s="13" t="s">
        <v>1714</v>
      </c>
      <c r="X2165" s="13">
        <v>91</v>
      </c>
      <c r="Y2165" s="13" t="s">
        <v>1716</v>
      </c>
      <c r="Z2165" s="13">
        <v>91</v>
      </c>
      <c r="AA2165" s="13" t="s">
        <v>391</v>
      </c>
      <c r="AB2165" s="13" t="str">
        <f t="shared" si="232"/>
        <v>tw-y-61-shl-loc1</v>
      </c>
      <c r="AC2165" s="13">
        <f t="shared" si="233"/>
        <v>7</v>
      </c>
      <c r="AD2165" s="13">
        <v>9</v>
      </c>
      <c r="AE2165" s="27">
        <v>9</v>
      </c>
      <c r="AG2165" s="35">
        <v>362</v>
      </c>
    </row>
    <row r="2166" spans="1:33" ht="16.5" x14ac:dyDescent="0.2">
      <c r="A2166" s="33" t="s">
        <v>988</v>
      </c>
      <c r="B2166" s="33">
        <f t="shared" si="227"/>
        <v>4406120</v>
      </c>
      <c r="C2166" s="52">
        <v>61</v>
      </c>
      <c r="D2166" s="26">
        <f t="shared" si="228"/>
        <v>44061</v>
      </c>
      <c r="E2166" s="13">
        <v>2</v>
      </c>
      <c r="F2166" s="14" t="s">
        <v>633</v>
      </c>
      <c r="G2166" s="14" t="s">
        <v>350</v>
      </c>
      <c r="H2166" s="13">
        <f t="shared" si="229"/>
        <v>111</v>
      </c>
      <c r="I2166" s="13">
        <f t="shared" si="230"/>
        <v>14</v>
      </c>
      <c r="J2166" s="13">
        <f t="shared" si="231"/>
        <v>4</v>
      </c>
      <c r="K2166" s="13" t="s">
        <v>1678</v>
      </c>
      <c r="L2166" s="13">
        <v>90</v>
      </c>
      <c r="M2166" s="13" t="s">
        <v>1605</v>
      </c>
      <c r="N2166" s="13">
        <v>90</v>
      </c>
      <c r="O2166" s="13" t="s">
        <v>1607</v>
      </c>
      <c r="P2166" s="13">
        <v>90</v>
      </c>
      <c r="Q2166" s="13" t="s">
        <v>1609</v>
      </c>
      <c r="R2166" s="13">
        <v>90</v>
      </c>
      <c r="S2166" s="13" t="s">
        <v>1709</v>
      </c>
      <c r="T2166" s="13">
        <v>90</v>
      </c>
      <c r="U2166" s="13" t="s">
        <v>1711</v>
      </c>
      <c r="V2166" s="13">
        <v>90</v>
      </c>
      <c r="W2166" s="13" t="s">
        <v>1713</v>
      </c>
      <c r="X2166" s="13">
        <v>90</v>
      </c>
      <c r="Y2166" s="13" t="s">
        <v>1715</v>
      </c>
      <c r="Z2166" s="13">
        <v>90</v>
      </c>
      <c r="AA2166" s="13" t="s">
        <v>748</v>
      </c>
      <c r="AB2166" s="36" t="str">
        <f t="shared" si="232"/>
        <v>tw-y-61-jlr-loc2</v>
      </c>
      <c r="AC2166" s="36">
        <f t="shared" si="233"/>
        <v>7</v>
      </c>
      <c r="AD2166" s="13">
        <v>6</v>
      </c>
      <c r="AE2166" s="27">
        <v>6</v>
      </c>
      <c r="AG2166" s="35">
        <v>363</v>
      </c>
    </row>
    <row r="2167" spans="1:33" ht="16.5" x14ac:dyDescent="0.2">
      <c r="A2167" s="33" t="s">
        <v>988</v>
      </c>
      <c r="B2167" s="33">
        <f t="shared" si="227"/>
        <v>4406121</v>
      </c>
      <c r="C2167" s="52">
        <v>61</v>
      </c>
      <c r="D2167" s="26">
        <f t="shared" si="228"/>
        <v>44061</v>
      </c>
      <c r="E2167" s="13">
        <v>2</v>
      </c>
      <c r="F2167" s="14" t="s">
        <v>634</v>
      </c>
      <c r="G2167" s="14" t="s">
        <v>367</v>
      </c>
      <c r="H2167" s="13">
        <f t="shared" si="229"/>
        <v>111</v>
      </c>
      <c r="I2167" s="13">
        <f t="shared" si="230"/>
        <v>14</v>
      </c>
      <c r="J2167" s="13">
        <f t="shared" si="231"/>
        <v>4</v>
      </c>
      <c r="K2167" s="13" t="s">
        <v>1500</v>
      </c>
      <c r="L2167" s="13">
        <v>91</v>
      </c>
      <c r="M2167" s="13" t="s">
        <v>1604</v>
      </c>
      <c r="N2167" s="13">
        <v>91</v>
      </c>
      <c r="O2167" s="13" t="s">
        <v>1606</v>
      </c>
      <c r="P2167" s="13">
        <v>91</v>
      </c>
      <c r="Q2167" s="13" t="s">
        <v>1608</v>
      </c>
      <c r="R2167" s="13">
        <v>91</v>
      </c>
      <c r="S2167" s="13" t="s">
        <v>1710</v>
      </c>
      <c r="T2167" s="13">
        <v>91</v>
      </c>
      <c r="U2167" s="13" t="s">
        <v>1712</v>
      </c>
      <c r="V2167" s="13">
        <v>91</v>
      </c>
      <c r="W2167" s="13" t="s">
        <v>1714</v>
      </c>
      <c r="X2167" s="13">
        <v>91</v>
      </c>
      <c r="Y2167" s="13" t="s">
        <v>1716</v>
      </c>
      <c r="Z2167" s="13">
        <v>91</v>
      </c>
      <c r="AA2167" s="13" t="s">
        <v>390</v>
      </c>
      <c r="AB2167" s="36" t="str">
        <f t="shared" si="232"/>
        <v>tw-y-61-shl-loc2</v>
      </c>
      <c r="AC2167" s="36">
        <f t="shared" si="233"/>
        <v>7</v>
      </c>
      <c r="AD2167" s="13">
        <v>9</v>
      </c>
      <c r="AE2167" s="27">
        <v>9</v>
      </c>
      <c r="AG2167" s="35">
        <v>364</v>
      </c>
    </row>
    <row r="2168" spans="1:33" ht="16.5" x14ac:dyDescent="0.2">
      <c r="A2168" s="33" t="s">
        <v>988</v>
      </c>
      <c r="B2168" s="33">
        <f t="shared" si="227"/>
        <v>4406130</v>
      </c>
      <c r="C2168" s="52">
        <v>61</v>
      </c>
      <c r="D2168" s="26">
        <f t="shared" si="228"/>
        <v>44061</v>
      </c>
      <c r="E2168" s="13">
        <v>3</v>
      </c>
      <c r="F2168" s="14" t="s">
        <v>633</v>
      </c>
      <c r="G2168" s="14" t="s">
        <v>352</v>
      </c>
      <c r="H2168" s="13">
        <f t="shared" si="229"/>
        <v>111</v>
      </c>
      <c r="I2168" s="13">
        <f t="shared" si="230"/>
        <v>14</v>
      </c>
      <c r="J2168" s="13">
        <f t="shared" si="231"/>
        <v>4</v>
      </c>
      <c r="K2168" s="13" t="s">
        <v>1678</v>
      </c>
      <c r="L2168" s="13">
        <v>90</v>
      </c>
      <c r="M2168" s="13" t="s">
        <v>1605</v>
      </c>
      <c r="N2168" s="13">
        <v>90</v>
      </c>
      <c r="O2168" s="13" t="s">
        <v>1607</v>
      </c>
      <c r="P2168" s="13">
        <v>90</v>
      </c>
      <c r="Q2168" s="13" t="s">
        <v>1609</v>
      </c>
      <c r="R2168" s="13">
        <v>90</v>
      </c>
      <c r="S2168" s="13" t="s">
        <v>1709</v>
      </c>
      <c r="T2168" s="13">
        <v>90</v>
      </c>
      <c r="U2168" s="13" t="s">
        <v>1711</v>
      </c>
      <c r="V2168" s="13">
        <v>90</v>
      </c>
      <c r="W2168" s="13" t="s">
        <v>1713</v>
      </c>
      <c r="X2168" s="13">
        <v>90</v>
      </c>
      <c r="Y2168" s="13" t="s">
        <v>1715</v>
      </c>
      <c r="Z2168" s="13">
        <v>90</v>
      </c>
      <c r="AA2168" s="13" t="s">
        <v>354</v>
      </c>
      <c r="AB2168" s="37" t="str">
        <f t="shared" si="232"/>
        <v>tw-y-61-jlr-loc3</v>
      </c>
      <c r="AC2168" s="37">
        <f t="shared" si="233"/>
        <v>7</v>
      </c>
      <c r="AD2168" s="13">
        <v>6</v>
      </c>
      <c r="AE2168" s="27">
        <v>6</v>
      </c>
      <c r="AG2168" s="35">
        <v>365</v>
      </c>
    </row>
    <row r="2169" spans="1:33" ht="17.25" thickBot="1" x14ac:dyDescent="0.25">
      <c r="A2169" s="33" t="s">
        <v>988</v>
      </c>
      <c r="B2169" s="33">
        <f t="shared" si="227"/>
        <v>4406131</v>
      </c>
      <c r="C2169" s="52">
        <v>61</v>
      </c>
      <c r="D2169" s="28">
        <f t="shared" si="228"/>
        <v>44061</v>
      </c>
      <c r="E2169" s="29">
        <v>3</v>
      </c>
      <c r="F2169" s="30" t="s">
        <v>634</v>
      </c>
      <c r="G2169" s="30" t="s">
        <v>372</v>
      </c>
      <c r="H2169" s="29">
        <f t="shared" si="229"/>
        <v>111</v>
      </c>
      <c r="I2169" s="29">
        <f t="shared" si="230"/>
        <v>14</v>
      </c>
      <c r="J2169" s="29">
        <f t="shared" si="231"/>
        <v>4</v>
      </c>
      <c r="K2169" s="29" t="s">
        <v>1500</v>
      </c>
      <c r="L2169" s="29">
        <v>91</v>
      </c>
      <c r="M2169" s="29" t="s">
        <v>1604</v>
      </c>
      <c r="N2169" s="29">
        <v>91</v>
      </c>
      <c r="O2169" s="29" t="s">
        <v>1606</v>
      </c>
      <c r="P2169" s="29">
        <v>91</v>
      </c>
      <c r="Q2169" s="29" t="s">
        <v>1608</v>
      </c>
      <c r="R2169" s="29">
        <v>91</v>
      </c>
      <c r="S2169" s="29" t="s">
        <v>1710</v>
      </c>
      <c r="T2169" s="29">
        <v>91</v>
      </c>
      <c r="U2169" s="29" t="s">
        <v>1712</v>
      </c>
      <c r="V2169" s="29">
        <v>91</v>
      </c>
      <c r="W2169" s="29" t="s">
        <v>1714</v>
      </c>
      <c r="X2169" s="29">
        <v>91</v>
      </c>
      <c r="Y2169" s="29" t="s">
        <v>1716</v>
      </c>
      <c r="Z2169" s="29">
        <v>91</v>
      </c>
      <c r="AA2169" s="29" t="s">
        <v>395</v>
      </c>
      <c r="AB2169" s="30" t="str">
        <f t="shared" si="232"/>
        <v>tw-y-61-shl-loc3</v>
      </c>
      <c r="AC2169" s="30">
        <f t="shared" si="233"/>
        <v>7</v>
      </c>
      <c r="AD2169" s="29">
        <v>9</v>
      </c>
      <c r="AE2169" s="31">
        <v>9</v>
      </c>
      <c r="AG2169" s="35">
        <v>366</v>
      </c>
    </row>
    <row r="2170" spans="1:33" ht="16.5" x14ac:dyDescent="0.2">
      <c r="A2170" s="33" t="s">
        <v>988</v>
      </c>
      <c r="B2170" s="33">
        <f t="shared" si="227"/>
        <v>4406210</v>
      </c>
      <c r="C2170" s="52">
        <v>62</v>
      </c>
      <c r="D2170" s="23">
        <f t="shared" si="228"/>
        <v>44062</v>
      </c>
      <c r="E2170" s="24">
        <v>1</v>
      </c>
      <c r="F2170" s="32" t="s">
        <v>633</v>
      </c>
      <c r="G2170" s="32" t="s">
        <v>30</v>
      </c>
      <c r="H2170" s="24">
        <f t="shared" si="229"/>
        <v>112</v>
      </c>
      <c r="I2170" s="24">
        <f t="shared" si="230"/>
        <v>14</v>
      </c>
      <c r="J2170" s="24">
        <f t="shared" si="231"/>
        <v>4</v>
      </c>
      <c r="K2170" s="24" t="s">
        <v>1501</v>
      </c>
      <c r="L2170" s="24">
        <v>92</v>
      </c>
      <c r="M2170" s="24" t="s">
        <v>1605</v>
      </c>
      <c r="N2170" s="24">
        <v>92</v>
      </c>
      <c r="O2170" s="24" t="s">
        <v>1607</v>
      </c>
      <c r="P2170" s="24">
        <v>92</v>
      </c>
      <c r="Q2170" s="24" t="s">
        <v>1609</v>
      </c>
      <c r="R2170" s="24">
        <v>92</v>
      </c>
      <c r="S2170" s="24" t="s">
        <v>1709</v>
      </c>
      <c r="T2170" s="24">
        <v>92</v>
      </c>
      <c r="U2170" s="24" t="s">
        <v>1711</v>
      </c>
      <c r="V2170" s="24">
        <v>92</v>
      </c>
      <c r="W2170" s="24" t="s">
        <v>1713</v>
      </c>
      <c r="X2170" s="24">
        <v>92</v>
      </c>
      <c r="Y2170" s="24" t="s">
        <v>1715</v>
      </c>
      <c r="Z2170" s="24">
        <v>92</v>
      </c>
      <c r="AA2170" s="24" t="s">
        <v>30</v>
      </c>
      <c r="AB2170" s="24" t="str">
        <f t="shared" si="232"/>
        <v>tw-y-62-jlr-loc1</v>
      </c>
      <c r="AC2170" s="24">
        <f t="shared" si="233"/>
        <v>7</v>
      </c>
      <c r="AD2170" s="24">
        <v>6</v>
      </c>
      <c r="AE2170" s="25">
        <v>6</v>
      </c>
      <c r="AG2170" s="35">
        <v>367</v>
      </c>
    </row>
    <row r="2171" spans="1:33" ht="16.5" x14ac:dyDescent="0.2">
      <c r="A2171" s="33" t="s">
        <v>988</v>
      </c>
      <c r="B2171" s="33">
        <f t="shared" si="227"/>
        <v>4406211</v>
      </c>
      <c r="C2171" s="52">
        <v>62</v>
      </c>
      <c r="D2171" s="26">
        <f t="shared" si="228"/>
        <v>44062</v>
      </c>
      <c r="E2171" s="13">
        <v>1</v>
      </c>
      <c r="F2171" s="14" t="s">
        <v>634</v>
      </c>
      <c r="G2171" s="14" t="s">
        <v>368</v>
      </c>
      <c r="H2171" s="13">
        <f t="shared" si="229"/>
        <v>112</v>
      </c>
      <c r="I2171" s="13">
        <f t="shared" si="230"/>
        <v>14</v>
      </c>
      <c r="J2171" s="13">
        <f t="shared" si="231"/>
        <v>4</v>
      </c>
      <c r="K2171" s="13" t="s">
        <v>1500</v>
      </c>
      <c r="L2171" s="13">
        <v>91</v>
      </c>
      <c r="M2171" s="13" t="s">
        <v>1604</v>
      </c>
      <c r="N2171" s="13">
        <v>91</v>
      </c>
      <c r="O2171" s="13" t="s">
        <v>1606</v>
      </c>
      <c r="P2171" s="13">
        <v>91</v>
      </c>
      <c r="Q2171" s="13" t="s">
        <v>1608</v>
      </c>
      <c r="R2171" s="13">
        <v>91</v>
      </c>
      <c r="S2171" s="13" t="s">
        <v>1710</v>
      </c>
      <c r="T2171" s="13">
        <v>91</v>
      </c>
      <c r="U2171" s="13" t="s">
        <v>1712</v>
      </c>
      <c r="V2171" s="13">
        <v>91</v>
      </c>
      <c r="W2171" s="13" t="s">
        <v>1714</v>
      </c>
      <c r="X2171" s="13">
        <v>91</v>
      </c>
      <c r="Y2171" s="13" t="s">
        <v>1716</v>
      </c>
      <c r="Z2171" s="13">
        <v>91</v>
      </c>
      <c r="AA2171" s="13" t="s">
        <v>386</v>
      </c>
      <c r="AB2171" s="13" t="str">
        <f t="shared" si="232"/>
        <v>tw-y-62-shl-loc1</v>
      </c>
      <c r="AC2171" s="13">
        <f t="shared" si="233"/>
        <v>7</v>
      </c>
      <c r="AD2171" s="13">
        <v>9</v>
      </c>
      <c r="AE2171" s="27">
        <v>9</v>
      </c>
      <c r="AG2171" s="35">
        <v>368</v>
      </c>
    </row>
    <row r="2172" spans="1:33" ht="16.5" x14ac:dyDescent="0.2">
      <c r="A2172" s="33" t="s">
        <v>988</v>
      </c>
      <c r="B2172" s="33">
        <f t="shared" si="227"/>
        <v>4406220</v>
      </c>
      <c r="C2172" s="52">
        <v>62</v>
      </c>
      <c r="D2172" s="26">
        <f t="shared" si="228"/>
        <v>44062</v>
      </c>
      <c r="E2172" s="13">
        <v>2</v>
      </c>
      <c r="F2172" s="14" t="s">
        <v>633</v>
      </c>
      <c r="G2172" s="14" t="s">
        <v>350</v>
      </c>
      <c r="H2172" s="13">
        <f t="shared" si="229"/>
        <v>112</v>
      </c>
      <c r="I2172" s="13">
        <f t="shared" si="230"/>
        <v>14</v>
      </c>
      <c r="J2172" s="13">
        <f t="shared" si="231"/>
        <v>4</v>
      </c>
      <c r="K2172" s="13" t="s">
        <v>1501</v>
      </c>
      <c r="L2172" s="13">
        <v>92</v>
      </c>
      <c r="M2172" s="13" t="s">
        <v>1605</v>
      </c>
      <c r="N2172" s="13">
        <v>92</v>
      </c>
      <c r="O2172" s="13" t="s">
        <v>1607</v>
      </c>
      <c r="P2172" s="13">
        <v>92</v>
      </c>
      <c r="Q2172" s="13" t="s">
        <v>1609</v>
      </c>
      <c r="R2172" s="13">
        <v>92</v>
      </c>
      <c r="S2172" s="13" t="s">
        <v>1709</v>
      </c>
      <c r="T2172" s="13">
        <v>92</v>
      </c>
      <c r="U2172" s="13" t="s">
        <v>1711</v>
      </c>
      <c r="V2172" s="13">
        <v>92</v>
      </c>
      <c r="W2172" s="13" t="s">
        <v>1713</v>
      </c>
      <c r="X2172" s="13">
        <v>92</v>
      </c>
      <c r="Y2172" s="13" t="s">
        <v>1715</v>
      </c>
      <c r="Z2172" s="13">
        <v>92</v>
      </c>
      <c r="AA2172" s="13" t="s">
        <v>30</v>
      </c>
      <c r="AB2172" s="36" t="str">
        <f t="shared" si="232"/>
        <v>tw-y-62-jlr-loc2</v>
      </c>
      <c r="AC2172" s="36">
        <f t="shared" si="233"/>
        <v>7</v>
      </c>
      <c r="AD2172" s="13">
        <v>6</v>
      </c>
      <c r="AE2172" s="27">
        <v>6</v>
      </c>
      <c r="AG2172" s="35">
        <v>369</v>
      </c>
    </row>
    <row r="2173" spans="1:33" ht="16.5" x14ac:dyDescent="0.2">
      <c r="A2173" s="33" t="s">
        <v>988</v>
      </c>
      <c r="B2173" s="33">
        <f t="shared" si="227"/>
        <v>4406221</v>
      </c>
      <c r="C2173" s="52">
        <v>62</v>
      </c>
      <c r="D2173" s="26">
        <f t="shared" si="228"/>
        <v>44062</v>
      </c>
      <c r="E2173" s="13">
        <v>2</v>
      </c>
      <c r="F2173" s="14" t="s">
        <v>634</v>
      </c>
      <c r="G2173" s="14" t="s">
        <v>367</v>
      </c>
      <c r="H2173" s="13">
        <f t="shared" si="229"/>
        <v>112</v>
      </c>
      <c r="I2173" s="13">
        <f t="shared" si="230"/>
        <v>14</v>
      </c>
      <c r="J2173" s="13">
        <f t="shared" si="231"/>
        <v>4</v>
      </c>
      <c r="K2173" s="13" t="s">
        <v>1500</v>
      </c>
      <c r="L2173" s="13">
        <v>91</v>
      </c>
      <c r="M2173" s="13" t="s">
        <v>1604</v>
      </c>
      <c r="N2173" s="13">
        <v>91</v>
      </c>
      <c r="O2173" s="13" t="s">
        <v>1606</v>
      </c>
      <c r="P2173" s="13">
        <v>91</v>
      </c>
      <c r="Q2173" s="13" t="s">
        <v>1608</v>
      </c>
      <c r="R2173" s="13">
        <v>91</v>
      </c>
      <c r="S2173" s="13" t="s">
        <v>1710</v>
      </c>
      <c r="T2173" s="13">
        <v>91</v>
      </c>
      <c r="U2173" s="13" t="s">
        <v>1712</v>
      </c>
      <c r="V2173" s="13">
        <v>91</v>
      </c>
      <c r="W2173" s="13" t="s">
        <v>1714</v>
      </c>
      <c r="X2173" s="13">
        <v>91</v>
      </c>
      <c r="Y2173" s="13" t="s">
        <v>1716</v>
      </c>
      <c r="Z2173" s="13">
        <v>91</v>
      </c>
      <c r="AA2173" s="13" t="s">
        <v>380</v>
      </c>
      <c r="AB2173" s="36" t="str">
        <f t="shared" si="232"/>
        <v>tw-y-62-shl-loc2</v>
      </c>
      <c r="AC2173" s="36">
        <f t="shared" si="233"/>
        <v>7</v>
      </c>
      <c r="AD2173" s="13">
        <v>9</v>
      </c>
      <c r="AE2173" s="27">
        <v>9</v>
      </c>
      <c r="AG2173" s="35">
        <v>370</v>
      </c>
    </row>
    <row r="2174" spans="1:33" ht="16.5" x14ac:dyDescent="0.2">
      <c r="A2174" s="33" t="s">
        <v>988</v>
      </c>
      <c r="B2174" s="33">
        <f t="shared" si="227"/>
        <v>4406230</v>
      </c>
      <c r="C2174" s="52">
        <v>62</v>
      </c>
      <c r="D2174" s="26">
        <f t="shared" si="228"/>
        <v>44062</v>
      </c>
      <c r="E2174" s="13">
        <v>3</v>
      </c>
      <c r="F2174" s="14" t="s">
        <v>633</v>
      </c>
      <c r="G2174" s="14" t="s">
        <v>352</v>
      </c>
      <c r="H2174" s="13">
        <f t="shared" si="229"/>
        <v>112</v>
      </c>
      <c r="I2174" s="13">
        <f t="shared" si="230"/>
        <v>14</v>
      </c>
      <c r="J2174" s="13">
        <f t="shared" si="231"/>
        <v>4</v>
      </c>
      <c r="K2174" s="13" t="s">
        <v>1501</v>
      </c>
      <c r="L2174" s="13">
        <v>92</v>
      </c>
      <c r="M2174" s="13" t="s">
        <v>1605</v>
      </c>
      <c r="N2174" s="13">
        <v>92</v>
      </c>
      <c r="O2174" s="13" t="s">
        <v>1607</v>
      </c>
      <c r="P2174" s="13">
        <v>92</v>
      </c>
      <c r="Q2174" s="13" t="s">
        <v>1609</v>
      </c>
      <c r="R2174" s="13">
        <v>92</v>
      </c>
      <c r="S2174" s="13" t="s">
        <v>1709</v>
      </c>
      <c r="T2174" s="13">
        <v>92</v>
      </c>
      <c r="U2174" s="13" t="s">
        <v>1711</v>
      </c>
      <c r="V2174" s="13">
        <v>92</v>
      </c>
      <c r="W2174" s="13" t="s">
        <v>1713</v>
      </c>
      <c r="X2174" s="13">
        <v>92</v>
      </c>
      <c r="Y2174" s="13" t="s">
        <v>1715</v>
      </c>
      <c r="Z2174" s="13">
        <v>92</v>
      </c>
      <c r="AA2174" s="13" t="s">
        <v>353</v>
      </c>
      <c r="AB2174" s="37" t="str">
        <f t="shared" si="232"/>
        <v>tw-y-62-jlr-loc3</v>
      </c>
      <c r="AC2174" s="37">
        <f t="shared" si="233"/>
        <v>7</v>
      </c>
      <c r="AD2174" s="13">
        <v>6</v>
      </c>
      <c r="AE2174" s="27">
        <v>6</v>
      </c>
      <c r="AG2174" s="35">
        <v>371</v>
      </c>
    </row>
    <row r="2175" spans="1:33" ht="17.25" thickBot="1" x14ac:dyDescent="0.25">
      <c r="A2175" s="33" t="s">
        <v>988</v>
      </c>
      <c r="B2175" s="33">
        <f t="shared" si="227"/>
        <v>4406231</v>
      </c>
      <c r="C2175" s="52">
        <v>62</v>
      </c>
      <c r="D2175" s="28">
        <f t="shared" si="228"/>
        <v>44062</v>
      </c>
      <c r="E2175" s="29">
        <v>3</v>
      </c>
      <c r="F2175" s="30" t="s">
        <v>634</v>
      </c>
      <c r="G2175" s="30" t="s">
        <v>372</v>
      </c>
      <c r="H2175" s="29">
        <f t="shared" si="229"/>
        <v>112</v>
      </c>
      <c r="I2175" s="29">
        <f t="shared" si="230"/>
        <v>14</v>
      </c>
      <c r="J2175" s="29">
        <f t="shared" si="231"/>
        <v>4</v>
      </c>
      <c r="K2175" s="29" t="s">
        <v>1500</v>
      </c>
      <c r="L2175" s="29">
        <v>91</v>
      </c>
      <c r="M2175" s="29" t="s">
        <v>1604</v>
      </c>
      <c r="N2175" s="29">
        <v>91</v>
      </c>
      <c r="O2175" s="29" t="s">
        <v>1606</v>
      </c>
      <c r="P2175" s="29">
        <v>91</v>
      </c>
      <c r="Q2175" s="29" t="s">
        <v>1608</v>
      </c>
      <c r="R2175" s="29">
        <v>91</v>
      </c>
      <c r="S2175" s="29" t="s">
        <v>1710</v>
      </c>
      <c r="T2175" s="29">
        <v>91</v>
      </c>
      <c r="U2175" s="29" t="s">
        <v>1712</v>
      </c>
      <c r="V2175" s="29">
        <v>91</v>
      </c>
      <c r="W2175" s="29" t="s">
        <v>1714</v>
      </c>
      <c r="X2175" s="29">
        <v>91</v>
      </c>
      <c r="Y2175" s="29" t="s">
        <v>1716</v>
      </c>
      <c r="Z2175" s="29">
        <v>91</v>
      </c>
      <c r="AA2175" s="29" t="s">
        <v>394</v>
      </c>
      <c r="AB2175" s="30" t="str">
        <f t="shared" si="232"/>
        <v>tw-y-62-shl-loc3</v>
      </c>
      <c r="AC2175" s="30">
        <f t="shared" si="233"/>
        <v>7</v>
      </c>
      <c r="AD2175" s="29">
        <v>9</v>
      </c>
      <c r="AE2175" s="31">
        <v>9</v>
      </c>
      <c r="AG2175" s="35">
        <v>372</v>
      </c>
    </row>
    <row r="2176" spans="1:33" ht="16.5" x14ac:dyDescent="0.2">
      <c r="A2176" s="33" t="s">
        <v>988</v>
      </c>
      <c r="B2176" s="33">
        <f t="shared" si="227"/>
        <v>4406310</v>
      </c>
      <c r="C2176" s="52">
        <v>63</v>
      </c>
      <c r="D2176" s="23">
        <f t="shared" si="228"/>
        <v>44063</v>
      </c>
      <c r="E2176" s="24">
        <v>1</v>
      </c>
      <c r="F2176" s="32" t="s">
        <v>633</v>
      </c>
      <c r="G2176" s="32" t="s">
        <v>30</v>
      </c>
      <c r="H2176" s="24">
        <f t="shared" si="229"/>
        <v>112</v>
      </c>
      <c r="I2176" s="24">
        <f t="shared" si="230"/>
        <v>14</v>
      </c>
      <c r="J2176" s="24">
        <f t="shared" si="231"/>
        <v>4</v>
      </c>
      <c r="K2176" s="24" t="s">
        <v>1501</v>
      </c>
      <c r="L2176" s="24">
        <v>93</v>
      </c>
      <c r="M2176" s="24" t="s">
        <v>1503</v>
      </c>
      <c r="N2176" s="24">
        <v>93</v>
      </c>
      <c r="O2176" s="24" t="s">
        <v>1607</v>
      </c>
      <c r="P2176" s="24">
        <v>93</v>
      </c>
      <c r="Q2176" s="24" t="s">
        <v>1609</v>
      </c>
      <c r="R2176" s="24">
        <v>93</v>
      </c>
      <c r="S2176" s="24" t="s">
        <v>1709</v>
      </c>
      <c r="T2176" s="24">
        <v>93</v>
      </c>
      <c r="U2176" s="24" t="s">
        <v>1711</v>
      </c>
      <c r="V2176" s="24">
        <v>93</v>
      </c>
      <c r="W2176" s="24" t="s">
        <v>1713</v>
      </c>
      <c r="X2176" s="24">
        <v>93</v>
      </c>
      <c r="Y2176" s="24" t="s">
        <v>1715</v>
      </c>
      <c r="Z2176" s="24">
        <v>93</v>
      </c>
      <c r="AA2176" s="24" t="s">
        <v>350</v>
      </c>
      <c r="AB2176" s="24" t="str">
        <f t="shared" si="232"/>
        <v>tw-y-63-jlr-loc1</v>
      </c>
      <c r="AC2176" s="24">
        <f t="shared" si="233"/>
        <v>7</v>
      </c>
      <c r="AD2176" s="24">
        <v>6</v>
      </c>
      <c r="AE2176" s="25">
        <v>6</v>
      </c>
      <c r="AG2176" s="35">
        <v>373</v>
      </c>
    </row>
    <row r="2177" spans="1:33" ht="16.5" x14ac:dyDescent="0.2">
      <c r="A2177" s="33" t="s">
        <v>988</v>
      </c>
      <c r="B2177" s="33">
        <f t="shared" si="227"/>
        <v>4406311</v>
      </c>
      <c r="C2177" s="52">
        <v>63</v>
      </c>
      <c r="D2177" s="26">
        <f t="shared" si="228"/>
        <v>44063</v>
      </c>
      <c r="E2177" s="13">
        <v>1</v>
      </c>
      <c r="F2177" s="14" t="s">
        <v>634</v>
      </c>
      <c r="G2177" s="14" t="s">
        <v>368</v>
      </c>
      <c r="H2177" s="13">
        <f t="shared" si="229"/>
        <v>112</v>
      </c>
      <c r="I2177" s="13">
        <f t="shared" si="230"/>
        <v>14</v>
      </c>
      <c r="J2177" s="13">
        <f t="shared" si="231"/>
        <v>4</v>
      </c>
      <c r="K2177" s="13" t="s">
        <v>1500</v>
      </c>
      <c r="L2177" s="13">
        <v>93</v>
      </c>
      <c r="M2177" s="13" t="s">
        <v>1502</v>
      </c>
      <c r="N2177" s="13">
        <v>93</v>
      </c>
      <c r="O2177" s="13" t="s">
        <v>1606</v>
      </c>
      <c r="P2177" s="13">
        <v>93</v>
      </c>
      <c r="Q2177" s="13" t="s">
        <v>1608</v>
      </c>
      <c r="R2177" s="13">
        <v>93</v>
      </c>
      <c r="S2177" s="13" t="s">
        <v>1710</v>
      </c>
      <c r="T2177" s="13">
        <v>93</v>
      </c>
      <c r="U2177" s="13" t="s">
        <v>1712</v>
      </c>
      <c r="V2177" s="13">
        <v>93</v>
      </c>
      <c r="W2177" s="13" t="s">
        <v>1714</v>
      </c>
      <c r="X2177" s="13">
        <v>93</v>
      </c>
      <c r="Y2177" s="13" t="s">
        <v>1716</v>
      </c>
      <c r="Z2177" s="13">
        <v>93</v>
      </c>
      <c r="AA2177" s="13" t="s">
        <v>378</v>
      </c>
      <c r="AB2177" s="13" t="str">
        <f t="shared" si="232"/>
        <v>tw-y-63-shl-loc1</v>
      </c>
      <c r="AC2177" s="13">
        <f t="shared" si="233"/>
        <v>7</v>
      </c>
      <c r="AD2177" s="13">
        <v>9</v>
      </c>
      <c r="AE2177" s="27">
        <v>9</v>
      </c>
      <c r="AG2177" s="35">
        <v>374</v>
      </c>
    </row>
    <row r="2178" spans="1:33" ht="16.5" x14ac:dyDescent="0.2">
      <c r="A2178" s="33" t="s">
        <v>988</v>
      </c>
      <c r="B2178" s="33">
        <f t="shared" si="227"/>
        <v>4406320</v>
      </c>
      <c r="C2178" s="52">
        <v>63</v>
      </c>
      <c r="D2178" s="26">
        <f t="shared" si="228"/>
        <v>44063</v>
      </c>
      <c r="E2178" s="13">
        <v>2</v>
      </c>
      <c r="F2178" s="14" t="s">
        <v>633</v>
      </c>
      <c r="G2178" s="14" t="s">
        <v>350</v>
      </c>
      <c r="H2178" s="13">
        <f t="shared" si="229"/>
        <v>112</v>
      </c>
      <c r="I2178" s="13">
        <f t="shared" si="230"/>
        <v>14</v>
      </c>
      <c r="J2178" s="13">
        <f t="shared" si="231"/>
        <v>4</v>
      </c>
      <c r="K2178" s="13" t="s">
        <v>1501</v>
      </c>
      <c r="L2178" s="13">
        <v>93</v>
      </c>
      <c r="M2178" s="13" t="s">
        <v>1503</v>
      </c>
      <c r="N2178" s="13">
        <v>93</v>
      </c>
      <c r="O2178" s="13" t="s">
        <v>1607</v>
      </c>
      <c r="P2178" s="13">
        <v>93</v>
      </c>
      <c r="Q2178" s="13" t="s">
        <v>1609</v>
      </c>
      <c r="R2178" s="13">
        <v>93</v>
      </c>
      <c r="S2178" s="13" t="s">
        <v>1709</v>
      </c>
      <c r="T2178" s="13">
        <v>93</v>
      </c>
      <c r="U2178" s="13" t="s">
        <v>1711</v>
      </c>
      <c r="V2178" s="13">
        <v>93</v>
      </c>
      <c r="W2178" s="13" t="s">
        <v>1713</v>
      </c>
      <c r="X2178" s="13">
        <v>93</v>
      </c>
      <c r="Y2178" s="13" t="s">
        <v>1715</v>
      </c>
      <c r="Z2178" s="13">
        <v>93</v>
      </c>
      <c r="AA2178" s="13" t="s">
        <v>349</v>
      </c>
      <c r="AB2178" s="36" t="str">
        <f t="shared" si="232"/>
        <v>tw-y-63-jlr-loc2</v>
      </c>
      <c r="AC2178" s="36">
        <f t="shared" si="233"/>
        <v>7</v>
      </c>
      <c r="AD2178" s="13">
        <v>6</v>
      </c>
      <c r="AE2178" s="27">
        <v>6</v>
      </c>
      <c r="AG2178" s="35">
        <v>375</v>
      </c>
    </row>
    <row r="2179" spans="1:33" ht="16.5" x14ac:dyDescent="0.2">
      <c r="A2179" s="33" t="s">
        <v>988</v>
      </c>
      <c r="B2179" s="33">
        <f t="shared" si="227"/>
        <v>4406321</v>
      </c>
      <c r="C2179" s="52">
        <v>63</v>
      </c>
      <c r="D2179" s="26">
        <f t="shared" si="228"/>
        <v>44063</v>
      </c>
      <c r="E2179" s="13">
        <v>2</v>
      </c>
      <c r="F2179" s="14" t="s">
        <v>634</v>
      </c>
      <c r="G2179" s="14" t="s">
        <v>367</v>
      </c>
      <c r="H2179" s="13">
        <f t="shared" si="229"/>
        <v>112</v>
      </c>
      <c r="I2179" s="13">
        <f t="shared" si="230"/>
        <v>14</v>
      </c>
      <c r="J2179" s="13">
        <f t="shared" si="231"/>
        <v>4</v>
      </c>
      <c r="K2179" s="13" t="s">
        <v>1500</v>
      </c>
      <c r="L2179" s="13">
        <v>93</v>
      </c>
      <c r="M2179" s="13" t="s">
        <v>1502</v>
      </c>
      <c r="N2179" s="13">
        <v>93</v>
      </c>
      <c r="O2179" s="13" t="s">
        <v>1606</v>
      </c>
      <c r="P2179" s="13">
        <v>93</v>
      </c>
      <c r="Q2179" s="13" t="s">
        <v>1608</v>
      </c>
      <c r="R2179" s="13">
        <v>93</v>
      </c>
      <c r="S2179" s="13" t="s">
        <v>1710</v>
      </c>
      <c r="T2179" s="13">
        <v>93</v>
      </c>
      <c r="U2179" s="13" t="s">
        <v>1712</v>
      </c>
      <c r="V2179" s="13">
        <v>93</v>
      </c>
      <c r="W2179" s="13" t="s">
        <v>1714</v>
      </c>
      <c r="X2179" s="13">
        <v>93</v>
      </c>
      <c r="Y2179" s="13" t="s">
        <v>1716</v>
      </c>
      <c r="Z2179" s="13">
        <v>93</v>
      </c>
      <c r="AA2179" s="13" t="s">
        <v>383</v>
      </c>
      <c r="AB2179" s="36" t="str">
        <f t="shared" si="232"/>
        <v>tw-y-63-shl-loc2</v>
      </c>
      <c r="AC2179" s="36">
        <f t="shared" si="233"/>
        <v>7</v>
      </c>
      <c r="AD2179" s="13">
        <v>9</v>
      </c>
      <c r="AE2179" s="27">
        <v>9</v>
      </c>
      <c r="AG2179" s="35">
        <v>376</v>
      </c>
    </row>
    <row r="2180" spans="1:33" ht="16.5" x14ac:dyDescent="0.2">
      <c r="A2180" s="33" t="s">
        <v>988</v>
      </c>
      <c r="B2180" s="33">
        <f t="shared" si="227"/>
        <v>4406330</v>
      </c>
      <c r="C2180" s="52">
        <v>63</v>
      </c>
      <c r="D2180" s="26">
        <f t="shared" si="228"/>
        <v>44063</v>
      </c>
      <c r="E2180" s="13">
        <v>3</v>
      </c>
      <c r="F2180" s="14" t="s">
        <v>633</v>
      </c>
      <c r="G2180" s="14" t="s">
        <v>352</v>
      </c>
      <c r="H2180" s="13">
        <f t="shared" si="229"/>
        <v>112</v>
      </c>
      <c r="I2180" s="13">
        <f t="shared" si="230"/>
        <v>14</v>
      </c>
      <c r="J2180" s="13">
        <f t="shared" si="231"/>
        <v>4</v>
      </c>
      <c r="K2180" s="13" t="s">
        <v>1501</v>
      </c>
      <c r="L2180" s="13">
        <v>93</v>
      </c>
      <c r="M2180" s="13" t="s">
        <v>1503</v>
      </c>
      <c r="N2180" s="13">
        <v>93</v>
      </c>
      <c r="O2180" s="13" t="s">
        <v>1607</v>
      </c>
      <c r="P2180" s="13">
        <v>93</v>
      </c>
      <c r="Q2180" s="13" t="s">
        <v>1609</v>
      </c>
      <c r="R2180" s="13">
        <v>93</v>
      </c>
      <c r="S2180" s="13" t="s">
        <v>1709</v>
      </c>
      <c r="T2180" s="13">
        <v>93</v>
      </c>
      <c r="U2180" s="13" t="s">
        <v>1711</v>
      </c>
      <c r="V2180" s="13">
        <v>93</v>
      </c>
      <c r="W2180" s="13" t="s">
        <v>1713</v>
      </c>
      <c r="X2180" s="13">
        <v>93</v>
      </c>
      <c r="Y2180" s="13" t="s">
        <v>1715</v>
      </c>
      <c r="Z2180" s="13">
        <v>93</v>
      </c>
      <c r="AA2180" s="13" t="s">
        <v>30</v>
      </c>
      <c r="AB2180" s="37" t="str">
        <f t="shared" si="232"/>
        <v>tw-y-63-jlr-loc3</v>
      </c>
      <c r="AC2180" s="37">
        <f t="shared" si="233"/>
        <v>7</v>
      </c>
      <c r="AD2180" s="13">
        <v>6</v>
      </c>
      <c r="AE2180" s="27">
        <v>6</v>
      </c>
      <c r="AG2180" s="35">
        <v>377</v>
      </c>
    </row>
    <row r="2181" spans="1:33" ht="17.25" thickBot="1" x14ac:dyDescent="0.25">
      <c r="A2181" s="33" t="s">
        <v>988</v>
      </c>
      <c r="B2181" s="33">
        <f t="shared" ref="B2181:B2244" si="234">D2181*100+E2181*10+IF(F2181="jlr",0,1)</f>
        <v>4406331</v>
      </c>
      <c r="C2181" s="52">
        <v>63</v>
      </c>
      <c r="D2181" s="28">
        <f t="shared" si="228"/>
        <v>44063</v>
      </c>
      <c r="E2181" s="29">
        <v>3</v>
      </c>
      <c r="F2181" s="30" t="s">
        <v>634</v>
      </c>
      <c r="G2181" s="30" t="s">
        <v>372</v>
      </c>
      <c r="H2181" s="29">
        <f t="shared" si="229"/>
        <v>112</v>
      </c>
      <c r="I2181" s="29">
        <f t="shared" si="230"/>
        <v>14</v>
      </c>
      <c r="J2181" s="29">
        <f t="shared" si="231"/>
        <v>4</v>
      </c>
      <c r="K2181" s="29" t="s">
        <v>1500</v>
      </c>
      <c r="L2181" s="29">
        <v>93</v>
      </c>
      <c r="M2181" s="29" t="s">
        <v>1502</v>
      </c>
      <c r="N2181" s="29">
        <v>93</v>
      </c>
      <c r="O2181" s="29" t="s">
        <v>1606</v>
      </c>
      <c r="P2181" s="29">
        <v>93</v>
      </c>
      <c r="Q2181" s="29" t="s">
        <v>1608</v>
      </c>
      <c r="R2181" s="29">
        <v>93</v>
      </c>
      <c r="S2181" s="29" t="s">
        <v>1710</v>
      </c>
      <c r="T2181" s="29">
        <v>93</v>
      </c>
      <c r="U2181" s="29" t="s">
        <v>1712</v>
      </c>
      <c r="V2181" s="29">
        <v>93</v>
      </c>
      <c r="W2181" s="29" t="s">
        <v>1714</v>
      </c>
      <c r="X2181" s="29">
        <v>93</v>
      </c>
      <c r="Y2181" s="29" t="s">
        <v>1716</v>
      </c>
      <c r="Z2181" s="29">
        <v>93</v>
      </c>
      <c r="AA2181" s="29" t="s">
        <v>387</v>
      </c>
      <c r="AB2181" s="30" t="str">
        <f t="shared" si="232"/>
        <v>tw-y-63-shl-loc3</v>
      </c>
      <c r="AC2181" s="30">
        <f t="shared" si="233"/>
        <v>7</v>
      </c>
      <c r="AD2181" s="29">
        <v>9</v>
      </c>
      <c r="AE2181" s="31">
        <v>9</v>
      </c>
      <c r="AG2181" s="35">
        <v>378</v>
      </c>
    </row>
    <row r="2182" spans="1:33" ht="16.5" x14ac:dyDescent="0.2">
      <c r="A2182" s="33" t="s">
        <v>988</v>
      </c>
      <c r="B2182" s="33">
        <f t="shared" si="234"/>
        <v>4406410</v>
      </c>
      <c r="C2182" s="52">
        <v>64</v>
      </c>
      <c r="D2182" s="23">
        <f t="shared" si="228"/>
        <v>44064</v>
      </c>
      <c r="E2182" s="24">
        <v>1</v>
      </c>
      <c r="F2182" s="32" t="s">
        <v>633</v>
      </c>
      <c r="G2182" s="32" t="s">
        <v>30</v>
      </c>
      <c r="H2182" s="24">
        <f t="shared" si="229"/>
        <v>113</v>
      </c>
      <c r="I2182" s="24">
        <f t="shared" si="230"/>
        <v>14</v>
      </c>
      <c r="J2182" s="24">
        <f t="shared" si="231"/>
        <v>4</v>
      </c>
      <c r="K2182" s="24" t="s">
        <v>1501</v>
      </c>
      <c r="L2182" s="24">
        <v>94</v>
      </c>
      <c r="M2182" s="24" t="s">
        <v>1503</v>
      </c>
      <c r="N2182" s="24">
        <v>94</v>
      </c>
      <c r="O2182" s="24" t="s">
        <v>1505</v>
      </c>
      <c r="P2182" s="24">
        <v>94</v>
      </c>
      <c r="Q2182" s="24" t="s">
        <v>1609</v>
      </c>
      <c r="R2182" s="24">
        <v>94</v>
      </c>
      <c r="S2182" s="24" t="s">
        <v>1709</v>
      </c>
      <c r="T2182" s="24">
        <v>94</v>
      </c>
      <c r="U2182" s="24" t="s">
        <v>1711</v>
      </c>
      <c r="V2182" s="24">
        <v>94</v>
      </c>
      <c r="W2182" s="24" t="s">
        <v>1713</v>
      </c>
      <c r="X2182" s="24">
        <v>94</v>
      </c>
      <c r="Y2182" s="24" t="s">
        <v>1715</v>
      </c>
      <c r="Z2182" s="24">
        <v>94</v>
      </c>
      <c r="AA2182" s="24" t="s">
        <v>354</v>
      </c>
      <c r="AB2182" s="24" t="str">
        <f t="shared" si="232"/>
        <v>tw-y-64-jlr-loc1</v>
      </c>
      <c r="AC2182" s="24">
        <f t="shared" si="233"/>
        <v>7</v>
      </c>
      <c r="AD2182" s="24">
        <v>6</v>
      </c>
      <c r="AE2182" s="25">
        <v>6</v>
      </c>
      <c r="AG2182" s="35">
        <v>379</v>
      </c>
    </row>
    <row r="2183" spans="1:33" ht="16.5" x14ac:dyDescent="0.2">
      <c r="A2183" s="33" t="s">
        <v>988</v>
      </c>
      <c r="B2183" s="33">
        <f t="shared" si="234"/>
        <v>4406411</v>
      </c>
      <c r="C2183" s="52">
        <v>64</v>
      </c>
      <c r="D2183" s="26">
        <f t="shared" si="228"/>
        <v>44064</v>
      </c>
      <c r="E2183" s="13">
        <v>1</v>
      </c>
      <c r="F2183" s="14" t="s">
        <v>634</v>
      </c>
      <c r="G2183" s="14" t="s">
        <v>368</v>
      </c>
      <c r="H2183" s="13">
        <f t="shared" si="229"/>
        <v>113</v>
      </c>
      <c r="I2183" s="13">
        <f t="shared" si="230"/>
        <v>14</v>
      </c>
      <c r="J2183" s="13">
        <f t="shared" si="231"/>
        <v>4</v>
      </c>
      <c r="K2183" s="13" t="s">
        <v>1500</v>
      </c>
      <c r="L2183" s="13">
        <v>94</v>
      </c>
      <c r="M2183" s="13" t="s">
        <v>1502</v>
      </c>
      <c r="N2183" s="13">
        <v>94</v>
      </c>
      <c r="O2183" s="13" t="s">
        <v>1504</v>
      </c>
      <c r="P2183" s="13">
        <v>94</v>
      </c>
      <c r="Q2183" s="13" t="s">
        <v>1608</v>
      </c>
      <c r="R2183" s="13">
        <v>94</v>
      </c>
      <c r="S2183" s="13" t="s">
        <v>1710</v>
      </c>
      <c r="T2183" s="13">
        <v>94</v>
      </c>
      <c r="U2183" s="13" t="s">
        <v>1712</v>
      </c>
      <c r="V2183" s="13">
        <v>94</v>
      </c>
      <c r="W2183" s="13" t="s">
        <v>1714</v>
      </c>
      <c r="X2183" s="13">
        <v>94</v>
      </c>
      <c r="Y2183" s="13" t="s">
        <v>1716</v>
      </c>
      <c r="Z2183" s="13">
        <v>94</v>
      </c>
      <c r="AA2183" s="13" t="s">
        <v>395</v>
      </c>
      <c r="AB2183" s="13" t="str">
        <f t="shared" si="232"/>
        <v>tw-y-64-shl-loc1</v>
      </c>
      <c r="AC2183" s="13">
        <f t="shared" si="233"/>
        <v>7</v>
      </c>
      <c r="AD2183" s="13">
        <v>9</v>
      </c>
      <c r="AE2183" s="27">
        <v>9</v>
      </c>
      <c r="AG2183" s="35">
        <v>380</v>
      </c>
    </row>
    <row r="2184" spans="1:33" ht="16.5" x14ac:dyDescent="0.2">
      <c r="A2184" s="33" t="s">
        <v>988</v>
      </c>
      <c r="B2184" s="33">
        <f t="shared" si="234"/>
        <v>4406420</v>
      </c>
      <c r="C2184" s="52">
        <v>64</v>
      </c>
      <c r="D2184" s="26">
        <f t="shared" si="228"/>
        <v>44064</v>
      </c>
      <c r="E2184" s="13">
        <v>2</v>
      </c>
      <c r="F2184" s="14" t="s">
        <v>633</v>
      </c>
      <c r="G2184" s="14" t="s">
        <v>350</v>
      </c>
      <c r="H2184" s="13">
        <f t="shared" si="229"/>
        <v>113</v>
      </c>
      <c r="I2184" s="13">
        <f t="shared" si="230"/>
        <v>14</v>
      </c>
      <c r="J2184" s="13">
        <f t="shared" si="231"/>
        <v>4</v>
      </c>
      <c r="K2184" s="13" t="s">
        <v>1501</v>
      </c>
      <c r="L2184" s="13">
        <v>94</v>
      </c>
      <c r="M2184" s="13" t="s">
        <v>1503</v>
      </c>
      <c r="N2184" s="13">
        <v>94</v>
      </c>
      <c r="O2184" s="13" t="s">
        <v>1505</v>
      </c>
      <c r="P2184" s="13">
        <v>94</v>
      </c>
      <c r="Q2184" s="13" t="s">
        <v>1609</v>
      </c>
      <c r="R2184" s="13">
        <v>94</v>
      </c>
      <c r="S2184" s="13" t="s">
        <v>1709</v>
      </c>
      <c r="T2184" s="13">
        <v>94</v>
      </c>
      <c r="U2184" s="13" t="s">
        <v>1711</v>
      </c>
      <c r="V2184" s="13">
        <v>94</v>
      </c>
      <c r="W2184" s="13" t="s">
        <v>1713</v>
      </c>
      <c r="X2184" s="13">
        <v>94</v>
      </c>
      <c r="Y2184" s="13" t="s">
        <v>1715</v>
      </c>
      <c r="Z2184" s="13">
        <v>94</v>
      </c>
      <c r="AA2184" s="13" t="s">
        <v>748</v>
      </c>
      <c r="AB2184" s="36" t="str">
        <f t="shared" si="232"/>
        <v>tw-y-64-jlr-loc2</v>
      </c>
      <c r="AC2184" s="36">
        <f t="shared" si="233"/>
        <v>7</v>
      </c>
      <c r="AD2184" s="13">
        <v>6</v>
      </c>
      <c r="AE2184" s="27">
        <v>6</v>
      </c>
      <c r="AG2184" s="35">
        <v>381</v>
      </c>
    </row>
    <row r="2185" spans="1:33" ht="16.5" x14ac:dyDescent="0.2">
      <c r="A2185" s="33" t="s">
        <v>988</v>
      </c>
      <c r="B2185" s="33">
        <f t="shared" si="234"/>
        <v>4406421</v>
      </c>
      <c r="C2185" s="52">
        <v>64</v>
      </c>
      <c r="D2185" s="26">
        <f t="shared" si="228"/>
        <v>44064</v>
      </c>
      <c r="E2185" s="13">
        <v>2</v>
      </c>
      <c r="F2185" s="14" t="s">
        <v>634</v>
      </c>
      <c r="G2185" s="14" t="s">
        <v>367</v>
      </c>
      <c r="H2185" s="13">
        <f t="shared" si="229"/>
        <v>113</v>
      </c>
      <c r="I2185" s="13">
        <f t="shared" si="230"/>
        <v>14</v>
      </c>
      <c r="J2185" s="13">
        <f t="shared" si="231"/>
        <v>4</v>
      </c>
      <c r="K2185" s="13" t="s">
        <v>1500</v>
      </c>
      <c r="L2185" s="13">
        <v>94</v>
      </c>
      <c r="M2185" s="13" t="s">
        <v>1502</v>
      </c>
      <c r="N2185" s="13">
        <v>94</v>
      </c>
      <c r="O2185" s="13" t="s">
        <v>1504</v>
      </c>
      <c r="P2185" s="13">
        <v>94</v>
      </c>
      <c r="Q2185" s="13" t="s">
        <v>1608</v>
      </c>
      <c r="R2185" s="13">
        <v>94</v>
      </c>
      <c r="S2185" s="13" t="s">
        <v>1710</v>
      </c>
      <c r="T2185" s="13">
        <v>94</v>
      </c>
      <c r="U2185" s="13" t="s">
        <v>1712</v>
      </c>
      <c r="V2185" s="13">
        <v>94</v>
      </c>
      <c r="W2185" s="13" t="s">
        <v>1714</v>
      </c>
      <c r="X2185" s="13">
        <v>94</v>
      </c>
      <c r="Y2185" s="13" t="s">
        <v>1716</v>
      </c>
      <c r="Z2185" s="13">
        <v>94</v>
      </c>
      <c r="AA2185" s="13" t="s">
        <v>390</v>
      </c>
      <c r="AB2185" s="36" t="str">
        <f t="shared" si="232"/>
        <v>tw-y-64-shl-loc2</v>
      </c>
      <c r="AC2185" s="36">
        <f t="shared" si="233"/>
        <v>7</v>
      </c>
      <c r="AD2185" s="13">
        <v>9</v>
      </c>
      <c r="AE2185" s="27">
        <v>9</v>
      </c>
      <c r="AG2185" s="35">
        <v>382</v>
      </c>
    </row>
    <row r="2186" spans="1:33" ht="16.5" x14ac:dyDescent="0.2">
      <c r="A2186" s="33" t="s">
        <v>988</v>
      </c>
      <c r="B2186" s="33">
        <f t="shared" si="234"/>
        <v>4406430</v>
      </c>
      <c r="C2186" s="52">
        <v>64</v>
      </c>
      <c r="D2186" s="26">
        <f t="shared" si="228"/>
        <v>44064</v>
      </c>
      <c r="E2186" s="13">
        <v>3</v>
      </c>
      <c r="F2186" s="14" t="s">
        <v>633</v>
      </c>
      <c r="G2186" s="14" t="s">
        <v>352</v>
      </c>
      <c r="H2186" s="13">
        <f t="shared" si="229"/>
        <v>113</v>
      </c>
      <c r="I2186" s="13">
        <f t="shared" si="230"/>
        <v>14</v>
      </c>
      <c r="J2186" s="13">
        <f t="shared" si="231"/>
        <v>4</v>
      </c>
      <c r="K2186" s="13" t="s">
        <v>1501</v>
      </c>
      <c r="L2186" s="13">
        <v>94</v>
      </c>
      <c r="M2186" s="13" t="s">
        <v>1503</v>
      </c>
      <c r="N2186" s="13">
        <v>94</v>
      </c>
      <c r="O2186" s="13" t="s">
        <v>1505</v>
      </c>
      <c r="P2186" s="13">
        <v>94</v>
      </c>
      <c r="Q2186" s="13" t="s">
        <v>1609</v>
      </c>
      <c r="R2186" s="13">
        <v>94</v>
      </c>
      <c r="S2186" s="13" t="s">
        <v>1709</v>
      </c>
      <c r="T2186" s="13">
        <v>94</v>
      </c>
      <c r="U2186" s="13" t="s">
        <v>1711</v>
      </c>
      <c r="V2186" s="13">
        <v>94</v>
      </c>
      <c r="W2186" s="13" t="s">
        <v>1713</v>
      </c>
      <c r="X2186" s="13">
        <v>94</v>
      </c>
      <c r="Y2186" s="13" t="s">
        <v>1715</v>
      </c>
      <c r="Z2186" s="13">
        <v>94</v>
      </c>
      <c r="AA2186" s="13" t="s">
        <v>355</v>
      </c>
      <c r="AB2186" s="37" t="str">
        <f t="shared" si="232"/>
        <v>tw-y-64-jlr-loc3</v>
      </c>
      <c r="AC2186" s="37">
        <f t="shared" si="233"/>
        <v>7</v>
      </c>
      <c r="AD2186" s="13">
        <v>6</v>
      </c>
      <c r="AE2186" s="27">
        <v>6</v>
      </c>
      <c r="AG2186" s="35">
        <v>383</v>
      </c>
    </row>
    <row r="2187" spans="1:33" ht="17.25" thickBot="1" x14ac:dyDescent="0.25">
      <c r="A2187" s="33" t="s">
        <v>988</v>
      </c>
      <c r="B2187" s="33">
        <f t="shared" si="234"/>
        <v>4406431</v>
      </c>
      <c r="C2187" s="52">
        <v>64</v>
      </c>
      <c r="D2187" s="28">
        <f t="shared" si="228"/>
        <v>44064</v>
      </c>
      <c r="E2187" s="29">
        <v>3</v>
      </c>
      <c r="F2187" s="30" t="s">
        <v>634</v>
      </c>
      <c r="G2187" s="30" t="s">
        <v>372</v>
      </c>
      <c r="H2187" s="29">
        <f t="shared" si="229"/>
        <v>113</v>
      </c>
      <c r="I2187" s="29">
        <f t="shared" si="230"/>
        <v>14</v>
      </c>
      <c r="J2187" s="29">
        <f t="shared" si="231"/>
        <v>4</v>
      </c>
      <c r="K2187" s="29" t="s">
        <v>1500</v>
      </c>
      <c r="L2187" s="29">
        <v>94</v>
      </c>
      <c r="M2187" s="29" t="s">
        <v>1502</v>
      </c>
      <c r="N2187" s="29">
        <v>94</v>
      </c>
      <c r="O2187" s="29" t="s">
        <v>1504</v>
      </c>
      <c r="P2187" s="29">
        <v>94</v>
      </c>
      <c r="Q2187" s="29" t="s">
        <v>1608</v>
      </c>
      <c r="R2187" s="29">
        <v>94</v>
      </c>
      <c r="S2187" s="29" t="s">
        <v>1710</v>
      </c>
      <c r="T2187" s="29">
        <v>94</v>
      </c>
      <c r="U2187" s="29" t="s">
        <v>1712</v>
      </c>
      <c r="V2187" s="29">
        <v>94</v>
      </c>
      <c r="W2187" s="29" t="s">
        <v>1714</v>
      </c>
      <c r="X2187" s="29">
        <v>94</v>
      </c>
      <c r="Y2187" s="29" t="s">
        <v>1716</v>
      </c>
      <c r="Z2187" s="29">
        <v>94</v>
      </c>
      <c r="AA2187" s="29" t="s">
        <v>396</v>
      </c>
      <c r="AB2187" s="30" t="str">
        <f t="shared" si="232"/>
        <v>tw-y-64-shl-loc3</v>
      </c>
      <c r="AC2187" s="30">
        <f t="shared" si="233"/>
        <v>7</v>
      </c>
      <c r="AD2187" s="29">
        <v>9</v>
      </c>
      <c r="AE2187" s="31">
        <v>9</v>
      </c>
      <c r="AG2187" s="35">
        <v>384</v>
      </c>
    </row>
    <row r="2188" spans="1:33" ht="16.5" x14ac:dyDescent="0.2">
      <c r="A2188" s="33" t="s">
        <v>988</v>
      </c>
      <c r="B2188" s="33">
        <f t="shared" si="234"/>
        <v>4406510</v>
      </c>
      <c r="C2188" s="52">
        <v>65</v>
      </c>
      <c r="D2188" s="23">
        <f t="shared" si="228"/>
        <v>44065</v>
      </c>
      <c r="E2188" s="24">
        <v>1</v>
      </c>
      <c r="F2188" s="32" t="s">
        <v>633</v>
      </c>
      <c r="G2188" s="32" t="s">
        <v>30</v>
      </c>
      <c r="H2188" s="24">
        <f t="shared" si="229"/>
        <v>113</v>
      </c>
      <c r="I2188" s="24">
        <f t="shared" si="230"/>
        <v>14</v>
      </c>
      <c r="J2188" s="24">
        <f t="shared" si="231"/>
        <v>4</v>
      </c>
      <c r="K2188" s="24" t="s">
        <v>1501</v>
      </c>
      <c r="L2188" s="24">
        <v>94</v>
      </c>
      <c r="M2188" s="24" t="s">
        <v>1503</v>
      </c>
      <c r="N2188" s="24">
        <v>94</v>
      </c>
      <c r="O2188" s="24" t="s">
        <v>1505</v>
      </c>
      <c r="P2188" s="24">
        <v>94</v>
      </c>
      <c r="Q2188" s="24" t="s">
        <v>1609</v>
      </c>
      <c r="R2188" s="24">
        <v>94</v>
      </c>
      <c r="S2188" s="24" t="s">
        <v>1709</v>
      </c>
      <c r="T2188" s="24">
        <v>94</v>
      </c>
      <c r="U2188" s="24" t="s">
        <v>1711</v>
      </c>
      <c r="V2188" s="24">
        <v>94</v>
      </c>
      <c r="W2188" s="24" t="s">
        <v>1713</v>
      </c>
      <c r="X2188" s="24">
        <v>94</v>
      </c>
      <c r="Y2188" s="24" t="s">
        <v>1715</v>
      </c>
      <c r="Z2188" s="24">
        <v>94</v>
      </c>
      <c r="AA2188" s="24" t="s">
        <v>347</v>
      </c>
      <c r="AB2188" s="24" t="str">
        <f t="shared" si="232"/>
        <v>tw-y-65-jlr-loc1</v>
      </c>
      <c r="AC2188" s="24">
        <f t="shared" si="233"/>
        <v>7</v>
      </c>
      <c r="AD2188" s="24">
        <v>6</v>
      </c>
      <c r="AE2188" s="25">
        <v>6</v>
      </c>
      <c r="AG2188" s="35">
        <v>385</v>
      </c>
    </row>
    <row r="2189" spans="1:33" ht="16.5" x14ac:dyDescent="0.2">
      <c r="A2189" s="33" t="s">
        <v>988</v>
      </c>
      <c r="B2189" s="33">
        <f t="shared" si="234"/>
        <v>4406511</v>
      </c>
      <c r="C2189" s="52">
        <v>65</v>
      </c>
      <c r="D2189" s="26">
        <f t="shared" ref="D2189:D2252" si="235">INT((AG2189-1)/6)+44001</f>
        <v>44065</v>
      </c>
      <c r="E2189" s="13">
        <v>1</v>
      </c>
      <c r="F2189" s="14" t="s">
        <v>634</v>
      </c>
      <c r="G2189" s="14" t="s">
        <v>368</v>
      </c>
      <c r="H2189" s="13">
        <f t="shared" ref="H2189:H2252" si="236">INDEX($CB$4:$CB$103,C2189)</f>
        <v>113</v>
      </c>
      <c r="I2189" s="13">
        <f t="shared" ref="I2189:I2252" si="237">INDEX($CC$4:$CE$103,C2189,E2189)</f>
        <v>14</v>
      </c>
      <c r="J2189" s="13">
        <f t="shared" ref="J2189:J2252" si="238">INDEX($CF$4:$CF$103,C2189)</f>
        <v>4</v>
      </c>
      <c r="K2189" s="13" t="s">
        <v>1500</v>
      </c>
      <c r="L2189" s="13">
        <v>95</v>
      </c>
      <c r="M2189" s="13" t="s">
        <v>1502</v>
      </c>
      <c r="N2189" s="13">
        <v>95</v>
      </c>
      <c r="O2189" s="13" t="s">
        <v>1504</v>
      </c>
      <c r="P2189" s="13">
        <v>95</v>
      </c>
      <c r="Q2189" s="13" t="s">
        <v>1506</v>
      </c>
      <c r="R2189" s="13">
        <v>95</v>
      </c>
      <c r="S2189" s="13" t="s">
        <v>1710</v>
      </c>
      <c r="T2189" s="13">
        <v>95</v>
      </c>
      <c r="U2189" s="13" t="s">
        <v>1712</v>
      </c>
      <c r="V2189" s="13">
        <v>95</v>
      </c>
      <c r="W2189" s="13" t="s">
        <v>1714</v>
      </c>
      <c r="X2189" s="13">
        <v>95</v>
      </c>
      <c r="Y2189" s="13" t="s">
        <v>1716</v>
      </c>
      <c r="Z2189" s="13">
        <v>95</v>
      </c>
      <c r="AA2189" s="13" t="s">
        <v>379</v>
      </c>
      <c r="AB2189" s="13" t="str">
        <f t="shared" ref="AB2189:AB2252" si="239">A2189&amp;"-"&amp;C2189&amp;"-"&amp;F2189&amp;"-loc"&amp;E2189</f>
        <v>tw-y-65-shl-loc1</v>
      </c>
      <c r="AC2189" s="13">
        <f t="shared" ref="AC2189:AC2252" si="240">INDEX($CG$4:$CG$103,C2189)</f>
        <v>7</v>
      </c>
      <c r="AD2189" s="13">
        <v>9</v>
      </c>
      <c r="AE2189" s="27">
        <v>9</v>
      </c>
      <c r="AG2189" s="35">
        <v>386</v>
      </c>
    </row>
    <row r="2190" spans="1:33" ht="16.5" x14ac:dyDescent="0.2">
      <c r="A2190" s="33" t="s">
        <v>988</v>
      </c>
      <c r="B2190" s="33">
        <f t="shared" si="234"/>
        <v>4406520</v>
      </c>
      <c r="C2190" s="52">
        <v>65</v>
      </c>
      <c r="D2190" s="26">
        <f t="shared" si="235"/>
        <v>44065</v>
      </c>
      <c r="E2190" s="13">
        <v>2</v>
      </c>
      <c r="F2190" s="14" t="s">
        <v>633</v>
      </c>
      <c r="G2190" s="14" t="s">
        <v>350</v>
      </c>
      <c r="H2190" s="13">
        <f t="shared" si="236"/>
        <v>113</v>
      </c>
      <c r="I2190" s="13">
        <f t="shared" si="237"/>
        <v>14</v>
      </c>
      <c r="J2190" s="13">
        <f t="shared" si="238"/>
        <v>4</v>
      </c>
      <c r="K2190" s="13" t="s">
        <v>1501</v>
      </c>
      <c r="L2190" s="13">
        <v>94</v>
      </c>
      <c r="M2190" s="13" t="s">
        <v>1503</v>
      </c>
      <c r="N2190" s="13">
        <v>94</v>
      </c>
      <c r="O2190" s="13" t="s">
        <v>1505</v>
      </c>
      <c r="P2190" s="13">
        <v>94</v>
      </c>
      <c r="Q2190" s="13" t="s">
        <v>1609</v>
      </c>
      <c r="R2190" s="13">
        <v>94</v>
      </c>
      <c r="S2190" s="13" t="s">
        <v>1709</v>
      </c>
      <c r="T2190" s="13">
        <v>94</v>
      </c>
      <c r="U2190" s="13" t="s">
        <v>1711</v>
      </c>
      <c r="V2190" s="13">
        <v>94</v>
      </c>
      <c r="W2190" s="13" t="s">
        <v>1713</v>
      </c>
      <c r="X2190" s="13">
        <v>94</v>
      </c>
      <c r="Y2190" s="13" t="s">
        <v>1715</v>
      </c>
      <c r="Z2190" s="13">
        <v>94</v>
      </c>
      <c r="AA2190" s="13" t="s">
        <v>749</v>
      </c>
      <c r="AB2190" s="36" t="str">
        <f t="shared" si="239"/>
        <v>tw-y-65-jlr-loc2</v>
      </c>
      <c r="AC2190" s="36">
        <f t="shared" si="240"/>
        <v>7</v>
      </c>
      <c r="AD2190" s="13">
        <v>6</v>
      </c>
      <c r="AE2190" s="27">
        <v>6</v>
      </c>
      <c r="AG2190" s="35">
        <v>387</v>
      </c>
    </row>
    <row r="2191" spans="1:33" ht="16.5" x14ac:dyDescent="0.2">
      <c r="A2191" s="33" t="s">
        <v>988</v>
      </c>
      <c r="B2191" s="33">
        <f t="shared" si="234"/>
        <v>4406521</v>
      </c>
      <c r="C2191" s="52">
        <v>65</v>
      </c>
      <c r="D2191" s="26">
        <f t="shared" si="235"/>
        <v>44065</v>
      </c>
      <c r="E2191" s="13">
        <v>2</v>
      </c>
      <c r="F2191" s="14" t="s">
        <v>634</v>
      </c>
      <c r="G2191" s="14" t="s">
        <v>367</v>
      </c>
      <c r="H2191" s="13">
        <f t="shared" si="236"/>
        <v>113</v>
      </c>
      <c r="I2191" s="13">
        <f t="shared" si="237"/>
        <v>14</v>
      </c>
      <c r="J2191" s="13">
        <f t="shared" si="238"/>
        <v>4</v>
      </c>
      <c r="K2191" s="13" t="s">
        <v>1500</v>
      </c>
      <c r="L2191" s="13">
        <v>95</v>
      </c>
      <c r="M2191" s="13" t="s">
        <v>1502</v>
      </c>
      <c r="N2191" s="13">
        <v>95</v>
      </c>
      <c r="O2191" s="13" t="s">
        <v>1504</v>
      </c>
      <c r="P2191" s="13">
        <v>95</v>
      </c>
      <c r="Q2191" s="13" t="s">
        <v>1506</v>
      </c>
      <c r="R2191" s="13">
        <v>95</v>
      </c>
      <c r="S2191" s="13" t="s">
        <v>1710</v>
      </c>
      <c r="T2191" s="13">
        <v>95</v>
      </c>
      <c r="U2191" s="13" t="s">
        <v>1712</v>
      </c>
      <c r="V2191" s="13">
        <v>95</v>
      </c>
      <c r="W2191" s="13" t="s">
        <v>1714</v>
      </c>
      <c r="X2191" s="13">
        <v>95</v>
      </c>
      <c r="Y2191" s="13" t="s">
        <v>1716</v>
      </c>
      <c r="Z2191" s="13">
        <v>95</v>
      </c>
      <c r="AA2191" s="13" t="s">
        <v>382</v>
      </c>
      <c r="AB2191" s="36" t="str">
        <f t="shared" si="239"/>
        <v>tw-y-65-shl-loc2</v>
      </c>
      <c r="AC2191" s="36">
        <f t="shared" si="240"/>
        <v>7</v>
      </c>
      <c r="AD2191" s="13">
        <v>9</v>
      </c>
      <c r="AE2191" s="27">
        <v>9</v>
      </c>
      <c r="AG2191" s="35">
        <v>388</v>
      </c>
    </row>
    <row r="2192" spans="1:33" ht="16.5" x14ac:dyDescent="0.2">
      <c r="A2192" s="33" t="s">
        <v>988</v>
      </c>
      <c r="B2192" s="33">
        <f t="shared" si="234"/>
        <v>4406530</v>
      </c>
      <c r="C2192" s="52">
        <v>65</v>
      </c>
      <c r="D2192" s="26">
        <f t="shared" si="235"/>
        <v>44065</v>
      </c>
      <c r="E2192" s="13">
        <v>3</v>
      </c>
      <c r="F2192" s="14" t="s">
        <v>633</v>
      </c>
      <c r="G2192" s="14" t="s">
        <v>352</v>
      </c>
      <c r="H2192" s="13">
        <f t="shared" si="236"/>
        <v>113</v>
      </c>
      <c r="I2192" s="13">
        <f t="shared" si="237"/>
        <v>14</v>
      </c>
      <c r="J2192" s="13">
        <f t="shared" si="238"/>
        <v>4</v>
      </c>
      <c r="K2192" s="13" t="s">
        <v>1501</v>
      </c>
      <c r="L2192" s="13">
        <v>94</v>
      </c>
      <c r="M2192" s="13" t="s">
        <v>1503</v>
      </c>
      <c r="N2192" s="13">
        <v>94</v>
      </c>
      <c r="O2192" s="13" t="s">
        <v>1505</v>
      </c>
      <c r="P2192" s="13">
        <v>94</v>
      </c>
      <c r="Q2192" s="13" t="s">
        <v>1609</v>
      </c>
      <c r="R2192" s="13">
        <v>94</v>
      </c>
      <c r="S2192" s="13" t="s">
        <v>1709</v>
      </c>
      <c r="T2192" s="13">
        <v>94</v>
      </c>
      <c r="U2192" s="13" t="s">
        <v>1711</v>
      </c>
      <c r="V2192" s="13">
        <v>94</v>
      </c>
      <c r="W2192" s="13" t="s">
        <v>1713</v>
      </c>
      <c r="X2192" s="13">
        <v>94</v>
      </c>
      <c r="Y2192" s="13" t="s">
        <v>1715</v>
      </c>
      <c r="Z2192" s="13">
        <v>94</v>
      </c>
      <c r="AA2192" s="13" t="s">
        <v>356</v>
      </c>
      <c r="AB2192" s="37" t="str">
        <f t="shared" si="239"/>
        <v>tw-y-65-jlr-loc3</v>
      </c>
      <c r="AC2192" s="37">
        <f t="shared" si="240"/>
        <v>7</v>
      </c>
      <c r="AD2192" s="13">
        <v>6</v>
      </c>
      <c r="AE2192" s="27">
        <v>6</v>
      </c>
      <c r="AG2192" s="35">
        <v>389</v>
      </c>
    </row>
    <row r="2193" spans="1:33" ht="17.25" thickBot="1" x14ac:dyDescent="0.25">
      <c r="A2193" s="33" t="s">
        <v>988</v>
      </c>
      <c r="B2193" s="33">
        <f t="shared" si="234"/>
        <v>4406531</v>
      </c>
      <c r="C2193" s="52">
        <v>65</v>
      </c>
      <c r="D2193" s="28">
        <f t="shared" si="235"/>
        <v>44065</v>
      </c>
      <c r="E2193" s="29">
        <v>3</v>
      </c>
      <c r="F2193" s="30" t="s">
        <v>634</v>
      </c>
      <c r="G2193" s="30" t="s">
        <v>372</v>
      </c>
      <c r="H2193" s="29">
        <f t="shared" si="236"/>
        <v>113</v>
      </c>
      <c r="I2193" s="29">
        <f t="shared" si="237"/>
        <v>14</v>
      </c>
      <c r="J2193" s="29">
        <f t="shared" si="238"/>
        <v>4</v>
      </c>
      <c r="K2193" s="29" t="s">
        <v>1500</v>
      </c>
      <c r="L2193" s="29">
        <v>95</v>
      </c>
      <c r="M2193" s="29" t="s">
        <v>1502</v>
      </c>
      <c r="N2193" s="29">
        <v>95</v>
      </c>
      <c r="O2193" s="29" t="s">
        <v>1504</v>
      </c>
      <c r="P2193" s="29">
        <v>95</v>
      </c>
      <c r="Q2193" s="29" t="s">
        <v>1506</v>
      </c>
      <c r="R2193" s="29">
        <v>95</v>
      </c>
      <c r="S2193" s="29" t="s">
        <v>1710</v>
      </c>
      <c r="T2193" s="29">
        <v>95</v>
      </c>
      <c r="U2193" s="29" t="s">
        <v>1712</v>
      </c>
      <c r="V2193" s="29">
        <v>95</v>
      </c>
      <c r="W2193" s="29" t="s">
        <v>1714</v>
      </c>
      <c r="X2193" s="29">
        <v>95</v>
      </c>
      <c r="Y2193" s="29" t="s">
        <v>1716</v>
      </c>
      <c r="Z2193" s="29">
        <v>95</v>
      </c>
      <c r="AA2193" s="29" t="s">
        <v>397</v>
      </c>
      <c r="AB2193" s="30" t="str">
        <f t="shared" si="239"/>
        <v>tw-y-65-shl-loc3</v>
      </c>
      <c r="AC2193" s="30">
        <f t="shared" si="240"/>
        <v>7</v>
      </c>
      <c r="AD2193" s="29">
        <v>9</v>
      </c>
      <c r="AE2193" s="31">
        <v>9</v>
      </c>
      <c r="AG2193" s="35">
        <v>390</v>
      </c>
    </row>
    <row r="2194" spans="1:33" ht="16.5" x14ac:dyDescent="0.2">
      <c r="A2194" s="33" t="s">
        <v>988</v>
      </c>
      <c r="B2194" s="33">
        <f t="shared" si="234"/>
        <v>4406610</v>
      </c>
      <c r="C2194" s="52">
        <v>66</v>
      </c>
      <c r="D2194" s="23">
        <f t="shared" si="235"/>
        <v>44066</v>
      </c>
      <c r="E2194" s="24">
        <v>1</v>
      </c>
      <c r="F2194" s="32" t="s">
        <v>633</v>
      </c>
      <c r="G2194" s="32" t="s">
        <v>30</v>
      </c>
      <c r="H2194" s="24">
        <f t="shared" si="236"/>
        <v>114</v>
      </c>
      <c r="I2194" s="24">
        <f t="shared" si="237"/>
        <v>14</v>
      </c>
      <c r="J2194" s="24">
        <f t="shared" si="238"/>
        <v>4</v>
      </c>
      <c r="K2194" s="24" t="s">
        <v>1501</v>
      </c>
      <c r="L2194" s="24">
        <v>96</v>
      </c>
      <c r="M2194" s="24" t="s">
        <v>1503</v>
      </c>
      <c r="N2194" s="24">
        <v>96</v>
      </c>
      <c r="O2194" s="24" t="s">
        <v>1505</v>
      </c>
      <c r="P2194" s="24">
        <v>96</v>
      </c>
      <c r="Q2194" s="24" t="s">
        <v>1507</v>
      </c>
      <c r="R2194" s="24">
        <v>96</v>
      </c>
      <c r="S2194" s="24" t="s">
        <v>1709</v>
      </c>
      <c r="T2194" s="24">
        <v>96</v>
      </c>
      <c r="U2194" s="24" t="s">
        <v>1711</v>
      </c>
      <c r="V2194" s="24">
        <v>96</v>
      </c>
      <c r="W2194" s="24" t="s">
        <v>1713</v>
      </c>
      <c r="X2194" s="24">
        <v>96</v>
      </c>
      <c r="Y2194" s="24" t="s">
        <v>1715</v>
      </c>
      <c r="Z2194" s="24">
        <v>96</v>
      </c>
      <c r="AA2194" s="24" t="s">
        <v>354</v>
      </c>
      <c r="AB2194" s="24" t="str">
        <f t="shared" si="239"/>
        <v>tw-y-66-jlr-loc1</v>
      </c>
      <c r="AC2194" s="24">
        <f t="shared" si="240"/>
        <v>7</v>
      </c>
      <c r="AD2194" s="24">
        <v>6</v>
      </c>
      <c r="AE2194" s="25">
        <v>6</v>
      </c>
      <c r="AG2194" s="35">
        <v>391</v>
      </c>
    </row>
    <row r="2195" spans="1:33" ht="16.5" x14ac:dyDescent="0.2">
      <c r="A2195" s="33" t="s">
        <v>988</v>
      </c>
      <c r="B2195" s="33">
        <f t="shared" si="234"/>
        <v>4406611</v>
      </c>
      <c r="C2195" s="52">
        <v>66</v>
      </c>
      <c r="D2195" s="26">
        <f t="shared" si="235"/>
        <v>44066</v>
      </c>
      <c r="E2195" s="13">
        <v>1</v>
      </c>
      <c r="F2195" s="14" t="s">
        <v>634</v>
      </c>
      <c r="G2195" s="14" t="s">
        <v>368</v>
      </c>
      <c r="H2195" s="13">
        <f t="shared" si="236"/>
        <v>114</v>
      </c>
      <c r="I2195" s="13">
        <f t="shared" si="237"/>
        <v>14</v>
      </c>
      <c r="J2195" s="13">
        <f t="shared" si="238"/>
        <v>4</v>
      </c>
      <c r="K2195" s="13" t="s">
        <v>1500</v>
      </c>
      <c r="L2195" s="13">
        <v>95</v>
      </c>
      <c r="M2195" s="13" t="s">
        <v>1502</v>
      </c>
      <c r="N2195" s="13">
        <v>95</v>
      </c>
      <c r="O2195" s="13" t="s">
        <v>1504</v>
      </c>
      <c r="P2195" s="13">
        <v>95</v>
      </c>
      <c r="Q2195" s="13" t="s">
        <v>1506</v>
      </c>
      <c r="R2195" s="13">
        <v>95</v>
      </c>
      <c r="S2195" s="13" t="s">
        <v>1710</v>
      </c>
      <c r="T2195" s="13">
        <v>95</v>
      </c>
      <c r="U2195" s="13" t="s">
        <v>1712</v>
      </c>
      <c r="V2195" s="13">
        <v>95</v>
      </c>
      <c r="W2195" s="13" t="s">
        <v>1714</v>
      </c>
      <c r="X2195" s="13">
        <v>95</v>
      </c>
      <c r="Y2195" s="13" t="s">
        <v>1716</v>
      </c>
      <c r="Z2195" s="13">
        <v>95</v>
      </c>
      <c r="AA2195" s="13" t="s">
        <v>395</v>
      </c>
      <c r="AB2195" s="13" t="str">
        <f t="shared" si="239"/>
        <v>tw-y-66-shl-loc1</v>
      </c>
      <c r="AC2195" s="13">
        <f t="shared" si="240"/>
        <v>7</v>
      </c>
      <c r="AD2195" s="13">
        <v>9</v>
      </c>
      <c r="AE2195" s="27">
        <v>9</v>
      </c>
      <c r="AG2195" s="35">
        <v>392</v>
      </c>
    </row>
    <row r="2196" spans="1:33" ht="16.5" x14ac:dyDescent="0.2">
      <c r="A2196" s="33" t="s">
        <v>988</v>
      </c>
      <c r="B2196" s="33">
        <f t="shared" si="234"/>
        <v>4406620</v>
      </c>
      <c r="C2196" s="52">
        <v>66</v>
      </c>
      <c r="D2196" s="26">
        <f t="shared" si="235"/>
        <v>44066</v>
      </c>
      <c r="E2196" s="13">
        <v>2</v>
      </c>
      <c r="F2196" s="14" t="s">
        <v>633</v>
      </c>
      <c r="G2196" s="14" t="s">
        <v>350</v>
      </c>
      <c r="H2196" s="13">
        <f t="shared" si="236"/>
        <v>114</v>
      </c>
      <c r="I2196" s="13">
        <f t="shared" si="237"/>
        <v>14</v>
      </c>
      <c r="J2196" s="13">
        <f t="shared" si="238"/>
        <v>4</v>
      </c>
      <c r="K2196" s="13" t="s">
        <v>1501</v>
      </c>
      <c r="L2196" s="13">
        <v>96</v>
      </c>
      <c r="M2196" s="13" t="s">
        <v>1503</v>
      </c>
      <c r="N2196" s="13">
        <v>96</v>
      </c>
      <c r="O2196" s="13" t="s">
        <v>1505</v>
      </c>
      <c r="P2196" s="13">
        <v>96</v>
      </c>
      <c r="Q2196" s="13" t="s">
        <v>1507</v>
      </c>
      <c r="R2196" s="13">
        <v>96</v>
      </c>
      <c r="S2196" s="13" t="s">
        <v>1709</v>
      </c>
      <c r="T2196" s="13">
        <v>96</v>
      </c>
      <c r="U2196" s="13" t="s">
        <v>1711</v>
      </c>
      <c r="V2196" s="13">
        <v>96</v>
      </c>
      <c r="W2196" s="13" t="s">
        <v>1713</v>
      </c>
      <c r="X2196" s="13">
        <v>96</v>
      </c>
      <c r="Y2196" s="13" t="s">
        <v>1715</v>
      </c>
      <c r="Z2196" s="13">
        <v>96</v>
      </c>
      <c r="AA2196" s="13" t="s">
        <v>748</v>
      </c>
      <c r="AB2196" s="36" t="str">
        <f t="shared" si="239"/>
        <v>tw-y-66-jlr-loc2</v>
      </c>
      <c r="AC2196" s="36">
        <f t="shared" si="240"/>
        <v>7</v>
      </c>
      <c r="AD2196" s="13">
        <v>6</v>
      </c>
      <c r="AE2196" s="27">
        <v>6</v>
      </c>
      <c r="AG2196" s="35">
        <v>393</v>
      </c>
    </row>
    <row r="2197" spans="1:33" ht="16.5" x14ac:dyDescent="0.2">
      <c r="A2197" s="33" t="s">
        <v>988</v>
      </c>
      <c r="B2197" s="33">
        <f t="shared" si="234"/>
        <v>4406621</v>
      </c>
      <c r="C2197" s="52">
        <v>66</v>
      </c>
      <c r="D2197" s="26">
        <f t="shared" si="235"/>
        <v>44066</v>
      </c>
      <c r="E2197" s="13">
        <v>2</v>
      </c>
      <c r="F2197" s="14" t="s">
        <v>634</v>
      </c>
      <c r="G2197" s="14" t="s">
        <v>367</v>
      </c>
      <c r="H2197" s="13">
        <f t="shared" si="236"/>
        <v>114</v>
      </c>
      <c r="I2197" s="13">
        <f t="shared" si="237"/>
        <v>14</v>
      </c>
      <c r="J2197" s="13">
        <f t="shared" si="238"/>
        <v>4</v>
      </c>
      <c r="K2197" s="13" t="s">
        <v>1500</v>
      </c>
      <c r="L2197" s="13">
        <v>95</v>
      </c>
      <c r="M2197" s="13" t="s">
        <v>1502</v>
      </c>
      <c r="N2197" s="13">
        <v>95</v>
      </c>
      <c r="O2197" s="13" t="s">
        <v>1504</v>
      </c>
      <c r="P2197" s="13">
        <v>95</v>
      </c>
      <c r="Q2197" s="13" t="s">
        <v>1506</v>
      </c>
      <c r="R2197" s="13">
        <v>95</v>
      </c>
      <c r="S2197" s="13" t="s">
        <v>1710</v>
      </c>
      <c r="T2197" s="13">
        <v>95</v>
      </c>
      <c r="U2197" s="13" t="s">
        <v>1712</v>
      </c>
      <c r="V2197" s="13">
        <v>95</v>
      </c>
      <c r="W2197" s="13" t="s">
        <v>1714</v>
      </c>
      <c r="X2197" s="13">
        <v>95</v>
      </c>
      <c r="Y2197" s="13" t="s">
        <v>1716</v>
      </c>
      <c r="Z2197" s="13">
        <v>95</v>
      </c>
      <c r="AA2197" s="13" t="s">
        <v>390</v>
      </c>
      <c r="AB2197" s="36" t="str">
        <f t="shared" si="239"/>
        <v>tw-y-66-shl-loc2</v>
      </c>
      <c r="AC2197" s="36">
        <f t="shared" si="240"/>
        <v>7</v>
      </c>
      <c r="AD2197" s="13">
        <v>9</v>
      </c>
      <c r="AE2197" s="27">
        <v>9</v>
      </c>
      <c r="AG2197" s="35">
        <v>394</v>
      </c>
    </row>
    <row r="2198" spans="1:33" ht="16.5" x14ac:dyDescent="0.2">
      <c r="A2198" s="33" t="s">
        <v>988</v>
      </c>
      <c r="B2198" s="33">
        <f t="shared" si="234"/>
        <v>4406630</v>
      </c>
      <c r="C2198" s="52">
        <v>66</v>
      </c>
      <c r="D2198" s="26">
        <f t="shared" si="235"/>
        <v>44066</v>
      </c>
      <c r="E2198" s="13">
        <v>3</v>
      </c>
      <c r="F2198" s="14" t="s">
        <v>633</v>
      </c>
      <c r="G2198" s="14" t="s">
        <v>352</v>
      </c>
      <c r="H2198" s="13">
        <f t="shared" si="236"/>
        <v>114</v>
      </c>
      <c r="I2198" s="13">
        <f t="shared" si="237"/>
        <v>14</v>
      </c>
      <c r="J2198" s="13">
        <f t="shared" si="238"/>
        <v>4</v>
      </c>
      <c r="K2198" s="13" t="s">
        <v>1501</v>
      </c>
      <c r="L2198" s="13">
        <v>96</v>
      </c>
      <c r="M2198" s="13" t="s">
        <v>1503</v>
      </c>
      <c r="N2198" s="13">
        <v>96</v>
      </c>
      <c r="O2198" s="13" t="s">
        <v>1505</v>
      </c>
      <c r="P2198" s="13">
        <v>96</v>
      </c>
      <c r="Q2198" s="13" t="s">
        <v>1507</v>
      </c>
      <c r="R2198" s="13">
        <v>96</v>
      </c>
      <c r="S2198" s="13" t="s">
        <v>1709</v>
      </c>
      <c r="T2198" s="13">
        <v>96</v>
      </c>
      <c r="U2198" s="13" t="s">
        <v>1711</v>
      </c>
      <c r="V2198" s="13">
        <v>96</v>
      </c>
      <c r="W2198" s="13" t="s">
        <v>1713</v>
      </c>
      <c r="X2198" s="13">
        <v>96</v>
      </c>
      <c r="Y2198" s="13" t="s">
        <v>1715</v>
      </c>
      <c r="Z2198" s="13">
        <v>96</v>
      </c>
      <c r="AA2198" s="13" t="s">
        <v>351</v>
      </c>
      <c r="AB2198" s="37" t="str">
        <f t="shared" si="239"/>
        <v>tw-y-66-jlr-loc3</v>
      </c>
      <c r="AC2198" s="37">
        <f t="shared" si="240"/>
        <v>7</v>
      </c>
      <c r="AD2198" s="13">
        <v>6</v>
      </c>
      <c r="AE2198" s="27">
        <v>6</v>
      </c>
      <c r="AG2198" s="35">
        <v>395</v>
      </c>
    </row>
    <row r="2199" spans="1:33" ht="17.25" thickBot="1" x14ac:dyDescent="0.25">
      <c r="A2199" s="33" t="s">
        <v>988</v>
      </c>
      <c r="B2199" s="33">
        <f t="shared" si="234"/>
        <v>4406631</v>
      </c>
      <c r="C2199" s="52">
        <v>66</v>
      </c>
      <c r="D2199" s="28">
        <f t="shared" si="235"/>
        <v>44066</v>
      </c>
      <c r="E2199" s="29">
        <v>3</v>
      </c>
      <c r="F2199" s="30" t="s">
        <v>634</v>
      </c>
      <c r="G2199" s="30" t="s">
        <v>372</v>
      </c>
      <c r="H2199" s="29">
        <f t="shared" si="236"/>
        <v>114</v>
      </c>
      <c r="I2199" s="29">
        <f t="shared" si="237"/>
        <v>14</v>
      </c>
      <c r="J2199" s="29">
        <f t="shared" si="238"/>
        <v>4</v>
      </c>
      <c r="K2199" s="29" t="s">
        <v>1500</v>
      </c>
      <c r="L2199" s="29">
        <v>95</v>
      </c>
      <c r="M2199" s="29" t="s">
        <v>1502</v>
      </c>
      <c r="N2199" s="29">
        <v>95</v>
      </c>
      <c r="O2199" s="29" t="s">
        <v>1504</v>
      </c>
      <c r="P2199" s="29">
        <v>95</v>
      </c>
      <c r="Q2199" s="29" t="s">
        <v>1506</v>
      </c>
      <c r="R2199" s="29">
        <v>95</v>
      </c>
      <c r="S2199" s="29" t="s">
        <v>1710</v>
      </c>
      <c r="T2199" s="29">
        <v>95</v>
      </c>
      <c r="U2199" s="29" t="s">
        <v>1712</v>
      </c>
      <c r="V2199" s="29">
        <v>95</v>
      </c>
      <c r="W2199" s="29" t="s">
        <v>1714</v>
      </c>
      <c r="X2199" s="29">
        <v>95</v>
      </c>
      <c r="Y2199" s="29" t="s">
        <v>1716</v>
      </c>
      <c r="Z2199" s="29">
        <v>95</v>
      </c>
      <c r="AA2199" s="29" t="s">
        <v>391</v>
      </c>
      <c r="AB2199" s="30" t="str">
        <f t="shared" si="239"/>
        <v>tw-y-66-shl-loc3</v>
      </c>
      <c r="AC2199" s="30">
        <f t="shared" si="240"/>
        <v>7</v>
      </c>
      <c r="AD2199" s="29">
        <v>9</v>
      </c>
      <c r="AE2199" s="31">
        <v>9</v>
      </c>
      <c r="AG2199" s="35">
        <v>396</v>
      </c>
    </row>
    <row r="2200" spans="1:33" ht="16.5" x14ac:dyDescent="0.2">
      <c r="A2200" s="33" t="s">
        <v>988</v>
      </c>
      <c r="B2200" s="33">
        <f t="shared" si="234"/>
        <v>4406710</v>
      </c>
      <c r="C2200" s="52">
        <v>67</v>
      </c>
      <c r="D2200" s="23">
        <f t="shared" si="235"/>
        <v>44067</v>
      </c>
      <c r="E2200" s="24">
        <v>1</v>
      </c>
      <c r="F2200" s="32" t="s">
        <v>633</v>
      </c>
      <c r="G2200" s="32" t="s">
        <v>30</v>
      </c>
      <c r="H2200" s="24">
        <f t="shared" si="236"/>
        <v>114</v>
      </c>
      <c r="I2200" s="24">
        <f t="shared" si="237"/>
        <v>14</v>
      </c>
      <c r="J2200" s="24">
        <f t="shared" si="238"/>
        <v>4</v>
      </c>
      <c r="K2200" s="24" t="s">
        <v>1501</v>
      </c>
      <c r="L2200" s="24">
        <v>97</v>
      </c>
      <c r="M2200" s="24" t="s">
        <v>1503</v>
      </c>
      <c r="N2200" s="24">
        <v>97</v>
      </c>
      <c r="O2200" s="24" t="s">
        <v>1505</v>
      </c>
      <c r="P2200" s="24">
        <v>97</v>
      </c>
      <c r="Q2200" s="24" t="s">
        <v>1507</v>
      </c>
      <c r="R2200" s="24">
        <v>97</v>
      </c>
      <c r="S2200" s="24" t="s">
        <v>1509</v>
      </c>
      <c r="T2200" s="24">
        <v>97</v>
      </c>
      <c r="U2200" s="24" t="s">
        <v>1711</v>
      </c>
      <c r="V2200" s="24">
        <v>97</v>
      </c>
      <c r="W2200" s="24" t="s">
        <v>1713</v>
      </c>
      <c r="X2200" s="24">
        <v>97</v>
      </c>
      <c r="Y2200" s="24" t="s">
        <v>1715</v>
      </c>
      <c r="Z2200" s="24">
        <v>97</v>
      </c>
      <c r="AA2200" s="24" t="s">
        <v>357</v>
      </c>
      <c r="AB2200" s="24" t="str">
        <f t="shared" si="239"/>
        <v>tw-y-67-jlr-loc1</v>
      </c>
      <c r="AC2200" s="24">
        <f t="shared" si="240"/>
        <v>7</v>
      </c>
      <c r="AD2200" s="24">
        <v>6</v>
      </c>
      <c r="AE2200" s="25">
        <v>6</v>
      </c>
      <c r="AG2200" s="35">
        <v>397</v>
      </c>
    </row>
    <row r="2201" spans="1:33" ht="16.5" x14ac:dyDescent="0.2">
      <c r="A2201" s="33" t="s">
        <v>988</v>
      </c>
      <c r="B2201" s="33">
        <f t="shared" si="234"/>
        <v>4406711</v>
      </c>
      <c r="C2201" s="52">
        <v>67</v>
      </c>
      <c r="D2201" s="26">
        <f t="shared" si="235"/>
        <v>44067</v>
      </c>
      <c r="E2201" s="13">
        <v>1</v>
      </c>
      <c r="F2201" s="14" t="s">
        <v>634</v>
      </c>
      <c r="G2201" s="14" t="s">
        <v>368</v>
      </c>
      <c r="H2201" s="13">
        <f t="shared" si="236"/>
        <v>114</v>
      </c>
      <c r="I2201" s="13">
        <f t="shared" si="237"/>
        <v>14</v>
      </c>
      <c r="J2201" s="13">
        <f t="shared" si="238"/>
        <v>4</v>
      </c>
      <c r="K2201" s="13" t="s">
        <v>1500</v>
      </c>
      <c r="L2201" s="13">
        <v>97</v>
      </c>
      <c r="M2201" s="13" t="s">
        <v>1502</v>
      </c>
      <c r="N2201" s="13">
        <v>97</v>
      </c>
      <c r="O2201" s="13" t="s">
        <v>1504</v>
      </c>
      <c r="P2201" s="13">
        <v>97</v>
      </c>
      <c r="Q2201" s="13" t="s">
        <v>1506</v>
      </c>
      <c r="R2201" s="13">
        <v>97</v>
      </c>
      <c r="S2201" s="13" t="s">
        <v>1508</v>
      </c>
      <c r="T2201" s="13">
        <v>97</v>
      </c>
      <c r="U2201" s="13" t="s">
        <v>1712</v>
      </c>
      <c r="V2201" s="13">
        <v>97</v>
      </c>
      <c r="W2201" s="13" t="s">
        <v>1714</v>
      </c>
      <c r="X2201" s="13">
        <v>97</v>
      </c>
      <c r="Y2201" s="13" t="s">
        <v>1716</v>
      </c>
      <c r="Z2201" s="13">
        <v>97</v>
      </c>
      <c r="AA2201" s="13" t="s">
        <v>398</v>
      </c>
      <c r="AB2201" s="13" t="str">
        <f t="shared" si="239"/>
        <v>tw-y-67-shl-loc1</v>
      </c>
      <c r="AC2201" s="13">
        <f t="shared" si="240"/>
        <v>7</v>
      </c>
      <c r="AD2201" s="13">
        <v>9</v>
      </c>
      <c r="AE2201" s="27">
        <v>9</v>
      </c>
      <c r="AG2201" s="35">
        <v>398</v>
      </c>
    </row>
    <row r="2202" spans="1:33" ht="16.5" x14ac:dyDescent="0.2">
      <c r="A2202" s="33" t="s">
        <v>988</v>
      </c>
      <c r="B2202" s="33">
        <f t="shared" si="234"/>
        <v>4406720</v>
      </c>
      <c r="C2202" s="52">
        <v>67</v>
      </c>
      <c r="D2202" s="26">
        <f t="shared" si="235"/>
        <v>44067</v>
      </c>
      <c r="E2202" s="13">
        <v>2</v>
      </c>
      <c r="F2202" s="14" t="s">
        <v>633</v>
      </c>
      <c r="G2202" s="14" t="s">
        <v>350</v>
      </c>
      <c r="H2202" s="13">
        <f t="shared" si="236"/>
        <v>114</v>
      </c>
      <c r="I2202" s="13">
        <f t="shared" si="237"/>
        <v>14</v>
      </c>
      <c r="J2202" s="13">
        <f t="shared" si="238"/>
        <v>4</v>
      </c>
      <c r="K2202" s="13" t="s">
        <v>1501</v>
      </c>
      <c r="L2202" s="13">
        <v>97</v>
      </c>
      <c r="M2202" s="13" t="s">
        <v>1503</v>
      </c>
      <c r="N2202" s="13">
        <v>97</v>
      </c>
      <c r="O2202" s="13" t="s">
        <v>1505</v>
      </c>
      <c r="P2202" s="13">
        <v>97</v>
      </c>
      <c r="Q2202" s="13" t="s">
        <v>1507</v>
      </c>
      <c r="R2202" s="13">
        <v>97</v>
      </c>
      <c r="S2202" s="13" t="s">
        <v>1509</v>
      </c>
      <c r="T2202" s="13">
        <v>97</v>
      </c>
      <c r="U2202" s="13" t="s">
        <v>1711</v>
      </c>
      <c r="V2202" s="13">
        <v>97</v>
      </c>
      <c r="W2202" s="13" t="s">
        <v>1713</v>
      </c>
      <c r="X2202" s="13">
        <v>97</v>
      </c>
      <c r="Y2202" s="13" t="s">
        <v>1715</v>
      </c>
      <c r="Z2202" s="13">
        <v>97</v>
      </c>
      <c r="AA2202" s="13" t="s">
        <v>347</v>
      </c>
      <c r="AB2202" s="36" t="str">
        <f t="shared" si="239"/>
        <v>tw-y-67-jlr-loc2</v>
      </c>
      <c r="AC2202" s="36">
        <f t="shared" si="240"/>
        <v>7</v>
      </c>
      <c r="AD2202" s="13">
        <v>6</v>
      </c>
      <c r="AE2202" s="27">
        <v>6</v>
      </c>
      <c r="AG2202" s="35">
        <v>399</v>
      </c>
    </row>
    <row r="2203" spans="1:33" ht="16.5" x14ac:dyDescent="0.2">
      <c r="A2203" s="33" t="s">
        <v>988</v>
      </c>
      <c r="B2203" s="33">
        <f t="shared" si="234"/>
        <v>4406721</v>
      </c>
      <c r="C2203" s="52">
        <v>67</v>
      </c>
      <c r="D2203" s="26">
        <f t="shared" si="235"/>
        <v>44067</v>
      </c>
      <c r="E2203" s="13">
        <v>2</v>
      </c>
      <c r="F2203" s="14" t="s">
        <v>634</v>
      </c>
      <c r="G2203" s="14" t="s">
        <v>367</v>
      </c>
      <c r="H2203" s="13">
        <f t="shared" si="236"/>
        <v>114</v>
      </c>
      <c r="I2203" s="13">
        <f t="shared" si="237"/>
        <v>14</v>
      </c>
      <c r="J2203" s="13">
        <f t="shared" si="238"/>
        <v>4</v>
      </c>
      <c r="K2203" s="13" t="s">
        <v>1500</v>
      </c>
      <c r="L2203" s="13">
        <v>97</v>
      </c>
      <c r="M2203" s="13" t="s">
        <v>1502</v>
      </c>
      <c r="N2203" s="13">
        <v>97</v>
      </c>
      <c r="O2203" s="13" t="s">
        <v>1504</v>
      </c>
      <c r="P2203" s="13">
        <v>97</v>
      </c>
      <c r="Q2203" s="13" t="s">
        <v>1506</v>
      </c>
      <c r="R2203" s="13">
        <v>97</v>
      </c>
      <c r="S2203" s="13" t="s">
        <v>1508</v>
      </c>
      <c r="T2203" s="13">
        <v>97</v>
      </c>
      <c r="U2203" s="13" t="s">
        <v>1712</v>
      </c>
      <c r="V2203" s="13">
        <v>97</v>
      </c>
      <c r="W2203" s="13" t="s">
        <v>1714</v>
      </c>
      <c r="X2203" s="13">
        <v>97</v>
      </c>
      <c r="Y2203" s="13" t="s">
        <v>1716</v>
      </c>
      <c r="Z2203" s="13">
        <v>97</v>
      </c>
      <c r="AA2203" s="13" t="s">
        <v>386</v>
      </c>
      <c r="AB2203" s="36" t="str">
        <f t="shared" si="239"/>
        <v>tw-y-67-shl-loc2</v>
      </c>
      <c r="AC2203" s="36">
        <f t="shared" si="240"/>
        <v>7</v>
      </c>
      <c r="AD2203" s="13">
        <v>9</v>
      </c>
      <c r="AE2203" s="27">
        <v>9</v>
      </c>
      <c r="AG2203" s="35">
        <v>400</v>
      </c>
    </row>
    <row r="2204" spans="1:33" ht="16.5" x14ac:dyDescent="0.2">
      <c r="A2204" s="33" t="s">
        <v>988</v>
      </c>
      <c r="B2204" s="33">
        <f t="shared" si="234"/>
        <v>4406730</v>
      </c>
      <c r="C2204" s="52">
        <v>67</v>
      </c>
      <c r="D2204" s="26">
        <f t="shared" si="235"/>
        <v>44067</v>
      </c>
      <c r="E2204" s="13">
        <v>3</v>
      </c>
      <c r="F2204" s="14" t="s">
        <v>633</v>
      </c>
      <c r="G2204" s="14" t="s">
        <v>352</v>
      </c>
      <c r="H2204" s="13">
        <f t="shared" si="236"/>
        <v>114</v>
      </c>
      <c r="I2204" s="13">
        <f t="shared" si="237"/>
        <v>14</v>
      </c>
      <c r="J2204" s="13">
        <f t="shared" si="238"/>
        <v>4</v>
      </c>
      <c r="K2204" s="13" t="s">
        <v>1501</v>
      </c>
      <c r="L2204" s="13">
        <v>97</v>
      </c>
      <c r="M2204" s="13" t="s">
        <v>1503</v>
      </c>
      <c r="N2204" s="13">
        <v>97</v>
      </c>
      <c r="O2204" s="13" t="s">
        <v>1505</v>
      </c>
      <c r="P2204" s="13">
        <v>97</v>
      </c>
      <c r="Q2204" s="13" t="s">
        <v>1507</v>
      </c>
      <c r="R2204" s="13">
        <v>97</v>
      </c>
      <c r="S2204" s="13" t="s">
        <v>1509</v>
      </c>
      <c r="T2204" s="13">
        <v>97</v>
      </c>
      <c r="U2204" s="13" t="s">
        <v>1711</v>
      </c>
      <c r="V2204" s="13">
        <v>97</v>
      </c>
      <c r="W2204" s="13" t="s">
        <v>1713</v>
      </c>
      <c r="X2204" s="13">
        <v>97</v>
      </c>
      <c r="Y2204" s="13" t="s">
        <v>1715</v>
      </c>
      <c r="Z2204" s="13">
        <v>97</v>
      </c>
      <c r="AA2204" s="13" t="s">
        <v>353</v>
      </c>
      <c r="AB2204" s="37" t="str">
        <f t="shared" si="239"/>
        <v>tw-y-67-jlr-loc3</v>
      </c>
      <c r="AC2204" s="37">
        <f t="shared" si="240"/>
        <v>7</v>
      </c>
      <c r="AD2204" s="13">
        <v>6</v>
      </c>
      <c r="AE2204" s="27">
        <v>6</v>
      </c>
      <c r="AG2204" s="35">
        <v>401</v>
      </c>
    </row>
    <row r="2205" spans="1:33" ht="17.25" thickBot="1" x14ac:dyDescent="0.25">
      <c r="A2205" s="33" t="s">
        <v>988</v>
      </c>
      <c r="B2205" s="33">
        <f t="shared" si="234"/>
        <v>4406731</v>
      </c>
      <c r="C2205" s="52">
        <v>67</v>
      </c>
      <c r="D2205" s="28">
        <f t="shared" si="235"/>
        <v>44067</v>
      </c>
      <c r="E2205" s="29">
        <v>3</v>
      </c>
      <c r="F2205" s="30" t="s">
        <v>634</v>
      </c>
      <c r="G2205" s="30" t="s">
        <v>372</v>
      </c>
      <c r="H2205" s="29">
        <f t="shared" si="236"/>
        <v>114</v>
      </c>
      <c r="I2205" s="29">
        <f t="shared" si="237"/>
        <v>14</v>
      </c>
      <c r="J2205" s="29">
        <f t="shared" si="238"/>
        <v>4</v>
      </c>
      <c r="K2205" s="29" t="s">
        <v>1500</v>
      </c>
      <c r="L2205" s="29">
        <v>97</v>
      </c>
      <c r="M2205" s="29" t="s">
        <v>1502</v>
      </c>
      <c r="N2205" s="29">
        <v>97</v>
      </c>
      <c r="O2205" s="29" t="s">
        <v>1504</v>
      </c>
      <c r="P2205" s="29">
        <v>97</v>
      </c>
      <c r="Q2205" s="29" t="s">
        <v>1506</v>
      </c>
      <c r="R2205" s="29">
        <v>97</v>
      </c>
      <c r="S2205" s="29" t="s">
        <v>1508</v>
      </c>
      <c r="T2205" s="29">
        <v>97</v>
      </c>
      <c r="U2205" s="29" t="s">
        <v>1712</v>
      </c>
      <c r="V2205" s="29">
        <v>97</v>
      </c>
      <c r="W2205" s="29" t="s">
        <v>1714</v>
      </c>
      <c r="X2205" s="29">
        <v>97</v>
      </c>
      <c r="Y2205" s="29" t="s">
        <v>1716</v>
      </c>
      <c r="Z2205" s="29">
        <v>97</v>
      </c>
      <c r="AA2205" s="29" t="s">
        <v>394</v>
      </c>
      <c r="AB2205" s="30" t="str">
        <f t="shared" si="239"/>
        <v>tw-y-67-shl-loc3</v>
      </c>
      <c r="AC2205" s="30">
        <f t="shared" si="240"/>
        <v>7</v>
      </c>
      <c r="AD2205" s="29">
        <v>9</v>
      </c>
      <c r="AE2205" s="31">
        <v>9</v>
      </c>
      <c r="AG2205" s="35">
        <v>402</v>
      </c>
    </row>
    <row r="2206" spans="1:33" ht="16.5" x14ac:dyDescent="0.2">
      <c r="A2206" s="33" t="s">
        <v>988</v>
      </c>
      <c r="B2206" s="33">
        <f t="shared" si="234"/>
        <v>4406810</v>
      </c>
      <c r="C2206" s="52">
        <v>68</v>
      </c>
      <c r="D2206" s="23">
        <f t="shared" si="235"/>
        <v>44068</v>
      </c>
      <c r="E2206" s="24">
        <v>1</v>
      </c>
      <c r="F2206" s="32" t="s">
        <v>633</v>
      </c>
      <c r="G2206" s="32" t="s">
        <v>30</v>
      </c>
      <c r="H2206" s="24">
        <f t="shared" si="236"/>
        <v>115</v>
      </c>
      <c r="I2206" s="24">
        <f t="shared" si="237"/>
        <v>15</v>
      </c>
      <c r="J2206" s="24">
        <f t="shared" si="238"/>
        <v>4</v>
      </c>
      <c r="K2206" s="24" t="s">
        <v>1501</v>
      </c>
      <c r="L2206" s="24">
        <v>98</v>
      </c>
      <c r="M2206" s="24" t="s">
        <v>1503</v>
      </c>
      <c r="N2206" s="24">
        <v>98</v>
      </c>
      <c r="O2206" s="24" t="s">
        <v>1505</v>
      </c>
      <c r="P2206" s="24">
        <v>98</v>
      </c>
      <c r="Q2206" s="24" t="s">
        <v>1507</v>
      </c>
      <c r="R2206" s="24">
        <v>98</v>
      </c>
      <c r="S2206" s="24" t="s">
        <v>1509</v>
      </c>
      <c r="T2206" s="24">
        <v>98</v>
      </c>
      <c r="U2206" s="24" t="s">
        <v>1511</v>
      </c>
      <c r="V2206" s="24">
        <v>98</v>
      </c>
      <c r="W2206" s="24" t="s">
        <v>1713</v>
      </c>
      <c r="X2206" s="24">
        <v>98</v>
      </c>
      <c r="Y2206" s="24" t="s">
        <v>1715</v>
      </c>
      <c r="Z2206" s="24">
        <v>98</v>
      </c>
      <c r="AA2206" s="24" t="s">
        <v>747</v>
      </c>
      <c r="AB2206" s="24" t="str">
        <f t="shared" si="239"/>
        <v>tw-y-68-jlr-loc1</v>
      </c>
      <c r="AC2206" s="24">
        <f t="shared" si="240"/>
        <v>7</v>
      </c>
      <c r="AD2206" s="24">
        <v>6</v>
      </c>
      <c r="AE2206" s="25">
        <v>6</v>
      </c>
      <c r="AG2206" s="35">
        <v>403</v>
      </c>
    </row>
    <row r="2207" spans="1:33" ht="16.5" x14ac:dyDescent="0.2">
      <c r="A2207" s="33" t="s">
        <v>988</v>
      </c>
      <c r="B2207" s="33">
        <f t="shared" si="234"/>
        <v>4406811</v>
      </c>
      <c r="C2207" s="52">
        <v>68</v>
      </c>
      <c r="D2207" s="26">
        <f t="shared" si="235"/>
        <v>44068</v>
      </c>
      <c r="E2207" s="13">
        <v>1</v>
      </c>
      <c r="F2207" s="14" t="s">
        <v>634</v>
      </c>
      <c r="G2207" s="14" t="s">
        <v>368</v>
      </c>
      <c r="H2207" s="13">
        <f t="shared" si="236"/>
        <v>115</v>
      </c>
      <c r="I2207" s="13">
        <f t="shared" si="237"/>
        <v>15</v>
      </c>
      <c r="J2207" s="13">
        <f t="shared" si="238"/>
        <v>4</v>
      </c>
      <c r="K2207" s="13" t="s">
        <v>1500</v>
      </c>
      <c r="L2207" s="13">
        <v>98</v>
      </c>
      <c r="M2207" s="13" t="s">
        <v>1502</v>
      </c>
      <c r="N2207" s="13">
        <v>98</v>
      </c>
      <c r="O2207" s="13" t="s">
        <v>1504</v>
      </c>
      <c r="P2207" s="13">
        <v>98</v>
      </c>
      <c r="Q2207" s="13" t="s">
        <v>1506</v>
      </c>
      <c r="R2207" s="13">
        <v>98</v>
      </c>
      <c r="S2207" s="13" t="s">
        <v>1508</v>
      </c>
      <c r="T2207" s="13">
        <v>98</v>
      </c>
      <c r="U2207" s="13" t="s">
        <v>1510</v>
      </c>
      <c r="V2207" s="13">
        <v>98</v>
      </c>
      <c r="W2207" s="13" t="s">
        <v>1714</v>
      </c>
      <c r="X2207" s="13">
        <v>98</v>
      </c>
      <c r="Y2207" s="13" t="s">
        <v>1716</v>
      </c>
      <c r="Z2207" s="13">
        <v>98</v>
      </c>
      <c r="AA2207" s="13" t="s">
        <v>384</v>
      </c>
      <c r="AB2207" s="13" t="str">
        <f t="shared" si="239"/>
        <v>tw-y-68-shl-loc1</v>
      </c>
      <c r="AC2207" s="13">
        <f t="shared" si="240"/>
        <v>7</v>
      </c>
      <c r="AD2207" s="13">
        <v>9</v>
      </c>
      <c r="AE2207" s="27">
        <v>9</v>
      </c>
      <c r="AG2207" s="35">
        <v>404</v>
      </c>
    </row>
    <row r="2208" spans="1:33" ht="16.5" x14ac:dyDescent="0.2">
      <c r="A2208" s="33" t="s">
        <v>988</v>
      </c>
      <c r="B2208" s="33">
        <f t="shared" si="234"/>
        <v>4406820</v>
      </c>
      <c r="C2208" s="52">
        <v>68</v>
      </c>
      <c r="D2208" s="26">
        <f t="shared" si="235"/>
        <v>44068</v>
      </c>
      <c r="E2208" s="13">
        <v>2</v>
      </c>
      <c r="F2208" s="14" t="s">
        <v>633</v>
      </c>
      <c r="G2208" s="14" t="s">
        <v>350</v>
      </c>
      <c r="H2208" s="13">
        <f t="shared" si="236"/>
        <v>115</v>
      </c>
      <c r="I2208" s="13">
        <f t="shared" si="237"/>
        <v>14</v>
      </c>
      <c r="J2208" s="13">
        <f t="shared" si="238"/>
        <v>4</v>
      </c>
      <c r="K2208" s="13" t="s">
        <v>1501</v>
      </c>
      <c r="L2208" s="13">
        <v>98</v>
      </c>
      <c r="M2208" s="13" t="s">
        <v>1503</v>
      </c>
      <c r="N2208" s="13">
        <v>98</v>
      </c>
      <c r="O2208" s="13" t="s">
        <v>1505</v>
      </c>
      <c r="P2208" s="13">
        <v>98</v>
      </c>
      <c r="Q2208" s="13" t="s">
        <v>1507</v>
      </c>
      <c r="R2208" s="13">
        <v>98</v>
      </c>
      <c r="S2208" s="13" t="s">
        <v>1509</v>
      </c>
      <c r="T2208" s="13">
        <v>98</v>
      </c>
      <c r="U2208" s="13" t="s">
        <v>1511</v>
      </c>
      <c r="V2208" s="13">
        <v>98</v>
      </c>
      <c r="W2208" s="13" t="s">
        <v>1713</v>
      </c>
      <c r="X2208" s="13">
        <v>98</v>
      </c>
      <c r="Y2208" s="13" t="s">
        <v>1715</v>
      </c>
      <c r="Z2208" s="13">
        <v>98</v>
      </c>
      <c r="AA2208" s="13" t="s">
        <v>749</v>
      </c>
      <c r="AB2208" s="36" t="str">
        <f t="shared" si="239"/>
        <v>tw-y-68-jlr-loc2</v>
      </c>
      <c r="AC2208" s="36">
        <f t="shared" si="240"/>
        <v>7</v>
      </c>
      <c r="AD2208" s="13">
        <v>6</v>
      </c>
      <c r="AE2208" s="27">
        <v>6</v>
      </c>
      <c r="AG2208" s="35">
        <v>405</v>
      </c>
    </row>
    <row r="2209" spans="1:33" ht="16.5" x14ac:dyDescent="0.2">
      <c r="A2209" s="33" t="s">
        <v>988</v>
      </c>
      <c r="B2209" s="33">
        <f t="shared" si="234"/>
        <v>4406821</v>
      </c>
      <c r="C2209" s="52">
        <v>68</v>
      </c>
      <c r="D2209" s="26">
        <f t="shared" si="235"/>
        <v>44068</v>
      </c>
      <c r="E2209" s="13">
        <v>2</v>
      </c>
      <c r="F2209" s="14" t="s">
        <v>634</v>
      </c>
      <c r="G2209" s="14" t="s">
        <v>367</v>
      </c>
      <c r="H2209" s="13">
        <f t="shared" si="236"/>
        <v>115</v>
      </c>
      <c r="I2209" s="13">
        <f t="shared" si="237"/>
        <v>14</v>
      </c>
      <c r="J2209" s="13">
        <f t="shared" si="238"/>
        <v>4</v>
      </c>
      <c r="K2209" s="13" t="s">
        <v>1500</v>
      </c>
      <c r="L2209" s="13">
        <v>98</v>
      </c>
      <c r="M2209" s="13" t="s">
        <v>1502</v>
      </c>
      <c r="N2209" s="13">
        <v>98</v>
      </c>
      <c r="O2209" s="13" t="s">
        <v>1504</v>
      </c>
      <c r="P2209" s="13">
        <v>98</v>
      </c>
      <c r="Q2209" s="13" t="s">
        <v>1506</v>
      </c>
      <c r="R2209" s="13">
        <v>98</v>
      </c>
      <c r="S2209" s="13" t="s">
        <v>1508</v>
      </c>
      <c r="T2209" s="13">
        <v>98</v>
      </c>
      <c r="U2209" s="13" t="s">
        <v>1510</v>
      </c>
      <c r="V2209" s="13">
        <v>98</v>
      </c>
      <c r="W2209" s="13" t="s">
        <v>1714</v>
      </c>
      <c r="X2209" s="13">
        <v>98</v>
      </c>
      <c r="Y2209" s="13" t="s">
        <v>1716</v>
      </c>
      <c r="Z2209" s="13">
        <v>98</v>
      </c>
      <c r="AA2209" s="13" t="s">
        <v>382</v>
      </c>
      <c r="AB2209" s="36" t="str">
        <f t="shared" si="239"/>
        <v>tw-y-68-shl-loc2</v>
      </c>
      <c r="AC2209" s="36">
        <f t="shared" si="240"/>
        <v>7</v>
      </c>
      <c r="AD2209" s="13">
        <v>9</v>
      </c>
      <c r="AE2209" s="27">
        <v>9</v>
      </c>
      <c r="AG2209" s="35">
        <v>406</v>
      </c>
    </row>
    <row r="2210" spans="1:33" ht="16.5" x14ac:dyDescent="0.2">
      <c r="A2210" s="33" t="s">
        <v>988</v>
      </c>
      <c r="B2210" s="33">
        <f t="shared" si="234"/>
        <v>4406830</v>
      </c>
      <c r="C2210" s="52">
        <v>68</v>
      </c>
      <c r="D2210" s="26">
        <f t="shared" si="235"/>
        <v>44068</v>
      </c>
      <c r="E2210" s="13">
        <v>3</v>
      </c>
      <c r="F2210" s="14" t="s">
        <v>633</v>
      </c>
      <c r="G2210" s="14" t="s">
        <v>352</v>
      </c>
      <c r="H2210" s="13">
        <f t="shared" si="236"/>
        <v>115</v>
      </c>
      <c r="I2210" s="13">
        <f t="shared" si="237"/>
        <v>14</v>
      </c>
      <c r="J2210" s="13">
        <f t="shared" si="238"/>
        <v>4</v>
      </c>
      <c r="K2210" s="13" t="s">
        <v>1501</v>
      </c>
      <c r="L2210" s="13">
        <v>98</v>
      </c>
      <c r="M2210" s="13" t="s">
        <v>1503</v>
      </c>
      <c r="N2210" s="13">
        <v>98</v>
      </c>
      <c r="O2210" s="13" t="s">
        <v>1505</v>
      </c>
      <c r="P2210" s="13">
        <v>98</v>
      </c>
      <c r="Q2210" s="13" t="s">
        <v>1507</v>
      </c>
      <c r="R2210" s="13">
        <v>98</v>
      </c>
      <c r="S2210" s="13" t="s">
        <v>1509</v>
      </c>
      <c r="T2210" s="13">
        <v>98</v>
      </c>
      <c r="U2210" s="13" t="s">
        <v>1511</v>
      </c>
      <c r="V2210" s="13">
        <v>98</v>
      </c>
      <c r="W2210" s="13" t="s">
        <v>1713</v>
      </c>
      <c r="X2210" s="13">
        <v>98</v>
      </c>
      <c r="Y2210" s="13" t="s">
        <v>1715</v>
      </c>
      <c r="Z2210" s="13">
        <v>98</v>
      </c>
      <c r="AA2210" s="13" t="s">
        <v>354</v>
      </c>
      <c r="AB2210" s="37" t="str">
        <f t="shared" si="239"/>
        <v>tw-y-68-jlr-loc3</v>
      </c>
      <c r="AC2210" s="37">
        <f t="shared" si="240"/>
        <v>7</v>
      </c>
      <c r="AD2210" s="13">
        <v>6</v>
      </c>
      <c r="AE2210" s="27">
        <v>6</v>
      </c>
      <c r="AG2210" s="35">
        <v>407</v>
      </c>
    </row>
    <row r="2211" spans="1:33" ht="17.25" thickBot="1" x14ac:dyDescent="0.25">
      <c r="A2211" s="33" t="s">
        <v>988</v>
      </c>
      <c r="B2211" s="33">
        <f t="shared" si="234"/>
        <v>4406831</v>
      </c>
      <c r="C2211" s="52">
        <v>68</v>
      </c>
      <c r="D2211" s="28">
        <f t="shared" si="235"/>
        <v>44068</v>
      </c>
      <c r="E2211" s="29">
        <v>3</v>
      </c>
      <c r="F2211" s="30" t="s">
        <v>634</v>
      </c>
      <c r="G2211" s="30" t="s">
        <v>372</v>
      </c>
      <c r="H2211" s="29">
        <f t="shared" si="236"/>
        <v>115</v>
      </c>
      <c r="I2211" s="29">
        <f t="shared" si="237"/>
        <v>14</v>
      </c>
      <c r="J2211" s="29">
        <f t="shared" si="238"/>
        <v>4</v>
      </c>
      <c r="K2211" s="29" t="s">
        <v>1500</v>
      </c>
      <c r="L2211" s="29">
        <v>98</v>
      </c>
      <c r="M2211" s="29" t="s">
        <v>1502</v>
      </c>
      <c r="N2211" s="29">
        <v>98</v>
      </c>
      <c r="O2211" s="29" t="s">
        <v>1504</v>
      </c>
      <c r="P2211" s="29">
        <v>98</v>
      </c>
      <c r="Q2211" s="29" t="s">
        <v>1506</v>
      </c>
      <c r="R2211" s="29">
        <v>98</v>
      </c>
      <c r="S2211" s="29" t="s">
        <v>1508</v>
      </c>
      <c r="T2211" s="29">
        <v>98</v>
      </c>
      <c r="U2211" s="29" t="s">
        <v>1510</v>
      </c>
      <c r="V2211" s="29">
        <v>98</v>
      </c>
      <c r="W2211" s="29" t="s">
        <v>1714</v>
      </c>
      <c r="X2211" s="29">
        <v>98</v>
      </c>
      <c r="Y2211" s="29" t="s">
        <v>1716</v>
      </c>
      <c r="Z2211" s="29">
        <v>98</v>
      </c>
      <c r="AA2211" s="29" t="s">
        <v>395</v>
      </c>
      <c r="AB2211" s="30" t="str">
        <f t="shared" si="239"/>
        <v>tw-y-68-shl-loc3</v>
      </c>
      <c r="AC2211" s="30">
        <f t="shared" si="240"/>
        <v>7</v>
      </c>
      <c r="AD2211" s="29">
        <v>9</v>
      </c>
      <c r="AE2211" s="31">
        <v>9</v>
      </c>
      <c r="AG2211" s="35">
        <v>408</v>
      </c>
    </row>
    <row r="2212" spans="1:33" ht="16.5" x14ac:dyDescent="0.2">
      <c r="A2212" s="33" t="s">
        <v>988</v>
      </c>
      <c r="B2212" s="33">
        <f t="shared" si="234"/>
        <v>4406910</v>
      </c>
      <c r="C2212" s="52">
        <v>69</v>
      </c>
      <c r="D2212" s="23">
        <f t="shared" si="235"/>
        <v>44069</v>
      </c>
      <c r="E2212" s="24">
        <v>1</v>
      </c>
      <c r="F2212" s="32" t="s">
        <v>633</v>
      </c>
      <c r="G2212" s="32" t="s">
        <v>30</v>
      </c>
      <c r="H2212" s="24">
        <f t="shared" si="236"/>
        <v>115</v>
      </c>
      <c r="I2212" s="24">
        <f t="shared" si="237"/>
        <v>15</v>
      </c>
      <c r="J2212" s="24">
        <f t="shared" si="238"/>
        <v>4</v>
      </c>
      <c r="K2212" s="24" t="s">
        <v>1501</v>
      </c>
      <c r="L2212" s="24">
        <v>99</v>
      </c>
      <c r="M2212" s="24" t="s">
        <v>1503</v>
      </c>
      <c r="N2212" s="24">
        <v>99</v>
      </c>
      <c r="O2212" s="24" t="s">
        <v>1505</v>
      </c>
      <c r="P2212" s="24">
        <v>99</v>
      </c>
      <c r="Q2212" s="24" t="s">
        <v>1507</v>
      </c>
      <c r="R2212" s="24">
        <v>99</v>
      </c>
      <c r="S2212" s="24" t="s">
        <v>1509</v>
      </c>
      <c r="T2212" s="24">
        <v>99</v>
      </c>
      <c r="U2212" s="24" t="s">
        <v>1511</v>
      </c>
      <c r="V2212" s="24">
        <v>99</v>
      </c>
      <c r="W2212" s="24" t="s">
        <v>1513</v>
      </c>
      <c r="X2212" s="24">
        <v>99</v>
      </c>
      <c r="Y2212" s="24" t="s">
        <v>1715</v>
      </c>
      <c r="Z2212" s="24">
        <v>99</v>
      </c>
      <c r="AA2212" s="24" t="s">
        <v>351</v>
      </c>
      <c r="AB2212" s="24" t="str">
        <f t="shared" si="239"/>
        <v>tw-y-69-jlr-loc1</v>
      </c>
      <c r="AC2212" s="24">
        <f t="shared" si="240"/>
        <v>7</v>
      </c>
      <c r="AD2212" s="24">
        <v>6</v>
      </c>
      <c r="AE2212" s="25">
        <v>6</v>
      </c>
      <c r="AG2212" s="35">
        <v>409</v>
      </c>
    </row>
    <row r="2213" spans="1:33" ht="16.5" x14ac:dyDescent="0.2">
      <c r="A2213" s="33" t="s">
        <v>988</v>
      </c>
      <c r="B2213" s="33">
        <f t="shared" si="234"/>
        <v>4406911</v>
      </c>
      <c r="C2213" s="52">
        <v>69</v>
      </c>
      <c r="D2213" s="26">
        <f t="shared" si="235"/>
        <v>44069</v>
      </c>
      <c r="E2213" s="13">
        <v>1</v>
      </c>
      <c r="F2213" s="14" t="s">
        <v>634</v>
      </c>
      <c r="G2213" s="14" t="s">
        <v>368</v>
      </c>
      <c r="H2213" s="13">
        <f t="shared" si="236"/>
        <v>115</v>
      </c>
      <c r="I2213" s="13">
        <f t="shared" si="237"/>
        <v>15</v>
      </c>
      <c r="J2213" s="13">
        <f t="shared" si="238"/>
        <v>4</v>
      </c>
      <c r="K2213" s="13" t="s">
        <v>1500</v>
      </c>
      <c r="L2213" s="13">
        <v>99</v>
      </c>
      <c r="M2213" s="13" t="s">
        <v>1502</v>
      </c>
      <c r="N2213" s="13">
        <v>99</v>
      </c>
      <c r="O2213" s="13" t="s">
        <v>1504</v>
      </c>
      <c r="P2213" s="13">
        <v>99</v>
      </c>
      <c r="Q2213" s="13" t="s">
        <v>1506</v>
      </c>
      <c r="R2213" s="13">
        <v>99</v>
      </c>
      <c r="S2213" s="13" t="s">
        <v>1508</v>
      </c>
      <c r="T2213" s="13">
        <v>99</v>
      </c>
      <c r="U2213" s="13" t="s">
        <v>1510</v>
      </c>
      <c r="V2213" s="13">
        <v>99</v>
      </c>
      <c r="W2213" s="13" t="s">
        <v>1512</v>
      </c>
      <c r="X2213" s="13">
        <v>99</v>
      </c>
      <c r="Y2213" s="13" t="s">
        <v>1716</v>
      </c>
      <c r="Z2213" s="13">
        <v>99</v>
      </c>
      <c r="AA2213" s="13" t="s">
        <v>391</v>
      </c>
      <c r="AB2213" s="13" t="str">
        <f t="shared" si="239"/>
        <v>tw-y-69-shl-loc1</v>
      </c>
      <c r="AC2213" s="13">
        <f t="shared" si="240"/>
        <v>7</v>
      </c>
      <c r="AD2213" s="13">
        <v>9</v>
      </c>
      <c r="AE2213" s="27">
        <v>9</v>
      </c>
      <c r="AG2213" s="35">
        <v>410</v>
      </c>
    </row>
    <row r="2214" spans="1:33" ht="16.5" x14ac:dyDescent="0.2">
      <c r="A2214" s="33" t="s">
        <v>988</v>
      </c>
      <c r="B2214" s="33">
        <f t="shared" si="234"/>
        <v>4406920</v>
      </c>
      <c r="C2214" s="52">
        <v>69</v>
      </c>
      <c r="D2214" s="26">
        <f t="shared" si="235"/>
        <v>44069</v>
      </c>
      <c r="E2214" s="13">
        <v>2</v>
      </c>
      <c r="F2214" s="14" t="s">
        <v>633</v>
      </c>
      <c r="G2214" s="14" t="s">
        <v>350</v>
      </c>
      <c r="H2214" s="13">
        <f t="shared" si="236"/>
        <v>115</v>
      </c>
      <c r="I2214" s="13">
        <f t="shared" si="237"/>
        <v>15</v>
      </c>
      <c r="J2214" s="13">
        <f t="shared" si="238"/>
        <v>4</v>
      </c>
      <c r="K2214" s="13" t="s">
        <v>1501</v>
      </c>
      <c r="L2214" s="13">
        <v>99</v>
      </c>
      <c r="M2214" s="13" t="s">
        <v>1503</v>
      </c>
      <c r="N2214" s="13">
        <v>99</v>
      </c>
      <c r="O2214" s="13" t="s">
        <v>1505</v>
      </c>
      <c r="P2214" s="13">
        <v>99</v>
      </c>
      <c r="Q2214" s="13" t="s">
        <v>1507</v>
      </c>
      <c r="R2214" s="13">
        <v>99</v>
      </c>
      <c r="S2214" s="13" t="s">
        <v>1509</v>
      </c>
      <c r="T2214" s="13">
        <v>99</v>
      </c>
      <c r="U2214" s="13" t="s">
        <v>1511</v>
      </c>
      <c r="V2214" s="13">
        <v>99</v>
      </c>
      <c r="W2214" s="13" t="s">
        <v>1513</v>
      </c>
      <c r="X2214" s="13">
        <v>99</v>
      </c>
      <c r="Y2214" s="13" t="s">
        <v>1715</v>
      </c>
      <c r="Z2214" s="13">
        <v>99</v>
      </c>
      <c r="AA2214" s="13" t="s">
        <v>748</v>
      </c>
      <c r="AB2214" s="36" t="str">
        <f t="shared" si="239"/>
        <v>tw-y-69-jlr-loc2</v>
      </c>
      <c r="AC2214" s="36">
        <f t="shared" si="240"/>
        <v>7</v>
      </c>
      <c r="AD2214" s="13">
        <v>6</v>
      </c>
      <c r="AE2214" s="27">
        <v>6</v>
      </c>
      <c r="AG2214" s="35">
        <v>411</v>
      </c>
    </row>
    <row r="2215" spans="1:33" ht="16.5" x14ac:dyDescent="0.2">
      <c r="A2215" s="33" t="s">
        <v>988</v>
      </c>
      <c r="B2215" s="33">
        <f t="shared" si="234"/>
        <v>4406921</v>
      </c>
      <c r="C2215" s="52">
        <v>69</v>
      </c>
      <c r="D2215" s="26">
        <f t="shared" si="235"/>
        <v>44069</v>
      </c>
      <c r="E2215" s="13">
        <v>2</v>
      </c>
      <c r="F2215" s="14" t="s">
        <v>634</v>
      </c>
      <c r="G2215" s="14" t="s">
        <v>367</v>
      </c>
      <c r="H2215" s="13">
        <f t="shared" si="236"/>
        <v>115</v>
      </c>
      <c r="I2215" s="13">
        <f t="shared" si="237"/>
        <v>15</v>
      </c>
      <c r="J2215" s="13">
        <f t="shared" si="238"/>
        <v>4</v>
      </c>
      <c r="K2215" s="13" t="s">
        <v>1500</v>
      </c>
      <c r="L2215" s="13">
        <v>99</v>
      </c>
      <c r="M2215" s="13" t="s">
        <v>1502</v>
      </c>
      <c r="N2215" s="13">
        <v>99</v>
      </c>
      <c r="O2215" s="13" t="s">
        <v>1504</v>
      </c>
      <c r="P2215" s="13">
        <v>99</v>
      </c>
      <c r="Q2215" s="13" t="s">
        <v>1506</v>
      </c>
      <c r="R2215" s="13">
        <v>99</v>
      </c>
      <c r="S2215" s="13" t="s">
        <v>1508</v>
      </c>
      <c r="T2215" s="13">
        <v>99</v>
      </c>
      <c r="U2215" s="13" t="s">
        <v>1510</v>
      </c>
      <c r="V2215" s="13">
        <v>99</v>
      </c>
      <c r="W2215" s="13" t="s">
        <v>1512</v>
      </c>
      <c r="X2215" s="13">
        <v>99</v>
      </c>
      <c r="Y2215" s="13" t="s">
        <v>1716</v>
      </c>
      <c r="Z2215" s="13">
        <v>99</v>
      </c>
      <c r="AA2215" s="13" t="s">
        <v>390</v>
      </c>
      <c r="AB2215" s="36" t="str">
        <f t="shared" si="239"/>
        <v>tw-y-69-shl-loc2</v>
      </c>
      <c r="AC2215" s="36">
        <f t="shared" si="240"/>
        <v>7</v>
      </c>
      <c r="AD2215" s="13">
        <v>9</v>
      </c>
      <c r="AE2215" s="27">
        <v>9</v>
      </c>
      <c r="AG2215" s="35">
        <v>412</v>
      </c>
    </row>
    <row r="2216" spans="1:33" ht="16.5" x14ac:dyDescent="0.2">
      <c r="A2216" s="33" t="s">
        <v>988</v>
      </c>
      <c r="B2216" s="33">
        <f t="shared" si="234"/>
        <v>4406930</v>
      </c>
      <c r="C2216" s="52">
        <v>69</v>
      </c>
      <c r="D2216" s="26">
        <f t="shared" si="235"/>
        <v>44069</v>
      </c>
      <c r="E2216" s="13">
        <v>3</v>
      </c>
      <c r="F2216" s="14" t="s">
        <v>633</v>
      </c>
      <c r="G2216" s="14" t="s">
        <v>352</v>
      </c>
      <c r="H2216" s="13">
        <f t="shared" si="236"/>
        <v>115</v>
      </c>
      <c r="I2216" s="13">
        <f t="shared" si="237"/>
        <v>14</v>
      </c>
      <c r="J2216" s="13">
        <f t="shared" si="238"/>
        <v>4</v>
      </c>
      <c r="K2216" s="13" t="s">
        <v>1501</v>
      </c>
      <c r="L2216" s="13">
        <v>99</v>
      </c>
      <c r="M2216" s="13" t="s">
        <v>1503</v>
      </c>
      <c r="N2216" s="13">
        <v>99</v>
      </c>
      <c r="O2216" s="13" t="s">
        <v>1505</v>
      </c>
      <c r="P2216" s="13">
        <v>99</v>
      </c>
      <c r="Q2216" s="13" t="s">
        <v>1507</v>
      </c>
      <c r="R2216" s="13">
        <v>99</v>
      </c>
      <c r="S2216" s="13" t="s">
        <v>1509</v>
      </c>
      <c r="T2216" s="13">
        <v>99</v>
      </c>
      <c r="U2216" s="13" t="s">
        <v>1511</v>
      </c>
      <c r="V2216" s="13">
        <v>99</v>
      </c>
      <c r="W2216" s="13" t="s">
        <v>1513</v>
      </c>
      <c r="X2216" s="13">
        <v>99</v>
      </c>
      <c r="Y2216" s="13" t="s">
        <v>1715</v>
      </c>
      <c r="Z2216" s="13">
        <v>99</v>
      </c>
      <c r="AA2216" s="13" t="s">
        <v>354</v>
      </c>
      <c r="AB2216" s="37" t="str">
        <f t="shared" si="239"/>
        <v>tw-y-69-jlr-loc3</v>
      </c>
      <c r="AC2216" s="37">
        <f t="shared" si="240"/>
        <v>7</v>
      </c>
      <c r="AD2216" s="13">
        <v>6</v>
      </c>
      <c r="AE2216" s="27">
        <v>6</v>
      </c>
      <c r="AG2216" s="35">
        <v>413</v>
      </c>
    </row>
    <row r="2217" spans="1:33" ht="17.25" thickBot="1" x14ac:dyDescent="0.25">
      <c r="A2217" s="33" t="s">
        <v>988</v>
      </c>
      <c r="B2217" s="33">
        <f t="shared" si="234"/>
        <v>4406931</v>
      </c>
      <c r="C2217" s="52">
        <v>69</v>
      </c>
      <c r="D2217" s="28">
        <f t="shared" si="235"/>
        <v>44069</v>
      </c>
      <c r="E2217" s="29">
        <v>3</v>
      </c>
      <c r="F2217" s="30" t="s">
        <v>634</v>
      </c>
      <c r="G2217" s="30" t="s">
        <v>372</v>
      </c>
      <c r="H2217" s="29">
        <f t="shared" si="236"/>
        <v>115</v>
      </c>
      <c r="I2217" s="29">
        <f t="shared" si="237"/>
        <v>14</v>
      </c>
      <c r="J2217" s="29">
        <f t="shared" si="238"/>
        <v>4</v>
      </c>
      <c r="K2217" s="29" t="s">
        <v>1500</v>
      </c>
      <c r="L2217" s="29">
        <v>99</v>
      </c>
      <c r="M2217" s="29" t="s">
        <v>1502</v>
      </c>
      <c r="N2217" s="29">
        <v>99</v>
      </c>
      <c r="O2217" s="29" t="s">
        <v>1504</v>
      </c>
      <c r="P2217" s="29">
        <v>99</v>
      </c>
      <c r="Q2217" s="29" t="s">
        <v>1506</v>
      </c>
      <c r="R2217" s="29">
        <v>99</v>
      </c>
      <c r="S2217" s="29" t="s">
        <v>1508</v>
      </c>
      <c r="T2217" s="29">
        <v>99</v>
      </c>
      <c r="U2217" s="29" t="s">
        <v>1510</v>
      </c>
      <c r="V2217" s="29">
        <v>99</v>
      </c>
      <c r="W2217" s="29" t="s">
        <v>1512</v>
      </c>
      <c r="X2217" s="29">
        <v>99</v>
      </c>
      <c r="Y2217" s="29" t="s">
        <v>1716</v>
      </c>
      <c r="Z2217" s="29">
        <v>99</v>
      </c>
      <c r="AA2217" s="29" t="s">
        <v>395</v>
      </c>
      <c r="AB2217" s="30" t="str">
        <f t="shared" si="239"/>
        <v>tw-y-69-shl-loc3</v>
      </c>
      <c r="AC2217" s="30">
        <f t="shared" si="240"/>
        <v>7</v>
      </c>
      <c r="AD2217" s="29">
        <v>9</v>
      </c>
      <c r="AE2217" s="31">
        <v>9</v>
      </c>
      <c r="AG2217" s="35">
        <v>414</v>
      </c>
    </row>
    <row r="2218" spans="1:33" ht="16.5" x14ac:dyDescent="0.2">
      <c r="A2218" s="33" t="s">
        <v>988</v>
      </c>
      <c r="B2218" s="33">
        <f t="shared" si="234"/>
        <v>4407010</v>
      </c>
      <c r="C2218" s="52">
        <v>70</v>
      </c>
      <c r="D2218" s="23">
        <f t="shared" si="235"/>
        <v>44070</v>
      </c>
      <c r="E2218" s="24">
        <v>1</v>
      </c>
      <c r="F2218" s="32" t="s">
        <v>633</v>
      </c>
      <c r="G2218" s="32" t="s">
        <v>30</v>
      </c>
      <c r="H2218" s="24">
        <f t="shared" si="236"/>
        <v>115</v>
      </c>
      <c r="I2218" s="24">
        <f t="shared" si="237"/>
        <v>15</v>
      </c>
      <c r="J2218" s="24">
        <f t="shared" si="238"/>
        <v>4</v>
      </c>
      <c r="K2218" s="24" t="s">
        <v>1501</v>
      </c>
      <c r="L2218" s="24">
        <v>100</v>
      </c>
      <c r="M2218" s="24" t="s">
        <v>1503</v>
      </c>
      <c r="N2218" s="24">
        <v>100</v>
      </c>
      <c r="O2218" s="24" t="s">
        <v>1505</v>
      </c>
      <c r="P2218" s="24">
        <v>100</v>
      </c>
      <c r="Q2218" s="24" t="s">
        <v>1507</v>
      </c>
      <c r="R2218" s="24">
        <v>100</v>
      </c>
      <c r="S2218" s="24" t="s">
        <v>1509</v>
      </c>
      <c r="T2218" s="24">
        <v>100</v>
      </c>
      <c r="U2218" s="24" t="s">
        <v>1511</v>
      </c>
      <c r="V2218" s="24">
        <v>100</v>
      </c>
      <c r="W2218" s="24" t="s">
        <v>1513</v>
      </c>
      <c r="X2218" s="24">
        <v>100</v>
      </c>
      <c r="Y2218" s="24" t="s">
        <v>1514</v>
      </c>
      <c r="Z2218" s="24">
        <v>100</v>
      </c>
      <c r="AA2218" s="24" t="s">
        <v>30</v>
      </c>
      <c r="AB2218" s="24" t="str">
        <f t="shared" si="239"/>
        <v>tw-y-70-jlr-loc1</v>
      </c>
      <c r="AC2218" s="24">
        <f t="shared" si="240"/>
        <v>8</v>
      </c>
      <c r="AD2218" s="24">
        <v>6</v>
      </c>
      <c r="AE2218" s="25">
        <v>6</v>
      </c>
      <c r="AG2218" s="35">
        <v>415</v>
      </c>
    </row>
    <row r="2219" spans="1:33" ht="16.5" x14ac:dyDescent="0.2">
      <c r="A2219" s="33" t="s">
        <v>988</v>
      </c>
      <c r="B2219" s="33">
        <f t="shared" si="234"/>
        <v>4407011</v>
      </c>
      <c r="C2219" s="52">
        <v>70</v>
      </c>
      <c r="D2219" s="26">
        <f t="shared" si="235"/>
        <v>44070</v>
      </c>
      <c r="E2219" s="13">
        <v>1</v>
      </c>
      <c r="F2219" s="14" t="s">
        <v>634</v>
      </c>
      <c r="G2219" s="14" t="s">
        <v>368</v>
      </c>
      <c r="H2219" s="13">
        <f t="shared" si="236"/>
        <v>115</v>
      </c>
      <c r="I2219" s="13">
        <f t="shared" si="237"/>
        <v>15</v>
      </c>
      <c r="J2219" s="13">
        <f t="shared" si="238"/>
        <v>4</v>
      </c>
      <c r="K2219" s="13" t="s">
        <v>1500</v>
      </c>
      <c r="L2219" s="13">
        <v>100</v>
      </c>
      <c r="M2219" s="13" t="s">
        <v>1502</v>
      </c>
      <c r="N2219" s="13">
        <v>100</v>
      </c>
      <c r="O2219" s="13" t="s">
        <v>1504</v>
      </c>
      <c r="P2219" s="13">
        <v>100</v>
      </c>
      <c r="Q2219" s="13" t="s">
        <v>1506</v>
      </c>
      <c r="R2219" s="13">
        <v>100</v>
      </c>
      <c r="S2219" s="13" t="s">
        <v>1508</v>
      </c>
      <c r="T2219" s="13">
        <v>100</v>
      </c>
      <c r="U2219" s="13" t="s">
        <v>1510</v>
      </c>
      <c r="V2219" s="13">
        <v>100</v>
      </c>
      <c r="W2219" s="13" t="s">
        <v>1512</v>
      </c>
      <c r="X2219" s="13">
        <v>100</v>
      </c>
      <c r="Y2219" s="13" t="s">
        <v>1515</v>
      </c>
      <c r="Z2219" s="13">
        <v>100</v>
      </c>
      <c r="AA2219" s="13" t="s">
        <v>386</v>
      </c>
      <c r="AB2219" s="13" t="str">
        <f t="shared" si="239"/>
        <v>tw-y-70-shl-loc1</v>
      </c>
      <c r="AC2219" s="13">
        <f t="shared" si="240"/>
        <v>8</v>
      </c>
      <c r="AD2219" s="13">
        <v>9</v>
      </c>
      <c r="AE2219" s="27">
        <v>9</v>
      </c>
      <c r="AG2219" s="35">
        <v>416</v>
      </c>
    </row>
    <row r="2220" spans="1:33" ht="16.5" x14ac:dyDescent="0.2">
      <c r="A2220" s="33" t="s">
        <v>988</v>
      </c>
      <c r="B2220" s="33">
        <f t="shared" si="234"/>
        <v>4407020</v>
      </c>
      <c r="C2220" s="52">
        <v>70</v>
      </c>
      <c r="D2220" s="26">
        <f t="shared" si="235"/>
        <v>44070</v>
      </c>
      <c r="E2220" s="13">
        <v>2</v>
      </c>
      <c r="F2220" s="14" t="s">
        <v>633</v>
      </c>
      <c r="G2220" s="14" t="s">
        <v>350</v>
      </c>
      <c r="H2220" s="13">
        <f t="shared" si="236"/>
        <v>115</v>
      </c>
      <c r="I2220" s="13">
        <f t="shared" si="237"/>
        <v>15</v>
      </c>
      <c r="J2220" s="13">
        <f t="shared" si="238"/>
        <v>4</v>
      </c>
      <c r="K2220" s="13" t="s">
        <v>1501</v>
      </c>
      <c r="L2220" s="13">
        <v>100</v>
      </c>
      <c r="M2220" s="13" t="s">
        <v>1503</v>
      </c>
      <c r="N2220" s="13">
        <v>100</v>
      </c>
      <c r="O2220" s="13" t="s">
        <v>1505</v>
      </c>
      <c r="P2220" s="13">
        <v>100</v>
      </c>
      <c r="Q2220" s="13" t="s">
        <v>1507</v>
      </c>
      <c r="R2220" s="13">
        <v>100</v>
      </c>
      <c r="S2220" s="13" t="s">
        <v>1509</v>
      </c>
      <c r="T2220" s="13">
        <v>100</v>
      </c>
      <c r="U2220" s="13" t="s">
        <v>1511</v>
      </c>
      <c r="V2220" s="13">
        <v>100</v>
      </c>
      <c r="W2220" s="13" t="s">
        <v>1513</v>
      </c>
      <c r="X2220" s="13">
        <v>100</v>
      </c>
      <c r="Y2220" s="13" t="s">
        <v>1514</v>
      </c>
      <c r="Z2220" s="13">
        <v>100</v>
      </c>
      <c r="AA2220" s="13" t="s">
        <v>30</v>
      </c>
      <c r="AB2220" s="36" t="str">
        <f t="shared" si="239"/>
        <v>tw-y-70-jlr-loc2</v>
      </c>
      <c r="AC2220" s="36">
        <f t="shared" si="240"/>
        <v>8</v>
      </c>
      <c r="AD2220" s="13">
        <v>6</v>
      </c>
      <c r="AE2220" s="27">
        <v>6</v>
      </c>
      <c r="AG2220" s="35">
        <v>417</v>
      </c>
    </row>
    <row r="2221" spans="1:33" ht="16.5" x14ac:dyDescent="0.2">
      <c r="A2221" s="33" t="s">
        <v>988</v>
      </c>
      <c r="B2221" s="33">
        <f t="shared" si="234"/>
        <v>4407021</v>
      </c>
      <c r="C2221" s="52">
        <v>70</v>
      </c>
      <c r="D2221" s="26">
        <f t="shared" si="235"/>
        <v>44070</v>
      </c>
      <c r="E2221" s="13">
        <v>2</v>
      </c>
      <c r="F2221" s="14" t="s">
        <v>634</v>
      </c>
      <c r="G2221" s="14" t="s">
        <v>367</v>
      </c>
      <c r="H2221" s="13">
        <f t="shared" si="236"/>
        <v>115</v>
      </c>
      <c r="I2221" s="13">
        <f t="shared" si="237"/>
        <v>15</v>
      </c>
      <c r="J2221" s="13">
        <f t="shared" si="238"/>
        <v>4</v>
      </c>
      <c r="K2221" s="13" t="s">
        <v>1500</v>
      </c>
      <c r="L2221" s="13">
        <v>100</v>
      </c>
      <c r="M2221" s="13" t="s">
        <v>1502</v>
      </c>
      <c r="N2221" s="13">
        <v>100</v>
      </c>
      <c r="O2221" s="13" t="s">
        <v>1504</v>
      </c>
      <c r="P2221" s="13">
        <v>100</v>
      </c>
      <c r="Q2221" s="13" t="s">
        <v>1506</v>
      </c>
      <c r="R2221" s="13">
        <v>100</v>
      </c>
      <c r="S2221" s="13" t="s">
        <v>1508</v>
      </c>
      <c r="T2221" s="13">
        <v>100</v>
      </c>
      <c r="U2221" s="13" t="s">
        <v>1510</v>
      </c>
      <c r="V2221" s="13">
        <v>100</v>
      </c>
      <c r="W2221" s="13" t="s">
        <v>1512</v>
      </c>
      <c r="X2221" s="13">
        <v>100</v>
      </c>
      <c r="Y2221" s="13" t="s">
        <v>1515</v>
      </c>
      <c r="Z2221" s="13">
        <v>100</v>
      </c>
      <c r="AA2221" s="13" t="s">
        <v>380</v>
      </c>
      <c r="AB2221" s="36" t="str">
        <f t="shared" si="239"/>
        <v>tw-y-70-shl-loc2</v>
      </c>
      <c r="AC2221" s="36">
        <f t="shared" si="240"/>
        <v>8</v>
      </c>
      <c r="AD2221" s="13">
        <v>9</v>
      </c>
      <c r="AE2221" s="27">
        <v>9</v>
      </c>
      <c r="AG2221" s="35">
        <v>418</v>
      </c>
    </row>
    <row r="2222" spans="1:33" ht="16.5" x14ac:dyDescent="0.2">
      <c r="A2222" s="33" t="s">
        <v>988</v>
      </c>
      <c r="B2222" s="33">
        <f t="shared" si="234"/>
        <v>4407030</v>
      </c>
      <c r="C2222" s="52">
        <v>70</v>
      </c>
      <c r="D2222" s="26">
        <f t="shared" si="235"/>
        <v>44070</v>
      </c>
      <c r="E2222" s="13">
        <v>3</v>
      </c>
      <c r="F2222" s="14" t="s">
        <v>633</v>
      </c>
      <c r="G2222" s="14" t="s">
        <v>352</v>
      </c>
      <c r="H2222" s="13">
        <f t="shared" si="236"/>
        <v>115</v>
      </c>
      <c r="I2222" s="13">
        <f t="shared" si="237"/>
        <v>15</v>
      </c>
      <c r="J2222" s="13">
        <f t="shared" si="238"/>
        <v>4</v>
      </c>
      <c r="K2222" s="13" t="s">
        <v>1501</v>
      </c>
      <c r="L2222" s="13">
        <v>100</v>
      </c>
      <c r="M2222" s="13" t="s">
        <v>1503</v>
      </c>
      <c r="N2222" s="13">
        <v>100</v>
      </c>
      <c r="O2222" s="13" t="s">
        <v>1505</v>
      </c>
      <c r="P2222" s="13">
        <v>100</v>
      </c>
      <c r="Q2222" s="13" t="s">
        <v>1507</v>
      </c>
      <c r="R2222" s="13">
        <v>100</v>
      </c>
      <c r="S2222" s="13" t="s">
        <v>1509</v>
      </c>
      <c r="T2222" s="13">
        <v>100</v>
      </c>
      <c r="U2222" s="13" t="s">
        <v>1511</v>
      </c>
      <c r="V2222" s="13">
        <v>100</v>
      </c>
      <c r="W2222" s="13" t="s">
        <v>1513</v>
      </c>
      <c r="X2222" s="13">
        <v>100</v>
      </c>
      <c r="Y2222" s="13" t="s">
        <v>1514</v>
      </c>
      <c r="Z2222" s="13">
        <v>100</v>
      </c>
      <c r="AA2222" s="13" t="s">
        <v>353</v>
      </c>
      <c r="AB2222" s="37" t="str">
        <f t="shared" si="239"/>
        <v>tw-y-70-jlr-loc3</v>
      </c>
      <c r="AC2222" s="37">
        <f t="shared" si="240"/>
        <v>8</v>
      </c>
      <c r="AD2222" s="13">
        <v>6</v>
      </c>
      <c r="AE2222" s="27">
        <v>6</v>
      </c>
      <c r="AG2222" s="35">
        <v>419</v>
      </c>
    </row>
    <row r="2223" spans="1:33" ht="17.25" thickBot="1" x14ac:dyDescent="0.25">
      <c r="A2223" s="33" t="s">
        <v>988</v>
      </c>
      <c r="B2223" s="33">
        <f t="shared" si="234"/>
        <v>4407031</v>
      </c>
      <c r="C2223" s="52">
        <v>70</v>
      </c>
      <c r="D2223" s="28">
        <f t="shared" si="235"/>
        <v>44070</v>
      </c>
      <c r="E2223" s="29">
        <v>3</v>
      </c>
      <c r="F2223" s="30" t="s">
        <v>634</v>
      </c>
      <c r="G2223" s="30" t="s">
        <v>372</v>
      </c>
      <c r="H2223" s="29">
        <f t="shared" si="236"/>
        <v>115</v>
      </c>
      <c r="I2223" s="29">
        <f t="shared" si="237"/>
        <v>15</v>
      </c>
      <c r="J2223" s="29">
        <f t="shared" si="238"/>
        <v>4</v>
      </c>
      <c r="K2223" s="29" t="s">
        <v>1500</v>
      </c>
      <c r="L2223" s="29">
        <v>100</v>
      </c>
      <c r="M2223" s="29" t="s">
        <v>1502</v>
      </c>
      <c r="N2223" s="29">
        <v>100</v>
      </c>
      <c r="O2223" s="29" t="s">
        <v>1504</v>
      </c>
      <c r="P2223" s="29">
        <v>100</v>
      </c>
      <c r="Q2223" s="29" t="s">
        <v>1506</v>
      </c>
      <c r="R2223" s="29">
        <v>100</v>
      </c>
      <c r="S2223" s="29" t="s">
        <v>1508</v>
      </c>
      <c r="T2223" s="29">
        <v>100</v>
      </c>
      <c r="U2223" s="29" t="s">
        <v>1510</v>
      </c>
      <c r="V2223" s="29">
        <v>100</v>
      </c>
      <c r="W2223" s="29" t="s">
        <v>1512</v>
      </c>
      <c r="X2223" s="29">
        <v>100</v>
      </c>
      <c r="Y2223" s="29" t="s">
        <v>1515</v>
      </c>
      <c r="Z2223" s="29">
        <v>100</v>
      </c>
      <c r="AA2223" s="29" t="s">
        <v>394</v>
      </c>
      <c r="AB2223" s="30" t="str">
        <f t="shared" si="239"/>
        <v>tw-y-70-shl-loc3</v>
      </c>
      <c r="AC2223" s="30">
        <f t="shared" si="240"/>
        <v>8</v>
      </c>
      <c r="AD2223" s="29">
        <v>9</v>
      </c>
      <c r="AE2223" s="31">
        <v>9</v>
      </c>
      <c r="AG2223" s="35">
        <v>420</v>
      </c>
    </row>
    <row r="2224" spans="1:33" ht="16.5" x14ac:dyDescent="0.2">
      <c r="A2224" s="33" t="s">
        <v>988</v>
      </c>
      <c r="B2224" s="33">
        <f t="shared" si="234"/>
        <v>4407110</v>
      </c>
      <c r="C2224" s="52">
        <v>71</v>
      </c>
      <c r="D2224" s="23">
        <f t="shared" si="235"/>
        <v>44071</v>
      </c>
      <c r="E2224" s="24">
        <v>1</v>
      </c>
      <c r="F2224" s="32" t="s">
        <v>633</v>
      </c>
      <c r="G2224" s="32" t="s">
        <v>30</v>
      </c>
      <c r="H2224" s="24">
        <f t="shared" si="236"/>
        <v>116</v>
      </c>
      <c r="I2224" s="24">
        <f t="shared" si="237"/>
        <v>15</v>
      </c>
      <c r="J2224" s="24">
        <f t="shared" si="238"/>
        <v>4</v>
      </c>
      <c r="K2224" s="24" t="s">
        <v>1501</v>
      </c>
      <c r="L2224" s="24">
        <v>100</v>
      </c>
      <c r="M2224" s="24" t="s">
        <v>1503</v>
      </c>
      <c r="N2224" s="24">
        <v>100</v>
      </c>
      <c r="O2224" s="24" t="s">
        <v>1505</v>
      </c>
      <c r="P2224" s="24">
        <v>100</v>
      </c>
      <c r="Q2224" s="24" t="s">
        <v>1507</v>
      </c>
      <c r="R2224" s="24">
        <v>100</v>
      </c>
      <c r="S2224" s="24" t="s">
        <v>1509</v>
      </c>
      <c r="T2224" s="24">
        <v>100</v>
      </c>
      <c r="U2224" s="24" t="s">
        <v>1511</v>
      </c>
      <c r="V2224" s="24">
        <v>100</v>
      </c>
      <c r="W2224" s="24" t="s">
        <v>1513</v>
      </c>
      <c r="X2224" s="24">
        <v>100</v>
      </c>
      <c r="Y2224" s="24" t="s">
        <v>1514</v>
      </c>
      <c r="Z2224" s="24">
        <v>100</v>
      </c>
      <c r="AA2224" s="24" t="s">
        <v>30</v>
      </c>
      <c r="AB2224" s="24" t="str">
        <f t="shared" si="239"/>
        <v>tw-y-71-jlr-loc1</v>
      </c>
      <c r="AC2224" s="24">
        <f t="shared" si="240"/>
        <v>8</v>
      </c>
      <c r="AD2224" s="24">
        <v>6</v>
      </c>
      <c r="AE2224" s="25">
        <v>6</v>
      </c>
      <c r="AG2224" s="35">
        <v>421</v>
      </c>
    </row>
    <row r="2225" spans="1:33" ht="16.5" x14ac:dyDescent="0.2">
      <c r="A2225" s="33" t="s">
        <v>988</v>
      </c>
      <c r="B2225" s="33">
        <f t="shared" si="234"/>
        <v>4407111</v>
      </c>
      <c r="C2225" s="52">
        <v>71</v>
      </c>
      <c r="D2225" s="26">
        <f t="shared" si="235"/>
        <v>44071</v>
      </c>
      <c r="E2225" s="13">
        <v>1</v>
      </c>
      <c r="F2225" s="14" t="s">
        <v>634</v>
      </c>
      <c r="G2225" s="14" t="s">
        <v>368</v>
      </c>
      <c r="H2225" s="13">
        <f t="shared" si="236"/>
        <v>116</v>
      </c>
      <c r="I2225" s="13">
        <f t="shared" si="237"/>
        <v>15</v>
      </c>
      <c r="J2225" s="13">
        <f t="shared" si="238"/>
        <v>4</v>
      </c>
      <c r="K2225" s="13" t="s">
        <v>1618</v>
      </c>
      <c r="L2225" s="13">
        <v>101</v>
      </c>
      <c r="M2225" s="13" t="s">
        <v>1502</v>
      </c>
      <c r="N2225" s="13">
        <v>101</v>
      </c>
      <c r="O2225" s="13" t="s">
        <v>1504</v>
      </c>
      <c r="P2225" s="13">
        <v>101</v>
      </c>
      <c r="Q2225" s="13" t="s">
        <v>1506</v>
      </c>
      <c r="R2225" s="13">
        <v>101</v>
      </c>
      <c r="S2225" s="13" t="s">
        <v>1508</v>
      </c>
      <c r="T2225" s="13">
        <v>101</v>
      </c>
      <c r="U2225" s="13" t="s">
        <v>1510</v>
      </c>
      <c r="V2225" s="13">
        <v>101</v>
      </c>
      <c r="W2225" s="13" t="s">
        <v>1512</v>
      </c>
      <c r="X2225" s="13">
        <v>101</v>
      </c>
      <c r="Y2225" s="13" t="s">
        <v>1515</v>
      </c>
      <c r="Z2225" s="13">
        <v>101</v>
      </c>
      <c r="AA2225" s="13" t="s">
        <v>389</v>
      </c>
      <c r="AB2225" s="13" t="str">
        <f t="shared" si="239"/>
        <v>tw-y-71-shl-loc1</v>
      </c>
      <c r="AC2225" s="13">
        <f t="shared" si="240"/>
        <v>8</v>
      </c>
      <c r="AD2225" s="13">
        <v>9</v>
      </c>
      <c r="AE2225" s="27">
        <v>9</v>
      </c>
      <c r="AG2225" s="35">
        <v>422</v>
      </c>
    </row>
    <row r="2226" spans="1:33" ht="16.5" x14ac:dyDescent="0.2">
      <c r="A2226" s="33" t="s">
        <v>988</v>
      </c>
      <c r="B2226" s="33">
        <f t="shared" si="234"/>
        <v>4407120</v>
      </c>
      <c r="C2226" s="52">
        <v>71</v>
      </c>
      <c r="D2226" s="26">
        <f t="shared" si="235"/>
        <v>44071</v>
      </c>
      <c r="E2226" s="13">
        <v>2</v>
      </c>
      <c r="F2226" s="14" t="s">
        <v>633</v>
      </c>
      <c r="G2226" s="14" t="s">
        <v>350</v>
      </c>
      <c r="H2226" s="13">
        <f t="shared" si="236"/>
        <v>116</v>
      </c>
      <c r="I2226" s="13">
        <f t="shared" si="237"/>
        <v>15</v>
      </c>
      <c r="J2226" s="13">
        <f t="shared" si="238"/>
        <v>4</v>
      </c>
      <c r="K2226" s="13" t="s">
        <v>1501</v>
      </c>
      <c r="L2226" s="13">
        <v>100</v>
      </c>
      <c r="M2226" s="13" t="s">
        <v>1503</v>
      </c>
      <c r="N2226" s="13">
        <v>100</v>
      </c>
      <c r="O2226" s="13" t="s">
        <v>1505</v>
      </c>
      <c r="P2226" s="13">
        <v>100</v>
      </c>
      <c r="Q2226" s="13" t="s">
        <v>1507</v>
      </c>
      <c r="R2226" s="13">
        <v>100</v>
      </c>
      <c r="S2226" s="13" t="s">
        <v>1509</v>
      </c>
      <c r="T2226" s="13">
        <v>100</v>
      </c>
      <c r="U2226" s="13" t="s">
        <v>1511</v>
      </c>
      <c r="V2226" s="13">
        <v>100</v>
      </c>
      <c r="W2226" s="13" t="s">
        <v>1513</v>
      </c>
      <c r="X2226" s="13">
        <v>100</v>
      </c>
      <c r="Y2226" s="13" t="s">
        <v>1514</v>
      </c>
      <c r="Z2226" s="13">
        <v>100</v>
      </c>
      <c r="AA2226" s="13" t="s">
        <v>350</v>
      </c>
      <c r="AB2226" s="36" t="str">
        <f t="shared" si="239"/>
        <v>tw-y-71-jlr-loc2</v>
      </c>
      <c r="AC2226" s="36">
        <f t="shared" si="240"/>
        <v>8</v>
      </c>
      <c r="AD2226" s="13">
        <v>6</v>
      </c>
      <c r="AE2226" s="27">
        <v>6</v>
      </c>
      <c r="AG2226" s="35">
        <v>423</v>
      </c>
    </row>
    <row r="2227" spans="1:33" ht="16.5" x14ac:dyDescent="0.2">
      <c r="A2227" s="33" t="s">
        <v>988</v>
      </c>
      <c r="B2227" s="33">
        <f t="shared" si="234"/>
        <v>4407121</v>
      </c>
      <c r="C2227" s="52">
        <v>71</v>
      </c>
      <c r="D2227" s="26">
        <f t="shared" si="235"/>
        <v>44071</v>
      </c>
      <c r="E2227" s="13">
        <v>2</v>
      </c>
      <c r="F2227" s="14" t="s">
        <v>634</v>
      </c>
      <c r="G2227" s="14" t="s">
        <v>367</v>
      </c>
      <c r="H2227" s="13">
        <f t="shared" si="236"/>
        <v>116</v>
      </c>
      <c r="I2227" s="13">
        <f t="shared" si="237"/>
        <v>15</v>
      </c>
      <c r="J2227" s="13">
        <f t="shared" si="238"/>
        <v>4</v>
      </c>
      <c r="K2227" s="13" t="s">
        <v>1618</v>
      </c>
      <c r="L2227" s="13">
        <v>101</v>
      </c>
      <c r="M2227" s="13" t="s">
        <v>1502</v>
      </c>
      <c r="N2227" s="13">
        <v>101</v>
      </c>
      <c r="O2227" s="13" t="s">
        <v>1504</v>
      </c>
      <c r="P2227" s="13">
        <v>101</v>
      </c>
      <c r="Q2227" s="13" t="s">
        <v>1506</v>
      </c>
      <c r="R2227" s="13">
        <v>101</v>
      </c>
      <c r="S2227" s="13" t="s">
        <v>1508</v>
      </c>
      <c r="T2227" s="13">
        <v>101</v>
      </c>
      <c r="U2227" s="13" t="s">
        <v>1510</v>
      </c>
      <c r="V2227" s="13">
        <v>101</v>
      </c>
      <c r="W2227" s="13" t="s">
        <v>1512</v>
      </c>
      <c r="X2227" s="13">
        <v>101</v>
      </c>
      <c r="Y2227" s="13" t="s">
        <v>1515</v>
      </c>
      <c r="Z2227" s="13">
        <v>101</v>
      </c>
      <c r="AA2227" s="13" t="s">
        <v>388</v>
      </c>
      <c r="AB2227" s="36" t="str">
        <f t="shared" si="239"/>
        <v>tw-y-71-shl-loc2</v>
      </c>
      <c r="AC2227" s="36">
        <f t="shared" si="240"/>
        <v>8</v>
      </c>
      <c r="AD2227" s="13">
        <v>9</v>
      </c>
      <c r="AE2227" s="27">
        <v>9</v>
      </c>
      <c r="AG2227" s="35">
        <v>424</v>
      </c>
    </row>
    <row r="2228" spans="1:33" ht="16.5" x14ac:dyDescent="0.2">
      <c r="A2228" s="33" t="s">
        <v>988</v>
      </c>
      <c r="B2228" s="33">
        <f t="shared" si="234"/>
        <v>4407130</v>
      </c>
      <c r="C2228" s="52">
        <v>71</v>
      </c>
      <c r="D2228" s="26">
        <f t="shared" si="235"/>
        <v>44071</v>
      </c>
      <c r="E2228" s="13">
        <v>3</v>
      </c>
      <c r="F2228" s="14" t="s">
        <v>633</v>
      </c>
      <c r="G2228" s="14" t="s">
        <v>352</v>
      </c>
      <c r="H2228" s="13">
        <f t="shared" si="236"/>
        <v>116</v>
      </c>
      <c r="I2228" s="13">
        <f t="shared" si="237"/>
        <v>15</v>
      </c>
      <c r="J2228" s="13">
        <f t="shared" si="238"/>
        <v>4</v>
      </c>
      <c r="K2228" s="13" t="s">
        <v>1501</v>
      </c>
      <c r="L2228" s="13">
        <v>100</v>
      </c>
      <c r="M2228" s="13" t="s">
        <v>1503</v>
      </c>
      <c r="N2228" s="13">
        <v>100</v>
      </c>
      <c r="O2228" s="13" t="s">
        <v>1505</v>
      </c>
      <c r="P2228" s="13">
        <v>100</v>
      </c>
      <c r="Q2228" s="13" t="s">
        <v>1507</v>
      </c>
      <c r="R2228" s="13">
        <v>100</v>
      </c>
      <c r="S2228" s="13" t="s">
        <v>1509</v>
      </c>
      <c r="T2228" s="13">
        <v>100</v>
      </c>
      <c r="U2228" s="13" t="s">
        <v>1511</v>
      </c>
      <c r="V2228" s="13">
        <v>100</v>
      </c>
      <c r="W2228" s="13" t="s">
        <v>1513</v>
      </c>
      <c r="X2228" s="13">
        <v>100</v>
      </c>
      <c r="Y2228" s="13" t="s">
        <v>1514</v>
      </c>
      <c r="Z2228" s="13">
        <v>100</v>
      </c>
      <c r="AA2228" s="13" t="s">
        <v>352</v>
      </c>
      <c r="AB2228" s="37" t="str">
        <f t="shared" si="239"/>
        <v>tw-y-71-jlr-loc3</v>
      </c>
      <c r="AC2228" s="37">
        <f t="shared" si="240"/>
        <v>8</v>
      </c>
      <c r="AD2228" s="13">
        <v>6</v>
      </c>
      <c r="AE2228" s="27">
        <v>6</v>
      </c>
      <c r="AG2228" s="35">
        <v>425</v>
      </c>
    </row>
    <row r="2229" spans="1:33" ht="17.25" thickBot="1" x14ac:dyDescent="0.25">
      <c r="A2229" s="33" t="s">
        <v>988</v>
      </c>
      <c r="B2229" s="33">
        <f t="shared" si="234"/>
        <v>4407131</v>
      </c>
      <c r="C2229" s="52">
        <v>71</v>
      </c>
      <c r="D2229" s="28">
        <f t="shared" si="235"/>
        <v>44071</v>
      </c>
      <c r="E2229" s="29">
        <v>3</v>
      </c>
      <c r="F2229" s="30" t="s">
        <v>634</v>
      </c>
      <c r="G2229" s="30" t="s">
        <v>372</v>
      </c>
      <c r="H2229" s="29">
        <f t="shared" si="236"/>
        <v>116</v>
      </c>
      <c r="I2229" s="29">
        <f t="shared" si="237"/>
        <v>15</v>
      </c>
      <c r="J2229" s="29">
        <f t="shared" si="238"/>
        <v>4</v>
      </c>
      <c r="K2229" s="29" t="s">
        <v>1618</v>
      </c>
      <c r="L2229" s="29">
        <v>101</v>
      </c>
      <c r="M2229" s="29" t="s">
        <v>1502</v>
      </c>
      <c r="N2229" s="29">
        <v>101</v>
      </c>
      <c r="O2229" s="29" t="s">
        <v>1504</v>
      </c>
      <c r="P2229" s="29">
        <v>101</v>
      </c>
      <c r="Q2229" s="29" t="s">
        <v>1506</v>
      </c>
      <c r="R2229" s="29">
        <v>101</v>
      </c>
      <c r="S2229" s="29" t="s">
        <v>1508</v>
      </c>
      <c r="T2229" s="29">
        <v>101</v>
      </c>
      <c r="U2229" s="29" t="s">
        <v>1510</v>
      </c>
      <c r="V2229" s="29">
        <v>101</v>
      </c>
      <c r="W2229" s="29" t="s">
        <v>1512</v>
      </c>
      <c r="X2229" s="29">
        <v>101</v>
      </c>
      <c r="Y2229" s="29" t="s">
        <v>1515</v>
      </c>
      <c r="Z2229" s="29">
        <v>101</v>
      </c>
      <c r="AA2229" s="29" t="s">
        <v>393</v>
      </c>
      <c r="AB2229" s="30" t="str">
        <f t="shared" si="239"/>
        <v>tw-y-71-shl-loc3</v>
      </c>
      <c r="AC2229" s="30">
        <f t="shared" si="240"/>
        <v>8</v>
      </c>
      <c r="AD2229" s="29">
        <v>9</v>
      </c>
      <c r="AE2229" s="31">
        <v>9</v>
      </c>
      <c r="AG2229" s="35">
        <v>426</v>
      </c>
    </row>
    <row r="2230" spans="1:33" ht="16.5" x14ac:dyDescent="0.2">
      <c r="A2230" s="33" t="s">
        <v>988</v>
      </c>
      <c r="B2230" s="33">
        <f t="shared" si="234"/>
        <v>4407210</v>
      </c>
      <c r="C2230" s="52">
        <v>72</v>
      </c>
      <c r="D2230" s="23">
        <f t="shared" si="235"/>
        <v>44072</v>
      </c>
      <c r="E2230" s="24">
        <v>1</v>
      </c>
      <c r="F2230" s="32" t="s">
        <v>633</v>
      </c>
      <c r="G2230" s="32" t="s">
        <v>30</v>
      </c>
      <c r="H2230" s="24">
        <f t="shared" si="236"/>
        <v>117</v>
      </c>
      <c r="I2230" s="24">
        <f t="shared" si="237"/>
        <v>15</v>
      </c>
      <c r="J2230" s="24">
        <f t="shared" si="238"/>
        <v>4</v>
      </c>
      <c r="K2230" s="24" t="s">
        <v>1619</v>
      </c>
      <c r="L2230" s="24">
        <v>102</v>
      </c>
      <c r="M2230" s="24" t="s">
        <v>1503</v>
      </c>
      <c r="N2230" s="24">
        <v>102</v>
      </c>
      <c r="O2230" s="24" t="s">
        <v>1505</v>
      </c>
      <c r="P2230" s="24">
        <v>102</v>
      </c>
      <c r="Q2230" s="24" t="s">
        <v>1507</v>
      </c>
      <c r="R2230" s="24">
        <v>102</v>
      </c>
      <c r="S2230" s="24" t="s">
        <v>1509</v>
      </c>
      <c r="T2230" s="24">
        <v>102</v>
      </c>
      <c r="U2230" s="24" t="s">
        <v>1511</v>
      </c>
      <c r="V2230" s="24">
        <v>102</v>
      </c>
      <c r="W2230" s="24" t="s">
        <v>1513</v>
      </c>
      <c r="X2230" s="24">
        <v>102</v>
      </c>
      <c r="Y2230" s="24" t="s">
        <v>1514</v>
      </c>
      <c r="Z2230" s="24">
        <v>102</v>
      </c>
      <c r="AA2230" s="24" t="s">
        <v>354</v>
      </c>
      <c r="AB2230" s="24" t="str">
        <f t="shared" si="239"/>
        <v>tw-y-72-jlr-loc1</v>
      </c>
      <c r="AC2230" s="24">
        <f t="shared" si="240"/>
        <v>8</v>
      </c>
      <c r="AD2230" s="24">
        <v>6</v>
      </c>
      <c r="AE2230" s="25">
        <v>6</v>
      </c>
      <c r="AG2230" s="35">
        <v>427</v>
      </c>
    </row>
    <row r="2231" spans="1:33" ht="16.5" x14ac:dyDescent="0.2">
      <c r="A2231" s="33" t="s">
        <v>988</v>
      </c>
      <c r="B2231" s="33">
        <f t="shared" si="234"/>
        <v>4407211</v>
      </c>
      <c r="C2231" s="52">
        <v>72</v>
      </c>
      <c r="D2231" s="26">
        <f t="shared" si="235"/>
        <v>44072</v>
      </c>
      <c r="E2231" s="13">
        <v>1</v>
      </c>
      <c r="F2231" s="14" t="s">
        <v>634</v>
      </c>
      <c r="G2231" s="14" t="s">
        <v>368</v>
      </c>
      <c r="H2231" s="13">
        <f t="shared" si="236"/>
        <v>117</v>
      </c>
      <c r="I2231" s="13">
        <f t="shared" si="237"/>
        <v>15</v>
      </c>
      <c r="J2231" s="13">
        <f t="shared" si="238"/>
        <v>4</v>
      </c>
      <c r="K2231" s="13" t="s">
        <v>1618</v>
      </c>
      <c r="L2231" s="13">
        <v>101</v>
      </c>
      <c r="M2231" s="13" t="s">
        <v>1502</v>
      </c>
      <c r="N2231" s="13">
        <v>101</v>
      </c>
      <c r="O2231" s="13" t="s">
        <v>1504</v>
      </c>
      <c r="P2231" s="13">
        <v>101</v>
      </c>
      <c r="Q2231" s="13" t="s">
        <v>1506</v>
      </c>
      <c r="R2231" s="13">
        <v>101</v>
      </c>
      <c r="S2231" s="13" t="s">
        <v>1508</v>
      </c>
      <c r="T2231" s="13">
        <v>101</v>
      </c>
      <c r="U2231" s="13" t="s">
        <v>1510</v>
      </c>
      <c r="V2231" s="13">
        <v>101</v>
      </c>
      <c r="W2231" s="13" t="s">
        <v>1512</v>
      </c>
      <c r="X2231" s="13">
        <v>101</v>
      </c>
      <c r="Y2231" s="13" t="s">
        <v>1515</v>
      </c>
      <c r="Z2231" s="13">
        <v>101</v>
      </c>
      <c r="AA2231" s="13" t="s">
        <v>395</v>
      </c>
      <c r="AB2231" s="13" t="str">
        <f t="shared" si="239"/>
        <v>tw-y-72-shl-loc1</v>
      </c>
      <c r="AC2231" s="13">
        <f t="shared" si="240"/>
        <v>8</v>
      </c>
      <c r="AD2231" s="13">
        <v>9</v>
      </c>
      <c r="AE2231" s="27">
        <v>9</v>
      </c>
      <c r="AG2231" s="35">
        <v>428</v>
      </c>
    </row>
    <row r="2232" spans="1:33" ht="16.5" x14ac:dyDescent="0.2">
      <c r="A2232" s="33" t="s">
        <v>988</v>
      </c>
      <c r="B2232" s="33">
        <f t="shared" si="234"/>
        <v>4407220</v>
      </c>
      <c r="C2232" s="52">
        <v>72</v>
      </c>
      <c r="D2232" s="26">
        <f t="shared" si="235"/>
        <v>44072</v>
      </c>
      <c r="E2232" s="13">
        <v>2</v>
      </c>
      <c r="F2232" s="14" t="s">
        <v>633</v>
      </c>
      <c r="G2232" s="14" t="s">
        <v>350</v>
      </c>
      <c r="H2232" s="13">
        <f t="shared" si="236"/>
        <v>117</v>
      </c>
      <c r="I2232" s="13">
        <f t="shared" si="237"/>
        <v>15</v>
      </c>
      <c r="J2232" s="13">
        <f t="shared" si="238"/>
        <v>4</v>
      </c>
      <c r="K2232" s="13" t="s">
        <v>1619</v>
      </c>
      <c r="L2232" s="13">
        <v>102</v>
      </c>
      <c r="M2232" s="13" t="s">
        <v>1503</v>
      </c>
      <c r="N2232" s="13">
        <v>102</v>
      </c>
      <c r="O2232" s="13" t="s">
        <v>1505</v>
      </c>
      <c r="P2232" s="13">
        <v>102</v>
      </c>
      <c r="Q2232" s="13" t="s">
        <v>1507</v>
      </c>
      <c r="R2232" s="13">
        <v>102</v>
      </c>
      <c r="S2232" s="13" t="s">
        <v>1509</v>
      </c>
      <c r="T2232" s="13">
        <v>102</v>
      </c>
      <c r="U2232" s="13" t="s">
        <v>1511</v>
      </c>
      <c r="V2232" s="13">
        <v>102</v>
      </c>
      <c r="W2232" s="13" t="s">
        <v>1513</v>
      </c>
      <c r="X2232" s="13">
        <v>102</v>
      </c>
      <c r="Y2232" s="13" t="s">
        <v>1514</v>
      </c>
      <c r="Z2232" s="13">
        <v>102</v>
      </c>
      <c r="AA2232" s="13" t="s">
        <v>748</v>
      </c>
      <c r="AB2232" s="36" t="str">
        <f t="shared" si="239"/>
        <v>tw-y-72-jlr-loc2</v>
      </c>
      <c r="AC2232" s="36">
        <f t="shared" si="240"/>
        <v>8</v>
      </c>
      <c r="AD2232" s="13">
        <v>6</v>
      </c>
      <c r="AE2232" s="27">
        <v>6</v>
      </c>
      <c r="AG2232" s="35">
        <v>429</v>
      </c>
    </row>
    <row r="2233" spans="1:33" ht="16.5" x14ac:dyDescent="0.2">
      <c r="A2233" s="33" t="s">
        <v>988</v>
      </c>
      <c r="B2233" s="33">
        <f t="shared" si="234"/>
        <v>4407221</v>
      </c>
      <c r="C2233" s="52">
        <v>72</v>
      </c>
      <c r="D2233" s="26">
        <f t="shared" si="235"/>
        <v>44072</v>
      </c>
      <c r="E2233" s="13">
        <v>2</v>
      </c>
      <c r="F2233" s="14" t="s">
        <v>634</v>
      </c>
      <c r="G2233" s="14" t="s">
        <v>367</v>
      </c>
      <c r="H2233" s="13">
        <f t="shared" si="236"/>
        <v>117</v>
      </c>
      <c r="I2233" s="13">
        <f t="shared" si="237"/>
        <v>15</v>
      </c>
      <c r="J2233" s="13">
        <f t="shared" si="238"/>
        <v>4</v>
      </c>
      <c r="K2233" s="13" t="s">
        <v>1618</v>
      </c>
      <c r="L2233" s="13">
        <v>101</v>
      </c>
      <c r="M2233" s="13" t="s">
        <v>1502</v>
      </c>
      <c r="N2233" s="13">
        <v>101</v>
      </c>
      <c r="O2233" s="13" t="s">
        <v>1504</v>
      </c>
      <c r="P2233" s="13">
        <v>101</v>
      </c>
      <c r="Q2233" s="13" t="s">
        <v>1506</v>
      </c>
      <c r="R2233" s="13">
        <v>101</v>
      </c>
      <c r="S2233" s="13" t="s">
        <v>1508</v>
      </c>
      <c r="T2233" s="13">
        <v>101</v>
      </c>
      <c r="U2233" s="13" t="s">
        <v>1510</v>
      </c>
      <c r="V2233" s="13">
        <v>101</v>
      </c>
      <c r="W2233" s="13" t="s">
        <v>1512</v>
      </c>
      <c r="X2233" s="13">
        <v>101</v>
      </c>
      <c r="Y2233" s="13" t="s">
        <v>1515</v>
      </c>
      <c r="Z2233" s="13">
        <v>101</v>
      </c>
      <c r="AA2233" s="13" t="s">
        <v>390</v>
      </c>
      <c r="AB2233" s="36" t="str">
        <f t="shared" si="239"/>
        <v>tw-y-72-shl-loc2</v>
      </c>
      <c r="AC2233" s="36">
        <f t="shared" si="240"/>
        <v>8</v>
      </c>
      <c r="AD2233" s="13">
        <v>9</v>
      </c>
      <c r="AE2233" s="27">
        <v>9</v>
      </c>
      <c r="AG2233" s="35">
        <v>430</v>
      </c>
    </row>
    <row r="2234" spans="1:33" ht="16.5" x14ac:dyDescent="0.2">
      <c r="A2234" s="33" t="s">
        <v>988</v>
      </c>
      <c r="B2234" s="33">
        <f t="shared" si="234"/>
        <v>4407230</v>
      </c>
      <c r="C2234" s="52">
        <v>72</v>
      </c>
      <c r="D2234" s="26">
        <f t="shared" si="235"/>
        <v>44072</v>
      </c>
      <c r="E2234" s="13">
        <v>3</v>
      </c>
      <c r="F2234" s="14" t="s">
        <v>633</v>
      </c>
      <c r="G2234" s="14" t="s">
        <v>352</v>
      </c>
      <c r="H2234" s="13">
        <f t="shared" si="236"/>
        <v>117</v>
      </c>
      <c r="I2234" s="13">
        <f t="shared" si="237"/>
        <v>15</v>
      </c>
      <c r="J2234" s="13">
        <f t="shared" si="238"/>
        <v>4</v>
      </c>
      <c r="K2234" s="13" t="s">
        <v>1619</v>
      </c>
      <c r="L2234" s="13">
        <v>102</v>
      </c>
      <c r="M2234" s="13" t="s">
        <v>1503</v>
      </c>
      <c r="N2234" s="13">
        <v>102</v>
      </c>
      <c r="O2234" s="13" t="s">
        <v>1505</v>
      </c>
      <c r="P2234" s="13">
        <v>102</v>
      </c>
      <c r="Q2234" s="13" t="s">
        <v>1507</v>
      </c>
      <c r="R2234" s="13">
        <v>102</v>
      </c>
      <c r="S2234" s="13" t="s">
        <v>1509</v>
      </c>
      <c r="T2234" s="13">
        <v>102</v>
      </c>
      <c r="U2234" s="13" t="s">
        <v>1511</v>
      </c>
      <c r="V2234" s="13">
        <v>102</v>
      </c>
      <c r="W2234" s="13" t="s">
        <v>1513</v>
      </c>
      <c r="X2234" s="13">
        <v>102</v>
      </c>
      <c r="Y2234" s="13" t="s">
        <v>1514</v>
      </c>
      <c r="Z2234" s="13">
        <v>102</v>
      </c>
      <c r="AA2234" s="13" t="s">
        <v>351</v>
      </c>
      <c r="AB2234" s="37" t="str">
        <f t="shared" si="239"/>
        <v>tw-y-72-jlr-loc3</v>
      </c>
      <c r="AC2234" s="37">
        <f t="shared" si="240"/>
        <v>8</v>
      </c>
      <c r="AD2234" s="13">
        <v>6</v>
      </c>
      <c r="AE2234" s="27">
        <v>6</v>
      </c>
      <c r="AG2234" s="35">
        <v>431</v>
      </c>
    </row>
    <row r="2235" spans="1:33" ht="17.25" thickBot="1" x14ac:dyDescent="0.25">
      <c r="A2235" s="33" t="s">
        <v>988</v>
      </c>
      <c r="B2235" s="33">
        <f t="shared" si="234"/>
        <v>4407231</v>
      </c>
      <c r="C2235" s="52">
        <v>72</v>
      </c>
      <c r="D2235" s="28">
        <f t="shared" si="235"/>
        <v>44072</v>
      </c>
      <c r="E2235" s="29">
        <v>3</v>
      </c>
      <c r="F2235" s="30" t="s">
        <v>634</v>
      </c>
      <c r="G2235" s="30" t="s">
        <v>372</v>
      </c>
      <c r="H2235" s="29">
        <f t="shared" si="236"/>
        <v>117</v>
      </c>
      <c r="I2235" s="29">
        <f t="shared" si="237"/>
        <v>15</v>
      </c>
      <c r="J2235" s="29">
        <f t="shared" si="238"/>
        <v>4</v>
      </c>
      <c r="K2235" s="29" t="s">
        <v>1618</v>
      </c>
      <c r="L2235" s="29">
        <v>101</v>
      </c>
      <c r="M2235" s="29" t="s">
        <v>1502</v>
      </c>
      <c r="N2235" s="29">
        <v>101</v>
      </c>
      <c r="O2235" s="29" t="s">
        <v>1504</v>
      </c>
      <c r="P2235" s="29">
        <v>101</v>
      </c>
      <c r="Q2235" s="29" t="s">
        <v>1506</v>
      </c>
      <c r="R2235" s="29">
        <v>101</v>
      </c>
      <c r="S2235" s="29" t="s">
        <v>1508</v>
      </c>
      <c r="T2235" s="29">
        <v>101</v>
      </c>
      <c r="U2235" s="29" t="s">
        <v>1510</v>
      </c>
      <c r="V2235" s="29">
        <v>101</v>
      </c>
      <c r="W2235" s="29" t="s">
        <v>1512</v>
      </c>
      <c r="X2235" s="29">
        <v>101</v>
      </c>
      <c r="Y2235" s="29" t="s">
        <v>1515</v>
      </c>
      <c r="Z2235" s="29">
        <v>101</v>
      </c>
      <c r="AA2235" s="29" t="s">
        <v>391</v>
      </c>
      <c r="AB2235" s="30" t="str">
        <f t="shared" si="239"/>
        <v>tw-y-72-shl-loc3</v>
      </c>
      <c r="AC2235" s="30">
        <f t="shared" si="240"/>
        <v>8</v>
      </c>
      <c r="AD2235" s="29">
        <v>9</v>
      </c>
      <c r="AE2235" s="31">
        <v>9</v>
      </c>
      <c r="AG2235" s="35">
        <v>432</v>
      </c>
    </row>
    <row r="2236" spans="1:33" ht="16.5" x14ac:dyDescent="0.2">
      <c r="A2236" s="33" t="s">
        <v>988</v>
      </c>
      <c r="B2236" s="33">
        <f t="shared" si="234"/>
        <v>4407310</v>
      </c>
      <c r="C2236" s="52">
        <v>73</v>
      </c>
      <c r="D2236" s="23">
        <f t="shared" si="235"/>
        <v>44073</v>
      </c>
      <c r="E2236" s="24">
        <v>1</v>
      </c>
      <c r="F2236" s="32" t="s">
        <v>633</v>
      </c>
      <c r="G2236" s="32" t="s">
        <v>30</v>
      </c>
      <c r="H2236" s="24">
        <f t="shared" si="236"/>
        <v>117</v>
      </c>
      <c r="I2236" s="24">
        <f t="shared" si="237"/>
        <v>15</v>
      </c>
      <c r="J2236" s="24">
        <f t="shared" si="238"/>
        <v>4</v>
      </c>
      <c r="K2236" s="24" t="s">
        <v>1619</v>
      </c>
      <c r="L2236" s="24">
        <v>103</v>
      </c>
      <c r="M2236" s="24" t="s">
        <v>1621</v>
      </c>
      <c r="N2236" s="24">
        <v>103</v>
      </c>
      <c r="O2236" s="24" t="s">
        <v>1505</v>
      </c>
      <c r="P2236" s="24">
        <v>103</v>
      </c>
      <c r="Q2236" s="24" t="s">
        <v>1507</v>
      </c>
      <c r="R2236" s="24">
        <v>103</v>
      </c>
      <c r="S2236" s="24" t="s">
        <v>1509</v>
      </c>
      <c r="T2236" s="24">
        <v>103</v>
      </c>
      <c r="U2236" s="24" t="s">
        <v>1511</v>
      </c>
      <c r="V2236" s="24">
        <v>103</v>
      </c>
      <c r="W2236" s="24" t="s">
        <v>1513</v>
      </c>
      <c r="X2236" s="24">
        <v>103</v>
      </c>
      <c r="Y2236" s="24" t="s">
        <v>1514</v>
      </c>
      <c r="Z2236" s="24">
        <v>103</v>
      </c>
      <c r="AA2236" s="24" t="s">
        <v>347</v>
      </c>
      <c r="AB2236" s="24" t="str">
        <f t="shared" si="239"/>
        <v>tw-y-73-jlr-loc1</v>
      </c>
      <c r="AC2236" s="24">
        <f t="shared" si="240"/>
        <v>8</v>
      </c>
      <c r="AD2236" s="24">
        <v>6</v>
      </c>
      <c r="AE2236" s="25">
        <v>6</v>
      </c>
      <c r="AG2236" s="35">
        <v>433</v>
      </c>
    </row>
    <row r="2237" spans="1:33" ht="16.5" x14ac:dyDescent="0.2">
      <c r="A2237" s="33" t="s">
        <v>988</v>
      </c>
      <c r="B2237" s="33">
        <f t="shared" si="234"/>
        <v>4407311</v>
      </c>
      <c r="C2237" s="52">
        <v>73</v>
      </c>
      <c r="D2237" s="26">
        <f t="shared" si="235"/>
        <v>44073</v>
      </c>
      <c r="E2237" s="13">
        <v>1</v>
      </c>
      <c r="F2237" s="14" t="s">
        <v>634</v>
      </c>
      <c r="G2237" s="14" t="s">
        <v>368</v>
      </c>
      <c r="H2237" s="13">
        <f t="shared" si="236"/>
        <v>117</v>
      </c>
      <c r="I2237" s="13">
        <f t="shared" si="237"/>
        <v>15</v>
      </c>
      <c r="J2237" s="13">
        <f t="shared" si="238"/>
        <v>4</v>
      </c>
      <c r="K2237" s="13" t="s">
        <v>1618</v>
      </c>
      <c r="L2237" s="13">
        <v>103</v>
      </c>
      <c r="M2237" s="13" t="s">
        <v>1620</v>
      </c>
      <c r="N2237" s="13">
        <v>103</v>
      </c>
      <c r="O2237" s="13" t="s">
        <v>1504</v>
      </c>
      <c r="P2237" s="13">
        <v>103</v>
      </c>
      <c r="Q2237" s="13" t="s">
        <v>1506</v>
      </c>
      <c r="R2237" s="13">
        <v>103</v>
      </c>
      <c r="S2237" s="13" t="s">
        <v>1508</v>
      </c>
      <c r="T2237" s="13">
        <v>103</v>
      </c>
      <c r="U2237" s="13" t="s">
        <v>1510</v>
      </c>
      <c r="V2237" s="13">
        <v>103</v>
      </c>
      <c r="W2237" s="13" t="s">
        <v>1512</v>
      </c>
      <c r="X2237" s="13">
        <v>103</v>
      </c>
      <c r="Y2237" s="13" t="s">
        <v>1515</v>
      </c>
      <c r="Z2237" s="13">
        <v>103</v>
      </c>
      <c r="AA2237" s="13" t="s">
        <v>379</v>
      </c>
      <c r="AB2237" s="13" t="str">
        <f t="shared" si="239"/>
        <v>tw-y-73-shl-loc1</v>
      </c>
      <c r="AC2237" s="13">
        <f t="shared" si="240"/>
        <v>8</v>
      </c>
      <c r="AD2237" s="13">
        <v>9</v>
      </c>
      <c r="AE2237" s="27">
        <v>9</v>
      </c>
      <c r="AG2237" s="35">
        <v>434</v>
      </c>
    </row>
    <row r="2238" spans="1:33" ht="16.5" x14ac:dyDescent="0.2">
      <c r="A2238" s="33" t="s">
        <v>988</v>
      </c>
      <c r="B2238" s="33">
        <f t="shared" si="234"/>
        <v>4407320</v>
      </c>
      <c r="C2238" s="52">
        <v>73</v>
      </c>
      <c r="D2238" s="26">
        <f t="shared" si="235"/>
        <v>44073</v>
      </c>
      <c r="E2238" s="13">
        <v>2</v>
      </c>
      <c r="F2238" s="14" t="s">
        <v>633</v>
      </c>
      <c r="G2238" s="14" t="s">
        <v>350</v>
      </c>
      <c r="H2238" s="13">
        <f t="shared" si="236"/>
        <v>117</v>
      </c>
      <c r="I2238" s="13">
        <f t="shared" si="237"/>
        <v>15</v>
      </c>
      <c r="J2238" s="13">
        <f t="shared" si="238"/>
        <v>4</v>
      </c>
      <c r="K2238" s="13" t="s">
        <v>1619</v>
      </c>
      <c r="L2238" s="13">
        <v>103</v>
      </c>
      <c r="M2238" s="13" t="s">
        <v>1621</v>
      </c>
      <c r="N2238" s="13">
        <v>103</v>
      </c>
      <c r="O2238" s="13" t="s">
        <v>1505</v>
      </c>
      <c r="P2238" s="13">
        <v>103</v>
      </c>
      <c r="Q2238" s="13" t="s">
        <v>1507</v>
      </c>
      <c r="R2238" s="13">
        <v>103</v>
      </c>
      <c r="S2238" s="13" t="s">
        <v>1509</v>
      </c>
      <c r="T2238" s="13">
        <v>103</v>
      </c>
      <c r="U2238" s="13" t="s">
        <v>1511</v>
      </c>
      <c r="V2238" s="13">
        <v>103</v>
      </c>
      <c r="W2238" s="13" t="s">
        <v>1513</v>
      </c>
      <c r="X2238" s="13">
        <v>103</v>
      </c>
      <c r="Y2238" s="13" t="s">
        <v>1514</v>
      </c>
      <c r="Z2238" s="13">
        <v>103</v>
      </c>
      <c r="AA2238" s="13" t="s">
        <v>749</v>
      </c>
      <c r="AB2238" s="36" t="str">
        <f t="shared" si="239"/>
        <v>tw-y-73-jlr-loc2</v>
      </c>
      <c r="AC2238" s="36">
        <f t="shared" si="240"/>
        <v>8</v>
      </c>
      <c r="AD2238" s="13">
        <v>6</v>
      </c>
      <c r="AE2238" s="27">
        <v>6</v>
      </c>
      <c r="AG2238" s="35">
        <v>435</v>
      </c>
    </row>
    <row r="2239" spans="1:33" ht="16.5" x14ac:dyDescent="0.2">
      <c r="A2239" s="33" t="s">
        <v>988</v>
      </c>
      <c r="B2239" s="33">
        <f t="shared" si="234"/>
        <v>4407321</v>
      </c>
      <c r="C2239" s="52">
        <v>73</v>
      </c>
      <c r="D2239" s="26">
        <f t="shared" si="235"/>
        <v>44073</v>
      </c>
      <c r="E2239" s="13">
        <v>2</v>
      </c>
      <c r="F2239" s="14" t="s">
        <v>634</v>
      </c>
      <c r="G2239" s="14" t="s">
        <v>367</v>
      </c>
      <c r="H2239" s="13">
        <f t="shared" si="236"/>
        <v>117</v>
      </c>
      <c r="I2239" s="13">
        <f t="shared" si="237"/>
        <v>15</v>
      </c>
      <c r="J2239" s="13">
        <f t="shared" si="238"/>
        <v>4</v>
      </c>
      <c r="K2239" s="13" t="s">
        <v>1618</v>
      </c>
      <c r="L2239" s="13">
        <v>103</v>
      </c>
      <c r="M2239" s="13" t="s">
        <v>1620</v>
      </c>
      <c r="N2239" s="13">
        <v>103</v>
      </c>
      <c r="O2239" s="13" t="s">
        <v>1504</v>
      </c>
      <c r="P2239" s="13">
        <v>103</v>
      </c>
      <c r="Q2239" s="13" t="s">
        <v>1506</v>
      </c>
      <c r="R2239" s="13">
        <v>103</v>
      </c>
      <c r="S2239" s="13" t="s">
        <v>1508</v>
      </c>
      <c r="T2239" s="13">
        <v>103</v>
      </c>
      <c r="U2239" s="13" t="s">
        <v>1510</v>
      </c>
      <c r="V2239" s="13">
        <v>103</v>
      </c>
      <c r="W2239" s="13" t="s">
        <v>1512</v>
      </c>
      <c r="X2239" s="13">
        <v>103</v>
      </c>
      <c r="Y2239" s="13" t="s">
        <v>1515</v>
      </c>
      <c r="Z2239" s="13">
        <v>103</v>
      </c>
      <c r="AA2239" s="13" t="s">
        <v>382</v>
      </c>
      <c r="AB2239" s="36" t="str">
        <f t="shared" si="239"/>
        <v>tw-y-73-shl-loc2</v>
      </c>
      <c r="AC2239" s="36">
        <f t="shared" si="240"/>
        <v>8</v>
      </c>
      <c r="AD2239" s="13">
        <v>9</v>
      </c>
      <c r="AE2239" s="27">
        <v>9</v>
      </c>
      <c r="AG2239" s="35">
        <v>436</v>
      </c>
    </row>
    <row r="2240" spans="1:33" ht="16.5" x14ac:dyDescent="0.2">
      <c r="A2240" s="33" t="s">
        <v>988</v>
      </c>
      <c r="B2240" s="33">
        <f t="shared" si="234"/>
        <v>4407330</v>
      </c>
      <c r="C2240" s="52">
        <v>73</v>
      </c>
      <c r="D2240" s="26">
        <f t="shared" si="235"/>
        <v>44073</v>
      </c>
      <c r="E2240" s="13">
        <v>3</v>
      </c>
      <c r="F2240" s="14" t="s">
        <v>633</v>
      </c>
      <c r="G2240" s="14" t="s">
        <v>352</v>
      </c>
      <c r="H2240" s="13">
        <f t="shared" si="236"/>
        <v>117</v>
      </c>
      <c r="I2240" s="13">
        <f t="shared" si="237"/>
        <v>15</v>
      </c>
      <c r="J2240" s="13">
        <f t="shared" si="238"/>
        <v>4</v>
      </c>
      <c r="K2240" s="13" t="s">
        <v>1619</v>
      </c>
      <c r="L2240" s="13">
        <v>103</v>
      </c>
      <c r="M2240" s="13" t="s">
        <v>1621</v>
      </c>
      <c r="N2240" s="13">
        <v>103</v>
      </c>
      <c r="O2240" s="13" t="s">
        <v>1505</v>
      </c>
      <c r="P2240" s="13">
        <v>103</v>
      </c>
      <c r="Q2240" s="13" t="s">
        <v>1507</v>
      </c>
      <c r="R2240" s="13">
        <v>103</v>
      </c>
      <c r="S2240" s="13" t="s">
        <v>1509</v>
      </c>
      <c r="T2240" s="13">
        <v>103</v>
      </c>
      <c r="U2240" s="13" t="s">
        <v>1511</v>
      </c>
      <c r="V2240" s="13">
        <v>103</v>
      </c>
      <c r="W2240" s="13" t="s">
        <v>1513</v>
      </c>
      <c r="X2240" s="13">
        <v>103</v>
      </c>
      <c r="Y2240" s="13" t="s">
        <v>1514</v>
      </c>
      <c r="Z2240" s="13">
        <v>103</v>
      </c>
      <c r="AA2240" s="13" t="s">
        <v>356</v>
      </c>
      <c r="AB2240" s="37" t="str">
        <f t="shared" si="239"/>
        <v>tw-y-73-jlr-loc3</v>
      </c>
      <c r="AC2240" s="37">
        <f t="shared" si="240"/>
        <v>8</v>
      </c>
      <c r="AD2240" s="13">
        <v>6</v>
      </c>
      <c r="AE2240" s="27">
        <v>6</v>
      </c>
      <c r="AG2240" s="35">
        <v>437</v>
      </c>
    </row>
    <row r="2241" spans="1:33" ht="17.25" thickBot="1" x14ac:dyDescent="0.25">
      <c r="A2241" s="33" t="s">
        <v>988</v>
      </c>
      <c r="B2241" s="33">
        <f t="shared" si="234"/>
        <v>4407331</v>
      </c>
      <c r="C2241" s="52">
        <v>73</v>
      </c>
      <c r="D2241" s="28">
        <f t="shared" si="235"/>
        <v>44073</v>
      </c>
      <c r="E2241" s="29">
        <v>3</v>
      </c>
      <c r="F2241" s="30" t="s">
        <v>634</v>
      </c>
      <c r="G2241" s="30" t="s">
        <v>372</v>
      </c>
      <c r="H2241" s="29">
        <f t="shared" si="236"/>
        <v>117</v>
      </c>
      <c r="I2241" s="29">
        <f t="shared" si="237"/>
        <v>15</v>
      </c>
      <c r="J2241" s="29">
        <f t="shared" si="238"/>
        <v>4</v>
      </c>
      <c r="K2241" s="29" t="s">
        <v>1618</v>
      </c>
      <c r="L2241" s="29">
        <v>103</v>
      </c>
      <c r="M2241" s="29" t="s">
        <v>1620</v>
      </c>
      <c r="N2241" s="29">
        <v>103</v>
      </c>
      <c r="O2241" s="29" t="s">
        <v>1504</v>
      </c>
      <c r="P2241" s="29">
        <v>103</v>
      </c>
      <c r="Q2241" s="29" t="s">
        <v>1506</v>
      </c>
      <c r="R2241" s="29">
        <v>103</v>
      </c>
      <c r="S2241" s="29" t="s">
        <v>1508</v>
      </c>
      <c r="T2241" s="29">
        <v>103</v>
      </c>
      <c r="U2241" s="29" t="s">
        <v>1510</v>
      </c>
      <c r="V2241" s="29">
        <v>103</v>
      </c>
      <c r="W2241" s="29" t="s">
        <v>1512</v>
      </c>
      <c r="X2241" s="29">
        <v>103</v>
      </c>
      <c r="Y2241" s="29" t="s">
        <v>1515</v>
      </c>
      <c r="Z2241" s="29">
        <v>103</v>
      </c>
      <c r="AA2241" s="29" t="s">
        <v>397</v>
      </c>
      <c r="AB2241" s="30" t="str">
        <f t="shared" si="239"/>
        <v>tw-y-73-shl-loc3</v>
      </c>
      <c r="AC2241" s="30">
        <f t="shared" si="240"/>
        <v>8</v>
      </c>
      <c r="AD2241" s="29">
        <v>9</v>
      </c>
      <c r="AE2241" s="31">
        <v>9</v>
      </c>
      <c r="AG2241" s="35">
        <v>438</v>
      </c>
    </row>
    <row r="2242" spans="1:33" ht="16.5" x14ac:dyDescent="0.2">
      <c r="A2242" s="33" t="s">
        <v>988</v>
      </c>
      <c r="B2242" s="33">
        <f t="shared" si="234"/>
        <v>4407410</v>
      </c>
      <c r="C2242" s="52">
        <v>74</v>
      </c>
      <c r="D2242" s="23">
        <f t="shared" si="235"/>
        <v>44074</v>
      </c>
      <c r="E2242" s="24">
        <v>1</v>
      </c>
      <c r="F2242" s="32" t="s">
        <v>633</v>
      </c>
      <c r="G2242" s="32" t="s">
        <v>30</v>
      </c>
      <c r="H2242" s="24">
        <f t="shared" si="236"/>
        <v>118</v>
      </c>
      <c r="I2242" s="24">
        <f t="shared" si="237"/>
        <v>15</v>
      </c>
      <c r="J2242" s="24">
        <f t="shared" si="238"/>
        <v>4</v>
      </c>
      <c r="K2242" s="24" t="s">
        <v>1619</v>
      </c>
      <c r="L2242" s="24">
        <v>104</v>
      </c>
      <c r="M2242" s="24" t="s">
        <v>1621</v>
      </c>
      <c r="N2242" s="24">
        <v>104</v>
      </c>
      <c r="O2242" s="24" t="s">
        <v>1623</v>
      </c>
      <c r="P2242" s="24">
        <v>104</v>
      </c>
      <c r="Q2242" s="24" t="s">
        <v>1507</v>
      </c>
      <c r="R2242" s="24">
        <v>104</v>
      </c>
      <c r="S2242" s="24" t="s">
        <v>1509</v>
      </c>
      <c r="T2242" s="24">
        <v>104</v>
      </c>
      <c r="U2242" s="24" t="s">
        <v>1511</v>
      </c>
      <c r="V2242" s="24">
        <v>104</v>
      </c>
      <c r="W2242" s="24" t="s">
        <v>1513</v>
      </c>
      <c r="X2242" s="24">
        <v>104</v>
      </c>
      <c r="Y2242" s="24" t="s">
        <v>1514</v>
      </c>
      <c r="Z2242" s="24">
        <v>104</v>
      </c>
      <c r="AA2242" s="24" t="s">
        <v>354</v>
      </c>
      <c r="AB2242" s="24" t="str">
        <f t="shared" si="239"/>
        <v>tw-y-74-jlr-loc1</v>
      </c>
      <c r="AC2242" s="24">
        <f t="shared" si="240"/>
        <v>8</v>
      </c>
      <c r="AD2242" s="24">
        <v>6</v>
      </c>
      <c r="AE2242" s="25">
        <v>6</v>
      </c>
      <c r="AG2242" s="35">
        <v>439</v>
      </c>
    </row>
    <row r="2243" spans="1:33" ht="16.5" x14ac:dyDescent="0.2">
      <c r="A2243" s="33" t="s">
        <v>988</v>
      </c>
      <c r="B2243" s="33">
        <f t="shared" si="234"/>
        <v>4407411</v>
      </c>
      <c r="C2243" s="52">
        <v>74</v>
      </c>
      <c r="D2243" s="26">
        <f t="shared" si="235"/>
        <v>44074</v>
      </c>
      <c r="E2243" s="13">
        <v>1</v>
      </c>
      <c r="F2243" s="14" t="s">
        <v>634</v>
      </c>
      <c r="G2243" s="14" t="s">
        <v>368</v>
      </c>
      <c r="H2243" s="13">
        <f t="shared" si="236"/>
        <v>118</v>
      </c>
      <c r="I2243" s="13">
        <f t="shared" si="237"/>
        <v>15</v>
      </c>
      <c r="J2243" s="13">
        <f t="shared" si="238"/>
        <v>4</v>
      </c>
      <c r="K2243" s="13" t="s">
        <v>1618</v>
      </c>
      <c r="L2243" s="13">
        <v>104</v>
      </c>
      <c r="M2243" s="13" t="s">
        <v>1620</v>
      </c>
      <c r="N2243" s="13">
        <v>104</v>
      </c>
      <c r="O2243" s="13" t="s">
        <v>1622</v>
      </c>
      <c r="P2243" s="13">
        <v>104</v>
      </c>
      <c r="Q2243" s="13" t="s">
        <v>1506</v>
      </c>
      <c r="R2243" s="13">
        <v>104</v>
      </c>
      <c r="S2243" s="13" t="s">
        <v>1508</v>
      </c>
      <c r="T2243" s="13">
        <v>104</v>
      </c>
      <c r="U2243" s="13" t="s">
        <v>1510</v>
      </c>
      <c r="V2243" s="13">
        <v>104</v>
      </c>
      <c r="W2243" s="13" t="s">
        <v>1512</v>
      </c>
      <c r="X2243" s="13">
        <v>104</v>
      </c>
      <c r="Y2243" s="13" t="s">
        <v>1515</v>
      </c>
      <c r="Z2243" s="13">
        <v>104</v>
      </c>
      <c r="AA2243" s="13" t="s">
        <v>395</v>
      </c>
      <c r="AB2243" s="13" t="str">
        <f t="shared" si="239"/>
        <v>tw-y-74-shl-loc1</v>
      </c>
      <c r="AC2243" s="13">
        <f t="shared" si="240"/>
        <v>8</v>
      </c>
      <c r="AD2243" s="13">
        <v>9</v>
      </c>
      <c r="AE2243" s="27">
        <v>9</v>
      </c>
      <c r="AG2243" s="35">
        <v>440</v>
      </c>
    </row>
    <row r="2244" spans="1:33" ht="16.5" x14ac:dyDescent="0.2">
      <c r="A2244" s="33" t="s">
        <v>988</v>
      </c>
      <c r="B2244" s="33">
        <f t="shared" si="234"/>
        <v>4407420</v>
      </c>
      <c r="C2244" s="52">
        <v>74</v>
      </c>
      <c r="D2244" s="26">
        <f t="shared" si="235"/>
        <v>44074</v>
      </c>
      <c r="E2244" s="13">
        <v>2</v>
      </c>
      <c r="F2244" s="14" t="s">
        <v>633</v>
      </c>
      <c r="G2244" s="14" t="s">
        <v>350</v>
      </c>
      <c r="H2244" s="13">
        <f t="shared" si="236"/>
        <v>118</v>
      </c>
      <c r="I2244" s="13">
        <f t="shared" si="237"/>
        <v>15</v>
      </c>
      <c r="J2244" s="13">
        <f t="shared" si="238"/>
        <v>4</v>
      </c>
      <c r="K2244" s="13" t="s">
        <v>1619</v>
      </c>
      <c r="L2244" s="13">
        <v>104</v>
      </c>
      <c r="M2244" s="13" t="s">
        <v>1621</v>
      </c>
      <c r="N2244" s="13">
        <v>104</v>
      </c>
      <c r="O2244" s="13" t="s">
        <v>1623</v>
      </c>
      <c r="P2244" s="13">
        <v>104</v>
      </c>
      <c r="Q2244" s="13" t="s">
        <v>1507</v>
      </c>
      <c r="R2244" s="13">
        <v>104</v>
      </c>
      <c r="S2244" s="13" t="s">
        <v>1509</v>
      </c>
      <c r="T2244" s="13">
        <v>104</v>
      </c>
      <c r="U2244" s="13" t="s">
        <v>1511</v>
      </c>
      <c r="V2244" s="13">
        <v>104</v>
      </c>
      <c r="W2244" s="13" t="s">
        <v>1513</v>
      </c>
      <c r="X2244" s="13">
        <v>104</v>
      </c>
      <c r="Y2244" s="13" t="s">
        <v>1514</v>
      </c>
      <c r="Z2244" s="13">
        <v>104</v>
      </c>
      <c r="AA2244" s="13" t="s">
        <v>748</v>
      </c>
      <c r="AB2244" s="36" t="str">
        <f t="shared" si="239"/>
        <v>tw-y-74-jlr-loc2</v>
      </c>
      <c r="AC2244" s="36">
        <f t="shared" si="240"/>
        <v>8</v>
      </c>
      <c r="AD2244" s="13">
        <v>6</v>
      </c>
      <c r="AE2244" s="27">
        <v>6</v>
      </c>
      <c r="AG2244" s="35">
        <v>441</v>
      </c>
    </row>
    <row r="2245" spans="1:33" ht="16.5" x14ac:dyDescent="0.2">
      <c r="A2245" s="33" t="s">
        <v>988</v>
      </c>
      <c r="B2245" s="33">
        <f t="shared" ref="B2245:B2308" si="241">D2245*100+E2245*10+IF(F2245="jlr",0,1)</f>
        <v>4407421</v>
      </c>
      <c r="C2245" s="52">
        <v>74</v>
      </c>
      <c r="D2245" s="26">
        <f t="shared" si="235"/>
        <v>44074</v>
      </c>
      <c r="E2245" s="13">
        <v>2</v>
      </c>
      <c r="F2245" s="14" t="s">
        <v>634</v>
      </c>
      <c r="G2245" s="14" t="s">
        <v>367</v>
      </c>
      <c r="H2245" s="13">
        <f t="shared" si="236"/>
        <v>118</v>
      </c>
      <c r="I2245" s="13">
        <f t="shared" si="237"/>
        <v>15</v>
      </c>
      <c r="J2245" s="13">
        <f t="shared" si="238"/>
        <v>4</v>
      </c>
      <c r="K2245" s="13" t="s">
        <v>1618</v>
      </c>
      <c r="L2245" s="13">
        <v>104</v>
      </c>
      <c r="M2245" s="13" t="s">
        <v>1620</v>
      </c>
      <c r="N2245" s="13">
        <v>104</v>
      </c>
      <c r="O2245" s="13" t="s">
        <v>1622</v>
      </c>
      <c r="P2245" s="13">
        <v>104</v>
      </c>
      <c r="Q2245" s="13" t="s">
        <v>1506</v>
      </c>
      <c r="R2245" s="13">
        <v>104</v>
      </c>
      <c r="S2245" s="13" t="s">
        <v>1508</v>
      </c>
      <c r="T2245" s="13">
        <v>104</v>
      </c>
      <c r="U2245" s="13" t="s">
        <v>1510</v>
      </c>
      <c r="V2245" s="13">
        <v>104</v>
      </c>
      <c r="W2245" s="13" t="s">
        <v>1512</v>
      </c>
      <c r="X2245" s="13">
        <v>104</v>
      </c>
      <c r="Y2245" s="13" t="s">
        <v>1515</v>
      </c>
      <c r="Z2245" s="13">
        <v>104</v>
      </c>
      <c r="AA2245" s="13" t="s">
        <v>390</v>
      </c>
      <c r="AB2245" s="36" t="str">
        <f t="shared" si="239"/>
        <v>tw-y-74-shl-loc2</v>
      </c>
      <c r="AC2245" s="36">
        <f t="shared" si="240"/>
        <v>8</v>
      </c>
      <c r="AD2245" s="13">
        <v>9</v>
      </c>
      <c r="AE2245" s="27">
        <v>9</v>
      </c>
      <c r="AG2245" s="35">
        <v>442</v>
      </c>
    </row>
    <row r="2246" spans="1:33" ht="16.5" x14ac:dyDescent="0.2">
      <c r="A2246" s="33" t="s">
        <v>988</v>
      </c>
      <c r="B2246" s="33">
        <f t="shared" si="241"/>
        <v>4407430</v>
      </c>
      <c r="C2246" s="52">
        <v>74</v>
      </c>
      <c r="D2246" s="26">
        <f t="shared" si="235"/>
        <v>44074</v>
      </c>
      <c r="E2246" s="13">
        <v>3</v>
      </c>
      <c r="F2246" s="14" t="s">
        <v>633</v>
      </c>
      <c r="G2246" s="14" t="s">
        <v>352</v>
      </c>
      <c r="H2246" s="13">
        <f t="shared" si="236"/>
        <v>118</v>
      </c>
      <c r="I2246" s="13">
        <f t="shared" si="237"/>
        <v>15</v>
      </c>
      <c r="J2246" s="13">
        <f t="shared" si="238"/>
        <v>4</v>
      </c>
      <c r="K2246" s="13" t="s">
        <v>1619</v>
      </c>
      <c r="L2246" s="13">
        <v>104</v>
      </c>
      <c r="M2246" s="13" t="s">
        <v>1621</v>
      </c>
      <c r="N2246" s="13">
        <v>104</v>
      </c>
      <c r="O2246" s="13" t="s">
        <v>1623</v>
      </c>
      <c r="P2246" s="13">
        <v>104</v>
      </c>
      <c r="Q2246" s="13" t="s">
        <v>1507</v>
      </c>
      <c r="R2246" s="13">
        <v>104</v>
      </c>
      <c r="S2246" s="13" t="s">
        <v>1509</v>
      </c>
      <c r="T2246" s="13">
        <v>104</v>
      </c>
      <c r="U2246" s="13" t="s">
        <v>1511</v>
      </c>
      <c r="V2246" s="13">
        <v>104</v>
      </c>
      <c r="W2246" s="13" t="s">
        <v>1513</v>
      </c>
      <c r="X2246" s="13">
        <v>104</v>
      </c>
      <c r="Y2246" s="13" t="s">
        <v>1514</v>
      </c>
      <c r="Z2246" s="13">
        <v>104</v>
      </c>
      <c r="AA2246" s="13" t="s">
        <v>351</v>
      </c>
      <c r="AB2246" s="37" t="str">
        <f t="shared" si="239"/>
        <v>tw-y-74-jlr-loc3</v>
      </c>
      <c r="AC2246" s="37">
        <f t="shared" si="240"/>
        <v>8</v>
      </c>
      <c r="AD2246" s="13">
        <v>6</v>
      </c>
      <c r="AE2246" s="27">
        <v>6</v>
      </c>
      <c r="AG2246" s="35">
        <v>443</v>
      </c>
    </row>
    <row r="2247" spans="1:33" ht="17.25" thickBot="1" x14ac:dyDescent="0.25">
      <c r="A2247" s="33" t="s">
        <v>988</v>
      </c>
      <c r="B2247" s="33">
        <f t="shared" si="241"/>
        <v>4407431</v>
      </c>
      <c r="C2247" s="52">
        <v>74</v>
      </c>
      <c r="D2247" s="28">
        <f t="shared" si="235"/>
        <v>44074</v>
      </c>
      <c r="E2247" s="29">
        <v>3</v>
      </c>
      <c r="F2247" s="30" t="s">
        <v>634</v>
      </c>
      <c r="G2247" s="30" t="s">
        <v>372</v>
      </c>
      <c r="H2247" s="29">
        <f t="shared" si="236"/>
        <v>118</v>
      </c>
      <c r="I2247" s="29">
        <f t="shared" si="237"/>
        <v>15</v>
      </c>
      <c r="J2247" s="29">
        <f t="shared" si="238"/>
        <v>4</v>
      </c>
      <c r="K2247" s="29" t="s">
        <v>1618</v>
      </c>
      <c r="L2247" s="29">
        <v>104</v>
      </c>
      <c r="M2247" s="29" t="s">
        <v>1620</v>
      </c>
      <c r="N2247" s="29">
        <v>104</v>
      </c>
      <c r="O2247" s="29" t="s">
        <v>1622</v>
      </c>
      <c r="P2247" s="29">
        <v>104</v>
      </c>
      <c r="Q2247" s="29" t="s">
        <v>1506</v>
      </c>
      <c r="R2247" s="29">
        <v>104</v>
      </c>
      <c r="S2247" s="29" t="s">
        <v>1508</v>
      </c>
      <c r="T2247" s="29">
        <v>104</v>
      </c>
      <c r="U2247" s="29" t="s">
        <v>1510</v>
      </c>
      <c r="V2247" s="29">
        <v>104</v>
      </c>
      <c r="W2247" s="29" t="s">
        <v>1512</v>
      </c>
      <c r="X2247" s="29">
        <v>104</v>
      </c>
      <c r="Y2247" s="29" t="s">
        <v>1515</v>
      </c>
      <c r="Z2247" s="29">
        <v>104</v>
      </c>
      <c r="AA2247" s="29" t="s">
        <v>391</v>
      </c>
      <c r="AB2247" s="30" t="str">
        <f t="shared" si="239"/>
        <v>tw-y-74-shl-loc3</v>
      </c>
      <c r="AC2247" s="30">
        <f t="shared" si="240"/>
        <v>8</v>
      </c>
      <c r="AD2247" s="29">
        <v>9</v>
      </c>
      <c r="AE2247" s="31">
        <v>9</v>
      </c>
      <c r="AG2247" s="35">
        <v>444</v>
      </c>
    </row>
    <row r="2248" spans="1:33" ht="16.5" x14ac:dyDescent="0.2">
      <c r="A2248" s="33" t="s">
        <v>988</v>
      </c>
      <c r="B2248" s="33">
        <f t="shared" si="241"/>
        <v>4407510</v>
      </c>
      <c r="C2248" s="52">
        <v>75</v>
      </c>
      <c r="D2248" s="23">
        <f t="shared" si="235"/>
        <v>44075</v>
      </c>
      <c r="E2248" s="24">
        <v>1</v>
      </c>
      <c r="F2248" s="32" t="s">
        <v>633</v>
      </c>
      <c r="G2248" s="32" t="s">
        <v>30</v>
      </c>
      <c r="H2248" s="24">
        <f t="shared" si="236"/>
        <v>118</v>
      </c>
      <c r="I2248" s="24">
        <f t="shared" si="237"/>
        <v>15</v>
      </c>
      <c r="J2248" s="24">
        <f t="shared" si="238"/>
        <v>4</v>
      </c>
      <c r="K2248" s="24" t="s">
        <v>1619</v>
      </c>
      <c r="L2248" s="24">
        <v>104</v>
      </c>
      <c r="M2248" s="24" t="s">
        <v>1621</v>
      </c>
      <c r="N2248" s="24">
        <v>104</v>
      </c>
      <c r="O2248" s="24" t="s">
        <v>1623</v>
      </c>
      <c r="P2248" s="24">
        <v>104</v>
      </c>
      <c r="Q2248" s="24" t="s">
        <v>1507</v>
      </c>
      <c r="R2248" s="24">
        <v>104</v>
      </c>
      <c r="S2248" s="24" t="s">
        <v>1509</v>
      </c>
      <c r="T2248" s="24">
        <v>104</v>
      </c>
      <c r="U2248" s="24" t="s">
        <v>1511</v>
      </c>
      <c r="V2248" s="24">
        <v>104</v>
      </c>
      <c r="W2248" s="24" t="s">
        <v>1513</v>
      </c>
      <c r="X2248" s="24">
        <v>104</v>
      </c>
      <c r="Y2248" s="24" t="s">
        <v>1514</v>
      </c>
      <c r="Z2248" s="24">
        <v>104</v>
      </c>
      <c r="AA2248" s="24" t="s">
        <v>357</v>
      </c>
      <c r="AB2248" s="24" t="str">
        <f t="shared" si="239"/>
        <v>tw-y-75-jlr-loc1</v>
      </c>
      <c r="AC2248" s="24">
        <f t="shared" si="240"/>
        <v>8</v>
      </c>
      <c r="AD2248" s="24">
        <v>6</v>
      </c>
      <c r="AE2248" s="25">
        <v>6</v>
      </c>
      <c r="AG2248" s="35">
        <v>445</v>
      </c>
    </row>
    <row r="2249" spans="1:33" ht="16.5" x14ac:dyDescent="0.2">
      <c r="A2249" s="33" t="s">
        <v>988</v>
      </c>
      <c r="B2249" s="33">
        <f t="shared" si="241"/>
        <v>4407511</v>
      </c>
      <c r="C2249" s="52">
        <v>75</v>
      </c>
      <c r="D2249" s="26">
        <f t="shared" si="235"/>
        <v>44075</v>
      </c>
      <c r="E2249" s="13">
        <v>1</v>
      </c>
      <c r="F2249" s="14" t="s">
        <v>634</v>
      </c>
      <c r="G2249" s="14" t="s">
        <v>368</v>
      </c>
      <c r="H2249" s="13">
        <f t="shared" si="236"/>
        <v>118</v>
      </c>
      <c r="I2249" s="13">
        <f t="shared" si="237"/>
        <v>15</v>
      </c>
      <c r="J2249" s="13">
        <f t="shared" si="238"/>
        <v>4</v>
      </c>
      <c r="K2249" s="13" t="s">
        <v>1618</v>
      </c>
      <c r="L2249" s="13">
        <v>105</v>
      </c>
      <c r="M2249" s="13" t="s">
        <v>1620</v>
      </c>
      <c r="N2249" s="13">
        <v>105</v>
      </c>
      <c r="O2249" s="13" t="s">
        <v>1622</v>
      </c>
      <c r="P2249" s="13">
        <v>105</v>
      </c>
      <c r="Q2249" s="13" t="s">
        <v>1624</v>
      </c>
      <c r="R2249" s="13">
        <v>105</v>
      </c>
      <c r="S2249" s="13" t="s">
        <v>1508</v>
      </c>
      <c r="T2249" s="13">
        <v>105</v>
      </c>
      <c r="U2249" s="13" t="s">
        <v>1510</v>
      </c>
      <c r="V2249" s="13">
        <v>105</v>
      </c>
      <c r="W2249" s="13" t="s">
        <v>1512</v>
      </c>
      <c r="X2249" s="13">
        <v>105</v>
      </c>
      <c r="Y2249" s="13" t="s">
        <v>1515</v>
      </c>
      <c r="Z2249" s="13">
        <v>105</v>
      </c>
      <c r="AA2249" s="13" t="s">
        <v>398</v>
      </c>
      <c r="AB2249" s="13" t="str">
        <f t="shared" si="239"/>
        <v>tw-y-75-shl-loc1</v>
      </c>
      <c r="AC2249" s="13">
        <f t="shared" si="240"/>
        <v>8</v>
      </c>
      <c r="AD2249" s="13">
        <v>9</v>
      </c>
      <c r="AE2249" s="27">
        <v>9</v>
      </c>
      <c r="AG2249" s="35">
        <v>446</v>
      </c>
    </row>
    <row r="2250" spans="1:33" ht="16.5" x14ac:dyDescent="0.2">
      <c r="A2250" s="33" t="s">
        <v>988</v>
      </c>
      <c r="B2250" s="33">
        <f t="shared" si="241"/>
        <v>4407520</v>
      </c>
      <c r="C2250" s="52">
        <v>75</v>
      </c>
      <c r="D2250" s="26">
        <f t="shared" si="235"/>
        <v>44075</v>
      </c>
      <c r="E2250" s="13">
        <v>2</v>
      </c>
      <c r="F2250" s="14" t="s">
        <v>633</v>
      </c>
      <c r="G2250" s="14" t="s">
        <v>350</v>
      </c>
      <c r="H2250" s="13">
        <f t="shared" si="236"/>
        <v>118</v>
      </c>
      <c r="I2250" s="13">
        <f t="shared" si="237"/>
        <v>15</v>
      </c>
      <c r="J2250" s="13">
        <f t="shared" si="238"/>
        <v>4</v>
      </c>
      <c r="K2250" s="13" t="s">
        <v>1619</v>
      </c>
      <c r="L2250" s="13">
        <v>104</v>
      </c>
      <c r="M2250" s="13" t="s">
        <v>1621</v>
      </c>
      <c r="N2250" s="13">
        <v>104</v>
      </c>
      <c r="O2250" s="13" t="s">
        <v>1623</v>
      </c>
      <c r="P2250" s="13">
        <v>104</v>
      </c>
      <c r="Q2250" s="13" t="s">
        <v>1507</v>
      </c>
      <c r="R2250" s="13">
        <v>104</v>
      </c>
      <c r="S2250" s="13" t="s">
        <v>1509</v>
      </c>
      <c r="T2250" s="13">
        <v>104</v>
      </c>
      <c r="U2250" s="13" t="s">
        <v>1511</v>
      </c>
      <c r="V2250" s="13">
        <v>104</v>
      </c>
      <c r="W2250" s="13" t="s">
        <v>1513</v>
      </c>
      <c r="X2250" s="13">
        <v>104</v>
      </c>
      <c r="Y2250" s="13" t="s">
        <v>1514</v>
      </c>
      <c r="Z2250" s="13">
        <v>104</v>
      </c>
      <c r="AA2250" s="13" t="s">
        <v>347</v>
      </c>
      <c r="AB2250" s="36" t="str">
        <f t="shared" si="239"/>
        <v>tw-y-75-jlr-loc2</v>
      </c>
      <c r="AC2250" s="36">
        <f t="shared" si="240"/>
        <v>8</v>
      </c>
      <c r="AD2250" s="13">
        <v>6</v>
      </c>
      <c r="AE2250" s="27">
        <v>6</v>
      </c>
      <c r="AG2250" s="35">
        <v>447</v>
      </c>
    </row>
    <row r="2251" spans="1:33" ht="16.5" x14ac:dyDescent="0.2">
      <c r="A2251" s="33" t="s">
        <v>988</v>
      </c>
      <c r="B2251" s="33">
        <f t="shared" si="241"/>
        <v>4407521</v>
      </c>
      <c r="C2251" s="52">
        <v>75</v>
      </c>
      <c r="D2251" s="26">
        <f t="shared" si="235"/>
        <v>44075</v>
      </c>
      <c r="E2251" s="13">
        <v>2</v>
      </c>
      <c r="F2251" s="14" t="s">
        <v>634</v>
      </c>
      <c r="G2251" s="14" t="s">
        <v>367</v>
      </c>
      <c r="H2251" s="13">
        <f t="shared" si="236"/>
        <v>118</v>
      </c>
      <c r="I2251" s="13">
        <f t="shared" si="237"/>
        <v>15</v>
      </c>
      <c r="J2251" s="13">
        <f t="shared" si="238"/>
        <v>4</v>
      </c>
      <c r="K2251" s="13" t="s">
        <v>1618</v>
      </c>
      <c r="L2251" s="13">
        <v>105</v>
      </c>
      <c r="M2251" s="13" t="s">
        <v>1620</v>
      </c>
      <c r="N2251" s="13">
        <v>105</v>
      </c>
      <c r="O2251" s="13" t="s">
        <v>1622</v>
      </c>
      <c r="P2251" s="13">
        <v>105</v>
      </c>
      <c r="Q2251" s="13" t="s">
        <v>1624</v>
      </c>
      <c r="R2251" s="13">
        <v>105</v>
      </c>
      <c r="S2251" s="13" t="s">
        <v>1508</v>
      </c>
      <c r="T2251" s="13">
        <v>105</v>
      </c>
      <c r="U2251" s="13" t="s">
        <v>1510</v>
      </c>
      <c r="V2251" s="13">
        <v>105</v>
      </c>
      <c r="W2251" s="13" t="s">
        <v>1512</v>
      </c>
      <c r="X2251" s="13">
        <v>105</v>
      </c>
      <c r="Y2251" s="13" t="s">
        <v>1515</v>
      </c>
      <c r="Z2251" s="13">
        <v>105</v>
      </c>
      <c r="AA2251" s="13" t="s">
        <v>386</v>
      </c>
      <c r="AB2251" s="36" t="str">
        <f t="shared" si="239"/>
        <v>tw-y-75-shl-loc2</v>
      </c>
      <c r="AC2251" s="36">
        <f t="shared" si="240"/>
        <v>8</v>
      </c>
      <c r="AD2251" s="13">
        <v>9</v>
      </c>
      <c r="AE2251" s="27">
        <v>9</v>
      </c>
      <c r="AG2251" s="35">
        <v>448</v>
      </c>
    </row>
    <row r="2252" spans="1:33" ht="16.5" x14ac:dyDescent="0.2">
      <c r="A2252" s="33" t="s">
        <v>988</v>
      </c>
      <c r="B2252" s="33">
        <f t="shared" si="241"/>
        <v>4407530</v>
      </c>
      <c r="C2252" s="52">
        <v>75</v>
      </c>
      <c r="D2252" s="26">
        <f t="shared" si="235"/>
        <v>44075</v>
      </c>
      <c r="E2252" s="13">
        <v>3</v>
      </c>
      <c r="F2252" s="14" t="s">
        <v>633</v>
      </c>
      <c r="G2252" s="14" t="s">
        <v>352</v>
      </c>
      <c r="H2252" s="13">
        <f t="shared" si="236"/>
        <v>118</v>
      </c>
      <c r="I2252" s="13">
        <f t="shared" si="237"/>
        <v>15</v>
      </c>
      <c r="J2252" s="13">
        <f t="shared" si="238"/>
        <v>4</v>
      </c>
      <c r="K2252" s="13" t="s">
        <v>1619</v>
      </c>
      <c r="L2252" s="13">
        <v>104</v>
      </c>
      <c r="M2252" s="13" t="s">
        <v>1621</v>
      </c>
      <c r="N2252" s="13">
        <v>104</v>
      </c>
      <c r="O2252" s="13" t="s">
        <v>1623</v>
      </c>
      <c r="P2252" s="13">
        <v>104</v>
      </c>
      <c r="Q2252" s="13" t="s">
        <v>1507</v>
      </c>
      <c r="R2252" s="13">
        <v>104</v>
      </c>
      <c r="S2252" s="13" t="s">
        <v>1509</v>
      </c>
      <c r="T2252" s="13">
        <v>104</v>
      </c>
      <c r="U2252" s="13" t="s">
        <v>1511</v>
      </c>
      <c r="V2252" s="13">
        <v>104</v>
      </c>
      <c r="W2252" s="13" t="s">
        <v>1513</v>
      </c>
      <c r="X2252" s="13">
        <v>104</v>
      </c>
      <c r="Y2252" s="13" t="s">
        <v>1514</v>
      </c>
      <c r="Z2252" s="13">
        <v>104</v>
      </c>
      <c r="AA2252" s="13" t="s">
        <v>353</v>
      </c>
      <c r="AB2252" s="37" t="str">
        <f t="shared" si="239"/>
        <v>tw-y-75-jlr-loc3</v>
      </c>
      <c r="AC2252" s="37">
        <f t="shared" si="240"/>
        <v>8</v>
      </c>
      <c r="AD2252" s="13">
        <v>6</v>
      </c>
      <c r="AE2252" s="27">
        <v>6</v>
      </c>
      <c r="AG2252" s="35">
        <v>449</v>
      </c>
    </row>
    <row r="2253" spans="1:33" ht="17.25" thickBot="1" x14ac:dyDescent="0.25">
      <c r="A2253" s="33" t="s">
        <v>988</v>
      </c>
      <c r="B2253" s="33">
        <f t="shared" si="241"/>
        <v>4407531</v>
      </c>
      <c r="C2253" s="52">
        <v>75</v>
      </c>
      <c r="D2253" s="28">
        <f t="shared" ref="D2253:D2316" si="242">INT((AG2253-1)/6)+44001</f>
        <v>44075</v>
      </c>
      <c r="E2253" s="29">
        <v>3</v>
      </c>
      <c r="F2253" s="30" t="s">
        <v>634</v>
      </c>
      <c r="G2253" s="30" t="s">
        <v>372</v>
      </c>
      <c r="H2253" s="29">
        <f t="shared" ref="H2253:H2316" si="243">INDEX($CB$4:$CB$103,C2253)</f>
        <v>118</v>
      </c>
      <c r="I2253" s="29">
        <f t="shared" ref="I2253:I2316" si="244">INDEX($CC$4:$CE$103,C2253,E2253)</f>
        <v>15</v>
      </c>
      <c r="J2253" s="29">
        <f t="shared" ref="J2253:J2316" si="245">INDEX($CF$4:$CF$103,C2253)</f>
        <v>4</v>
      </c>
      <c r="K2253" s="29" t="s">
        <v>1618</v>
      </c>
      <c r="L2253" s="29">
        <v>105</v>
      </c>
      <c r="M2253" s="29" t="s">
        <v>1620</v>
      </c>
      <c r="N2253" s="29">
        <v>105</v>
      </c>
      <c r="O2253" s="29" t="s">
        <v>1622</v>
      </c>
      <c r="P2253" s="29">
        <v>105</v>
      </c>
      <c r="Q2253" s="29" t="s">
        <v>1624</v>
      </c>
      <c r="R2253" s="29">
        <v>105</v>
      </c>
      <c r="S2253" s="29" t="s">
        <v>1508</v>
      </c>
      <c r="T2253" s="29">
        <v>105</v>
      </c>
      <c r="U2253" s="29" t="s">
        <v>1510</v>
      </c>
      <c r="V2253" s="29">
        <v>105</v>
      </c>
      <c r="W2253" s="29" t="s">
        <v>1512</v>
      </c>
      <c r="X2253" s="29">
        <v>105</v>
      </c>
      <c r="Y2253" s="29" t="s">
        <v>1515</v>
      </c>
      <c r="Z2253" s="29">
        <v>105</v>
      </c>
      <c r="AA2253" s="29" t="s">
        <v>394</v>
      </c>
      <c r="AB2253" s="30" t="str">
        <f t="shared" ref="AB2253:AB2316" si="246">A2253&amp;"-"&amp;C2253&amp;"-"&amp;F2253&amp;"-loc"&amp;E2253</f>
        <v>tw-y-75-shl-loc3</v>
      </c>
      <c r="AC2253" s="30">
        <f t="shared" ref="AC2253:AC2316" si="247">INDEX($CG$4:$CG$103,C2253)</f>
        <v>8</v>
      </c>
      <c r="AD2253" s="29">
        <v>9</v>
      </c>
      <c r="AE2253" s="31">
        <v>9</v>
      </c>
      <c r="AG2253" s="35">
        <v>450</v>
      </c>
    </row>
    <row r="2254" spans="1:33" ht="16.5" x14ac:dyDescent="0.2">
      <c r="A2254" s="33" t="s">
        <v>988</v>
      </c>
      <c r="B2254" s="33">
        <f t="shared" si="241"/>
        <v>4407610</v>
      </c>
      <c r="C2254" s="52">
        <v>76</v>
      </c>
      <c r="D2254" s="23">
        <f t="shared" si="242"/>
        <v>44076</v>
      </c>
      <c r="E2254" s="24">
        <v>1</v>
      </c>
      <c r="F2254" s="32" t="s">
        <v>633</v>
      </c>
      <c r="G2254" s="32" t="s">
        <v>30</v>
      </c>
      <c r="H2254" s="24">
        <f t="shared" si="243"/>
        <v>119</v>
      </c>
      <c r="I2254" s="24">
        <f t="shared" si="244"/>
        <v>15</v>
      </c>
      <c r="J2254" s="24">
        <f t="shared" si="245"/>
        <v>4</v>
      </c>
      <c r="K2254" s="24" t="s">
        <v>1619</v>
      </c>
      <c r="L2254" s="24">
        <v>106</v>
      </c>
      <c r="M2254" s="24" t="s">
        <v>1621</v>
      </c>
      <c r="N2254" s="24">
        <v>106</v>
      </c>
      <c r="O2254" s="24" t="s">
        <v>1623</v>
      </c>
      <c r="P2254" s="24">
        <v>106</v>
      </c>
      <c r="Q2254" s="24" t="s">
        <v>1625</v>
      </c>
      <c r="R2254" s="24">
        <v>106</v>
      </c>
      <c r="S2254" s="24" t="s">
        <v>1509</v>
      </c>
      <c r="T2254" s="24">
        <v>106</v>
      </c>
      <c r="U2254" s="24" t="s">
        <v>1511</v>
      </c>
      <c r="V2254" s="24">
        <v>106</v>
      </c>
      <c r="W2254" s="24" t="s">
        <v>1513</v>
      </c>
      <c r="X2254" s="24">
        <v>106</v>
      </c>
      <c r="Y2254" s="24" t="s">
        <v>1514</v>
      </c>
      <c r="Z2254" s="24">
        <v>106</v>
      </c>
      <c r="AA2254" s="24" t="s">
        <v>351</v>
      </c>
      <c r="AB2254" s="24" t="str">
        <f t="shared" si="246"/>
        <v>tw-y-76-jlr-loc1</v>
      </c>
      <c r="AC2254" s="24">
        <f t="shared" si="247"/>
        <v>8</v>
      </c>
      <c r="AD2254" s="24">
        <v>6</v>
      </c>
      <c r="AE2254" s="25">
        <v>6</v>
      </c>
      <c r="AG2254" s="35">
        <v>451</v>
      </c>
    </row>
    <row r="2255" spans="1:33" ht="16.5" x14ac:dyDescent="0.2">
      <c r="A2255" s="33" t="s">
        <v>988</v>
      </c>
      <c r="B2255" s="33">
        <f t="shared" si="241"/>
        <v>4407611</v>
      </c>
      <c r="C2255" s="52">
        <v>76</v>
      </c>
      <c r="D2255" s="26">
        <f t="shared" si="242"/>
        <v>44076</v>
      </c>
      <c r="E2255" s="13">
        <v>1</v>
      </c>
      <c r="F2255" s="14" t="s">
        <v>634</v>
      </c>
      <c r="G2255" s="14" t="s">
        <v>368</v>
      </c>
      <c r="H2255" s="13">
        <f t="shared" si="243"/>
        <v>119</v>
      </c>
      <c r="I2255" s="13">
        <f t="shared" si="244"/>
        <v>15</v>
      </c>
      <c r="J2255" s="13">
        <f t="shared" si="245"/>
        <v>4</v>
      </c>
      <c r="K2255" s="13" t="s">
        <v>1618</v>
      </c>
      <c r="L2255" s="13">
        <v>105</v>
      </c>
      <c r="M2255" s="13" t="s">
        <v>1620</v>
      </c>
      <c r="N2255" s="13">
        <v>105</v>
      </c>
      <c r="O2255" s="13" t="s">
        <v>1622</v>
      </c>
      <c r="P2255" s="13">
        <v>105</v>
      </c>
      <c r="Q2255" s="13" t="s">
        <v>1624</v>
      </c>
      <c r="R2255" s="13">
        <v>105</v>
      </c>
      <c r="S2255" s="13" t="s">
        <v>1508</v>
      </c>
      <c r="T2255" s="13">
        <v>105</v>
      </c>
      <c r="U2255" s="13" t="s">
        <v>1510</v>
      </c>
      <c r="V2255" s="13">
        <v>105</v>
      </c>
      <c r="W2255" s="13" t="s">
        <v>1512</v>
      </c>
      <c r="X2255" s="13">
        <v>105</v>
      </c>
      <c r="Y2255" s="13" t="s">
        <v>1515</v>
      </c>
      <c r="Z2255" s="13">
        <v>105</v>
      </c>
      <c r="AA2255" s="13" t="s">
        <v>391</v>
      </c>
      <c r="AB2255" s="13" t="str">
        <f t="shared" si="246"/>
        <v>tw-y-76-shl-loc1</v>
      </c>
      <c r="AC2255" s="13">
        <f t="shared" si="247"/>
        <v>8</v>
      </c>
      <c r="AD2255" s="13">
        <v>9</v>
      </c>
      <c r="AE2255" s="27">
        <v>9</v>
      </c>
      <c r="AG2255" s="35">
        <v>452</v>
      </c>
    </row>
    <row r="2256" spans="1:33" ht="16.5" x14ac:dyDescent="0.2">
      <c r="A2256" s="33" t="s">
        <v>988</v>
      </c>
      <c r="B2256" s="33">
        <f t="shared" si="241"/>
        <v>4407620</v>
      </c>
      <c r="C2256" s="52">
        <v>76</v>
      </c>
      <c r="D2256" s="26">
        <f t="shared" si="242"/>
        <v>44076</v>
      </c>
      <c r="E2256" s="13">
        <v>2</v>
      </c>
      <c r="F2256" s="14" t="s">
        <v>633</v>
      </c>
      <c r="G2256" s="14" t="s">
        <v>350</v>
      </c>
      <c r="H2256" s="13">
        <f t="shared" si="243"/>
        <v>119</v>
      </c>
      <c r="I2256" s="13">
        <f t="shared" si="244"/>
        <v>15</v>
      </c>
      <c r="J2256" s="13">
        <f t="shared" si="245"/>
        <v>4</v>
      </c>
      <c r="K2256" s="13" t="s">
        <v>1619</v>
      </c>
      <c r="L2256" s="13">
        <v>106</v>
      </c>
      <c r="M2256" s="13" t="s">
        <v>1621</v>
      </c>
      <c r="N2256" s="13">
        <v>106</v>
      </c>
      <c r="O2256" s="13" t="s">
        <v>1623</v>
      </c>
      <c r="P2256" s="13">
        <v>106</v>
      </c>
      <c r="Q2256" s="13" t="s">
        <v>1625</v>
      </c>
      <c r="R2256" s="13">
        <v>106</v>
      </c>
      <c r="S2256" s="13" t="s">
        <v>1509</v>
      </c>
      <c r="T2256" s="13">
        <v>106</v>
      </c>
      <c r="U2256" s="13" t="s">
        <v>1511</v>
      </c>
      <c r="V2256" s="13">
        <v>106</v>
      </c>
      <c r="W2256" s="13" t="s">
        <v>1513</v>
      </c>
      <c r="X2256" s="13">
        <v>106</v>
      </c>
      <c r="Y2256" s="13" t="s">
        <v>1514</v>
      </c>
      <c r="Z2256" s="13">
        <v>106</v>
      </c>
      <c r="AA2256" s="13" t="s">
        <v>748</v>
      </c>
      <c r="AB2256" s="36" t="str">
        <f t="shared" si="246"/>
        <v>tw-y-76-jlr-loc2</v>
      </c>
      <c r="AC2256" s="36">
        <f t="shared" si="247"/>
        <v>8</v>
      </c>
      <c r="AD2256" s="13">
        <v>6</v>
      </c>
      <c r="AE2256" s="27">
        <v>6</v>
      </c>
      <c r="AG2256" s="35">
        <v>453</v>
      </c>
    </row>
    <row r="2257" spans="1:33" ht="16.5" x14ac:dyDescent="0.2">
      <c r="A2257" s="33" t="s">
        <v>988</v>
      </c>
      <c r="B2257" s="33">
        <f t="shared" si="241"/>
        <v>4407621</v>
      </c>
      <c r="C2257" s="52">
        <v>76</v>
      </c>
      <c r="D2257" s="26">
        <f t="shared" si="242"/>
        <v>44076</v>
      </c>
      <c r="E2257" s="13">
        <v>2</v>
      </c>
      <c r="F2257" s="14" t="s">
        <v>634</v>
      </c>
      <c r="G2257" s="14" t="s">
        <v>367</v>
      </c>
      <c r="H2257" s="13">
        <f t="shared" si="243"/>
        <v>119</v>
      </c>
      <c r="I2257" s="13">
        <f t="shared" si="244"/>
        <v>15</v>
      </c>
      <c r="J2257" s="13">
        <f t="shared" si="245"/>
        <v>4</v>
      </c>
      <c r="K2257" s="13" t="s">
        <v>1618</v>
      </c>
      <c r="L2257" s="13">
        <v>105</v>
      </c>
      <c r="M2257" s="13" t="s">
        <v>1620</v>
      </c>
      <c r="N2257" s="13">
        <v>105</v>
      </c>
      <c r="O2257" s="13" t="s">
        <v>1622</v>
      </c>
      <c r="P2257" s="13">
        <v>105</v>
      </c>
      <c r="Q2257" s="13" t="s">
        <v>1624</v>
      </c>
      <c r="R2257" s="13">
        <v>105</v>
      </c>
      <c r="S2257" s="13" t="s">
        <v>1508</v>
      </c>
      <c r="T2257" s="13">
        <v>105</v>
      </c>
      <c r="U2257" s="13" t="s">
        <v>1510</v>
      </c>
      <c r="V2257" s="13">
        <v>105</v>
      </c>
      <c r="W2257" s="13" t="s">
        <v>1512</v>
      </c>
      <c r="X2257" s="13">
        <v>105</v>
      </c>
      <c r="Y2257" s="13" t="s">
        <v>1515</v>
      </c>
      <c r="Z2257" s="13">
        <v>105</v>
      </c>
      <c r="AA2257" s="13" t="s">
        <v>390</v>
      </c>
      <c r="AB2257" s="36" t="str">
        <f t="shared" si="246"/>
        <v>tw-y-76-shl-loc2</v>
      </c>
      <c r="AC2257" s="36">
        <f t="shared" si="247"/>
        <v>8</v>
      </c>
      <c r="AD2257" s="13">
        <v>9</v>
      </c>
      <c r="AE2257" s="27">
        <v>9</v>
      </c>
      <c r="AG2257" s="35">
        <v>454</v>
      </c>
    </row>
    <row r="2258" spans="1:33" ht="16.5" x14ac:dyDescent="0.2">
      <c r="A2258" s="33" t="s">
        <v>988</v>
      </c>
      <c r="B2258" s="33">
        <f t="shared" si="241"/>
        <v>4407630</v>
      </c>
      <c r="C2258" s="52">
        <v>76</v>
      </c>
      <c r="D2258" s="26">
        <f t="shared" si="242"/>
        <v>44076</v>
      </c>
      <c r="E2258" s="13">
        <v>3</v>
      </c>
      <c r="F2258" s="14" t="s">
        <v>633</v>
      </c>
      <c r="G2258" s="14" t="s">
        <v>352</v>
      </c>
      <c r="H2258" s="13">
        <f t="shared" si="243"/>
        <v>119</v>
      </c>
      <c r="I2258" s="13">
        <f t="shared" si="244"/>
        <v>15</v>
      </c>
      <c r="J2258" s="13">
        <f t="shared" si="245"/>
        <v>4</v>
      </c>
      <c r="K2258" s="13" t="s">
        <v>1619</v>
      </c>
      <c r="L2258" s="13">
        <v>106</v>
      </c>
      <c r="M2258" s="13" t="s">
        <v>1621</v>
      </c>
      <c r="N2258" s="13">
        <v>106</v>
      </c>
      <c r="O2258" s="13" t="s">
        <v>1623</v>
      </c>
      <c r="P2258" s="13">
        <v>106</v>
      </c>
      <c r="Q2258" s="13" t="s">
        <v>1625</v>
      </c>
      <c r="R2258" s="13">
        <v>106</v>
      </c>
      <c r="S2258" s="13" t="s">
        <v>1509</v>
      </c>
      <c r="T2258" s="13">
        <v>106</v>
      </c>
      <c r="U2258" s="13" t="s">
        <v>1511</v>
      </c>
      <c r="V2258" s="13">
        <v>106</v>
      </c>
      <c r="W2258" s="13" t="s">
        <v>1513</v>
      </c>
      <c r="X2258" s="13">
        <v>106</v>
      </c>
      <c r="Y2258" s="13" t="s">
        <v>1514</v>
      </c>
      <c r="Z2258" s="13">
        <v>106</v>
      </c>
      <c r="AA2258" s="13" t="s">
        <v>354</v>
      </c>
      <c r="AB2258" s="37" t="str">
        <f t="shared" si="246"/>
        <v>tw-y-76-jlr-loc3</v>
      </c>
      <c r="AC2258" s="37">
        <f t="shared" si="247"/>
        <v>8</v>
      </c>
      <c r="AD2258" s="13">
        <v>6</v>
      </c>
      <c r="AE2258" s="27">
        <v>6</v>
      </c>
      <c r="AG2258" s="35">
        <v>455</v>
      </c>
    </row>
    <row r="2259" spans="1:33" ht="17.25" thickBot="1" x14ac:dyDescent="0.25">
      <c r="A2259" s="33" t="s">
        <v>988</v>
      </c>
      <c r="B2259" s="33">
        <f t="shared" si="241"/>
        <v>4407631</v>
      </c>
      <c r="C2259" s="52">
        <v>76</v>
      </c>
      <c r="D2259" s="28">
        <f t="shared" si="242"/>
        <v>44076</v>
      </c>
      <c r="E2259" s="29">
        <v>3</v>
      </c>
      <c r="F2259" s="30" t="s">
        <v>634</v>
      </c>
      <c r="G2259" s="30" t="s">
        <v>372</v>
      </c>
      <c r="H2259" s="29">
        <f t="shared" si="243"/>
        <v>119</v>
      </c>
      <c r="I2259" s="29">
        <f t="shared" si="244"/>
        <v>15</v>
      </c>
      <c r="J2259" s="29">
        <f t="shared" si="245"/>
        <v>4</v>
      </c>
      <c r="K2259" s="29" t="s">
        <v>1618</v>
      </c>
      <c r="L2259" s="29">
        <v>105</v>
      </c>
      <c r="M2259" s="29" t="s">
        <v>1620</v>
      </c>
      <c r="N2259" s="29">
        <v>105</v>
      </c>
      <c r="O2259" s="29" t="s">
        <v>1622</v>
      </c>
      <c r="P2259" s="29">
        <v>105</v>
      </c>
      <c r="Q2259" s="29" t="s">
        <v>1624</v>
      </c>
      <c r="R2259" s="29">
        <v>105</v>
      </c>
      <c r="S2259" s="29" t="s">
        <v>1508</v>
      </c>
      <c r="T2259" s="29">
        <v>105</v>
      </c>
      <c r="U2259" s="29" t="s">
        <v>1510</v>
      </c>
      <c r="V2259" s="29">
        <v>105</v>
      </c>
      <c r="W2259" s="29" t="s">
        <v>1512</v>
      </c>
      <c r="X2259" s="29">
        <v>105</v>
      </c>
      <c r="Y2259" s="29" t="s">
        <v>1515</v>
      </c>
      <c r="Z2259" s="29">
        <v>105</v>
      </c>
      <c r="AA2259" s="29" t="s">
        <v>395</v>
      </c>
      <c r="AB2259" s="30" t="str">
        <f t="shared" si="246"/>
        <v>tw-y-76-shl-loc3</v>
      </c>
      <c r="AC2259" s="30">
        <f t="shared" si="247"/>
        <v>8</v>
      </c>
      <c r="AD2259" s="29">
        <v>9</v>
      </c>
      <c r="AE2259" s="31">
        <v>9</v>
      </c>
      <c r="AG2259" s="35">
        <v>456</v>
      </c>
    </row>
    <row r="2260" spans="1:33" ht="16.5" x14ac:dyDescent="0.2">
      <c r="A2260" s="33" t="s">
        <v>988</v>
      </c>
      <c r="B2260" s="33">
        <f t="shared" si="241"/>
        <v>4407710</v>
      </c>
      <c r="C2260" s="52">
        <v>77</v>
      </c>
      <c r="D2260" s="23">
        <f t="shared" si="242"/>
        <v>44077</v>
      </c>
      <c r="E2260" s="24">
        <v>1</v>
      </c>
      <c r="F2260" s="32" t="s">
        <v>633</v>
      </c>
      <c r="G2260" s="32" t="s">
        <v>30</v>
      </c>
      <c r="H2260" s="24">
        <f t="shared" si="243"/>
        <v>119</v>
      </c>
      <c r="I2260" s="24">
        <f t="shared" si="244"/>
        <v>15</v>
      </c>
      <c r="J2260" s="24">
        <f t="shared" si="245"/>
        <v>4</v>
      </c>
      <c r="K2260" s="24" t="s">
        <v>1619</v>
      </c>
      <c r="L2260" s="24">
        <v>107</v>
      </c>
      <c r="M2260" s="24" t="s">
        <v>1621</v>
      </c>
      <c r="N2260" s="24">
        <v>107</v>
      </c>
      <c r="O2260" s="24" t="s">
        <v>1623</v>
      </c>
      <c r="P2260" s="24">
        <v>107</v>
      </c>
      <c r="Q2260" s="24" t="s">
        <v>1625</v>
      </c>
      <c r="R2260" s="24">
        <v>107</v>
      </c>
      <c r="S2260" s="24" t="s">
        <v>1627</v>
      </c>
      <c r="T2260" s="24">
        <v>107</v>
      </c>
      <c r="U2260" s="24" t="s">
        <v>1511</v>
      </c>
      <c r="V2260" s="24">
        <v>107</v>
      </c>
      <c r="W2260" s="24" t="s">
        <v>1513</v>
      </c>
      <c r="X2260" s="24">
        <v>107</v>
      </c>
      <c r="Y2260" s="24" t="s">
        <v>1514</v>
      </c>
      <c r="Z2260" s="24">
        <v>107</v>
      </c>
      <c r="AA2260" s="32" t="s">
        <v>30</v>
      </c>
      <c r="AB2260" s="24" t="str">
        <f t="shared" si="246"/>
        <v>tw-y-77-jlr-loc1</v>
      </c>
      <c r="AC2260" s="24">
        <f t="shared" si="247"/>
        <v>8</v>
      </c>
      <c r="AD2260" s="24">
        <v>6</v>
      </c>
      <c r="AE2260" s="25">
        <v>6</v>
      </c>
      <c r="AG2260" s="35">
        <v>457</v>
      </c>
    </row>
    <row r="2261" spans="1:33" ht="16.5" x14ac:dyDescent="0.2">
      <c r="A2261" s="33" t="s">
        <v>988</v>
      </c>
      <c r="B2261" s="33">
        <f t="shared" si="241"/>
        <v>4407711</v>
      </c>
      <c r="C2261" s="52">
        <v>77</v>
      </c>
      <c r="D2261" s="26">
        <f t="shared" si="242"/>
        <v>44077</v>
      </c>
      <c r="E2261" s="13">
        <v>1</v>
      </c>
      <c r="F2261" s="14" t="s">
        <v>634</v>
      </c>
      <c r="G2261" s="14" t="s">
        <v>368</v>
      </c>
      <c r="H2261" s="13">
        <f t="shared" si="243"/>
        <v>119</v>
      </c>
      <c r="I2261" s="13">
        <f t="shared" si="244"/>
        <v>15</v>
      </c>
      <c r="J2261" s="13">
        <f t="shared" si="245"/>
        <v>4</v>
      </c>
      <c r="K2261" s="13" t="s">
        <v>1618</v>
      </c>
      <c r="L2261" s="13">
        <v>107</v>
      </c>
      <c r="M2261" s="13" t="s">
        <v>1620</v>
      </c>
      <c r="N2261" s="13">
        <v>107</v>
      </c>
      <c r="O2261" s="13" t="s">
        <v>1622</v>
      </c>
      <c r="P2261" s="13">
        <v>107</v>
      </c>
      <c r="Q2261" s="13" t="s">
        <v>1624</v>
      </c>
      <c r="R2261" s="13">
        <v>107</v>
      </c>
      <c r="S2261" s="13" t="s">
        <v>1626</v>
      </c>
      <c r="T2261" s="13">
        <v>107</v>
      </c>
      <c r="U2261" s="13" t="s">
        <v>1510</v>
      </c>
      <c r="V2261" s="13">
        <v>107</v>
      </c>
      <c r="W2261" s="13" t="s">
        <v>1512</v>
      </c>
      <c r="X2261" s="13">
        <v>107</v>
      </c>
      <c r="Y2261" s="13" t="s">
        <v>1515</v>
      </c>
      <c r="Z2261" s="13">
        <v>107</v>
      </c>
      <c r="AA2261" s="14" t="s">
        <v>386</v>
      </c>
      <c r="AB2261" s="13" t="str">
        <f t="shared" si="246"/>
        <v>tw-y-77-shl-loc1</v>
      </c>
      <c r="AC2261" s="13">
        <f t="shared" si="247"/>
        <v>8</v>
      </c>
      <c r="AD2261" s="13">
        <v>9</v>
      </c>
      <c r="AE2261" s="27">
        <v>9</v>
      </c>
      <c r="AG2261" s="35">
        <v>458</v>
      </c>
    </row>
    <row r="2262" spans="1:33" ht="16.5" x14ac:dyDescent="0.2">
      <c r="A2262" s="33" t="s">
        <v>988</v>
      </c>
      <c r="B2262" s="33">
        <f t="shared" si="241"/>
        <v>4407720</v>
      </c>
      <c r="C2262" s="52">
        <v>77</v>
      </c>
      <c r="D2262" s="26">
        <f t="shared" si="242"/>
        <v>44077</v>
      </c>
      <c r="E2262" s="13">
        <v>2</v>
      </c>
      <c r="F2262" s="14" t="s">
        <v>633</v>
      </c>
      <c r="G2262" s="14" t="s">
        <v>350</v>
      </c>
      <c r="H2262" s="13">
        <f t="shared" si="243"/>
        <v>119</v>
      </c>
      <c r="I2262" s="13">
        <f t="shared" si="244"/>
        <v>15</v>
      </c>
      <c r="J2262" s="13">
        <f t="shared" si="245"/>
        <v>4</v>
      </c>
      <c r="K2262" s="13" t="s">
        <v>1619</v>
      </c>
      <c r="L2262" s="13">
        <v>107</v>
      </c>
      <c r="M2262" s="13" t="s">
        <v>1621</v>
      </c>
      <c r="N2262" s="13">
        <v>107</v>
      </c>
      <c r="O2262" s="13" t="s">
        <v>1623</v>
      </c>
      <c r="P2262" s="13">
        <v>107</v>
      </c>
      <c r="Q2262" s="13" t="s">
        <v>1625</v>
      </c>
      <c r="R2262" s="13">
        <v>107</v>
      </c>
      <c r="S2262" s="13" t="s">
        <v>1627</v>
      </c>
      <c r="T2262" s="13">
        <v>107</v>
      </c>
      <c r="U2262" s="13" t="s">
        <v>1511</v>
      </c>
      <c r="V2262" s="13">
        <v>107</v>
      </c>
      <c r="W2262" s="13" t="s">
        <v>1513</v>
      </c>
      <c r="X2262" s="13">
        <v>107</v>
      </c>
      <c r="Y2262" s="13" t="s">
        <v>1514</v>
      </c>
      <c r="Z2262" s="13">
        <v>107</v>
      </c>
      <c r="AA2262" s="14" t="s">
        <v>30</v>
      </c>
      <c r="AB2262" s="36" t="str">
        <f t="shared" si="246"/>
        <v>tw-y-77-jlr-loc2</v>
      </c>
      <c r="AC2262" s="36">
        <f t="shared" si="247"/>
        <v>8</v>
      </c>
      <c r="AD2262" s="13">
        <v>6</v>
      </c>
      <c r="AE2262" s="27">
        <v>6</v>
      </c>
      <c r="AG2262" s="35">
        <v>459</v>
      </c>
    </row>
    <row r="2263" spans="1:33" ht="16.5" x14ac:dyDescent="0.2">
      <c r="A2263" s="33" t="s">
        <v>988</v>
      </c>
      <c r="B2263" s="33">
        <f t="shared" si="241"/>
        <v>4407721</v>
      </c>
      <c r="C2263" s="52">
        <v>77</v>
      </c>
      <c r="D2263" s="26">
        <f t="shared" si="242"/>
        <v>44077</v>
      </c>
      <c r="E2263" s="13">
        <v>2</v>
      </c>
      <c r="F2263" s="14" t="s">
        <v>634</v>
      </c>
      <c r="G2263" s="14" t="s">
        <v>367</v>
      </c>
      <c r="H2263" s="13">
        <f t="shared" si="243"/>
        <v>119</v>
      </c>
      <c r="I2263" s="13">
        <f t="shared" si="244"/>
        <v>15</v>
      </c>
      <c r="J2263" s="13">
        <f t="shared" si="245"/>
        <v>4</v>
      </c>
      <c r="K2263" s="13" t="s">
        <v>1618</v>
      </c>
      <c r="L2263" s="13">
        <v>107</v>
      </c>
      <c r="M2263" s="13" t="s">
        <v>1620</v>
      </c>
      <c r="N2263" s="13">
        <v>107</v>
      </c>
      <c r="O2263" s="13" t="s">
        <v>1622</v>
      </c>
      <c r="P2263" s="13">
        <v>107</v>
      </c>
      <c r="Q2263" s="13" t="s">
        <v>1624</v>
      </c>
      <c r="R2263" s="13">
        <v>107</v>
      </c>
      <c r="S2263" s="13" t="s">
        <v>1626</v>
      </c>
      <c r="T2263" s="13">
        <v>107</v>
      </c>
      <c r="U2263" s="13" t="s">
        <v>1510</v>
      </c>
      <c r="V2263" s="13">
        <v>107</v>
      </c>
      <c r="W2263" s="13" t="s">
        <v>1512</v>
      </c>
      <c r="X2263" s="13">
        <v>107</v>
      </c>
      <c r="Y2263" s="13" t="s">
        <v>1515</v>
      </c>
      <c r="Z2263" s="13">
        <v>107</v>
      </c>
      <c r="AA2263" s="14" t="s">
        <v>380</v>
      </c>
      <c r="AB2263" s="36" t="str">
        <f t="shared" si="246"/>
        <v>tw-y-77-shl-loc2</v>
      </c>
      <c r="AC2263" s="36">
        <f t="shared" si="247"/>
        <v>8</v>
      </c>
      <c r="AD2263" s="13">
        <v>9</v>
      </c>
      <c r="AE2263" s="27">
        <v>9</v>
      </c>
      <c r="AG2263" s="35">
        <v>460</v>
      </c>
    </row>
    <row r="2264" spans="1:33" ht="16.5" x14ac:dyDescent="0.2">
      <c r="A2264" s="33" t="s">
        <v>988</v>
      </c>
      <c r="B2264" s="33">
        <f t="shared" si="241"/>
        <v>4407730</v>
      </c>
      <c r="C2264" s="52">
        <v>77</v>
      </c>
      <c r="D2264" s="26">
        <f t="shared" si="242"/>
        <v>44077</v>
      </c>
      <c r="E2264" s="13">
        <v>3</v>
      </c>
      <c r="F2264" s="14" t="s">
        <v>633</v>
      </c>
      <c r="G2264" s="14" t="s">
        <v>352</v>
      </c>
      <c r="H2264" s="13">
        <f t="shared" si="243"/>
        <v>119</v>
      </c>
      <c r="I2264" s="13">
        <f t="shared" si="244"/>
        <v>15</v>
      </c>
      <c r="J2264" s="13">
        <f t="shared" si="245"/>
        <v>4</v>
      </c>
      <c r="K2264" s="13" t="s">
        <v>1619</v>
      </c>
      <c r="L2264" s="13">
        <v>107</v>
      </c>
      <c r="M2264" s="13" t="s">
        <v>1621</v>
      </c>
      <c r="N2264" s="13">
        <v>107</v>
      </c>
      <c r="O2264" s="13" t="s">
        <v>1623</v>
      </c>
      <c r="P2264" s="13">
        <v>107</v>
      </c>
      <c r="Q2264" s="13" t="s">
        <v>1625</v>
      </c>
      <c r="R2264" s="13">
        <v>107</v>
      </c>
      <c r="S2264" s="13" t="s">
        <v>1627</v>
      </c>
      <c r="T2264" s="13">
        <v>107</v>
      </c>
      <c r="U2264" s="13" t="s">
        <v>1511</v>
      </c>
      <c r="V2264" s="13">
        <v>107</v>
      </c>
      <c r="W2264" s="13" t="s">
        <v>1513</v>
      </c>
      <c r="X2264" s="13">
        <v>107</v>
      </c>
      <c r="Y2264" s="13" t="s">
        <v>1514</v>
      </c>
      <c r="Z2264" s="13">
        <v>107</v>
      </c>
      <c r="AA2264" s="14" t="s">
        <v>353</v>
      </c>
      <c r="AB2264" s="37" t="str">
        <f t="shared" si="246"/>
        <v>tw-y-77-jlr-loc3</v>
      </c>
      <c r="AC2264" s="37">
        <f t="shared" si="247"/>
        <v>8</v>
      </c>
      <c r="AD2264" s="13">
        <v>6</v>
      </c>
      <c r="AE2264" s="27">
        <v>6</v>
      </c>
      <c r="AG2264" s="35">
        <v>461</v>
      </c>
    </row>
    <row r="2265" spans="1:33" ht="17.25" thickBot="1" x14ac:dyDescent="0.25">
      <c r="A2265" s="33" t="s">
        <v>988</v>
      </c>
      <c r="B2265" s="33">
        <f t="shared" si="241"/>
        <v>4407731</v>
      </c>
      <c r="C2265" s="52">
        <v>77</v>
      </c>
      <c r="D2265" s="28">
        <f t="shared" si="242"/>
        <v>44077</v>
      </c>
      <c r="E2265" s="29">
        <v>3</v>
      </c>
      <c r="F2265" s="30" t="s">
        <v>634</v>
      </c>
      <c r="G2265" s="30" t="s">
        <v>372</v>
      </c>
      <c r="H2265" s="29">
        <f t="shared" si="243"/>
        <v>119</v>
      </c>
      <c r="I2265" s="29">
        <f t="shared" si="244"/>
        <v>15</v>
      </c>
      <c r="J2265" s="29">
        <f t="shared" si="245"/>
        <v>4</v>
      </c>
      <c r="K2265" s="29" t="s">
        <v>1618</v>
      </c>
      <c r="L2265" s="29">
        <v>107</v>
      </c>
      <c r="M2265" s="29" t="s">
        <v>1620</v>
      </c>
      <c r="N2265" s="29">
        <v>107</v>
      </c>
      <c r="O2265" s="29" t="s">
        <v>1622</v>
      </c>
      <c r="P2265" s="29">
        <v>107</v>
      </c>
      <c r="Q2265" s="29" t="s">
        <v>1624</v>
      </c>
      <c r="R2265" s="29">
        <v>107</v>
      </c>
      <c r="S2265" s="29" t="s">
        <v>1626</v>
      </c>
      <c r="T2265" s="29">
        <v>107</v>
      </c>
      <c r="U2265" s="29" t="s">
        <v>1510</v>
      </c>
      <c r="V2265" s="29">
        <v>107</v>
      </c>
      <c r="W2265" s="29" t="s">
        <v>1512</v>
      </c>
      <c r="X2265" s="29">
        <v>107</v>
      </c>
      <c r="Y2265" s="29" t="s">
        <v>1515</v>
      </c>
      <c r="Z2265" s="29">
        <v>107</v>
      </c>
      <c r="AA2265" s="30" t="s">
        <v>394</v>
      </c>
      <c r="AB2265" s="30" t="str">
        <f t="shared" si="246"/>
        <v>tw-y-77-shl-loc3</v>
      </c>
      <c r="AC2265" s="30">
        <f t="shared" si="247"/>
        <v>8</v>
      </c>
      <c r="AD2265" s="29">
        <v>9</v>
      </c>
      <c r="AE2265" s="31">
        <v>9</v>
      </c>
      <c r="AG2265" s="35">
        <v>462</v>
      </c>
    </row>
    <row r="2266" spans="1:33" ht="16.5" x14ac:dyDescent="0.2">
      <c r="A2266" s="33" t="s">
        <v>988</v>
      </c>
      <c r="B2266" s="33">
        <f t="shared" si="241"/>
        <v>4407810</v>
      </c>
      <c r="C2266" s="52">
        <v>78</v>
      </c>
      <c r="D2266" s="23">
        <f t="shared" si="242"/>
        <v>44078</v>
      </c>
      <c r="E2266" s="24">
        <v>1</v>
      </c>
      <c r="F2266" s="32" t="s">
        <v>633</v>
      </c>
      <c r="G2266" s="32" t="s">
        <v>30</v>
      </c>
      <c r="H2266" s="24">
        <f t="shared" si="243"/>
        <v>120</v>
      </c>
      <c r="I2266" s="24">
        <f t="shared" si="244"/>
        <v>16</v>
      </c>
      <c r="J2266" s="24">
        <f t="shared" si="245"/>
        <v>4</v>
      </c>
      <c r="K2266" s="24" t="s">
        <v>1619</v>
      </c>
      <c r="L2266" s="24">
        <v>108</v>
      </c>
      <c r="M2266" s="24" t="s">
        <v>1621</v>
      </c>
      <c r="N2266" s="24">
        <v>108</v>
      </c>
      <c r="O2266" s="24" t="s">
        <v>1623</v>
      </c>
      <c r="P2266" s="24">
        <v>108</v>
      </c>
      <c r="Q2266" s="24" t="s">
        <v>1625</v>
      </c>
      <c r="R2266" s="24">
        <v>108</v>
      </c>
      <c r="S2266" s="24" t="s">
        <v>1627</v>
      </c>
      <c r="T2266" s="24">
        <v>108</v>
      </c>
      <c r="U2266" s="24" t="s">
        <v>1629</v>
      </c>
      <c r="V2266" s="24">
        <v>108</v>
      </c>
      <c r="W2266" s="24" t="s">
        <v>1513</v>
      </c>
      <c r="X2266" s="24">
        <v>108</v>
      </c>
      <c r="Y2266" s="24" t="s">
        <v>1514</v>
      </c>
      <c r="Z2266" s="24">
        <v>108</v>
      </c>
      <c r="AA2266" s="32" t="s">
        <v>350</v>
      </c>
      <c r="AB2266" s="24" t="str">
        <f t="shared" si="246"/>
        <v>tw-y-78-jlr-loc1</v>
      </c>
      <c r="AC2266" s="24">
        <f t="shared" si="247"/>
        <v>8</v>
      </c>
      <c r="AD2266" s="24">
        <v>6</v>
      </c>
      <c r="AE2266" s="25">
        <v>6</v>
      </c>
      <c r="AG2266" s="35">
        <v>463</v>
      </c>
    </row>
    <row r="2267" spans="1:33" ht="16.5" x14ac:dyDescent="0.2">
      <c r="A2267" s="33" t="s">
        <v>988</v>
      </c>
      <c r="B2267" s="33">
        <f t="shared" si="241"/>
        <v>4407811</v>
      </c>
      <c r="C2267" s="52">
        <v>78</v>
      </c>
      <c r="D2267" s="26">
        <f t="shared" si="242"/>
        <v>44078</v>
      </c>
      <c r="E2267" s="13">
        <v>1</v>
      </c>
      <c r="F2267" s="14" t="s">
        <v>634</v>
      </c>
      <c r="G2267" s="14" t="s">
        <v>368</v>
      </c>
      <c r="H2267" s="13">
        <f t="shared" si="243"/>
        <v>120</v>
      </c>
      <c r="I2267" s="13">
        <f t="shared" si="244"/>
        <v>16</v>
      </c>
      <c r="J2267" s="13">
        <f t="shared" si="245"/>
        <v>4</v>
      </c>
      <c r="K2267" s="13" t="s">
        <v>1618</v>
      </c>
      <c r="L2267" s="13">
        <v>108</v>
      </c>
      <c r="M2267" s="13" t="s">
        <v>1620</v>
      </c>
      <c r="N2267" s="13">
        <v>108</v>
      </c>
      <c r="O2267" s="13" t="s">
        <v>1622</v>
      </c>
      <c r="P2267" s="13">
        <v>108</v>
      </c>
      <c r="Q2267" s="13" t="s">
        <v>1624</v>
      </c>
      <c r="R2267" s="13">
        <v>108</v>
      </c>
      <c r="S2267" s="13" t="s">
        <v>1626</v>
      </c>
      <c r="T2267" s="13">
        <v>108</v>
      </c>
      <c r="U2267" s="13" t="s">
        <v>1628</v>
      </c>
      <c r="V2267" s="13">
        <v>108</v>
      </c>
      <c r="W2267" s="13" t="s">
        <v>1512</v>
      </c>
      <c r="X2267" s="13">
        <v>108</v>
      </c>
      <c r="Y2267" s="13" t="s">
        <v>1515</v>
      </c>
      <c r="Z2267" s="13">
        <v>108</v>
      </c>
      <c r="AA2267" s="13" t="s">
        <v>378</v>
      </c>
      <c r="AB2267" s="13" t="str">
        <f t="shared" si="246"/>
        <v>tw-y-78-shl-loc1</v>
      </c>
      <c r="AC2267" s="13">
        <f t="shared" si="247"/>
        <v>8</v>
      </c>
      <c r="AD2267" s="13">
        <v>9</v>
      </c>
      <c r="AE2267" s="27">
        <v>9</v>
      </c>
      <c r="AG2267" s="35">
        <v>464</v>
      </c>
    </row>
    <row r="2268" spans="1:33" ht="16.5" x14ac:dyDescent="0.2">
      <c r="A2268" s="33" t="s">
        <v>988</v>
      </c>
      <c r="B2268" s="33">
        <f t="shared" si="241"/>
        <v>4407820</v>
      </c>
      <c r="C2268" s="52">
        <v>78</v>
      </c>
      <c r="D2268" s="26">
        <f t="shared" si="242"/>
        <v>44078</v>
      </c>
      <c r="E2268" s="13">
        <v>2</v>
      </c>
      <c r="F2268" s="14" t="s">
        <v>633</v>
      </c>
      <c r="G2268" s="14" t="s">
        <v>350</v>
      </c>
      <c r="H2268" s="13">
        <f t="shared" si="243"/>
        <v>120</v>
      </c>
      <c r="I2268" s="13">
        <f t="shared" si="244"/>
        <v>15</v>
      </c>
      <c r="J2268" s="13">
        <f t="shared" si="245"/>
        <v>4</v>
      </c>
      <c r="K2268" s="13" t="s">
        <v>1619</v>
      </c>
      <c r="L2268" s="13">
        <v>108</v>
      </c>
      <c r="M2268" s="13" t="s">
        <v>1621</v>
      </c>
      <c r="N2268" s="13">
        <v>108</v>
      </c>
      <c r="O2268" s="13" t="s">
        <v>1623</v>
      </c>
      <c r="P2268" s="13">
        <v>108</v>
      </c>
      <c r="Q2268" s="13" t="s">
        <v>1625</v>
      </c>
      <c r="R2268" s="13">
        <v>108</v>
      </c>
      <c r="S2268" s="13" t="s">
        <v>1627</v>
      </c>
      <c r="T2268" s="13">
        <v>108</v>
      </c>
      <c r="U2268" s="13" t="s">
        <v>1629</v>
      </c>
      <c r="V2268" s="13">
        <v>108</v>
      </c>
      <c r="W2268" s="13" t="s">
        <v>1513</v>
      </c>
      <c r="X2268" s="13">
        <v>108</v>
      </c>
      <c r="Y2268" s="13" t="s">
        <v>1514</v>
      </c>
      <c r="Z2268" s="13">
        <v>108</v>
      </c>
      <c r="AA2268" s="13" t="s">
        <v>349</v>
      </c>
      <c r="AB2268" s="36" t="str">
        <f t="shared" si="246"/>
        <v>tw-y-78-jlr-loc2</v>
      </c>
      <c r="AC2268" s="36">
        <f t="shared" si="247"/>
        <v>8</v>
      </c>
      <c r="AD2268" s="13">
        <v>6</v>
      </c>
      <c r="AE2268" s="27">
        <v>6</v>
      </c>
      <c r="AG2268" s="35">
        <v>465</v>
      </c>
    </row>
    <row r="2269" spans="1:33" ht="16.5" x14ac:dyDescent="0.2">
      <c r="A2269" s="33" t="s">
        <v>988</v>
      </c>
      <c r="B2269" s="33">
        <f t="shared" si="241"/>
        <v>4407821</v>
      </c>
      <c r="C2269" s="52">
        <v>78</v>
      </c>
      <c r="D2269" s="26">
        <f t="shared" si="242"/>
        <v>44078</v>
      </c>
      <c r="E2269" s="13">
        <v>2</v>
      </c>
      <c r="F2269" s="14" t="s">
        <v>634</v>
      </c>
      <c r="G2269" s="14" t="s">
        <v>367</v>
      </c>
      <c r="H2269" s="13">
        <f t="shared" si="243"/>
        <v>120</v>
      </c>
      <c r="I2269" s="13">
        <f t="shared" si="244"/>
        <v>15</v>
      </c>
      <c r="J2269" s="13">
        <f t="shared" si="245"/>
        <v>4</v>
      </c>
      <c r="K2269" s="13" t="s">
        <v>1618</v>
      </c>
      <c r="L2269" s="13">
        <v>108</v>
      </c>
      <c r="M2269" s="13" t="s">
        <v>1620</v>
      </c>
      <c r="N2269" s="13">
        <v>108</v>
      </c>
      <c r="O2269" s="13" t="s">
        <v>1622</v>
      </c>
      <c r="P2269" s="13">
        <v>108</v>
      </c>
      <c r="Q2269" s="13" t="s">
        <v>1624</v>
      </c>
      <c r="R2269" s="13">
        <v>108</v>
      </c>
      <c r="S2269" s="13" t="s">
        <v>1626</v>
      </c>
      <c r="T2269" s="13">
        <v>108</v>
      </c>
      <c r="U2269" s="13" t="s">
        <v>1628</v>
      </c>
      <c r="V2269" s="13">
        <v>108</v>
      </c>
      <c r="W2269" s="13" t="s">
        <v>1512</v>
      </c>
      <c r="X2269" s="13">
        <v>108</v>
      </c>
      <c r="Y2269" s="13" t="s">
        <v>1515</v>
      </c>
      <c r="Z2269" s="13">
        <v>108</v>
      </c>
      <c r="AA2269" s="13" t="s">
        <v>383</v>
      </c>
      <c r="AB2269" s="36" t="str">
        <f t="shared" si="246"/>
        <v>tw-y-78-shl-loc2</v>
      </c>
      <c r="AC2269" s="36">
        <f t="shared" si="247"/>
        <v>8</v>
      </c>
      <c r="AD2269" s="13">
        <v>9</v>
      </c>
      <c r="AE2269" s="27">
        <v>9</v>
      </c>
      <c r="AG2269" s="35">
        <v>466</v>
      </c>
    </row>
    <row r="2270" spans="1:33" ht="16.5" x14ac:dyDescent="0.2">
      <c r="A2270" s="33" t="s">
        <v>988</v>
      </c>
      <c r="B2270" s="33">
        <f t="shared" si="241"/>
        <v>4407830</v>
      </c>
      <c r="C2270" s="52">
        <v>78</v>
      </c>
      <c r="D2270" s="26">
        <f t="shared" si="242"/>
        <v>44078</v>
      </c>
      <c r="E2270" s="13">
        <v>3</v>
      </c>
      <c r="F2270" s="14" t="s">
        <v>633</v>
      </c>
      <c r="G2270" s="14" t="s">
        <v>352</v>
      </c>
      <c r="H2270" s="13">
        <f t="shared" si="243"/>
        <v>120</v>
      </c>
      <c r="I2270" s="13">
        <f t="shared" si="244"/>
        <v>15</v>
      </c>
      <c r="J2270" s="13">
        <f t="shared" si="245"/>
        <v>4</v>
      </c>
      <c r="K2270" s="13" t="s">
        <v>1619</v>
      </c>
      <c r="L2270" s="13">
        <v>108</v>
      </c>
      <c r="M2270" s="13" t="s">
        <v>1621</v>
      </c>
      <c r="N2270" s="13">
        <v>108</v>
      </c>
      <c r="O2270" s="13" t="s">
        <v>1623</v>
      </c>
      <c r="P2270" s="13">
        <v>108</v>
      </c>
      <c r="Q2270" s="13" t="s">
        <v>1625</v>
      </c>
      <c r="R2270" s="13">
        <v>108</v>
      </c>
      <c r="S2270" s="13" t="s">
        <v>1627</v>
      </c>
      <c r="T2270" s="13">
        <v>108</v>
      </c>
      <c r="U2270" s="13" t="s">
        <v>1629</v>
      </c>
      <c r="V2270" s="13">
        <v>108</v>
      </c>
      <c r="W2270" s="13" t="s">
        <v>1513</v>
      </c>
      <c r="X2270" s="13">
        <v>108</v>
      </c>
      <c r="Y2270" s="13" t="s">
        <v>1514</v>
      </c>
      <c r="Z2270" s="13">
        <v>108</v>
      </c>
      <c r="AA2270" s="14" t="s">
        <v>30</v>
      </c>
      <c r="AB2270" s="37" t="str">
        <f t="shared" si="246"/>
        <v>tw-y-78-jlr-loc3</v>
      </c>
      <c r="AC2270" s="37">
        <f t="shared" si="247"/>
        <v>8</v>
      </c>
      <c r="AD2270" s="13">
        <v>6</v>
      </c>
      <c r="AE2270" s="27">
        <v>6</v>
      </c>
      <c r="AG2270" s="35">
        <v>467</v>
      </c>
    </row>
    <row r="2271" spans="1:33" ht="17.25" thickBot="1" x14ac:dyDescent="0.25">
      <c r="A2271" s="33" t="s">
        <v>988</v>
      </c>
      <c r="B2271" s="33">
        <f t="shared" si="241"/>
        <v>4407831</v>
      </c>
      <c r="C2271" s="52">
        <v>78</v>
      </c>
      <c r="D2271" s="28">
        <f t="shared" si="242"/>
        <v>44078</v>
      </c>
      <c r="E2271" s="29">
        <v>3</v>
      </c>
      <c r="F2271" s="30" t="s">
        <v>634</v>
      </c>
      <c r="G2271" s="30" t="s">
        <v>372</v>
      </c>
      <c r="H2271" s="29">
        <f t="shared" si="243"/>
        <v>120</v>
      </c>
      <c r="I2271" s="29">
        <f t="shared" si="244"/>
        <v>15</v>
      </c>
      <c r="J2271" s="29">
        <f t="shared" si="245"/>
        <v>4</v>
      </c>
      <c r="K2271" s="29" t="s">
        <v>1618</v>
      </c>
      <c r="L2271" s="29">
        <v>108</v>
      </c>
      <c r="M2271" s="29" t="s">
        <v>1620</v>
      </c>
      <c r="N2271" s="29">
        <v>108</v>
      </c>
      <c r="O2271" s="29" t="s">
        <v>1622</v>
      </c>
      <c r="P2271" s="29">
        <v>108</v>
      </c>
      <c r="Q2271" s="29" t="s">
        <v>1624</v>
      </c>
      <c r="R2271" s="29">
        <v>108</v>
      </c>
      <c r="S2271" s="29" t="s">
        <v>1626</v>
      </c>
      <c r="T2271" s="29">
        <v>108</v>
      </c>
      <c r="U2271" s="29" t="s">
        <v>1628</v>
      </c>
      <c r="V2271" s="29">
        <v>108</v>
      </c>
      <c r="W2271" s="29" t="s">
        <v>1512</v>
      </c>
      <c r="X2271" s="29">
        <v>108</v>
      </c>
      <c r="Y2271" s="29" t="s">
        <v>1515</v>
      </c>
      <c r="Z2271" s="29">
        <v>108</v>
      </c>
      <c r="AA2271" s="29" t="s">
        <v>387</v>
      </c>
      <c r="AB2271" s="30" t="str">
        <f t="shared" si="246"/>
        <v>tw-y-78-shl-loc3</v>
      </c>
      <c r="AC2271" s="30">
        <f t="shared" si="247"/>
        <v>8</v>
      </c>
      <c r="AD2271" s="29">
        <v>9</v>
      </c>
      <c r="AE2271" s="31">
        <v>9</v>
      </c>
      <c r="AG2271" s="35">
        <v>468</v>
      </c>
    </row>
    <row r="2272" spans="1:33" ht="16.5" x14ac:dyDescent="0.2">
      <c r="A2272" s="33" t="s">
        <v>988</v>
      </c>
      <c r="B2272" s="33">
        <f t="shared" si="241"/>
        <v>4407910</v>
      </c>
      <c r="C2272" s="52">
        <v>79</v>
      </c>
      <c r="D2272" s="23">
        <f t="shared" si="242"/>
        <v>44079</v>
      </c>
      <c r="E2272" s="24">
        <v>1</v>
      </c>
      <c r="F2272" s="32" t="s">
        <v>633</v>
      </c>
      <c r="G2272" s="32" t="s">
        <v>30</v>
      </c>
      <c r="H2272" s="24">
        <f t="shared" si="243"/>
        <v>120</v>
      </c>
      <c r="I2272" s="24">
        <f t="shared" si="244"/>
        <v>16</v>
      </c>
      <c r="J2272" s="24">
        <f t="shared" si="245"/>
        <v>4</v>
      </c>
      <c r="K2272" s="24" t="s">
        <v>1619</v>
      </c>
      <c r="L2272" s="24">
        <v>109</v>
      </c>
      <c r="M2272" s="24" t="s">
        <v>1621</v>
      </c>
      <c r="N2272" s="24">
        <v>109</v>
      </c>
      <c r="O2272" s="24" t="s">
        <v>1623</v>
      </c>
      <c r="P2272" s="24">
        <v>109</v>
      </c>
      <c r="Q2272" s="24" t="s">
        <v>1625</v>
      </c>
      <c r="R2272" s="24">
        <v>109</v>
      </c>
      <c r="S2272" s="24" t="s">
        <v>1627</v>
      </c>
      <c r="T2272" s="24">
        <v>109</v>
      </c>
      <c r="U2272" s="24" t="s">
        <v>1629</v>
      </c>
      <c r="V2272" s="24">
        <v>109</v>
      </c>
      <c r="W2272" s="24" t="s">
        <v>1631</v>
      </c>
      <c r="X2272" s="24">
        <v>109</v>
      </c>
      <c r="Y2272" s="24" t="s">
        <v>1514</v>
      </c>
      <c r="Z2272" s="24">
        <v>109</v>
      </c>
      <c r="AA2272" s="32" t="s">
        <v>347</v>
      </c>
      <c r="AB2272" s="24" t="str">
        <f t="shared" si="246"/>
        <v>tw-y-79-jlr-loc1</v>
      </c>
      <c r="AC2272" s="24">
        <f t="shared" si="247"/>
        <v>8</v>
      </c>
      <c r="AD2272" s="24">
        <v>6</v>
      </c>
      <c r="AE2272" s="25">
        <v>6</v>
      </c>
      <c r="AG2272" s="35">
        <v>469</v>
      </c>
    </row>
    <row r="2273" spans="1:33" ht="16.5" x14ac:dyDescent="0.2">
      <c r="A2273" s="33" t="s">
        <v>988</v>
      </c>
      <c r="B2273" s="33">
        <f t="shared" si="241"/>
        <v>4407911</v>
      </c>
      <c r="C2273" s="52">
        <v>79</v>
      </c>
      <c r="D2273" s="26">
        <f t="shared" si="242"/>
        <v>44079</v>
      </c>
      <c r="E2273" s="13">
        <v>1</v>
      </c>
      <c r="F2273" s="14" t="s">
        <v>634</v>
      </c>
      <c r="G2273" s="14" t="s">
        <v>368</v>
      </c>
      <c r="H2273" s="13">
        <f t="shared" si="243"/>
        <v>120</v>
      </c>
      <c r="I2273" s="13">
        <f t="shared" si="244"/>
        <v>16</v>
      </c>
      <c r="J2273" s="13">
        <f t="shared" si="245"/>
        <v>4</v>
      </c>
      <c r="K2273" s="13" t="s">
        <v>1618</v>
      </c>
      <c r="L2273" s="13">
        <v>109</v>
      </c>
      <c r="M2273" s="13" t="s">
        <v>1620</v>
      </c>
      <c r="N2273" s="13">
        <v>109</v>
      </c>
      <c r="O2273" s="13" t="s">
        <v>1622</v>
      </c>
      <c r="P2273" s="13">
        <v>109</v>
      </c>
      <c r="Q2273" s="13" t="s">
        <v>1624</v>
      </c>
      <c r="R2273" s="13">
        <v>109</v>
      </c>
      <c r="S2273" s="13" t="s">
        <v>1626</v>
      </c>
      <c r="T2273" s="13">
        <v>109</v>
      </c>
      <c r="U2273" s="13" t="s">
        <v>1628</v>
      </c>
      <c r="V2273" s="13">
        <v>109</v>
      </c>
      <c r="W2273" s="13" t="s">
        <v>1630</v>
      </c>
      <c r="X2273" s="13">
        <v>109</v>
      </c>
      <c r="Y2273" s="13" t="s">
        <v>1515</v>
      </c>
      <c r="Z2273" s="13">
        <v>109</v>
      </c>
      <c r="AA2273" s="14" t="s">
        <v>379</v>
      </c>
      <c r="AB2273" s="13" t="str">
        <f t="shared" si="246"/>
        <v>tw-y-79-shl-loc1</v>
      </c>
      <c r="AC2273" s="13">
        <f t="shared" si="247"/>
        <v>8</v>
      </c>
      <c r="AD2273" s="13">
        <v>9</v>
      </c>
      <c r="AE2273" s="27">
        <v>9</v>
      </c>
      <c r="AG2273" s="35">
        <v>470</v>
      </c>
    </row>
    <row r="2274" spans="1:33" ht="16.5" x14ac:dyDescent="0.2">
      <c r="A2274" s="33" t="s">
        <v>988</v>
      </c>
      <c r="B2274" s="33">
        <f t="shared" si="241"/>
        <v>4407920</v>
      </c>
      <c r="C2274" s="52">
        <v>79</v>
      </c>
      <c r="D2274" s="26">
        <f t="shared" si="242"/>
        <v>44079</v>
      </c>
      <c r="E2274" s="13">
        <v>2</v>
      </c>
      <c r="F2274" s="14" t="s">
        <v>633</v>
      </c>
      <c r="G2274" s="14" t="s">
        <v>350</v>
      </c>
      <c r="H2274" s="13">
        <f t="shared" si="243"/>
        <v>120</v>
      </c>
      <c r="I2274" s="13">
        <f t="shared" si="244"/>
        <v>16</v>
      </c>
      <c r="J2274" s="13">
        <f t="shared" si="245"/>
        <v>4</v>
      </c>
      <c r="K2274" s="13" t="s">
        <v>1619</v>
      </c>
      <c r="L2274" s="13">
        <v>109</v>
      </c>
      <c r="M2274" s="13" t="s">
        <v>1621</v>
      </c>
      <c r="N2274" s="13">
        <v>109</v>
      </c>
      <c r="O2274" s="13" t="s">
        <v>1623</v>
      </c>
      <c r="P2274" s="13">
        <v>109</v>
      </c>
      <c r="Q2274" s="13" t="s">
        <v>1625</v>
      </c>
      <c r="R2274" s="13">
        <v>109</v>
      </c>
      <c r="S2274" s="13" t="s">
        <v>1627</v>
      </c>
      <c r="T2274" s="13">
        <v>109</v>
      </c>
      <c r="U2274" s="13" t="s">
        <v>1629</v>
      </c>
      <c r="V2274" s="13">
        <v>109</v>
      </c>
      <c r="W2274" s="13" t="s">
        <v>1631</v>
      </c>
      <c r="X2274" s="13">
        <v>109</v>
      </c>
      <c r="Y2274" s="13" t="s">
        <v>1514</v>
      </c>
      <c r="Z2274" s="13">
        <v>109</v>
      </c>
      <c r="AA2274" s="14" t="s">
        <v>749</v>
      </c>
      <c r="AB2274" s="36" t="str">
        <f t="shared" si="246"/>
        <v>tw-y-79-jlr-loc2</v>
      </c>
      <c r="AC2274" s="36">
        <f t="shared" si="247"/>
        <v>8</v>
      </c>
      <c r="AD2274" s="13">
        <v>6</v>
      </c>
      <c r="AE2274" s="27">
        <v>6</v>
      </c>
      <c r="AG2274" s="35">
        <v>471</v>
      </c>
    </row>
    <row r="2275" spans="1:33" ht="16.5" x14ac:dyDescent="0.2">
      <c r="A2275" s="33" t="s">
        <v>988</v>
      </c>
      <c r="B2275" s="33">
        <f t="shared" si="241"/>
        <v>4407921</v>
      </c>
      <c r="C2275" s="52">
        <v>79</v>
      </c>
      <c r="D2275" s="26">
        <f t="shared" si="242"/>
        <v>44079</v>
      </c>
      <c r="E2275" s="13">
        <v>2</v>
      </c>
      <c r="F2275" s="14" t="s">
        <v>634</v>
      </c>
      <c r="G2275" s="14" t="s">
        <v>367</v>
      </c>
      <c r="H2275" s="13">
        <f t="shared" si="243"/>
        <v>120</v>
      </c>
      <c r="I2275" s="13">
        <f t="shared" si="244"/>
        <v>16</v>
      </c>
      <c r="J2275" s="13">
        <f t="shared" si="245"/>
        <v>4</v>
      </c>
      <c r="K2275" s="13" t="s">
        <v>1618</v>
      </c>
      <c r="L2275" s="13">
        <v>109</v>
      </c>
      <c r="M2275" s="13" t="s">
        <v>1620</v>
      </c>
      <c r="N2275" s="13">
        <v>109</v>
      </c>
      <c r="O2275" s="13" t="s">
        <v>1622</v>
      </c>
      <c r="P2275" s="13">
        <v>109</v>
      </c>
      <c r="Q2275" s="13" t="s">
        <v>1624</v>
      </c>
      <c r="R2275" s="13">
        <v>109</v>
      </c>
      <c r="S2275" s="13" t="s">
        <v>1626</v>
      </c>
      <c r="T2275" s="13">
        <v>109</v>
      </c>
      <c r="U2275" s="13" t="s">
        <v>1628</v>
      </c>
      <c r="V2275" s="13">
        <v>109</v>
      </c>
      <c r="W2275" s="13" t="s">
        <v>1630</v>
      </c>
      <c r="X2275" s="13">
        <v>109</v>
      </c>
      <c r="Y2275" s="13" t="s">
        <v>1515</v>
      </c>
      <c r="Z2275" s="13">
        <v>109</v>
      </c>
      <c r="AA2275" s="14" t="s">
        <v>382</v>
      </c>
      <c r="AB2275" s="36" t="str">
        <f t="shared" si="246"/>
        <v>tw-y-79-shl-loc2</v>
      </c>
      <c r="AC2275" s="36">
        <f t="shared" si="247"/>
        <v>8</v>
      </c>
      <c r="AD2275" s="13">
        <v>9</v>
      </c>
      <c r="AE2275" s="27">
        <v>9</v>
      </c>
      <c r="AG2275" s="35">
        <v>472</v>
      </c>
    </row>
    <row r="2276" spans="1:33" ht="16.5" x14ac:dyDescent="0.2">
      <c r="A2276" s="33" t="s">
        <v>988</v>
      </c>
      <c r="B2276" s="33">
        <f t="shared" si="241"/>
        <v>4407930</v>
      </c>
      <c r="C2276" s="52">
        <v>79</v>
      </c>
      <c r="D2276" s="26">
        <f t="shared" si="242"/>
        <v>44079</v>
      </c>
      <c r="E2276" s="13">
        <v>3</v>
      </c>
      <c r="F2276" s="14" t="s">
        <v>633</v>
      </c>
      <c r="G2276" s="14" t="s">
        <v>352</v>
      </c>
      <c r="H2276" s="13">
        <f t="shared" si="243"/>
        <v>120</v>
      </c>
      <c r="I2276" s="13">
        <f t="shared" si="244"/>
        <v>15</v>
      </c>
      <c r="J2276" s="13">
        <f t="shared" si="245"/>
        <v>4</v>
      </c>
      <c r="K2276" s="13" t="s">
        <v>1619</v>
      </c>
      <c r="L2276" s="13">
        <v>109</v>
      </c>
      <c r="M2276" s="13" t="s">
        <v>1621</v>
      </c>
      <c r="N2276" s="13">
        <v>109</v>
      </c>
      <c r="O2276" s="13" t="s">
        <v>1623</v>
      </c>
      <c r="P2276" s="13">
        <v>109</v>
      </c>
      <c r="Q2276" s="13" t="s">
        <v>1625</v>
      </c>
      <c r="R2276" s="13">
        <v>109</v>
      </c>
      <c r="S2276" s="13" t="s">
        <v>1627</v>
      </c>
      <c r="T2276" s="13">
        <v>109</v>
      </c>
      <c r="U2276" s="13" t="s">
        <v>1629</v>
      </c>
      <c r="V2276" s="13">
        <v>109</v>
      </c>
      <c r="W2276" s="13" t="s">
        <v>1631</v>
      </c>
      <c r="X2276" s="13">
        <v>109</v>
      </c>
      <c r="Y2276" s="13" t="s">
        <v>1514</v>
      </c>
      <c r="Z2276" s="13">
        <v>109</v>
      </c>
      <c r="AA2276" s="14" t="s">
        <v>356</v>
      </c>
      <c r="AB2276" s="37" t="str">
        <f t="shared" si="246"/>
        <v>tw-y-79-jlr-loc3</v>
      </c>
      <c r="AC2276" s="37">
        <f t="shared" si="247"/>
        <v>8</v>
      </c>
      <c r="AD2276" s="13">
        <v>6</v>
      </c>
      <c r="AE2276" s="27">
        <v>6</v>
      </c>
      <c r="AG2276" s="35">
        <v>473</v>
      </c>
    </row>
    <row r="2277" spans="1:33" ht="17.25" thickBot="1" x14ac:dyDescent="0.25">
      <c r="A2277" s="33" t="s">
        <v>988</v>
      </c>
      <c r="B2277" s="33">
        <f t="shared" si="241"/>
        <v>4407931</v>
      </c>
      <c r="C2277" s="52">
        <v>79</v>
      </c>
      <c r="D2277" s="28">
        <f t="shared" si="242"/>
        <v>44079</v>
      </c>
      <c r="E2277" s="29">
        <v>3</v>
      </c>
      <c r="F2277" s="30" t="s">
        <v>634</v>
      </c>
      <c r="G2277" s="30" t="s">
        <v>372</v>
      </c>
      <c r="H2277" s="29">
        <f t="shared" si="243"/>
        <v>120</v>
      </c>
      <c r="I2277" s="29">
        <f t="shared" si="244"/>
        <v>15</v>
      </c>
      <c r="J2277" s="29">
        <f t="shared" si="245"/>
        <v>4</v>
      </c>
      <c r="K2277" s="29" t="s">
        <v>1618</v>
      </c>
      <c r="L2277" s="29">
        <v>109</v>
      </c>
      <c r="M2277" s="29" t="s">
        <v>1620</v>
      </c>
      <c r="N2277" s="29">
        <v>109</v>
      </c>
      <c r="O2277" s="29" t="s">
        <v>1622</v>
      </c>
      <c r="P2277" s="29">
        <v>109</v>
      </c>
      <c r="Q2277" s="29" t="s">
        <v>1624</v>
      </c>
      <c r="R2277" s="29">
        <v>109</v>
      </c>
      <c r="S2277" s="29" t="s">
        <v>1626</v>
      </c>
      <c r="T2277" s="29">
        <v>109</v>
      </c>
      <c r="U2277" s="29" t="s">
        <v>1628</v>
      </c>
      <c r="V2277" s="29">
        <v>109</v>
      </c>
      <c r="W2277" s="29" t="s">
        <v>1630</v>
      </c>
      <c r="X2277" s="29">
        <v>109</v>
      </c>
      <c r="Y2277" s="29" t="s">
        <v>1515</v>
      </c>
      <c r="Z2277" s="29">
        <v>109</v>
      </c>
      <c r="AA2277" s="30" t="s">
        <v>397</v>
      </c>
      <c r="AB2277" s="30" t="str">
        <f t="shared" si="246"/>
        <v>tw-y-79-shl-loc3</v>
      </c>
      <c r="AC2277" s="30">
        <f t="shared" si="247"/>
        <v>8</v>
      </c>
      <c r="AD2277" s="29">
        <v>9</v>
      </c>
      <c r="AE2277" s="31">
        <v>9</v>
      </c>
      <c r="AG2277" s="35">
        <v>474</v>
      </c>
    </row>
    <row r="2278" spans="1:33" ht="16.5" x14ac:dyDescent="0.2">
      <c r="A2278" s="33" t="s">
        <v>988</v>
      </c>
      <c r="B2278" s="33">
        <f t="shared" si="241"/>
        <v>4408010</v>
      </c>
      <c r="C2278" s="52">
        <v>80</v>
      </c>
      <c r="D2278" s="23">
        <f t="shared" si="242"/>
        <v>44080</v>
      </c>
      <c r="E2278" s="24">
        <v>1</v>
      </c>
      <c r="F2278" s="32" t="s">
        <v>633</v>
      </c>
      <c r="G2278" s="32" t="s">
        <v>30</v>
      </c>
      <c r="H2278" s="24">
        <f t="shared" si="243"/>
        <v>120</v>
      </c>
      <c r="I2278" s="24">
        <f t="shared" si="244"/>
        <v>16</v>
      </c>
      <c r="J2278" s="24">
        <f t="shared" si="245"/>
        <v>5</v>
      </c>
      <c r="K2278" s="24" t="s">
        <v>1619</v>
      </c>
      <c r="L2278" s="24">
        <v>110</v>
      </c>
      <c r="M2278" s="24" t="s">
        <v>1621</v>
      </c>
      <c r="N2278" s="24">
        <v>110</v>
      </c>
      <c r="O2278" s="24" t="s">
        <v>1623</v>
      </c>
      <c r="P2278" s="24">
        <v>110</v>
      </c>
      <c r="Q2278" s="24" t="s">
        <v>1625</v>
      </c>
      <c r="R2278" s="24">
        <v>110</v>
      </c>
      <c r="S2278" s="24" t="s">
        <v>1627</v>
      </c>
      <c r="T2278" s="24">
        <v>110</v>
      </c>
      <c r="U2278" s="24" t="s">
        <v>1629</v>
      </c>
      <c r="V2278" s="24">
        <v>110</v>
      </c>
      <c r="W2278" s="24" t="s">
        <v>1631</v>
      </c>
      <c r="X2278" s="24">
        <v>110</v>
      </c>
      <c r="Y2278" s="24" t="s">
        <v>1632</v>
      </c>
      <c r="Z2278" s="24">
        <v>110</v>
      </c>
      <c r="AA2278" s="32" t="s">
        <v>354</v>
      </c>
      <c r="AB2278" s="24" t="str">
        <f t="shared" si="246"/>
        <v>tw-y-80-jlr-loc1</v>
      </c>
      <c r="AC2278" s="24">
        <f t="shared" si="247"/>
        <v>9</v>
      </c>
      <c r="AD2278" s="24">
        <v>6</v>
      </c>
      <c r="AE2278" s="25">
        <v>6</v>
      </c>
      <c r="AG2278" s="35">
        <v>475</v>
      </c>
    </row>
    <row r="2279" spans="1:33" ht="16.5" x14ac:dyDescent="0.2">
      <c r="A2279" s="33" t="s">
        <v>988</v>
      </c>
      <c r="B2279" s="33">
        <f t="shared" si="241"/>
        <v>4408011</v>
      </c>
      <c r="C2279" s="52">
        <v>80</v>
      </c>
      <c r="D2279" s="26">
        <f t="shared" si="242"/>
        <v>44080</v>
      </c>
      <c r="E2279" s="13">
        <v>1</v>
      </c>
      <c r="F2279" s="14" t="s">
        <v>634</v>
      </c>
      <c r="G2279" s="14" t="s">
        <v>368</v>
      </c>
      <c r="H2279" s="13">
        <f t="shared" si="243"/>
        <v>120</v>
      </c>
      <c r="I2279" s="13">
        <f t="shared" si="244"/>
        <v>16</v>
      </c>
      <c r="J2279" s="13">
        <f t="shared" si="245"/>
        <v>5</v>
      </c>
      <c r="K2279" s="13" t="s">
        <v>1618</v>
      </c>
      <c r="L2279" s="13">
        <v>110</v>
      </c>
      <c r="M2279" s="13" t="s">
        <v>1620</v>
      </c>
      <c r="N2279" s="13">
        <v>110</v>
      </c>
      <c r="O2279" s="13" t="s">
        <v>1622</v>
      </c>
      <c r="P2279" s="13">
        <v>110</v>
      </c>
      <c r="Q2279" s="13" t="s">
        <v>1624</v>
      </c>
      <c r="R2279" s="13">
        <v>110</v>
      </c>
      <c r="S2279" s="13" t="s">
        <v>1626</v>
      </c>
      <c r="T2279" s="13">
        <v>110</v>
      </c>
      <c r="U2279" s="13" t="s">
        <v>1628</v>
      </c>
      <c r="V2279" s="13">
        <v>110</v>
      </c>
      <c r="W2279" s="13" t="s">
        <v>1630</v>
      </c>
      <c r="X2279" s="13">
        <v>110</v>
      </c>
      <c r="Y2279" s="13" t="s">
        <v>1633</v>
      </c>
      <c r="Z2279" s="13">
        <v>110</v>
      </c>
      <c r="AA2279" s="14" t="s">
        <v>395</v>
      </c>
      <c r="AB2279" s="13" t="str">
        <f t="shared" si="246"/>
        <v>tw-y-80-shl-loc1</v>
      </c>
      <c r="AC2279" s="13">
        <f t="shared" si="247"/>
        <v>9</v>
      </c>
      <c r="AD2279" s="13">
        <v>9</v>
      </c>
      <c r="AE2279" s="27">
        <v>9</v>
      </c>
      <c r="AG2279" s="35">
        <v>476</v>
      </c>
    </row>
    <row r="2280" spans="1:33" ht="16.5" x14ac:dyDescent="0.2">
      <c r="A2280" s="33" t="s">
        <v>988</v>
      </c>
      <c r="B2280" s="33">
        <f t="shared" si="241"/>
        <v>4408020</v>
      </c>
      <c r="C2280" s="52">
        <v>80</v>
      </c>
      <c r="D2280" s="26">
        <f t="shared" si="242"/>
        <v>44080</v>
      </c>
      <c r="E2280" s="13">
        <v>2</v>
      </c>
      <c r="F2280" s="14" t="s">
        <v>633</v>
      </c>
      <c r="G2280" s="14" t="s">
        <v>350</v>
      </c>
      <c r="H2280" s="13">
        <f t="shared" si="243"/>
        <v>120</v>
      </c>
      <c r="I2280" s="13">
        <f t="shared" si="244"/>
        <v>16</v>
      </c>
      <c r="J2280" s="13">
        <f t="shared" si="245"/>
        <v>5</v>
      </c>
      <c r="K2280" s="13" t="s">
        <v>1619</v>
      </c>
      <c r="L2280" s="13">
        <v>110</v>
      </c>
      <c r="M2280" s="13" t="s">
        <v>1621</v>
      </c>
      <c r="N2280" s="13">
        <v>110</v>
      </c>
      <c r="O2280" s="13" t="s">
        <v>1623</v>
      </c>
      <c r="P2280" s="13">
        <v>110</v>
      </c>
      <c r="Q2280" s="13" t="s">
        <v>1625</v>
      </c>
      <c r="R2280" s="13">
        <v>110</v>
      </c>
      <c r="S2280" s="13" t="s">
        <v>1627</v>
      </c>
      <c r="T2280" s="13">
        <v>110</v>
      </c>
      <c r="U2280" s="13" t="s">
        <v>1629</v>
      </c>
      <c r="V2280" s="13">
        <v>110</v>
      </c>
      <c r="W2280" s="13" t="s">
        <v>1631</v>
      </c>
      <c r="X2280" s="13">
        <v>110</v>
      </c>
      <c r="Y2280" s="13" t="s">
        <v>1632</v>
      </c>
      <c r="Z2280" s="13">
        <v>110</v>
      </c>
      <c r="AA2280" s="13" t="s">
        <v>748</v>
      </c>
      <c r="AB2280" s="36" t="str">
        <f t="shared" si="246"/>
        <v>tw-y-80-jlr-loc2</v>
      </c>
      <c r="AC2280" s="36">
        <f t="shared" si="247"/>
        <v>9</v>
      </c>
      <c r="AD2280" s="13">
        <v>6</v>
      </c>
      <c r="AE2280" s="27">
        <v>6</v>
      </c>
      <c r="AG2280" s="35">
        <v>477</v>
      </c>
    </row>
    <row r="2281" spans="1:33" ht="16.5" x14ac:dyDescent="0.2">
      <c r="A2281" s="33" t="s">
        <v>988</v>
      </c>
      <c r="B2281" s="33">
        <f t="shared" si="241"/>
        <v>4408021</v>
      </c>
      <c r="C2281" s="52">
        <v>80</v>
      </c>
      <c r="D2281" s="26">
        <f t="shared" si="242"/>
        <v>44080</v>
      </c>
      <c r="E2281" s="13">
        <v>2</v>
      </c>
      <c r="F2281" s="14" t="s">
        <v>634</v>
      </c>
      <c r="G2281" s="14" t="s">
        <v>367</v>
      </c>
      <c r="H2281" s="13">
        <f t="shared" si="243"/>
        <v>120</v>
      </c>
      <c r="I2281" s="13">
        <f t="shared" si="244"/>
        <v>16</v>
      </c>
      <c r="J2281" s="13">
        <f t="shared" si="245"/>
        <v>5</v>
      </c>
      <c r="K2281" s="13" t="s">
        <v>1618</v>
      </c>
      <c r="L2281" s="13">
        <v>110</v>
      </c>
      <c r="M2281" s="13" t="s">
        <v>1620</v>
      </c>
      <c r="N2281" s="13">
        <v>110</v>
      </c>
      <c r="O2281" s="13" t="s">
        <v>1622</v>
      </c>
      <c r="P2281" s="13">
        <v>110</v>
      </c>
      <c r="Q2281" s="13" t="s">
        <v>1624</v>
      </c>
      <c r="R2281" s="13">
        <v>110</v>
      </c>
      <c r="S2281" s="13" t="s">
        <v>1626</v>
      </c>
      <c r="T2281" s="13">
        <v>110</v>
      </c>
      <c r="U2281" s="13" t="s">
        <v>1628</v>
      </c>
      <c r="V2281" s="13">
        <v>110</v>
      </c>
      <c r="W2281" s="13" t="s">
        <v>1630</v>
      </c>
      <c r="X2281" s="13">
        <v>110</v>
      </c>
      <c r="Y2281" s="13" t="s">
        <v>1633</v>
      </c>
      <c r="Z2281" s="13">
        <v>110</v>
      </c>
      <c r="AA2281" s="13" t="s">
        <v>390</v>
      </c>
      <c r="AB2281" s="36" t="str">
        <f t="shared" si="246"/>
        <v>tw-y-80-shl-loc2</v>
      </c>
      <c r="AC2281" s="36">
        <f t="shared" si="247"/>
        <v>9</v>
      </c>
      <c r="AD2281" s="13">
        <v>9</v>
      </c>
      <c r="AE2281" s="27">
        <v>9</v>
      </c>
      <c r="AG2281" s="35">
        <v>478</v>
      </c>
    </row>
    <row r="2282" spans="1:33" ht="16.5" x14ac:dyDescent="0.2">
      <c r="A2282" s="33" t="s">
        <v>988</v>
      </c>
      <c r="B2282" s="33">
        <f t="shared" si="241"/>
        <v>4408030</v>
      </c>
      <c r="C2282" s="52">
        <v>80</v>
      </c>
      <c r="D2282" s="26">
        <f t="shared" si="242"/>
        <v>44080</v>
      </c>
      <c r="E2282" s="13">
        <v>3</v>
      </c>
      <c r="F2282" s="14" t="s">
        <v>633</v>
      </c>
      <c r="G2282" s="14" t="s">
        <v>352</v>
      </c>
      <c r="H2282" s="13">
        <f t="shared" si="243"/>
        <v>120</v>
      </c>
      <c r="I2282" s="13">
        <f t="shared" si="244"/>
        <v>16</v>
      </c>
      <c r="J2282" s="13">
        <f t="shared" si="245"/>
        <v>5</v>
      </c>
      <c r="K2282" s="13" t="s">
        <v>1619</v>
      </c>
      <c r="L2282" s="13">
        <v>110</v>
      </c>
      <c r="M2282" s="13" t="s">
        <v>1621</v>
      </c>
      <c r="N2282" s="13">
        <v>110</v>
      </c>
      <c r="O2282" s="13" t="s">
        <v>1623</v>
      </c>
      <c r="P2282" s="13">
        <v>110</v>
      </c>
      <c r="Q2282" s="13" t="s">
        <v>1625</v>
      </c>
      <c r="R2282" s="13">
        <v>110</v>
      </c>
      <c r="S2282" s="13" t="s">
        <v>1627</v>
      </c>
      <c r="T2282" s="13">
        <v>110</v>
      </c>
      <c r="U2282" s="13" t="s">
        <v>1629</v>
      </c>
      <c r="V2282" s="13">
        <v>110</v>
      </c>
      <c r="W2282" s="13" t="s">
        <v>1631</v>
      </c>
      <c r="X2282" s="13">
        <v>110</v>
      </c>
      <c r="Y2282" s="13" t="s">
        <v>1632</v>
      </c>
      <c r="Z2282" s="13">
        <v>110</v>
      </c>
      <c r="AA2282" s="14" t="s">
        <v>351</v>
      </c>
      <c r="AB2282" s="37" t="str">
        <f t="shared" si="246"/>
        <v>tw-y-80-jlr-loc3</v>
      </c>
      <c r="AC2282" s="37">
        <f t="shared" si="247"/>
        <v>9</v>
      </c>
      <c r="AD2282" s="13">
        <v>6</v>
      </c>
      <c r="AE2282" s="27">
        <v>6</v>
      </c>
      <c r="AG2282" s="35">
        <v>479</v>
      </c>
    </row>
    <row r="2283" spans="1:33" ht="17.25" thickBot="1" x14ac:dyDescent="0.25">
      <c r="A2283" s="33" t="s">
        <v>988</v>
      </c>
      <c r="B2283" s="33">
        <f t="shared" si="241"/>
        <v>4408031</v>
      </c>
      <c r="C2283" s="52">
        <v>80</v>
      </c>
      <c r="D2283" s="28">
        <f t="shared" si="242"/>
        <v>44080</v>
      </c>
      <c r="E2283" s="29">
        <v>3</v>
      </c>
      <c r="F2283" s="30" t="s">
        <v>634</v>
      </c>
      <c r="G2283" s="30" t="s">
        <v>372</v>
      </c>
      <c r="H2283" s="29">
        <f t="shared" si="243"/>
        <v>120</v>
      </c>
      <c r="I2283" s="29">
        <f t="shared" si="244"/>
        <v>16</v>
      </c>
      <c r="J2283" s="29">
        <f t="shared" si="245"/>
        <v>5</v>
      </c>
      <c r="K2283" s="29" t="s">
        <v>1618</v>
      </c>
      <c r="L2283" s="29">
        <v>110</v>
      </c>
      <c r="M2283" s="29" t="s">
        <v>1620</v>
      </c>
      <c r="N2283" s="29">
        <v>110</v>
      </c>
      <c r="O2283" s="29" t="s">
        <v>1622</v>
      </c>
      <c r="P2283" s="29">
        <v>110</v>
      </c>
      <c r="Q2283" s="29" t="s">
        <v>1624</v>
      </c>
      <c r="R2283" s="29">
        <v>110</v>
      </c>
      <c r="S2283" s="29" t="s">
        <v>1626</v>
      </c>
      <c r="T2283" s="29">
        <v>110</v>
      </c>
      <c r="U2283" s="29" t="s">
        <v>1628</v>
      </c>
      <c r="V2283" s="29">
        <v>110</v>
      </c>
      <c r="W2283" s="29" t="s">
        <v>1630</v>
      </c>
      <c r="X2283" s="29">
        <v>110</v>
      </c>
      <c r="Y2283" s="29" t="s">
        <v>1633</v>
      </c>
      <c r="Z2283" s="29">
        <v>110</v>
      </c>
      <c r="AA2283" s="30" t="s">
        <v>391</v>
      </c>
      <c r="AB2283" s="30" t="str">
        <f t="shared" si="246"/>
        <v>tw-y-80-shl-loc3</v>
      </c>
      <c r="AC2283" s="30">
        <f t="shared" si="247"/>
        <v>9</v>
      </c>
      <c r="AD2283" s="29">
        <v>9</v>
      </c>
      <c r="AE2283" s="31">
        <v>9</v>
      </c>
      <c r="AG2283" s="35">
        <v>480</v>
      </c>
    </row>
    <row r="2284" spans="1:33" ht="16.5" x14ac:dyDescent="0.2">
      <c r="A2284" s="33" t="s">
        <v>988</v>
      </c>
      <c r="B2284" s="33">
        <f t="shared" si="241"/>
        <v>4408110</v>
      </c>
      <c r="C2284" s="52">
        <v>81</v>
      </c>
      <c r="D2284" s="23">
        <f t="shared" si="242"/>
        <v>44081</v>
      </c>
      <c r="E2284" s="24">
        <v>1</v>
      </c>
      <c r="F2284" s="32" t="s">
        <v>633</v>
      </c>
      <c r="G2284" s="32" t="s">
        <v>30</v>
      </c>
      <c r="H2284" s="24">
        <f t="shared" si="243"/>
        <v>121</v>
      </c>
      <c r="I2284" s="24">
        <f t="shared" si="244"/>
        <v>16</v>
      </c>
      <c r="J2284" s="24">
        <f t="shared" si="245"/>
        <v>5</v>
      </c>
      <c r="K2284" s="24" t="s">
        <v>1619</v>
      </c>
      <c r="L2284" s="24">
        <v>110</v>
      </c>
      <c r="M2284" s="24" t="s">
        <v>1621</v>
      </c>
      <c r="N2284" s="24">
        <v>110</v>
      </c>
      <c r="O2284" s="24" t="s">
        <v>1623</v>
      </c>
      <c r="P2284" s="24">
        <v>110</v>
      </c>
      <c r="Q2284" s="24" t="s">
        <v>1625</v>
      </c>
      <c r="R2284" s="24">
        <v>110</v>
      </c>
      <c r="S2284" s="24" t="s">
        <v>1627</v>
      </c>
      <c r="T2284" s="24">
        <v>110</v>
      </c>
      <c r="U2284" s="24" t="s">
        <v>1629</v>
      </c>
      <c r="V2284" s="24">
        <v>110</v>
      </c>
      <c r="W2284" s="24" t="s">
        <v>1631</v>
      </c>
      <c r="X2284" s="24">
        <v>110</v>
      </c>
      <c r="Y2284" s="24" t="s">
        <v>1632</v>
      </c>
      <c r="Z2284" s="24">
        <v>110</v>
      </c>
      <c r="AA2284" s="24" t="s">
        <v>357</v>
      </c>
      <c r="AB2284" s="24" t="str">
        <f t="shared" si="246"/>
        <v>tw-y-81-jlr-loc1</v>
      </c>
      <c r="AC2284" s="24">
        <f t="shared" si="247"/>
        <v>9</v>
      </c>
      <c r="AD2284" s="24">
        <v>6</v>
      </c>
      <c r="AE2284" s="25">
        <v>6</v>
      </c>
      <c r="AG2284" s="35">
        <v>481</v>
      </c>
    </row>
    <row r="2285" spans="1:33" ht="16.5" x14ac:dyDescent="0.2">
      <c r="A2285" s="33" t="s">
        <v>988</v>
      </c>
      <c r="B2285" s="33">
        <f t="shared" si="241"/>
        <v>4408111</v>
      </c>
      <c r="C2285" s="52">
        <v>81</v>
      </c>
      <c r="D2285" s="26">
        <f t="shared" si="242"/>
        <v>44081</v>
      </c>
      <c r="E2285" s="13">
        <v>1</v>
      </c>
      <c r="F2285" s="14" t="s">
        <v>634</v>
      </c>
      <c r="G2285" s="14" t="s">
        <v>368</v>
      </c>
      <c r="H2285" s="13">
        <f t="shared" si="243"/>
        <v>121</v>
      </c>
      <c r="I2285" s="13">
        <f t="shared" si="244"/>
        <v>16</v>
      </c>
      <c r="J2285" s="13">
        <f t="shared" si="245"/>
        <v>5</v>
      </c>
      <c r="K2285" s="13" t="s">
        <v>1532</v>
      </c>
      <c r="L2285" s="13">
        <v>111</v>
      </c>
      <c r="M2285" s="13" t="s">
        <v>1620</v>
      </c>
      <c r="N2285" s="13">
        <v>111</v>
      </c>
      <c r="O2285" s="13" t="s">
        <v>1622</v>
      </c>
      <c r="P2285" s="13">
        <v>111</v>
      </c>
      <c r="Q2285" s="13" t="s">
        <v>1624</v>
      </c>
      <c r="R2285" s="13">
        <v>111</v>
      </c>
      <c r="S2285" s="13" t="s">
        <v>1626</v>
      </c>
      <c r="T2285" s="13">
        <v>111</v>
      </c>
      <c r="U2285" s="13" t="s">
        <v>1628</v>
      </c>
      <c r="V2285" s="13">
        <v>111</v>
      </c>
      <c r="W2285" s="13" t="s">
        <v>1630</v>
      </c>
      <c r="X2285" s="13">
        <v>111</v>
      </c>
      <c r="Y2285" s="13" t="s">
        <v>1633</v>
      </c>
      <c r="Z2285" s="13">
        <v>111</v>
      </c>
      <c r="AA2285" s="13" t="s">
        <v>398</v>
      </c>
      <c r="AB2285" s="13" t="str">
        <f t="shared" si="246"/>
        <v>tw-y-81-shl-loc1</v>
      </c>
      <c r="AC2285" s="13">
        <f t="shared" si="247"/>
        <v>9</v>
      </c>
      <c r="AD2285" s="13">
        <v>9</v>
      </c>
      <c r="AE2285" s="27">
        <v>9</v>
      </c>
      <c r="AG2285" s="35">
        <v>482</v>
      </c>
    </row>
    <row r="2286" spans="1:33" ht="16.5" x14ac:dyDescent="0.2">
      <c r="A2286" s="33" t="s">
        <v>988</v>
      </c>
      <c r="B2286" s="33">
        <f t="shared" si="241"/>
        <v>4408120</v>
      </c>
      <c r="C2286" s="52">
        <v>81</v>
      </c>
      <c r="D2286" s="26">
        <f t="shared" si="242"/>
        <v>44081</v>
      </c>
      <c r="E2286" s="13">
        <v>2</v>
      </c>
      <c r="F2286" s="14" t="s">
        <v>633</v>
      </c>
      <c r="G2286" s="14" t="s">
        <v>350</v>
      </c>
      <c r="H2286" s="13">
        <f t="shared" si="243"/>
        <v>121</v>
      </c>
      <c r="I2286" s="13">
        <f t="shared" si="244"/>
        <v>16</v>
      </c>
      <c r="J2286" s="13">
        <f t="shared" si="245"/>
        <v>5</v>
      </c>
      <c r="K2286" s="13" t="s">
        <v>1619</v>
      </c>
      <c r="L2286" s="13">
        <v>110</v>
      </c>
      <c r="M2286" s="13" t="s">
        <v>1621</v>
      </c>
      <c r="N2286" s="13">
        <v>110</v>
      </c>
      <c r="O2286" s="13" t="s">
        <v>1623</v>
      </c>
      <c r="P2286" s="13">
        <v>110</v>
      </c>
      <c r="Q2286" s="13" t="s">
        <v>1625</v>
      </c>
      <c r="R2286" s="13">
        <v>110</v>
      </c>
      <c r="S2286" s="13" t="s">
        <v>1627</v>
      </c>
      <c r="T2286" s="13">
        <v>110</v>
      </c>
      <c r="U2286" s="13" t="s">
        <v>1629</v>
      </c>
      <c r="V2286" s="13">
        <v>110</v>
      </c>
      <c r="W2286" s="13" t="s">
        <v>1631</v>
      </c>
      <c r="X2286" s="13">
        <v>110</v>
      </c>
      <c r="Y2286" s="13" t="s">
        <v>1632</v>
      </c>
      <c r="Z2286" s="13">
        <v>110</v>
      </c>
      <c r="AA2286" s="13" t="s">
        <v>347</v>
      </c>
      <c r="AB2286" s="36" t="str">
        <f t="shared" si="246"/>
        <v>tw-y-81-jlr-loc2</v>
      </c>
      <c r="AC2286" s="36">
        <f t="shared" si="247"/>
        <v>9</v>
      </c>
      <c r="AD2286" s="13">
        <v>6</v>
      </c>
      <c r="AE2286" s="27">
        <v>6</v>
      </c>
      <c r="AG2286" s="35">
        <v>483</v>
      </c>
    </row>
    <row r="2287" spans="1:33" ht="16.5" x14ac:dyDescent="0.2">
      <c r="A2287" s="33" t="s">
        <v>988</v>
      </c>
      <c r="B2287" s="33">
        <f t="shared" si="241"/>
        <v>4408121</v>
      </c>
      <c r="C2287" s="52">
        <v>81</v>
      </c>
      <c r="D2287" s="26">
        <f t="shared" si="242"/>
        <v>44081</v>
      </c>
      <c r="E2287" s="13">
        <v>2</v>
      </c>
      <c r="F2287" s="14" t="s">
        <v>634</v>
      </c>
      <c r="G2287" s="14" t="s">
        <v>367</v>
      </c>
      <c r="H2287" s="13">
        <f t="shared" si="243"/>
        <v>121</v>
      </c>
      <c r="I2287" s="13">
        <f t="shared" si="244"/>
        <v>16</v>
      </c>
      <c r="J2287" s="13">
        <f t="shared" si="245"/>
        <v>5</v>
      </c>
      <c r="K2287" s="13" t="s">
        <v>1532</v>
      </c>
      <c r="L2287" s="13">
        <v>111</v>
      </c>
      <c r="M2287" s="13" t="s">
        <v>1620</v>
      </c>
      <c r="N2287" s="13">
        <v>111</v>
      </c>
      <c r="O2287" s="13" t="s">
        <v>1622</v>
      </c>
      <c r="P2287" s="13">
        <v>111</v>
      </c>
      <c r="Q2287" s="13" t="s">
        <v>1624</v>
      </c>
      <c r="R2287" s="13">
        <v>111</v>
      </c>
      <c r="S2287" s="13" t="s">
        <v>1626</v>
      </c>
      <c r="T2287" s="13">
        <v>111</v>
      </c>
      <c r="U2287" s="13" t="s">
        <v>1628</v>
      </c>
      <c r="V2287" s="13">
        <v>111</v>
      </c>
      <c r="W2287" s="13" t="s">
        <v>1630</v>
      </c>
      <c r="X2287" s="13">
        <v>111</v>
      </c>
      <c r="Y2287" s="13" t="s">
        <v>1633</v>
      </c>
      <c r="Z2287" s="13">
        <v>111</v>
      </c>
      <c r="AA2287" s="13" t="s">
        <v>386</v>
      </c>
      <c r="AB2287" s="36" t="str">
        <f t="shared" si="246"/>
        <v>tw-y-81-shl-loc2</v>
      </c>
      <c r="AC2287" s="36">
        <f t="shared" si="247"/>
        <v>9</v>
      </c>
      <c r="AD2287" s="13">
        <v>9</v>
      </c>
      <c r="AE2287" s="27">
        <v>9</v>
      </c>
      <c r="AG2287" s="35">
        <v>484</v>
      </c>
    </row>
    <row r="2288" spans="1:33" ht="16.5" x14ac:dyDescent="0.2">
      <c r="A2288" s="33" t="s">
        <v>988</v>
      </c>
      <c r="B2288" s="33">
        <f t="shared" si="241"/>
        <v>4408130</v>
      </c>
      <c r="C2288" s="52">
        <v>81</v>
      </c>
      <c r="D2288" s="26">
        <f t="shared" si="242"/>
        <v>44081</v>
      </c>
      <c r="E2288" s="13">
        <v>3</v>
      </c>
      <c r="F2288" s="14" t="s">
        <v>633</v>
      </c>
      <c r="G2288" s="14" t="s">
        <v>352</v>
      </c>
      <c r="H2288" s="13">
        <f t="shared" si="243"/>
        <v>121</v>
      </c>
      <c r="I2288" s="13">
        <f t="shared" si="244"/>
        <v>16</v>
      </c>
      <c r="J2288" s="13">
        <f t="shared" si="245"/>
        <v>5</v>
      </c>
      <c r="K2288" s="13" t="s">
        <v>1619</v>
      </c>
      <c r="L2288" s="13">
        <v>110</v>
      </c>
      <c r="M2288" s="13" t="s">
        <v>1621</v>
      </c>
      <c r="N2288" s="13">
        <v>110</v>
      </c>
      <c r="O2288" s="13" t="s">
        <v>1623</v>
      </c>
      <c r="P2288" s="13">
        <v>110</v>
      </c>
      <c r="Q2288" s="13" t="s">
        <v>1625</v>
      </c>
      <c r="R2288" s="13">
        <v>110</v>
      </c>
      <c r="S2288" s="13" t="s">
        <v>1627</v>
      </c>
      <c r="T2288" s="13">
        <v>110</v>
      </c>
      <c r="U2288" s="13" t="s">
        <v>1629</v>
      </c>
      <c r="V2288" s="13">
        <v>110</v>
      </c>
      <c r="W2288" s="13" t="s">
        <v>1631</v>
      </c>
      <c r="X2288" s="13">
        <v>110</v>
      </c>
      <c r="Y2288" s="13" t="s">
        <v>1632</v>
      </c>
      <c r="Z2288" s="13">
        <v>110</v>
      </c>
      <c r="AA2288" s="13" t="s">
        <v>353</v>
      </c>
      <c r="AB2288" s="37" t="str">
        <f t="shared" si="246"/>
        <v>tw-y-81-jlr-loc3</v>
      </c>
      <c r="AC2288" s="37">
        <f t="shared" si="247"/>
        <v>9</v>
      </c>
      <c r="AD2288" s="13">
        <v>6</v>
      </c>
      <c r="AE2288" s="27">
        <v>6</v>
      </c>
      <c r="AG2288" s="35">
        <v>485</v>
      </c>
    </row>
    <row r="2289" spans="1:33" ht="17.25" thickBot="1" x14ac:dyDescent="0.25">
      <c r="A2289" s="33" t="s">
        <v>988</v>
      </c>
      <c r="B2289" s="33">
        <f t="shared" si="241"/>
        <v>4408131</v>
      </c>
      <c r="C2289" s="52">
        <v>81</v>
      </c>
      <c r="D2289" s="28">
        <f t="shared" si="242"/>
        <v>44081</v>
      </c>
      <c r="E2289" s="29">
        <v>3</v>
      </c>
      <c r="F2289" s="30" t="s">
        <v>634</v>
      </c>
      <c r="G2289" s="30" t="s">
        <v>372</v>
      </c>
      <c r="H2289" s="29">
        <f t="shared" si="243"/>
        <v>121</v>
      </c>
      <c r="I2289" s="29">
        <f t="shared" si="244"/>
        <v>16</v>
      </c>
      <c r="J2289" s="29">
        <f t="shared" si="245"/>
        <v>5</v>
      </c>
      <c r="K2289" s="29" t="s">
        <v>1532</v>
      </c>
      <c r="L2289" s="29">
        <v>111</v>
      </c>
      <c r="M2289" s="29" t="s">
        <v>1620</v>
      </c>
      <c r="N2289" s="29">
        <v>111</v>
      </c>
      <c r="O2289" s="29" t="s">
        <v>1622</v>
      </c>
      <c r="P2289" s="29">
        <v>111</v>
      </c>
      <c r="Q2289" s="29" t="s">
        <v>1624</v>
      </c>
      <c r="R2289" s="29">
        <v>111</v>
      </c>
      <c r="S2289" s="29" t="s">
        <v>1626</v>
      </c>
      <c r="T2289" s="29">
        <v>111</v>
      </c>
      <c r="U2289" s="29" t="s">
        <v>1628</v>
      </c>
      <c r="V2289" s="29">
        <v>111</v>
      </c>
      <c r="W2289" s="29" t="s">
        <v>1630</v>
      </c>
      <c r="X2289" s="29">
        <v>111</v>
      </c>
      <c r="Y2289" s="29" t="s">
        <v>1633</v>
      </c>
      <c r="Z2289" s="29">
        <v>111</v>
      </c>
      <c r="AA2289" s="29" t="s">
        <v>394</v>
      </c>
      <c r="AB2289" s="30" t="str">
        <f t="shared" si="246"/>
        <v>tw-y-81-shl-loc3</v>
      </c>
      <c r="AC2289" s="30">
        <f t="shared" si="247"/>
        <v>9</v>
      </c>
      <c r="AD2289" s="29">
        <v>9</v>
      </c>
      <c r="AE2289" s="31">
        <v>9</v>
      </c>
      <c r="AG2289" s="35">
        <v>486</v>
      </c>
    </row>
    <row r="2290" spans="1:33" ht="16.5" x14ac:dyDescent="0.2">
      <c r="A2290" s="33" t="s">
        <v>988</v>
      </c>
      <c r="B2290" s="33">
        <f t="shared" si="241"/>
        <v>4408210</v>
      </c>
      <c r="C2290" s="52">
        <v>82</v>
      </c>
      <c r="D2290" s="23">
        <f t="shared" si="242"/>
        <v>44082</v>
      </c>
      <c r="E2290" s="24">
        <v>1</v>
      </c>
      <c r="F2290" s="32" t="s">
        <v>633</v>
      </c>
      <c r="G2290" s="32" t="s">
        <v>30</v>
      </c>
      <c r="H2290" s="24">
        <f t="shared" si="243"/>
        <v>122</v>
      </c>
      <c r="I2290" s="24">
        <f t="shared" si="244"/>
        <v>16</v>
      </c>
      <c r="J2290" s="24">
        <f t="shared" si="245"/>
        <v>5</v>
      </c>
      <c r="K2290" s="24" t="s">
        <v>1533</v>
      </c>
      <c r="L2290" s="24">
        <v>112</v>
      </c>
      <c r="M2290" s="24" t="s">
        <v>1621</v>
      </c>
      <c r="N2290" s="24">
        <v>112</v>
      </c>
      <c r="O2290" s="24" t="s">
        <v>1623</v>
      </c>
      <c r="P2290" s="24">
        <v>112</v>
      </c>
      <c r="Q2290" s="24" t="s">
        <v>1625</v>
      </c>
      <c r="R2290" s="24">
        <v>112</v>
      </c>
      <c r="S2290" s="24" t="s">
        <v>1627</v>
      </c>
      <c r="T2290" s="24">
        <v>112</v>
      </c>
      <c r="U2290" s="24" t="s">
        <v>1629</v>
      </c>
      <c r="V2290" s="24">
        <v>112</v>
      </c>
      <c r="W2290" s="24" t="s">
        <v>1631</v>
      </c>
      <c r="X2290" s="24">
        <v>112</v>
      </c>
      <c r="Y2290" s="24" t="s">
        <v>1632</v>
      </c>
      <c r="Z2290" s="24">
        <v>112</v>
      </c>
      <c r="AA2290" s="32" t="s">
        <v>747</v>
      </c>
      <c r="AB2290" s="24" t="str">
        <f t="shared" si="246"/>
        <v>tw-y-82-jlr-loc1</v>
      </c>
      <c r="AC2290" s="24">
        <f t="shared" si="247"/>
        <v>9</v>
      </c>
      <c r="AD2290" s="24">
        <v>6</v>
      </c>
      <c r="AE2290" s="25">
        <v>6</v>
      </c>
      <c r="AG2290" s="35">
        <v>487</v>
      </c>
    </row>
    <row r="2291" spans="1:33" ht="16.5" x14ac:dyDescent="0.2">
      <c r="A2291" s="33" t="s">
        <v>988</v>
      </c>
      <c r="B2291" s="33">
        <f t="shared" si="241"/>
        <v>4408211</v>
      </c>
      <c r="C2291" s="52">
        <v>82</v>
      </c>
      <c r="D2291" s="26">
        <f t="shared" si="242"/>
        <v>44082</v>
      </c>
      <c r="E2291" s="13">
        <v>1</v>
      </c>
      <c r="F2291" s="14" t="s">
        <v>634</v>
      </c>
      <c r="G2291" s="14" t="s">
        <v>368</v>
      </c>
      <c r="H2291" s="13">
        <f t="shared" si="243"/>
        <v>122</v>
      </c>
      <c r="I2291" s="13">
        <f t="shared" si="244"/>
        <v>16</v>
      </c>
      <c r="J2291" s="13">
        <f t="shared" si="245"/>
        <v>5</v>
      </c>
      <c r="K2291" s="13" t="s">
        <v>1532</v>
      </c>
      <c r="L2291" s="13">
        <v>111</v>
      </c>
      <c r="M2291" s="13" t="s">
        <v>1620</v>
      </c>
      <c r="N2291" s="13">
        <v>111</v>
      </c>
      <c r="O2291" s="13" t="s">
        <v>1622</v>
      </c>
      <c r="P2291" s="13">
        <v>111</v>
      </c>
      <c r="Q2291" s="13" t="s">
        <v>1624</v>
      </c>
      <c r="R2291" s="13">
        <v>111</v>
      </c>
      <c r="S2291" s="13" t="s">
        <v>1626</v>
      </c>
      <c r="T2291" s="13">
        <v>111</v>
      </c>
      <c r="U2291" s="13" t="s">
        <v>1628</v>
      </c>
      <c r="V2291" s="13">
        <v>111</v>
      </c>
      <c r="W2291" s="13" t="s">
        <v>1630</v>
      </c>
      <c r="X2291" s="13">
        <v>111</v>
      </c>
      <c r="Y2291" s="13" t="s">
        <v>1633</v>
      </c>
      <c r="Z2291" s="13">
        <v>111</v>
      </c>
      <c r="AA2291" s="14" t="s">
        <v>384</v>
      </c>
      <c r="AB2291" s="13" t="str">
        <f t="shared" si="246"/>
        <v>tw-y-82-shl-loc1</v>
      </c>
      <c r="AC2291" s="13">
        <f t="shared" si="247"/>
        <v>9</v>
      </c>
      <c r="AD2291" s="13">
        <v>9</v>
      </c>
      <c r="AE2291" s="27">
        <v>9</v>
      </c>
      <c r="AG2291" s="35">
        <v>488</v>
      </c>
    </row>
    <row r="2292" spans="1:33" ht="16.5" x14ac:dyDescent="0.2">
      <c r="A2292" s="33" t="s">
        <v>988</v>
      </c>
      <c r="B2292" s="33">
        <f t="shared" si="241"/>
        <v>4408220</v>
      </c>
      <c r="C2292" s="52">
        <v>82</v>
      </c>
      <c r="D2292" s="26">
        <f t="shared" si="242"/>
        <v>44082</v>
      </c>
      <c r="E2292" s="13">
        <v>2</v>
      </c>
      <c r="F2292" s="14" t="s">
        <v>633</v>
      </c>
      <c r="G2292" s="14" t="s">
        <v>350</v>
      </c>
      <c r="H2292" s="13">
        <f t="shared" si="243"/>
        <v>122</v>
      </c>
      <c r="I2292" s="13">
        <f t="shared" si="244"/>
        <v>16</v>
      </c>
      <c r="J2292" s="13">
        <f t="shared" si="245"/>
        <v>5</v>
      </c>
      <c r="K2292" s="13" t="s">
        <v>1533</v>
      </c>
      <c r="L2292" s="13">
        <v>112</v>
      </c>
      <c r="M2292" s="13" t="s">
        <v>1621</v>
      </c>
      <c r="N2292" s="13">
        <v>112</v>
      </c>
      <c r="O2292" s="13" t="s">
        <v>1623</v>
      </c>
      <c r="P2292" s="13">
        <v>112</v>
      </c>
      <c r="Q2292" s="13" t="s">
        <v>1625</v>
      </c>
      <c r="R2292" s="13">
        <v>112</v>
      </c>
      <c r="S2292" s="13" t="s">
        <v>1627</v>
      </c>
      <c r="T2292" s="13">
        <v>112</v>
      </c>
      <c r="U2292" s="13" t="s">
        <v>1629</v>
      </c>
      <c r="V2292" s="13">
        <v>112</v>
      </c>
      <c r="W2292" s="13" t="s">
        <v>1631</v>
      </c>
      <c r="X2292" s="13">
        <v>112</v>
      </c>
      <c r="Y2292" s="13" t="s">
        <v>1632</v>
      </c>
      <c r="Z2292" s="13">
        <v>112</v>
      </c>
      <c r="AA2292" s="13" t="s">
        <v>749</v>
      </c>
      <c r="AB2292" s="36" t="str">
        <f t="shared" si="246"/>
        <v>tw-y-82-jlr-loc2</v>
      </c>
      <c r="AC2292" s="36">
        <f t="shared" si="247"/>
        <v>9</v>
      </c>
      <c r="AD2292" s="13">
        <v>6</v>
      </c>
      <c r="AE2292" s="27">
        <v>6</v>
      </c>
      <c r="AG2292" s="35">
        <v>489</v>
      </c>
    </row>
    <row r="2293" spans="1:33" ht="16.5" x14ac:dyDescent="0.2">
      <c r="A2293" s="33" t="s">
        <v>988</v>
      </c>
      <c r="B2293" s="33">
        <f t="shared" si="241"/>
        <v>4408221</v>
      </c>
      <c r="C2293" s="52">
        <v>82</v>
      </c>
      <c r="D2293" s="26">
        <f t="shared" si="242"/>
        <v>44082</v>
      </c>
      <c r="E2293" s="13">
        <v>2</v>
      </c>
      <c r="F2293" s="14" t="s">
        <v>634</v>
      </c>
      <c r="G2293" s="14" t="s">
        <v>367</v>
      </c>
      <c r="H2293" s="13">
        <f t="shared" si="243"/>
        <v>122</v>
      </c>
      <c r="I2293" s="13">
        <f t="shared" si="244"/>
        <v>16</v>
      </c>
      <c r="J2293" s="13">
        <f t="shared" si="245"/>
        <v>5</v>
      </c>
      <c r="K2293" s="13" t="s">
        <v>1532</v>
      </c>
      <c r="L2293" s="13">
        <v>111</v>
      </c>
      <c r="M2293" s="13" t="s">
        <v>1620</v>
      </c>
      <c r="N2293" s="13">
        <v>111</v>
      </c>
      <c r="O2293" s="13" t="s">
        <v>1622</v>
      </c>
      <c r="P2293" s="13">
        <v>111</v>
      </c>
      <c r="Q2293" s="13" t="s">
        <v>1624</v>
      </c>
      <c r="R2293" s="13">
        <v>111</v>
      </c>
      <c r="S2293" s="13" t="s">
        <v>1626</v>
      </c>
      <c r="T2293" s="13">
        <v>111</v>
      </c>
      <c r="U2293" s="13" t="s">
        <v>1628</v>
      </c>
      <c r="V2293" s="13">
        <v>111</v>
      </c>
      <c r="W2293" s="13" t="s">
        <v>1630</v>
      </c>
      <c r="X2293" s="13">
        <v>111</v>
      </c>
      <c r="Y2293" s="13" t="s">
        <v>1633</v>
      </c>
      <c r="Z2293" s="13">
        <v>111</v>
      </c>
      <c r="AA2293" s="14" t="s">
        <v>382</v>
      </c>
      <c r="AB2293" s="36" t="str">
        <f t="shared" si="246"/>
        <v>tw-y-82-shl-loc2</v>
      </c>
      <c r="AC2293" s="36">
        <f t="shared" si="247"/>
        <v>9</v>
      </c>
      <c r="AD2293" s="13">
        <v>9</v>
      </c>
      <c r="AE2293" s="27">
        <v>9</v>
      </c>
      <c r="AG2293" s="35">
        <v>490</v>
      </c>
    </row>
    <row r="2294" spans="1:33" ht="16.5" x14ac:dyDescent="0.2">
      <c r="A2294" s="33" t="s">
        <v>988</v>
      </c>
      <c r="B2294" s="33">
        <f t="shared" si="241"/>
        <v>4408230</v>
      </c>
      <c r="C2294" s="52">
        <v>82</v>
      </c>
      <c r="D2294" s="26">
        <f t="shared" si="242"/>
        <v>44082</v>
      </c>
      <c r="E2294" s="13">
        <v>3</v>
      </c>
      <c r="F2294" s="14" t="s">
        <v>633</v>
      </c>
      <c r="G2294" s="14" t="s">
        <v>352</v>
      </c>
      <c r="H2294" s="13">
        <f t="shared" si="243"/>
        <v>122</v>
      </c>
      <c r="I2294" s="13">
        <f t="shared" si="244"/>
        <v>16</v>
      </c>
      <c r="J2294" s="13">
        <f t="shared" si="245"/>
        <v>5</v>
      </c>
      <c r="K2294" s="13" t="s">
        <v>1533</v>
      </c>
      <c r="L2294" s="13">
        <v>112</v>
      </c>
      <c r="M2294" s="13" t="s">
        <v>1621</v>
      </c>
      <c r="N2294" s="13">
        <v>112</v>
      </c>
      <c r="O2294" s="13" t="s">
        <v>1623</v>
      </c>
      <c r="P2294" s="13">
        <v>112</v>
      </c>
      <c r="Q2294" s="13" t="s">
        <v>1625</v>
      </c>
      <c r="R2294" s="13">
        <v>112</v>
      </c>
      <c r="S2294" s="13" t="s">
        <v>1627</v>
      </c>
      <c r="T2294" s="13">
        <v>112</v>
      </c>
      <c r="U2294" s="13" t="s">
        <v>1629</v>
      </c>
      <c r="V2294" s="13">
        <v>112</v>
      </c>
      <c r="W2294" s="13" t="s">
        <v>1631</v>
      </c>
      <c r="X2294" s="13">
        <v>112</v>
      </c>
      <c r="Y2294" s="13" t="s">
        <v>1632</v>
      </c>
      <c r="Z2294" s="13">
        <v>112</v>
      </c>
      <c r="AA2294" s="14" t="s">
        <v>354</v>
      </c>
      <c r="AB2294" s="37" t="str">
        <f t="shared" si="246"/>
        <v>tw-y-82-jlr-loc3</v>
      </c>
      <c r="AC2294" s="37">
        <f t="shared" si="247"/>
        <v>9</v>
      </c>
      <c r="AD2294" s="13">
        <v>6</v>
      </c>
      <c r="AE2294" s="27">
        <v>6</v>
      </c>
      <c r="AG2294" s="35">
        <v>491</v>
      </c>
    </row>
    <row r="2295" spans="1:33" ht="17.25" thickBot="1" x14ac:dyDescent="0.25">
      <c r="A2295" s="33" t="s">
        <v>988</v>
      </c>
      <c r="B2295" s="33">
        <f t="shared" si="241"/>
        <v>4408231</v>
      </c>
      <c r="C2295" s="52">
        <v>82</v>
      </c>
      <c r="D2295" s="28">
        <f t="shared" si="242"/>
        <v>44082</v>
      </c>
      <c r="E2295" s="29">
        <v>3</v>
      </c>
      <c r="F2295" s="30" t="s">
        <v>634</v>
      </c>
      <c r="G2295" s="30" t="s">
        <v>372</v>
      </c>
      <c r="H2295" s="29">
        <f t="shared" si="243"/>
        <v>122</v>
      </c>
      <c r="I2295" s="29">
        <f t="shared" si="244"/>
        <v>16</v>
      </c>
      <c r="J2295" s="29">
        <f t="shared" si="245"/>
        <v>5</v>
      </c>
      <c r="K2295" s="29" t="s">
        <v>1532</v>
      </c>
      <c r="L2295" s="29">
        <v>111</v>
      </c>
      <c r="M2295" s="29" t="s">
        <v>1620</v>
      </c>
      <c r="N2295" s="29">
        <v>111</v>
      </c>
      <c r="O2295" s="29" t="s">
        <v>1622</v>
      </c>
      <c r="P2295" s="29">
        <v>111</v>
      </c>
      <c r="Q2295" s="29" t="s">
        <v>1624</v>
      </c>
      <c r="R2295" s="29">
        <v>111</v>
      </c>
      <c r="S2295" s="29" t="s">
        <v>1626</v>
      </c>
      <c r="T2295" s="29">
        <v>111</v>
      </c>
      <c r="U2295" s="29" t="s">
        <v>1628</v>
      </c>
      <c r="V2295" s="29">
        <v>111</v>
      </c>
      <c r="W2295" s="29" t="s">
        <v>1630</v>
      </c>
      <c r="X2295" s="29">
        <v>111</v>
      </c>
      <c r="Y2295" s="29" t="s">
        <v>1633</v>
      </c>
      <c r="Z2295" s="29">
        <v>111</v>
      </c>
      <c r="AA2295" s="30" t="s">
        <v>395</v>
      </c>
      <c r="AB2295" s="30" t="str">
        <f t="shared" si="246"/>
        <v>tw-y-82-shl-loc3</v>
      </c>
      <c r="AC2295" s="30">
        <f t="shared" si="247"/>
        <v>9</v>
      </c>
      <c r="AD2295" s="29">
        <v>9</v>
      </c>
      <c r="AE2295" s="31">
        <v>9</v>
      </c>
      <c r="AG2295" s="35">
        <v>492</v>
      </c>
    </row>
    <row r="2296" spans="1:33" ht="16.5" x14ac:dyDescent="0.2">
      <c r="A2296" s="33" t="s">
        <v>988</v>
      </c>
      <c r="B2296" s="33">
        <f t="shared" si="241"/>
        <v>4408310</v>
      </c>
      <c r="C2296" s="52">
        <v>83</v>
      </c>
      <c r="D2296" s="23">
        <f t="shared" si="242"/>
        <v>44083</v>
      </c>
      <c r="E2296" s="24">
        <v>1</v>
      </c>
      <c r="F2296" s="32" t="s">
        <v>633</v>
      </c>
      <c r="G2296" s="32" t="s">
        <v>30</v>
      </c>
      <c r="H2296" s="24">
        <f t="shared" si="243"/>
        <v>123</v>
      </c>
      <c r="I2296" s="24">
        <f t="shared" si="244"/>
        <v>16</v>
      </c>
      <c r="J2296" s="24">
        <f t="shared" si="245"/>
        <v>5</v>
      </c>
      <c r="K2296" s="24" t="s">
        <v>1533</v>
      </c>
      <c r="L2296" s="24">
        <v>113</v>
      </c>
      <c r="M2296" s="24" t="s">
        <v>1535</v>
      </c>
      <c r="N2296" s="24">
        <v>113</v>
      </c>
      <c r="O2296" s="24" t="s">
        <v>1623</v>
      </c>
      <c r="P2296" s="24">
        <v>113</v>
      </c>
      <c r="Q2296" s="24" t="s">
        <v>1625</v>
      </c>
      <c r="R2296" s="24">
        <v>113</v>
      </c>
      <c r="S2296" s="24" t="s">
        <v>1627</v>
      </c>
      <c r="T2296" s="24">
        <v>113</v>
      </c>
      <c r="U2296" s="24" t="s">
        <v>1629</v>
      </c>
      <c r="V2296" s="24">
        <v>113</v>
      </c>
      <c r="W2296" s="24" t="s">
        <v>1631</v>
      </c>
      <c r="X2296" s="24">
        <v>113</v>
      </c>
      <c r="Y2296" s="24" t="s">
        <v>1632</v>
      </c>
      <c r="Z2296" s="24">
        <v>113</v>
      </c>
      <c r="AA2296" s="24" t="s">
        <v>351</v>
      </c>
      <c r="AB2296" s="24" t="str">
        <f t="shared" si="246"/>
        <v>tw-y-83-jlr-loc1</v>
      </c>
      <c r="AC2296" s="24">
        <f t="shared" si="247"/>
        <v>9</v>
      </c>
      <c r="AD2296" s="24">
        <v>6</v>
      </c>
      <c r="AE2296" s="25">
        <v>6</v>
      </c>
      <c r="AG2296" s="35">
        <v>493</v>
      </c>
    </row>
    <row r="2297" spans="1:33" ht="16.5" x14ac:dyDescent="0.2">
      <c r="A2297" s="33" t="s">
        <v>988</v>
      </c>
      <c r="B2297" s="33">
        <f t="shared" si="241"/>
        <v>4408311</v>
      </c>
      <c r="C2297" s="52">
        <v>83</v>
      </c>
      <c r="D2297" s="26">
        <f t="shared" si="242"/>
        <v>44083</v>
      </c>
      <c r="E2297" s="13">
        <v>1</v>
      </c>
      <c r="F2297" s="14" t="s">
        <v>634</v>
      </c>
      <c r="G2297" s="14" t="s">
        <v>368</v>
      </c>
      <c r="H2297" s="13">
        <f t="shared" si="243"/>
        <v>123</v>
      </c>
      <c r="I2297" s="13">
        <f t="shared" si="244"/>
        <v>16</v>
      </c>
      <c r="J2297" s="13">
        <f t="shared" si="245"/>
        <v>5</v>
      </c>
      <c r="K2297" s="13" t="s">
        <v>1532</v>
      </c>
      <c r="L2297" s="13">
        <v>113</v>
      </c>
      <c r="M2297" s="13" t="s">
        <v>1534</v>
      </c>
      <c r="N2297" s="13">
        <v>113</v>
      </c>
      <c r="O2297" s="13" t="s">
        <v>1622</v>
      </c>
      <c r="P2297" s="13">
        <v>113</v>
      </c>
      <c r="Q2297" s="13" t="s">
        <v>1624</v>
      </c>
      <c r="R2297" s="13">
        <v>113</v>
      </c>
      <c r="S2297" s="13" t="s">
        <v>1626</v>
      </c>
      <c r="T2297" s="13">
        <v>113</v>
      </c>
      <c r="U2297" s="13" t="s">
        <v>1628</v>
      </c>
      <c r="V2297" s="13">
        <v>113</v>
      </c>
      <c r="W2297" s="13" t="s">
        <v>1630</v>
      </c>
      <c r="X2297" s="13">
        <v>113</v>
      </c>
      <c r="Y2297" s="13" t="s">
        <v>1633</v>
      </c>
      <c r="Z2297" s="13">
        <v>113</v>
      </c>
      <c r="AA2297" s="13" t="s">
        <v>391</v>
      </c>
      <c r="AB2297" s="13" t="str">
        <f t="shared" si="246"/>
        <v>tw-y-83-shl-loc1</v>
      </c>
      <c r="AC2297" s="13">
        <f t="shared" si="247"/>
        <v>9</v>
      </c>
      <c r="AD2297" s="13">
        <v>9</v>
      </c>
      <c r="AE2297" s="27">
        <v>9</v>
      </c>
      <c r="AG2297" s="35">
        <v>494</v>
      </c>
    </row>
    <row r="2298" spans="1:33" ht="16.5" x14ac:dyDescent="0.2">
      <c r="A2298" s="33" t="s">
        <v>988</v>
      </c>
      <c r="B2298" s="33">
        <f t="shared" si="241"/>
        <v>4408320</v>
      </c>
      <c r="C2298" s="52">
        <v>83</v>
      </c>
      <c r="D2298" s="26">
        <f t="shared" si="242"/>
        <v>44083</v>
      </c>
      <c r="E2298" s="13">
        <v>2</v>
      </c>
      <c r="F2298" s="14" t="s">
        <v>633</v>
      </c>
      <c r="G2298" s="14" t="s">
        <v>350</v>
      </c>
      <c r="H2298" s="13">
        <f t="shared" si="243"/>
        <v>123</v>
      </c>
      <c r="I2298" s="13">
        <f t="shared" si="244"/>
        <v>16</v>
      </c>
      <c r="J2298" s="13">
        <f t="shared" si="245"/>
        <v>5</v>
      </c>
      <c r="K2298" s="13" t="s">
        <v>1533</v>
      </c>
      <c r="L2298" s="13">
        <v>113</v>
      </c>
      <c r="M2298" s="13" t="s">
        <v>1535</v>
      </c>
      <c r="N2298" s="13">
        <v>113</v>
      </c>
      <c r="O2298" s="13" t="s">
        <v>1623</v>
      </c>
      <c r="P2298" s="13">
        <v>113</v>
      </c>
      <c r="Q2298" s="13" t="s">
        <v>1625</v>
      </c>
      <c r="R2298" s="13">
        <v>113</v>
      </c>
      <c r="S2298" s="13" t="s">
        <v>1627</v>
      </c>
      <c r="T2298" s="13">
        <v>113</v>
      </c>
      <c r="U2298" s="13" t="s">
        <v>1629</v>
      </c>
      <c r="V2298" s="13">
        <v>113</v>
      </c>
      <c r="W2298" s="13" t="s">
        <v>1631</v>
      </c>
      <c r="X2298" s="13">
        <v>113</v>
      </c>
      <c r="Y2298" s="13" t="s">
        <v>1632</v>
      </c>
      <c r="Z2298" s="13">
        <v>113</v>
      </c>
      <c r="AA2298" s="13" t="s">
        <v>748</v>
      </c>
      <c r="AB2298" s="36" t="str">
        <f t="shared" si="246"/>
        <v>tw-y-83-jlr-loc2</v>
      </c>
      <c r="AC2298" s="36">
        <f t="shared" si="247"/>
        <v>9</v>
      </c>
      <c r="AD2298" s="13">
        <v>6</v>
      </c>
      <c r="AE2298" s="27">
        <v>6</v>
      </c>
      <c r="AG2298" s="35">
        <v>495</v>
      </c>
    </row>
    <row r="2299" spans="1:33" ht="16.5" x14ac:dyDescent="0.2">
      <c r="A2299" s="33" t="s">
        <v>988</v>
      </c>
      <c r="B2299" s="33">
        <f t="shared" si="241"/>
        <v>4408321</v>
      </c>
      <c r="C2299" s="52">
        <v>83</v>
      </c>
      <c r="D2299" s="26">
        <f t="shared" si="242"/>
        <v>44083</v>
      </c>
      <c r="E2299" s="13">
        <v>2</v>
      </c>
      <c r="F2299" s="14" t="s">
        <v>634</v>
      </c>
      <c r="G2299" s="14" t="s">
        <v>367</v>
      </c>
      <c r="H2299" s="13">
        <f t="shared" si="243"/>
        <v>123</v>
      </c>
      <c r="I2299" s="13">
        <f t="shared" si="244"/>
        <v>16</v>
      </c>
      <c r="J2299" s="13">
        <f t="shared" si="245"/>
        <v>5</v>
      </c>
      <c r="K2299" s="13" t="s">
        <v>1532</v>
      </c>
      <c r="L2299" s="13">
        <v>113</v>
      </c>
      <c r="M2299" s="13" t="s">
        <v>1534</v>
      </c>
      <c r="N2299" s="13">
        <v>113</v>
      </c>
      <c r="O2299" s="13" t="s">
        <v>1622</v>
      </c>
      <c r="P2299" s="13">
        <v>113</v>
      </c>
      <c r="Q2299" s="13" t="s">
        <v>1624</v>
      </c>
      <c r="R2299" s="13">
        <v>113</v>
      </c>
      <c r="S2299" s="13" t="s">
        <v>1626</v>
      </c>
      <c r="T2299" s="13">
        <v>113</v>
      </c>
      <c r="U2299" s="13" t="s">
        <v>1628</v>
      </c>
      <c r="V2299" s="13">
        <v>113</v>
      </c>
      <c r="W2299" s="13" t="s">
        <v>1630</v>
      </c>
      <c r="X2299" s="13">
        <v>113</v>
      </c>
      <c r="Y2299" s="13" t="s">
        <v>1633</v>
      </c>
      <c r="Z2299" s="13">
        <v>113</v>
      </c>
      <c r="AA2299" s="13" t="s">
        <v>390</v>
      </c>
      <c r="AB2299" s="36" t="str">
        <f t="shared" si="246"/>
        <v>tw-y-83-shl-loc2</v>
      </c>
      <c r="AC2299" s="36">
        <f t="shared" si="247"/>
        <v>9</v>
      </c>
      <c r="AD2299" s="13">
        <v>9</v>
      </c>
      <c r="AE2299" s="27">
        <v>9</v>
      </c>
      <c r="AG2299" s="35">
        <v>496</v>
      </c>
    </row>
    <row r="2300" spans="1:33" ht="16.5" x14ac:dyDescent="0.2">
      <c r="A2300" s="33" t="s">
        <v>988</v>
      </c>
      <c r="B2300" s="33">
        <f t="shared" si="241"/>
        <v>4408330</v>
      </c>
      <c r="C2300" s="52">
        <v>83</v>
      </c>
      <c r="D2300" s="26">
        <f t="shared" si="242"/>
        <v>44083</v>
      </c>
      <c r="E2300" s="13">
        <v>3</v>
      </c>
      <c r="F2300" s="14" t="s">
        <v>633</v>
      </c>
      <c r="G2300" s="14" t="s">
        <v>352</v>
      </c>
      <c r="H2300" s="13">
        <f t="shared" si="243"/>
        <v>123</v>
      </c>
      <c r="I2300" s="13">
        <f t="shared" si="244"/>
        <v>16</v>
      </c>
      <c r="J2300" s="13">
        <f t="shared" si="245"/>
        <v>5</v>
      </c>
      <c r="K2300" s="13" t="s">
        <v>1533</v>
      </c>
      <c r="L2300" s="13">
        <v>113</v>
      </c>
      <c r="M2300" s="13" t="s">
        <v>1535</v>
      </c>
      <c r="N2300" s="13">
        <v>113</v>
      </c>
      <c r="O2300" s="13" t="s">
        <v>1623</v>
      </c>
      <c r="P2300" s="13">
        <v>113</v>
      </c>
      <c r="Q2300" s="13" t="s">
        <v>1625</v>
      </c>
      <c r="R2300" s="13">
        <v>113</v>
      </c>
      <c r="S2300" s="13" t="s">
        <v>1627</v>
      </c>
      <c r="T2300" s="13">
        <v>113</v>
      </c>
      <c r="U2300" s="13" t="s">
        <v>1629</v>
      </c>
      <c r="V2300" s="13">
        <v>113</v>
      </c>
      <c r="W2300" s="13" t="s">
        <v>1631</v>
      </c>
      <c r="X2300" s="13">
        <v>113</v>
      </c>
      <c r="Y2300" s="13" t="s">
        <v>1632</v>
      </c>
      <c r="Z2300" s="13">
        <v>113</v>
      </c>
      <c r="AA2300" s="13" t="s">
        <v>354</v>
      </c>
      <c r="AB2300" s="37" t="str">
        <f t="shared" si="246"/>
        <v>tw-y-83-jlr-loc3</v>
      </c>
      <c r="AC2300" s="37">
        <f t="shared" si="247"/>
        <v>9</v>
      </c>
      <c r="AD2300" s="13">
        <v>6</v>
      </c>
      <c r="AE2300" s="27">
        <v>6</v>
      </c>
      <c r="AG2300" s="35">
        <v>497</v>
      </c>
    </row>
    <row r="2301" spans="1:33" ht="17.25" thickBot="1" x14ac:dyDescent="0.25">
      <c r="A2301" s="33" t="s">
        <v>988</v>
      </c>
      <c r="B2301" s="33">
        <f t="shared" si="241"/>
        <v>4408331</v>
      </c>
      <c r="C2301" s="52">
        <v>83</v>
      </c>
      <c r="D2301" s="28">
        <f t="shared" si="242"/>
        <v>44083</v>
      </c>
      <c r="E2301" s="29">
        <v>3</v>
      </c>
      <c r="F2301" s="30" t="s">
        <v>634</v>
      </c>
      <c r="G2301" s="30" t="s">
        <v>372</v>
      </c>
      <c r="H2301" s="29">
        <f t="shared" si="243"/>
        <v>123</v>
      </c>
      <c r="I2301" s="29">
        <f t="shared" si="244"/>
        <v>16</v>
      </c>
      <c r="J2301" s="29">
        <f t="shared" si="245"/>
        <v>5</v>
      </c>
      <c r="K2301" s="29" t="s">
        <v>1532</v>
      </c>
      <c r="L2301" s="29">
        <v>113</v>
      </c>
      <c r="M2301" s="29" t="s">
        <v>1534</v>
      </c>
      <c r="N2301" s="29">
        <v>113</v>
      </c>
      <c r="O2301" s="29" t="s">
        <v>1622</v>
      </c>
      <c r="P2301" s="29">
        <v>113</v>
      </c>
      <c r="Q2301" s="29" t="s">
        <v>1624</v>
      </c>
      <c r="R2301" s="29">
        <v>113</v>
      </c>
      <c r="S2301" s="29" t="s">
        <v>1626</v>
      </c>
      <c r="T2301" s="29">
        <v>113</v>
      </c>
      <c r="U2301" s="29" t="s">
        <v>1628</v>
      </c>
      <c r="V2301" s="29">
        <v>113</v>
      </c>
      <c r="W2301" s="29" t="s">
        <v>1630</v>
      </c>
      <c r="X2301" s="29">
        <v>113</v>
      </c>
      <c r="Y2301" s="29" t="s">
        <v>1633</v>
      </c>
      <c r="Z2301" s="29">
        <v>113</v>
      </c>
      <c r="AA2301" s="29" t="s">
        <v>395</v>
      </c>
      <c r="AB2301" s="30" t="str">
        <f t="shared" si="246"/>
        <v>tw-y-83-shl-loc3</v>
      </c>
      <c r="AC2301" s="30">
        <f t="shared" si="247"/>
        <v>9</v>
      </c>
      <c r="AD2301" s="29">
        <v>9</v>
      </c>
      <c r="AE2301" s="31">
        <v>9</v>
      </c>
      <c r="AG2301" s="35">
        <v>498</v>
      </c>
    </row>
    <row r="2302" spans="1:33" ht="16.5" x14ac:dyDescent="0.2">
      <c r="A2302" s="33" t="s">
        <v>988</v>
      </c>
      <c r="B2302" s="33">
        <f t="shared" si="241"/>
        <v>4408410</v>
      </c>
      <c r="C2302" s="52">
        <v>84</v>
      </c>
      <c r="D2302" s="23">
        <f t="shared" si="242"/>
        <v>44084</v>
      </c>
      <c r="E2302" s="24">
        <v>1</v>
      </c>
      <c r="F2302" s="32" t="s">
        <v>633</v>
      </c>
      <c r="G2302" s="32" t="s">
        <v>30</v>
      </c>
      <c r="H2302" s="24">
        <f t="shared" si="243"/>
        <v>125</v>
      </c>
      <c r="I2302" s="24">
        <f t="shared" si="244"/>
        <v>16</v>
      </c>
      <c r="J2302" s="24">
        <f t="shared" si="245"/>
        <v>5</v>
      </c>
      <c r="K2302" s="24" t="s">
        <v>1533</v>
      </c>
      <c r="L2302" s="24">
        <v>114</v>
      </c>
      <c r="M2302" s="24" t="s">
        <v>1535</v>
      </c>
      <c r="N2302" s="24">
        <v>114</v>
      </c>
      <c r="O2302" s="24" t="s">
        <v>1537</v>
      </c>
      <c r="P2302" s="24">
        <v>114</v>
      </c>
      <c r="Q2302" s="24" t="s">
        <v>1625</v>
      </c>
      <c r="R2302" s="24">
        <v>114</v>
      </c>
      <c r="S2302" s="24" t="s">
        <v>1627</v>
      </c>
      <c r="T2302" s="24">
        <v>114</v>
      </c>
      <c r="U2302" s="24" t="s">
        <v>1629</v>
      </c>
      <c r="V2302" s="24">
        <v>114</v>
      </c>
      <c r="W2302" s="24" t="s">
        <v>1631</v>
      </c>
      <c r="X2302" s="24">
        <v>114</v>
      </c>
      <c r="Y2302" s="24" t="s">
        <v>1632</v>
      </c>
      <c r="Z2302" s="24">
        <v>114</v>
      </c>
      <c r="AA2302" s="32" t="s">
        <v>355</v>
      </c>
      <c r="AB2302" s="24" t="str">
        <f t="shared" si="246"/>
        <v>tw-y-84-jlr-loc1</v>
      </c>
      <c r="AC2302" s="24">
        <f t="shared" si="247"/>
        <v>9</v>
      </c>
      <c r="AD2302" s="24">
        <v>6</v>
      </c>
      <c r="AE2302" s="25">
        <v>6</v>
      </c>
      <c r="AG2302" s="35">
        <v>499</v>
      </c>
    </row>
    <row r="2303" spans="1:33" ht="16.5" x14ac:dyDescent="0.2">
      <c r="A2303" s="33" t="s">
        <v>988</v>
      </c>
      <c r="B2303" s="33">
        <f t="shared" si="241"/>
        <v>4408411</v>
      </c>
      <c r="C2303" s="52">
        <v>84</v>
      </c>
      <c r="D2303" s="26">
        <f t="shared" si="242"/>
        <v>44084</v>
      </c>
      <c r="E2303" s="13">
        <v>1</v>
      </c>
      <c r="F2303" s="14" t="s">
        <v>634</v>
      </c>
      <c r="G2303" s="14" t="s">
        <v>368</v>
      </c>
      <c r="H2303" s="13">
        <f t="shared" si="243"/>
        <v>125</v>
      </c>
      <c r="I2303" s="13">
        <f t="shared" si="244"/>
        <v>16</v>
      </c>
      <c r="J2303" s="13">
        <f t="shared" si="245"/>
        <v>5</v>
      </c>
      <c r="K2303" s="13" t="s">
        <v>1532</v>
      </c>
      <c r="L2303" s="13">
        <v>114</v>
      </c>
      <c r="M2303" s="13" t="s">
        <v>1534</v>
      </c>
      <c r="N2303" s="13">
        <v>114</v>
      </c>
      <c r="O2303" s="13" t="s">
        <v>1536</v>
      </c>
      <c r="P2303" s="13">
        <v>114</v>
      </c>
      <c r="Q2303" s="13" t="s">
        <v>1624</v>
      </c>
      <c r="R2303" s="13">
        <v>114</v>
      </c>
      <c r="S2303" s="13" t="s">
        <v>1626</v>
      </c>
      <c r="T2303" s="13">
        <v>114</v>
      </c>
      <c r="U2303" s="13" t="s">
        <v>1628</v>
      </c>
      <c r="V2303" s="13">
        <v>114</v>
      </c>
      <c r="W2303" s="13" t="s">
        <v>1630</v>
      </c>
      <c r="X2303" s="13">
        <v>114</v>
      </c>
      <c r="Y2303" s="13" t="s">
        <v>1633</v>
      </c>
      <c r="Z2303" s="13">
        <v>114</v>
      </c>
      <c r="AA2303" s="14" t="s">
        <v>396</v>
      </c>
      <c r="AB2303" s="13" t="str">
        <f t="shared" si="246"/>
        <v>tw-y-84-shl-loc1</v>
      </c>
      <c r="AC2303" s="13">
        <f t="shared" si="247"/>
        <v>9</v>
      </c>
      <c r="AD2303" s="13">
        <v>9</v>
      </c>
      <c r="AE2303" s="27">
        <v>9</v>
      </c>
      <c r="AG2303" s="35">
        <v>500</v>
      </c>
    </row>
    <row r="2304" spans="1:33" ht="16.5" x14ac:dyDescent="0.2">
      <c r="A2304" s="33" t="s">
        <v>988</v>
      </c>
      <c r="B2304" s="33">
        <f t="shared" si="241"/>
        <v>4408420</v>
      </c>
      <c r="C2304" s="52">
        <v>84</v>
      </c>
      <c r="D2304" s="26">
        <f t="shared" si="242"/>
        <v>44084</v>
      </c>
      <c r="E2304" s="13">
        <v>2</v>
      </c>
      <c r="F2304" s="14" t="s">
        <v>633</v>
      </c>
      <c r="G2304" s="14" t="s">
        <v>350</v>
      </c>
      <c r="H2304" s="13">
        <f t="shared" si="243"/>
        <v>125</v>
      </c>
      <c r="I2304" s="13">
        <f t="shared" si="244"/>
        <v>17</v>
      </c>
      <c r="J2304" s="13">
        <f t="shared" si="245"/>
        <v>5</v>
      </c>
      <c r="K2304" s="13" t="s">
        <v>1533</v>
      </c>
      <c r="L2304" s="13">
        <v>114</v>
      </c>
      <c r="M2304" s="13" t="s">
        <v>1535</v>
      </c>
      <c r="N2304" s="13">
        <v>114</v>
      </c>
      <c r="O2304" s="13" t="s">
        <v>1537</v>
      </c>
      <c r="P2304" s="13">
        <v>114</v>
      </c>
      <c r="Q2304" s="13" t="s">
        <v>1625</v>
      </c>
      <c r="R2304" s="13">
        <v>114</v>
      </c>
      <c r="S2304" s="13" t="s">
        <v>1627</v>
      </c>
      <c r="T2304" s="13">
        <v>114</v>
      </c>
      <c r="U2304" s="13" t="s">
        <v>1629</v>
      </c>
      <c r="V2304" s="13">
        <v>114</v>
      </c>
      <c r="W2304" s="13" t="s">
        <v>1631</v>
      </c>
      <c r="X2304" s="13">
        <v>114</v>
      </c>
      <c r="Y2304" s="13" t="s">
        <v>1632</v>
      </c>
      <c r="Z2304" s="13">
        <v>114</v>
      </c>
      <c r="AA2304" s="14" t="s">
        <v>30</v>
      </c>
      <c r="AB2304" s="36" t="str">
        <f t="shared" si="246"/>
        <v>tw-y-84-jlr-loc2</v>
      </c>
      <c r="AC2304" s="36">
        <f t="shared" si="247"/>
        <v>9</v>
      </c>
      <c r="AD2304" s="13">
        <v>6</v>
      </c>
      <c r="AE2304" s="27">
        <v>6</v>
      </c>
      <c r="AG2304" s="35">
        <v>501</v>
      </c>
    </row>
    <row r="2305" spans="1:33" ht="16.5" x14ac:dyDescent="0.2">
      <c r="A2305" s="33" t="s">
        <v>988</v>
      </c>
      <c r="B2305" s="33">
        <f t="shared" si="241"/>
        <v>4408421</v>
      </c>
      <c r="C2305" s="52">
        <v>84</v>
      </c>
      <c r="D2305" s="26">
        <f t="shared" si="242"/>
        <v>44084</v>
      </c>
      <c r="E2305" s="13">
        <v>2</v>
      </c>
      <c r="F2305" s="14" t="s">
        <v>634</v>
      </c>
      <c r="G2305" s="14" t="s">
        <v>367</v>
      </c>
      <c r="H2305" s="13">
        <f t="shared" si="243"/>
        <v>125</v>
      </c>
      <c r="I2305" s="13">
        <f t="shared" si="244"/>
        <v>17</v>
      </c>
      <c r="J2305" s="13">
        <f t="shared" si="245"/>
        <v>5</v>
      </c>
      <c r="K2305" s="13" t="s">
        <v>1532</v>
      </c>
      <c r="L2305" s="13">
        <v>114</v>
      </c>
      <c r="M2305" s="13" t="s">
        <v>1534</v>
      </c>
      <c r="N2305" s="13">
        <v>114</v>
      </c>
      <c r="O2305" s="13" t="s">
        <v>1536</v>
      </c>
      <c r="P2305" s="13">
        <v>114</v>
      </c>
      <c r="Q2305" s="13" t="s">
        <v>1624</v>
      </c>
      <c r="R2305" s="13">
        <v>114</v>
      </c>
      <c r="S2305" s="13" t="s">
        <v>1626</v>
      </c>
      <c r="T2305" s="13">
        <v>114</v>
      </c>
      <c r="U2305" s="13" t="s">
        <v>1628</v>
      </c>
      <c r="V2305" s="13">
        <v>114</v>
      </c>
      <c r="W2305" s="13" t="s">
        <v>1630</v>
      </c>
      <c r="X2305" s="13">
        <v>114</v>
      </c>
      <c r="Y2305" s="13" t="s">
        <v>1633</v>
      </c>
      <c r="Z2305" s="13">
        <v>114</v>
      </c>
      <c r="AA2305" s="14" t="s">
        <v>380</v>
      </c>
      <c r="AB2305" s="36" t="str">
        <f t="shared" si="246"/>
        <v>tw-y-84-shl-loc2</v>
      </c>
      <c r="AC2305" s="36">
        <f t="shared" si="247"/>
        <v>9</v>
      </c>
      <c r="AD2305" s="13">
        <v>9</v>
      </c>
      <c r="AE2305" s="27">
        <v>9</v>
      </c>
      <c r="AG2305" s="35">
        <v>502</v>
      </c>
    </row>
    <row r="2306" spans="1:33" ht="16.5" x14ac:dyDescent="0.2">
      <c r="A2306" s="33" t="s">
        <v>988</v>
      </c>
      <c r="B2306" s="33">
        <f t="shared" si="241"/>
        <v>4408430</v>
      </c>
      <c r="C2306" s="52">
        <v>84</v>
      </c>
      <c r="D2306" s="26">
        <f t="shared" si="242"/>
        <v>44084</v>
      </c>
      <c r="E2306" s="13">
        <v>3</v>
      </c>
      <c r="F2306" s="14" t="s">
        <v>633</v>
      </c>
      <c r="G2306" s="14" t="s">
        <v>352</v>
      </c>
      <c r="H2306" s="13">
        <f t="shared" si="243"/>
        <v>125</v>
      </c>
      <c r="I2306" s="13">
        <f t="shared" si="244"/>
        <v>16</v>
      </c>
      <c r="J2306" s="13">
        <f t="shared" si="245"/>
        <v>5</v>
      </c>
      <c r="K2306" s="13" t="s">
        <v>1533</v>
      </c>
      <c r="L2306" s="13">
        <v>114</v>
      </c>
      <c r="M2306" s="13" t="s">
        <v>1535</v>
      </c>
      <c r="N2306" s="13">
        <v>114</v>
      </c>
      <c r="O2306" s="13" t="s">
        <v>1537</v>
      </c>
      <c r="P2306" s="13">
        <v>114</v>
      </c>
      <c r="Q2306" s="13" t="s">
        <v>1625</v>
      </c>
      <c r="R2306" s="13">
        <v>114</v>
      </c>
      <c r="S2306" s="13" t="s">
        <v>1627</v>
      </c>
      <c r="T2306" s="13">
        <v>114</v>
      </c>
      <c r="U2306" s="13" t="s">
        <v>1629</v>
      </c>
      <c r="V2306" s="13">
        <v>114</v>
      </c>
      <c r="W2306" s="13" t="s">
        <v>1631</v>
      </c>
      <c r="X2306" s="13">
        <v>114</v>
      </c>
      <c r="Y2306" s="13" t="s">
        <v>1632</v>
      </c>
      <c r="Z2306" s="13">
        <v>114</v>
      </c>
      <c r="AA2306" s="14" t="s">
        <v>353</v>
      </c>
      <c r="AB2306" s="37" t="str">
        <f t="shared" si="246"/>
        <v>tw-y-84-jlr-loc3</v>
      </c>
      <c r="AC2306" s="37">
        <f t="shared" si="247"/>
        <v>9</v>
      </c>
      <c r="AD2306" s="13">
        <v>6</v>
      </c>
      <c r="AE2306" s="27">
        <v>6</v>
      </c>
      <c r="AG2306" s="35">
        <v>503</v>
      </c>
    </row>
    <row r="2307" spans="1:33" ht="17.25" thickBot="1" x14ac:dyDescent="0.25">
      <c r="A2307" s="33" t="s">
        <v>988</v>
      </c>
      <c r="B2307" s="33">
        <f t="shared" si="241"/>
        <v>4408431</v>
      </c>
      <c r="C2307" s="52">
        <v>84</v>
      </c>
      <c r="D2307" s="28">
        <f t="shared" si="242"/>
        <v>44084</v>
      </c>
      <c r="E2307" s="29">
        <v>3</v>
      </c>
      <c r="F2307" s="30" t="s">
        <v>634</v>
      </c>
      <c r="G2307" s="30" t="s">
        <v>372</v>
      </c>
      <c r="H2307" s="29">
        <f t="shared" si="243"/>
        <v>125</v>
      </c>
      <c r="I2307" s="29">
        <f t="shared" si="244"/>
        <v>16</v>
      </c>
      <c r="J2307" s="29">
        <f t="shared" si="245"/>
        <v>5</v>
      </c>
      <c r="K2307" s="29" t="s">
        <v>1532</v>
      </c>
      <c r="L2307" s="29">
        <v>114</v>
      </c>
      <c r="M2307" s="29" t="s">
        <v>1534</v>
      </c>
      <c r="N2307" s="29">
        <v>114</v>
      </c>
      <c r="O2307" s="29" t="s">
        <v>1536</v>
      </c>
      <c r="P2307" s="29">
        <v>114</v>
      </c>
      <c r="Q2307" s="29" t="s">
        <v>1624</v>
      </c>
      <c r="R2307" s="29">
        <v>114</v>
      </c>
      <c r="S2307" s="29" t="s">
        <v>1626</v>
      </c>
      <c r="T2307" s="29">
        <v>114</v>
      </c>
      <c r="U2307" s="29" t="s">
        <v>1628</v>
      </c>
      <c r="V2307" s="29">
        <v>114</v>
      </c>
      <c r="W2307" s="29" t="s">
        <v>1630</v>
      </c>
      <c r="X2307" s="29">
        <v>114</v>
      </c>
      <c r="Y2307" s="29" t="s">
        <v>1633</v>
      </c>
      <c r="Z2307" s="29">
        <v>114</v>
      </c>
      <c r="AA2307" s="30" t="s">
        <v>394</v>
      </c>
      <c r="AB2307" s="30" t="str">
        <f t="shared" si="246"/>
        <v>tw-y-84-shl-loc3</v>
      </c>
      <c r="AC2307" s="30">
        <f t="shared" si="247"/>
        <v>9</v>
      </c>
      <c r="AD2307" s="29">
        <v>9</v>
      </c>
      <c r="AE2307" s="31">
        <v>9</v>
      </c>
      <c r="AG2307" s="35">
        <v>504</v>
      </c>
    </row>
    <row r="2308" spans="1:33" ht="16.5" x14ac:dyDescent="0.2">
      <c r="A2308" s="33" t="s">
        <v>988</v>
      </c>
      <c r="B2308" s="33">
        <f t="shared" si="241"/>
        <v>4408510</v>
      </c>
      <c r="C2308" s="52">
        <v>85</v>
      </c>
      <c r="D2308" s="23">
        <f t="shared" si="242"/>
        <v>44085</v>
      </c>
      <c r="E2308" s="24">
        <v>1</v>
      </c>
      <c r="F2308" s="32" t="s">
        <v>633</v>
      </c>
      <c r="G2308" s="32" t="s">
        <v>30</v>
      </c>
      <c r="H2308" s="24">
        <f t="shared" si="243"/>
        <v>125</v>
      </c>
      <c r="I2308" s="24">
        <f t="shared" si="244"/>
        <v>17</v>
      </c>
      <c r="J2308" s="24">
        <f t="shared" si="245"/>
        <v>5</v>
      </c>
      <c r="K2308" s="24" t="s">
        <v>1533</v>
      </c>
      <c r="L2308" s="24">
        <v>114</v>
      </c>
      <c r="M2308" s="24" t="s">
        <v>1535</v>
      </c>
      <c r="N2308" s="24">
        <v>114</v>
      </c>
      <c r="O2308" s="24" t="s">
        <v>1537</v>
      </c>
      <c r="P2308" s="24">
        <v>114</v>
      </c>
      <c r="Q2308" s="24" t="s">
        <v>1625</v>
      </c>
      <c r="R2308" s="24">
        <v>114</v>
      </c>
      <c r="S2308" s="24" t="s">
        <v>1627</v>
      </c>
      <c r="T2308" s="24">
        <v>114</v>
      </c>
      <c r="U2308" s="24" t="s">
        <v>1629</v>
      </c>
      <c r="V2308" s="24">
        <v>114</v>
      </c>
      <c r="W2308" s="24" t="s">
        <v>1631</v>
      </c>
      <c r="X2308" s="24">
        <v>114</v>
      </c>
      <c r="Y2308" s="24" t="s">
        <v>1632</v>
      </c>
      <c r="Z2308" s="24">
        <v>114</v>
      </c>
      <c r="AA2308" s="24" t="s">
        <v>747</v>
      </c>
      <c r="AB2308" s="24" t="str">
        <f t="shared" si="246"/>
        <v>tw-y-85-jlr-loc1</v>
      </c>
      <c r="AC2308" s="24">
        <f t="shared" si="247"/>
        <v>9</v>
      </c>
      <c r="AD2308" s="24">
        <v>6</v>
      </c>
      <c r="AE2308" s="25">
        <v>6</v>
      </c>
      <c r="AG2308" s="35">
        <v>505</v>
      </c>
    </row>
    <row r="2309" spans="1:33" ht="16.5" x14ac:dyDescent="0.2">
      <c r="A2309" s="33" t="s">
        <v>988</v>
      </c>
      <c r="B2309" s="33">
        <f t="shared" ref="B2309:B2372" si="248">D2309*100+E2309*10+IF(F2309="jlr",0,1)</f>
        <v>4408511</v>
      </c>
      <c r="C2309" s="52">
        <v>85</v>
      </c>
      <c r="D2309" s="26">
        <f t="shared" si="242"/>
        <v>44085</v>
      </c>
      <c r="E2309" s="13">
        <v>1</v>
      </c>
      <c r="F2309" s="14" t="s">
        <v>634</v>
      </c>
      <c r="G2309" s="14" t="s">
        <v>368</v>
      </c>
      <c r="H2309" s="13">
        <f t="shared" si="243"/>
        <v>125</v>
      </c>
      <c r="I2309" s="13">
        <f t="shared" si="244"/>
        <v>17</v>
      </c>
      <c r="J2309" s="13">
        <f t="shared" si="245"/>
        <v>5</v>
      </c>
      <c r="K2309" s="13" t="s">
        <v>1532</v>
      </c>
      <c r="L2309" s="13">
        <v>115</v>
      </c>
      <c r="M2309" s="13" t="s">
        <v>1534</v>
      </c>
      <c r="N2309" s="13">
        <v>115</v>
      </c>
      <c r="O2309" s="13" t="s">
        <v>1536</v>
      </c>
      <c r="P2309" s="13">
        <v>115</v>
      </c>
      <c r="Q2309" s="13" t="s">
        <v>1538</v>
      </c>
      <c r="R2309" s="13">
        <v>115</v>
      </c>
      <c r="S2309" s="13" t="s">
        <v>1626</v>
      </c>
      <c r="T2309" s="13">
        <v>115</v>
      </c>
      <c r="U2309" s="13" t="s">
        <v>1628</v>
      </c>
      <c r="V2309" s="13">
        <v>115</v>
      </c>
      <c r="W2309" s="13" t="s">
        <v>1630</v>
      </c>
      <c r="X2309" s="13">
        <v>115</v>
      </c>
      <c r="Y2309" s="13" t="s">
        <v>1633</v>
      </c>
      <c r="Z2309" s="13">
        <v>115</v>
      </c>
      <c r="AA2309" s="13" t="s">
        <v>384</v>
      </c>
      <c r="AB2309" s="13" t="str">
        <f t="shared" si="246"/>
        <v>tw-y-85-shl-loc1</v>
      </c>
      <c r="AC2309" s="13">
        <f t="shared" si="247"/>
        <v>9</v>
      </c>
      <c r="AD2309" s="13">
        <v>9</v>
      </c>
      <c r="AE2309" s="27">
        <v>9</v>
      </c>
      <c r="AG2309" s="35">
        <v>506</v>
      </c>
    </row>
    <row r="2310" spans="1:33" ht="16.5" x14ac:dyDescent="0.2">
      <c r="A2310" s="33" t="s">
        <v>988</v>
      </c>
      <c r="B2310" s="33">
        <f t="shared" si="248"/>
        <v>4408520</v>
      </c>
      <c r="C2310" s="52">
        <v>85</v>
      </c>
      <c r="D2310" s="26">
        <f t="shared" si="242"/>
        <v>44085</v>
      </c>
      <c r="E2310" s="13">
        <v>2</v>
      </c>
      <c r="F2310" s="14" t="s">
        <v>633</v>
      </c>
      <c r="G2310" s="14" t="s">
        <v>350</v>
      </c>
      <c r="H2310" s="13">
        <f t="shared" si="243"/>
        <v>125</v>
      </c>
      <c r="I2310" s="13">
        <f t="shared" si="244"/>
        <v>17</v>
      </c>
      <c r="J2310" s="13">
        <f t="shared" si="245"/>
        <v>5</v>
      </c>
      <c r="K2310" s="13" t="s">
        <v>1533</v>
      </c>
      <c r="L2310" s="13">
        <v>114</v>
      </c>
      <c r="M2310" s="13" t="s">
        <v>1535</v>
      </c>
      <c r="N2310" s="13">
        <v>114</v>
      </c>
      <c r="O2310" s="13" t="s">
        <v>1537</v>
      </c>
      <c r="P2310" s="13">
        <v>114</v>
      </c>
      <c r="Q2310" s="13" t="s">
        <v>1625</v>
      </c>
      <c r="R2310" s="13">
        <v>114</v>
      </c>
      <c r="S2310" s="13" t="s">
        <v>1627</v>
      </c>
      <c r="T2310" s="13">
        <v>114</v>
      </c>
      <c r="U2310" s="13" t="s">
        <v>1629</v>
      </c>
      <c r="V2310" s="13">
        <v>114</v>
      </c>
      <c r="W2310" s="13" t="s">
        <v>1631</v>
      </c>
      <c r="X2310" s="13">
        <v>114</v>
      </c>
      <c r="Y2310" s="13" t="s">
        <v>1632</v>
      </c>
      <c r="Z2310" s="13">
        <v>114</v>
      </c>
      <c r="AA2310" s="13" t="s">
        <v>350</v>
      </c>
      <c r="AB2310" s="36" t="str">
        <f t="shared" si="246"/>
        <v>tw-y-85-jlr-loc2</v>
      </c>
      <c r="AC2310" s="36">
        <f t="shared" si="247"/>
        <v>9</v>
      </c>
      <c r="AD2310" s="13">
        <v>6</v>
      </c>
      <c r="AE2310" s="27">
        <v>6</v>
      </c>
      <c r="AG2310" s="35">
        <v>507</v>
      </c>
    </row>
    <row r="2311" spans="1:33" ht="16.5" x14ac:dyDescent="0.2">
      <c r="A2311" s="33" t="s">
        <v>988</v>
      </c>
      <c r="B2311" s="33">
        <f t="shared" si="248"/>
        <v>4408521</v>
      </c>
      <c r="C2311" s="52">
        <v>85</v>
      </c>
      <c r="D2311" s="26">
        <f t="shared" si="242"/>
        <v>44085</v>
      </c>
      <c r="E2311" s="13">
        <v>2</v>
      </c>
      <c r="F2311" s="14" t="s">
        <v>634</v>
      </c>
      <c r="G2311" s="14" t="s">
        <v>367</v>
      </c>
      <c r="H2311" s="13">
        <f t="shared" si="243"/>
        <v>125</v>
      </c>
      <c r="I2311" s="13">
        <f t="shared" si="244"/>
        <v>17</v>
      </c>
      <c r="J2311" s="13">
        <f t="shared" si="245"/>
        <v>5</v>
      </c>
      <c r="K2311" s="13" t="s">
        <v>1532</v>
      </c>
      <c r="L2311" s="13">
        <v>115</v>
      </c>
      <c r="M2311" s="13" t="s">
        <v>1534</v>
      </c>
      <c r="N2311" s="13">
        <v>115</v>
      </c>
      <c r="O2311" s="13" t="s">
        <v>1536</v>
      </c>
      <c r="P2311" s="13">
        <v>115</v>
      </c>
      <c r="Q2311" s="13" t="s">
        <v>1538</v>
      </c>
      <c r="R2311" s="13">
        <v>115</v>
      </c>
      <c r="S2311" s="13" t="s">
        <v>1626</v>
      </c>
      <c r="T2311" s="13">
        <v>115</v>
      </c>
      <c r="U2311" s="13" t="s">
        <v>1628</v>
      </c>
      <c r="V2311" s="13">
        <v>115</v>
      </c>
      <c r="W2311" s="13" t="s">
        <v>1630</v>
      </c>
      <c r="X2311" s="13">
        <v>115</v>
      </c>
      <c r="Y2311" s="13" t="s">
        <v>1633</v>
      </c>
      <c r="Z2311" s="13">
        <v>115</v>
      </c>
      <c r="AA2311" s="13" t="s">
        <v>388</v>
      </c>
      <c r="AB2311" s="36" t="str">
        <f t="shared" si="246"/>
        <v>tw-y-85-shl-loc2</v>
      </c>
      <c r="AC2311" s="36">
        <f t="shared" si="247"/>
        <v>9</v>
      </c>
      <c r="AD2311" s="13">
        <v>9</v>
      </c>
      <c r="AE2311" s="27">
        <v>9</v>
      </c>
      <c r="AG2311" s="35">
        <v>508</v>
      </c>
    </row>
    <row r="2312" spans="1:33" ht="16.5" x14ac:dyDescent="0.2">
      <c r="A2312" s="33" t="s">
        <v>988</v>
      </c>
      <c r="B2312" s="33">
        <f t="shared" si="248"/>
        <v>4408530</v>
      </c>
      <c r="C2312" s="52">
        <v>85</v>
      </c>
      <c r="D2312" s="26">
        <f t="shared" si="242"/>
        <v>44085</v>
      </c>
      <c r="E2312" s="13">
        <v>3</v>
      </c>
      <c r="F2312" s="14" t="s">
        <v>633</v>
      </c>
      <c r="G2312" s="14" t="s">
        <v>352</v>
      </c>
      <c r="H2312" s="13">
        <f t="shared" si="243"/>
        <v>125</v>
      </c>
      <c r="I2312" s="13">
        <f t="shared" si="244"/>
        <v>17</v>
      </c>
      <c r="J2312" s="13">
        <f t="shared" si="245"/>
        <v>5</v>
      </c>
      <c r="K2312" s="13" t="s">
        <v>1533</v>
      </c>
      <c r="L2312" s="13">
        <v>114</v>
      </c>
      <c r="M2312" s="13" t="s">
        <v>1535</v>
      </c>
      <c r="N2312" s="13">
        <v>114</v>
      </c>
      <c r="O2312" s="13" t="s">
        <v>1537</v>
      </c>
      <c r="P2312" s="13">
        <v>114</v>
      </c>
      <c r="Q2312" s="13" t="s">
        <v>1625</v>
      </c>
      <c r="R2312" s="13">
        <v>114</v>
      </c>
      <c r="S2312" s="13" t="s">
        <v>1627</v>
      </c>
      <c r="T2312" s="13">
        <v>114</v>
      </c>
      <c r="U2312" s="13" t="s">
        <v>1629</v>
      </c>
      <c r="V2312" s="13">
        <v>114</v>
      </c>
      <c r="W2312" s="13" t="s">
        <v>1631</v>
      </c>
      <c r="X2312" s="13">
        <v>114</v>
      </c>
      <c r="Y2312" s="13" t="s">
        <v>1632</v>
      </c>
      <c r="Z2312" s="13">
        <v>114</v>
      </c>
      <c r="AA2312" s="13" t="s">
        <v>30</v>
      </c>
      <c r="AB2312" s="37" t="str">
        <f t="shared" si="246"/>
        <v>tw-y-85-jlr-loc3</v>
      </c>
      <c r="AC2312" s="37">
        <f t="shared" si="247"/>
        <v>9</v>
      </c>
      <c r="AD2312" s="13">
        <v>6</v>
      </c>
      <c r="AE2312" s="27">
        <v>6</v>
      </c>
      <c r="AG2312" s="35">
        <v>509</v>
      </c>
    </row>
    <row r="2313" spans="1:33" ht="17.25" thickBot="1" x14ac:dyDescent="0.25">
      <c r="A2313" s="33" t="s">
        <v>988</v>
      </c>
      <c r="B2313" s="33">
        <f t="shared" si="248"/>
        <v>4408531</v>
      </c>
      <c r="C2313" s="52">
        <v>85</v>
      </c>
      <c r="D2313" s="28">
        <f t="shared" si="242"/>
        <v>44085</v>
      </c>
      <c r="E2313" s="29">
        <v>3</v>
      </c>
      <c r="F2313" s="30" t="s">
        <v>634</v>
      </c>
      <c r="G2313" s="30" t="s">
        <v>372</v>
      </c>
      <c r="H2313" s="29">
        <f t="shared" si="243"/>
        <v>125</v>
      </c>
      <c r="I2313" s="29">
        <f t="shared" si="244"/>
        <v>17</v>
      </c>
      <c r="J2313" s="29">
        <f t="shared" si="245"/>
        <v>5</v>
      </c>
      <c r="K2313" s="29" t="s">
        <v>1532</v>
      </c>
      <c r="L2313" s="29">
        <v>115</v>
      </c>
      <c r="M2313" s="29" t="s">
        <v>1534</v>
      </c>
      <c r="N2313" s="29">
        <v>115</v>
      </c>
      <c r="O2313" s="29" t="s">
        <v>1536</v>
      </c>
      <c r="P2313" s="29">
        <v>115</v>
      </c>
      <c r="Q2313" s="29" t="s">
        <v>1538</v>
      </c>
      <c r="R2313" s="29">
        <v>115</v>
      </c>
      <c r="S2313" s="29" t="s">
        <v>1626</v>
      </c>
      <c r="T2313" s="29">
        <v>115</v>
      </c>
      <c r="U2313" s="29" t="s">
        <v>1628</v>
      </c>
      <c r="V2313" s="29">
        <v>115</v>
      </c>
      <c r="W2313" s="29" t="s">
        <v>1630</v>
      </c>
      <c r="X2313" s="29">
        <v>115</v>
      </c>
      <c r="Y2313" s="29" t="s">
        <v>1633</v>
      </c>
      <c r="Z2313" s="29">
        <v>115</v>
      </c>
      <c r="AA2313" s="29" t="s">
        <v>387</v>
      </c>
      <c r="AB2313" s="30" t="str">
        <f t="shared" si="246"/>
        <v>tw-y-85-shl-loc3</v>
      </c>
      <c r="AC2313" s="30">
        <f t="shared" si="247"/>
        <v>9</v>
      </c>
      <c r="AD2313" s="29">
        <v>9</v>
      </c>
      <c r="AE2313" s="31">
        <v>9</v>
      </c>
      <c r="AG2313" s="35">
        <v>510</v>
      </c>
    </row>
    <row r="2314" spans="1:33" ht="16.5" x14ac:dyDescent="0.2">
      <c r="A2314" s="33" t="s">
        <v>988</v>
      </c>
      <c r="B2314" s="33">
        <f t="shared" si="248"/>
        <v>4408610</v>
      </c>
      <c r="C2314" s="52">
        <v>86</v>
      </c>
      <c r="D2314" s="23">
        <f t="shared" si="242"/>
        <v>44086</v>
      </c>
      <c r="E2314" s="24">
        <v>1</v>
      </c>
      <c r="F2314" s="32" t="s">
        <v>633</v>
      </c>
      <c r="G2314" s="32" t="s">
        <v>30</v>
      </c>
      <c r="H2314" s="24">
        <f t="shared" si="243"/>
        <v>126</v>
      </c>
      <c r="I2314" s="24">
        <f t="shared" si="244"/>
        <v>17</v>
      </c>
      <c r="J2314" s="24">
        <f t="shared" si="245"/>
        <v>5</v>
      </c>
      <c r="K2314" s="24" t="s">
        <v>1533</v>
      </c>
      <c r="L2314" s="24">
        <v>116</v>
      </c>
      <c r="M2314" s="24" t="s">
        <v>1535</v>
      </c>
      <c r="N2314" s="24">
        <v>116</v>
      </c>
      <c r="O2314" s="24" t="s">
        <v>1537</v>
      </c>
      <c r="P2314" s="24">
        <v>116</v>
      </c>
      <c r="Q2314" s="24" t="s">
        <v>1539</v>
      </c>
      <c r="R2314" s="24">
        <v>116</v>
      </c>
      <c r="S2314" s="24" t="s">
        <v>1627</v>
      </c>
      <c r="T2314" s="24">
        <v>116</v>
      </c>
      <c r="U2314" s="24" t="s">
        <v>1629</v>
      </c>
      <c r="V2314" s="24">
        <v>116</v>
      </c>
      <c r="W2314" s="24" t="s">
        <v>1631</v>
      </c>
      <c r="X2314" s="24">
        <v>116</v>
      </c>
      <c r="Y2314" s="24" t="s">
        <v>1632</v>
      </c>
      <c r="Z2314" s="24">
        <v>116</v>
      </c>
      <c r="AA2314" s="32" t="s">
        <v>354</v>
      </c>
      <c r="AB2314" s="24" t="str">
        <f t="shared" si="246"/>
        <v>tw-y-86-jlr-loc1</v>
      </c>
      <c r="AC2314" s="24">
        <f t="shared" si="247"/>
        <v>9</v>
      </c>
      <c r="AD2314" s="24">
        <v>6</v>
      </c>
      <c r="AE2314" s="25">
        <v>6</v>
      </c>
      <c r="AG2314" s="35">
        <v>511</v>
      </c>
    </row>
    <row r="2315" spans="1:33" ht="16.5" x14ac:dyDescent="0.2">
      <c r="A2315" s="33" t="s">
        <v>988</v>
      </c>
      <c r="B2315" s="33">
        <f t="shared" si="248"/>
        <v>4408611</v>
      </c>
      <c r="C2315" s="52">
        <v>86</v>
      </c>
      <c r="D2315" s="26">
        <f t="shared" si="242"/>
        <v>44086</v>
      </c>
      <c r="E2315" s="13">
        <v>1</v>
      </c>
      <c r="F2315" s="14" t="s">
        <v>634</v>
      </c>
      <c r="G2315" s="14" t="s">
        <v>368</v>
      </c>
      <c r="H2315" s="13">
        <f t="shared" si="243"/>
        <v>126</v>
      </c>
      <c r="I2315" s="13">
        <f t="shared" si="244"/>
        <v>17</v>
      </c>
      <c r="J2315" s="13">
        <f t="shared" si="245"/>
        <v>5</v>
      </c>
      <c r="K2315" s="13" t="s">
        <v>1532</v>
      </c>
      <c r="L2315" s="13">
        <v>115</v>
      </c>
      <c r="M2315" s="13" t="s">
        <v>1534</v>
      </c>
      <c r="N2315" s="13">
        <v>115</v>
      </c>
      <c r="O2315" s="13" t="s">
        <v>1536</v>
      </c>
      <c r="P2315" s="13">
        <v>115</v>
      </c>
      <c r="Q2315" s="13" t="s">
        <v>1538</v>
      </c>
      <c r="R2315" s="13">
        <v>115</v>
      </c>
      <c r="S2315" s="13" t="s">
        <v>1626</v>
      </c>
      <c r="T2315" s="13">
        <v>115</v>
      </c>
      <c r="U2315" s="13" t="s">
        <v>1628</v>
      </c>
      <c r="V2315" s="13">
        <v>115</v>
      </c>
      <c r="W2315" s="13" t="s">
        <v>1630</v>
      </c>
      <c r="X2315" s="13">
        <v>115</v>
      </c>
      <c r="Y2315" s="13" t="s">
        <v>1633</v>
      </c>
      <c r="Z2315" s="13">
        <v>115</v>
      </c>
      <c r="AA2315" s="14" t="s">
        <v>395</v>
      </c>
      <c r="AB2315" s="13" t="str">
        <f t="shared" si="246"/>
        <v>tw-y-86-shl-loc1</v>
      </c>
      <c r="AC2315" s="13">
        <f t="shared" si="247"/>
        <v>9</v>
      </c>
      <c r="AD2315" s="13">
        <v>9</v>
      </c>
      <c r="AE2315" s="27">
        <v>9</v>
      </c>
      <c r="AG2315" s="35">
        <v>512</v>
      </c>
    </row>
    <row r="2316" spans="1:33" ht="16.5" x14ac:dyDescent="0.2">
      <c r="A2316" s="33" t="s">
        <v>988</v>
      </c>
      <c r="B2316" s="33">
        <f t="shared" si="248"/>
        <v>4408620</v>
      </c>
      <c r="C2316" s="52">
        <v>86</v>
      </c>
      <c r="D2316" s="26">
        <f t="shared" si="242"/>
        <v>44086</v>
      </c>
      <c r="E2316" s="13">
        <v>2</v>
      </c>
      <c r="F2316" s="14" t="s">
        <v>633</v>
      </c>
      <c r="G2316" s="14" t="s">
        <v>350</v>
      </c>
      <c r="H2316" s="13">
        <f t="shared" si="243"/>
        <v>126</v>
      </c>
      <c r="I2316" s="13">
        <f t="shared" si="244"/>
        <v>17</v>
      </c>
      <c r="J2316" s="13">
        <f t="shared" si="245"/>
        <v>5</v>
      </c>
      <c r="K2316" s="13" t="s">
        <v>1533</v>
      </c>
      <c r="L2316" s="13">
        <v>116</v>
      </c>
      <c r="M2316" s="13" t="s">
        <v>1535</v>
      </c>
      <c r="N2316" s="13">
        <v>116</v>
      </c>
      <c r="O2316" s="13" t="s">
        <v>1537</v>
      </c>
      <c r="P2316" s="13">
        <v>116</v>
      </c>
      <c r="Q2316" s="13" t="s">
        <v>1539</v>
      </c>
      <c r="R2316" s="13">
        <v>116</v>
      </c>
      <c r="S2316" s="13" t="s">
        <v>1627</v>
      </c>
      <c r="T2316" s="13">
        <v>116</v>
      </c>
      <c r="U2316" s="13" t="s">
        <v>1629</v>
      </c>
      <c r="V2316" s="13">
        <v>116</v>
      </c>
      <c r="W2316" s="13" t="s">
        <v>1631</v>
      </c>
      <c r="X2316" s="13">
        <v>116</v>
      </c>
      <c r="Y2316" s="13" t="s">
        <v>1632</v>
      </c>
      <c r="Z2316" s="13">
        <v>116</v>
      </c>
      <c r="AA2316" s="14" t="s">
        <v>748</v>
      </c>
      <c r="AB2316" s="36" t="str">
        <f t="shared" si="246"/>
        <v>tw-y-86-jlr-loc2</v>
      </c>
      <c r="AC2316" s="36">
        <f t="shared" si="247"/>
        <v>9</v>
      </c>
      <c r="AD2316" s="13">
        <v>6</v>
      </c>
      <c r="AE2316" s="27">
        <v>6</v>
      </c>
      <c r="AG2316" s="35">
        <v>513</v>
      </c>
    </row>
    <row r="2317" spans="1:33" ht="16.5" x14ac:dyDescent="0.2">
      <c r="A2317" s="33" t="s">
        <v>988</v>
      </c>
      <c r="B2317" s="33">
        <f t="shared" si="248"/>
        <v>4408621</v>
      </c>
      <c r="C2317" s="52">
        <v>86</v>
      </c>
      <c r="D2317" s="26">
        <f t="shared" ref="D2317:D2380" si="249">INT((AG2317-1)/6)+44001</f>
        <v>44086</v>
      </c>
      <c r="E2317" s="13">
        <v>2</v>
      </c>
      <c r="F2317" s="14" t="s">
        <v>634</v>
      </c>
      <c r="G2317" s="14" t="s">
        <v>367</v>
      </c>
      <c r="H2317" s="13">
        <f t="shared" ref="H2317:H2380" si="250">INDEX($CB$4:$CB$103,C2317)</f>
        <v>126</v>
      </c>
      <c r="I2317" s="13">
        <f t="shared" ref="I2317:I2380" si="251">INDEX($CC$4:$CE$103,C2317,E2317)</f>
        <v>17</v>
      </c>
      <c r="J2317" s="13">
        <f t="shared" ref="J2317:J2380" si="252">INDEX($CF$4:$CF$103,C2317)</f>
        <v>5</v>
      </c>
      <c r="K2317" s="13" t="s">
        <v>1532</v>
      </c>
      <c r="L2317" s="13">
        <v>115</v>
      </c>
      <c r="M2317" s="13" t="s">
        <v>1534</v>
      </c>
      <c r="N2317" s="13">
        <v>115</v>
      </c>
      <c r="O2317" s="13" t="s">
        <v>1536</v>
      </c>
      <c r="P2317" s="13">
        <v>115</v>
      </c>
      <c r="Q2317" s="13" t="s">
        <v>1538</v>
      </c>
      <c r="R2317" s="13">
        <v>115</v>
      </c>
      <c r="S2317" s="13" t="s">
        <v>1626</v>
      </c>
      <c r="T2317" s="13">
        <v>115</v>
      </c>
      <c r="U2317" s="13" t="s">
        <v>1628</v>
      </c>
      <c r="V2317" s="13">
        <v>115</v>
      </c>
      <c r="W2317" s="13" t="s">
        <v>1630</v>
      </c>
      <c r="X2317" s="13">
        <v>115</v>
      </c>
      <c r="Y2317" s="13" t="s">
        <v>1633</v>
      </c>
      <c r="Z2317" s="13">
        <v>115</v>
      </c>
      <c r="AA2317" s="14" t="s">
        <v>390</v>
      </c>
      <c r="AB2317" s="36" t="str">
        <f t="shared" ref="AB2317:AB2380" si="253">A2317&amp;"-"&amp;C2317&amp;"-"&amp;F2317&amp;"-loc"&amp;E2317</f>
        <v>tw-y-86-shl-loc2</v>
      </c>
      <c r="AC2317" s="36">
        <f t="shared" ref="AC2317:AC2380" si="254">INDEX($CG$4:$CG$103,C2317)</f>
        <v>9</v>
      </c>
      <c r="AD2317" s="13">
        <v>9</v>
      </c>
      <c r="AE2317" s="27">
        <v>9</v>
      </c>
      <c r="AG2317" s="35">
        <v>514</v>
      </c>
    </row>
    <row r="2318" spans="1:33" ht="16.5" x14ac:dyDescent="0.2">
      <c r="A2318" s="33" t="s">
        <v>988</v>
      </c>
      <c r="B2318" s="33">
        <f t="shared" si="248"/>
        <v>4408630</v>
      </c>
      <c r="C2318" s="52">
        <v>86</v>
      </c>
      <c r="D2318" s="26">
        <f t="shared" si="249"/>
        <v>44086</v>
      </c>
      <c r="E2318" s="13">
        <v>3</v>
      </c>
      <c r="F2318" s="14" t="s">
        <v>633</v>
      </c>
      <c r="G2318" s="14" t="s">
        <v>352</v>
      </c>
      <c r="H2318" s="13">
        <f t="shared" si="250"/>
        <v>126</v>
      </c>
      <c r="I2318" s="13">
        <f t="shared" si="251"/>
        <v>17</v>
      </c>
      <c r="J2318" s="13">
        <f t="shared" si="252"/>
        <v>5</v>
      </c>
      <c r="K2318" s="13" t="s">
        <v>1533</v>
      </c>
      <c r="L2318" s="13">
        <v>116</v>
      </c>
      <c r="M2318" s="13" t="s">
        <v>1535</v>
      </c>
      <c r="N2318" s="13">
        <v>116</v>
      </c>
      <c r="O2318" s="13" t="s">
        <v>1537</v>
      </c>
      <c r="P2318" s="13">
        <v>116</v>
      </c>
      <c r="Q2318" s="13" t="s">
        <v>1539</v>
      </c>
      <c r="R2318" s="13">
        <v>116</v>
      </c>
      <c r="S2318" s="13" t="s">
        <v>1627</v>
      </c>
      <c r="T2318" s="13">
        <v>116</v>
      </c>
      <c r="U2318" s="13" t="s">
        <v>1629</v>
      </c>
      <c r="V2318" s="13">
        <v>116</v>
      </c>
      <c r="W2318" s="13" t="s">
        <v>1631</v>
      </c>
      <c r="X2318" s="13">
        <v>116</v>
      </c>
      <c r="Y2318" s="13" t="s">
        <v>1632</v>
      </c>
      <c r="Z2318" s="13">
        <v>116</v>
      </c>
      <c r="AA2318" s="14" t="s">
        <v>351</v>
      </c>
      <c r="AB2318" s="37" t="str">
        <f t="shared" si="253"/>
        <v>tw-y-86-jlr-loc3</v>
      </c>
      <c r="AC2318" s="37">
        <f t="shared" si="254"/>
        <v>9</v>
      </c>
      <c r="AD2318" s="13">
        <v>6</v>
      </c>
      <c r="AE2318" s="27">
        <v>6</v>
      </c>
      <c r="AG2318" s="35">
        <v>515</v>
      </c>
    </row>
    <row r="2319" spans="1:33" ht="17.25" thickBot="1" x14ac:dyDescent="0.25">
      <c r="A2319" s="33" t="s">
        <v>988</v>
      </c>
      <c r="B2319" s="33">
        <f t="shared" si="248"/>
        <v>4408631</v>
      </c>
      <c r="C2319" s="52">
        <v>86</v>
      </c>
      <c r="D2319" s="28">
        <f t="shared" si="249"/>
        <v>44086</v>
      </c>
      <c r="E2319" s="29">
        <v>3</v>
      </c>
      <c r="F2319" s="30" t="s">
        <v>634</v>
      </c>
      <c r="G2319" s="30" t="s">
        <v>372</v>
      </c>
      <c r="H2319" s="29">
        <f t="shared" si="250"/>
        <v>126</v>
      </c>
      <c r="I2319" s="29">
        <f t="shared" si="251"/>
        <v>17</v>
      </c>
      <c r="J2319" s="29">
        <f t="shared" si="252"/>
        <v>5</v>
      </c>
      <c r="K2319" s="29" t="s">
        <v>1532</v>
      </c>
      <c r="L2319" s="29">
        <v>115</v>
      </c>
      <c r="M2319" s="29" t="s">
        <v>1534</v>
      </c>
      <c r="N2319" s="29">
        <v>115</v>
      </c>
      <c r="O2319" s="29" t="s">
        <v>1536</v>
      </c>
      <c r="P2319" s="29">
        <v>115</v>
      </c>
      <c r="Q2319" s="29" t="s">
        <v>1538</v>
      </c>
      <c r="R2319" s="29">
        <v>115</v>
      </c>
      <c r="S2319" s="29" t="s">
        <v>1626</v>
      </c>
      <c r="T2319" s="29">
        <v>115</v>
      </c>
      <c r="U2319" s="29" t="s">
        <v>1628</v>
      </c>
      <c r="V2319" s="29">
        <v>115</v>
      </c>
      <c r="W2319" s="29" t="s">
        <v>1630</v>
      </c>
      <c r="X2319" s="29">
        <v>115</v>
      </c>
      <c r="Y2319" s="29" t="s">
        <v>1633</v>
      </c>
      <c r="Z2319" s="29">
        <v>115</v>
      </c>
      <c r="AA2319" s="30" t="s">
        <v>391</v>
      </c>
      <c r="AB2319" s="30" t="str">
        <f t="shared" si="253"/>
        <v>tw-y-86-shl-loc3</v>
      </c>
      <c r="AC2319" s="30">
        <f t="shared" si="254"/>
        <v>9</v>
      </c>
      <c r="AD2319" s="29">
        <v>9</v>
      </c>
      <c r="AE2319" s="31">
        <v>9</v>
      </c>
      <c r="AG2319" s="35">
        <v>516</v>
      </c>
    </row>
    <row r="2320" spans="1:33" ht="16.5" x14ac:dyDescent="0.2">
      <c r="A2320" s="33" t="s">
        <v>988</v>
      </c>
      <c r="B2320" s="33">
        <f t="shared" si="248"/>
        <v>4408710</v>
      </c>
      <c r="C2320" s="52">
        <v>87</v>
      </c>
      <c r="D2320" s="23">
        <f t="shared" si="249"/>
        <v>44087</v>
      </c>
      <c r="E2320" s="24">
        <v>1</v>
      </c>
      <c r="F2320" s="32" t="s">
        <v>633</v>
      </c>
      <c r="G2320" s="32" t="s">
        <v>30</v>
      </c>
      <c r="H2320" s="24">
        <f t="shared" si="250"/>
        <v>127</v>
      </c>
      <c r="I2320" s="24">
        <f t="shared" si="251"/>
        <v>17</v>
      </c>
      <c r="J2320" s="24">
        <f t="shared" si="252"/>
        <v>5</v>
      </c>
      <c r="K2320" s="24" t="s">
        <v>1533</v>
      </c>
      <c r="L2320" s="24">
        <v>117</v>
      </c>
      <c r="M2320" s="24" t="s">
        <v>1535</v>
      </c>
      <c r="N2320" s="24">
        <v>117</v>
      </c>
      <c r="O2320" s="24" t="s">
        <v>1537</v>
      </c>
      <c r="P2320" s="24">
        <v>117</v>
      </c>
      <c r="Q2320" s="24" t="s">
        <v>1539</v>
      </c>
      <c r="R2320" s="24">
        <v>117</v>
      </c>
      <c r="S2320" s="24" t="s">
        <v>1541</v>
      </c>
      <c r="T2320" s="24">
        <v>117</v>
      </c>
      <c r="U2320" s="24" t="s">
        <v>1629</v>
      </c>
      <c r="V2320" s="24">
        <v>117</v>
      </c>
      <c r="W2320" s="24" t="s">
        <v>1631</v>
      </c>
      <c r="X2320" s="24">
        <v>117</v>
      </c>
      <c r="Y2320" s="24" t="s">
        <v>1632</v>
      </c>
      <c r="Z2320" s="24">
        <v>117</v>
      </c>
      <c r="AA2320" s="32" t="s">
        <v>347</v>
      </c>
      <c r="AB2320" s="24" t="str">
        <f t="shared" si="253"/>
        <v>tw-y-87-jlr-loc1</v>
      </c>
      <c r="AC2320" s="24">
        <f t="shared" si="254"/>
        <v>9</v>
      </c>
      <c r="AD2320" s="24">
        <v>6</v>
      </c>
      <c r="AE2320" s="25">
        <v>6</v>
      </c>
      <c r="AG2320" s="35">
        <v>517</v>
      </c>
    </row>
    <row r="2321" spans="1:33" ht="16.5" x14ac:dyDescent="0.2">
      <c r="A2321" s="33" t="s">
        <v>988</v>
      </c>
      <c r="B2321" s="33">
        <f t="shared" si="248"/>
        <v>4408711</v>
      </c>
      <c r="C2321" s="52">
        <v>87</v>
      </c>
      <c r="D2321" s="26">
        <f t="shared" si="249"/>
        <v>44087</v>
      </c>
      <c r="E2321" s="13">
        <v>1</v>
      </c>
      <c r="F2321" s="14" t="s">
        <v>634</v>
      </c>
      <c r="G2321" s="14" t="s">
        <v>368</v>
      </c>
      <c r="H2321" s="13">
        <f t="shared" si="250"/>
        <v>127</v>
      </c>
      <c r="I2321" s="13">
        <f t="shared" si="251"/>
        <v>17</v>
      </c>
      <c r="J2321" s="13">
        <f t="shared" si="252"/>
        <v>5</v>
      </c>
      <c r="K2321" s="13" t="s">
        <v>1532</v>
      </c>
      <c r="L2321" s="13">
        <v>117</v>
      </c>
      <c r="M2321" s="13" t="s">
        <v>1534</v>
      </c>
      <c r="N2321" s="13">
        <v>117</v>
      </c>
      <c r="O2321" s="13" t="s">
        <v>1536</v>
      </c>
      <c r="P2321" s="13">
        <v>117</v>
      </c>
      <c r="Q2321" s="13" t="s">
        <v>1538</v>
      </c>
      <c r="R2321" s="13">
        <v>117</v>
      </c>
      <c r="S2321" s="13" t="s">
        <v>1540</v>
      </c>
      <c r="T2321" s="13">
        <v>117</v>
      </c>
      <c r="U2321" s="13" t="s">
        <v>1628</v>
      </c>
      <c r="V2321" s="13">
        <v>117</v>
      </c>
      <c r="W2321" s="13" t="s">
        <v>1630</v>
      </c>
      <c r="X2321" s="13">
        <v>117</v>
      </c>
      <c r="Y2321" s="13" t="s">
        <v>1633</v>
      </c>
      <c r="Z2321" s="13">
        <v>117</v>
      </c>
      <c r="AA2321" s="13" t="s">
        <v>379</v>
      </c>
      <c r="AB2321" s="13" t="str">
        <f t="shared" si="253"/>
        <v>tw-y-87-shl-loc1</v>
      </c>
      <c r="AC2321" s="13">
        <f t="shared" si="254"/>
        <v>9</v>
      </c>
      <c r="AD2321" s="13">
        <v>9</v>
      </c>
      <c r="AE2321" s="27">
        <v>9</v>
      </c>
      <c r="AG2321" s="35">
        <v>518</v>
      </c>
    </row>
    <row r="2322" spans="1:33" ht="16.5" x14ac:dyDescent="0.2">
      <c r="A2322" s="33" t="s">
        <v>988</v>
      </c>
      <c r="B2322" s="33">
        <f t="shared" si="248"/>
        <v>4408720</v>
      </c>
      <c r="C2322" s="52">
        <v>87</v>
      </c>
      <c r="D2322" s="26">
        <f t="shared" si="249"/>
        <v>44087</v>
      </c>
      <c r="E2322" s="13">
        <v>2</v>
      </c>
      <c r="F2322" s="14" t="s">
        <v>633</v>
      </c>
      <c r="G2322" s="14" t="s">
        <v>350</v>
      </c>
      <c r="H2322" s="13">
        <f t="shared" si="250"/>
        <v>127</v>
      </c>
      <c r="I2322" s="13">
        <f t="shared" si="251"/>
        <v>17</v>
      </c>
      <c r="J2322" s="13">
        <f t="shared" si="252"/>
        <v>5</v>
      </c>
      <c r="K2322" s="13" t="s">
        <v>1533</v>
      </c>
      <c r="L2322" s="13">
        <v>117</v>
      </c>
      <c r="M2322" s="13" t="s">
        <v>1535</v>
      </c>
      <c r="N2322" s="13">
        <v>117</v>
      </c>
      <c r="O2322" s="13" t="s">
        <v>1537</v>
      </c>
      <c r="P2322" s="13">
        <v>117</v>
      </c>
      <c r="Q2322" s="13" t="s">
        <v>1539</v>
      </c>
      <c r="R2322" s="13">
        <v>117</v>
      </c>
      <c r="S2322" s="13" t="s">
        <v>1541</v>
      </c>
      <c r="T2322" s="13">
        <v>117</v>
      </c>
      <c r="U2322" s="13" t="s">
        <v>1629</v>
      </c>
      <c r="V2322" s="13">
        <v>117</v>
      </c>
      <c r="W2322" s="13" t="s">
        <v>1631</v>
      </c>
      <c r="X2322" s="13">
        <v>117</v>
      </c>
      <c r="Y2322" s="13" t="s">
        <v>1632</v>
      </c>
      <c r="Z2322" s="13">
        <v>117</v>
      </c>
      <c r="AA2322" s="13" t="s">
        <v>749</v>
      </c>
      <c r="AB2322" s="36" t="str">
        <f t="shared" si="253"/>
        <v>tw-y-87-jlr-loc2</v>
      </c>
      <c r="AC2322" s="36">
        <f t="shared" si="254"/>
        <v>9</v>
      </c>
      <c r="AD2322" s="13">
        <v>6</v>
      </c>
      <c r="AE2322" s="27">
        <v>6</v>
      </c>
      <c r="AG2322" s="35">
        <v>519</v>
      </c>
    </row>
    <row r="2323" spans="1:33" ht="16.5" x14ac:dyDescent="0.2">
      <c r="A2323" s="33" t="s">
        <v>988</v>
      </c>
      <c r="B2323" s="33">
        <f t="shared" si="248"/>
        <v>4408721</v>
      </c>
      <c r="C2323" s="52">
        <v>87</v>
      </c>
      <c r="D2323" s="26">
        <f t="shared" si="249"/>
        <v>44087</v>
      </c>
      <c r="E2323" s="13">
        <v>2</v>
      </c>
      <c r="F2323" s="14" t="s">
        <v>634</v>
      </c>
      <c r="G2323" s="14" t="s">
        <v>367</v>
      </c>
      <c r="H2323" s="13">
        <f t="shared" si="250"/>
        <v>127</v>
      </c>
      <c r="I2323" s="13">
        <f t="shared" si="251"/>
        <v>17</v>
      </c>
      <c r="J2323" s="13">
        <f t="shared" si="252"/>
        <v>5</v>
      </c>
      <c r="K2323" s="13" t="s">
        <v>1532</v>
      </c>
      <c r="L2323" s="13">
        <v>117</v>
      </c>
      <c r="M2323" s="13" t="s">
        <v>1534</v>
      </c>
      <c r="N2323" s="13">
        <v>117</v>
      </c>
      <c r="O2323" s="13" t="s">
        <v>1536</v>
      </c>
      <c r="P2323" s="13">
        <v>117</v>
      </c>
      <c r="Q2323" s="13" t="s">
        <v>1538</v>
      </c>
      <c r="R2323" s="13">
        <v>117</v>
      </c>
      <c r="S2323" s="13" t="s">
        <v>1540</v>
      </c>
      <c r="T2323" s="13">
        <v>117</v>
      </c>
      <c r="U2323" s="13" t="s">
        <v>1628</v>
      </c>
      <c r="V2323" s="13">
        <v>117</v>
      </c>
      <c r="W2323" s="13" t="s">
        <v>1630</v>
      </c>
      <c r="X2323" s="13">
        <v>117</v>
      </c>
      <c r="Y2323" s="13" t="s">
        <v>1633</v>
      </c>
      <c r="Z2323" s="13">
        <v>117</v>
      </c>
      <c r="AA2323" s="13" t="s">
        <v>382</v>
      </c>
      <c r="AB2323" s="36" t="str">
        <f t="shared" si="253"/>
        <v>tw-y-87-shl-loc2</v>
      </c>
      <c r="AC2323" s="36">
        <f t="shared" si="254"/>
        <v>9</v>
      </c>
      <c r="AD2323" s="13">
        <v>9</v>
      </c>
      <c r="AE2323" s="27">
        <v>9</v>
      </c>
      <c r="AG2323" s="35">
        <v>520</v>
      </c>
    </row>
    <row r="2324" spans="1:33" ht="16.5" x14ac:dyDescent="0.2">
      <c r="A2324" s="33" t="s">
        <v>988</v>
      </c>
      <c r="B2324" s="33">
        <f t="shared" si="248"/>
        <v>4408730</v>
      </c>
      <c r="C2324" s="52">
        <v>87</v>
      </c>
      <c r="D2324" s="26">
        <f t="shared" si="249"/>
        <v>44087</v>
      </c>
      <c r="E2324" s="13">
        <v>3</v>
      </c>
      <c r="F2324" s="14" t="s">
        <v>633</v>
      </c>
      <c r="G2324" s="14" t="s">
        <v>352</v>
      </c>
      <c r="H2324" s="13">
        <f t="shared" si="250"/>
        <v>127</v>
      </c>
      <c r="I2324" s="13">
        <f t="shared" si="251"/>
        <v>17</v>
      </c>
      <c r="J2324" s="13">
        <f t="shared" si="252"/>
        <v>5</v>
      </c>
      <c r="K2324" s="13" t="s">
        <v>1533</v>
      </c>
      <c r="L2324" s="13">
        <v>117</v>
      </c>
      <c r="M2324" s="13" t="s">
        <v>1535</v>
      </c>
      <c r="N2324" s="13">
        <v>117</v>
      </c>
      <c r="O2324" s="13" t="s">
        <v>1537</v>
      </c>
      <c r="P2324" s="13">
        <v>117</v>
      </c>
      <c r="Q2324" s="13" t="s">
        <v>1539</v>
      </c>
      <c r="R2324" s="13">
        <v>117</v>
      </c>
      <c r="S2324" s="13" t="s">
        <v>1541</v>
      </c>
      <c r="T2324" s="13">
        <v>117</v>
      </c>
      <c r="U2324" s="13" t="s">
        <v>1629</v>
      </c>
      <c r="V2324" s="13">
        <v>117</v>
      </c>
      <c r="W2324" s="13" t="s">
        <v>1631</v>
      </c>
      <c r="X2324" s="13">
        <v>117</v>
      </c>
      <c r="Y2324" s="13" t="s">
        <v>1632</v>
      </c>
      <c r="Z2324" s="13">
        <v>117</v>
      </c>
      <c r="AA2324" s="14" t="s">
        <v>356</v>
      </c>
      <c r="AB2324" s="37" t="str">
        <f t="shared" si="253"/>
        <v>tw-y-87-jlr-loc3</v>
      </c>
      <c r="AC2324" s="37">
        <f t="shared" si="254"/>
        <v>9</v>
      </c>
      <c r="AD2324" s="13">
        <v>6</v>
      </c>
      <c r="AE2324" s="27">
        <v>6</v>
      </c>
      <c r="AG2324" s="35">
        <v>521</v>
      </c>
    </row>
    <row r="2325" spans="1:33" ht="17.25" thickBot="1" x14ac:dyDescent="0.25">
      <c r="A2325" s="33" t="s">
        <v>988</v>
      </c>
      <c r="B2325" s="33">
        <f t="shared" si="248"/>
        <v>4408731</v>
      </c>
      <c r="C2325" s="52">
        <v>87</v>
      </c>
      <c r="D2325" s="28">
        <f t="shared" si="249"/>
        <v>44087</v>
      </c>
      <c r="E2325" s="29">
        <v>3</v>
      </c>
      <c r="F2325" s="30" t="s">
        <v>634</v>
      </c>
      <c r="G2325" s="30" t="s">
        <v>372</v>
      </c>
      <c r="H2325" s="29">
        <f t="shared" si="250"/>
        <v>127</v>
      </c>
      <c r="I2325" s="29">
        <f t="shared" si="251"/>
        <v>17</v>
      </c>
      <c r="J2325" s="29">
        <f t="shared" si="252"/>
        <v>5</v>
      </c>
      <c r="K2325" s="29" t="s">
        <v>1532</v>
      </c>
      <c r="L2325" s="29">
        <v>117</v>
      </c>
      <c r="M2325" s="29" t="s">
        <v>1534</v>
      </c>
      <c r="N2325" s="29">
        <v>117</v>
      </c>
      <c r="O2325" s="29" t="s">
        <v>1536</v>
      </c>
      <c r="P2325" s="29">
        <v>117</v>
      </c>
      <c r="Q2325" s="29" t="s">
        <v>1538</v>
      </c>
      <c r="R2325" s="29">
        <v>117</v>
      </c>
      <c r="S2325" s="29" t="s">
        <v>1540</v>
      </c>
      <c r="T2325" s="29">
        <v>117</v>
      </c>
      <c r="U2325" s="29" t="s">
        <v>1628</v>
      </c>
      <c r="V2325" s="29">
        <v>117</v>
      </c>
      <c r="W2325" s="29" t="s">
        <v>1630</v>
      </c>
      <c r="X2325" s="29">
        <v>117</v>
      </c>
      <c r="Y2325" s="29" t="s">
        <v>1633</v>
      </c>
      <c r="Z2325" s="29">
        <v>117</v>
      </c>
      <c r="AA2325" s="29" t="s">
        <v>397</v>
      </c>
      <c r="AB2325" s="30" t="str">
        <f t="shared" si="253"/>
        <v>tw-y-87-shl-loc3</v>
      </c>
      <c r="AC2325" s="30">
        <f t="shared" si="254"/>
        <v>9</v>
      </c>
      <c r="AD2325" s="29">
        <v>9</v>
      </c>
      <c r="AE2325" s="31">
        <v>9</v>
      </c>
      <c r="AG2325" s="35">
        <v>522</v>
      </c>
    </row>
    <row r="2326" spans="1:33" ht="16.5" x14ac:dyDescent="0.2">
      <c r="A2326" s="33" t="s">
        <v>988</v>
      </c>
      <c r="B2326" s="33">
        <f t="shared" si="248"/>
        <v>4408810</v>
      </c>
      <c r="C2326" s="52">
        <v>88</v>
      </c>
      <c r="D2326" s="23">
        <f t="shared" si="249"/>
        <v>44088</v>
      </c>
      <c r="E2326" s="24">
        <v>1</v>
      </c>
      <c r="F2326" s="32" t="s">
        <v>633</v>
      </c>
      <c r="G2326" s="32" t="s">
        <v>30</v>
      </c>
      <c r="H2326" s="24">
        <f t="shared" si="250"/>
        <v>128</v>
      </c>
      <c r="I2326" s="24">
        <f t="shared" si="251"/>
        <v>17</v>
      </c>
      <c r="J2326" s="24">
        <f t="shared" si="252"/>
        <v>5</v>
      </c>
      <c r="K2326" s="24" t="s">
        <v>1533</v>
      </c>
      <c r="L2326" s="24">
        <v>118</v>
      </c>
      <c r="M2326" s="24" t="s">
        <v>1535</v>
      </c>
      <c r="N2326" s="24">
        <v>118</v>
      </c>
      <c r="O2326" s="24" t="s">
        <v>1537</v>
      </c>
      <c r="P2326" s="24">
        <v>118</v>
      </c>
      <c r="Q2326" s="24" t="s">
        <v>1539</v>
      </c>
      <c r="R2326" s="24">
        <v>118</v>
      </c>
      <c r="S2326" s="24" t="s">
        <v>1541</v>
      </c>
      <c r="T2326" s="24">
        <v>118</v>
      </c>
      <c r="U2326" s="24" t="s">
        <v>1543</v>
      </c>
      <c r="V2326" s="24">
        <v>118</v>
      </c>
      <c r="W2326" s="24" t="s">
        <v>1631</v>
      </c>
      <c r="X2326" s="24">
        <v>118</v>
      </c>
      <c r="Y2326" s="24" t="s">
        <v>1632</v>
      </c>
      <c r="Z2326" s="24">
        <v>118</v>
      </c>
      <c r="AA2326" s="32" t="s">
        <v>354</v>
      </c>
      <c r="AB2326" s="24" t="str">
        <f t="shared" si="253"/>
        <v>tw-y-88-jlr-loc1</v>
      </c>
      <c r="AC2326" s="24">
        <f t="shared" si="254"/>
        <v>9</v>
      </c>
      <c r="AD2326" s="24">
        <v>6</v>
      </c>
      <c r="AE2326" s="25">
        <v>6</v>
      </c>
      <c r="AG2326" s="35">
        <v>523</v>
      </c>
    </row>
    <row r="2327" spans="1:33" ht="16.5" x14ac:dyDescent="0.2">
      <c r="A2327" s="33" t="s">
        <v>988</v>
      </c>
      <c r="B2327" s="33">
        <f t="shared" si="248"/>
        <v>4408811</v>
      </c>
      <c r="C2327" s="52">
        <v>88</v>
      </c>
      <c r="D2327" s="26">
        <f t="shared" si="249"/>
        <v>44088</v>
      </c>
      <c r="E2327" s="13">
        <v>1</v>
      </c>
      <c r="F2327" s="14" t="s">
        <v>634</v>
      </c>
      <c r="G2327" s="14" t="s">
        <v>368</v>
      </c>
      <c r="H2327" s="13">
        <f t="shared" si="250"/>
        <v>128</v>
      </c>
      <c r="I2327" s="13">
        <f t="shared" si="251"/>
        <v>17</v>
      </c>
      <c r="J2327" s="13">
        <f t="shared" si="252"/>
        <v>5</v>
      </c>
      <c r="K2327" s="13" t="s">
        <v>1532</v>
      </c>
      <c r="L2327" s="13">
        <v>118</v>
      </c>
      <c r="M2327" s="13" t="s">
        <v>1534</v>
      </c>
      <c r="N2327" s="13">
        <v>118</v>
      </c>
      <c r="O2327" s="13" t="s">
        <v>1536</v>
      </c>
      <c r="P2327" s="13">
        <v>118</v>
      </c>
      <c r="Q2327" s="13" t="s">
        <v>1538</v>
      </c>
      <c r="R2327" s="13">
        <v>118</v>
      </c>
      <c r="S2327" s="13" t="s">
        <v>1540</v>
      </c>
      <c r="T2327" s="13">
        <v>118</v>
      </c>
      <c r="U2327" s="13" t="s">
        <v>1542</v>
      </c>
      <c r="V2327" s="13">
        <v>118</v>
      </c>
      <c r="W2327" s="13" t="s">
        <v>1630</v>
      </c>
      <c r="X2327" s="13">
        <v>118</v>
      </c>
      <c r="Y2327" s="13" t="s">
        <v>1633</v>
      </c>
      <c r="Z2327" s="13">
        <v>118</v>
      </c>
      <c r="AA2327" s="14" t="s">
        <v>395</v>
      </c>
      <c r="AB2327" s="13" t="str">
        <f t="shared" si="253"/>
        <v>tw-y-88-shl-loc1</v>
      </c>
      <c r="AC2327" s="13">
        <f t="shared" si="254"/>
        <v>9</v>
      </c>
      <c r="AD2327" s="13">
        <v>9</v>
      </c>
      <c r="AE2327" s="27">
        <v>9</v>
      </c>
      <c r="AG2327" s="35">
        <v>524</v>
      </c>
    </row>
    <row r="2328" spans="1:33" ht="16.5" x14ac:dyDescent="0.2">
      <c r="A2328" s="33" t="s">
        <v>988</v>
      </c>
      <c r="B2328" s="33">
        <f t="shared" si="248"/>
        <v>4408820</v>
      </c>
      <c r="C2328" s="52">
        <v>88</v>
      </c>
      <c r="D2328" s="26">
        <f t="shared" si="249"/>
        <v>44088</v>
      </c>
      <c r="E2328" s="13">
        <v>2</v>
      </c>
      <c r="F2328" s="14" t="s">
        <v>633</v>
      </c>
      <c r="G2328" s="14" t="s">
        <v>350</v>
      </c>
      <c r="H2328" s="13">
        <f t="shared" si="250"/>
        <v>128</v>
      </c>
      <c r="I2328" s="13">
        <f t="shared" si="251"/>
        <v>17</v>
      </c>
      <c r="J2328" s="13">
        <f t="shared" si="252"/>
        <v>5</v>
      </c>
      <c r="K2328" s="13" t="s">
        <v>1533</v>
      </c>
      <c r="L2328" s="13">
        <v>118</v>
      </c>
      <c r="M2328" s="13" t="s">
        <v>1535</v>
      </c>
      <c r="N2328" s="13">
        <v>118</v>
      </c>
      <c r="O2328" s="13" t="s">
        <v>1537</v>
      </c>
      <c r="P2328" s="13">
        <v>118</v>
      </c>
      <c r="Q2328" s="13" t="s">
        <v>1539</v>
      </c>
      <c r="R2328" s="13">
        <v>118</v>
      </c>
      <c r="S2328" s="13" t="s">
        <v>1541</v>
      </c>
      <c r="T2328" s="13">
        <v>118</v>
      </c>
      <c r="U2328" s="13" t="s">
        <v>1543</v>
      </c>
      <c r="V2328" s="13">
        <v>118</v>
      </c>
      <c r="W2328" s="13" t="s">
        <v>1631</v>
      </c>
      <c r="X2328" s="13">
        <v>118</v>
      </c>
      <c r="Y2328" s="13" t="s">
        <v>1632</v>
      </c>
      <c r="Z2328" s="13">
        <v>118</v>
      </c>
      <c r="AA2328" s="14" t="s">
        <v>748</v>
      </c>
      <c r="AB2328" s="36" t="str">
        <f t="shared" si="253"/>
        <v>tw-y-88-jlr-loc2</v>
      </c>
      <c r="AC2328" s="36">
        <f t="shared" si="254"/>
        <v>9</v>
      </c>
      <c r="AD2328" s="13">
        <v>6</v>
      </c>
      <c r="AE2328" s="27">
        <v>6</v>
      </c>
      <c r="AG2328" s="35">
        <v>525</v>
      </c>
    </row>
    <row r="2329" spans="1:33" ht="16.5" x14ac:dyDescent="0.2">
      <c r="A2329" s="33" t="s">
        <v>988</v>
      </c>
      <c r="B2329" s="33">
        <f t="shared" si="248"/>
        <v>4408821</v>
      </c>
      <c r="C2329" s="52">
        <v>88</v>
      </c>
      <c r="D2329" s="26">
        <f t="shared" si="249"/>
        <v>44088</v>
      </c>
      <c r="E2329" s="13">
        <v>2</v>
      </c>
      <c r="F2329" s="14" t="s">
        <v>634</v>
      </c>
      <c r="G2329" s="14" t="s">
        <v>367</v>
      </c>
      <c r="H2329" s="13">
        <f t="shared" si="250"/>
        <v>128</v>
      </c>
      <c r="I2329" s="13">
        <f t="shared" si="251"/>
        <v>17</v>
      </c>
      <c r="J2329" s="13">
        <f t="shared" si="252"/>
        <v>5</v>
      </c>
      <c r="K2329" s="13" t="s">
        <v>1532</v>
      </c>
      <c r="L2329" s="13">
        <v>118</v>
      </c>
      <c r="M2329" s="13" t="s">
        <v>1534</v>
      </c>
      <c r="N2329" s="13">
        <v>118</v>
      </c>
      <c r="O2329" s="13" t="s">
        <v>1536</v>
      </c>
      <c r="P2329" s="13">
        <v>118</v>
      </c>
      <c r="Q2329" s="13" t="s">
        <v>1538</v>
      </c>
      <c r="R2329" s="13">
        <v>118</v>
      </c>
      <c r="S2329" s="13" t="s">
        <v>1540</v>
      </c>
      <c r="T2329" s="13">
        <v>118</v>
      </c>
      <c r="U2329" s="13" t="s">
        <v>1542</v>
      </c>
      <c r="V2329" s="13">
        <v>118</v>
      </c>
      <c r="W2329" s="13" t="s">
        <v>1630</v>
      </c>
      <c r="X2329" s="13">
        <v>118</v>
      </c>
      <c r="Y2329" s="13" t="s">
        <v>1633</v>
      </c>
      <c r="Z2329" s="13">
        <v>118</v>
      </c>
      <c r="AA2329" s="14" t="s">
        <v>390</v>
      </c>
      <c r="AB2329" s="36" t="str">
        <f t="shared" si="253"/>
        <v>tw-y-88-shl-loc2</v>
      </c>
      <c r="AC2329" s="36">
        <f t="shared" si="254"/>
        <v>9</v>
      </c>
      <c r="AD2329" s="13">
        <v>9</v>
      </c>
      <c r="AE2329" s="27">
        <v>9</v>
      </c>
      <c r="AG2329" s="35">
        <v>526</v>
      </c>
    </row>
    <row r="2330" spans="1:33" ht="16.5" x14ac:dyDescent="0.2">
      <c r="A2330" s="33" t="s">
        <v>988</v>
      </c>
      <c r="B2330" s="33">
        <f t="shared" si="248"/>
        <v>4408830</v>
      </c>
      <c r="C2330" s="52">
        <v>88</v>
      </c>
      <c r="D2330" s="26">
        <f t="shared" si="249"/>
        <v>44088</v>
      </c>
      <c r="E2330" s="13">
        <v>3</v>
      </c>
      <c r="F2330" s="14" t="s">
        <v>633</v>
      </c>
      <c r="G2330" s="14" t="s">
        <v>352</v>
      </c>
      <c r="H2330" s="13">
        <f t="shared" si="250"/>
        <v>128</v>
      </c>
      <c r="I2330" s="13">
        <f t="shared" si="251"/>
        <v>17</v>
      </c>
      <c r="J2330" s="13">
        <f t="shared" si="252"/>
        <v>5</v>
      </c>
      <c r="K2330" s="13" t="s">
        <v>1533</v>
      </c>
      <c r="L2330" s="13">
        <v>118</v>
      </c>
      <c r="M2330" s="13" t="s">
        <v>1535</v>
      </c>
      <c r="N2330" s="13">
        <v>118</v>
      </c>
      <c r="O2330" s="13" t="s">
        <v>1537</v>
      </c>
      <c r="P2330" s="13">
        <v>118</v>
      </c>
      <c r="Q2330" s="13" t="s">
        <v>1539</v>
      </c>
      <c r="R2330" s="13">
        <v>118</v>
      </c>
      <c r="S2330" s="13" t="s">
        <v>1541</v>
      </c>
      <c r="T2330" s="13">
        <v>118</v>
      </c>
      <c r="U2330" s="13" t="s">
        <v>1543</v>
      </c>
      <c r="V2330" s="13">
        <v>118</v>
      </c>
      <c r="W2330" s="13" t="s">
        <v>1631</v>
      </c>
      <c r="X2330" s="13">
        <v>118</v>
      </c>
      <c r="Y2330" s="13" t="s">
        <v>1632</v>
      </c>
      <c r="Z2330" s="13">
        <v>118</v>
      </c>
      <c r="AA2330" s="14" t="s">
        <v>351</v>
      </c>
      <c r="AB2330" s="37" t="str">
        <f t="shared" si="253"/>
        <v>tw-y-88-jlr-loc3</v>
      </c>
      <c r="AC2330" s="37">
        <f t="shared" si="254"/>
        <v>9</v>
      </c>
      <c r="AD2330" s="13">
        <v>6</v>
      </c>
      <c r="AE2330" s="27">
        <v>6</v>
      </c>
      <c r="AG2330" s="35">
        <v>527</v>
      </c>
    </row>
    <row r="2331" spans="1:33" ht="17.25" thickBot="1" x14ac:dyDescent="0.25">
      <c r="A2331" s="33" t="s">
        <v>988</v>
      </c>
      <c r="B2331" s="33">
        <f t="shared" si="248"/>
        <v>4408831</v>
      </c>
      <c r="C2331" s="52">
        <v>88</v>
      </c>
      <c r="D2331" s="28">
        <f t="shared" si="249"/>
        <v>44088</v>
      </c>
      <c r="E2331" s="29">
        <v>3</v>
      </c>
      <c r="F2331" s="30" t="s">
        <v>634</v>
      </c>
      <c r="G2331" s="30" t="s">
        <v>372</v>
      </c>
      <c r="H2331" s="29">
        <f t="shared" si="250"/>
        <v>128</v>
      </c>
      <c r="I2331" s="29">
        <f t="shared" si="251"/>
        <v>17</v>
      </c>
      <c r="J2331" s="29">
        <f t="shared" si="252"/>
        <v>5</v>
      </c>
      <c r="K2331" s="29" t="s">
        <v>1532</v>
      </c>
      <c r="L2331" s="29">
        <v>118</v>
      </c>
      <c r="M2331" s="29" t="s">
        <v>1534</v>
      </c>
      <c r="N2331" s="29">
        <v>118</v>
      </c>
      <c r="O2331" s="29" t="s">
        <v>1536</v>
      </c>
      <c r="P2331" s="29">
        <v>118</v>
      </c>
      <c r="Q2331" s="29" t="s">
        <v>1538</v>
      </c>
      <c r="R2331" s="29">
        <v>118</v>
      </c>
      <c r="S2331" s="29" t="s">
        <v>1540</v>
      </c>
      <c r="T2331" s="29">
        <v>118</v>
      </c>
      <c r="U2331" s="29" t="s">
        <v>1542</v>
      </c>
      <c r="V2331" s="29">
        <v>118</v>
      </c>
      <c r="W2331" s="29" t="s">
        <v>1630</v>
      </c>
      <c r="X2331" s="29">
        <v>118</v>
      </c>
      <c r="Y2331" s="29" t="s">
        <v>1633</v>
      </c>
      <c r="Z2331" s="29">
        <v>118</v>
      </c>
      <c r="AA2331" s="30" t="s">
        <v>391</v>
      </c>
      <c r="AB2331" s="30" t="str">
        <f t="shared" si="253"/>
        <v>tw-y-88-shl-loc3</v>
      </c>
      <c r="AC2331" s="30">
        <f t="shared" si="254"/>
        <v>9</v>
      </c>
      <c r="AD2331" s="29">
        <v>9</v>
      </c>
      <c r="AE2331" s="31">
        <v>9</v>
      </c>
      <c r="AG2331" s="35">
        <v>528</v>
      </c>
    </row>
    <row r="2332" spans="1:33" ht="16.5" x14ac:dyDescent="0.2">
      <c r="A2332" s="33" t="s">
        <v>988</v>
      </c>
      <c r="B2332" s="33">
        <f t="shared" si="248"/>
        <v>4408910</v>
      </c>
      <c r="C2332" s="52">
        <v>89</v>
      </c>
      <c r="D2332" s="23">
        <f t="shared" si="249"/>
        <v>44089</v>
      </c>
      <c r="E2332" s="24">
        <v>1</v>
      </c>
      <c r="F2332" s="32" t="s">
        <v>633</v>
      </c>
      <c r="G2332" s="32" t="s">
        <v>30</v>
      </c>
      <c r="H2332" s="24">
        <f t="shared" si="250"/>
        <v>130</v>
      </c>
      <c r="I2332" s="24">
        <f t="shared" si="251"/>
        <v>18</v>
      </c>
      <c r="J2332" s="24">
        <f t="shared" si="252"/>
        <v>5</v>
      </c>
      <c r="K2332" s="24" t="s">
        <v>1533</v>
      </c>
      <c r="L2332" s="24">
        <v>119</v>
      </c>
      <c r="M2332" s="24" t="s">
        <v>1535</v>
      </c>
      <c r="N2332" s="24">
        <v>119</v>
      </c>
      <c r="O2332" s="24" t="s">
        <v>1537</v>
      </c>
      <c r="P2332" s="24">
        <v>119</v>
      </c>
      <c r="Q2332" s="24" t="s">
        <v>1539</v>
      </c>
      <c r="R2332" s="24">
        <v>119</v>
      </c>
      <c r="S2332" s="24" t="s">
        <v>1541</v>
      </c>
      <c r="T2332" s="24">
        <v>119</v>
      </c>
      <c r="U2332" s="24" t="s">
        <v>1543</v>
      </c>
      <c r="V2332" s="24">
        <v>119</v>
      </c>
      <c r="W2332" s="24" t="s">
        <v>1545</v>
      </c>
      <c r="X2332" s="24">
        <v>119</v>
      </c>
      <c r="Y2332" s="24" t="s">
        <v>1632</v>
      </c>
      <c r="Z2332" s="24">
        <v>119</v>
      </c>
      <c r="AA2332" s="32" t="s">
        <v>357</v>
      </c>
      <c r="AB2332" s="24" t="str">
        <f t="shared" si="253"/>
        <v>tw-y-89-jlr-loc1</v>
      </c>
      <c r="AC2332" s="24">
        <f t="shared" si="254"/>
        <v>9</v>
      </c>
      <c r="AD2332" s="24">
        <v>6</v>
      </c>
      <c r="AE2332" s="25">
        <v>6</v>
      </c>
      <c r="AG2332" s="35">
        <v>529</v>
      </c>
    </row>
    <row r="2333" spans="1:33" ht="16.5" x14ac:dyDescent="0.2">
      <c r="A2333" s="33" t="s">
        <v>988</v>
      </c>
      <c r="B2333" s="33">
        <f t="shared" si="248"/>
        <v>4408911</v>
      </c>
      <c r="C2333" s="52">
        <v>89</v>
      </c>
      <c r="D2333" s="26">
        <f t="shared" si="249"/>
        <v>44089</v>
      </c>
      <c r="E2333" s="13">
        <v>1</v>
      </c>
      <c r="F2333" s="14" t="s">
        <v>634</v>
      </c>
      <c r="G2333" s="14" t="s">
        <v>368</v>
      </c>
      <c r="H2333" s="13">
        <f t="shared" si="250"/>
        <v>130</v>
      </c>
      <c r="I2333" s="13">
        <f t="shared" si="251"/>
        <v>18</v>
      </c>
      <c r="J2333" s="13">
        <f t="shared" si="252"/>
        <v>5</v>
      </c>
      <c r="K2333" s="13" t="s">
        <v>1532</v>
      </c>
      <c r="L2333" s="13">
        <v>119</v>
      </c>
      <c r="M2333" s="13" t="s">
        <v>1534</v>
      </c>
      <c r="N2333" s="13">
        <v>119</v>
      </c>
      <c r="O2333" s="13" t="s">
        <v>1536</v>
      </c>
      <c r="P2333" s="13">
        <v>119</v>
      </c>
      <c r="Q2333" s="13" t="s">
        <v>1538</v>
      </c>
      <c r="R2333" s="13">
        <v>119</v>
      </c>
      <c r="S2333" s="13" t="s">
        <v>1540</v>
      </c>
      <c r="T2333" s="13">
        <v>119</v>
      </c>
      <c r="U2333" s="13" t="s">
        <v>1542</v>
      </c>
      <c r="V2333" s="13">
        <v>119</v>
      </c>
      <c r="W2333" s="13" t="s">
        <v>1544</v>
      </c>
      <c r="X2333" s="13">
        <v>119</v>
      </c>
      <c r="Y2333" s="13" t="s">
        <v>1633</v>
      </c>
      <c r="Z2333" s="13">
        <v>119</v>
      </c>
      <c r="AA2333" s="14" t="s">
        <v>398</v>
      </c>
      <c r="AB2333" s="13" t="str">
        <f t="shared" si="253"/>
        <v>tw-y-89-shl-loc1</v>
      </c>
      <c r="AC2333" s="13">
        <f t="shared" si="254"/>
        <v>9</v>
      </c>
      <c r="AD2333" s="13">
        <v>9</v>
      </c>
      <c r="AE2333" s="27">
        <v>9</v>
      </c>
      <c r="AG2333" s="35">
        <v>530</v>
      </c>
    </row>
    <row r="2334" spans="1:33" ht="16.5" x14ac:dyDescent="0.2">
      <c r="A2334" s="33" t="s">
        <v>988</v>
      </c>
      <c r="B2334" s="33">
        <f t="shared" si="248"/>
        <v>4408920</v>
      </c>
      <c r="C2334" s="52">
        <v>89</v>
      </c>
      <c r="D2334" s="26">
        <f t="shared" si="249"/>
        <v>44089</v>
      </c>
      <c r="E2334" s="13">
        <v>2</v>
      </c>
      <c r="F2334" s="14" t="s">
        <v>633</v>
      </c>
      <c r="G2334" s="14" t="s">
        <v>350</v>
      </c>
      <c r="H2334" s="13">
        <f t="shared" si="250"/>
        <v>130</v>
      </c>
      <c r="I2334" s="13">
        <f t="shared" si="251"/>
        <v>17</v>
      </c>
      <c r="J2334" s="13">
        <f t="shared" si="252"/>
        <v>5</v>
      </c>
      <c r="K2334" s="13" t="s">
        <v>1533</v>
      </c>
      <c r="L2334" s="13">
        <v>119</v>
      </c>
      <c r="M2334" s="13" t="s">
        <v>1535</v>
      </c>
      <c r="N2334" s="13">
        <v>119</v>
      </c>
      <c r="O2334" s="13" t="s">
        <v>1537</v>
      </c>
      <c r="P2334" s="13">
        <v>119</v>
      </c>
      <c r="Q2334" s="13" t="s">
        <v>1539</v>
      </c>
      <c r="R2334" s="13">
        <v>119</v>
      </c>
      <c r="S2334" s="13" t="s">
        <v>1541</v>
      </c>
      <c r="T2334" s="13">
        <v>119</v>
      </c>
      <c r="U2334" s="13" t="s">
        <v>1543</v>
      </c>
      <c r="V2334" s="13">
        <v>119</v>
      </c>
      <c r="W2334" s="13" t="s">
        <v>1545</v>
      </c>
      <c r="X2334" s="13">
        <v>119</v>
      </c>
      <c r="Y2334" s="13" t="s">
        <v>1632</v>
      </c>
      <c r="Z2334" s="13">
        <v>119</v>
      </c>
      <c r="AA2334" s="13" t="s">
        <v>347</v>
      </c>
      <c r="AB2334" s="36" t="str">
        <f t="shared" si="253"/>
        <v>tw-y-89-jlr-loc2</v>
      </c>
      <c r="AC2334" s="36">
        <f t="shared" si="254"/>
        <v>9</v>
      </c>
      <c r="AD2334" s="13">
        <v>6</v>
      </c>
      <c r="AE2334" s="27">
        <v>6</v>
      </c>
      <c r="AG2334" s="35">
        <v>531</v>
      </c>
    </row>
    <row r="2335" spans="1:33" ht="16.5" x14ac:dyDescent="0.2">
      <c r="A2335" s="33" t="s">
        <v>988</v>
      </c>
      <c r="B2335" s="33">
        <f t="shared" si="248"/>
        <v>4408921</v>
      </c>
      <c r="C2335" s="52">
        <v>89</v>
      </c>
      <c r="D2335" s="26">
        <f t="shared" si="249"/>
        <v>44089</v>
      </c>
      <c r="E2335" s="13">
        <v>2</v>
      </c>
      <c r="F2335" s="14" t="s">
        <v>634</v>
      </c>
      <c r="G2335" s="14" t="s">
        <v>367</v>
      </c>
      <c r="H2335" s="13">
        <f t="shared" si="250"/>
        <v>130</v>
      </c>
      <c r="I2335" s="13">
        <f t="shared" si="251"/>
        <v>17</v>
      </c>
      <c r="J2335" s="13">
        <f t="shared" si="252"/>
        <v>5</v>
      </c>
      <c r="K2335" s="13" t="s">
        <v>1532</v>
      </c>
      <c r="L2335" s="13">
        <v>119</v>
      </c>
      <c r="M2335" s="13" t="s">
        <v>1534</v>
      </c>
      <c r="N2335" s="13">
        <v>119</v>
      </c>
      <c r="O2335" s="13" t="s">
        <v>1536</v>
      </c>
      <c r="P2335" s="13">
        <v>119</v>
      </c>
      <c r="Q2335" s="13" t="s">
        <v>1538</v>
      </c>
      <c r="R2335" s="13">
        <v>119</v>
      </c>
      <c r="S2335" s="13" t="s">
        <v>1540</v>
      </c>
      <c r="T2335" s="13">
        <v>119</v>
      </c>
      <c r="U2335" s="13" t="s">
        <v>1542</v>
      </c>
      <c r="V2335" s="13">
        <v>119</v>
      </c>
      <c r="W2335" s="13" t="s">
        <v>1544</v>
      </c>
      <c r="X2335" s="13">
        <v>119</v>
      </c>
      <c r="Y2335" s="13" t="s">
        <v>1633</v>
      </c>
      <c r="Z2335" s="13">
        <v>119</v>
      </c>
      <c r="AA2335" s="13" t="s">
        <v>386</v>
      </c>
      <c r="AB2335" s="36" t="str">
        <f t="shared" si="253"/>
        <v>tw-y-89-shl-loc2</v>
      </c>
      <c r="AC2335" s="36">
        <f t="shared" si="254"/>
        <v>9</v>
      </c>
      <c r="AD2335" s="13">
        <v>9</v>
      </c>
      <c r="AE2335" s="27">
        <v>9</v>
      </c>
      <c r="AG2335" s="35">
        <v>532</v>
      </c>
    </row>
    <row r="2336" spans="1:33" ht="16.5" x14ac:dyDescent="0.2">
      <c r="A2336" s="33" t="s">
        <v>988</v>
      </c>
      <c r="B2336" s="33">
        <f t="shared" si="248"/>
        <v>4408930</v>
      </c>
      <c r="C2336" s="52">
        <v>89</v>
      </c>
      <c r="D2336" s="26">
        <f t="shared" si="249"/>
        <v>44089</v>
      </c>
      <c r="E2336" s="13">
        <v>3</v>
      </c>
      <c r="F2336" s="14" t="s">
        <v>633</v>
      </c>
      <c r="G2336" s="14" t="s">
        <v>352</v>
      </c>
      <c r="H2336" s="13">
        <f t="shared" si="250"/>
        <v>130</v>
      </c>
      <c r="I2336" s="13">
        <f t="shared" si="251"/>
        <v>17</v>
      </c>
      <c r="J2336" s="13">
        <f t="shared" si="252"/>
        <v>5</v>
      </c>
      <c r="K2336" s="13" t="s">
        <v>1533</v>
      </c>
      <c r="L2336" s="13">
        <v>119</v>
      </c>
      <c r="M2336" s="13" t="s">
        <v>1535</v>
      </c>
      <c r="N2336" s="13">
        <v>119</v>
      </c>
      <c r="O2336" s="13" t="s">
        <v>1537</v>
      </c>
      <c r="P2336" s="13">
        <v>119</v>
      </c>
      <c r="Q2336" s="13" t="s">
        <v>1539</v>
      </c>
      <c r="R2336" s="13">
        <v>119</v>
      </c>
      <c r="S2336" s="13" t="s">
        <v>1541</v>
      </c>
      <c r="T2336" s="13">
        <v>119</v>
      </c>
      <c r="U2336" s="13" t="s">
        <v>1543</v>
      </c>
      <c r="V2336" s="13">
        <v>119</v>
      </c>
      <c r="W2336" s="13" t="s">
        <v>1545</v>
      </c>
      <c r="X2336" s="13">
        <v>119</v>
      </c>
      <c r="Y2336" s="13" t="s">
        <v>1632</v>
      </c>
      <c r="Z2336" s="13">
        <v>119</v>
      </c>
      <c r="AA2336" s="14" t="s">
        <v>353</v>
      </c>
      <c r="AB2336" s="37" t="str">
        <f t="shared" si="253"/>
        <v>tw-y-89-jlr-loc3</v>
      </c>
      <c r="AC2336" s="37">
        <f t="shared" si="254"/>
        <v>9</v>
      </c>
      <c r="AD2336" s="13">
        <v>6</v>
      </c>
      <c r="AE2336" s="27">
        <v>6</v>
      </c>
      <c r="AG2336" s="35">
        <v>533</v>
      </c>
    </row>
    <row r="2337" spans="1:33" ht="17.25" thickBot="1" x14ac:dyDescent="0.25">
      <c r="A2337" s="33" t="s">
        <v>988</v>
      </c>
      <c r="B2337" s="33">
        <f t="shared" si="248"/>
        <v>4408931</v>
      </c>
      <c r="C2337" s="52">
        <v>89</v>
      </c>
      <c r="D2337" s="28">
        <f t="shared" si="249"/>
        <v>44089</v>
      </c>
      <c r="E2337" s="29">
        <v>3</v>
      </c>
      <c r="F2337" s="30" t="s">
        <v>634</v>
      </c>
      <c r="G2337" s="30" t="s">
        <v>372</v>
      </c>
      <c r="H2337" s="29">
        <f t="shared" si="250"/>
        <v>130</v>
      </c>
      <c r="I2337" s="29">
        <f t="shared" si="251"/>
        <v>17</v>
      </c>
      <c r="J2337" s="29">
        <f t="shared" si="252"/>
        <v>5</v>
      </c>
      <c r="K2337" s="29" t="s">
        <v>1532</v>
      </c>
      <c r="L2337" s="29">
        <v>119</v>
      </c>
      <c r="M2337" s="29" t="s">
        <v>1534</v>
      </c>
      <c r="N2337" s="29">
        <v>119</v>
      </c>
      <c r="O2337" s="29" t="s">
        <v>1536</v>
      </c>
      <c r="P2337" s="29">
        <v>119</v>
      </c>
      <c r="Q2337" s="29" t="s">
        <v>1538</v>
      </c>
      <c r="R2337" s="29">
        <v>119</v>
      </c>
      <c r="S2337" s="29" t="s">
        <v>1540</v>
      </c>
      <c r="T2337" s="29">
        <v>119</v>
      </c>
      <c r="U2337" s="29" t="s">
        <v>1542</v>
      </c>
      <c r="V2337" s="29">
        <v>119</v>
      </c>
      <c r="W2337" s="29" t="s">
        <v>1544</v>
      </c>
      <c r="X2337" s="29">
        <v>119</v>
      </c>
      <c r="Y2337" s="29" t="s">
        <v>1633</v>
      </c>
      <c r="Z2337" s="29">
        <v>119</v>
      </c>
      <c r="AA2337" s="30" t="s">
        <v>394</v>
      </c>
      <c r="AB2337" s="30" t="str">
        <f t="shared" si="253"/>
        <v>tw-y-89-shl-loc3</v>
      </c>
      <c r="AC2337" s="30">
        <f t="shared" si="254"/>
        <v>9</v>
      </c>
      <c r="AD2337" s="29">
        <v>9</v>
      </c>
      <c r="AE2337" s="31">
        <v>9</v>
      </c>
      <c r="AG2337" s="35">
        <v>534</v>
      </c>
    </row>
    <row r="2338" spans="1:33" ht="16.5" x14ac:dyDescent="0.2">
      <c r="A2338" s="33" t="s">
        <v>988</v>
      </c>
      <c r="B2338" s="33">
        <f t="shared" si="248"/>
        <v>4409010</v>
      </c>
      <c r="C2338" s="52">
        <v>90</v>
      </c>
      <c r="D2338" s="23">
        <f t="shared" si="249"/>
        <v>44090</v>
      </c>
      <c r="E2338" s="24">
        <v>1</v>
      </c>
      <c r="F2338" s="32" t="s">
        <v>633</v>
      </c>
      <c r="G2338" s="32" t="s">
        <v>30</v>
      </c>
      <c r="H2338" s="24">
        <f t="shared" si="250"/>
        <v>130</v>
      </c>
      <c r="I2338" s="24">
        <f t="shared" si="251"/>
        <v>18</v>
      </c>
      <c r="J2338" s="24">
        <f t="shared" si="252"/>
        <v>5</v>
      </c>
      <c r="K2338" s="24" t="s">
        <v>1533</v>
      </c>
      <c r="L2338" s="24">
        <v>120</v>
      </c>
      <c r="M2338" s="24" t="s">
        <v>1535</v>
      </c>
      <c r="N2338" s="24">
        <v>120</v>
      </c>
      <c r="O2338" s="24" t="s">
        <v>1537</v>
      </c>
      <c r="P2338" s="24">
        <v>120</v>
      </c>
      <c r="Q2338" s="24" t="s">
        <v>1539</v>
      </c>
      <c r="R2338" s="24">
        <v>120</v>
      </c>
      <c r="S2338" s="24" t="s">
        <v>1541</v>
      </c>
      <c r="T2338" s="24">
        <v>120</v>
      </c>
      <c r="U2338" s="24" t="s">
        <v>1543</v>
      </c>
      <c r="V2338" s="24">
        <v>120</v>
      </c>
      <c r="W2338" s="24" t="s">
        <v>1545</v>
      </c>
      <c r="X2338" s="24">
        <v>120</v>
      </c>
      <c r="Y2338" s="24" t="s">
        <v>1546</v>
      </c>
      <c r="Z2338" s="24">
        <v>120</v>
      </c>
      <c r="AA2338" s="24" t="s">
        <v>351</v>
      </c>
      <c r="AB2338" s="24" t="str">
        <f t="shared" si="253"/>
        <v>tw-y-90-jlr-loc1</v>
      </c>
      <c r="AC2338" s="24">
        <f t="shared" si="254"/>
        <v>10</v>
      </c>
      <c r="AD2338" s="24">
        <v>6</v>
      </c>
      <c r="AE2338" s="25">
        <v>6</v>
      </c>
      <c r="AG2338" s="35">
        <v>535</v>
      </c>
    </row>
    <row r="2339" spans="1:33" ht="16.5" x14ac:dyDescent="0.2">
      <c r="A2339" s="33" t="s">
        <v>988</v>
      </c>
      <c r="B2339" s="33">
        <f t="shared" si="248"/>
        <v>4409011</v>
      </c>
      <c r="C2339" s="52">
        <v>90</v>
      </c>
      <c r="D2339" s="26">
        <f t="shared" si="249"/>
        <v>44090</v>
      </c>
      <c r="E2339" s="13">
        <v>1</v>
      </c>
      <c r="F2339" s="14" t="s">
        <v>634</v>
      </c>
      <c r="G2339" s="14" t="s">
        <v>368</v>
      </c>
      <c r="H2339" s="13">
        <f t="shared" si="250"/>
        <v>130</v>
      </c>
      <c r="I2339" s="13">
        <f t="shared" si="251"/>
        <v>18</v>
      </c>
      <c r="J2339" s="13">
        <f t="shared" si="252"/>
        <v>5</v>
      </c>
      <c r="K2339" s="13" t="s">
        <v>1532</v>
      </c>
      <c r="L2339" s="13">
        <v>120</v>
      </c>
      <c r="M2339" s="13" t="s">
        <v>1534</v>
      </c>
      <c r="N2339" s="13">
        <v>120</v>
      </c>
      <c r="O2339" s="13" t="s">
        <v>1536</v>
      </c>
      <c r="P2339" s="13">
        <v>120</v>
      </c>
      <c r="Q2339" s="13" t="s">
        <v>1538</v>
      </c>
      <c r="R2339" s="13">
        <v>120</v>
      </c>
      <c r="S2339" s="13" t="s">
        <v>1540</v>
      </c>
      <c r="T2339" s="13">
        <v>120</v>
      </c>
      <c r="U2339" s="13" t="s">
        <v>1542</v>
      </c>
      <c r="V2339" s="13">
        <v>120</v>
      </c>
      <c r="W2339" s="13" t="s">
        <v>1544</v>
      </c>
      <c r="X2339" s="13">
        <v>120</v>
      </c>
      <c r="Y2339" s="13" t="s">
        <v>1547</v>
      </c>
      <c r="Z2339" s="13">
        <v>120</v>
      </c>
      <c r="AA2339" s="13" t="s">
        <v>391</v>
      </c>
      <c r="AB2339" s="13" t="str">
        <f t="shared" si="253"/>
        <v>tw-y-90-shl-loc1</v>
      </c>
      <c r="AC2339" s="13">
        <f t="shared" si="254"/>
        <v>10</v>
      </c>
      <c r="AD2339" s="13">
        <v>9</v>
      </c>
      <c r="AE2339" s="27">
        <v>9</v>
      </c>
      <c r="AG2339" s="35">
        <v>536</v>
      </c>
    </row>
    <row r="2340" spans="1:33" ht="16.5" x14ac:dyDescent="0.2">
      <c r="A2340" s="33" t="s">
        <v>988</v>
      </c>
      <c r="B2340" s="33">
        <f t="shared" si="248"/>
        <v>4409020</v>
      </c>
      <c r="C2340" s="52">
        <v>90</v>
      </c>
      <c r="D2340" s="26">
        <f t="shared" si="249"/>
        <v>44090</v>
      </c>
      <c r="E2340" s="13">
        <v>2</v>
      </c>
      <c r="F2340" s="14" t="s">
        <v>633</v>
      </c>
      <c r="G2340" s="14" t="s">
        <v>350</v>
      </c>
      <c r="H2340" s="13">
        <f t="shared" si="250"/>
        <v>130</v>
      </c>
      <c r="I2340" s="13">
        <f t="shared" si="251"/>
        <v>18</v>
      </c>
      <c r="J2340" s="13">
        <f t="shared" si="252"/>
        <v>5</v>
      </c>
      <c r="K2340" s="13" t="s">
        <v>1533</v>
      </c>
      <c r="L2340" s="13">
        <v>120</v>
      </c>
      <c r="M2340" s="13" t="s">
        <v>1535</v>
      </c>
      <c r="N2340" s="13">
        <v>120</v>
      </c>
      <c r="O2340" s="13" t="s">
        <v>1537</v>
      </c>
      <c r="P2340" s="13">
        <v>120</v>
      </c>
      <c r="Q2340" s="13" t="s">
        <v>1539</v>
      </c>
      <c r="R2340" s="13">
        <v>120</v>
      </c>
      <c r="S2340" s="13" t="s">
        <v>1541</v>
      </c>
      <c r="T2340" s="13">
        <v>120</v>
      </c>
      <c r="U2340" s="13" t="s">
        <v>1543</v>
      </c>
      <c r="V2340" s="13">
        <v>120</v>
      </c>
      <c r="W2340" s="13" t="s">
        <v>1545</v>
      </c>
      <c r="X2340" s="13">
        <v>120</v>
      </c>
      <c r="Y2340" s="13" t="s">
        <v>1546</v>
      </c>
      <c r="Z2340" s="13">
        <v>120</v>
      </c>
      <c r="AA2340" s="13" t="s">
        <v>748</v>
      </c>
      <c r="AB2340" s="36" t="str">
        <f t="shared" si="253"/>
        <v>tw-y-90-jlr-loc2</v>
      </c>
      <c r="AC2340" s="36">
        <f t="shared" si="254"/>
        <v>10</v>
      </c>
      <c r="AD2340" s="13">
        <v>6</v>
      </c>
      <c r="AE2340" s="27">
        <v>6</v>
      </c>
      <c r="AG2340" s="35">
        <v>537</v>
      </c>
    </row>
    <row r="2341" spans="1:33" ht="16.5" x14ac:dyDescent="0.2">
      <c r="A2341" s="33" t="s">
        <v>988</v>
      </c>
      <c r="B2341" s="33">
        <f t="shared" si="248"/>
        <v>4409021</v>
      </c>
      <c r="C2341" s="52">
        <v>90</v>
      </c>
      <c r="D2341" s="26">
        <f t="shared" si="249"/>
        <v>44090</v>
      </c>
      <c r="E2341" s="13">
        <v>2</v>
      </c>
      <c r="F2341" s="14" t="s">
        <v>634</v>
      </c>
      <c r="G2341" s="14" t="s">
        <v>367</v>
      </c>
      <c r="H2341" s="13">
        <f t="shared" si="250"/>
        <v>130</v>
      </c>
      <c r="I2341" s="13">
        <f t="shared" si="251"/>
        <v>18</v>
      </c>
      <c r="J2341" s="13">
        <f t="shared" si="252"/>
        <v>5</v>
      </c>
      <c r="K2341" s="13" t="s">
        <v>1532</v>
      </c>
      <c r="L2341" s="13">
        <v>120</v>
      </c>
      <c r="M2341" s="13" t="s">
        <v>1534</v>
      </c>
      <c r="N2341" s="13">
        <v>120</v>
      </c>
      <c r="O2341" s="13" t="s">
        <v>1536</v>
      </c>
      <c r="P2341" s="13">
        <v>120</v>
      </c>
      <c r="Q2341" s="13" t="s">
        <v>1538</v>
      </c>
      <c r="R2341" s="13">
        <v>120</v>
      </c>
      <c r="S2341" s="13" t="s">
        <v>1540</v>
      </c>
      <c r="T2341" s="13">
        <v>120</v>
      </c>
      <c r="U2341" s="13" t="s">
        <v>1542</v>
      </c>
      <c r="V2341" s="13">
        <v>120</v>
      </c>
      <c r="W2341" s="13" t="s">
        <v>1544</v>
      </c>
      <c r="X2341" s="13">
        <v>120</v>
      </c>
      <c r="Y2341" s="13" t="s">
        <v>1547</v>
      </c>
      <c r="Z2341" s="13">
        <v>120</v>
      </c>
      <c r="AA2341" s="13" t="s">
        <v>390</v>
      </c>
      <c r="AB2341" s="36" t="str">
        <f t="shared" si="253"/>
        <v>tw-y-90-shl-loc2</v>
      </c>
      <c r="AC2341" s="36">
        <f t="shared" si="254"/>
        <v>10</v>
      </c>
      <c r="AD2341" s="13">
        <v>9</v>
      </c>
      <c r="AE2341" s="27">
        <v>9</v>
      </c>
      <c r="AG2341" s="35">
        <v>538</v>
      </c>
    </row>
    <row r="2342" spans="1:33" ht="16.5" x14ac:dyDescent="0.2">
      <c r="A2342" s="33" t="s">
        <v>988</v>
      </c>
      <c r="B2342" s="33">
        <f t="shared" si="248"/>
        <v>4409030</v>
      </c>
      <c r="C2342" s="52">
        <v>90</v>
      </c>
      <c r="D2342" s="26">
        <f t="shared" si="249"/>
        <v>44090</v>
      </c>
      <c r="E2342" s="13">
        <v>3</v>
      </c>
      <c r="F2342" s="14" t="s">
        <v>633</v>
      </c>
      <c r="G2342" s="14" t="s">
        <v>352</v>
      </c>
      <c r="H2342" s="13">
        <f t="shared" si="250"/>
        <v>130</v>
      </c>
      <c r="I2342" s="13">
        <f t="shared" si="251"/>
        <v>17</v>
      </c>
      <c r="J2342" s="13">
        <f t="shared" si="252"/>
        <v>5</v>
      </c>
      <c r="K2342" s="13" t="s">
        <v>1533</v>
      </c>
      <c r="L2342" s="13">
        <v>120</v>
      </c>
      <c r="M2342" s="13" t="s">
        <v>1535</v>
      </c>
      <c r="N2342" s="13">
        <v>120</v>
      </c>
      <c r="O2342" s="13" t="s">
        <v>1537</v>
      </c>
      <c r="P2342" s="13">
        <v>120</v>
      </c>
      <c r="Q2342" s="13" t="s">
        <v>1539</v>
      </c>
      <c r="R2342" s="13">
        <v>120</v>
      </c>
      <c r="S2342" s="13" t="s">
        <v>1541</v>
      </c>
      <c r="T2342" s="13">
        <v>120</v>
      </c>
      <c r="U2342" s="13" t="s">
        <v>1543</v>
      </c>
      <c r="V2342" s="13">
        <v>120</v>
      </c>
      <c r="W2342" s="13" t="s">
        <v>1545</v>
      </c>
      <c r="X2342" s="13">
        <v>120</v>
      </c>
      <c r="Y2342" s="13" t="s">
        <v>1546</v>
      </c>
      <c r="Z2342" s="13">
        <v>120</v>
      </c>
      <c r="AA2342" s="13" t="s">
        <v>354</v>
      </c>
      <c r="AB2342" s="37" t="str">
        <f t="shared" si="253"/>
        <v>tw-y-90-jlr-loc3</v>
      </c>
      <c r="AC2342" s="37">
        <f t="shared" si="254"/>
        <v>10</v>
      </c>
      <c r="AD2342" s="13">
        <v>6</v>
      </c>
      <c r="AE2342" s="27">
        <v>6</v>
      </c>
      <c r="AG2342" s="35">
        <v>539</v>
      </c>
    </row>
    <row r="2343" spans="1:33" ht="17.25" thickBot="1" x14ac:dyDescent="0.25">
      <c r="A2343" s="33" t="s">
        <v>988</v>
      </c>
      <c r="B2343" s="33">
        <f t="shared" si="248"/>
        <v>4409031</v>
      </c>
      <c r="C2343" s="52">
        <v>90</v>
      </c>
      <c r="D2343" s="28">
        <f t="shared" si="249"/>
        <v>44090</v>
      </c>
      <c r="E2343" s="29">
        <v>3</v>
      </c>
      <c r="F2343" s="30" t="s">
        <v>634</v>
      </c>
      <c r="G2343" s="30" t="s">
        <v>372</v>
      </c>
      <c r="H2343" s="29">
        <f t="shared" si="250"/>
        <v>130</v>
      </c>
      <c r="I2343" s="29">
        <f t="shared" si="251"/>
        <v>17</v>
      </c>
      <c r="J2343" s="29">
        <f t="shared" si="252"/>
        <v>5</v>
      </c>
      <c r="K2343" s="29" t="s">
        <v>1532</v>
      </c>
      <c r="L2343" s="29">
        <v>120</v>
      </c>
      <c r="M2343" s="29" t="s">
        <v>1534</v>
      </c>
      <c r="N2343" s="29">
        <v>120</v>
      </c>
      <c r="O2343" s="29" t="s">
        <v>1536</v>
      </c>
      <c r="P2343" s="29">
        <v>120</v>
      </c>
      <c r="Q2343" s="29" t="s">
        <v>1538</v>
      </c>
      <c r="R2343" s="29">
        <v>120</v>
      </c>
      <c r="S2343" s="29" t="s">
        <v>1540</v>
      </c>
      <c r="T2343" s="29">
        <v>120</v>
      </c>
      <c r="U2343" s="29" t="s">
        <v>1542</v>
      </c>
      <c r="V2343" s="29">
        <v>120</v>
      </c>
      <c r="W2343" s="29" t="s">
        <v>1544</v>
      </c>
      <c r="X2343" s="29">
        <v>120</v>
      </c>
      <c r="Y2343" s="29" t="s">
        <v>1547</v>
      </c>
      <c r="Z2343" s="29">
        <v>120</v>
      </c>
      <c r="AA2343" s="29" t="s">
        <v>395</v>
      </c>
      <c r="AB2343" s="30" t="str">
        <f t="shared" si="253"/>
        <v>tw-y-90-shl-loc3</v>
      </c>
      <c r="AC2343" s="30">
        <f t="shared" si="254"/>
        <v>10</v>
      </c>
      <c r="AD2343" s="29">
        <v>9</v>
      </c>
      <c r="AE2343" s="31">
        <v>9</v>
      </c>
      <c r="AG2343" s="35">
        <v>540</v>
      </c>
    </row>
    <row r="2344" spans="1:33" ht="16.5" x14ac:dyDescent="0.2">
      <c r="A2344" s="33" t="s">
        <v>988</v>
      </c>
      <c r="B2344" s="33">
        <f t="shared" si="248"/>
        <v>4409110</v>
      </c>
      <c r="C2344" s="52">
        <v>91</v>
      </c>
      <c r="D2344" s="23">
        <f t="shared" si="249"/>
        <v>44091</v>
      </c>
      <c r="E2344" s="24">
        <v>1</v>
      </c>
      <c r="F2344" s="32" t="s">
        <v>633</v>
      </c>
      <c r="G2344" s="32" t="s">
        <v>30</v>
      </c>
      <c r="H2344" s="24">
        <f t="shared" si="250"/>
        <v>130</v>
      </c>
      <c r="I2344" s="24">
        <f t="shared" si="251"/>
        <v>18</v>
      </c>
      <c r="J2344" s="24">
        <f t="shared" si="252"/>
        <v>5</v>
      </c>
      <c r="K2344" s="24" t="s">
        <v>1533</v>
      </c>
      <c r="L2344" s="24">
        <v>120</v>
      </c>
      <c r="M2344" s="24" t="s">
        <v>1535</v>
      </c>
      <c r="N2344" s="24">
        <v>120</v>
      </c>
      <c r="O2344" s="24" t="s">
        <v>1537</v>
      </c>
      <c r="P2344" s="24">
        <v>120</v>
      </c>
      <c r="Q2344" s="24" t="s">
        <v>1539</v>
      </c>
      <c r="R2344" s="24">
        <v>120</v>
      </c>
      <c r="S2344" s="24" t="s">
        <v>1541</v>
      </c>
      <c r="T2344" s="24">
        <v>120</v>
      </c>
      <c r="U2344" s="24" t="s">
        <v>1543</v>
      </c>
      <c r="V2344" s="24">
        <v>120</v>
      </c>
      <c r="W2344" s="24" t="s">
        <v>1545</v>
      </c>
      <c r="X2344" s="24">
        <v>120</v>
      </c>
      <c r="Y2344" s="24" t="s">
        <v>1546</v>
      </c>
      <c r="Z2344" s="24">
        <v>120</v>
      </c>
      <c r="AA2344" s="32" t="s">
        <v>30</v>
      </c>
      <c r="AB2344" s="24" t="str">
        <f t="shared" si="253"/>
        <v>tw-y-91-jlr-loc1</v>
      </c>
      <c r="AC2344" s="24">
        <f t="shared" si="254"/>
        <v>10</v>
      </c>
      <c r="AD2344" s="24">
        <v>6</v>
      </c>
      <c r="AE2344" s="25">
        <v>6</v>
      </c>
      <c r="AG2344" s="35">
        <v>541</v>
      </c>
    </row>
    <row r="2345" spans="1:33" ht="16.5" x14ac:dyDescent="0.2">
      <c r="A2345" s="33" t="s">
        <v>988</v>
      </c>
      <c r="B2345" s="33">
        <f t="shared" si="248"/>
        <v>4409111</v>
      </c>
      <c r="C2345" s="52">
        <v>91</v>
      </c>
      <c r="D2345" s="26">
        <f t="shared" si="249"/>
        <v>44091</v>
      </c>
      <c r="E2345" s="13">
        <v>1</v>
      </c>
      <c r="F2345" s="14" t="s">
        <v>634</v>
      </c>
      <c r="G2345" s="14" t="s">
        <v>368</v>
      </c>
      <c r="H2345" s="13">
        <f t="shared" si="250"/>
        <v>130</v>
      </c>
      <c r="I2345" s="13">
        <f t="shared" si="251"/>
        <v>18</v>
      </c>
      <c r="J2345" s="13">
        <f t="shared" si="252"/>
        <v>5</v>
      </c>
      <c r="K2345" s="13" t="s">
        <v>1548</v>
      </c>
      <c r="L2345" s="13">
        <v>121</v>
      </c>
      <c r="M2345" s="13" t="s">
        <v>1534</v>
      </c>
      <c r="N2345" s="13">
        <v>121</v>
      </c>
      <c r="O2345" s="13" t="s">
        <v>1536</v>
      </c>
      <c r="P2345" s="13">
        <v>121</v>
      </c>
      <c r="Q2345" s="13" t="s">
        <v>1538</v>
      </c>
      <c r="R2345" s="13">
        <v>121</v>
      </c>
      <c r="S2345" s="13" t="s">
        <v>1540</v>
      </c>
      <c r="T2345" s="13">
        <v>121</v>
      </c>
      <c r="U2345" s="13" t="s">
        <v>1542</v>
      </c>
      <c r="V2345" s="13">
        <v>121</v>
      </c>
      <c r="W2345" s="13" t="s">
        <v>1544</v>
      </c>
      <c r="X2345" s="13">
        <v>121</v>
      </c>
      <c r="Y2345" s="13" t="s">
        <v>1547</v>
      </c>
      <c r="Z2345" s="13">
        <v>121</v>
      </c>
      <c r="AA2345" s="14" t="s">
        <v>386</v>
      </c>
      <c r="AB2345" s="13" t="str">
        <f t="shared" si="253"/>
        <v>tw-y-91-shl-loc1</v>
      </c>
      <c r="AC2345" s="13">
        <f t="shared" si="254"/>
        <v>10</v>
      </c>
      <c r="AD2345" s="13">
        <v>9</v>
      </c>
      <c r="AE2345" s="27">
        <v>9</v>
      </c>
      <c r="AG2345" s="35">
        <v>542</v>
      </c>
    </row>
    <row r="2346" spans="1:33" ht="16.5" x14ac:dyDescent="0.2">
      <c r="A2346" s="33" t="s">
        <v>988</v>
      </c>
      <c r="B2346" s="33">
        <f t="shared" si="248"/>
        <v>4409120</v>
      </c>
      <c r="C2346" s="52">
        <v>91</v>
      </c>
      <c r="D2346" s="26">
        <f t="shared" si="249"/>
        <v>44091</v>
      </c>
      <c r="E2346" s="13">
        <v>2</v>
      </c>
      <c r="F2346" s="14" t="s">
        <v>633</v>
      </c>
      <c r="G2346" s="14" t="s">
        <v>350</v>
      </c>
      <c r="H2346" s="13">
        <f t="shared" si="250"/>
        <v>130</v>
      </c>
      <c r="I2346" s="13">
        <f t="shared" si="251"/>
        <v>18</v>
      </c>
      <c r="J2346" s="13">
        <f t="shared" si="252"/>
        <v>5</v>
      </c>
      <c r="K2346" s="13" t="s">
        <v>1533</v>
      </c>
      <c r="L2346" s="13">
        <v>120</v>
      </c>
      <c r="M2346" s="13" t="s">
        <v>1535</v>
      </c>
      <c r="N2346" s="13">
        <v>120</v>
      </c>
      <c r="O2346" s="13" t="s">
        <v>1537</v>
      </c>
      <c r="P2346" s="13">
        <v>120</v>
      </c>
      <c r="Q2346" s="13" t="s">
        <v>1539</v>
      </c>
      <c r="R2346" s="13">
        <v>120</v>
      </c>
      <c r="S2346" s="13" t="s">
        <v>1541</v>
      </c>
      <c r="T2346" s="13">
        <v>120</v>
      </c>
      <c r="U2346" s="13" t="s">
        <v>1543</v>
      </c>
      <c r="V2346" s="13">
        <v>120</v>
      </c>
      <c r="W2346" s="13" t="s">
        <v>1545</v>
      </c>
      <c r="X2346" s="13">
        <v>120</v>
      </c>
      <c r="Y2346" s="13" t="s">
        <v>1546</v>
      </c>
      <c r="Z2346" s="13">
        <v>120</v>
      </c>
      <c r="AA2346" s="13" t="s">
        <v>30</v>
      </c>
      <c r="AB2346" s="36" t="str">
        <f t="shared" si="253"/>
        <v>tw-y-91-jlr-loc2</v>
      </c>
      <c r="AC2346" s="36">
        <f t="shared" si="254"/>
        <v>10</v>
      </c>
      <c r="AD2346" s="13">
        <v>6</v>
      </c>
      <c r="AE2346" s="27">
        <v>6</v>
      </c>
      <c r="AG2346" s="35">
        <v>543</v>
      </c>
    </row>
    <row r="2347" spans="1:33" ht="16.5" x14ac:dyDescent="0.2">
      <c r="A2347" s="33" t="s">
        <v>988</v>
      </c>
      <c r="B2347" s="33">
        <f t="shared" si="248"/>
        <v>4409121</v>
      </c>
      <c r="C2347" s="52">
        <v>91</v>
      </c>
      <c r="D2347" s="26">
        <f t="shared" si="249"/>
        <v>44091</v>
      </c>
      <c r="E2347" s="13">
        <v>2</v>
      </c>
      <c r="F2347" s="14" t="s">
        <v>634</v>
      </c>
      <c r="G2347" s="14" t="s">
        <v>367</v>
      </c>
      <c r="H2347" s="13">
        <f t="shared" si="250"/>
        <v>130</v>
      </c>
      <c r="I2347" s="13">
        <f t="shared" si="251"/>
        <v>18</v>
      </c>
      <c r="J2347" s="13">
        <f t="shared" si="252"/>
        <v>5</v>
      </c>
      <c r="K2347" s="13" t="s">
        <v>1548</v>
      </c>
      <c r="L2347" s="13">
        <v>121</v>
      </c>
      <c r="M2347" s="13" t="s">
        <v>1534</v>
      </c>
      <c r="N2347" s="13">
        <v>121</v>
      </c>
      <c r="O2347" s="13" t="s">
        <v>1536</v>
      </c>
      <c r="P2347" s="13">
        <v>121</v>
      </c>
      <c r="Q2347" s="13" t="s">
        <v>1538</v>
      </c>
      <c r="R2347" s="13">
        <v>121</v>
      </c>
      <c r="S2347" s="13" t="s">
        <v>1540</v>
      </c>
      <c r="T2347" s="13">
        <v>121</v>
      </c>
      <c r="U2347" s="13" t="s">
        <v>1542</v>
      </c>
      <c r="V2347" s="13">
        <v>121</v>
      </c>
      <c r="W2347" s="13" t="s">
        <v>1544</v>
      </c>
      <c r="X2347" s="13">
        <v>121</v>
      </c>
      <c r="Y2347" s="13" t="s">
        <v>1547</v>
      </c>
      <c r="Z2347" s="13">
        <v>121</v>
      </c>
      <c r="AA2347" s="14" t="s">
        <v>380</v>
      </c>
      <c r="AB2347" s="36" t="str">
        <f t="shared" si="253"/>
        <v>tw-y-91-shl-loc2</v>
      </c>
      <c r="AC2347" s="36">
        <f t="shared" si="254"/>
        <v>10</v>
      </c>
      <c r="AD2347" s="13">
        <v>9</v>
      </c>
      <c r="AE2347" s="27">
        <v>9</v>
      </c>
      <c r="AG2347" s="35">
        <v>544</v>
      </c>
    </row>
    <row r="2348" spans="1:33" ht="16.5" x14ac:dyDescent="0.2">
      <c r="A2348" s="33" t="s">
        <v>988</v>
      </c>
      <c r="B2348" s="33">
        <f t="shared" si="248"/>
        <v>4409130</v>
      </c>
      <c r="C2348" s="52">
        <v>91</v>
      </c>
      <c r="D2348" s="26">
        <f t="shared" si="249"/>
        <v>44091</v>
      </c>
      <c r="E2348" s="13">
        <v>3</v>
      </c>
      <c r="F2348" s="14" t="s">
        <v>633</v>
      </c>
      <c r="G2348" s="14" t="s">
        <v>352</v>
      </c>
      <c r="H2348" s="13">
        <f t="shared" si="250"/>
        <v>130</v>
      </c>
      <c r="I2348" s="13">
        <f t="shared" si="251"/>
        <v>18</v>
      </c>
      <c r="J2348" s="13">
        <f t="shared" si="252"/>
        <v>5</v>
      </c>
      <c r="K2348" s="13" t="s">
        <v>1533</v>
      </c>
      <c r="L2348" s="13">
        <v>120</v>
      </c>
      <c r="M2348" s="13" t="s">
        <v>1535</v>
      </c>
      <c r="N2348" s="13">
        <v>120</v>
      </c>
      <c r="O2348" s="13" t="s">
        <v>1537</v>
      </c>
      <c r="P2348" s="13">
        <v>120</v>
      </c>
      <c r="Q2348" s="13" t="s">
        <v>1539</v>
      </c>
      <c r="R2348" s="13">
        <v>120</v>
      </c>
      <c r="S2348" s="13" t="s">
        <v>1541</v>
      </c>
      <c r="T2348" s="13">
        <v>120</v>
      </c>
      <c r="U2348" s="13" t="s">
        <v>1543</v>
      </c>
      <c r="V2348" s="13">
        <v>120</v>
      </c>
      <c r="W2348" s="13" t="s">
        <v>1545</v>
      </c>
      <c r="X2348" s="13">
        <v>120</v>
      </c>
      <c r="Y2348" s="13" t="s">
        <v>1546</v>
      </c>
      <c r="Z2348" s="13">
        <v>120</v>
      </c>
      <c r="AA2348" s="14" t="s">
        <v>353</v>
      </c>
      <c r="AB2348" s="37" t="str">
        <f t="shared" si="253"/>
        <v>tw-y-91-jlr-loc3</v>
      </c>
      <c r="AC2348" s="37">
        <f t="shared" si="254"/>
        <v>10</v>
      </c>
      <c r="AD2348" s="13">
        <v>6</v>
      </c>
      <c r="AE2348" s="27">
        <v>6</v>
      </c>
      <c r="AG2348" s="35">
        <v>545</v>
      </c>
    </row>
    <row r="2349" spans="1:33" ht="17.25" thickBot="1" x14ac:dyDescent="0.25">
      <c r="A2349" s="33" t="s">
        <v>988</v>
      </c>
      <c r="B2349" s="33">
        <f t="shared" si="248"/>
        <v>4409131</v>
      </c>
      <c r="C2349" s="52">
        <v>91</v>
      </c>
      <c r="D2349" s="28">
        <f t="shared" si="249"/>
        <v>44091</v>
      </c>
      <c r="E2349" s="29">
        <v>3</v>
      </c>
      <c r="F2349" s="30" t="s">
        <v>634</v>
      </c>
      <c r="G2349" s="30" t="s">
        <v>372</v>
      </c>
      <c r="H2349" s="29">
        <f t="shared" si="250"/>
        <v>130</v>
      </c>
      <c r="I2349" s="29">
        <f t="shared" si="251"/>
        <v>18</v>
      </c>
      <c r="J2349" s="29">
        <f t="shared" si="252"/>
        <v>5</v>
      </c>
      <c r="K2349" s="29" t="s">
        <v>1548</v>
      </c>
      <c r="L2349" s="29">
        <v>121</v>
      </c>
      <c r="M2349" s="29" t="s">
        <v>1534</v>
      </c>
      <c r="N2349" s="29">
        <v>121</v>
      </c>
      <c r="O2349" s="29" t="s">
        <v>1536</v>
      </c>
      <c r="P2349" s="29">
        <v>121</v>
      </c>
      <c r="Q2349" s="29" t="s">
        <v>1538</v>
      </c>
      <c r="R2349" s="29">
        <v>121</v>
      </c>
      <c r="S2349" s="29" t="s">
        <v>1540</v>
      </c>
      <c r="T2349" s="29">
        <v>121</v>
      </c>
      <c r="U2349" s="29" t="s">
        <v>1542</v>
      </c>
      <c r="V2349" s="29">
        <v>121</v>
      </c>
      <c r="W2349" s="29" t="s">
        <v>1544</v>
      </c>
      <c r="X2349" s="29">
        <v>121</v>
      </c>
      <c r="Y2349" s="29" t="s">
        <v>1547</v>
      </c>
      <c r="Z2349" s="29">
        <v>121</v>
      </c>
      <c r="AA2349" s="30" t="s">
        <v>394</v>
      </c>
      <c r="AB2349" s="30" t="str">
        <f t="shared" si="253"/>
        <v>tw-y-91-shl-loc3</v>
      </c>
      <c r="AC2349" s="30">
        <f t="shared" si="254"/>
        <v>10</v>
      </c>
      <c r="AD2349" s="29">
        <v>9</v>
      </c>
      <c r="AE2349" s="31">
        <v>9</v>
      </c>
      <c r="AG2349" s="35">
        <v>546</v>
      </c>
    </row>
    <row r="2350" spans="1:33" ht="16.5" x14ac:dyDescent="0.2">
      <c r="A2350" s="33" t="s">
        <v>988</v>
      </c>
      <c r="B2350" s="33">
        <f t="shared" si="248"/>
        <v>4409210</v>
      </c>
      <c r="C2350" s="52">
        <v>92</v>
      </c>
      <c r="D2350" s="23">
        <f t="shared" si="249"/>
        <v>44092</v>
      </c>
      <c r="E2350" s="24">
        <v>1</v>
      </c>
      <c r="F2350" s="32" t="s">
        <v>633</v>
      </c>
      <c r="G2350" s="32" t="s">
        <v>30</v>
      </c>
      <c r="H2350" s="24">
        <f t="shared" si="250"/>
        <v>131</v>
      </c>
      <c r="I2350" s="24">
        <f t="shared" si="251"/>
        <v>18</v>
      </c>
      <c r="J2350" s="24">
        <f t="shared" si="252"/>
        <v>5</v>
      </c>
      <c r="K2350" s="24" t="s">
        <v>1549</v>
      </c>
      <c r="L2350" s="24">
        <v>122</v>
      </c>
      <c r="M2350" s="24" t="s">
        <v>1535</v>
      </c>
      <c r="N2350" s="24">
        <v>122</v>
      </c>
      <c r="O2350" s="24" t="s">
        <v>1537</v>
      </c>
      <c r="P2350" s="24">
        <v>122</v>
      </c>
      <c r="Q2350" s="24" t="s">
        <v>1539</v>
      </c>
      <c r="R2350" s="24">
        <v>122</v>
      </c>
      <c r="S2350" s="24" t="s">
        <v>1541</v>
      </c>
      <c r="T2350" s="24">
        <v>122</v>
      </c>
      <c r="U2350" s="24" t="s">
        <v>1543</v>
      </c>
      <c r="V2350" s="24">
        <v>122</v>
      </c>
      <c r="W2350" s="24" t="s">
        <v>1545</v>
      </c>
      <c r="X2350" s="24">
        <v>122</v>
      </c>
      <c r="Y2350" s="24" t="s">
        <v>1546</v>
      </c>
      <c r="Z2350" s="24">
        <v>122</v>
      </c>
      <c r="AA2350" s="24" t="s">
        <v>350</v>
      </c>
      <c r="AB2350" s="24" t="str">
        <f t="shared" si="253"/>
        <v>tw-y-92-jlr-loc1</v>
      </c>
      <c r="AC2350" s="24">
        <f t="shared" si="254"/>
        <v>10</v>
      </c>
      <c r="AD2350" s="24">
        <v>6</v>
      </c>
      <c r="AE2350" s="25">
        <v>6</v>
      </c>
      <c r="AG2350" s="35">
        <v>547</v>
      </c>
    </row>
    <row r="2351" spans="1:33" ht="16.5" x14ac:dyDescent="0.2">
      <c r="A2351" s="33" t="s">
        <v>988</v>
      </c>
      <c r="B2351" s="33">
        <f t="shared" si="248"/>
        <v>4409211</v>
      </c>
      <c r="C2351" s="52">
        <v>92</v>
      </c>
      <c r="D2351" s="26">
        <f t="shared" si="249"/>
        <v>44092</v>
      </c>
      <c r="E2351" s="13">
        <v>1</v>
      </c>
      <c r="F2351" s="14" t="s">
        <v>634</v>
      </c>
      <c r="G2351" s="14" t="s">
        <v>368</v>
      </c>
      <c r="H2351" s="13">
        <f t="shared" si="250"/>
        <v>131</v>
      </c>
      <c r="I2351" s="13">
        <f t="shared" si="251"/>
        <v>18</v>
      </c>
      <c r="J2351" s="13">
        <f t="shared" si="252"/>
        <v>5</v>
      </c>
      <c r="K2351" s="13" t="s">
        <v>1548</v>
      </c>
      <c r="L2351" s="13">
        <v>121</v>
      </c>
      <c r="M2351" s="13" t="s">
        <v>1534</v>
      </c>
      <c r="N2351" s="13">
        <v>121</v>
      </c>
      <c r="O2351" s="13" t="s">
        <v>1536</v>
      </c>
      <c r="P2351" s="13">
        <v>121</v>
      </c>
      <c r="Q2351" s="13" t="s">
        <v>1538</v>
      </c>
      <c r="R2351" s="13">
        <v>121</v>
      </c>
      <c r="S2351" s="13" t="s">
        <v>1540</v>
      </c>
      <c r="T2351" s="13">
        <v>121</v>
      </c>
      <c r="U2351" s="13" t="s">
        <v>1542</v>
      </c>
      <c r="V2351" s="13">
        <v>121</v>
      </c>
      <c r="W2351" s="13" t="s">
        <v>1544</v>
      </c>
      <c r="X2351" s="13">
        <v>121</v>
      </c>
      <c r="Y2351" s="13" t="s">
        <v>1547</v>
      </c>
      <c r="Z2351" s="13">
        <v>121</v>
      </c>
      <c r="AA2351" s="13" t="s">
        <v>378</v>
      </c>
      <c r="AB2351" s="13" t="str">
        <f t="shared" si="253"/>
        <v>tw-y-92-shl-loc1</v>
      </c>
      <c r="AC2351" s="13">
        <f t="shared" si="254"/>
        <v>10</v>
      </c>
      <c r="AD2351" s="13">
        <v>9</v>
      </c>
      <c r="AE2351" s="27">
        <v>9</v>
      </c>
      <c r="AG2351" s="35">
        <v>548</v>
      </c>
    </row>
    <row r="2352" spans="1:33" ht="16.5" x14ac:dyDescent="0.2">
      <c r="A2352" s="33" t="s">
        <v>988</v>
      </c>
      <c r="B2352" s="33">
        <f t="shared" si="248"/>
        <v>4409220</v>
      </c>
      <c r="C2352" s="52">
        <v>92</v>
      </c>
      <c r="D2352" s="26">
        <f t="shared" si="249"/>
        <v>44092</v>
      </c>
      <c r="E2352" s="13">
        <v>2</v>
      </c>
      <c r="F2352" s="14" t="s">
        <v>633</v>
      </c>
      <c r="G2352" s="14" t="s">
        <v>350</v>
      </c>
      <c r="H2352" s="13">
        <f t="shared" si="250"/>
        <v>131</v>
      </c>
      <c r="I2352" s="13">
        <f t="shared" si="251"/>
        <v>18</v>
      </c>
      <c r="J2352" s="13">
        <f t="shared" si="252"/>
        <v>5</v>
      </c>
      <c r="K2352" s="13" t="s">
        <v>1549</v>
      </c>
      <c r="L2352" s="13">
        <v>122</v>
      </c>
      <c r="M2352" s="13" t="s">
        <v>1535</v>
      </c>
      <c r="N2352" s="13">
        <v>122</v>
      </c>
      <c r="O2352" s="13" t="s">
        <v>1537</v>
      </c>
      <c r="P2352" s="13">
        <v>122</v>
      </c>
      <c r="Q2352" s="13" t="s">
        <v>1539</v>
      </c>
      <c r="R2352" s="13">
        <v>122</v>
      </c>
      <c r="S2352" s="13" t="s">
        <v>1541</v>
      </c>
      <c r="T2352" s="13">
        <v>122</v>
      </c>
      <c r="U2352" s="13" t="s">
        <v>1543</v>
      </c>
      <c r="V2352" s="13">
        <v>122</v>
      </c>
      <c r="W2352" s="13" t="s">
        <v>1545</v>
      </c>
      <c r="X2352" s="13">
        <v>122</v>
      </c>
      <c r="Y2352" s="13" t="s">
        <v>1546</v>
      </c>
      <c r="Z2352" s="13">
        <v>122</v>
      </c>
      <c r="AA2352" s="13" t="s">
        <v>349</v>
      </c>
      <c r="AB2352" s="36" t="str">
        <f t="shared" si="253"/>
        <v>tw-y-92-jlr-loc2</v>
      </c>
      <c r="AC2352" s="36">
        <f t="shared" si="254"/>
        <v>10</v>
      </c>
      <c r="AD2352" s="13">
        <v>6</v>
      </c>
      <c r="AE2352" s="27">
        <v>6</v>
      </c>
      <c r="AG2352" s="35">
        <v>549</v>
      </c>
    </row>
    <row r="2353" spans="1:33" ht="16.5" x14ac:dyDescent="0.2">
      <c r="A2353" s="33" t="s">
        <v>988</v>
      </c>
      <c r="B2353" s="33">
        <f t="shared" si="248"/>
        <v>4409221</v>
      </c>
      <c r="C2353" s="52">
        <v>92</v>
      </c>
      <c r="D2353" s="26">
        <f t="shared" si="249"/>
        <v>44092</v>
      </c>
      <c r="E2353" s="13">
        <v>2</v>
      </c>
      <c r="F2353" s="14" t="s">
        <v>634</v>
      </c>
      <c r="G2353" s="14" t="s">
        <v>367</v>
      </c>
      <c r="H2353" s="13">
        <f t="shared" si="250"/>
        <v>131</v>
      </c>
      <c r="I2353" s="13">
        <f t="shared" si="251"/>
        <v>18</v>
      </c>
      <c r="J2353" s="13">
        <f t="shared" si="252"/>
        <v>5</v>
      </c>
      <c r="K2353" s="13" t="s">
        <v>1548</v>
      </c>
      <c r="L2353" s="13">
        <v>121</v>
      </c>
      <c r="M2353" s="13" t="s">
        <v>1534</v>
      </c>
      <c r="N2353" s="13">
        <v>121</v>
      </c>
      <c r="O2353" s="13" t="s">
        <v>1536</v>
      </c>
      <c r="P2353" s="13">
        <v>121</v>
      </c>
      <c r="Q2353" s="13" t="s">
        <v>1538</v>
      </c>
      <c r="R2353" s="13">
        <v>121</v>
      </c>
      <c r="S2353" s="13" t="s">
        <v>1540</v>
      </c>
      <c r="T2353" s="13">
        <v>121</v>
      </c>
      <c r="U2353" s="13" t="s">
        <v>1542</v>
      </c>
      <c r="V2353" s="13">
        <v>121</v>
      </c>
      <c r="W2353" s="13" t="s">
        <v>1544</v>
      </c>
      <c r="X2353" s="13">
        <v>121</v>
      </c>
      <c r="Y2353" s="13" t="s">
        <v>1547</v>
      </c>
      <c r="Z2353" s="13">
        <v>121</v>
      </c>
      <c r="AA2353" s="13" t="s">
        <v>383</v>
      </c>
      <c r="AB2353" s="36" t="str">
        <f t="shared" si="253"/>
        <v>tw-y-92-shl-loc2</v>
      </c>
      <c r="AC2353" s="36">
        <f t="shared" si="254"/>
        <v>10</v>
      </c>
      <c r="AD2353" s="13">
        <v>9</v>
      </c>
      <c r="AE2353" s="27">
        <v>9</v>
      </c>
      <c r="AG2353" s="35">
        <v>550</v>
      </c>
    </row>
    <row r="2354" spans="1:33" ht="16.5" x14ac:dyDescent="0.2">
      <c r="A2354" s="33" t="s">
        <v>988</v>
      </c>
      <c r="B2354" s="33">
        <f t="shared" si="248"/>
        <v>4409230</v>
      </c>
      <c r="C2354" s="52">
        <v>92</v>
      </c>
      <c r="D2354" s="26">
        <f t="shared" si="249"/>
        <v>44092</v>
      </c>
      <c r="E2354" s="13">
        <v>3</v>
      </c>
      <c r="F2354" s="14" t="s">
        <v>633</v>
      </c>
      <c r="G2354" s="14" t="s">
        <v>352</v>
      </c>
      <c r="H2354" s="13">
        <f t="shared" si="250"/>
        <v>131</v>
      </c>
      <c r="I2354" s="13">
        <f t="shared" si="251"/>
        <v>18</v>
      </c>
      <c r="J2354" s="13">
        <f t="shared" si="252"/>
        <v>5</v>
      </c>
      <c r="K2354" s="13" t="s">
        <v>1549</v>
      </c>
      <c r="L2354" s="13">
        <v>122</v>
      </c>
      <c r="M2354" s="13" t="s">
        <v>1535</v>
      </c>
      <c r="N2354" s="13">
        <v>122</v>
      </c>
      <c r="O2354" s="13" t="s">
        <v>1537</v>
      </c>
      <c r="P2354" s="13">
        <v>122</v>
      </c>
      <c r="Q2354" s="13" t="s">
        <v>1539</v>
      </c>
      <c r="R2354" s="13">
        <v>122</v>
      </c>
      <c r="S2354" s="13" t="s">
        <v>1541</v>
      </c>
      <c r="T2354" s="13">
        <v>122</v>
      </c>
      <c r="U2354" s="13" t="s">
        <v>1543</v>
      </c>
      <c r="V2354" s="13">
        <v>122</v>
      </c>
      <c r="W2354" s="13" t="s">
        <v>1545</v>
      </c>
      <c r="X2354" s="13">
        <v>122</v>
      </c>
      <c r="Y2354" s="13" t="s">
        <v>1546</v>
      </c>
      <c r="Z2354" s="13">
        <v>122</v>
      </c>
      <c r="AA2354" s="13" t="s">
        <v>30</v>
      </c>
      <c r="AB2354" s="37" t="str">
        <f t="shared" si="253"/>
        <v>tw-y-92-jlr-loc3</v>
      </c>
      <c r="AC2354" s="37">
        <f t="shared" si="254"/>
        <v>10</v>
      </c>
      <c r="AD2354" s="13">
        <v>6</v>
      </c>
      <c r="AE2354" s="27">
        <v>6</v>
      </c>
      <c r="AG2354" s="35">
        <v>551</v>
      </c>
    </row>
    <row r="2355" spans="1:33" ht="17.25" thickBot="1" x14ac:dyDescent="0.25">
      <c r="A2355" s="33" t="s">
        <v>988</v>
      </c>
      <c r="B2355" s="33">
        <f t="shared" si="248"/>
        <v>4409231</v>
      </c>
      <c r="C2355" s="52">
        <v>92</v>
      </c>
      <c r="D2355" s="28">
        <f t="shared" si="249"/>
        <v>44092</v>
      </c>
      <c r="E2355" s="29">
        <v>3</v>
      </c>
      <c r="F2355" s="30" t="s">
        <v>634</v>
      </c>
      <c r="G2355" s="30" t="s">
        <v>372</v>
      </c>
      <c r="H2355" s="29">
        <f t="shared" si="250"/>
        <v>131</v>
      </c>
      <c r="I2355" s="29">
        <f t="shared" si="251"/>
        <v>18</v>
      </c>
      <c r="J2355" s="29">
        <f t="shared" si="252"/>
        <v>5</v>
      </c>
      <c r="K2355" s="29" t="s">
        <v>1548</v>
      </c>
      <c r="L2355" s="29">
        <v>121</v>
      </c>
      <c r="M2355" s="29" t="s">
        <v>1534</v>
      </c>
      <c r="N2355" s="29">
        <v>121</v>
      </c>
      <c r="O2355" s="29" t="s">
        <v>1536</v>
      </c>
      <c r="P2355" s="29">
        <v>121</v>
      </c>
      <c r="Q2355" s="29" t="s">
        <v>1538</v>
      </c>
      <c r="R2355" s="29">
        <v>121</v>
      </c>
      <c r="S2355" s="29" t="s">
        <v>1540</v>
      </c>
      <c r="T2355" s="29">
        <v>121</v>
      </c>
      <c r="U2355" s="29" t="s">
        <v>1542</v>
      </c>
      <c r="V2355" s="29">
        <v>121</v>
      </c>
      <c r="W2355" s="29" t="s">
        <v>1544</v>
      </c>
      <c r="X2355" s="29">
        <v>121</v>
      </c>
      <c r="Y2355" s="29" t="s">
        <v>1547</v>
      </c>
      <c r="Z2355" s="29">
        <v>121</v>
      </c>
      <c r="AA2355" s="29" t="s">
        <v>387</v>
      </c>
      <c r="AB2355" s="30" t="str">
        <f t="shared" si="253"/>
        <v>tw-y-92-shl-loc3</v>
      </c>
      <c r="AC2355" s="30">
        <f t="shared" si="254"/>
        <v>10</v>
      </c>
      <c r="AD2355" s="29">
        <v>9</v>
      </c>
      <c r="AE2355" s="31">
        <v>9</v>
      </c>
      <c r="AG2355" s="35">
        <v>552</v>
      </c>
    </row>
    <row r="2356" spans="1:33" ht="16.5" x14ac:dyDescent="0.2">
      <c r="A2356" s="33" t="s">
        <v>988</v>
      </c>
      <c r="B2356" s="33">
        <f t="shared" si="248"/>
        <v>4409310</v>
      </c>
      <c r="C2356" s="52">
        <v>93</v>
      </c>
      <c r="D2356" s="23">
        <f t="shared" si="249"/>
        <v>44093</v>
      </c>
      <c r="E2356" s="24">
        <v>1</v>
      </c>
      <c r="F2356" s="32" t="s">
        <v>633</v>
      </c>
      <c r="G2356" s="32" t="s">
        <v>30</v>
      </c>
      <c r="H2356" s="24">
        <f t="shared" si="250"/>
        <v>132</v>
      </c>
      <c r="I2356" s="24">
        <f t="shared" si="251"/>
        <v>18</v>
      </c>
      <c r="J2356" s="24">
        <f t="shared" si="252"/>
        <v>5</v>
      </c>
      <c r="K2356" s="24" t="s">
        <v>1549</v>
      </c>
      <c r="L2356" s="24">
        <v>123</v>
      </c>
      <c r="M2356" s="24" t="s">
        <v>1551</v>
      </c>
      <c r="N2356" s="24">
        <v>123</v>
      </c>
      <c r="O2356" s="24" t="s">
        <v>1537</v>
      </c>
      <c r="P2356" s="24">
        <v>123</v>
      </c>
      <c r="Q2356" s="24" t="s">
        <v>1539</v>
      </c>
      <c r="R2356" s="24">
        <v>123</v>
      </c>
      <c r="S2356" s="24" t="s">
        <v>1541</v>
      </c>
      <c r="T2356" s="24">
        <v>123</v>
      </c>
      <c r="U2356" s="24" t="s">
        <v>1543</v>
      </c>
      <c r="V2356" s="24">
        <v>123</v>
      </c>
      <c r="W2356" s="24" t="s">
        <v>1545</v>
      </c>
      <c r="X2356" s="24">
        <v>123</v>
      </c>
      <c r="Y2356" s="24" t="s">
        <v>1546</v>
      </c>
      <c r="Z2356" s="24">
        <v>123</v>
      </c>
      <c r="AA2356" s="32" t="s">
        <v>354</v>
      </c>
      <c r="AB2356" s="24" t="str">
        <f t="shared" si="253"/>
        <v>tw-y-93-jlr-loc1</v>
      </c>
      <c r="AC2356" s="24">
        <f t="shared" si="254"/>
        <v>10</v>
      </c>
      <c r="AD2356" s="24">
        <v>6</v>
      </c>
      <c r="AE2356" s="25">
        <v>6</v>
      </c>
      <c r="AG2356" s="35">
        <v>553</v>
      </c>
    </row>
    <row r="2357" spans="1:33" ht="16.5" x14ac:dyDescent="0.2">
      <c r="A2357" s="33" t="s">
        <v>988</v>
      </c>
      <c r="B2357" s="33">
        <f t="shared" si="248"/>
        <v>4409311</v>
      </c>
      <c r="C2357" s="52">
        <v>93</v>
      </c>
      <c r="D2357" s="26">
        <f t="shared" si="249"/>
        <v>44093</v>
      </c>
      <c r="E2357" s="13">
        <v>1</v>
      </c>
      <c r="F2357" s="14" t="s">
        <v>634</v>
      </c>
      <c r="G2357" s="14" t="s">
        <v>368</v>
      </c>
      <c r="H2357" s="13">
        <f t="shared" si="250"/>
        <v>132</v>
      </c>
      <c r="I2357" s="13">
        <f t="shared" si="251"/>
        <v>18</v>
      </c>
      <c r="J2357" s="13">
        <f t="shared" si="252"/>
        <v>5</v>
      </c>
      <c r="K2357" s="13" t="s">
        <v>1548</v>
      </c>
      <c r="L2357" s="13">
        <v>123</v>
      </c>
      <c r="M2357" s="13" t="s">
        <v>1550</v>
      </c>
      <c r="N2357" s="13">
        <v>123</v>
      </c>
      <c r="O2357" s="13" t="s">
        <v>1536</v>
      </c>
      <c r="P2357" s="13">
        <v>123</v>
      </c>
      <c r="Q2357" s="13" t="s">
        <v>1538</v>
      </c>
      <c r="R2357" s="13">
        <v>123</v>
      </c>
      <c r="S2357" s="13" t="s">
        <v>1540</v>
      </c>
      <c r="T2357" s="13">
        <v>123</v>
      </c>
      <c r="U2357" s="13" t="s">
        <v>1542</v>
      </c>
      <c r="V2357" s="13">
        <v>123</v>
      </c>
      <c r="W2357" s="13" t="s">
        <v>1544</v>
      </c>
      <c r="X2357" s="13">
        <v>123</v>
      </c>
      <c r="Y2357" s="13" t="s">
        <v>1547</v>
      </c>
      <c r="Z2357" s="13">
        <v>123</v>
      </c>
      <c r="AA2357" s="14" t="s">
        <v>395</v>
      </c>
      <c r="AB2357" s="13" t="str">
        <f t="shared" si="253"/>
        <v>tw-y-93-shl-loc1</v>
      </c>
      <c r="AC2357" s="13">
        <f t="shared" si="254"/>
        <v>10</v>
      </c>
      <c r="AD2357" s="13">
        <v>9</v>
      </c>
      <c r="AE2357" s="27">
        <v>9</v>
      </c>
      <c r="AG2357" s="35">
        <v>554</v>
      </c>
    </row>
    <row r="2358" spans="1:33" ht="16.5" x14ac:dyDescent="0.2">
      <c r="A2358" s="33" t="s">
        <v>988</v>
      </c>
      <c r="B2358" s="33">
        <f t="shared" si="248"/>
        <v>4409320</v>
      </c>
      <c r="C2358" s="52">
        <v>93</v>
      </c>
      <c r="D2358" s="26">
        <f t="shared" si="249"/>
        <v>44093</v>
      </c>
      <c r="E2358" s="13">
        <v>2</v>
      </c>
      <c r="F2358" s="14" t="s">
        <v>633</v>
      </c>
      <c r="G2358" s="14" t="s">
        <v>350</v>
      </c>
      <c r="H2358" s="13">
        <f t="shared" si="250"/>
        <v>132</v>
      </c>
      <c r="I2358" s="13">
        <f t="shared" si="251"/>
        <v>18</v>
      </c>
      <c r="J2358" s="13">
        <f t="shared" si="252"/>
        <v>5</v>
      </c>
      <c r="K2358" s="13" t="s">
        <v>1549</v>
      </c>
      <c r="L2358" s="13">
        <v>123</v>
      </c>
      <c r="M2358" s="13" t="s">
        <v>1551</v>
      </c>
      <c r="N2358" s="13">
        <v>123</v>
      </c>
      <c r="O2358" s="13" t="s">
        <v>1537</v>
      </c>
      <c r="P2358" s="13">
        <v>123</v>
      </c>
      <c r="Q2358" s="13" t="s">
        <v>1539</v>
      </c>
      <c r="R2358" s="13">
        <v>123</v>
      </c>
      <c r="S2358" s="13" t="s">
        <v>1541</v>
      </c>
      <c r="T2358" s="13">
        <v>123</v>
      </c>
      <c r="U2358" s="13" t="s">
        <v>1543</v>
      </c>
      <c r="V2358" s="13">
        <v>123</v>
      </c>
      <c r="W2358" s="13" t="s">
        <v>1545</v>
      </c>
      <c r="X2358" s="13">
        <v>123</v>
      </c>
      <c r="Y2358" s="13" t="s">
        <v>1546</v>
      </c>
      <c r="Z2358" s="13">
        <v>123</v>
      </c>
      <c r="AA2358" s="14" t="s">
        <v>748</v>
      </c>
      <c r="AB2358" s="36" t="str">
        <f t="shared" si="253"/>
        <v>tw-y-93-jlr-loc2</v>
      </c>
      <c r="AC2358" s="36">
        <f t="shared" si="254"/>
        <v>10</v>
      </c>
      <c r="AD2358" s="13">
        <v>6</v>
      </c>
      <c r="AE2358" s="27">
        <v>6</v>
      </c>
      <c r="AG2358" s="35">
        <v>555</v>
      </c>
    </row>
    <row r="2359" spans="1:33" ht="16.5" x14ac:dyDescent="0.2">
      <c r="A2359" s="33" t="s">
        <v>988</v>
      </c>
      <c r="B2359" s="33">
        <f t="shared" si="248"/>
        <v>4409321</v>
      </c>
      <c r="C2359" s="52">
        <v>93</v>
      </c>
      <c r="D2359" s="26">
        <f t="shared" si="249"/>
        <v>44093</v>
      </c>
      <c r="E2359" s="13">
        <v>2</v>
      </c>
      <c r="F2359" s="14" t="s">
        <v>634</v>
      </c>
      <c r="G2359" s="14" t="s">
        <v>367</v>
      </c>
      <c r="H2359" s="13">
        <f t="shared" si="250"/>
        <v>132</v>
      </c>
      <c r="I2359" s="13">
        <f t="shared" si="251"/>
        <v>18</v>
      </c>
      <c r="J2359" s="13">
        <f t="shared" si="252"/>
        <v>5</v>
      </c>
      <c r="K2359" s="13" t="s">
        <v>1548</v>
      </c>
      <c r="L2359" s="13">
        <v>123</v>
      </c>
      <c r="M2359" s="13" t="s">
        <v>1550</v>
      </c>
      <c r="N2359" s="13">
        <v>123</v>
      </c>
      <c r="O2359" s="13" t="s">
        <v>1536</v>
      </c>
      <c r="P2359" s="13">
        <v>123</v>
      </c>
      <c r="Q2359" s="13" t="s">
        <v>1538</v>
      </c>
      <c r="R2359" s="13">
        <v>123</v>
      </c>
      <c r="S2359" s="13" t="s">
        <v>1540</v>
      </c>
      <c r="T2359" s="13">
        <v>123</v>
      </c>
      <c r="U2359" s="13" t="s">
        <v>1542</v>
      </c>
      <c r="V2359" s="13">
        <v>123</v>
      </c>
      <c r="W2359" s="13" t="s">
        <v>1544</v>
      </c>
      <c r="X2359" s="13">
        <v>123</v>
      </c>
      <c r="Y2359" s="13" t="s">
        <v>1547</v>
      </c>
      <c r="Z2359" s="13">
        <v>123</v>
      </c>
      <c r="AA2359" s="14" t="s">
        <v>390</v>
      </c>
      <c r="AB2359" s="36" t="str">
        <f t="shared" si="253"/>
        <v>tw-y-93-shl-loc2</v>
      </c>
      <c r="AC2359" s="36">
        <f t="shared" si="254"/>
        <v>10</v>
      </c>
      <c r="AD2359" s="13">
        <v>9</v>
      </c>
      <c r="AE2359" s="27">
        <v>9</v>
      </c>
      <c r="AG2359" s="35">
        <v>556</v>
      </c>
    </row>
    <row r="2360" spans="1:33" ht="16.5" x14ac:dyDescent="0.2">
      <c r="A2360" s="33" t="s">
        <v>988</v>
      </c>
      <c r="B2360" s="33">
        <f t="shared" si="248"/>
        <v>4409330</v>
      </c>
      <c r="C2360" s="52">
        <v>93</v>
      </c>
      <c r="D2360" s="26">
        <f t="shared" si="249"/>
        <v>44093</v>
      </c>
      <c r="E2360" s="13">
        <v>3</v>
      </c>
      <c r="F2360" s="14" t="s">
        <v>633</v>
      </c>
      <c r="G2360" s="14" t="s">
        <v>352</v>
      </c>
      <c r="H2360" s="13">
        <f t="shared" si="250"/>
        <v>132</v>
      </c>
      <c r="I2360" s="13">
        <f t="shared" si="251"/>
        <v>18</v>
      </c>
      <c r="J2360" s="13">
        <f t="shared" si="252"/>
        <v>5</v>
      </c>
      <c r="K2360" s="13" t="s">
        <v>1549</v>
      </c>
      <c r="L2360" s="13">
        <v>123</v>
      </c>
      <c r="M2360" s="13" t="s">
        <v>1551</v>
      </c>
      <c r="N2360" s="13">
        <v>123</v>
      </c>
      <c r="O2360" s="13" t="s">
        <v>1537</v>
      </c>
      <c r="P2360" s="13">
        <v>123</v>
      </c>
      <c r="Q2360" s="13" t="s">
        <v>1539</v>
      </c>
      <c r="R2360" s="13">
        <v>123</v>
      </c>
      <c r="S2360" s="13" t="s">
        <v>1541</v>
      </c>
      <c r="T2360" s="13">
        <v>123</v>
      </c>
      <c r="U2360" s="13" t="s">
        <v>1543</v>
      </c>
      <c r="V2360" s="13">
        <v>123</v>
      </c>
      <c r="W2360" s="13" t="s">
        <v>1545</v>
      </c>
      <c r="X2360" s="13">
        <v>123</v>
      </c>
      <c r="Y2360" s="13" t="s">
        <v>1546</v>
      </c>
      <c r="Z2360" s="13">
        <v>123</v>
      </c>
      <c r="AA2360" s="14" t="s">
        <v>355</v>
      </c>
      <c r="AB2360" s="37" t="str">
        <f t="shared" si="253"/>
        <v>tw-y-93-jlr-loc3</v>
      </c>
      <c r="AC2360" s="37">
        <f t="shared" si="254"/>
        <v>10</v>
      </c>
      <c r="AD2360" s="13">
        <v>6</v>
      </c>
      <c r="AE2360" s="27">
        <v>6</v>
      </c>
      <c r="AG2360" s="35">
        <v>557</v>
      </c>
    </row>
    <row r="2361" spans="1:33" ht="17.25" thickBot="1" x14ac:dyDescent="0.25">
      <c r="A2361" s="33" t="s">
        <v>988</v>
      </c>
      <c r="B2361" s="33">
        <f t="shared" si="248"/>
        <v>4409331</v>
      </c>
      <c r="C2361" s="52">
        <v>93</v>
      </c>
      <c r="D2361" s="28">
        <f t="shared" si="249"/>
        <v>44093</v>
      </c>
      <c r="E2361" s="29">
        <v>3</v>
      </c>
      <c r="F2361" s="30" t="s">
        <v>634</v>
      </c>
      <c r="G2361" s="30" t="s">
        <v>372</v>
      </c>
      <c r="H2361" s="29">
        <f t="shared" si="250"/>
        <v>132</v>
      </c>
      <c r="I2361" s="29">
        <f t="shared" si="251"/>
        <v>18</v>
      </c>
      <c r="J2361" s="29">
        <f t="shared" si="252"/>
        <v>5</v>
      </c>
      <c r="K2361" s="29" t="s">
        <v>1548</v>
      </c>
      <c r="L2361" s="29">
        <v>123</v>
      </c>
      <c r="M2361" s="29" t="s">
        <v>1550</v>
      </c>
      <c r="N2361" s="29">
        <v>123</v>
      </c>
      <c r="O2361" s="29" t="s">
        <v>1536</v>
      </c>
      <c r="P2361" s="29">
        <v>123</v>
      </c>
      <c r="Q2361" s="29" t="s">
        <v>1538</v>
      </c>
      <c r="R2361" s="29">
        <v>123</v>
      </c>
      <c r="S2361" s="29" t="s">
        <v>1540</v>
      </c>
      <c r="T2361" s="29">
        <v>123</v>
      </c>
      <c r="U2361" s="29" t="s">
        <v>1542</v>
      </c>
      <c r="V2361" s="29">
        <v>123</v>
      </c>
      <c r="W2361" s="29" t="s">
        <v>1544</v>
      </c>
      <c r="X2361" s="29">
        <v>123</v>
      </c>
      <c r="Y2361" s="29" t="s">
        <v>1547</v>
      </c>
      <c r="Z2361" s="29">
        <v>123</v>
      </c>
      <c r="AA2361" s="30" t="s">
        <v>396</v>
      </c>
      <c r="AB2361" s="30" t="str">
        <f t="shared" si="253"/>
        <v>tw-y-93-shl-loc3</v>
      </c>
      <c r="AC2361" s="30">
        <f t="shared" si="254"/>
        <v>10</v>
      </c>
      <c r="AD2361" s="29">
        <v>9</v>
      </c>
      <c r="AE2361" s="31">
        <v>9</v>
      </c>
      <c r="AG2361" s="35">
        <v>558</v>
      </c>
    </row>
    <row r="2362" spans="1:33" ht="16.5" x14ac:dyDescent="0.2">
      <c r="A2362" s="33" t="s">
        <v>988</v>
      </c>
      <c r="B2362" s="33">
        <f t="shared" si="248"/>
        <v>4409410</v>
      </c>
      <c r="C2362" s="52">
        <v>94</v>
      </c>
      <c r="D2362" s="23">
        <f t="shared" si="249"/>
        <v>44094</v>
      </c>
      <c r="E2362" s="24">
        <v>1</v>
      </c>
      <c r="F2362" s="32" t="s">
        <v>633</v>
      </c>
      <c r="G2362" s="32" t="s">
        <v>30</v>
      </c>
      <c r="H2362" s="24">
        <f t="shared" si="250"/>
        <v>133</v>
      </c>
      <c r="I2362" s="24">
        <f t="shared" si="251"/>
        <v>18</v>
      </c>
      <c r="J2362" s="24">
        <f t="shared" si="252"/>
        <v>5</v>
      </c>
      <c r="K2362" s="24" t="s">
        <v>1549</v>
      </c>
      <c r="L2362" s="24">
        <v>124</v>
      </c>
      <c r="M2362" s="24" t="s">
        <v>1551</v>
      </c>
      <c r="N2362" s="24">
        <v>124</v>
      </c>
      <c r="O2362" s="24" t="s">
        <v>1553</v>
      </c>
      <c r="P2362" s="24">
        <v>124</v>
      </c>
      <c r="Q2362" s="24" t="s">
        <v>1539</v>
      </c>
      <c r="R2362" s="24">
        <v>124</v>
      </c>
      <c r="S2362" s="24" t="s">
        <v>1541</v>
      </c>
      <c r="T2362" s="24">
        <v>124</v>
      </c>
      <c r="U2362" s="24" t="s">
        <v>1543</v>
      </c>
      <c r="V2362" s="24">
        <v>124</v>
      </c>
      <c r="W2362" s="24" t="s">
        <v>1545</v>
      </c>
      <c r="X2362" s="24">
        <v>124</v>
      </c>
      <c r="Y2362" s="24" t="s">
        <v>1546</v>
      </c>
      <c r="Z2362" s="24">
        <v>124</v>
      </c>
      <c r="AA2362" s="24" t="s">
        <v>347</v>
      </c>
      <c r="AB2362" s="24" t="str">
        <f t="shared" si="253"/>
        <v>tw-y-94-jlr-loc1</v>
      </c>
      <c r="AC2362" s="24">
        <f t="shared" si="254"/>
        <v>10</v>
      </c>
      <c r="AD2362" s="24">
        <v>6</v>
      </c>
      <c r="AE2362" s="25">
        <v>6</v>
      </c>
      <c r="AG2362" s="35">
        <v>559</v>
      </c>
    </row>
    <row r="2363" spans="1:33" ht="16.5" x14ac:dyDescent="0.2">
      <c r="A2363" s="33" t="s">
        <v>988</v>
      </c>
      <c r="B2363" s="33">
        <f t="shared" si="248"/>
        <v>4409411</v>
      </c>
      <c r="C2363" s="52">
        <v>94</v>
      </c>
      <c r="D2363" s="26">
        <f t="shared" si="249"/>
        <v>44094</v>
      </c>
      <c r="E2363" s="13">
        <v>1</v>
      </c>
      <c r="F2363" s="14" t="s">
        <v>634</v>
      </c>
      <c r="G2363" s="14" t="s">
        <v>368</v>
      </c>
      <c r="H2363" s="13">
        <f t="shared" si="250"/>
        <v>133</v>
      </c>
      <c r="I2363" s="13">
        <f t="shared" si="251"/>
        <v>18</v>
      </c>
      <c r="J2363" s="13">
        <f t="shared" si="252"/>
        <v>5</v>
      </c>
      <c r="K2363" s="13" t="s">
        <v>1548</v>
      </c>
      <c r="L2363" s="13">
        <v>124</v>
      </c>
      <c r="M2363" s="13" t="s">
        <v>1550</v>
      </c>
      <c r="N2363" s="13">
        <v>124</v>
      </c>
      <c r="O2363" s="13" t="s">
        <v>1552</v>
      </c>
      <c r="P2363" s="13">
        <v>124</v>
      </c>
      <c r="Q2363" s="13" t="s">
        <v>1538</v>
      </c>
      <c r="R2363" s="13">
        <v>124</v>
      </c>
      <c r="S2363" s="13" t="s">
        <v>1540</v>
      </c>
      <c r="T2363" s="13">
        <v>124</v>
      </c>
      <c r="U2363" s="13" t="s">
        <v>1542</v>
      </c>
      <c r="V2363" s="13">
        <v>124</v>
      </c>
      <c r="W2363" s="13" t="s">
        <v>1544</v>
      </c>
      <c r="X2363" s="13">
        <v>124</v>
      </c>
      <c r="Y2363" s="13" t="s">
        <v>1547</v>
      </c>
      <c r="Z2363" s="13">
        <v>124</v>
      </c>
      <c r="AA2363" s="13" t="s">
        <v>379</v>
      </c>
      <c r="AB2363" s="13" t="str">
        <f t="shared" si="253"/>
        <v>tw-y-94-shl-loc1</v>
      </c>
      <c r="AC2363" s="13">
        <f t="shared" si="254"/>
        <v>10</v>
      </c>
      <c r="AD2363" s="13">
        <v>9</v>
      </c>
      <c r="AE2363" s="27">
        <v>9</v>
      </c>
      <c r="AG2363" s="35">
        <v>560</v>
      </c>
    </row>
    <row r="2364" spans="1:33" ht="16.5" x14ac:dyDescent="0.2">
      <c r="A2364" s="33" t="s">
        <v>988</v>
      </c>
      <c r="B2364" s="33">
        <f t="shared" si="248"/>
        <v>4409420</v>
      </c>
      <c r="C2364" s="52">
        <v>94</v>
      </c>
      <c r="D2364" s="26">
        <f t="shared" si="249"/>
        <v>44094</v>
      </c>
      <c r="E2364" s="13">
        <v>2</v>
      </c>
      <c r="F2364" s="14" t="s">
        <v>633</v>
      </c>
      <c r="G2364" s="14" t="s">
        <v>350</v>
      </c>
      <c r="H2364" s="13">
        <f t="shared" si="250"/>
        <v>133</v>
      </c>
      <c r="I2364" s="13">
        <f t="shared" si="251"/>
        <v>18</v>
      </c>
      <c r="J2364" s="13">
        <f t="shared" si="252"/>
        <v>5</v>
      </c>
      <c r="K2364" s="13" t="s">
        <v>1549</v>
      </c>
      <c r="L2364" s="13">
        <v>124</v>
      </c>
      <c r="M2364" s="13" t="s">
        <v>1551</v>
      </c>
      <c r="N2364" s="13">
        <v>124</v>
      </c>
      <c r="O2364" s="13" t="s">
        <v>1553</v>
      </c>
      <c r="P2364" s="13">
        <v>124</v>
      </c>
      <c r="Q2364" s="13" t="s">
        <v>1539</v>
      </c>
      <c r="R2364" s="13">
        <v>124</v>
      </c>
      <c r="S2364" s="13" t="s">
        <v>1541</v>
      </c>
      <c r="T2364" s="13">
        <v>124</v>
      </c>
      <c r="U2364" s="13" t="s">
        <v>1543</v>
      </c>
      <c r="V2364" s="13">
        <v>124</v>
      </c>
      <c r="W2364" s="13" t="s">
        <v>1545</v>
      </c>
      <c r="X2364" s="13">
        <v>124</v>
      </c>
      <c r="Y2364" s="13" t="s">
        <v>1546</v>
      </c>
      <c r="Z2364" s="13">
        <v>124</v>
      </c>
      <c r="AA2364" s="13" t="s">
        <v>749</v>
      </c>
      <c r="AB2364" s="36" t="str">
        <f t="shared" si="253"/>
        <v>tw-y-94-jlr-loc2</v>
      </c>
      <c r="AC2364" s="36">
        <f t="shared" si="254"/>
        <v>10</v>
      </c>
      <c r="AD2364" s="13">
        <v>6</v>
      </c>
      <c r="AE2364" s="27">
        <v>6</v>
      </c>
      <c r="AG2364" s="35">
        <v>561</v>
      </c>
    </row>
    <row r="2365" spans="1:33" ht="16.5" x14ac:dyDescent="0.2">
      <c r="A2365" s="33" t="s">
        <v>988</v>
      </c>
      <c r="B2365" s="33">
        <f t="shared" si="248"/>
        <v>4409421</v>
      </c>
      <c r="C2365" s="52">
        <v>94</v>
      </c>
      <c r="D2365" s="26">
        <f t="shared" si="249"/>
        <v>44094</v>
      </c>
      <c r="E2365" s="13">
        <v>2</v>
      </c>
      <c r="F2365" s="14" t="s">
        <v>634</v>
      </c>
      <c r="G2365" s="14" t="s">
        <v>367</v>
      </c>
      <c r="H2365" s="13">
        <f t="shared" si="250"/>
        <v>133</v>
      </c>
      <c r="I2365" s="13">
        <f t="shared" si="251"/>
        <v>18</v>
      </c>
      <c r="J2365" s="13">
        <f t="shared" si="252"/>
        <v>5</v>
      </c>
      <c r="K2365" s="13" t="s">
        <v>1548</v>
      </c>
      <c r="L2365" s="13">
        <v>124</v>
      </c>
      <c r="M2365" s="13" t="s">
        <v>1550</v>
      </c>
      <c r="N2365" s="13">
        <v>124</v>
      </c>
      <c r="O2365" s="13" t="s">
        <v>1552</v>
      </c>
      <c r="P2365" s="13">
        <v>124</v>
      </c>
      <c r="Q2365" s="13" t="s">
        <v>1538</v>
      </c>
      <c r="R2365" s="13">
        <v>124</v>
      </c>
      <c r="S2365" s="13" t="s">
        <v>1540</v>
      </c>
      <c r="T2365" s="13">
        <v>124</v>
      </c>
      <c r="U2365" s="13" t="s">
        <v>1542</v>
      </c>
      <c r="V2365" s="13">
        <v>124</v>
      </c>
      <c r="W2365" s="13" t="s">
        <v>1544</v>
      </c>
      <c r="X2365" s="13">
        <v>124</v>
      </c>
      <c r="Y2365" s="13" t="s">
        <v>1547</v>
      </c>
      <c r="Z2365" s="13">
        <v>124</v>
      </c>
      <c r="AA2365" s="13" t="s">
        <v>382</v>
      </c>
      <c r="AB2365" s="36" t="str">
        <f t="shared" si="253"/>
        <v>tw-y-94-shl-loc2</v>
      </c>
      <c r="AC2365" s="36">
        <f t="shared" si="254"/>
        <v>10</v>
      </c>
      <c r="AD2365" s="13">
        <v>9</v>
      </c>
      <c r="AE2365" s="27">
        <v>9</v>
      </c>
      <c r="AG2365" s="35">
        <v>562</v>
      </c>
    </row>
    <row r="2366" spans="1:33" ht="16.5" x14ac:dyDescent="0.2">
      <c r="A2366" s="33" t="s">
        <v>988</v>
      </c>
      <c r="B2366" s="33">
        <f t="shared" si="248"/>
        <v>4409430</v>
      </c>
      <c r="C2366" s="52">
        <v>94</v>
      </c>
      <c r="D2366" s="26">
        <f t="shared" si="249"/>
        <v>44094</v>
      </c>
      <c r="E2366" s="13">
        <v>3</v>
      </c>
      <c r="F2366" s="14" t="s">
        <v>633</v>
      </c>
      <c r="G2366" s="14" t="s">
        <v>352</v>
      </c>
      <c r="H2366" s="13">
        <f t="shared" si="250"/>
        <v>133</v>
      </c>
      <c r="I2366" s="13">
        <f t="shared" si="251"/>
        <v>18</v>
      </c>
      <c r="J2366" s="13">
        <f t="shared" si="252"/>
        <v>5</v>
      </c>
      <c r="K2366" s="13" t="s">
        <v>1549</v>
      </c>
      <c r="L2366" s="13">
        <v>124</v>
      </c>
      <c r="M2366" s="13" t="s">
        <v>1551</v>
      </c>
      <c r="N2366" s="13">
        <v>124</v>
      </c>
      <c r="O2366" s="13" t="s">
        <v>1553</v>
      </c>
      <c r="P2366" s="13">
        <v>124</v>
      </c>
      <c r="Q2366" s="13" t="s">
        <v>1539</v>
      </c>
      <c r="R2366" s="13">
        <v>124</v>
      </c>
      <c r="S2366" s="13" t="s">
        <v>1541</v>
      </c>
      <c r="T2366" s="13">
        <v>124</v>
      </c>
      <c r="U2366" s="13" t="s">
        <v>1543</v>
      </c>
      <c r="V2366" s="13">
        <v>124</v>
      </c>
      <c r="W2366" s="13" t="s">
        <v>1545</v>
      </c>
      <c r="X2366" s="13">
        <v>124</v>
      </c>
      <c r="Y2366" s="13" t="s">
        <v>1546</v>
      </c>
      <c r="Z2366" s="13">
        <v>124</v>
      </c>
      <c r="AA2366" s="13" t="s">
        <v>356</v>
      </c>
      <c r="AB2366" s="37" t="str">
        <f t="shared" si="253"/>
        <v>tw-y-94-jlr-loc3</v>
      </c>
      <c r="AC2366" s="37">
        <f t="shared" si="254"/>
        <v>10</v>
      </c>
      <c r="AD2366" s="13">
        <v>6</v>
      </c>
      <c r="AE2366" s="27">
        <v>6</v>
      </c>
      <c r="AG2366" s="35">
        <v>563</v>
      </c>
    </row>
    <row r="2367" spans="1:33" ht="17.25" thickBot="1" x14ac:dyDescent="0.25">
      <c r="A2367" s="33" t="s">
        <v>988</v>
      </c>
      <c r="B2367" s="33">
        <f t="shared" si="248"/>
        <v>4409431</v>
      </c>
      <c r="C2367" s="52">
        <v>94</v>
      </c>
      <c r="D2367" s="28">
        <f t="shared" si="249"/>
        <v>44094</v>
      </c>
      <c r="E2367" s="29">
        <v>3</v>
      </c>
      <c r="F2367" s="30" t="s">
        <v>634</v>
      </c>
      <c r="G2367" s="30" t="s">
        <v>372</v>
      </c>
      <c r="H2367" s="29">
        <f t="shared" si="250"/>
        <v>133</v>
      </c>
      <c r="I2367" s="29">
        <f t="shared" si="251"/>
        <v>18</v>
      </c>
      <c r="J2367" s="29">
        <f t="shared" si="252"/>
        <v>5</v>
      </c>
      <c r="K2367" s="29" t="s">
        <v>1548</v>
      </c>
      <c r="L2367" s="29">
        <v>124</v>
      </c>
      <c r="M2367" s="29" t="s">
        <v>1550</v>
      </c>
      <c r="N2367" s="29">
        <v>124</v>
      </c>
      <c r="O2367" s="29" t="s">
        <v>1552</v>
      </c>
      <c r="P2367" s="29">
        <v>124</v>
      </c>
      <c r="Q2367" s="29" t="s">
        <v>1538</v>
      </c>
      <c r="R2367" s="29">
        <v>124</v>
      </c>
      <c r="S2367" s="29" t="s">
        <v>1540</v>
      </c>
      <c r="T2367" s="29">
        <v>124</v>
      </c>
      <c r="U2367" s="29" t="s">
        <v>1542</v>
      </c>
      <c r="V2367" s="29">
        <v>124</v>
      </c>
      <c r="W2367" s="29" t="s">
        <v>1544</v>
      </c>
      <c r="X2367" s="29">
        <v>124</v>
      </c>
      <c r="Y2367" s="29" t="s">
        <v>1547</v>
      </c>
      <c r="Z2367" s="29">
        <v>124</v>
      </c>
      <c r="AA2367" s="29" t="s">
        <v>397</v>
      </c>
      <c r="AB2367" s="30" t="str">
        <f t="shared" si="253"/>
        <v>tw-y-94-shl-loc3</v>
      </c>
      <c r="AC2367" s="30">
        <f t="shared" si="254"/>
        <v>10</v>
      </c>
      <c r="AD2367" s="29">
        <v>9</v>
      </c>
      <c r="AE2367" s="31">
        <v>9</v>
      </c>
      <c r="AG2367" s="35">
        <v>564</v>
      </c>
    </row>
    <row r="2368" spans="1:33" ht="16.5" x14ac:dyDescent="0.2">
      <c r="A2368" s="33" t="s">
        <v>988</v>
      </c>
      <c r="B2368" s="33">
        <f t="shared" si="248"/>
        <v>4409510</v>
      </c>
      <c r="C2368" s="52">
        <v>95</v>
      </c>
      <c r="D2368" s="23">
        <f t="shared" si="249"/>
        <v>44095</v>
      </c>
      <c r="E2368" s="24">
        <v>1</v>
      </c>
      <c r="F2368" s="32" t="s">
        <v>633</v>
      </c>
      <c r="G2368" s="32" t="s">
        <v>30</v>
      </c>
      <c r="H2368" s="24">
        <f t="shared" si="250"/>
        <v>134</v>
      </c>
      <c r="I2368" s="24">
        <f t="shared" si="251"/>
        <v>18</v>
      </c>
      <c r="J2368" s="24">
        <f t="shared" si="252"/>
        <v>5</v>
      </c>
      <c r="K2368" s="24" t="s">
        <v>1549</v>
      </c>
      <c r="L2368" s="24">
        <v>124</v>
      </c>
      <c r="M2368" s="24" t="s">
        <v>1551</v>
      </c>
      <c r="N2368" s="24">
        <v>124</v>
      </c>
      <c r="O2368" s="24" t="s">
        <v>1553</v>
      </c>
      <c r="P2368" s="24">
        <v>124</v>
      </c>
      <c r="Q2368" s="24" t="s">
        <v>1539</v>
      </c>
      <c r="R2368" s="24">
        <v>124</v>
      </c>
      <c r="S2368" s="24" t="s">
        <v>1541</v>
      </c>
      <c r="T2368" s="24">
        <v>124</v>
      </c>
      <c r="U2368" s="24" t="s">
        <v>1543</v>
      </c>
      <c r="V2368" s="24">
        <v>124</v>
      </c>
      <c r="W2368" s="24" t="s">
        <v>1545</v>
      </c>
      <c r="X2368" s="24">
        <v>124</v>
      </c>
      <c r="Y2368" s="24" t="s">
        <v>1546</v>
      </c>
      <c r="Z2368" s="24">
        <v>124</v>
      </c>
      <c r="AA2368" s="24" t="s">
        <v>354</v>
      </c>
      <c r="AB2368" s="24" t="str">
        <f t="shared" si="253"/>
        <v>tw-y-95-jlr-loc1</v>
      </c>
      <c r="AC2368" s="24">
        <f t="shared" si="254"/>
        <v>10</v>
      </c>
      <c r="AD2368" s="24">
        <v>6</v>
      </c>
      <c r="AE2368" s="25">
        <v>6</v>
      </c>
      <c r="AG2368" s="35">
        <v>565</v>
      </c>
    </row>
    <row r="2369" spans="1:33" ht="16.5" x14ac:dyDescent="0.2">
      <c r="A2369" s="33" t="s">
        <v>988</v>
      </c>
      <c r="B2369" s="33">
        <f t="shared" si="248"/>
        <v>4409511</v>
      </c>
      <c r="C2369" s="52">
        <v>95</v>
      </c>
      <c r="D2369" s="26">
        <f t="shared" si="249"/>
        <v>44095</v>
      </c>
      <c r="E2369" s="13">
        <v>1</v>
      </c>
      <c r="F2369" s="14" t="s">
        <v>634</v>
      </c>
      <c r="G2369" s="14" t="s">
        <v>368</v>
      </c>
      <c r="H2369" s="13">
        <f t="shared" si="250"/>
        <v>134</v>
      </c>
      <c r="I2369" s="13">
        <f t="shared" si="251"/>
        <v>18</v>
      </c>
      <c r="J2369" s="13">
        <f t="shared" si="252"/>
        <v>5</v>
      </c>
      <c r="K2369" s="13" t="s">
        <v>1548</v>
      </c>
      <c r="L2369" s="13">
        <v>125</v>
      </c>
      <c r="M2369" s="13" t="s">
        <v>1550</v>
      </c>
      <c r="N2369" s="13">
        <v>125</v>
      </c>
      <c r="O2369" s="13" t="s">
        <v>1552</v>
      </c>
      <c r="P2369" s="13">
        <v>125</v>
      </c>
      <c r="Q2369" s="13" t="s">
        <v>1554</v>
      </c>
      <c r="R2369" s="13">
        <v>125</v>
      </c>
      <c r="S2369" s="13" t="s">
        <v>1540</v>
      </c>
      <c r="T2369" s="13">
        <v>125</v>
      </c>
      <c r="U2369" s="13" t="s">
        <v>1542</v>
      </c>
      <c r="V2369" s="13">
        <v>125</v>
      </c>
      <c r="W2369" s="13" t="s">
        <v>1544</v>
      </c>
      <c r="X2369" s="13">
        <v>125</v>
      </c>
      <c r="Y2369" s="13" t="s">
        <v>1547</v>
      </c>
      <c r="Z2369" s="13">
        <v>125</v>
      </c>
      <c r="AA2369" s="13" t="s">
        <v>395</v>
      </c>
      <c r="AB2369" s="13" t="str">
        <f t="shared" si="253"/>
        <v>tw-y-95-shl-loc1</v>
      </c>
      <c r="AC2369" s="13">
        <f t="shared" si="254"/>
        <v>10</v>
      </c>
      <c r="AD2369" s="13">
        <v>9</v>
      </c>
      <c r="AE2369" s="27">
        <v>9</v>
      </c>
      <c r="AG2369" s="35">
        <v>566</v>
      </c>
    </row>
    <row r="2370" spans="1:33" ht="16.5" x14ac:dyDescent="0.2">
      <c r="A2370" s="33" t="s">
        <v>988</v>
      </c>
      <c r="B2370" s="33">
        <f t="shared" si="248"/>
        <v>4409520</v>
      </c>
      <c r="C2370" s="52">
        <v>95</v>
      </c>
      <c r="D2370" s="26">
        <f t="shared" si="249"/>
        <v>44095</v>
      </c>
      <c r="E2370" s="13">
        <v>2</v>
      </c>
      <c r="F2370" s="14" t="s">
        <v>633</v>
      </c>
      <c r="G2370" s="14" t="s">
        <v>350</v>
      </c>
      <c r="H2370" s="13">
        <f t="shared" si="250"/>
        <v>134</v>
      </c>
      <c r="I2370" s="13">
        <f t="shared" si="251"/>
        <v>18</v>
      </c>
      <c r="J2370" s="13">
        <f t="shared" si="252"/>
        <v>5</v>
      </c>
      <c r="K2370" s="13" t="s">
        <v>1549</v>
      </c>
      <c r="L2370" s="13">
        <v>124</v>
      </c>
      <c r="M2370" s="13" t="s">
        <v>1551</v>
      </c>
      <c r="N2370" s="13">
        <v>124</v>
      </c>
      <c r="O2370" s="13" t="s">
        <v>1553</v>
      </c>
      <c r="P2370" s="13">
        <v>124</v>
      </c>
      <c r="Q2370" s="13" t="s">
        <v>1539</v>
      </c>
      <c r="R2370" s="13">
        <v>124</v>
      </c>
      <c r="S2370" s="13" t="s">
        <v>1541</v>
      </c>
      <c r="T2370" s="13">
        <v>124</v>
      </c>
      <c r="U2370" s="13" t="s">
        <v>1543</v>
      </c>
      <c r="V2370" s="13">
        <v>124</v>
      </c>
      <c r="W2370" s="13" t="s">
        <v>1545</v>
      </c>
      <c r="X2370" s="13">
        <v>124</v>
      </c>
      <c r="Y2370" s="13" t="s">
        <v>1546</v>
      </c>
      <c r="Z2370" s="13">
        <v>124</v>
      </c>
      <c r="AA2370" s="13" t="s">
        <v>748</v>
      </c>
      <c r="AB2370" s="36" t="str">
        <f t="shared" si="253"/>
        <v>tw-y-95-jlr-loc2</v>
      </c>
      <c r="AC2370" s="36">
        <f t="shared" si="254"/>
        <v>10</v>
      </c>
      <c r="AD2370" s="13">
        <v>6</v>
      </c>
      <c r="AE2370" s="27">
        <v>6</v>
      </c>
      <c r="AG2370" s="35">
        <v>567</v>
      </c>
    </row>
    <row r="2371" spans="1:33" ht="16.5" x14ac:dyDescent="0.2">
      <c r="A2371" s="33" t="s">
        <v>988</v>
      </c>
      <c r="B2371" s="33">
        <f t="shared" si="248"/>
        <v>4409521</v>
      </c>
      <c r="C2371" s="52">
        <v>95</v>
      </c>
      <c r="D2371" s="26">
        <f t="shared" si="249"/>
        <v>44095</v>
      </c>
      <c r="E2371" s="13">
        <v>2</v>
      </c>
      <c r="F2371" s="14" t="s">
        <v>634</v>
      </c>
      <c r="G2371" s="14" t="s">
        <v>367</v>
      </c>
      <c r="H2371" s="13">
        <f t="shared" si="250"/>
        <v>134</v>
      </c>
      <c r="I2371" s="13">
        <f t="shared" si="251"/>
        <v>18</v>
      </c>
      <c r="J2371" s="13">
        <f t="shared" si="252"/>
        <v>5</v>
      </c>
      <c r="K2371" s="13" t="s">
        <v>1548</v>
      </c>
      <c r="L2371" s="13">
        <v>125</v>
      </c>
      <c r="M2371" s="13" t="s">
        <v>1550</v>
      </c>
      <c r="N2371" s="13">
        <v>125</v>
      </c>
      <c r="O2371" s="13" t="s">
        <v>1552</v>
      </c>
      <c r="P2371" s="13">
        <v>125</v>
      </c>
      <c r="Q2371" s="13" t="s">
        <v>1554</v>
      </c>
      <c r="R2371" s="13">
        <v>125</v>
      </c>
      <c r="S2371" s="13" t="s">
        <v>1540</v>
      </c>
      <c r="T2371" s="13">
        <v>125</v>
      </c>
      <c r="U2371" s="13" t="s">
        <v>1542</v>
      </c>
      <c r="V2371" s="13">
        <v>125</v>
      </c>
      <c r="W2371" s="13" t="s">
        <v>1544</v>
      </c>
      <c r="X2371" s="13">
        <v>125</v>
      </c>
      <c r="Y2371" s="13" t="s">
        <v>1547</v>
      </c>
      <c r="Z2371" s="13">
        <v>125</v>
      </c>
      <c r="AA2371" s="13" t="s">
        <v>390</v>
      </c>
      <c r="AB2371" s="36" t="str">
        <f t="shared" si="253"/>
        <v>tw-y-95-shl-loc2</v>
      </c>
      <c r="AC2371" s="36">
        <f t="shared" si="254"/>
        <v>10</v>
      </c>
      <c r="AD2371" s="13">
        <v>9</v>
      </c>
      <c r="AE2371" s="27">
        <v>9</v>
      </c>
      <c r="AG2371" s="35">
        <v>568</v>
      </c>
    </row>
    <row r="2372" spans="1:33" ht="16.5" x14ac:dyDescent="0.2">
      <c r="A2372" s="33" t="s">
        <v>988</v>
      </c>
      <c r="B2372" s="33">
        <f t="shared" si="248"/>
        <v>4409530</v>
      </c>
      <c r="C2372" s="52">
        <v>95</v>
      </c>
      <c r="D2372" s="26">
        <f t="shared" si="249"/>
        <v>44095</v>
      </c>
      <c r="E2372" s="13">
        <v>3</v>
      </c>
      <c r="F2372" s="14" t="s">
        <v>633</v>
      </c>
      <c r="G2372" s="14" t="s">
        <v>352</v>
      </c>
      <c r="H2372" s="13">
        <f t="shared" si="250"/>
        <v>134</v>
      </c>
      <c r="I2372" s="13">
        <f t="shared" si="251"/>
        <v>18</v>
      </c>
      <c r="J2372" s="13">
        <f t="shared" si="252"/>
        <v>5</v>
      </c>
      <c r="K2372" s="13" t="s">
        <v>1549</v>
      </c>
      <c r="L2372" s="13">
        <v>124</v>
      </c>
      <c r="M2372" s="13" t="s">
        <v>1551</v>
      </c>
      <c r="N2372" s="13">
        <v>124</v>
      </c>
      <c r="O2372" s="13" t="s">
        <v>1553</v>
      </c>
      <c r="P2372" s="13">
        <v>124</v>
      </c>
      <c r="Q2372" s="13" t="s">
        <v>1539</v>
      </c>
      <c r="R2372" s="13">
        <v>124</v>
      </c>
      <c r="S2372" s="13" t="s">
        <v>1541</v>
      </c>
      <c r="T2372" s="13">
        <v>124</v>
      </c>
      <c r="U2372" s="13" t="s">
        <v>1543</v>
      </c>
      <c r="V2372" s="13">
        <v>124</v>
      </c>
      <c r="W2372" s="13" t="s">
        <v>1545</v>
      </c>
      <c r="X2372" s="13">
        <v>124</v>
      </c>
      <c r="Y2372" s="13" t="s">
        <v>1546</v>
      </c>
      <c r="Z2372" s="13">
        <v>124</v>
      </c>
      <c r="AA2372" s="13" t="s">
        <v>351</v>
      </c>
      <c r="AB2372" s="37" t="str">
        <f t="shared" si="253"/>
        <v>tw-y-95-jlr-loc3</v>
      </c>
      <c r="AC2372" s="37">
        <f t="shared" si="254"/>
        <v>10</v>
      </c>
      <c r="AD2372" s="13">
        <v>6</v>
      </c>
      <c r="AE2372" s="27">
        <v>6</v>
      </c>
      <c r="AG2372" s="35">
        <v>569</v>
      </c>
    </row>
    <row r="2373" spans="1:33" ht="17.25" thickBot="1" x14ac:dyDescent="0.25">
      <c r="A2373" s="33" t="s">
        <v>988</v>
      </c>
      <c r="B2373" s="33">
        <f t="shared" ref="B2373:B2403" si="255">D2373*100+E2373*10+IF(F2373="jlr",0,1)</f>
        <v>4409531</v>
      </c>
      <c r="C2373" s="52">
        <v>95</v>
      </c>
      <c r="D2373" s="28">
        <f t="shared" si="249"/>
        <v>44095</v>
      </c>
      <c r="E2373" s="29">
        <v>3</v>
      </c>
      <c r="F2373" s="30" t="s">
        <v>634</v>
      </c>
      <c r="G2373" s="30" t="s">
        <v>372</v>
      </c>
      <c r="H2373" s="29">
        <f t="shared" si="250"/>
        <v>134</v>
      </c>
      <c r="I2373" s="29">
        <f t="shared" si="251"/>
        <v>18</v>
      </c>
      <c r="J2373" s="29">
        <f t="shared" si="252"/>
        <v>5</v>
      </c>
      <c r="K2373" s="29" t="s">
        <v>1548</v>
      </c>
      <c r="L2373" s="29">
        <v>125</v>
      </c>
      <c r="M2373" s="29" t="s">
        <v>1550</v>
      </c>
      <c r="N2373" s="29">
        <v>125</v>
      </c>
      <c r="O2373" s="29" t="s">
        <v>1552</v>
      </c>
      <c r="P2373" s="29">
        <v>125</v>
      </c>
      <c r="Q2373" s="29" t="s">
        <v>1554</v>
      </c>
      <c r="R2373" s="29">
        <v>125</v>
      </c>
      <c r="S2373" s="29" t="s">
        <v>1540</v>
      </c>
      <c r="T2373" s="29">
        <v>125</v>
      </c>
      <c r="U2373" s="29" t="s">
        <v>1542</v>
      </c>
      <c r="V2373" s="29">
        <v>125</v>
      </c>
      <c r="W2373" s="29" t="s">
        <v>1544</v>
      </c>
      <c r="X2373" s="29">
        <v>125</v>
      </c>
      <c r="Y2373" s="29" t="s">
        <v>1547</v>
      </c>
      <c r="Z2373" s="29">
        <v>125</v>
      </c>
      <c r="AA2373" s="29" t="s">
        <v>391</v>
      </c>
      <c r="AB2373" s="30" t="str">
        <f t="shared" si="253"/>
        <v>tw-y-95-shl-loc3</v>
      </c>
      <c r="AC2373" s="30">
        <f t="shared" si="254"/>
        <v>10</v>
      </c>
      <c r="AD2373" s="29">
        <v>9</v>
      </c>
      <c r="AE2373" s="31">
        <v>9</v>
      </c>
      <c r="AG2373" s="35">
        <v>570</v>
      </c>
    </row>
    <row r="2374" spans="1:33" ht="16.5" x14ac:dyDescent="0.2">
      <c r="A2374" s="33" t="s">
        <v>988</v>
      </c>
      <c r="B2374" s="33">
        <f t="shared" si="255"/>
        <v>4409610</v>
      </c>
      <c r="C2374" s="52">
        <v>96</v>
      </c>
      <c r="D2374" s="23">
        <f t="shared" si="249"/>
        <v>44096</v>
      </c>
      <c r="E2374" s="24">
        <v>1</v>
      </c>
      <c r="F2374" s="32" t="s">
        <v>633</v>
      </c>
      <c r="G2374" s="32" t="s">
        <v>30</v>
      </c>
      <c r="H2374" s="24">
        <f t="shared" si="250"/>
        <v>135</v>
      </c>
      <c r="I2374" s="24">
        <f t="shared" si="251"/>
        <v>18</v>
      </c>
      <c r="J2374" s="24">
        <f t="shared" si="252"/>
        <v>5</v>
      </c>
      <c r="K2374" s="24" t="s">
        <v>1549</v>
      </c>
      <c r="L2374" s="24">
        <v>126</v>
      </c>
      <c r="M2374" s="24" t="s">
        <v>1551</v>
      </c>
      <c r="N2374" s="24">
        <v>126</v>
      </c>
      <c r="O2374" s="24" t="s">
        <v>1553</v>
      </c>
      <c r="P2374" s="24">
        <v>126</v>
      </c>
      <c r="Q2374" s="24" t="s">
        <v>1555</v>
      </c>
      <c r="R2374" s="24">
        <v>126</v>
      </c>
      <c r="S2374" s="24" t="s">
        <v>1541</v>
      </c>
      <c r="T2374" s="24">
        <v>126</v>
      </c>
      <c r="U2374" s="24" t="s">
        <v>1543</v>
      </c>
      <c r="V2374" s="24">
        <v>126</v>
      </c>
      <c r="W2374" s="24" t="s">
        <v>1545</v>
      </c>
      <c r="X2374" s="24">
        <v>126</v>
      </c>
      <c r="Y2374" s="24" t="s">
        <v>1546</v>
      </c>
      <c r="Z2374" s="24">
        <v>126</v>
      </c>
      <c r="AA2374" s="24" t="s">
        <v>357</v>
      </c>
      <c r="AB2374" s="24" t="str">
        <f t="shared" si="253"/>
        <v>tw-y-96-jlr-loc1</v>
      </c>
      <c r="AC2374" s="24">
        <f t="shared" si="254"/>
        <v>10</v>
      </c>
      <c r="AD2374" s="24">
        <v>6</v>
      </c>
      <c r="AE2374" s="25">
        <v>6</v>
      </c>
      <c r="AG2374" s="35">
        <v>571</v>
      </c>
    </row>
    <row r="2375" spans="1:33" ht="16.5" x14ac:dyDescent="0.2">
      <c r="A2375" s="33" t="s">
        <v>988</v>
      </c>
      <c r="B2375" s="33">
        <f t="shared" si="255"/>
        <v>4409611</v>
      </c>
      <c r="C2375" s="52">
        <v>96</v>
      </c>
      <c r="D2375" s="26">
        <f t="shared" si="249"/>
        <v>44096</v>
      </c>
      <c r="E2375" s="13">
        <v>1</v>
      </c>
      <c r="F2375" s="14" t="s">
        <v>634</v>
      </c>
      <c r="G2375" s="14" t="s">
        <v>368</v>
      </c>
      <c r="H2375" s="13">
        <f t="shared" si="250"/>
        <v>135</v>
      </c>
      <c r="I2375" s="13">
        <f t="shared" si="251"/>
        <v>18</v>
      </c>
      <c r="J2375" s="13">
        <f t="shared" si="252"/>
        <v>5</v>
      </c>
      <c r="K2375" s="13" t="s">
        <v>1548</v>
      </c>
      <c r="L2375" s="13">
        <v>125</v>
      </c>
      <c r="M2375" s="13" t="s">
        <v>1550</v>
      </c>
      <c r="N2375" s="13">
        <v>125</v>
      </c>
      <c r="O2375" s="13" t="s">
        <v>1552</v>
      </c>
      <c r="P2375" s="13">
        <v>125</v>
      </c>
      <c r="Q2375" s="13" t="s">
        <v>1554</v>
      </c>
      <c r="R2375" s="13">
        <v>125</v>
      </c>
      <c r="S2375" s="13" t="s">
        <v>1540</v>
      </c>
      <c r="T2375" s="13">
        <v>125</v>
      </c>
      <c r="U2375" s="13" t="s">
        <v>1542</v>
      </c>
      <c r="V2375" s="13">
        <v>125</v>
      </c>
      <c r="W2375" s="13" t="s">
        <v>1544</v>
      </c>
      <c r="X2375" s="13">
        <v>125</v>
      </c>
      <c r="Y2375" s="13" t="s">
        <v>1547</v>
      </c>
      <c r="Z2375" s="13">
        <v>125</v>
      </c>
      <c r="AA2375" s="14" t="s">
        <v>398</v>
      </c>
      <c r="AB2375" s="13" t="str">
        <f t="shared" si="253"/>
        <v>tw-y-96-shl-loc1</v>
      </c>
      <c r="AC2375" s="13">
        <f t="shared" si="254"/>
        <v>10</v>
      </c>
      <c r="AD2375" s="13">
        <v>9</v>
      </c>
      <c r="AE2375" s="27">
        <v>9</v>
      </c>
      <c r="AG2375" s="35">
        <v>572</v>
      </c>
    </row>
    <row r="2376" spans="1:33" ht="16.5" x14ac:dyDescent="0.2">
      <c r="A2376" s="33" t="s">
        <v>988</v>
      </c>
      <c r="B2376" s="33">
        <f t="shared" si="255"/>
        <v>4409620</v>
      </c>
      <c r="C2376" s="52">
        <v>96</v>
      </c>
      <c r="D2376" s="26">
        <f t="shared" si="249"/>
        <v>44096</v>
      </c>
      <c r="E2376" s="13">
        <v>2</v>
      </c>
      <c r="F2376" s="14" t="s">
        <v>633</v>
      </c>
      <c r="G2376" s="14" t="s">
        <v>350</v>
      </c>
      <c r="H2376" s="13">
        <f t="shared" si="250"/>
        <v>135</v>
      </c>
      <c r="I2376" s="13">
        <f t="shared" si="251"/>
        <v>19</v>
      </c>
      <c r="J2376" s="13">
        <f t="shared" si="252"/>
        <v>5</v>
      </c>
      <c r="K2376" s="13" t="s">
        <v>1549</v>
      </c>
      <c r="L2376" s="13">
        <v>126</v>
      </c>
      <c r="M2376" s="13" t="s">
        <v>1551</v>
      </c>
      <c r="N2376" s="13">
        <v>126</v>
      </c>
      <c r="O2376" s="13" t="s">
        <v>1553</v>
      </c>
      <c r="P2376" s="13">
        <v>126</v>
      </c>
      <c r="Q2376" s="13" t="s">
        <v>1555</v>
      </c>
      <c r="R2376" s="13">
        <v>126</v>
      </c>
      <c r="S2376" s="13" t="s">
        <v>1541</v>
      </c>
      <c r="T2376" s="13">
        <v>126</v>
      </c>
      <c r="U2376" s="13" t="s">
        <v>1543</v>
      </c>
      <c r="V2376" s="13">
        <v>126</v>
      </c>
      <c r="W2376" s="13" t="s">
        <v>1545</v>
      </c>
      <c r="X2376" s="13">
        <v>126</v>
      </c>
      <c r="Y2376" s="13" t="s">
        <v>1546</v>
      </c>
      <c r="Z2376" s="13">
        <v>126</v>
      </c>
      <c r="AA2376" s="13" t="s">
        <v>347</v>
      </c>
      <c r="AB2376" s="36" t="str">
        <f t="shared" si="253"/>
        <v>tw-y-96-jlr-loc2</v>
      </c>
      <c r="AC2376" s="36">
        <f t="shared" si="254"/>
        <v>10</v>
      </c>
      <c r="AD2376" s="13">
        <v>6</v>
      </c>
      <c r="AE2376" s="27">
        <v>6</v>
      </c>
      <c r="AG2376" s="35">
        <v>573</v>
      </c>
    </row>
    <row r="2377" spans="1:33" ht="16.5" x14ac:dyDescent="0.2">
      <c r="A2377" s="33" t="s">
        <v>988</v>
      </c>
      <c r="B2377" s="33">
        <f t="shared" si="255"/>
        <v>4409621</v>
      </c>
      <c r="C2377" s="52">
        <v>96</v>
      </c>
      <c r="D2377" s="26">
        <f t="shared" si="249"/>
        <v>44096</v>
      </c>
      <c r="E2377" s="13">
        <v>2</v>
      </c>
      <c r="F2377" s="14" t="s">
        <v>634</v>
      </c>
      <c r="G2377" s="14" t="s">
        <v>367</v>
      </c>
      <c r="H2377" s="13">
        <f t="shared" si="250"/>
        <v>135</v>
      </c>
      <c r="I2377" s="13">
        <f t="shared" si="251"/>
        <v>19</v>
      </c>
      <c r="J2377" s="13">
        <f t="shared" si="252"/>
        <v>5</v>
      </c>
      <c r="K2377" s="13" t="s">
        <v>1548</v>
      </c>
      <c r="L2377" s="13">
        <v>125</v>
      </c>
      <c r="M2377" s="13" t="s">
        <v>1550</v>
      </c>
      <c r="N2377" s="13">
        <v>125</v>
      </c>
      <c r="O2377" s="13" t="s">
        <v>1552</v>
      </c>
      <c r="P2377" s="13">
        <v>125</v>
      </c>
      <c r="Q2377" s="13" t="s">
        <v>1554</v>
      </c>
      <c r="R2377" s="13">
        <v>125</v>
      </c>
      <c r="S2377" s="13" t="s">
        <v>1540</v>
      </c>
      <c r="T2377" s="13">
        <v>125</v>
      </c>
      <c r="U2377" s="13" t="s">
        <v>1542</v>
      </c>
      <c r="V2377" s="13">
        <v>125</v>
      </c>
      <c r="W2377" s="13" t="s">
        <v>1544</v>
      </c>
      <c r="X2377" s="13">
        <v>125</v>
      </c>
      <c r="Y2377" s="13" t="s">
        <v>1547</v>
      </c>
      <c r="Z2377" s="13">
        <v>125</v>
      </c>
      <c r="AA2377" s="13" t="s">
        <v>386</v>
      </c>
      <c r="AB2377" s="36" t="str">
        <f t="shared" si="253"/>
        <v>tw-y-96-shl-loc2</v>
      </c>
      <c r="AC2377" s="36">
        <f t="shared" si="254"/>
        <v>10</v>
      </c>
      <c r="AD2377" s="13">
        <v>9</v>
      </c>
      <c r="AE2377" s="27">
        <v>9</v>
      </c>
      <c r="AG2377" s="35">
        <v>574</v>
      </c>
    </row>
    <row r="2378" spans="1:33" ht="16.5" x14ac:dyDescent="0.2">
      <c r="A2378" s="33" t="s">
        <v>988</v>
      </c>
      <c r="B2378" s="33">
        <f t="shared" si="255"/>
        <v>4409630</v>
      </c>
      <c r="C2378" s="52">
        <v>96</v>
      </c>
      <c r="D2378" s="26">
        <f t="shared" si="249"/>
        <v>44096</v>
      </c>
      <c r="E2378" s="13">
        <v>3</v>
      </c>
      <c r="F2378" s="14" t="s">
        <v>633</v>
      </c>
      <c r="G2378" s="14" t="s">
        <v>352</v>
      </c>
      <c r="H2378" s="13">
        <f t="shared" si="250"/>
        <v>135</v>
      </c>
      <c r="I2378" s="13">
        <f t="shared" si="251"/>
        <v>18</v>
      </c>
      <c r="J2378" s="13">
        <f t="shared" si="252"/>
        <v>5</v>
      </c>
      <c r="K2378" s="13" t="s">
        <v>1549</v>
      </c>
      <c r="L2378" s="13">
        <v>126</v>
      </c>
      <c r="M2378" s="13" t="s">
        <v>1551</v>
      </c>
      <c r="N2378" s="13">
        <v>126</v>
      </c>
      <c r="O2378" s="13" t="s">
        <v>1553</v>
      </c>
      <c r="P2378" s="13">
        <v>126</v>
      </c>
      <c r="Q2378" s="13" t="s">
        <v>1555</v>
      </c>
      <c r="R2378" s="13">
        <v>126</v>
      </c>
      <c r="S2378" s="13" t="s">
        <v>1541</v>
      </c>
      <c r="T2378" s="13">
        <v>126</v>
      </c>
      <c r="U2378" s="13" t="s">
        <v>1543</v>
      </c>
      <c r="V2378" s="13">
        <v>126</v>
      </c>
      <c r="W2378" s="13" t="s">
        <v>1545</v>
      </c>
      <c r="X2378" s="13">
        <v>126</v>
      </c>
      <c r="Y2378" s="13" t="s">
        <v>1546</v>
      </c>
      <c r="Z2378" s="13">
        <v>126</v>
      </c>
      <c r="AA2378" s="13" t="s">
        <v>353</v>
      </c>
      <c r="AB2378" s="37" t="str">
        <f t="shared" si="253"/>
        <v>tw-y-96-jlr-loc3</v>
      </c>
      <c r="AC2378" s="37">
        <f t="shared" si="254"/>
        <v>10</v>
      </c>
      <c r="AD2378" s="13">
        <v>6</v>
      </c>
      <c r="AE2378" s="27">
        <v>6</v>
      </c>
      <c r="AG2378" s="35">
        <v>575</v>
      </c>
    </row>
    <row r="2379" spans="1:33" ht="17.25" thickBot="1" x14ac:dyDescent="0.25">
      <c r="A2379" s="33" t="s">
        <v>988</v>
      </c>
      <c r="B2379" s="33">
        <f t="shared" si="255"/>
        <v>4409631</v>
      </c>
      <c r="C2379" s="52">
        <v>96</v>
      </c>
      <c r="D2379" s="28">
        <f t="shared" si="249"/>
        <v>44096</v>
      </c>
      <c r="E2379" s="29">
        <v>3</v>
      </c>
      <c r="F2379" s="30" t="s">
        <v>634</v>
      </c>
      <c r="G2379" s="30" t="s">
        <v>372</v>
      </c>
      <c r="H2379" s="29">
        <f t="shared" si="250"/>
        <v>135</v>
      </c>
      <c r="I2379" s="29">
        <f t="shared" si="251"/>
        <v>18</v>
      </c>
      <c r="J2379" s="29">
        <f t="shared" si="252"/>
        <v>5</v>
      </c>
      <c r="K2379" s="29" t="s">
        <v>1548</v>
      </c>
      <c r="L2379" s="29">
        <v>125</v>
      </c>
      <c r="M2379" s="29" t="s">
        <v>1550</v>
      </c>
      <c r="N2379" s="29">
        <v>125</v>
      </c>
      <c r="O2379" s="29" t="s">
        <v>1552</v>
      </c>
      <c r="P2379" s="29">
        <v>125</v>
      </c>
      <c r="Q2379" s="29" t="s">
        <v>1554</v>
      </c>
      <c r="R2379" s="29">
        <v>125</v>
      </c>
      <c r="S2379" s="29" t="s">
        <v>1540</v>
      </c>
      <c r="T2379" s="29">
        <v>125</v>
      </c>
      <c r="U2379" s="29" t="s">
        <v>1542</v>
      </c>
      <c r="V2379" s="29">
        <v>125</v>
      </c>
      <c r="W2379" s="29" t="s">
        <v>1544</v>
      </c>
      <c r="X2379" s="29">
        <v>125</v>
      </c>
      <c r="Y2379" s="29" t="s">
        <v>1547</v>
      </c>
      <c r="Z2379" s="29">
        <v>125</v>
      </c>
      <c r="AA2379" s="29" t="s">
        <v>394</v>
      </c>
      <c r="AB2379" s="30" t="str">
        <f t="shared" si="253"/>
        <v>tw-y-96-shl-loc3</v>
      </c>
      <c r="AC2379" s="30">
        <f t="shared" si="254"/>
        <v>10</v>
      </c>
      <c r="AD2379" s="29">
        <v>9</v>
      </c>
      <c r="AE2379" s="31">
        <v>9</v>
      </c>
      <c r="AG2379" s="35">
        <v>576</v>
      </c>
    </row>
    <row r="2380" spans="1:33" ht="16.5" x14ac:dyDescent="0.2">
      <c r="A2380" s="33" t="s">
        <v>988</v>
      </c>
      <c r="B2380" s="33">
        <f t="shared" si="255"/>
        <v>4409710</v>
      </c>
      <c r="C2380" s="52">
        <v>97</v>
      </c>
      <c r="D2380" s="23">
        <f t="shared" si="249"/>
        <v>44097</v>
      </c>
      <c r="E2380" s="24">
        <v>1</v>
      </c>
      <c r="F2380" s="32" t="s">
        <v>633</v>
      </c>
      <c r="G2380" s="32" t="s">
        <v>30</v>
      </c>
      <c r="H2380" s="24">
        <f t="shared" si="250"/>
        <v>135</v>
      </c>
      <c r="I2380" s="24">
        <f t="shared" si="251"/>
        <v>19</v>
      </c>
      <c r="J2380" s="24">
        <f t="shared" si="252"/>
        <v>5</v>
      </c>
      <c r="K2380" s="24" t="s">
        <v>1549</v>
      </c>
      <c r="L2380" s="24">
        <v>127</v>
      </c>
      <c r="M2380" s="24" t="s">
        <v>1551</v>
      </c>
      <c r="N2380" s="24">
        <v>127</v>
      </c>
      <c r="O2380" s="24" t="s">
        <v>1553</v>
      </c>
      <c r="P2380" s="24">
        <v>127</v>
      </c>
      <c r="Q2380" s="24" t="s">
        <v>1555</v>
      </c>
      <c r="R2380" s="24">
        <v>127</v>
      </c>
      <c r="S2380" s="24" t="s">
        <v>1557</v>
      </c>
      <c r="T2380" s="24">
        <v>127</v>
      </c>
      <c r="U2380" s="24" t="s">
        <v>1543</v>
      </c>
      <c r="V2380" s="24">
        <v>127</v>
      </c>
      <c r="W2380" s="24" t="s">
        <v>1545</v>
      </c>
      <c r="X2380" s="24">
        <v>127</v>
      </c>
      <c r="Y2380" s="24" t="s">
        <v>1546</v>
      </c>
      <c r="Z2380" s="24">
        <v>127</v>
      </c>
      <c r="AA2380" s="24" t="s">
        <v>747</v>
      </c>
      <c r="AB2380" s="24" t="str">
        <f t="shared" si="253"/>
        <v>tw-y-97-jlr-loc1</v>
      </c>
      <c r="AC2380" s="24">
        <f t="shared" si="254"/>
        <v>10</v>
      </c>
      <c r="AD2380" s="24">
        <v>6</v>
      </c>
      <c r="AE2380" s="25">
        <v>6</v>
      </c>
      <c r="AG2380" s="35">
        <v>577</v>
      </c>
    </row>
    <row r="2381" spans="1:33" ht="16.5" x14ac:dyDescent="0.2">
      <c r="A2381" s="33" t="s">
        <v>988</v>
      </c>
      <c r="B2381" s="33">
        <f t="shared" si="255"/>
        <v>4409711</v>
      </c>
      <c r="C2381" s="52">
        <v>97</v>
      </c>
      <c r="D2381" s="26">
        <f t="shared" ref="D2381:D2403" si="256">INT((AG2381-1)/6)+44001</f>
        <v>44097</v>
      </c>
      <c r="E2381" s="13">
        <v>1</v>
      </c>
      <c r="F2381" s="14" t="s">
        <v>634</v>
      </c>
      <c r="G2381" s="14" t="s">
        <v>368</v>
      </c>
      <c r="H2381" s="13">
        <f t="shared" ref="H2381:H2403" si="257">INDEX($CB$4:$CB$103,C2381)</f>
        <v>135</v>
      </c>
      <c r="I2381" s="13">
        <f t="shared" ref="I2381:I2403" si="258">INDEX($CC$4:$CE$103,C2381,E2381)</f>
        <v>19</v>
      </c>
      <c r="J2381" s="13">
        <f t="shared" ref="J2381:J2403" si="259">INDEX($CF$4:$CF$103,C2381)</f>
        <v>5</v>
      </c>
      <c r="K2381" s="13" t="s">
        <v>1548</v>
      </c>
      <c r="L2381" s="13">
        <v>127</v>
      </c>
      <c r="M2381" s="13" t="s">
        <v>1550</v>
      </c>
      <c r="N2381" s="13">
        <v>127</v>
      </c>
      <c r="O2381" s="13" t="s">
        <v>1552</v>
      </c>
      <c r="P2381" s="13">
        <v>127</v>
      </c>
      <c r="Q2381" s="13" t="s">
        <v>1554</v>
      </c>
      <c r="R2381" s="13">
        <v>127</v>
      </c>
      <c r="S2381" s="13" t="s">
        <v>1556</v>
      </c>
      <c r="T2381" s="13">
        <v>127</v>
      </c>
      <c r="U2381" s="13" t="s">
        <v>1542</v>
      </c>
      <c r="V2381" s="13">
        <v>127</v>
      </c>
      <c r="W2381" s="13" t="s">
        <v>1544</v>
      </c>
      <c r="X2381" s="13">
        <v>127</v>
      </c>
      <c r="Y2381" s="13" t="s">
        <v>1547</v>
      </c>
      <c r="Z2381" s="13">
        <v>127</v>
      </c>
      <c r="AA2381" s="13" t="s">
        <v>384</v>
      </c>
      <c r="AB2381" s="13" t="str">
        <f t="shared" ref="AB2381:AB2403" si="260">A2381&amp;"-"&amp;C2381&amp;"-"&amp;F2381&amp;"-loc"&amp;E2381</f>
        <v>tw-y-97-shl-loc1</v>
      </c>
      <c r="AC2381" s="13">
        <f t="shared" ref="AC2381:AC2403" si="261">INDEX($CG$4:$CG$103,C2381)</f>
        <v>10</v>
      </c>
      <c r="AD2381" s="13">
        <v>9</v>
      </c>
      <c r="AE2381" s="27">
        <v>9</v>
      </c>
      <c r="AG2381" s="35">
        <v>578</v>
      </c>
    </row>
    <row r="2382" spans="1:33" ht="16.5" x14ac:dyDescent="0.2">
      <c r="A2382" s="33" t="s">
        <v>988</v>
      </c>
      <c r="B2382" s="33">
        <f t="shared" si="255"/>
        <v>4409720</v>
      </c>
      <c r="C2382" s="52">
        <v>97</v>
      </c>
      <c r="D2382" s="26">
        <f t="shared" si="256"/>
        <v>44097</v>
      </c>
      <c r="E2382" s="13">
        <v>2</v>
      </c>
      <c r="F2382" s="14" t="s">
        <v>633</v>
      </c>
      <c r="G2382" s="14" t="s">
        <v>350</v>
      </c>
      <c r="H2382" s="13">
        <f t="shared" si="257"/>
        <v>135</v>
      </c>
      <c r="I2382" s="13">
        <f t="shared" si="258"/>
        <v>19</v>
      </c>
      <c r="J2382" s="13">
        <f t="shared" si="259"/>
        <v>5</v>
      </c>
      <c r="K2382" s="13" t="s">
        <v>1549</v>
      </c>
      <c r="L2382" s="13">
        <v>127</v>
      </c>
      <c r="M2382" s="13" t="s">
        <v>1551</v>
      </c>
      <c r="N2382" s="13">
        <v>127</v>
      </c>
      <c r="O2382" s="13" t="s">
        <v>1553</v>
      </c>
      <c r="P2382" s="13">
        <v>127</v>
      </c>
      <c r="Q2382" s="13" t="s">
        <v>1555</v>
      </c>
      <c r="R2382" s="13">
        <v>127</v>
      </c>
      <c r="S2382" s="13" t="s">
        <v>1557</v>
      </c>
      <c r="T2382" s="13">
        <v>127</v>
      </c>
      <c r="U2382" s="13" t="s">
        <v>1543</v>
      </c>
      <c r="V2382" s="13">
        <v>127</v>
      </c>
      <c r="W2382" s="13" t="s">
        <v>1545</v>
      </c>
      <c r="X2382" s="13">
        <v>127</v>
      </c>
      <c r="Y2382" s="13" t="s">
        <v>1546</v>
      </c>
      <c r="Z2382" s="13">
        <v>127</v>
      </c>
      <c r="AA2382" s="13" t="s">
        <v>749</v>
      </c>
      <c r="AB2382" s="36" t="str">
        <f t="shared" si="260"/>
        <v>tw-y-97-jlr-loc2</v>
      </c>
      <c r="AC2382" s="36">
        <f t="shared" si="261"/>
        <v>10</v>
      </c>
      <c r="AD2382" s="13">
        <v>6</v>
      </c>
      <c r="AE2382" s="27">
        <v>6</v>
      </c>
      <c r="AG2382" s="35">
        <v>579</v>
      </c>
    </row>
    <row r="2383" spans="1:33" ht="16.5" x14ac:dyDescent="0.2">
      <c r="A2383" s="33" t="s">
        <v>988</v>
      </c>
      <c r="B2383" s="33">
        <f t="shared" si="255"/>
        <v>4409721</v>
      </c>
      <c r="C2383" s="52">
        <v>97</v>
      </c>
      <c r="D2383" s="26">
        <f t="shared" si="256"/>
        <v>44097</v>
      </c>
      <c r="E2383" s="13">
        <v>2</v>
      </c>
      <c r="F2383" s="14" t="s">
        <v>634</v>
      </c>
      <c r="G2383" s="14" t="s">
        <v>367</v>
      </c>
      <c r="H2383" s="13">
        <f t="shared" si="257"/>
        <v>135</v>
      </c>
      <c r="I2383" s="13">
        <f t="shared" si="258"/>
        <v>19</v>
      </c>
      <c r="J2383" s="13">
        <f t="shared" si="259"/>
        <v>5</v>
      </c>
      <c r="K2383" s="13" t="s">
        <v>1548</v>
      </c>
      <c r="L2383" s="13">
        <v>127</v>
      </c>
      <c r="M2383" s="13" t="s">
        <v>1550</v>
      </c>
      <c r="N2383" s="13">
        <v>127</v>
      </c>
      <c r="O2383" s="13" t="s">
        <v>1552</v>
      </c>
      <c r="P2383" s="13">
        <v>127</v>
      </c>
      <c r="Q2383" s="13" t="s">
        <v>1554</v>
      </c>
      <c r="R2383" s="13">
        <v>127</v>
      </c>
      <c r="S2383" s="13" t="s">
        <v>1556</v>
      </c>
      <c r="T2383" s="13">
        <v>127</v>
      </c>
      <c r="U2383" s="13" t="s">
        <v>1542</v>
      </c>
      <c r="V2383" s="13">
        <v>127</v>
      </c>
      <c r="W2383" s="13" t="s">
        <v>1544</v>
      </c>
      <c r="X2383" s="13">
        <v>127</v>
      </c>
      <c r="Y2383" s="13" t="s">
        <v>1547</v>
      </c>
      <c r="Z2383" s="13">
        <v>127</v>
      </c>
      <c r="AA2383" s="13" t="s">
        <v>382</v>
      </c>
      <c r="AB2383" s="36" t="str">
        <f t="shared" si="260"/>
        <v>tw-y-97-shl-loc2</v>
      </c>
      <c r="AC2383" s="36">
        <f t="shared" si="261"/>
        <v>10</v>
      </c>
      <c r="AD2383" s="13">
        <v>9</v>
      </c>
      <c r="AE2383" s="27">
        <v>9</v>
      </c>
      <c r="AG2383" s="35">
        <v>580</v>
      </c>
    </row>
    <row r="2384" spans="1:33" ht="16.5" x14ac:dyDescent="0.2">
      <c r="A2384" s="33" t="s">
        <v>988</v>
      </c>
      <c r="B2384" s="33">
        <f t="shared" si="255"/>
        <v>4409730</v>
      </c>
      <c r="C2384" s="52">
        <v>97</v>
      </c>
      <c r="D2384" s="26">
        <f t="shared" si="256"/>
        <v>44097</v>
      </c>
      <c r="E2384" s="13">
        <v>3</v>
      </c>
      <c r="F2384" s="14" t="s">
        <v>633</v>
      </c>
      <c r="G2384" s="14" t="s">
        <v>352</v>
      </c>
      <c r="H2384" s="13">
        <f t="shared" si="257"/>
        <v>135</v>
      </c>
      <c r="I2384" s="13">
        <f t="shared" si="258"/>
        <v>19</v>
      </c>
      <c r="J2384" s="13">
        <f t="shared" si="259"/>
        <v>5</v>
      </c>
      <c r="K2384" s="13" t="s">
        <v>1549</v>
      </c>
      <c r="L2384" s="13">
        <v>127</v>
      </c>
      <c r="M2384" s="13" t="s">
        <v>1551</v>
      </c>
      <c r="N2384" s="13">
        <v>127</v>
      </c>
      <c r="O2384" s="13" t="s">
        <v>1553</v>
      </c>
      <c r="P2384" s="13">
        <v>127</v>
      </c>
      <c r="Q2384" s="13" t="s">
        <v>1555</v>
      </c>
      <c r="R2384" s="13">
        <v>127</v>
      </c>
      <c r="S2384" s="13" t="s">
        <v>1557</v>
      </c>
      <c r="T2384" s="13">
        <v>127</v>
      </c>
      <c r="U2384" s="13" t="s">
        <v>1543</v>
      </c>
      <c r="V2384" s="13">
        <v>127</v>
      </c>
      <c r="W2384" s="13" t="s">
        <v>1545</v>
      </c>
      <c r="X2384" s="13">
        <v>127</v>
      </c>
      <c r="Y2384" s="13" t="s">
        <v>1546</v>
      </c>
      <c r="Z2384" s="13">
        <v>127</v>
      </c>
      <c r="AA2384" s="13" t="s">
        <v>354</v>
      </c>
      <c r="AB2384" s="37" t="str">
        <f t="shared" si="260"/>
        <v>tw-y-97-jlr-loc3</v>
      </c>
      <c r="AC2384" s="37">
        <f t="shared" si="261"/>
        <v>10</v>
      </c>
      <c r="AD2384" s="13">
        <v>6</v>
      </c>
      <c r="AE2384" s="27">
        <v>6</v>
      </c>
      <c r="AG2384" s="35">
        <v>581</v>
      </c>
    </row>
    <row r="2385" spans="1:33" ht="17.25" thickBot="1" x14ac:dyDescent="0.25">
      <c r="A2385" s="33" t="s">
        <v>988</v>
      </c>
      <c r="B2385" s="33">
        <f t="shared" si="255"/>
        <v>4409731</v>
      </c>
      <c r="C2385" s="52">
        <v>97</v>
      </c>
      <c r="D2385" s="28">
        <f t="shared" si="256"/>
        <v>44097</v>
      </c>
      <c r="E2385" s="29">
        <v>3</v>
      </c>
      <c r="F2385" s="30" t="s">
        <v>634</v>
      </c>
      <c r="G2385" s="30" t="s">
        <v>372</v>
      </c>
      <c r="H2385" s="29">
        <f t="shared" si="257"/>
        <v>135</v>
      </c>
      <c r="I2385" s="29">
        <f t="shared" si="258"/>
        <v>19</v>
      </c>
      <c r="J2385" s="29">
        <f t="shared" si="259"/>
        <v>5</v>
      </c>
      <c r="K2385" s="29" t="s">
        <v>1548</v>
      </c>
      <c r="L2385" s="29">
        <v>127</v>
      </c>
      <c r="M2385" s="29" t="s">
        <v>1550</v>
      </c>
      <c r="N2385" s="29">
        <v>127</v>
      </c>
      <c r="O2385" s="29" t="s">
        <v>1552</v>
      </c>
      <c r="P2385" s="29">
        <v>127</v>
      </c>
      <c r="Q2385" s="29" t="s">
        <v>1554</v>
      </c>
      <c r="R2385" s="29">
        <v>127</v>
      </c>
      <c r="S2385" s="29" t="s">
        <v>1556</v>
      </c>
      <c r="T2385" s="29">
        <v>127</v>
      </c>
      <c r="U2385" s="29" t="s">
        <v>1542</v>
      </c>
      <c r="V2385" s="29">
        <v>127</v>
      </c>
      <c r="W2385" s="29" t="s">
        <v>1544</v>
      </c>
      <c r="X2385" s="29">
        <v>127</v>
      </c>
      <c r="Y2385" s="29" t="s">
        <v>1547</v>
      </c>
      <c r="Z2385" s="29">
        <v>127</v>
      </c>
      <c r="AA2385" s="29" t="s">
        <v>395</v>
      </c>
      <c r="AB2385" s="30" t="str">
        <f t="shared" si="260"/>
        <v>tw-y-97-shl-loc3</v>
      </c>
      <c r="AC2385" s="30">
        <f t="shared" si="261"/>
        <v>10</v>
      </c>
      <c r="AD2385" s="29">
        <v>9</v>
      </c>
      <c r="AE2385" s="31">
        <v>9</v>
      </c>
      <c r="AG2385" s="35">
        <v>582</v>
      </c>
    </row>
    <row r="2386" spans="1:33" ht="16.5" x14ac:dyDescent="0.2">
      <c r="A2386" s="33" t="s">
        <v>988</v>
      </c>
      <c r="B2386" s="33">
        <f t="shared" si="255"/>
        <v>4409810</v>
      </c>
      <c r="C2386" s="52">
        <v>98</v>
      </c>
      <c r="D2386" s="23">
        <f t="shared" si="256"/>
        <v>44098</v>
      </c>
      <c r="E2386" s="24">
        <v>1</v>
      </c>
      <c r="F2386" s="32" t="s">
        <v>633</v>
      </c>
      <c r="G2386" s="32" t="s">
        <v>30</v>
      </c>
      <c r="H2386" s="24">
        <f t="shared" si="257"/>
        <v>137</v>
      </c>
      <c r="I2386" s="24">
        <f t="shared" si="258"/>
        <v>19</v>
      </c>
      <c r="J2386" s="24">
        <f t="shared" si="259"/>
        <v>5</v>
      </c>
      <c r="K2386" s="24" t="s">
        <v>1549</v>
      </c>
      <c r="L2386" s="24">
        <v>128</v>
      </c>
      <c r="M2386" s="24" t="s">
        <v>1551</v>
      </c>
      <c r="N2386" s="24">
        <v>128</v>
      </c>
      <c r="O2386" s="24" t="s">
        <v>1553</v>
      </c>
      <c r="P2386" s="24">
        <v>128</v>
      </c>
      <c r="Q2386" s="24" t="s">
        <v>1555</v>
      </c>
      <c r="R2386" s="24">
        <v>128</v>
      </c>
      <c r="S2386" s="24" t="s">
        <v>1557</v>
      </c>
      <c r="T2386" s="24">
        <v>128</v>
      </c>
      <c r="U2386" s="24" t="s">
        <v>1559</v>
      </c>
      <c r="V2386" s="24">
        <v>128</v>
      </c>
      <c r="W2386" s="24" t="s">
        <v>1545</v>
      </c>
      <c r="X2386" s="24">
        <v>128</v>
      </c>
      <c r="Y2386" s="24" t="s">
        <v>1546</v>
      </c>
      <c r="Z2386" s="24">
        <v>128</v>
      </c>
      <c r="AA2386" s="24" t="s">
        <v>351</v>
      </c>
      <c r="AB2386" s="24" t="str">
        <f t="shared" si="260"/>
        <v>tw-y-98-jlr-loc1</v>
      </c>
      <c r="AC2386" s="24">
        <f t="shared" si="261"/>
        <v>10</v>
      </c>
      <c r="AD2386" s="24">
        <v>6</v>
      </c>
      <c r="AE2386" s="25">
        <v>6</v>
      </c>
      <c r="AG2386" s="35">
        <v>583</v>
      </c>
    </row>
    <row r="2387" spans="1:33" ht="16.5" x14ac:dyDescent="0.2">
      <c r="A2387" s="33" t="s">
        <v>988</v>
      </c>
      <c r="B2387" s="33">
        <f t="shared" si="255"/>
        <v>4409811</v>
      </c>
      <c r="C2387" s="52">
        <v>98</v>
      </c>
      <c r="D2387" s="26">
        <f t="shared" si="256"/>
        <v>44098</v>
      </c>
      <c r="E2387" s="13">
        <v>1</v>
      </c>
      <c r="F2387" s="14" t="s">
        <v>634</v>
      </c>
      <c r="G2387" s="14" t="s">
        <v>368</v>
      </c>
      <c r="H2387" s="13">
        <f t="shared" si="257"/>
        <v>137</v>
      </c>
      <c r="I2387" s="13">
        <f t="shared" si="258"/>
        <v>19</v>
      </c>
      <c r="J2387" s="13">
        <f t="shared" si="259"/>
        <v>5</v>
      </c>
      <c r="K2387" s="13" t="s">
        <v>1548</v>
      </c>
      <c r="L2387" s="13">
        <v>128</v>
      </c>
      <c r="M2387" s="13" t="s">
        <v>1550</v>
      </c>
      <c r="N2387" s="13">
        <v>128</v>
      </c>
      <c r="O2387" s="13" t="s">
        <v>1552</v>
      </c>
      <c r="P2387" s="13">
        <v>128</v>
      </c>
      <c r="Q2387" s="13" t="s">
        <v>1554</v>
      </c>
      <c r="R2387" s="13">
        <v>128</v>
      </c>
      <c r="S2387" s="13" t="s">
        <v>1556</v>
      </c>
      <c r="T2387" s="13">
        <v>128</v>
      </c>
      <c r="U2387" s="13" t="s">
        <v>1558</v>
      </c>
      <c r="V2387" s="13">
        <v>128</v>
      </c>
      <c r="W2387" s="13" t="s">
        <v>1544</v>
      </c>
      <c r="X2387" s="13">
        <v>128</v>
      </c>
      <c r="Y2387" s="13" t="s">
        <v>1547</v>
      </c>
      <c r="Z2387" s="13">
        <v>128</v>
      </c>
      <c r="AA2387" s="13" t="s">
        <v>391</v>
      </c>
      <c r="AB2387" s="13" t="str">
        <f t="shared" si="260"/>
        <v>tw-y-98-shl-loc1</v>
      </c>
      <c r="AC2387" s="13">
        <f t="shared" si="261"/>
        <v>10</v>
      </c>
      <c r="AD2387" s="13">
        <v>9</v>
      </c>
      <c r="AE2387" s="27">
        <v>9</v>
      </c>
      <c r="AG2387" s="35">
        <v>584</v>
      </c>
    </row>
    <row r="2388" spans="1:33" ht="16.5" x14ac:dyDescent="0.2">
      <c r="A2388" s="33" t="s">
        <v>988</v>
      </c>
      <c r="B2388" s="33">
        <f t="shared" si="255"/>
        <v>4409820</v>
      </c>
      <c r="C2388" s="52">
        <v>98</v>
      </c>
      <c r="D2388" s="26">
        <f t="shared" si="256"/>
        <v>44098</v>
      </c>
      <c r="E2388" s="13">
        <v>2</v>
      </c>
      <c r="F2388" s="14" t="s">
        <v>633</v>
      </c>
      <c r="G2388" s="14" t="s">
        <v>350</v>
      </c>
      <c r="H2388" s="13">
        <f t="shared" si="257"/>
        <v>137</v>
      </c>
      <c r="I2388" s="13">
        <f t="shared" si="258"/>
        <v>19</v>
      </c>
      <c r="J2388" s="13">
        <f t="shared" si="259"/>
        <v>5</v>
      </c>
      <c r="K2388" s="13" t="s">
        <v>1549</v>
      </c>
      <c r="L2388" s="13">
        <v>128</v>
      </c>
      <c r="M2388" s="13" t="s">
        <v>1551</v>
      </c>
      <c r="N2388" s="13">
        <v>128</v>
      </c>
      <c r="O2388" s="13" t="s">
        <v>1553</v>
      </c>
      <c r="P2388" s="13">
        <v>128</v>
      </c>
      <c r="Q2388" s="13" t="s">
        <v>1555</v>
      </c>
      <c r="R2388" s="13">
        <v>128</v>
      </c>
      <c r="S2388" s="13" t="s">
        <v>1557</v>
      </c>
      <c r="T2388" s="13">
        <v>128</v>
      </c>
      <c r="U2388" s="13" t="s">
        <v>1559</v>
      </c>
      <c r="V2388" s="13">
        <v>128</v>
      </c>
      <c r="W2388" s="13" t="s">
        <v>1545</v>
      </c>
      <c r="X2388" s="13">
        <v>128</v>
      </c>
      <c r="Y2388" s="13" t="s">
        <v>1546</v>
      </c>
      <c r="Z2388" s="13">
        <v>128</v>
      </c>
      <c r="AA2388" s="13" t="s">
        <v>748</v>
      </c>
      <c r="AB2388" s="36" t="str">
        <f t="shared" si="260"/>
        <v>tw-y-98-jlr-loc2</v>
      </c>
      <c r="AC2388" s="36">
        <f t="shared" si="261"/>
        <v>10</v>
      </c>
      <c r="AD2388" s="13">
        <v>6</v>
      </c>
      <c r="AE2388" s="27">
        <v>6</v>
      </c>
      <c r="AG2388" s="35">
        <v>585</v>
      </c>
    </row>
    <row r="2389" spans="1:33" ht="16.5" x14ac:dyDescent="0.2">
      <c r="A2389" s="33" t="s">
        <v>988</v>
      </c>
      <c r="B2389" s="33">
        <f t="shared" si="255"/>
        <v>4409821</v>
      </c>
      <c r="C2389" s="52">
        <v>98</v>
      </c>
      <c r="D2389" s="26">
        <f t="shared" si="256"/>
        <v>44098</v>
      </c>
      <c r="E2389" s="13">
        <v>2</v>
      </c>
      <c r="F2389" s="14" t="s">
        <v>634</v>
      </c>
      <c r="G2389" s="14" t="s">
        <v>367</v>
      </c>
      <c r="H2389" s="13">
        <f t="shared" si="257"/>
        <v>137</v>
      </c>
      <c r="I2389" s="13">
        <f t="shared" si="258"/>
        <v>19</v>
      </c>
      <c r="J2389" s="13">
        <f t="shared" si="259"/>
        <v>5</v>
      </c>
      <c r="K2389" s="13" t="s">
        <v>1548</v>
      </c>
      <c r="L2389" s="13">
        <v>128</v>
      </c>
      <c r="M2389" s="13" t="s">
        <v>1550</v>
      </c>
      <c r="N2389" s="13">
        <v>128</v>
      </c>
      <c r="O2389" s="13" t="s">
        <v>1552</v>
      </c>
      <c r="P2389" s="13">
        <v>128</v>
      </c>
      <c r="Q2389" s="13" t="s">
        <v>1554</v>
      </c>
      <c r="R2389" s="13">
        <v>128</v>
      </c>
      <c r="S2389" s="13" t="s">
        <v>1556</v>
      </c>
      <c r="T2389" s="13">
        <v>128</v>
      </c>
      <c r="U2389" s="13" t="s">
        <v>1558</v>
      </c>
      <c r="V2389" s="13">
        <v>128</v>
      </c>
      <c r="W2389" s="13" t="s">
        <v>1544</v>
      </c>
      <c r="X2389" s="13">
        <v>128</v>
      </c>
      <c r="Y2389" s="13" t="s">
        <v>1547</v>
      </c>
      <c r="Z2389" s="13">
        <v>128</v>
      </c>
      <c r="AA2389" s="13" t="s">
        <v>390</v>
      </c>
      <c r="AB2389" s="36" t="str">
        <f t="shared" si="260"/>
        <v>tw-y-98-shl-loc2</v>
      </c>
      <c r="AC2389" s="36">
        <f t="shared" si="261"/>
        <v>10</v>
      </c>
      <c r="AD2389" s="13">
        <v>9</v>
      </c>
      <c r="AE2389" s="27">
        <v>9</v>
      </c>
      <c r="AG2389" s="35">
        <v>586</v>
      </c>
    </row>
    <row r="2390" spans="1:33" ht="16.5" x14ac:dyDescent="0.2">
      <c r="A2390" s="33" t="s">
        <v>988</v>
      </c>
      <c r="B2390" s="33">
        <f t="shared" si="255"/>
        <v>4409830</v>
      </c>
      <c r="C2390" s="52">
        <v>98</v>
      </c>
      <c r="D2390" s="26">
        <f t="shared" si="256"/>
        <v>44098</v>
      </c>
      <c r="E2390" s="13">
        <v>3</v>
      </c>
      <c r="F2390" s="14" t="s">
        <v>633</v>
      </c>
      <c r="G2390" s="14" t="s">
        <v>352</v>
      </c>
      <c r="H2390" s="13">
        <f t="shared" si="257"/>
        <v>137</v>
      </c>
      <c r="I2390" s="13">
        <f t="shared" si="258"/>
        <v>19</v>
      </c>
      <c r="J2390" s="13">
        <f t="shared" si="259"/>
        <v>5</v>
      </c>
      <c r="K2390" s="13" t="s">
        <v>1549</v>
      </c>
      <c r="L2390" s="13">
        <v>128</v>
      </c>
      <c r="M2390" s="13" t="s">
        <v>1551</v>
      </c>
      <c r="N2390" s="13">
        <v>128</v>
      </c>
      <c r="O2390" s="13" t="s">
        <v>1553</v>
      </c>
      <c r="P2390" s="13">
        <v>128</v>
      </c>
      <c r="Q2390" s="13" t="s">
        <v>1555</v>
      </c>
      <c r="R2390" s="13">
        <v>128</v>
      </c>
      <c r="S2390" s="13" t="s">
        <v>1557</v>
      </c>
      <c r="T2390" s="13">
        <v>128</v>
      </c>
      <c r="U2390" s="13" t="s">
        <v>1559</v>
      </c>
      <c r="V2390" s="13">
        <v>128</v>
      </c>
      <c r="W2390" s="13" t="s">
        <v>1545</v>
      </c>
      <c r="X2390" s="13">
        <v>128</v>
      </c>
      <c r="Y2390" s="13" t="s">
        <v>1546</v>
      </c>
      <c r="Z2390" s="13">
        <v>128</v>
      </c>
      <c r="AA2390" s="13" t="s">
        <v>354</v>
      </c>
      <c r="AB2390" s="37" t="str">
        <f t="shared" si="260"/>
        <v>tw-y-98-jlr-loc3</v>
      </c>
      <c r="AC2390" s="37">
        <f t="shared" si="261"/>
        <v>10</v>
      </c>
      <c r="AD2390" s="13">
        <v>6</v>
      </c>
      <c r="AE2390" s="27">
        <v>6</v>
      </c>
      <c r="AG2390" s="35">
        <v>587</v>
      </c>
    </row>
    <row r="2391" spans="1:33" ht="17.25" thickBot="1" x14ac:dyDescent="0.25">
      <c r="A2391" s="33" t="s">
        <v>988</v>
      </c>
      <c r="B2391" s="33">
        <f t="shared" si="255"/>
        <v>4409831</v>
      </c>
      <c r="C2391" s="52">
        <v>98</v>
      </c>
      <c r="D2391" s="28">
        <f t="shared" si="256"/>
        <v>44098</v>
      </c>
      <c r="E2391" s="29">
        <v>3</v>
      </c>
      <c r="F2391" s="30" t="s">
        <v>634</v>
      </c>
      <c r="G2391" s="30" t="s">
        <v>372</v>
      </c>
      <c r="H2391" s="29">
        <f t="shared" si="257"/>
        <v>137</v>
      </c>
      <c r="I2391" s="29">
        <f t="shared" si="258"/>
        <v>19</v>
      </c>
      <c r="J2391" s="29">
        <f t="shared" si="259"/>
        <v>5</v>
      </c>
      <c r="K2391" s="29" t="s">
        <v>1548</v>
      </c>
      <c r="L2391" s="29">
        <v>128</v>
      </c>
      <c r="M2391" s="29" t="s">
        <v>1550</v>
      </c>
      <c r="N2391" s="29">
        <v>128</v>
      </c>
      <c r="O2391" s="29" t="s">
        <v>1552</v>
      </c>
      <c r="P2391" s="29">
        <v>128</v>
      </c>
      <c r="Q2391" s="29" t="s">
        <v>1554</v>
      </c>
      <c r="R2391" s="29">
        <v>128</v>
      </c>
      <c r="S2391" s="29" t="s">
        <v>1556</v>
      </c>
      <c r="T2391" s="29">
        <v>128</v>
      </c>
      <c r="U2391" s="29" t="s">
        <v>1558</v>
      </c>
      <c r="V2391" s="29">
        <v>128</v>
      </c>
      <c r="W2391" s="29" t="s">
        <v>1544</v>
      </c>
      <c r="X2391" s="29">
        <v>128</v>
      </c>
      <c r="Y2391" s="29" t="s">
        <v>1547</v>
      </c>
      <c r="Z2391" s="29">
        <v>128</v>
      </c>
      <c r="AA2391" s="29" t="s">
        <v>395</v>
      </c>
      <c r="AB2391" s="30" t="str">
        <f t="shared" si="260"/>
        <v>tw-y-98-shl-loc3</v>
      </c>
      <c r="AC2391" s="30">
        <f t="shared" si="261"/>
        <v>10</v>
      </c>
      <c r="AD2391" s="29">
        <v>9</v>
      </c>
      <c r="AE2391" s="31">
        <v>9</v>
      </c>
      <c r="AG2391" s="35">
        <v>588</v>
      </c>
    </row>
    <row r="2392" spans="1:33" ht="16.5" x14ac:dyDescent="0.2">
      <c r="A2392" s="33" t="s">
        <v>988</v>
      </c>
      <c r="B2392" s="33">
        <f t="shared" si="255"/>
        <v>4409910</v>
      </c>
      <c r="C2392" s="52">
        <v>99</v>
      </c>
      <c r="D2392" s="23">
        <f t="shared" si="256"/>
        <v>44099</v>
      </c>
      <c r="E2392" s="24">
        <v>1</v>
      </c>
      <c r="F2392" s="32" t="s">
        <v>633</v>
      </c>
      <c r="G2392" s="32" t="s">
        <v>30</v>
      </c>
      <c r="H2392" s="24">
        <f t="shared" si="257"/>
        <v>138</v>
      </c>
      <c r="I2392" s="24">
        <f t="shared" si="258"/>
        <v>19</v>
      </c>
      <c r="J2392" s="24">
        <f t="shared" si="259"/>
        <v>5</v>
      </c>
      <c r="K2392" s="24" t="s">
        <v>1549</v>
      </c>
      <c r="L2392" s="24">
        <v>129</v>
      </c>
      <c r="M2392" s="24" t="s">
        <v>1551</v>
      </c>
      <c r="N2392" s="24">
        <v>129</v>
      </c>
      <c r="O2392" s="24" t="s">
        <v>1553</v>
      </c>
      <c r="P2392" s="24">
        <v>129</v>
      </c>
      <c r="Q2392" s="24" t="s">
        <v>1555</v>
      </c>
      <c r="R2392" s="24">
        <v>129</v>
      </c>
      <c r="S2392" s="24" t="s">
        <v>1557</v>
      </c>
      <c r="T2392" s="24">
        <v>129</v>
      </c>
      <c r="U2392" s="24" t="s">
        <v>1559</v>
      </c>
      <c r="V2392" s="24">
        <v>129</v>
      </c>
      <c r="W2392" s="24" t="s">
        <v>1561</v>
      </c>
      <c r="X2392" s="24">
        <v>129</v>
      </c>
      <c r="Y2392" s="24" t="s">
        <v>1546</v>
      </c>
      <c r="Z2392" s="24">
        <v>129</v>
      </c>
      <c r="AA2392" s="24" t="s">
        <v>30</v>
      </c>
      <c r="AB2392" s="24" t="str">
        <f t="shared" si="260"/>
        <v>tw-y-99-jlr-loc1</v>
      </c>
      <c r="AC2392" s="24">
        <f t="shared" si="261"/>
        <v>10</v>
      </c>
      <c r="AD2392" s="24">
        <v>6</v>
      </c>
      <c r="AE2392" s="25">
        <v>6</v>
      </c>
      <c r="AG2392" s="35">
        <v>589</v>
      </c>
    </row>
    <row r="2393" spans="1:33" ht="16.5" x14ac:dyDescent="0.2">
      <c r="A2393" s="33" t="s">
        <v>988</v>
      </c>
      <c r="B2393" s="33">
        <f t="shared" si="255"/>
        <v>4409911</v>
      </c>
      <c r="C2393" s="52">
        <v>99</v>
      </c>
      <c r="D2393" s="26">
        <f t="shared" si="256"/>
        <v>44099</v>
      </c>
      <c r="E2393" s="13">
        <v>1</v>
      </c>
      <c r="F2393" s="14" t="s">
        <v>634</v>
      </c>
      <c r="G2393" s="14" t="s">
        <v>368</v>
      </c>
      <c r="H2393" s="13">
        <f t="shared" si="257"/>
        <v>138</v>
      </c>
      <c r="I2393" s="13">
        <f t="shared" si="258"/>
        <v>19</v>
      </c>
      <c r="J2393" s="13">
        <f t="shared" si="259"/>
        <v>5</v>
      </c>
      <c r="K2393" s="13" t="s">
        <v>1548</v>
      </c>
      <c r="L2393" s="13">
        <v>129</v>
      </c>
      <c r="M2393" s="13" t="s">
        <v>1550</v>
      </c>
      <c r="N2393" s="13">
        <v>129</v>
      </c>
      <c r="O2393" s="13" t="s">
        <v>1552</v>
      </c>
      <c r="P2393" s="13">
        <v>129</v>
      </c>
      <c r="Q2393" s="13" t="s">
        <v>1554</v>
      </c>
      <c r="R2393" s="13">
        <v>129</v>
      </c>
      <c r="S2393" s="13" t="s">
        <v>1556</v>
      </c>
      <c r="T2393" s="13">
        <v>129</v>
      </c>
      <c r="U2393" s="13" t="s">
        <v>1558</v>
      </c>
      <c r="V2393" s="13">
        <v>129</v>
      </c>
      <c r="W2393" s="13" t="s">
        <v>1560</v>
      </c>
      <c r="X2393" s="13">
        <v>129</v>
      </c>
      <c r="Y2393" s="13" t="s">
        <v>1547</v>
      </c>
      <c r="Z2393" s="13">
        <v>129</v>
      </c>
      <c r="AA2393" s="13" t="s">
        <v>386</v>
      </c>
      <c r="AB2393" s="13" t="str">
        <f t="shared" si="260"/>
        <v>tw-y-99-shl-loc1</v>
      </c>
      <c r="AC2393" s="13">
        <f t="shared" si="261"/>
        <v>10</v>
      </c>
      <c r="AD2393" s="13">
        <v>9</v>
      </c>
      <c r="AE2393" s="27">
        <v>9</v>
      </c>
      <c r="AG2393" s="35">
        <v>590</v>
      </c>
    </row>
    <row r="2394" spans="1:33" ht="16.5" x14ac:dyDescent="0.2">
      <c r="A2394" s="33" t="s">
        <v>988</v>
      </c>
      <c r="B2394" s="33">
        <f t="shared" si="255"/>
        <v>4409920</v>
      </c>
      <c r="C2394" s="52">
        <v>99</v>
      </c>
      <c r="D2394" s="26">
        <f t="shared" si="256"/>
        <v>44099</v>
      </c>
      <c r="E2394" s="13">
        <v>2</v>
      </c>
      <c r="F2394" s="14" t="s">
        <v>633</v>
      </c>
      <c r="G2394" s="14" t="s">
        <v>350</v>
      </c>
      <c r="H2394" s="13">
        <f t="shared" si="257"/>
        <v>138</v>
      </c>
      <c r="I2394" s="13">
        <f t="shared" si="258"/>
        <v>19</v>
      </c>
      <c r="J2394" s="13">
        <f t="shared" si="259"/>
        <v>5</v>
      </c>
      <c r="K2394" s="13" t="s">
        <v>1549</v>
      </c>
      <c r="L2394" s="13">
        <v>129</v>
      </c>
      <c r="M2394" s="13" t="s">
        <v>1551</v>
      </c>
      <c r="N2394" s="13">
        <v>129</v>
      </c>
      <c r="O2394" s="13" t="s">
        <v>1553</v>
      </c>
      <c r="P2394" s="13">
        <v>129</v>
      </c>
      <c r="Q2394" s="13" t="s">
        <v>1555</v>
      </c>
      <c r="R2394" s="13">
        <v>129</v>
      </c>
      <c r="S2394" s="13" t="s">
        <v>1557</v>
      </c>
      <c r="T2394" s="13">
        <v>129</v>
      </c>
      <c r="U2394" s="13" t="s">
        <v>1559</v>
      </c>
      <c r="V2394" s="13">
        <v>129</v>
      </c>
      <c r="W2394" s="13" t="s">
        <v>1561</v>
      </c>
      <c r="X2394" s="13">
        <v>129</v>
      </c>
      <c r="Y2394" s="13" t="s">
        <v>1546</v>
      </c>
      <c r="Z2394" s="13">
        <v>129</v>
      </c>
      <c r="AA2394" s="13" t="s">
        <v>30</v>
      </c>
      <c r="AB2394" s="36" t="str">
        <f t="shared" si="260"/>
        <v>tw-y-99-jlr-loc2</v>
      </c>
      <c r="AC2394" s="36">
        <f t="shared" si="261"/>
        <v>10</v>
      </c>
      <c r="AD2394" s="13">
        <v>6</v>
      </c>
      <c r="AE2394" s="27">
        <v>6</v>
      </c>
      <c r="AG2394" s="35">
        <v>591</v>
      </c>
    </row>
    <row r="2395" spans="1:33" ht="16.5" x14ac:dyDescent="0.2">
      <c r="A2395" s="33" t="s">
        <v>988</v>
      </c>
      <c r="B2395" s="33">
        <f t="shared" si="255"/>
        <v>4409921</v>
      </c>
      <c r="C2395" s="52">
        <v>99</v>
      </c>
      <c r="D2395" s="26">
        <f t="shared" si="256"/>
        <v>44099</v>
      </c>
      <c r="E2395" s="13">
        <v>2</v>
      </c>
      <c r="F2395" s="14" t="s">
        <v>634</v>
      </c>
      <c r="G2395" s="14" t="s">
        <v>367</v>
      </c>
      <c r="H2395" s="13">
        <f t="shared" si="257"/>
        <v>138</v>
      </c>
      <c r="I2395" s="13">
        <f t="shared" si="258"/>
        <v>19</v>
      </c>
      <c r="J2395" s="13">
        <f t="shared" si="259"/>
        <v>5</v>
      </c>
      <c r="K2395" s="13" t="s">
        <v>1548</v>
      </c>
      <c r="L2395" s="13">
        <v>129</v>
      </c>
      <c r="M2395" s="13" t="s">
        <v>1550</v>
      </c>
      <c r="N2395" s="13">
        <v>129</v>
      </c>
      <c r="O2395" s="13" t="s">
        <v>1552</v>
      </c>
      <c r="P2395" s="13">
        <v>129</v>
      </c>
      <c r="Q2395" s="13" t="s">
        <v>1554</v>
      </c>
      <c r="R2395" s="13">
        <v>129</v>
      </c>
      <c r="S2395" s="13" t="s">
        <v>1556</v>
      </c>
      <c r="T2395" s="13">
        <v>129</v>
      </c>
      <c r="U2395" s="13" t="s">
        <v>1558</v>
      </c>
      <c r="V2395" s="13">
        <v>129</v>
      </c>
      <c r="W2395" s="13" t="s">
        <v>1560</v>
      </c>
      <c r="X2395" s="13">
        <v>129</v>
      </c>
      <c r="Y2395" s="13" t="s">
        <v>1547</v>
      </c>
      <c r="Z2395" s="13">
        <v>129</v>
      </c>
      <c r="AA2395" s="13" t="s">
        <v>380</v>
      </c>
      <c r="AB2395" s="36" t="str">
        <f t="shared" si="260"/>
        <v>tw-y-99-shl-loc2</v>
      </c>
      <c r="AC2395" s="36">
        <f t="shared" si="261"/>
        <v>10</v>
      </c>
      <c r="AD2395" s="13">
        <v>9</v>
      </c>
      <c r="AE2395" s="27">
        <v>9</v>
      </c>
      <c r="AG2395" s="35">
        <v>592</v>
      </c>
    </row>
    <row r="2396" spans="1:33" ht="16.5" x14ac:dyDescent="0.2">
      <c r="A2396" s="33" t="s">
        <v>988</v>
      </c>
      <c r="B2396" s="33">
        <f t="shared" si="255"/>
        <v>4409930</v>
      </c>
      <c r="C2396" s="52">
        <v>99</v>
      </c>
      <c r="D2396" s="26">
        <f t="shared" si="256"/>
        <v>44099</v>
      </c>
      <c r="E2396" s="13">
        <v>3</v>
      </c>
      <c r="F2396" s="14" t="s">
        <v>633</v>
      </c>
      <c r="G2396" s="14" t="s">
        <v>352</v>
      </c>
      <c r="H2396" s="13">
        <f t="shared" si="257"/>
        <v>138</v>
      </c>
      <c r="I2396" s="13">
        <f t="shared" si="258"/>
        <v>19</v>
      </c>
      <c r="J2396" s="13">
        <f t="shared" si="259"/>
        <v>5</v>
      </c>
      <c r="K2396" s="13" t="s">
        <v>1549</v>
      </c>
      <c r="L2396" s="13">
        <v>129</v>
      </c>
      <c r="M2396" s="13" t="s">
        <v>1551</v>
      </c>
      <c r="N2396" s="13">
        <v>129</v>
      </c>
      <c r="O2396" s="13" t="s">
        <v>1553</v>
      </c>
      <c r="P2396" s="13">
        <v>129</v>
      </c>
      <c r="Q2396" s="13" t="s">
        <v>1555</v>
      </c>
      <c r="R2396" s="13">
        <v>129</v>
      </c>
      <c r="S2396" s="13" t="s">
        <v>1557</v>
      </c>
      <c r="T2396" s="13">
        <v>129</v>
      </c>
      <c r="U2396" s="13" t="s">
        <v>1559</v>
      </c>
      <c r="V2396" s="13">
        <v>129</v>
      </c>
      <c r="W2396" s="13" t="s">
        <v>1561</v>
      </c>
      <c r="X2396" s="13">
        <v>129</v>
      </c>
      <c r="Y2396" s="13" t="s">
        <v>1546</v>
      </c>
      <c r="Z2396" s="13">
        <v>129</v>
      </c>
      <c r="AA2396" s="13" t="s">
        <v>353</v>
      </c>
      <c r="AB2396" s="37" t="str">
        <f t="shared" si="260"/>
        <v>tw-y-99-jlr-loc3</v>
      </c>
      <c r="AC2396" s="37">
        <f t="shared" si="261"/>
        <v>10</v>
      </c>
      <c r="AD2396" s="13">
        <v>6</v>
      </c>
      <c r="AE2396" s="27">
        <v>6</v>
      </c>
      <c r="AG2396" s="35">
        <v>593</v>
      </c>
    </row>
    <row r="2397" spans="1:33" ht="17.25" thickBot="1" x14ac:dyDescent="0.25">
      <c r="A2397" s="33" t="s">
        <v>988</v>
      </c>
      <c r="B2397" s="33">
        <f t="shared" si="255"/>
        <v>4409931</v>
      </c>
      <c r="C2397" s="52">
        <v>99</v>
      </c>
      <c r="D2397" s="28">
        <f t="shared" si="256"/>
        <v>44099</v>
      </c>
      <c r="E2397" s="29">
        <v>3</v>
      </c>
      <c r="F2397" s="30" t="s">
        <v>634</v>
      </c>
      <c r="G2397" s="30" t="s">
        <v>372</v>
      </c>
      <c r="H2397" s="29">
        <f t="shared" si="257"/>
        <v>138</v>
      </c>
      <c r="I2397" s="29">
        <f t="shared" si="258"/>
        <v>19</v>
      </c>
      <c r="J2397" s="29">
        <f t="shared" si="259"/>
        <v>5</v>
      </c>
      <c r="K2397" s="29" t="s">
        <v>1548</v>
      </c>
      <c r="L2397" s="29">
        <v>129</v>
      </c>
      <c r="M2397" s="29" t="s">
        <v>1550</v>
      </c>
      <c r="N2397" s="29">
        <v>129</v>
      </c>
      <c r="O2397" s="29" t="s">
        <v>1552</v>
      </c>
      <c r="P2397" s="29">
        <v>129</v>
      </c>
      <c r="Q2397" s="29" t="s">
        <v>1554</v>
      </c>
      <c r="R2397" s="29">
        <v>129</v>
      </c>
      <c r="S2397" s="29" t="s">
        <v>1556</v>
      </c>
      <c r="T2397" s="29">
        <v>129</v>
      </c>
      <c r="U2397" s="29" t="s">
        <v>1558</v>
      </c>
      <c r="V2397" s="29">
        <v>129</v>
      </c>
      <c r="W2397" s="29" t="s">
        <v>1560</v>
      </c>
      <c r="X2397" s="29">
        <v>129</v>
      </c>
      <c r="Y2397" s="29" t="s">
        <v>1547</v>
      </c>
      <c r="Z2397" s="29">
        <v>129</v>
      </c>
      <c r="AA2397" s="29" t="s">
        <v>394</v>
      </c>
      <c r="AB2397" s="30" t="str">
        <f t="shared" si="260"/>
        <v>tw-y-99-shl-loc3</v>
      </c>
      <c r="AC2397" s="30">
        <f t="shared" si="261"/>
        <v>10</v>
      </c>
      <c r="AD2397" s="29">
        <v>9</v>
      </c>
      <c r="AE2397" s="31">
        <v>9</v>
      </c>
      <c r="AG2397" s="35">
        <v>594</v>
      </c>
    </row>
    <row r="2398" spans="1:33" ht="16.5" x14ac:dyDescent="0.2">
      <c r="A2398" s="33" t="s">
        <v>988</v>
      </c>
      <c r="B2398" s="33">
        <f t="shared" si="255"/>
        <v>4410010</v>
      </c>
      <c r="C2398" s="52">
        <v>100</v>
      </c>
      <c r="D2398" s="23">
        <f t="shared" si="256"/>
        <v>44100</v>
      </c>
      <c r="E2398" s="24">
        <v>1</v>
      </c>
      <c r="F2398" s="32" t="s">
        <v>633</v>
      </c>
      <c r="G2398" s="32" t="s">
        <v>30</v>
      </c>
      <c r="H2398" s="24">
        <f t="shared" si="257"/>
        <v>140</v>
      </c>
      <c r="I2398" s="24">
        <f t="shared" si="258"/>
        <v>20</v>
      </c>
      <c r="J2398" s="24">
        <f t="shared" si="259"/>
        <v>5</v>
      </c>
      <c r="K2398" s="24" t="s">
        <v>1549</v>
      </c>
      <c r="L2398" s="24">
        <v>130</v>
      </c>
      <c r="M2398" s="24" t="s">
        <v>1551</v>
      </c>
      <c r="N2398" s="24">
        <v>130</v>
      </c>
      <c r="O2398" s="24" t="s">
        <v>1553</v>
      </c>
      <c r="P2398" s="24">
        <v>130</v>
      </c>
      <c r="Q2398" s="24" t="s">
        <v>1555</v>
      </c>
      <c r="R2398" s="24">
        <v>130</v>
      </c>
      <c r="S2398" s="24" t="s">
        <v>1557</v>
      </c>
      <c r="T2398" s="24">
        <v>130</v>
      </c>
      <c r="U2398" s="24" t="s">
        <v>1559</v>
      </c>
      <c r="V2398" s="24">
        <v>130</v>
      </c>
      <c r="W2398" s="24" t="s">
        <v>1561</v>
      </c>
      <c r="X2398" s="24">
        <v>130</v>
      </c>
      <c r="Y2398" s="24" t="s">
        <v>1562</v>
      </c>
      <c r="Z2398" s="24">
        <v>130</v>
      </c>
      <c r="AA2398" s="24" t="s">
        <v>30</v>
      </c>
      <c r="AB2398" s="24" t="str">
        <f t="shared" si="260"/>
        <v>tw-y-100-jlr-loc1</v>
      </c>
      <c r="AC2398" s="24">
        <f t="shared" si="261"/>
        <v>10</v>
      </c>
      <c r="AD2398" s="24">
        <v>6</v>
      </c>
      <c r="AE2398" s="25">
        <v>6</v>
      </c>
      <c r="AG2398" s="35">
        <v>595</v>
      </c>
    </row>
    <row r="2399" spans="1:33" ht="16.5" x14ac:dyDescent="0.2">
      <c r="A2399" s="33" t="s">
        <v>988</v>
      </c>
      <c r="B2399" s="33">
        <f t="shared" si="255"/>
        <v>4410011</v>
      </c>
      <c r="C2399" s="52">
        <v>100</v>
      </c>
      <c r="D2399" s="26">
        <f t="shared" si="256"/>
        <v>44100</v>
      </c>
      <c r="E2399" s="13">
        <v>1</v>
      </c>
      <c r="F2399" s="14" t="s">
        <v>634</v>
      </c>
      <c r="G2399" s="14" t="s">
        <v>368</v>
      </c>
      <c r="H2399" s="13">
        <f t="shared" si="257"/>
        <v>140</v>
      </c>
      <c r="I2399" s="13">
        <f t="shared" si="258"/>
        <v>20</v>
      </c>
      <c r="J2399" s="13">
        <f t="shared" si="259"/>
        <v>5</v>
      </c>
      <c r="K2399" s="13" t="s">
        <v>1548</v>
      </c>
      <c r="L2399" s="13">
        <v>130</v>
      </c>
      <c r="M2399" s="13" t="s">
        <v>1550</v>
      </c>
      <c r="N2399" s="13">
        <v>130</v>
      </c>
      <c r="O2399" s="13" t="s">
        <v>1552</v>
      </c>
      <c r="P2399" s="13">
        <v>130</v>
      </c>
      <c r="Q2399" s="13" t="s">
        <v>1554</v>
      </c>
      <c r="R2399" s="13">
        <v>130</v>
      </c>
      <c r="S2399" s="13" t="s">
        <v>1556</v>
      </c>
      <c r="T2399" s="13">
        <v>130</v>
      </c>
      <c r="U2399" s="13" t="s">
        <v>1558</v>
      </c>
      <c r="V2399" s="13">
        <v>130</v>
      </c>
      <c r="W2399" s="13" t="s">
        <v>1560</v>
      </c>
      <c r="X2399" s="13">
        <v>130</v>
      </c>
      <c r="Y2399" s="13" t="s">
        <v>1563</v>
      </c>
      <c r="Z2399" s="13">
        <v>130</v>
      </c>
      <c r="AA2399" s="13" t="s">
        <v>389</v>
      </c>
      <c r="AB2399" s="13" t="str">
        <f t="shared" si="260"/>
        <v>tw-y-100-shl-loc1</v>
      </c>
      <c r="AC2399" s="13">
        <f t="shared" si="261"/>
        <v>10</v>
      </c>
      <c r="AD2399" s="13">
        <v>9</v>
      </c>
      <c r="AE2399" s="27">
        <v>9</v>
      </c>
      <c r="AG2399" s="35">
        <v>596</v>
      </c>
    </row>
    <row r="2400" spans="1:33" ht="16.5" x14ac:dyDescent="0.2">
      <c r="A2400" s="33" t="s">
        <v>988</v>
      </c>
      <c r="B2400" s="33">
        <f t="shared" si="255"/>
        <v>4410020</v>
      </c>
      <c r="C2400" s="52">
        <v>100</v>
      </c>
      <c r="D2400" s="26">
        <f t="shared" si="256"/>
        <v>44100</v>
      </c>
      <c r="E2400" s="13">
        <v>2</v>
      </c>
      <c r="F2400" s="14" t="s">
        <v>633</v>
      </c>
      <c r="G2400" s="14" t="s">
        <v>350</v>
      </c>
      <c r="H2400" s="13">
        <f t="shared" si="257"/>
        <v>140</v>
      </c>
      <c r="I2400" s="13">
        <f t="shared" si="258"/>
        <v>20</v>
      </c>
      <c r="J2400" s="13">
        <f t="shared" si="259"/>
        <v>5</v>
      </c>
      <c r="K2400" s="13" t="s">
        <v>1549</v>
      </c>
      <c r="L2400" s="13">
        <v>130</v>
      </c>
      <c r="M2400" s="13" t="s">
        <v>1551</v>
      </c>
      <c r="N2400" s="13">
        <v>130</v>
      </c>
      <c r="O2400" s="13" t="s">
        <v>1553</v>
      </c>
      <c r="P2400" s="13">
        <v>130</v>
      </c>
      <c r="Q2400" s="13" t="s">
        <v>1555</v>
      </c>
      <c r="R2400" s="13">
        <v>130</v>
      </c>
      <c r="S2400" s="13" t="s">
        <v>1557</v>
      </c>
      <c r="T2400" s="13">
        <v>130</v>
      </c>
      <c r="U2400" s="13" t="s">
        <v>1559</v>
      </c>
      <c r="V2400" s="13">
        <v>130</v>
      </c>
      <c r="W2400" s="13" t="s">
        <v>1561</v>
      </c>
      <c r="X2400" s="13">
        <v>130</v>
      </c>
      <c r="Y2400" s="13" t="s">
        <v>1562</v>
      </c>
      <c r="Z2400" s="13">
        <v>130</v>
      </c>
      <c r="AA2400" s="13" t="s">
        <v>350</v>
      </c>
      <c r="AB2400" s="36" t="str">
        <f t="shared" si="260"/>
        <v>tw-y-100-jlr-loc2</v>
      </c>
      <c r="AC2400" s="36">
        <f t="shared" si="261"/>
        <v>10</v>
      </c>
      <c r="AD2400" s="13">
        <v>6</v>
      </c>
      <c r="AE2400" s="27">
        <v>6</v>
      </c>
      <c r="AG2400" s="35">
        <v>597</v>
      </c>
    </row>
    <row r="2401" spans="1:33" ht="16.5" x14ac:dyDescent="0.2">
      <c r="A2401" s="33" t="s">
        <v>988</v>
      </c>
      <c r="B2401" s="33">
        <f t="shared" si="255"/>
        <v>4410021</v>
      </c>
      <c r="C2401" s="52">
        <v>100</v>
      </c>
      <c r="D2401" s="26">
        <f t="shared" si="256"/>
        <v>44100</v>
      </c>
      <c r="E2401" s="13">
        <v>2</v>
      </c>
      <c r="F2401" s="14" t="s">
        <v>634</v>
      </c>
      <c r="G2401" s="14" t="s">
        <v>367</v>
      </c>
      <c r="H2401" s="13">
        <f t="shared" si="257"/>
        <v>140</v>
      </c>
      <c r="I2401" s="13">
        <f t="shared" si="258"/>
        <v>20</v>
      </c>
      <c r="J2401" s="13">
        <f t="shared" si="259"/>
        <v>5</v>
      </c>
      <c r="K2401" s="13" t="s">
        <v>1548</v>
      </c>
      <c r="L2401" s="13">
        <v>130</v>
      </c>
      <c r="M2401" s="13" t="s">
        <v>1550</v>
      </c>
      <c r="N2401" s="13">
        <v>130</v>
      </c>
      <c r="O2401" s="13" t="s">
        <v>1552</v>
      </c>
      <c r="P2401" s="13">
        <v>130</v>
      </c>
      <c r="Q2401" s="13" t="s">
        <v>1554</v>
      </c>
      <c r="R2401" s="13">
        <v>130</v>
      </c>
      <c r="S2401" s="13" t="s">
        <v>1556</v>
      </c>
      <c r="T2401" s="13">
        <v>130</v>
      </c>
      <c r="U2401" s="13" t="s">
        <v>1558</v>
      </c>
      <c r="V2401" s="13">
        <v>130</v>
      </c>
      <c r="W2401" s="13" t="s">
        <v>1560</v>
      </c>
      <c r="X2401" s="13">
        <v>130</v>
      </c>
      <c r="Y2401" s="13" t="s">
        <v>1563</v>
      </c>
      <c r="Z2401" s="13">
        <v>130</v>
      </c>
      <c r="AA2401" s="13" t="s">
        <v>388</v>
      </c>
      <c r="AB2401" s="36" t="str">
        <f t="shared" si="260"/>
        <v>tw-y-100-shl-loc2</v>
      </c>
      <c r="AC2401" s="36">
        <f t="shared" si="261"/>
        <v>10</v>
      </c>
      <c r="AD2401" s="13">
        <v>9</v>
      </c>
      <c r="AE2401" s="27">
        <v>9</v>
      </c>
      <c r="AG2401" s="35">
        <v>598</v>
      </c>
    </row>
    <row r="2402" spans="1:33" ht="16.5" x14ac:dyDescent="0.2">
      <c r="A2402" s="33" t="s">
        <v>988</v>
      </c>
      <c r="B2402" s="33">
        <f t="shared" si="255"/>
        <v>4410030</v>
      </c>
      <c r="C2402" s="52">
        <v>100</v>
      </c>
      <c r="D2402" s="26">
        <f t="shared" si="256"/>
        <v>44100</v>
      </c>
      <c r="E2402" s="13">
        <v>3</v>
      </c>
      <c r="F2402" s="14" t="s">
        <v>633</v>
      </c>
      <c r="G2402" s="14" t="s">
        <v>352</v>
      </c>
      <c r="H2402" s="13">
        <f t="shared" si="257"/>
        <v>140</v>
      </c>
      <c r="I2402" s="13">
        <f t="shared" si="258"/>
        <v>20</v>
      </c>
      <c r="J2402" s="13">
        <f t="shared" si="259"/>
        <v>5</v>
      </c>
      <c r="K2402" s="13" t="s">
        <v>1549</v>
      </c>
      <c r="L2402" s="13">
        <v>130</v>
      </c>
      <c r="M2402" s="13" t="s">
        <v>1551</v>
      </c>
      <c r="N2402" s="13">
        <v>130</v>
      </c>
      <c r="O2402" s="13" t="s">
        <v>1553</v>
      </c>
      <c r="P2402" s="13">
        <v>130</v>
      </c>
      <c r="Q2402" s="13" t="s">
        <v>1555</v>
      </c>
      <c r="R2402" s="13">
        <v>130</v>
      </c>
      <c r="S2402" s="13" t="s">
        <v>1557</v>
      </c>
      <c r="T2402" s="13">
        <v>130</v>
      </c>
      <c r="U2402" s="13" t="s">
        <v>1559</v>
      </c>
      <c r="V2402" s="13">
        <v>130</v>
      </c>
      <c r="W2402" s="13" t="s">
        <v>1561</v>
      </c>
      <c r="X2402" s="13">
        <v>130</v>
      </c>
      <c r="Y2402" s="13" t="s">
        <v>1562</v>
      </c>
      <c r="Z2402" s="13">
        <v>130</v>
      </c>
      <c r="AA2402" s="13" t="s">
        <v>352</v>
      </c>
      <c r="AB2402" s="37" t="str">
        <f t="shared" si="260"/>
        <v>tw-y-100-jlr-loc3</v>
      </c>
      <c r="AC2402" s="37">
        <f t="shared" si="261"/>
        <v>10</v>
      </c>
      <c r="AD2402" s="13">
        <v>6</v>
      </c>
      <c r="AE2402" s="27">
        <v>6</v>
      </c>
      <c r="AG2402" s="35">
        <v>599</v>
      </c>
    </row>
    <row r="2403" spans="1:33" ht="17.25" thickBot="1" x14ac:dyDescent="0.25">
      <c r="A2403" s="33" t="s">
        <v>988</v>
      </c>
      <c r="B2403" s="33">
        <f t="shared" si="255"/>
        <v>4410031</v>
      </c>
      <c r="C2403" s="52">
        <v>100</v>
      </c>
      <c r="D2403" s="28">
        <f t="shared" si="256"/>
        <v>44100</v>
      </c>
      <c r="E2403" s="29">
        <v>3</v>
      </c>
      <c r="F2403" s="30" t="s">
        <v>634</v>
      </c>
      <c r="G2403" s="30" t="s">
        <v>372</v>
      </c>
      <c r="H2403" s="29">
        <f t="shared" si="257"/>
        <v>140</v>
      </c>
      <c r="I2403" s="29">
        <f t="shared" si="258"/>
        <v>20</v>
      </c>
      <c r="J2403" s="13">
        <f t="shared" si="259"/>
        <v>5</v>
      </c>
      <c r="K2403" s="36" t="s">
        <v>1548</v>
      </c>
      <c r="L2403" s="36">
        <v>130</v>
      </c>
      <c r="M2403" s="36" t="s">
        <v>1550</v>
      </c>
      <c r="N2403" s="36">
        <v>130</v>
      </c>
      <c r="O2403" s="36" t="s">
        <v>1552</v>
      </c>
      <c r="P2403" s="36">
        <v>130</v>
      </c>
      <c r="Q2403" s="36" t="s">
        <v>1554</v>
      </c>
      <c r="R2403" s="36">
        <v>130</v>
      </c>
      <c r="S2403" s="36" t="s">
        <v>1556</v>
      </c>
      <c r="T2403" s="36">
        <v>130</v>
      </c>
      <c r="U2403" s="36" t="s">
        <v>1558</v>
      </c>
      <c r="V2403" s="36">
        <v>130</v>
      </c>
      <c r="W2403" s="36" t="s">
        <v>1560</v>
      </c>
      <c r="X2403" s="36">
        <v>130</v>
      </c>
      <c r="Y2403" s="36" t="s">
        <v>1563</v>
      </c>
      <c r="Z2403" s="36">
        <v>130</v>
      </c>
      <c r="AA2403" s="29" t="s">
        <v>393</v>
      </c>
      <c r="AB2403" s="30" t="str">
        <f t="shared" si="260"/>
        <v>tw-y-100-shl-loc3</v>
      </c>
      <c r="AC2403" s="30">
        <f t="shared" si="261"/>
        <v>10</v>
      </c>
      <c r="AD2403" s="29">
        <v>9</v>
      </c>
      <c r="AE2403" s="31">
        <v>9</v>
      </c>
      <c r="AG2403" s="35">
        <v>600</v>
      </c>
    </row>
  </sheetData>
  <mergeCells count="4">
    <mergeCell ref="AJ2:AT2"/>
    <mergeCell ref="AW2:BG2"/>
    <mergeCell ref="BJ2:BT2"/>
    <mergeCell ref="BW2:CG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23"/>
  <sheetViews>
    <sheetView topLeftCell="Q1" workbookViewId="0">
      <selection activeCell="K1" sqref="K1:Z3"/>
    </sheetView>
  </sheetViews>
  <sheetFormatPr defaultRowHeight="14.25" x14ac:dyDescent="0.2"/>
  <cols>
    <col min="1" max="1" width="9" style="35"/>
    <col min="2" max="2" width="9.625" style="35" bestFit="1" customWidth="1"/>
    <col min="3" max="5" width="9" style="35"/>
    <col min="6" max="6" width="11.25" style="35" customWidth="1"/>
    <col min="7" max="7" width="14.625" style="35" customWidth="1"/>
    <col min="8" max="10" width="9" style="35"/>
    <col min="11" max="11" width="25.625" style="35" customWidth="1"/>
    <col min="12" max="12" width="13.125" style="35" customWidth="1"/>
    <col min="13" max="13" width="25.625" style="35" customWidth="1"/>
    <col min="14" max="14" width="13.125" style="35" customWidth="1"/>
    <col min="15" max="15" width="25.625" style="35" customWidth="1"/>
    <col min="16" max="16" width="13.125" style="35" customWidth="1"/>
    <col min="17" max="17" width="25.625" style="35" customWidth="1"/>
    <col min="18" max="18" width="13.125" style="35" customWidth="1"/>
    <col min="19" max="19" width="25.625" style="35" customWidth="1"/>
    <col min="20" max="20" width="13.125" style="35" customWidth="1"/>
    <col min="21" max="21" width="25.625" style="35" customWidth="1"/>
    <col min="22" max="22" width="13.125" style="35" customWidth="1"/>
    <col min="23" max="23" width="25.625" style="35" customWidth="1"/>
    <col min="24" max="24" width="13.125" style="35" customWidth="1"/>
    <col min="25" max="25" width="25.625" style="35" customWidth="1"/>
    <col min="26" max="26" width="13.125" style="35" customWidth="1"/>
    <col min="27" max="27" width="14.875" style="35" customWidth="1"/>
    <col min="28" max="28" width="17.625" style="35" customWidth="1"/>
    <col min="29" max="29" width="16.25" style="35" customWidth="1"/>
    <col min="30" max="30" width="11.625" style="35" customWidth="1"/>
    <col min="31" max="31" width="12.25" style="35" customWidth="1"/>
    <col min="32" max="33" width="10.625" style="35" customWidth="1"/>
    <col min="34" max="16384" width="9" style="35"/>
  </cols>
  <sheetData>
    <row r="1" spans="1:31" ht="15" x14ac:dyDescent="0.2">
      <c r="A1" s="2" t="s">
        <v>652</v>
      </c>
      <c r="B1" s="2" t="s">
        <v>998</v>
      </c>
      <c r="C1" s="2" t="s">
        <v>659</v>
      </c>
      <c r="D1" s="2" t="s">
        <v>16</v>
      </c>
      <c r="E1" s="2" t="s">
        <v>17</v>
      </c>
      <c r="F1" s="2" t="s">
        <v>18</v>
      </c>
      <c r="G1" s="2" t="s">
        <v>0</v>
      </c>
      <c r="H1" s="2" t="s">
        <v>1</v>
      </c>
      <c r="I1" s="2" t="s">
        <v>2</v>
      </c>
      <c r="J1" s="2" t="s">
        <v>3</v>
      </c>
      <c r="K1" s="2" t="s">
        <v>1652</v>
      </c>
      <c r="L1" s="2" t="s">
        <v>1339</v>
      </c>
      <c r="M1" s="2" t="s">
        <v>1653</v>
      </c>
      <c r="N1" s="2" t="s">
        <v>1340</v>
      </c>
      <c r="O1" s="2" t="s">
        <v>1654</v>
      </c>
      <c r="P1" s="2" t="s">
        <v>1341</v>
      </c>
      <c r="Q1" s="2" t="s">
        <v>1655</v>
      </c>
      <c r="R1" s="2" t="s">
        <v>1342</v>
      </c>
      <c r="S1" s="2" t="s">
        <v>1656</v>
      </c>
      <c r="T1" s="2" t="s">
        <v>1657</v>
      </c>
      <c r="U1" s="2" t="s">
        <v>1658</v>
      </c>
      <c r="V1" s="2" t="s">
        <v>1659</v>
      </c>
      <c r="W1" s="2" t="s">
        <v>1660</v>
      </c>
      <c r="X1" s="2" t="s">
        <v>1661</v>
      </c>
      <c r="Y1" s="2" t="s">
        <v>1662</v>
      </c>
      <c r="Z1" s="2" t="s">
        <v>1663</v>
      </c>
      <c r="AA1" s="3" t="s">
        <v>657</v>
      </c>
      <c r="AB1" s="3" t="s">
        <v>658</v>
      </c>
      <c r="AC1" s="3" t="s">
        <v>1014</v>
      </c>
      <c r="AD1" s="3" t="s">
        <v>1040</v>
      </c>
      <c r="AE1" s="3" t="s">
        <v>1041</v>
      </c>
    </row>
    <row r="2" spans="1:31" x14ac:dyDescent="0.2">
      <c r="A2" s="35" t="s">
        <v>641</v>
      </c>
      <c r="B2" s="35" t="s">
        <v>997</v>
      </c>
      <c r="C2" s="35" t="s">
        <v>1003</v>
      </c>
      <c r="D2" s="35" t="s">
        <v>4</v>
      </c>
      <c r="E2" s="35" t="s">
        <v>4</v>
      </c>
      <c r="F2" s="35" t="s">
        <v>12</v>
      </c>
      <c r="G2" s="35" t="s">
        <v>24</v>
      </c>
      <c r="H2" s="35" t="s">
        <v>25</v>
      </c>
      <c r="I2" s="35" t="s">
        <v>25</v>
      </c>
      <c r="J2" s="35" t="s">
        <v>25</v>
      </c>
      <c r="K2" s="35" t="s">
        <v>1664</v>
      </c>
      <c r="L2" s="35" t="s">
        <v>399</v>
      </c>
      <c r="M2" s="35" t="s">
        <v>1664</v>
      </c>
      <c r="N2" s="35" t="s">
        <v>399</v>
      </c>
      <c r="O2" s="35" t="s">
        <v>1664</v>
      </c>
      <c r="P2" s="35" t="s">
        <v>399</v>
      </c>
      <c r="Q2" s="35" t="s">
        <v>1664</v>
      </c>
      <c r="R2" s="35" t="s">
        <v>399</v>
      </c>
      <c r="S2" s="35" t="s">
        <v>1664</v>
      </c>
      <c r="T2" s="35" t="s">
        <v>399</v>
      </c>
      <c r="U2" s="35" t="s">
        <v>1664</v>
      </c>
      <c r="V2" s="35" t="s">
        <v>399</v>
      </c>
      <c r="W2" s="35" t="s">
        <v>1664</v>
      </c>
      <c r="X2" s="35" t="s">
        <v>399</v>
      </c>
      <c r="Y2" s="35" t="s">
        <v>1664</v>
      </c>
      <c r="Z2" s="35" t="s">
        <v>399</v>
      </c>
      <c r="AA2" s="35" t="s">
        <v>606</v>
      </c>
      <c r="AB2" s="35" t="s">
        <v>660</v>
      </c>
      <c r="AC2" s="35" t="s">
        <v>1015</v>
      </c>
      <c r="AD2" s="35" t="s">
        <v>1042</v>
      </c>
      <c r="AE2" s="35" t="s">
        <v>1042</v>
      </c>
    </row>
    <row r="3" spans="1:31" ht="15.75" thickBot="1" x14ac:dyDescent="0.25">
      <c r="A3" s="1" t="s">
        <v>650</v>
      </c>
      <c r="B3" s="1" t="s">
        <v>999</v>
      </c>
      <c r="C3" s="1" t="s">
        <v>15</v>
      </c>
      <c r="D3" s="1" t="s">
        <v>5</v>
      </c>
      <c r="E3" s="1" t="s">
        <v>6</v>
      </c>
      <c r="F3" s="1" t="s">
        <v>14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1665</v>
      </c>
      <c r="L3" s="1" t="s">
        <v>1666</v>
      </c>
      <c r="M3" s="1" t="s">
        <v>1665</v>
      </c>
      <c r="N3" s="1" t="s">
        <v>1666</v>
      </c>
      <c r="O3" s="1" t="s">
        <v>1665</v>
      </c>
      <c r="P3" s="1" t="s">
        <v>1666</v>
      </c>
      <c r="Q3" s="1" t="s">
        <v>1665</v>
      </c>
      <c r="R3" s="1" t="s">
        <v>1666</v>
      </c>
      <c r="S3" s="1" t="s">
        <v>1665</v>
      </c>
      <c r="T3" s="1" t="s">
        <v>1666</v>
      </c>
      <c r="U3" s="1" t="s">
        <v>1665</v>
      </c>
      <c r="V3" s="1" t="s">
        <v>1666</v>
      </c>
      <c r="W3" s="1" t="s">
        <v>1665</v>
      </c>
      <c r="X3" s="1" t="s">
        <v>1666</v>
      </c>
      <c r="Y3" s="1" t="s">
        <v>1665</v>
      </c>
      <c r="Z3" s="1" t="s">
        <v>1666</v>
      </c>
      <c r="AA3" s="1" t="s">
        <v>605</v>
      </c>
      <c r="AB3" s="1" t="s">
        <v>13</v>
      </c>
      <c r="AC3" s="1" t="s">
        <v>1016</v>
      </c>
      <c r="AD3" s="1" t="s">
        <v>1043</v>
      </c>
      <c r="AE3" s="1" t="s">
        <v>1044</v>
      </c>
    </row>
    <row r="4" spans="1:31" ht="16.5" x14ac:dyDescent="0.2">
      <c r="A4" s="33" t="s">
        <v>705</v>
      </c>
      <c r="B4" s="33">
        <f>D4*100+E4*10+IF(F4="jlr",0,1)</f>
        <v>5000110</v>
      </c>
      <c r="C4" s="42">
        <v>1</v>
      </c>
      <c r="D4" s="23">
        <v>50001</v>
      </c>
      <c r="E4" s="24">
        <v>1</v>
      </c>
      <c r="F4" s="32" t="s">
        <v>633</v>
      </c>
      <c r="G4" s="32" t="s">
        <v>30</v>
      </c>
      <c r="H4" s="24">
        <v>40</v>
      </c>
      <c r="I4" s="24">
        <v>2</v>
      </c>
      <c r="J4" s="24">
        <v>1</v>
      </c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 t="s">
        <v>354</v>
      </c>
      <c r="AB4" s="24" t="str">
        <f>A4&amp;"-loc"&amp;E4&amp;"-"&amp;F4</f>
        <v>ds1-loc1-jlr</v>
      </c>
      <c r="AC4" s="24">
        <v>1</v>
      </c>
      <c r="AD4" s="24">
        <v>6</v>
      </c>
      <c r="AE4" s="25">
        <v>6</v>
      </c>
    </row>
    <row r="5" spans="1:31" ht="16.5" x14ac:dyDescent="0.2">
      <c r="A5" s="33" t="s">
        <v>705</v>
      </c>
      <c r="B5" s="33">
        <f t="shared" ref="B5:B68" si="0">D5*100+E5*10+IF(F5="jlr",0,1)</f>
        <v>5000111</v>
      </c>
      <c r="C5" s="42">
        <v>1</v>
      </c>
      <c r="D5" s="26">
        <v>50001</v>
      </c>
      <c r="E5" s="13">
        <v>1</v>
      </c>
      <c r="F5" s="14" t="s">
        <v>634</v>
      </c>
      <c r="G5" s="14" t="s">
        <v>286</v>
      </c>
      <c r="H5" s="13">
        <v>40</v>
      </c>
      <c r="I5" s="13">
        <v>2</v>
      </c>
      <c r="J5" s="13">
        <v>1</v>
      </c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 t="s">
        <v>433</v>
      </c>
      <c r="AB5" s="13" t="str">
        <f t="shared" ref="AB5:AB68" si="1">A5&amp;"-loc"&amp;E5&amp;"-"&amp;F5</f>
        <v>ds1-loc1-shl</v>
      </c>
      <c r="AC5" s="13">
        <v>1</v>
      </c>
      <c r="AD5" s="13">
        <v>9</v>
      </c>
      <c r="AE5" s="27">
        <v>9</v>
      </c>
    </row>
    <row r="6" spans="1:31" ht="16.5" x14ac:dyDescent="0.2">
      <c r="A6" s="33" t="s">
        <v>705</v>
      </c>
      <c r="B6" s="33">
        <f t="shared" si="0"/>
        <v>5000120</v>
      </c>
      <c r="C6" s="42">
        <v>1</v>
      </c>
      <c r="D6" s="26">
        <v>50001</v>
      </c>
      <c r="E6" s="13">
        <v>2</v>
      </c>
      <c r="F6" s="14" t="s">
        <v>633</v>
      </c>
      <c r="G6" s="14" t="s">
        <v>356</v>
      </c>
      <c r="H6" s="13">
        <v>40</v>
      </c>
      <c r="I6" s="13">
        <v>2</v>
      </c>
      <c r="J6" s="13">
        <v>1</v>
      </c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 t="s">
        <v>748</v>
      </c>
      <c r="AB6" s="36" t="str">
        <f t="shared" si="1"/>
        <v>ds1-loc2-jlr</v>
      </c>
      <c r="AC6" s="36">
        <v>1</v>
      </c>
      <c r="AD6" s="13">
        <v>6</v>
      </c>
      <c r="AE6" s="27">
        <v>6</v>
      </c>
    </row>
    <row r="7" spans="1:31" ht="16.5" x14ac:dyDescent="0.2">
      <c r="A7" s="33" t="s">
        <v>705</v>
      </c>
      <c r="B7" s="33">
        <f t="shared" si="0"/>
        <v>5000121</v>
      </c>
      <c r="C7" s="42">
        <v>1</v>
      </c>
      <c r="D7" s="26">
        <v>50001</v>
      </c>
      <c r="E7" s="13">
        <v>2</v>
      </c>
      <c r="F7" s="14" t="s">
        <v>634</v>
      </c>
      <c r="G7" s="14" t="s">
        <v>376</v>
      </c>
      <c r="H7" s="13">
        <v>40</v>
      </c>
      <c r="I7" s="13">
        <v>2</v>
      </c>
      <c r="J7" s="13">
        <v>1</v>
      </c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 t="s">
        <v>446</v>
      </c>
      <c r="AB7" s="36" t="str">
        <f t="shared" si="1"/>
        <v>ds1-loc2-shl</v>
      </c>
      <c r="AC7" s="36">
        <v>1</v>
      </c>
      <c r="AD7" s="13">
        <v>9</v>
      </c>
      <c r="AE7" s="27">
        <v>9</v>
      </c>
    </row>
    <row r="8" spans="1:31" ht="16.5" x14ac:dyDescent="0.2">
      <c r="A8" s="33" t="s">
        <v>705</v>
      </c>
      <c r="B8" s="33">
        <f t="shared" si="0"/>
        <v>5000130</v>
      </c>
      <c r="C8" s="42">
        <v>1</v>
      </c>
      <c r="D8" s="26">
        <v>50001</v>
      </c>
      <c r="E8" s="13">
        <v>3</v>
      </c>
      <c r="F8" s="14" t="s">
        <v>633</v>
      </c>
      <c r="G8" s="14" t="s">
        <v>749</v>
      </c>
      <c r="H8" s="13">
        <v>40</v>
      </c>
      <c r="I8" s="13">
        <v>2</v>
      </c>
      <c r="J8" s="13">
        <v>1</v>
      </c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 t="s">
        <v>351</v>
      </c>
      <c r="AB8" s="37" t="str">
        <f t="shared" si="1"/>
        <v>ds1-loc3-jlr</v>
      </c>
      <c r="AC8" s="37">
        <v>1</v>
      </c>
      <c r="AD8" s="13">
        <v>6</v>
      </c>
      <c r="AE8" s="27">
        <v>6</v>
      </c>
    </row>
    <row r="9" spans="1:31" ht="17.25" thickBot="1" x14ac:dyDescent="0.25">
      <c r="A9" s="33" t="s">
        <v>705</v>
      </c>
      <c r="B9" s="33">
        <f t="shared" si="0"/>
        <v>5000131</v>
      </c>
      <c r="C9" s="42">
        <v>1</v>
      </c>
      <c r="D9" s="28">
        <v>50001</v>
      </c>
      <c r="E9" s="29">
        <v>3</v>
      </c>
      <c r="F9" s="30" t="s">
        <v>634</v>
      </c>
      <c r="G9" s="30" t="s">
        <v>1105</v>
      </c>
      <c r="H9" s="29">
        <v>40</v>
      </c>
      <c r="I9" s="29">
        <v>2</v>
      </c>
      <c r="J9" s="29">
        <v>1</v>
      </c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 t="s">
        <v>444</v>
      </c>
      <c r="AB9" s="30" t="str">
        <f t="shared" si="1"/>
        <v>ds1-loc3-shl</v>
      </c>
      <c r="AC9" s="30">
        <v>1</v>
      </c>
      <c r="AD9" s="29">
        <v>9</v>
      </c>
      <c r="AE9" s="31">
        <v>9</v>
      </c>
    </row>
    <row r="10" spans="1:31" ht="16.5" x14ac:dyDescent="0.2">
      <c r="A10" s="33" t="s">
        <v>706</v>
      </c>
      <c r="B10" s="33">
        <f t="shared" si="0"/>
        <v>5000210</v>
      </c>
      <c r="C10" s="42">
        <v>1</v>
      </c>
      <c r="D10" s="23">
        <v>50002</v>
      </c>
      <c r="E10" s="24">
        <v>1</v>
      </c>
      <c r="F10" s="32" t="s">
        <v>633</v>
      </c>
      <c r="G10" s="32" t="s">
        <v>698</v>
      </c>
      <c r="H10" s="24">
        <v>45</v>
      </c>
      <c r="I10" s="24">
        <v>3</v>
      </c>
      <c r="J10" s="24">
        <v>1</v>
      </c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 t="s">
        <v>354</v>
      </c>
      <c r="AB10" s="24" t="str">
        <f t="shared" si="1"/>
        <v>ds2-loc1-jlr</v>
      </c>
      <c r="AC10" s="24">
        <v>2</v>
      </c>
      <c r="AD10" s="24">
        <v>6</v>
      </c>
      <c r="AE10" s="25">
        <v>6</v>
      </c>
    </row>
    <row r="11" spans="1:31" ht="16.5" x14ac:dyDescent="0.2">
      <c r="A11" s="33" t="s">
        <v>706</v>
      </c>
      <c r="B11" s="33">
        <f t="shared" si="0"/>
        <v>5000211</v>
      </c>
      <c r="C11" s="42">
        <v>1</v>
      </c>
      <c r="D11" s="26">
        <v>50002</v>
      </c>
      <c r="E11" s="13">
        <v>1</v>
      </c>
      <c r="F11" s="14" t="s">
        <v>634</v>
      </c>
      <c r="G11" s="14" t="s">
        <v>1106</v>
      </c>
      <c r="H11" s="13">
        <v>45</v>
      </c>
      <c r="I11" s="13">
        <v>3</v>
      </c>
      <c r="J11" s="13">
        <v>1</v>
      </c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 t="s">
        <v>433</v>
      </c>
      <c r="AB11" s="13" t="str">
        <f t="shared" si="1"/>
        <v>ds2-loc1-shl</v>
      </c>
      <c r="AC11" s="13">
        <v>2</v>
      </c>
      <c r="AD11" s="13">
        <v>9</v>
      </c>
      <c r="AE11" s="27">
        <v>9</v>
      </c>
    </row>
    <row r="12" spans="1:31" ht="16.5" x14ac:dyDescent="0.2">
      <c r="A12" s="33" t="s">
        <v>706</v>
      </c>
      <c r="B12" s="33">
        <f t="shared" si="0"/>
        <v>5000220</v>
      </c>
      <c r="C12" s="42">
        <v>1</v>
      </c>
      <c r="D12" s="26">
        <v>50002</v>
      </c>
      <c r="E12" s="13">
        <v>2</v>
      </c>
      <c r="F12" s="14" t="s">
        <v>633</v>
      </c>
      <c r="G12" s="14" t="s">
        <v>1107</v>
      </c>
      <c r="H12" s="13">
        <v>45</v>
      </c>
      <c r="I12" s="13">
        <v>3</v>
      </c>
      <c r="J12" s="13">
        <v>1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 t="s">
        <v>748</v>
      </c>
      <c r="AB12" s="36" t="str">
        <f t="shared" si="1"/>
        <v>ds2-loc2-jlr</v>
      </c>
      <c r="AC12" s="36">
        <v>2</v>
      </c>
      <c r="AD12" s="13">
        <v>6</v>
      </c>
      <c r="AE12" s="27">
        <v>6</v>
      </c>
    </row>
    <row r="13" spans="1:31" ht="16.5" x14ac:dyDescent="0.2">
      <c r="A13" s="33" t="s">
        <v>706</v>
      </c>
      <c r="B13" s="33">
        <f t="shared" si="0"/>
        <v>5000221</v>
      </c>
      <c r="C13" s="42">
        <v>1</v>
      </c>
      <c r="D13" s="26">
        <v>50002</v>
      </c>
      <c r="E13" s="13">
        <v>2</v>
      </c>
      <c r="F13" s="14" t="s">
        <v>634</v>
      </c>
      <c r="G13" s="14" t="s">
        <v>376</v>
      </c>
      <c r="H13" s="13">
        <v>45</v>
      </c>
      <c r="I13" s="13">
        <v>3</v>
      </c>
      <c r="J13" s="13">
        <v>1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 t="s">
        <v>446</v>
      </c>
      <c r="AB13" s="36" t="str">
        <f t="shared" si="1"/>
        <v>ds2-loc2-shl</v>
      </c>
      <c r="AC13" s="36">
        <v>2</v>
      </c>
      <c r="AD13" s="13">
        <v>9</v>
      </c>
      <c r="AE13" s="27">
        <v>9</v>
      </c>
    </row>
    <row r="14" spans="1:31" ht="16.5" x14ac:dyDescent="0.2">
      <c r="A14" s="33" t="s">
        <v>706</v>
      </c>
      <c r="B14" s="33">
        <f t="shared" si="0"/>
        <v>5000230</v>
      </c>
      <c r="C14" s="42">
        <v>1</v>
      </c>
      <c r="D14" s="26">
        <v>50002</v>
      </c>
      <c r="E14" s="13">
        <v>3</v>
      </c>
      <c r="F14" s="14" t="s">
        <v>633</v>
      </c>
      <c r="G14" s="14" t="s">
        <v>749</v>
      </c>
      <c r="H14" s="13">
        <v>45</v>
      </c>
      <c r="I14" s="13">
        <v>3</v>
      </c>
      <c r="J14" s="13">
        <v>1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 t="s">
        <v>351</v>
      </c>
      <c r="AB14" s="37" t="str">
        <f t="shared" si="1"/>
        <v>ds2-loc3-jlr</v>
      </c>
      <c r="AC14" s="37">
        <v>2</v>
      </c>
      <c r="AD14" s="13">
        <v>6</v>
      </c>
      <c r="AE14" s="27">
        <v>6</v>
      </c>
    </row>
    <row r="15" spans="1:31" ht="17.25" thickBot="1" x14ac:dyDescent="0.25">
      <c r="A15" s="33" t="s">
        <v>706</v>
      </c>
      <c r="B15" s="33">
        <f t="shared" si="0"/>
        <v>5000231</v>
      </c>
      <c r="C15" s="42">
        <v>1</v>
      </c>
      <c r="D15" s="28">
        <v>50002</v>
      </c>
      <c r="E15" s="29">
        <v>3</v>
      </c>
      <c r="F15" s="30" t="s">
        <v>634</v>
      </c>
      <c r="G15" s="30" t="s">
        <v>361</v>
      </c>
      <c r="H15" s="29">
        <v>45</v>
      </c>
      <c r="I15" s="29">
        <v>3</v>
      </c>
      <c r="J15" s="29">
        <v>1</v>
      </c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 t="s">
        <v>444</v>
      </c>
      <c r="AB15" s="30" t="str">
        <f t="shared" si="1"/>
        <v>ds2-loc3-shl</v>
      </c>
      <c r="AC15" s="30">
        <v>2</v>
      </c>
      <c r="AD15" s="29">
        <v>9</v>
      </c>
      <c r="AE15" s="31">
        <v>9</v>
      </c>
    </row>
    <row r="16" spans="1:31" ht="16.5" x14ac:dyDescent="0.2">
      <c r="A16" s="33" t="s">
        <v>707</v>
      </c>
      <c r="B16" s="33">
        <f t="shared" si="0"/>
        <v>5000310</v>
      </c>
      <c r="C16" s="42">
        <v>1</v>
      </c>
      <c r="D16" s="23">
        <v>50003</v>
      </c>
      <c r="E16" s="24">
        <v>1</v>
      </c>
      <c r="F16" s="32" t="s">
        <v>633</v>
      </c>
      <c r="G16" s="32" t="s">
        <v>30</v>
      </c>
      <c r="H16" s="24">
        <v>50</v>
      </c>
      <c r="I16" s="24">
        <v>4</v>
      </c>
      <c r="J16" s="24">
        <v>2</v>
      </c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 t="s">
        <v>354</v>
      </c>
      <c r="AB16" s="24" t="str">
        <f t="shared" si="1"/>
        <v>ds3-loc1-jlr</v>
      </c>
      <c r="AC16" s="24">
        <v>2</v>
      </c>
      <c r="AD16" s="24">
        <v>6</v>
      </c>
      <c r="AE16" s="25">
        <v>6</v>
      </c>
    </row>
    <row r="17" spans="1:31" ht="16.5" x14ac:dyDescent="0.2">
      <c r="A17" s="33" t="s">
        <v>707</v>
      </c>
      <c r="B17" s="33">
        <f t="shared" si="0"/>
        <v>5000311</v>
      </c>
      <c r="C17" s="42">
        <v>1</v>
      </c>
      <c r="D17" s="26">
        <v>50003</v>
      </c>
      <c r="E17" s="13">
        <v>1</v>
      </c>
      <c r="F17" s="14" t="s">
        <v>634</v>
      </c>
      <c r="G17" s="14" t="s">
        <v>286</v>
      </c>
      <c r="H17" s="13">
        <v>50</v>
      </c>
      <c r="I17" s="13">
        <v>4</v>
      </c>
      <c r="J17" s="13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 t="s">
        <v>433</v>
      </c>
      <c r="AB17" s="13" t="str">
        <f t="shared" si="1"/>
        <v>ds3-loc1-shl</v>
      </c>
      <c r="AC17" s="13">
        <v>2</v>
      </c>
      <c r="AD17" s="13">
        <v>9</v>
      </c>
      <c r="AE17" s="27">
        <v>9</v>
      </c>
    </row>
    <row r="18" spans="1:31" ht="16.5" x14ac:dyDescent="0.2">
      <c r="A18" s="33" t="s">
        <v>707</v>
      </c>
      <c r="B18" s="33">
        <f t="shared" si="0"/>
        <v>5000320</v>
      </c>
      <c r="C18" s="42">
        <v>1</v>
      </c>
      <c r="D18" s="26">
        <v>50003</v>
      </c>
      <c r="E18" s="13">
        <v>2</v>
      </c>
      <c r="F18" s="14" t="s">
        <v>633</v>
      </c>
      <c r="G18" s="14" t="s">
        <v>356</v>
      </c>
      <c r="H18" s="13">
        <v>50</v>
      </c>
      <c r="I18" s="13">
        <v>4</v>
      </c>
      <c r="J18" s="13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 t="s">
        <v>748</v>
      </c>
      <c r="AB18" s="36" t="str">
        <f t="shared" si="1"/>
        <v>ds3-loc2-jlr</v>
      </c>
      <c r="AC18" s="36">
        <v>2</v>
      </c>
      <c r="AD18" s="13">
        <v>6</v>
      </c>
      <c r="AE18" s="27">
        <v>6</v>
      </c>
    </row>
    <row r="19" spans="1:31" ht="16.5" x14ac:dyDescent="0.2">
      <c r="A19" s="33" t="s">
        <v>707</v>
      </c>
      <c r="B19" s="33">
        <f t="shared" si="0"/>
        <v>5000321</v>
      </c>
      <c r="C19" s="42">
        <v>1</v>
      </c>
      <c r="D19" s="26">
        <v>50003</v>
      </c>
      <c r="E19" s="13">
        <v>2</v>
      </c>
      <c r="F19" s="14" t="s">
        <v>634</v>
      </c>
      <c r="G19" s="14" t="s">
        <v>376</v>
      </c>
      <c r="H19" s="13">
        <v>50</v>
      </c>
      <c r="I19" s="13">
        <v>4</v>
      </c>
      <c r="J19" s="13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 t="s">
        <v>446</v>
      </c>
      <c r="AB19" s="36" t="str">
        <f t="shared" si="1"/>
        <v>ds3-loc2-shl</v>
      </c>
      <c r="AC19" s="36">
        <v>2</v>
      </c>
      <c r="AD19" s="13">
        <v>9</v>
      </c>
      <c r="AE19" s="27">
        <v>9</v>
      </c>
    </row>
    <row r="20" spans="1:31" ht="16.5" x14ac:dyDescent="0.2">
      <c r="A20" s="33" t="s">
        <v>707</v>
      </c>
      <c r="B20" s="33">
        <f t="shared" si="0"/>
        <v>5000330</v>
      </c>
      <c r="C20" s="42">
        <v>1</v>
      </c>
      <c r="D20" s="26">
        <v>50003</v>
      </c>
      <c r="E20" s="13">
        <v>3</v>
      </c>
      <c r="F20" s="14" t="s">
        <v>633</v>
      </c>
      <c r="G20" s="14" t="s">
        <v>749</v>
      </c>
      <c r="H20" s="13">
        <v>50</v>
      </c>
      <c r="I20" s="13">
        <v>4</v>
      </c>
      <c r="J20" s="13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 t="s">
        <v>351</v>
      </c>
      <c r="AB20" s="37" t="str">
        <f t="shared" si="1"/>
        <v>ds3-loc3-jlr</v>
      </c>
      <c r="AC20" s="37">
        <v>2</v>
      </c>
      <c r="AD20" s="13">
        <v>6</v>
      </c>
      <c r="AE20" s="27">
        <v>6</v>
      </c>
    </row>
    <row r="21" spans="1:31" ht="17.25" thickBot="1" x14ac:dyDescent="0.25">
      <c r="A21" s="33" t="s">
        <v>707</v>
      </c>
      <c r="B21" s="33">
        <f t="shared" si="0"/>
        <v>5000331</v>
      </c>
      <c r="C21" s="42">
        <v>1</v>
      </c>
      <c r="D21" s="28">
        <v>50003</v>
      </c>
      <c r="E21" s="29">
        <v>3</v>
      </c>
      <c r="F21" s="30" t="s">
        <v>634</v>
      </c>
      <c r="G21" s="30" t="s">
        <v>361</v>
      </c>
      <c r="H21" s="29">
        <v>50</v>
      </c>
      <c r="I21" s="29">
        <v>4</v>
      </c>
      <c r="J21" s="29">
        <v>2</v>
      </c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 t="s">
        <v>444</v>
      </c>
      <c r="AB21" s="30" t="str">
        <f t="shared" si="1"/>
        <v>ds3-loc3-shl</v>
      </c>
      <c r="AC21" s="30">
        <v>2</v>
      </c>
      <c r="AD21" s="29">
        <v>9</v>
      </c>
      <c r="AE21" s="31">
        <v>9</v>
      </c>
    </row>
    <row r="22" spans="1:31" ht="16.5" x14ac:dyDescent="0.2">
      <c r="A22" s="33" t="s">
        <v>708</v>
      </c>
      <c r="B22" s="33">
        <f t="shared" si="0"/>
        <v>5000410</v>
      </c>
      <c r="C22" s="42">
        <v>1</v>
      </c>
      <c r="D22" s="23">
        <v>50004</v>
      </c>
      <c r="E22" s="24">
        <v>1</v>
      </c>
      <c r="F22" s="32" t="s">
        <v>633</v>
      </c>
      <c r="G22" s="32" t="s">
        <v>30</v>
      </c>
      <c r="H22" s="24">
        <v>60</v>
      </c>
      <c r="I22" s="24">
        <v>5</v>
      </c>
      <c r="J22" s="24">
        <v>2</v>
      </c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 t="s">
        <v>354</v>
      </c>
      <c r="AB22" s="24" t="str">
        <f t="shared" si="1"/>
        <v>ds4-loc1-jlr</v>
      </c>
      <c r="AC22" s="24">
        <v>3</v>
      </c>
      <c r="AD22" s="24">
        <v>6</v>
      </c>
      <c r="AE22" s="25">
        <v>6</v>
      </c>
    </row>
    <row r="23" spans="1:31" ht="16.5" x14ac:dyDescent="0.2">
      <c r="A23" s="33" t="s">
        <v>708</v>
      </c>
      <c r="B23" s="33">
        <f t="shared" si="0"/>
        <v>5000411</v>
      </c>
      <c r="C23" s="42">
        <v>1</v>
      </c>
      <c r="D23" s="26">
        <v>50004</v>
      </c>
      <c r="E23" s="13">
        <v>1</v>
      </c>
      <c r="F23" s="14" t="s">
        <v>634</v>
      </c>
      <c r="G23" s="14" t="s">
        <v>286</v>
      </c>
      <c r="H23" s="13">
        <v>60</v>
      </c>
      <c r="I23" s="13">
        <v>5</v>
      </c>
      <c r="J23" s="13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 t="s">
        <v>433</v>
      </c>
      <c r="AB23" s="13" t="str">
        <f t="shared" si="1"/>
        <v>ds4-loc1-shl</v>
      </c>
      <c r="AC23" s="13">
        <v>3</v>
      </c>
      <c r="AD23" s="13">
        <v>9</v>
      </c>
      <c r="AE23" s="27">
        <v>9</v>
      </c>
    </row>
    <row r="24" spans="1:31" ht="16.5" x14ac:dyDescent="0.2">
      <c r="A24" s="33" t="s">
        <v>708</v>
      </c>
      <c r="B24" s="33">
        <f t="shared" si="0"/>
        <v>5000420</v>
      </c>
      <c r="C24" s="42">
        <v>1</v>
      </c>
      <c r="D24" s="26">
        <v>50004</v>
      </c>
      <c r="E24" s="13">
        <v>2</v>
      </c>
      <c r="F24" s="14" t="s">
        <v>633</v>
      </c>
      <c r="G24" s="14" t="s">
        <v>356</v>
      </c>
      <c r="H24" s="13">
        <v>60</v>
      </c>
      <c r="I24" s="13">
        <v>5</v>
      </c>
      <c r="J24" s="13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 t="s">
        <v>748</v>
      </c>
      <c r="AB24" s="36" t="str">
        <f t="shared" si="1"/>
        <v>ds4-loc2-jlr</v>
      </c>
      <c r="AC24" s="36">
        <v>3</v>
      </c>
      <c r="AD24" s="13">
        <v>6</v>
      </c>
      <c r="AE24" s="27">
        <v>6</v>
      </c>
    </row>
    <row r="25" spans="1:31" ht="16.5" x14ac:dyDescent="0.2">
      <c r="A25" s="33" t="s">
        <v>708</v>
      </c>
      <c r="B25" s="33">
        <f t="shared" si="0"/>
        <v>5000421</v>
      </c>
      <c r="C25" s="42">
        <v>1</v>
      </c>
      <c r="D25" s="26">
        <v>50004</v>
      </c>
      <c r="E25" s="13">
        <v>2</v>
      </c>
      <c r="F25" s="14" t="s">
        <v>634</v>
      </c>
      <c r="G25" s="14" t="s">
        <v>376</v>
      </c>
      <c r="H25" s="13">
        <v>60</v>
      </c>
      <c r="I25" s="13">
        <v>5</v>
      </c>
      <c r="J25" s="13">
        <v>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 t="s">
        <v>446</v>
      </c>
      <c r="AB25" s="36" t="str">
        <f t="shared" si="1"/>
        <v>ds4-loc2-shl</v>
      </c>
      <c r="AC25" s="36">
        <v>3</v>
      </c>
      <c r="AD25" s="13">
        <v>9</v>
      </c>
      <c r="AE25" s="27">
        <v>9</v>
      </c>
    </row>
    <row r="26" spans="1:31" ht="16.5" x14ac:dyDescent="0.2">
      <c r="A26" s="33" t="s">
        <v>708</v>
      </c>
      <c r="B26" s="33">
        <f t="shared" si="0"/>
        <v>5000430</v>
      </c>
      <c r="C26" s="42">
        <v>1</v>
      </c>
      <c r="D26" s="26">
        <v>50004</v>
      </c>
      <c r="E26" s="13">
        <v>3</v>
      </c>
      <c r="F26" s="14" t="s">
        <v>633</v>
      </c>
      <c r="G26" s="14" t="s">
        <v>749</v>
      </c>
      <c r="H26" s="13">
        <v>60</v>
      </c>
      <c r="I26" s="13">
        <v>5</v>
      </c>
      <c r="J26" s="13">
        <v>2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 t="s">
        <v>351</v>
      </c>
      <c r="AB26" s="37" t="str">
        <f t="shared" si="1"/>
        <v>ds4-loc3-jlr</v>
      </c>
      <c r="AC26" s="37">
        <v>3</v>
      </c>
      <c r="AD26" s="13">
        <v>6</v>
      </c>
      <c r="AE26" s="27">
        <v>6</v>
      </c>
    </row>
    <row r="27" spans="1:31" ht="17.25" thickBot="1" x14ac:dyDescent="0.25">
      <c r="A27" s="33" t="s">
        <v>708</v>
      </c>
      <c r="B27" s="33">
        <f t="shared" si="0"/>
        <v>5000431</v>
      </c>
      <c r="C27" s="42">
        <v>1</v>
      </c>
      <c r="D27" s="28">
        <v>50004</v>
      </c>
      <c r="E27" s="29">
        <v>3</v>
      </c>
      <c r="F27" s="30" t="s">
        <v>634</v>
      </c>
      <c r="G27" s="30" t="s">
        <v>361</v>
      </c>
      <c r="H27" s="29">
        <v>60</v>
      </c>
      <c r="I27" s="29">
        <v>5</v>
      </c>
      <c r="J27" s="29">
        <v>2</v>
      </c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 t="s">
        <v>444</v>
      </c>
      <c r="AB27" s="30" t="str">
        <f t="shared" si="1"/>
        <v>ds4-loc3-shl</v>
      </c>
      <c r="AC27" s="30">
        <v>3</v>
      </c>
      <c r="AD27" s="29">
        <v>9</v>
      </c>
      <c r="AE27" s="31">
        <v>9</v>
      </c>
    </row>
    <row r="28" spans="1:31" ht="16.5" x14ac:dyDescent="0.2">
      <c r="A28" s="33" t="s">
        <v>709</v>
      </c>
      <c r="B28" s="33">
        <f t="shared" si="0"/>
        <v>5000510</v>
      </c>
      <c r="C28" s="42">
        <v>1</v>
      </c>
      <c r="D28" s="23">
        <v>50005</v>
      </c>
      <c r="E28" s="24">
        <v>1</v>
      </c>
      <c r="F28" s="32" t="s">
        <v>633</v>
      </c>
      <c r="G28" s="32" t="s">
        <v>30</v>
      </c>
      <c r="H28" s="24">
        <v>70</v>
      </c>
      <c r="I28" s="24">
        <v>6</v>
      </c>
      <c r="J28" s="24">
        <v>2</v>
      </c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 t="s">
        <v>354</v>
      </c>
      <c r="AB28" s="24" t="str">
        <f t="shared" si="1"/>
        <v>ds5-loc1-jlr</v>
      </c>
      <c r="AC28" s="24">
        <v>4</v>
      </c>
      <c r="AD28" s="24">
        <v>6</v>
      </c>
      <c r="AE28" s="25">
        <v>6</v>
      </c>
    </row>
    <row r="29" spans="1:31" ht="16.5" x14ac:dyDescent="0.2">
      <c r="A29" s="33" t="s">
        <v>709</v>
      </c>
      <c r="B29" s="33">
        <f t="shared" si="0"/>
        <v>5000511</v>
      </c>
      <c r="C29" s="42">
        <v>1</v>
      </c>
      <c r="D29" s="26">
        <v>50005</v>
      </c>
      <c r="E29" s="13">
        <v>1</v>
      </c>
      <c r="F29" s="14" t="s">
        <v>634</v>
      </c>
      <c r="G29" s="14" t="s">
        <v>286</v>
      </c>
      <c r="H29" s="13">
        <v>70</v>
      </c>
      <c r="I29" s="13">
        <v>6</v>
      </c>
      <c r="J29" s="13">
        <v>2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 t="s">
        <v>433</v>
      </c>
      <c r="AB29" s="13" t="str">
        <f t="shared" si="1"/>
        <v>ds5-loc1-shl</v>
      </c>
      <c r="AC29" s="13">
        <v>4</v>
      </c>
      <c r="AD29" s="13">
        <v>9</v>
      </c>
      <c r="AE29" s="27">
        <v>9</v>
      </c>
    </row>
    <row r="30" spans="1:31" ht="16.5" x14ac:dyDescent="0.2">
      <c r="A30" s="33" t="s">
        <v>709</v>
      </c>
      <c r="B30" s="33">
        <f t="shared" si="0"/>
        <v>5000520</v>
      </c>
      <c r="C30" s="42">
        <v>1</v>
      </c>
      <c r="D30" s="26">
        <v>50005</v>
      </c>
      <c r="E30" s="13">
        <v>2</v>
      </c>
      <c r="F30" s="14" t="s">
        <v>633</v>
      </c>
      <c r="G30" s="14" t="s">
        <v>356</v>
      </c>
      <c r="H30" s="13">
        <v>70</v>
      </c>
      <c r="I30" s="13">
        <v>6</v>
      </c>
      <c r="J30" s="13">
        <v>2</v>
      </c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 t="s">
        <v>748</v>
      </c>
      <c r="AB30" s="36" t="str">
        <f t="shared" si="1"/>
        <v>ds5-loc2-jlr</v>
      </c>
      <c r="AC30" s="36">
        <v>4</v>
      </c>
      <c r="AD30" s="13">
        <v>6</v>
      </c>
      <c r="AE30" s="27">
        <v>6</v>
      </c>
    </row>
    <row r="31" spans="1:31" ht="16.5" x14ac:dyDescent="0.2">
      <c r="A31" s="33" t="s">
        <v>709</v>
      </c>
      <c r="B31" s="33">
        <f t="shared" si="0"/>
        <v>5000521</v>
      </c>
      <c r="C31" s="42">
        <v>1</v>
      </c>
      <c r="D31" s="26">
        <v>50005</v>
      </c>
      <c r="E31" s="13">
        <v>2</v>
      </c>
      <c r="F31" s="14" t="s">
        <v>634</v>
      </c>
      <c r="G31" s="14" t="s">
        <v>376</v>
      </c>
      <c r="H31" s="13">
        <v>70</v>
      </c>
      <c r="I31" s="13">
        <v>6</v>
      </c>
      <c r="J31" s="13">
        <v>2</v>
      </c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 t="s">
        <v>446</v>
      </c>
      <c r="AB31" s="36" t="str">
        <f t="shared" si="1"/>
        <v>ds5-loc2-shl</v>
      </c>
      <c r="AC31" s="36">
        <v>4</v>
      </c>
      <c r="AD31" s="13">
        <v>9</v>
      </c>
      <c r="AE31" s="27">
        <v>9</v>
      </c>
    </row>
    <row r="32" spans="1:31" ht="16.5" x14ac:dyDescent="0.2">
      <c r="A32" s="33" t="s">
        <v>709</v>
      </c>
      <c r="B32" s="33">
        <f t="shared" si="0"/>
        <v>5000530</v>
      </c>
      <c r="C32" s="42">
        <v>1</v>
      </c>
      <c r="D32" s="26">
        <v>50005</v>
      </c>
      <c r="E32" s="13">
        <v>3</v>
      </c>
      <c r="F32" s="14" t="s">
        <v>633</v>
      </c>
      <c r="G32" s="14" t="s">
        <v>749</v>
      </c>
      <c r="H32" s="13">
        <v>70</v>
      </c>
      <c r="I32" s="13">
        <v>6</v>
      </c>
      <c r="J32" s="13">
        <v>2</v>
      </c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 t="s">
        <v>351</v>
      </c>
      <c r="AB32" s="37" t="str">
        <f t="shared" si="1"/>
        <v>ds5-loc3-jlr</v>
      </c>
      <c r="AC32" s="37">
        <v>4</v>
      </c>
      <c r="AD32" s="13">
        <v>6</v>
      </c>
      <c r="AE32" s="27">
        <v>6</v>
      </c>
    </row>
    <row r="33" spans="1:31" ht="21" customHeight="1" thickBot="1" x14ac:dyDescent="0.25">
      <c r="A33" s="33" t="s">
        <v>709</v>
      </c>
      <c r="B33" s="33">
        <f t="shared" si="0"/>
        <v>5000531</v>
      </c>
      <c r="C33" s="42">
        <v>1</v>
      </c>
      <c r="D33" s="28">
        <v>50005</v>
      </c>
      <c r="E33" s="29">
        <v>3</v>
      </c>
      <c r="F33" s="30" t="s">
        <v>634</v>
      </c>
      <c r="G33" s="30" t="s">
        <v>361</v>
      </c>
      <c r="H33" s="29">
        <v>70</v>
      </c>
      <c r="I33" s="29">
        <v>6</v>
      </c>
      <c r="J33" s="29">
        <v>2</v>
      </c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 t="s">
        <v>444</v>
      </c>
      <c r="AB33" s="30" t="str">
        <f t="shared" si="1"/>
        <v>ds5-loc3-shl</v>
      </c>
      <c r="AC33" s="30">
        <v>4</v>
      </c>
      <c r="AD33" s="29">
        <v>9</v>
      </c>
      <c r="AE33" s="31">
        <v>9</v>
      </c>
    </row>
    <row r="34" spans="1:31" ht="16.5" x14ac:dyDescent="0.2">
      <c r="A34" s="33" t="s">
        <v>710</v>
      </c>
      <c r="B34" s="33">
        <f t="shared" si="0"/>
        <v>5000610</v>
      </c>
      <c r="C34" s="42">
        <v>1</v>
      </c>
      <c r="D34" s="23">
        <v>50006</v>
      </c>
      <c r="E34" s="24">
        <v>1</v>
      </c>
      <c r="F34" s="32" t="s">
        <v>633</v>
      </c>
      <c r="G34" s="32" t="s">
        <v>30</v>
      </c>
      <c r="H34" s="24">
        <v>80</v>
      </c>
      <c r="I34" s="24">
        <v>7</v>
      </c>
      <c r="J34" s="24">
        <v>3</v>
      </c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32" t="s">
        <v>354</v>
      </c>
      <c r="AB34" s="14" t="str">
        <f t="shared" si="1"/>
        <v>ds6-loc1-jlr</v>
      </c>
      <c r="AC34" s="58">
        <v>5</v>
      </c>
      <c r="AD34" s="24">
        <v>6</v>
      </c>
      <c r="AE34" s="25">
        <v>6</v>
      </c>
    </row>
    <row r="35" spans="1:31" ht="16.5" x14ac:dyDescent="0.2">
      <c r="A35" s="33" t="s">
        <v>710</v>
      </c>
      <c r="B35" s="33">
        <f t="shared" si="0"/>
        <v>5000611</v>
      </c>
      <c r="C35" s="42">
        <v>1</v>
      </c>
      <c r="D35" s="26">
        <v>50006</v>
      </c>
      <c r="E35" s="13">
        <v>1</v>
      </c>
      <c r="F35" s="14" t="s">
        <v>634</v>
      </c>
      <c r="G35" s="14" t="s">
        <v>286</v>
      </c>
      <c r="H35" s="13">
        <v>80</v>
      </c>
      <c r="I35" s="13">
        <v>7</v>
      </c>
      <c r="J35" s="13">
        <v>3</v>
      </c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 t="s">
        <v>433</v>
      </c>
      <c r="AB35" s="13" t="str">
        <f t="shared" si="1"/>
        <v>ds6-loc1-shl</v>
      </c>
      <c r="AC35" s="13">
        <v>5</v>
      </c>
      <c r="AD35" s="13">
        <v>9</v>
      </c>
      <c r="AE35" s="27">
        <v>9</v>
      </c>
    </row>
    <row r="36" spans="1:31" ht="16.5" x14ac:dyDescent="0.2">
      <c r="A36" s="33" t="s">
        <v>710</v>
      </c>
      <c r="B36" s="33">
        <f t="shared" si="0"/>
        <v>5000620</v>
      </c>
      <c r="C36" s="42">
        <v>1</v>
      </c>
      <c r="D36" s="26">
        <v>50006</v>
      </c>
      <c r="E36" s="13">
        <v>2</v>
      </c>
      <c r="F36" s="14" t="s">
        <v>633</v>
      </c>
      <c r="G36" s="14" t="s">
        <v>356</v>
      </c>
      <c r="H36" s="13">
        <v>80</v>
      </c>
      <c r="I36" s="13">
        <v>7</v>
      </c>
      <c r="J36" s="13">
        <v>3</v>
      </c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4" t="s">
        <v>748</v>
      </c>
      <c r="AB36" s="14" t="str">
        <f t="shared" si="1"/>
        <v>ds6-loc2-jlr</v>
      </c>
      <c r="AC36" s="14">
        <v>5</v>
      </c>
      <c r="AD36" s="13">
        <v>6</v>
      </c>
      <c r="AE36" s="27">
        <v>6</v>
      </c>
    </row>
    <row r="37" spans="1:31" ht="16.5" x14ac:dyDescent="0.2">
      <c r="A37" s="33" t="s">
        <v>710</v>
      </c>
      <c r="B37" s="33">
        <f t="shared" si="0"/>
        <v>5000621</v>
      </c>
      <c r="C37" s="42">
        <v>1</v>
      </c>
      <c r="D37" s="26">
        <v>50006</v>
      </c>
      <c r="E37" s="13">
        <v>2</v>
      </c>
      <c r="F37" s="14" t="s">
        <v>634</v>
      </c>
      <c r="G37" s="14" t="s">
        <v>376</v>
      </c>
      <c r="H37" s="13">
        <v>80</v>
      </c>
      <c r="I37" s="13">
        <v>7</v>
      </c>
      <c r="J37" s="13">
        <v>3</v>
      </c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 t="s">
        <v>446</v>
      </c>
      <c r="AB37" s="14" t="str">
        <f t="shared" si="1"/>
        <v>ds6-loc2-shl</v>
      </c>
      <c r="AC37" s="14">
        <v>5</v>
      </c>
      <c r="AD37" s="13">
        <v>9</v>
      </c>
      <c r="AE37" s="27">
        <v>9</v>
      </c>
    </row>
    <row r="38" spans="1:31" ht="16.5" x14ac:dyDescent="0.2">
      <c r="A38" s="33" t="s">
        <v>710</v>
      </c>
      <c r="B38" s="33">
        <f t="shared" si="0"/>
        <v>5000630</v>
      </c>
      <c r="C38" s="42">
        <v>1</v>
      </c>
      <c r="D38" s="26">
        <v>50006</v>
      </c>
      <c r="E38" s="13">
        <v>3</v>
      </c>
      <c r="F38" s="14" t="s">
        <v>633</v>
      </c>
      <c r="G38" s="14" t="s">
        <v>749</v>
      </c>
      <c r="H38" s="13">
        <v>80</v>
      </c>
      <c r="I38" s="13">
        <v>7</v>
      </c>
      <c r="J38" s="13">
        <v>3</v>
      </c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4" t="s">
        <v>351</v>
      </c>
      <c r="AB38" s="14" t="str">
        <f t="shared" si="1"/>
        <v>ds6-loc3-jlr</v>
      </c>
      <c r="AC38" s="14">
        <v>5</v>
      </c>
      <c r="AD38" s="13">
        <v>6</v>
      </c>
      <c r="AE38" s="27">
        <v>6</v>
      </c>
    </row>
    <row r="39" spans="1:31" ht="17.25" thickBot="1" x14ac:dyDescent="0.25">
      <c r="A39" s="33" t="s">
        <v>710</v>
      </c>
      <c r="B39" s="33">
        <f t="shared" si="0"/>
        <v>5000631</v>
      </c>
      <c r="C39" s="42">
        <v>1</v>
      </c>
      <c r="D39" s="28">
        <v>50006</v>
      </c>
      <c r="E39" s="29">
        <v>3</v>
      </c>
      <c r="F39" s="30" t="s">
        <v>634</v>
      </c>
      <c r="G39" s="30" t="s">
        <v>361</v>
      </c>
      <c r="H39" s="29">
        <v>80</v>
      </c>
      <c r="I39" s="29">
        <v>7</v>
      </c>
      <c r="J39" s="29">
        <v>3</v>
      </c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30" t="s">
        <v>444</v>
      </c>
      <c r="AB39" s="30" t="str">
        <f t="shared" si="1"/>
        <v>ds6-loc3-shl</v>
      </c>
      <c r="AC39" s="30">
        <v>5</v>
      </c>
      <c r="AD39" s="29">
        <v>9</v>
      </c>
      <c r="AE39" s="31">
        <v>9</v>
      </c>
    </row>
    <row r="40" spans="1:31" ht="16.5" x14ac:dyDescent="0.2">
      <c r="A40" s="33" t="s">
        <v>711</v>
      </c>
      <c r="B40" s="33">
        <f t="shared" si="0"/>
        <v>5000710</v>
      </c>
      <c r="C40" s="42">
        <v>1</v>
      </c>
      <c r="D40" s="23">
        <v>50007</v>
      </c>
      <c r="E40" s="24">
        <v>1</v>
      </c>
      <c r="F40" s="32" t="s">
        <v>633</v>
      </c>
      <c r="G40" s="32" t="s">
        <v>30</v>
      </c>
      <c r="H40" s="24">
        <v>80</v>
      </c>
      <c r="I40" s="24">
        <v>7</v>
      </c>
      <c r="J40" s="24">
        <v>3</v>
      </c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32" t="s">
        <v>354</v>
      </c>
      <c r="AB40" s="24" t="str">
        <f t="shared" si="1"/>
        <v>ds7-loc1-jlr</v>
      </c>
      <c r="AC40" s="24">
        <v>5</v>
      </c>
      <c r="AD40" s="24">
        <v>6</v>
      </c>
      <c r="AE40" s="25">
        <v>6</v>
      </c>
    </row>
    <row r="41" spans="1:31" ht="16.5" x14ac:dyDescent="0.2">
      <c r="A41" s="33" t="s">
        <v>711</v>
      </c>
      <c r="B41" s="33">
        <f t="shared" si="0"/>
        <v>5000711</v>
      </c>
      <c r="C41" s="42">
        <v>1</v>
      </c>
      <c r="D41" s="26">
        <v>50007</v>
      </c>
      <c r="E41" s="13">
        <v>1</v>
      </c>
      <c r="F41" s="14" t="s">
        <v>634</v>
      </c>
      <c r="G41" s="14" t="s">
        <v>286</v>
      </c>
      <c r="H41" s="13">
        <v>80</v>
      </c>
      <c r="I41" s="13">
        <v>7</v>
      </c>
      <c r="J41" s="13">
        <v>3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4" t="s">
        <v>433</v>
      </c>
      <c r="AB41" s="13" t="str">
        <f t="shared" si="1"/>
        <v>ds7-loc1-shl</v>
      </c>
      <c r="AC41" s="13">
        <v>5</v>
      </c>
      <c r="AD41" s="13">
        <v>9</v>
      </c>
      <c r="AE41" s="27">
        <v>9</v>
      </c>
    </row>
    <row r="42" spans="1:31" ht="16.5" x14ac:dyDescent="0.2">
      <c r="A42" s="33" t="s">
        <v>711</v>
      </c>
      <c r="B42" s="33">
        <f t="shared" si="0"/>
        <v>5000720</v>
      </c>
      <c r="C42" s="42">
        <v>1</v>
      </c>
      <c r="D42" s="26">
        <v>50007</v>
      </c>
      <c r="E42" s="13">
        <v>2</v>
      </c>
      <c r="F42" s="14" t="s">
        <v>633</v>
      </c>
      <c r="G42" s="14" t="s">
        <v>356</v>
      </c>
      <c r="H42" s="13">
        <v>80</v>
      </c>
      <c r="I42" s="13">
        <v>7</v>
      </c>
      <c r="J42" s="13">
        <v>3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4" t="s">
        <v>748</v>
      </c>
      <c r="AB42" s="36" t="str">
        <f t="shared" si="1"/>
        <v>ds7-loc2-jlr</v>
      </c>
      <c r="AC42" s="36">
        <v>5</v>
      </c>
      <c r="AD42" s="13">
        <v>6</v>
      </c>
      <c r="AE42" s="27">
        <v>6</v>
      </c>
    </row>
    <row r="43" spans="1:31" ht="16.5" x14ac:dyDescent="0.2">
      <c r="A43" s="33" t="s">
        <v>711</v>
      </c>
      <c r="B43" s="33">
        <f t="shared" si="0"/>
        <v>5000721</v>
      </c>
      <c r="C43" s="42">
        <v>1</v>
      </c>
      <c r="D43" s="26">
        <v>50007</v>
      </c>
      <c r="E43" s="13">
        <v>2</v>
      </c>
      <c r="F43" s="14" t="s">
        <v>634</v>
      </c>
      <c r="G43" s="14" t="s">
        <v>376</v>
      </c>
      <c r="H43" s="13">
        <v>80</v>
      </c>
      <c r="I43" s="13">
        <v>7</v>
      </c>
      <c r="J43" s="13">
        <v>3</v>
      </c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7" t="s">
        <v>446</v>
      </c>
      <c r="AB43" s="36" t="str">
        <f t="shared" si="1"/>
        <v>ds7-loc2-shl</v>
      </c>
      <c r="AC43" s="36">
        <v>5</v>
      </c>
      <c r="AD43" s="13">
        <v>9</v>
      </c>
      <c r="AE43" s="27">
        <v>9</v>
      </c>
    </row>
    <row r="44" spans="1:31" ht="16.5" x14ac:dyDescent="0.2">
      <c r="A44" s="33" t="s">
        <v>711</v>
      </c>
      <c r="B44" s="33">
        <f t="shared" si="0"/>
        <v>5000730</v>
      </c>
      <c r="C44" s="42">
        <v>1</v>
      </c>
      <c r="D44" s="26">
        <v>50007</v>
      </c>
      <c r="E44" s="13">
        <v>3</v>
      </c>
      <c r="F44" s="14" t="s">
        <v>633</v>
      </c>
      <c r="G44" s="14" t="s">
        <v>749</v>
      </c>
      <c r="H44" s="13">
        <v>80</v>
      </c>
      <c r="I44" s="13">
        <v>7</v>
      </c>
      <c r="J44" s="13">
        <v>3</v>
      </c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7" t="s">
        <v>351</v>
      </c>
      <c r="AB44" s="37" t="str">
        <f t="shared" si="1"/>
        <v>ds7-loc3-jlr</v>
      </c>
      <c r="AC44" s="37">
        <v>5</v>
      </c>
      <c r="AD44" s="13">
        <v>6</v>
      </c>
      <c r="AE44" s="27">
        <v>6</v>
      </c>
    </row>
    <row r="45" spans="1:31" ht="17.25" thickBot="1" x14ac:dyDescent="0.25">
      <c r="A45" s="33" t="s">
        <v>711</v>
      </c>
      <c r="B45" s="33">
        <f t="shared" si="0"/>
        <v>5000731</v>
      </c>
      <c r="C45" s="42">
        <v>1</v>
      </c>
      <c r="D45" s="28">
        <v>50007</v>
      </c>
      <c r="E45" s="29">
        <v>3</v>
      </c>
      <c r="F45" s="30" t="s">
        <v>634</v>
      </c>
      <c r="G45" s="30" t="s">
        <v>361</v>
      </c>
      <c r="H45" s="29">
        <v>80</v>
      </c>
      <c r="I45" s="29">
        <v>7</v>
      </c>
      <c r="J45" s="29">
        <v>3</v>
      </c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30" t="s">
        <v>444</v>
      </c>
      <c r="AB45" s="30" t="str">
        <f t="shared" si="1"/>
        <v>ds7-loc3-shl</v>
      </c>
      <c r="AC45" s="30">
        <v>5</v>
      </c>
      <c r="AD45" s="29">
        <v>9</v>
      </c>
      <c r="AE45" s="31">
        <v>9</v>
      </c>
    </row>
    <row r="46" spans="1:31" ht="16.5" x14ac:dyDescent="0.2">
      <c r="A46" s="33" t="s">
        <v>712</v>
      </c>
      <c r="B46" s="33">
        <f t="shared" si="0"/>
        <v>5000810</v>
      </c>
      <c r="C46" s="42">
        <v>1</v>
      </c>
      <c r="D46" s="23">
        <v>50008</v>
      </c>
      <c r="E46" s="24">
        <v>1</v>
      </c>
      <c r="F46" s="32" t="s">
        <v>633</v>
      </c>
      <c r="G46" s="32" t="s">
        <v>30</v>
      </c>
      <c r="H46" s="24">
        <v>80</v>
      </c>
      <c r="I46" s="24">
        <v>7</v>
      </c>
      <c r="J46" s="24">
        <v>3</v>
      </c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 t="s">
        <v>354</v>
      </c>
      <c r="AB46" s="24" t="str">
        <f t="shared" si="1"/>
        <v>ds8-loc1-jlr</v>
      </c>
      <c r="AC46" s="24">
        <v>5</v>
      </c>
      <c r="AD46" s="24">
        <v>6</v>
      </c>
      <c r="AE46" s="25">
        <v>6</v>
      </c>
    </row>
    <row r="47" spans="1:31" ht="16.5" x14ac:dyDescent="0.2">
      <c r="A47" s="33" t="s">
        <v>712</v>
      </c>
      <c r="B47" s="33">
        <f t="shared" si="0"/>
        <v>5000811</v>
      </c>
      <c r="C47" s="42">
        <v>1</v>
      </c>
      <c r="D47" s="26">
        <v>50008</v>
      </c>
      <c r="E47" s="13">
        <v>1</v>
      </c>
      <c r="F47" s="14" t="s">
        <v>634</v>
      </c>
      <c r="G47" s="14" t="s">
        <v>286</v>
      </c>
      <c r="H47" s="13">
        <v>80</v>
      </c>
      <c r="I47" s="13">
        <v>7</v>
      </c>
      <c r="J47" s="13">
        <v>3</v>
      </c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4" t="s">
        <v>433</v>
      </c>
      <c r="AB47" s="13" t="str">
        <f t="shared" si="1"/>
        <v>ds8-loc1-shl</v>
      </c>
      <c r="AC47" s="13">
        <v>5</v>
      </c>
      <c r="AD47" s="13">
        <v>9</v>
      </c>
      <c r="AE47" s="27">
        <v>9</v>
      </c>
    </row>
    <row r="48" spans="1:31" ht="16.5" x14ac:dyDescent="0.2">
      <c r="A48" s="33" t="s">
        <v>712</v>
      </c>
      <c r="B48" s="33">
        <f t="shared" si="0"/>
        <v>5000820</v>
      </c>
      <c r="C48" s="42">
        <v>1</v>
      </c>
      <c r="D48" s="26">
        <v>50008</v>
      </c>
      <c r="E48" s="13">
        <v>2</v>
      </c>
      <c r="F48" s="14" t="s">
        <v>633</v>
      </c>
      <c r="G48" s="14" t="s">
        <v>356</v>
      </c>
      <c r="H48" s="13">
        <v>80</v>
      </c>
      <c r="I48" s="13">
        <v>7</v>
      </c>
      <c r="J48" s="13">
        <v>3</v>
      </c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33" t="s">
        <v>748</v>
      </c>
      <c r="AB48" s="36" t="str">
        <f t="shared" si="1"/>
        <v>ds8-loc2-jlr</v>
      </c>
      <c r="AC48" s="36">
        <v>5</v>
      </c>
      <c r="AD48" s="13">
        <v>6</v>
      </c>
      <c r="AE48" s="27">
        <v>6</v>
      </c>
    </row>
    <row r="49" spans="1:31" ht="16.5" x14ac:dyDescent="0.2">
      <c r="A49" s="33" t="s">
        <v>712</v>
      </c>
      <c r="B49" s="33">
        <f t="shared" si="0"/>
        <v>5000821</v>
      </c>
      <c r="C49" s="42">
        <v>1</v>
      </c>
      <c r="D49" s="26">
        <v>50008</v>
      </c>
      <c r="E49" s="13">
        <v>2</v>
      </c>
      <c r="F49" s="14" t="s">
        <v>634</v>
      </c>
      <c r="G49" s="14" t="s">
        <v>376</v>
      </c>
      <c r="H49" s="13">
        <v>80</v>
      </c>
      <c r="I49" s="13">
        <v>7</v>
      </c>
      <c r="J49" s="13">
        <v>3</v>
      </c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7" t="s">
        <v>446</v>
      </c>
      <c r="AB49" s="36" t="str">
        <f t="shared" si="1"/>
        <v>ds8-loc2-shl</v>
      </c>
      <c r="AC49" s="36">
        <v>5</v>
      </c>
      <c r="AD49" s="13">
        <v>9</v>
      </c>
      <c r="AE49" s="27">
        <v>9</v>
      </c>
    </row>
    <row r="50" spans="1:31" ht="16.5" x14ac:dyDescent="0.2">
      <c r="A50" s="33" t="s">
        <v>712</v>
      </c>
      <c r="B50" s="33">
        <f t="shared" si="0"/>
        <v>5000830</v>
      </c>
      <c r="C50" s="42">
        <v>1</v>
      </c>
      <c r="D50" s="26">
        <v>50008</v>
      </c>
      <c r="E50" s="13">
        <v>3</v>
      </c>
      <c r="F50" s="14" t="s">
        <v>633</v>
      </c>
      <c r="G50" s="14" t="s">
        <v>749</v>
      </c>
      <c r="H50" s="13">
        <v>80</v>
      </c>
      <c r="I50" s="13">
        <v>7</v>
      </c>
      <c r="J50" s="13">
        <v>3</v>
      </c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7" t="s">
        <v>351</v>
      </c>
      <c r="AB50" s="37" t="str">
        <f t="shared" si="1"/>
        <v>ds8-loc3-jlr</v>
      </c>
      <c r="AC50" s="37">
        <v>5</v>
      </c>
      <c r="AD50" s="13">
        <v>6</v>
      </c>
      <c r="AE50" s="27">
        <v>6</v>
      </c>
    </row>
    <row r="51" spans="1:31" ht="17.25" thickBot="1" x14ac:dyDescent="0.25">
      <c r="A51" s="33" t="s">
        <v>712</v>
      </c>
      <c r="B51" s="33">
        <f t="shared" si="0"/>
        <v>5000831</v>
      </c>
      <c r="C51" s="42">
        <v>1</v>
      </c>
      <c r="D51" s="28">
        <v>50008</v>
      </c>
      <c r="E51" s="29">
        <v>3</v>
      </c>
      <c r="F51" s="30" t="s">
        <v>634</v>
      </c>
      <c r="G51" s="30" t="s">
        <v>361</v>
      </c>
      <c r="H51" s="29">
        <v>80</v>
      </c>
      <c r="I51" s="29">
        <v>7</v>
      </c>
      <c r="J51" s="29">
        <v>3</v>
      </c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30" t="s">
        <v>444</v>
      </c>
      <c r="AB51" s="30" t="str">
        <f t="shared" si="1"/>
        <v>ds8-loc3-shl</v>
      </c>
      <c r="AC51" s="30">
        <v>5</v>
      </c>
      <c r="AD51" s="29">
        <v>9</v>
      </c>
      <c r="AE51" s="31">
        <v>9</v>
      </c>
    </row>
    <row r="52" spans="1:31" ht="16.5" x14ac:dyDescent="0.2">
      <c r="A52" s="33" t="s">
        <v>713</v>
      </c>
      <c r="B52" s="33">
        <f t="shared" si="0"/>
        <v>5000910</v>
      </c>
      <c r="C52" s="42">
        <v>1</v>
      </c>
      <c r="D52" s="23">
        <v>50009</v>
      </c>
      <c r="E52" s="24">
        <v>1</v>
      </c>
      <c r="F52" s="32" t="s">
        <v>633</v>
      </c>
      <c r="G52" s="32" t="s">
        <v>30</v>
      </c>
      <c r="H52" s="24">
        <v>90</v>
      </c>
      <c r="I52" s="24">
        <v>9</v>
      </c>
      <c r="J52" s="24">
        <v>3</v>
      </c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32" t="s">
        <v>354</v>
      </c>
      <c r="AB52" s="24" t="str">
        <f t="shared" si="1"/>
        <v>ds9-loc1-jlr</v>
      </c>
      <c r="AC52" s="24">
        <v>6</v>
      </c>
      <c r="AD52" s="24">
        <v>6</v>
      </c>
      <c r="AE52" s="25">
        <v>6</v>
      </c>
    </row>
    <row r="53" spans="1:31" ht="16.5" x14ac:dyDescent="0.2">
      <c r="A53" s="33" t="s">
        <v>713</v>
      </c>
      <c r="B53" s="33">
        <f t="shared" si="0"/>
        <v>5000911</v>
      </c>
      <c r="C53" s="42">
        <v>1</v>
      </c>
      <c r="D53" s="26">
        <v>50009</v>
      </c>
      <c r="E53" s="13">
        <v>1</v>
      </c>
      <c r="F53" s="14" t="s">
        <v>634</v>
      </c>
      <c r="G53" s="14" t="s">
        <v>286</v>
      </c>
      <c r="H53" s="13">
        <v>90</v>
      </c>
      <c r="I53" s="13">
        <v>9</v>
      </c>
      <c r="J53" s="13">
        <v>3</v>
      </c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4" t="s">
        <v>433</v>
      </c>
      <c r="AB53" s="13" t="str">
        <f t="shared" si="1"/>
        <v>ds9-loc1-shl</v>
      </c>
      <c r="AC53" s="13">
        <v>6</v>
      </c>
      <c r="AD53" s="13">
        <v>9</v>
      </c>
      <c r="AE53" s="27">
        <v>9</v>
      </c>
    </row>
    <row r="54" spans="1:31" ht="16.5" x14ac:dyDescent="0.2">
      <c r="A54" s="33" t="s">
        <v>713</v>
      </c>
      <c r="B54" s="33">
        <f t="shared" si="0"/>
        <v>5000920</v>
      </c>
      <c r="C54" s="42">
        <v>1</v>
      </c>
      <c r="D54" s="26">
        <v>50009</v>
      </c>
      <c r="E54" s="13">
        <v>2</v>
      </c>
      <c r="F54" s="14" t="s">
        <v>633</v>
      </c>
      <c r="G54" s="14" t="s">
        <v>356</v>
      </c>
      <c r="H54" s="13">
        <v>90</v>
      </c>
      <c r="I54" s="13">
        <v>9</v>
      </c>
      <c r="J54" s="13">
        <v>3</v>
      </c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4" t="s">
        <v>748</v>
      </c>
      <c r="AB54" s="36" t="str">
        <f t="shared" si="1"/>
        <v>ds9-loc2-jlr</v>
      </c>
      <c r="AC54" s="36">
        <v>6</v>
      </c>
      <c r="AD54" s="13">
        <v>6</v>
      </c>
      <c r="AE54" s="27">
        <v>6</v>
      </c>
    </row>
    <row r="55" spans="1:31" ht="16.5" x14ac:dyDescent="0.2">
      <c r="A55" s="33" t="s">
        <v>713</v>
      </c>
      <c r="B55" s="33">
        <f t="shared" si="0"/>
        <v>5000921</v>
      </c>
      <c r="C55" s="42">
        <v>1</v>
      </c>
      <c r="D55" s="26">
        <v>50009</v>
      </c>
      <c r="E55" s="13">
        <v>2</v>
      </c>
      <c r="F55" s="14" t="s">
        <v>634</v>
      </c>
      <c r="G55" s="14" t="s">
        <v>376</v>
      </c>
      <c r="H55" s="13">
        <v>90</v>
      </c>
      <c r="I55" s="13">
        <v>9</v>
      </c>
      <c r="J55" s="13">
        <v>3</v>
      </c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7" t="s">
        <v>446</v>
      </c>
      <c r="AB55" s="36" t="str">
        <f t="shared" si="1"/>
        <v>ds9-loc2-shl</v>
      </c>
      <c r="AC55" s="36">
        <v>6</v>
      </c>
      <c r="AD55" s="13">
        <v>9</v>
      </c>
      <c r="AE55" s="27">
        <v>9</v>
      </c>
    </row>
    <row r="56" spans="1:31" ht="16.5" x14ac:dyDescent="0.2">
      <c r="A56" s="33" t="s">
        <v>713</v>
      </c>
      <c r="B56" s="33">
        <f t="shared" si="0"/>
        <v>5000930</v>
      </c>
      <c r="C56" s="42">
        <v>1</v>
      </c>
      <c r="D56" s="26">
        <v>50009</v>
      </c>
      <c r="E56" s="13">
        <v>3</v>
      </c>
      <c r="F56" s="14" t="s">
        <v>633</v>
      </c>
      <c r="G56" s="14" t="s">
        <v>749</v>
      </c>
      <c r="H56" s="13">
        <v>90</v>
      </c>
      <c r="I56" s="13">
        <v>9</v>
      </c>
      <c r="J56" s="13">
        <v>3</v>
      </c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7" t="s">
        <v>351</v>
      </c>
      <c r="AB56" s="37" t="str">
        <f t="shared" si="1"/>
        <v>ds9-loc3-jlr</v>
      </c>
      <c r="AC56" s="37">
        <v>6</v>
      </c>
      <c r="AD56" s="13">
        <v>6</v>
      </c>
      <c r="AE56" s="27">
        <v>6</v>
      </c>
    </row>
    <row r="57" spans="1:31" ht="17.25" thickBot="1" x14ac:dyDescent="0.25">
      <c r="A57" s="33" t="s">
        <v>713</v>
      </c>
      <c r="B57" s="33">
        <f t="shared" si="0"/>
        <v>5000931</v>
      </c>
      <c r="C57" s="42">
        <v>1</v>
      </c>
      <c r="D57" s="26">
        <v>50009</v>
      </c>
      <c r="E57" s="29">
        <v>3</v>
      </c>
      <c r="F57" s="30" t="s">
        <v>634</v>
      </c>
      <c r="G57" s="30" t="s">
        <v>361</v>
      </c>
      <c r="H57" s="29">
        <v>90</v>
      </c>
      <c r="I57" s="29">
        <v>9</v>
      </c>
      <c r="J57" s="29">
        <v>3</v>
      </c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30" t="s">
        <v>444</v>
      </c>
      <c r="AB57" s="30" t="str">
        <f t="shared" si="1"/>
        <v>ds9-loc3-shl</v>
      </c>
      <c r="AC57" s="30">
        <v>6</v>
      </c>
      <c r="AD57" s="29">
        <v>9</v>
      </c>
      <c r="AE57" s="31">
        <v>9</v>
      </c>
    </row>
    <row r="58" spans="1:31" ht="16.5" x14ac:dyDescent="0.2">
      <c r="A58" s="33" t="s">
        <v>714</v>
      </c>
      <c r="B58" s="33">
        <f t="shared" si="0"/>
        <v>5001010</v>
      </c>
      <c r="C58" s="42">
        <v>1</v>
      </c>
      <c r="D58" s="23">
        <v>50010</v>
      </c>
      <c r="E58" s="24">
        <v>1</v>
      </c>
      <c r="F58" s="32" t="s">
        <v>633</v>
      </c>
      <c r="G58" s="32" t="s">
        <v>30</v>
      </c>
      <c r="H58" s="24">
        <v>100</v>
      </c>
      <c r="I58" s="24">
        <v>11</v>
      </c>
      <c r="J58" s="24">
        <v>4</v>
      </c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 t="s">
        <v>354</v>
      </c>
      <c r="AB58" s="24" t="str">
        <f t="shared" si="1"/>
        <v>tg1-loc1-jlr</v>
      </c>
      <c r="AC58" s="24">
        <v>7</v>
      </c>
      <c r="AD58" s="24">
        <v>6</v>
      </c>
      <c r="AE58" s="25">
        <v>6</v>
      </c>
    </row>
    <row r="59" spans="1:31" ht="16.5" x14ac:dyDescent="0.2">
      <c r="A59" s="33" t="s">
        <v>714</v>
      </c>
      <c r="B59" s="33">
        <f t="shared" si="0"/>
        <v>5001011</v>
      </c>
      <c r="C59" s="42">
        <v>1</v>
      </c>
      <c r="D59" s="26">
        <v>50010</v>
      </c>
      <c r="E59" s="13">
        <v>1</v>
      </c>
      <c r="F59" s="14" t="s">
        <v>634</v>
      </c>
      <c r="G59" s="14" t="s">
        <v>286</v>
      </c>
      <c r="H59" s="13">
        <v>100</v>
      </c>
      <c r="I59" s="13">
        <v>11</v>
      </c>
      <c r="J59" s="13">
        <v>4</v>
      </c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4" t="s">
        <v>433</v>
      </c>
      <c r="AB59" s="13" t="str">
        <f t="shared" si="1"/>
        <v>tg1-loc1-shl</v>
      </c>
      <c r="AC59" s="13">
        <v>7</v>
      </c>
      <c r="AD59" s="13">
        <v>9</v>
      </c>
      <c r="AE59" s="27">
        <v>9</v>
      </c>
    </row>
    <row r="60" spans="1:31" ht="16.5" x14ac:dyDescent="0.2">
      <c r="A60" s="33" t="s">
        <v>714</v>
      </c>
      <c r="B60" s="33">
        <f t="shared" si="0"/>
        <v>5001020</v>
      </c>
      <c r="C60" s="42">
        <v>1</v>
      </c>
      <c r="D60" s="26">
        <v>50010</v>
      </c>
      <c r="E60" s="13">
        <v>2</v>
      </c>
      <c r="F60" s="14" t="s">
        <v>633</v>
      </c>
      <c r="G60" s="14" t="s">
        <v>356</v>
      </c>
      <c r="H60" s="13">
        <v>100</v>
      </c>
      <c r="I60" s="13">
        <v>11</v>
      </c>
      <c r="J60" s="13">
        <v>4</v>
      </c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33" t="s">
        <v>748</v>
      </c>
      <c r="AB60" s="36" t="str">
        <f t="shared" si="1"/>
        <v>tg1-loc2-jlr</v>
      </c>
      <c r="AC60" s="36">
        <v>7</v>
      </c>
      <c r="AD60" s="13">
        <v>6</v>
      </c>
      <c r="AE60" s="27">
        <v>6</v>
      </c>
    </row>
    <row r="61" spans="1:31" ht="16.5" x14ac:dyDescent="0.2">
      <c r="A61" s="33" t="s">
        <v>714</v>
      </c>
      <c r="B61" s="33">
        <f t="shared" si="0"/>
        <v>5001021</v>
      </c>
      <c r="C61" s="42">
        <v>1</v>
      </c>
      <c r="D61" s="26">
        <v>50010</v>
      </c>
      <c r="E61" s="13">
        <v>2</v>
      </c>
      <c r="F61" s="14" t="s">
        <v>634</v>
      </c>
      <c r="G61" s="14" t="s">
        <v>376</v>
      </c>
      <c r="H61" s="13">
        <v>100</v>
      </c>
      <c r="I61" s="13">
        <v>11</v>
      </c>
      <c r="J61" s="13">
        <v>4</v>
      </c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7" t="s">
        <v>446</v>
      </c>
      <c r="AB61" s="36" t="str">
        <f t="shared" si="1"/>
        <v>tg1-loc2-shl</v>
      </c>
      <c r="AC61" s="36">
        <v>7</v>
      </c>
      <c r="AD61" s="13">
        <v>9</v>
      </c>
      <c r="AE61" s="27">
        <v>9</v>
      </c>
    </row>
    <row r="62" spans="1:31" ht="16.5" x14ac:dyDescent="0.2">
      <c r="A62" s="33" t="s">
        <v>714</v>
      </c>
      <c r="B62" s="33">
        <f t="shared" si="0"/>
        <v>5001030</v>
      </c>
      <c r="C62" s="42">
        <v>1</v>
      </c>
      <c r="D62" s="26">
        <v>50010</v>
      </c>
      <c r="E62" s="13">
        <v>3</v>
      </c>
      <c r="F62" s="14" t="s">
        <v>633</v>
      </c>
      <c r="G62" s="14" t="s">
        <v>749</v>
      </c>
      <c r="H62" s="13">
        <v>100</v>
      </c>
      <c r="I62" s="13">
        <v>11</v>
      </c>
      <c r="J62" s="13">
        <v>4</v>
      </c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7" t="s">
        <v>351</v>
      </c>
      <c r="AB62" s="37" t="str">
        <f t="shared" si="1"/>
        <v>tg1-loc3-jlr</v>
      </c>
      <c r="AC62" s="37">
        <v>7</v>
      </c>
      <c r="AD62" s="13">
        <v>6</v>
      </c>
      <c r="AE62" s="27">
        <v>6</v>
      </c>
    </row>
    <row r="63" spans="1:31" ht="17.25" thickBot="1" x14ac:dyDescent="0.25">
      <c r="A63" s="33" t="s">
        <v>714</v>
      </c>
      <c r="B63" s="33">
        <f t="shared" si="0"/>
        <v>5001031</v>
      </c>
      <c r="C63" s="42">
        <v>1</v>
      </c>
      <c r="D63" s="28">
        <v>50010</v>
      </c>
      <c r="E63" s="29">
        <v>3</v>
      </c>
      <c r="F63" s="30" t="s">
        <v>634</v>
      </c>
      <c r="G63" s="30" t="s">
        <v>361</v>
      </c>
      <c r="H63" s="29">
        <v>100</v>
      </c>
      <c r="I63" s="29">
        <v>11</v>
      </c>
      <c r="J63" s="29">
        <v>4</v>
      </c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30" t="s">
        <v>444</v>
      </c>
      <c r="AB63" s="30" t="str">
        <f t="shared" si="1"/>
        <v>tg1-loc3-shl</v>
      </c>
      <c r="AC63" s="30">
        <v>7</v>
      </c>
      <c r="AD63" s="29">
        <v>9</v>
      </c>
      <c r="AE63" s="31">
        <v>9</v>
      </c>
    </row>
    <row r="64" spans="1:31" ht="16.5" x14ac:dyDescent="0.2">
      <c r="A64" s="33" t="s">
        <v>715</v>
      </c>
      <c r="B64" s="33">
        <f t="shared" si="0"/>
        <v>5001110</v>
      </c>
      <c r="C64" s="42">
        <v>1</v>
      </c>
      <c r="D64" s="23">
        <v>50011</v>
      </c>
      <c r="E64" s="24">
        <v>1</v>
      </c>
      <c r="F64" s="32" t="s">
        <v>633</v>
      </c>
      <c r="G64" s="32" t="s">
        <v>30</v>
      </c>
      <c r="H64" s="24">
        <v>100</v>
      </c>
      <c r="I64" s="24">
        <v>11</v>
      </c>
      <c r="J64" s="24">
        <v>4</v>
      </c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32" t="s">
        <v>354</v>
      </c>
      <c r="AB64" s="24" t="str">
        <f t="shared" si="1"/>
        <v>tg2-loc1-jlr</v>
      </c>
      <c r="AC64" s="24">
        <v>7</v>
      </c>
      <c r="AD64" s="24">
        <v>6</v>
      </c>
      <c r="AE64" s="25">
        <v>6</v>
      </c>
    </row>
    <row r="65" spans="1:31" ht="16.5" x14ac:dyDescent="0.2">
      <c r="A65" s="33" t="s">
        <v>715</v>
      </c>
      <c r="B65" s="33">
        <f t="shared" si="0"/>
        <v>5001111</v>
      </c>
      <c r="C65" s="42">
        <v>1</v>
      </c>
      <c r="D65" s="26">
        <v>50011</v>
      </c>
      <c r="E65" s="13">
        <v>1</v>
      </c>
      <c r="F65" s="14" t="s">
        <v>634</v>
      </c>
      <c r="G65" s="14" t="s">
        <v>286</v>
      </c>
      <c r="H65" s="13">
        <v>100</v>
      </c>
      <c r="I65" s="13">
        <v>11</v>
      </c>
      <c r="J65" s="13">
        <v>4</v>
      </c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4" t="s">
        <v>433</v>
      </c>
      <c r="AB65" s="13" t="str">
        <f t="shared" si="1"/>
        <v>tg2-loc1-shl</v>
      </c>
      <c r="AC65" s="13">
        <v>7</v>
      </c>
      <c r="AD65" s="13">
        <v>9</v>
      </c>
      <c r="AE65" s="27">
        <v>9</v>
      </c>
    </row>
    <row r="66" spans="1:31" ht="16.5" x14ac:dyDescent="0.2">
      <c r="A66" s="33" t="s">
        <v>715</v>
      </c>
      <c r="B66" s="33">
        <f t="shared" si="0"/>
        <v>5001120</v>
      </c>
      <c r="C66" s="42">
        <v>1</v>
      </c>
      <c r="D66" s="26">
        <v>50011</v>
      </c>
      <c r="E66" s="13">
        <v>2</v>
      </c>
      <c r="F66" s="14" t="s">
        <v>633</v>
      </c>
      <c r="G66" s="14" t="s">
        <v>356</v>
      </c>
      <c r="H66" s="13">
        <v>100</v>
      </c>
      <c r="I66" s="13">
        <v>11</v>
      </c>
      <c r="J66" s="13">
        <v>4</v>
      </c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4" t="s">
        <v>748</v>
      </c>
      <c r="AB66" s="36" t="str">
        <f t="shared" si="1"/>
        <v>tg2-loc2-jlr</v>
      </c>
      <c r="AC66" s="36">
        <v>7</v>
      </c>
      <c r="AD66" s="13">
        <v>6</v>
      </c>
      <c r="AE66" s="27">
        <v>6</v>
      </c>
    </row>
    <row r="67" spans="1:31" ht="16.5" x14ac:dyDescent="0.2">
      <c r="A67" s="33" t="s">
        <v>715</v>
      </c>
      <c r="B67" s="33">
        <f t="shared" si="0"/>
        <v>5001121</v>
      </c>
      <c r="C67" s="42">
        <v>1</v>
      </c>
      <c r="D67" s="26">
        <v>50011</v>
      </c>
      <c r="E67" s="13">
        <v>2</v>
      </c>
      <c r="F67" s="14" t="s">
        <v>634</v>
      </c>
      <c r="G67" s="14" t="s">
        <v>376</v>
      </c>
      <c r="H67" s="13">
        <v>100</v>
      </c>
      <c r="I67" s="13">
        <v>11</v>
      </c>
      <c r="J67" s="13">
        <v>4</v>
      </c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7" t="s">
        <v>446</v>
      </c>
      <c r="AB67" s="36" t="str">
        <f t="shared" si="1"/>
        <v>tg2-loc2-shl</v>
      </c>
      <c r="AC67" s="36">
        <v>7</v>
      </c>
      <c r="AD67" s="13">
        <v>9</v>
      </c>
      <c r="AE67" s="27">
        <v>9</v>
      </c>
    </row>
    <row r="68" spans="1:31" ht="16.5" x14ac:dyDescent="0.2">
      <c r="A68" s="33" t="s">
        <v>715</v>
      </c>
      <c r="B68" s="33">
        <f t="shared" si="0"/>
        <v>5001130</v>
      </c>
      <c r="C68" s="42">
        <v>1</v>
      </c>
      <c r="D68" s="26">
        <v>50011</v>
      </c>
      <c r="E68" s="13">
        <v>3</v>
      </c>
      <c r="F68" s="14" t="s">
        <v>633</v>
      </c>
      <c r="G68" s="14" t="s">
        <v>749</v>
      </c>
      <c r="H68" s="13">
        <v>100</v>
      </c>
      <c r="I68" s="13">
        <v>11</v>
      </c>
      <c r="J68" s="13">
        <v>4</v>
      </c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7" t="s">
        <v>351</v>
      </c>
      <c r="AB68" s="37" t="str">
        <f t="shared" si="1"/>
        <v>tg2-loc3-jlr</v>
      </c>
      <c r="AC68" s="37">
        <v>7</v>
      </c>
      <c r="AD68" s="13">
        <v>6</v>
      </c>
      <c r="AE68" s="27">
        <v>6</v>
      </c>
    </row>
    <row r="69" spans="1:31" ht="17.25" thickBot="1" x14ac:dyDescent="0.25">
      <c r="A69" s="33" t="s">
        <v>715</v>
      </c>
      <c r="B69" s="33">
        <f t="shared" ref="B69:B99" si="2">D69*100+E69*10+IF(F69="jlr",0,1)</f>
        <v>5001131</v>
      </c>
      <c r="C69" s="42">
        <v>1</v>
      </c>
      <c r="D69" s="28">
        <v>50011</v>
      </c>
      <c r="E69" s="29">
        <v>3</v>
      </c>
      <c r="F69" s="30" t="s">
        <v>634</v>
      </c>
      <c r="G69" s="30" t="s">
        <v>361</v>
      </c>
      <c r="H69" s="29">
        <v>100</v>
      </c>
      <c r="I69" s="29">
        <v>11</v>
      </c>
      <c r="J69" s="29">
        <v>4</v>
      </c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30" t="s">
        <v>444</v>
      </c>
      <c r="AB69" s="30" t="str">
        <f t="shared" ref="AB69:AB99" si="3">A69&amp;"-loc"&amp;E69&amp;"-"&amp;F69</f>
        <v>tg2-loc3-shl</v>
      </c>
      <c r="AC69" s="30">
        <v>7</v>
      </c>
      <c r="AD69" s="29">
        <v>9</v>
      </c>
      <c r="AE69" s="31">
        <v>9</v>
      </c>
    </row>
    <row r="70" spans="1:31" ht="16.5" x14ac:dyDescent="0.2">
      <c r="A70" s="33" t="s">
        <v>716</v>
      </c>
      <c r="B70" s="33">
        <f t="shared" si="2"/>
        <v>5001210</v>
      </c>
      <c r="C70" s="42">
        <v>1</v>
      </c>
      <c r="D70" s="23">
        <v>50012</v>
      </c>
      <c r="E70" s="24">
        <v>1</v>
      </c>
      <c r="F70" s="32" t="s">
        <v>633</v>
      </c>
      <c r="G70" s="32" t="s">
        <v>30</v>
      </c>
      <c r="H70" s="24">
        <v>100</v>
      </c>
      <c r="I70" s="24">
        <v>11</v>
      </c>
      <c r="J70" s="24">
        <v>5</v>
      </c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 t="s">
        <v>354</v>
      </c>
      <c r="AB70" s="24" t="str">
        <f t="shared" si="3"/>
        <v>tg3-loc1-jlr</v>
      </c>
      <c r="AC70" s="24">
        <v>7</v>
      </c>
      <c r="AD70" s="24">
        <v>6</v>
      </c>
      <c r="AE70" s="25">
        <v>6</v>
      </c>
    </row>
    <row r="71" spans="1:31" ht="16.5" x14ac:dyDescent="0.2">
      <c r="A71" s="33" t="s">
        <v>716</v>
      </c>
      <c r="B71" s="33">
        <f t="shared" si="2"/>
        <v>5001211</v>
      </c>
      <c r="C71" s="42">
        <v>1</v>
      </c>
      <c r="D71" s="26">
        <v>50012</v>
      </c>
      <c r="E71" s="13">
        <v>1</v>
      </c>
      <c r="F71" s="14" t="s">
        <v>634</v>
      </c>
      <c r="G71" s="14" t="s">
        <v>286</v>
      </c>
      <c r="H71" s="13">
        <v>100</v>
      </c>
      <c r="I71" s="13">
        <v>11</v>
      </c>
      <c r="J71" s="13">
        <v>5</v>
      </c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4" t="s">
        <v>433</v>
      </c>
      <c r="AB71" s="13" t="str">
        <f t="shared" si="3"/>
        <v>tg3-loc1-shl</v>
      </c>
      <c r="AC71" s="13">
        <v>7</v>
      </c>
      <c r="AD71" s="13">
        <v>9</v>
      </c>
      <c r="AE71" s="27">
        <v>9</v>
      </c>
    </row>
    <row r="72" spans="1:31" ht="16.5" x14ac:dyDescent="0.2">
      <c r="A72" s="33" t="s">
        <v>716</v>
      </c>
      <c r="B72" s="33">
        <f t="shared" si="2"/>
        <v>5001220</v>
      </c>
      <c r="C72" s="42">
        <v>1</v>
      </c>
      <c r="D72" s="26">
        <v>50012</v>
      </c>
      <c r="E72" s="13">
        <v>2</v>
      </c>
      <c r="F72" s="14" t="s">
        <v>633</v>
      </c>
      <c r="G72" s="14" t="s">
        <v>356</v>
      </c>
      <c r="H72" s="13">
        <v>100</v>
      </c>
      <c r="I72" s="13">
        <v>11</v>
      </c>
      <c r="J72" s="13">
        <v>5</v>
      </c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33" t="s">
        <v>748</v>
      </c>
      <c r="AB72" s="36" t="str">
        <f t="shared" si="3"/>
        <v>tg3-loc2-jlr</v>
      </c>
      <c r="AC72" s="36">
        <v>7</v>
      </c>
      <c r="AD72" s="13">
        <v>6</v>
      </c>
      <c r="AE72" s="27">
        <v>6</v>
      </c>
    </row>
    <row r="73" spans="1:31" ht="16.5" x14ac:dyDescent="0.2">
      <c r="A73" s="33" t="s">
        <v>716</v>
      </c>
      <c r="B73" s="33">
        <f t="shared" si="2"/>
        <v>5001221</v>
      </c>
      <c r="C73" s="42">
        <v>1</v>
      </c>
      <c r="D73" s="26">
        <v>50012</v>
      </c>
      <c r="E73" s="13">
        <v>2</v>
      </c>
      <c r="F73" s="14" t="s">
        <v>634</v>
      </c>
      <c r="G73" s="14" t="s">
        <v>376</v>
      </c>
      <c r="H73" s="13">
        <v>100</v>
      </c>
      <c r="I73" s="13">
        <v>11</v>
      </c>
      <c r="J73" s="13">
        <v>5</v>
      </c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7" t="s">
        <v>446</v>
      </c>
      <c r="AB73" s="36" t="str">
        <f t="shared" si="3"/>
        <v>tg3-loc2-shl</v>
      </c>
      <c r="AC73" s="36">
        <v>7</v>
      </c>
      <c r="AD73" s="13">
        <v>9</v>
      </c>
      <c r="AE73" s="27">
        <v>9</v>
      </c>
    </row>
    <row r="74" spans="1:31" ht="16.5" x14ac:dyDescent="0.2">
      <c r="A74" s="33" t="s">
        <v>716</v>
      </c>
      <c r="B74" s="33">
        <f t="shared" si="2"/>
        <v>5001230</v>
      </c>
      <c r="C74" s="42">
        <v>1</v>
      </c>
      <c r="D74" s="26">
        <v>50012</v>
      </c>
      <c r="E74" s="13">
        <v>3</v>
      </c>
      <c r="F74" s="14" t="s">
        <v>633</v>
      </c>
      <c r="G74" s="14" t="s">
        <v>749</v>
      </c>
      <c r="H74" s="13">
        <v>100</v>
      </c>
      <c r="I74" s="13">
        <v>11</v>
      </c>
      <c r="J74" s="13">
        <v>5</v>
      </c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7" t="s">
        <v>351</v>
      </c>
      <c r="AB74" s="37" t="str">
        <f t="shared" si="3"/>
        <v>tg3-loc3-jlr</v>
      </c>
      <c r="AC74" s="37">
        <v>7</v>
      </c>
      <c r="AD74" s="13">
        <v>6</v>
      </c>
      <c r="AE74" s="27">
        <v>6</v>
      </c>
    </row>
    <row r="75" spans="1:31" ht="17.25" thickBot="1" x14ac:dyDescent="0.25">
      <c r="A75" s="33" t="s">
        <v>716</v>
      </c>
      <c r="B75" s="33">
        <f t="shared" si="2"/>
        <v>5001231</v>
      </c>
      <c r="C75" s="42">
        <v>1</v>
      </c>
      <c r="D75" s="28">
        <v>50012</v>
      </c>
      <c r="E75" s="29">
        <v>3</v>
      </c>
      <c r="F75" s="30" t="s">
        <v>634</v>
      </c>
      <c r="G75" s="30" t="s">
        <v>361</v>
      </c>
      <c r="H75" s="29">
        <v>100</v>
      </c>
      <c r="I75" s="29">
        <v>11</v>
      </c>
      <c r="J75" s="29">
        <v>5</v>
      </c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30" t="s">
        <v>444</v>
      </c>
      <c r="AB75" s="30" t="str">
        <f t="shared" si="3"/>
        <v>tg3-loc3-shl</v>
      </c>
      <c r="AC75" s="30">
        <v>7</v>
      </c>
      <c r="AD75" s="29">
        <v>9</v>
      </c>
      <c r="AE75" s="31">
        <v>9</v>
      </c>
    </row>
    <row r="76" spans="1:31" ht="16.5" x14ac:dyDescent="0.2">
      <c r="A76" s="33" t="s">
        <v>717</v>
      </c>
      <c r="B76" s="33">
        <f t="shared" si="2"/>
        <v>5001310</v>
      </c>
      <c r="C76" s="42">
        <v>1</v>
      </c>
      <c r="D76" s="23">
        <v>50013</v>
      </c>
      <c r="E76" s="24">
        <v>1</v>
      </c>
      <c r="F76" s="32" t="s">
        <v>633</v>
      </c>
      <c r="G76" s="32" t="s">
        <v>30</v>
      </c>
      <c r="H76" s="24">
        <v>110</v>
      </c>
      <c r="I76" s="24">
        <v>13</v>
      </c>
      <c r="J76" s="24">
        <v>5</v>
      </c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32" t="s">
        <v>354</v>
      </c>
      <c r="AB76" s="24" t="str">
        <f t="shared" si="3"/>
        <v>tg4-loc1-jlr</v>
      </c>
      <c r="AC76" s="24">
        <v>8</v>
      </c>
      <c r="AD76" s="24">
        <v>6</v>
      </c>
      <c r="AE76" s="25">
        <v>6</v>
      </c>
    </row>
    <row r="77" spans="1:31" ht="16.5" x14ac:dyDescent="0.2">
      <c r="A77" s="33" t="s">
        <v>717</v>
      </c>
      <c r="B77" s="33">
        <f t="shared" si="2"/>
        <v>5001311</v>
      </c>
      <c r="C77" s="42">
        <v>1</v>
      </c>
      <c r="D77" s="26">
        <v>50013</v>
      </c>
      <c r="E77" s="13">
        <v>1</v>
      </c>
      <c r="F77" s="14" t="s">
        <v>634</v>
      </c>
      <c r="G77" s="14" t="s">
        <v>286</v>
      </c>
      <c r="H77" s="13">
        <v>110</v>
      </c>
      <c r="I77" s="13">
        <v>13</v>
      </c>
      <c r="J77" s="13">
        <v>5</v>
      </c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4" t="s">
        <v>433</v>
      </c>
      <c r="AB77" s="13" t="str">
        <f t="shared" si="3"/>
        <v>tg4-loc1-shl</v>
      </c>
      <c r="AC77" s="13">
        <v>8</v>
      </c>
      <c r="AD77" s="13">
        <v>9</v>
      </c>
      <c r="AE77" s="27">
        <v>9</v>
      </c>
    </row>
    <row r="78" spans="1:31" ht="16.5" x14ac:dyDescent="0.2">
      <c r="A78" s="33" t="s">
        <v>717</v>
      </c>
      <c r="B78" s="33">
        <f t="shared" si="2"/>
        <v>5001320</v>
      </c>
      <c r="C78" s="42">
        <v>1</v>
      </c>
      <c r="D78" s="26">
        <v>50013</v>
      </c>
      <c r="E78" s="13">
        <v>2</v>
      </c>
      <c r="F78" s="14" t="s">
        <v>633</v>
      </c>
      <c r="G78" s="14" t="s">
        <v>356</v>
      </c>
      <c r="H78" s="13">
        <v>110</v>
      </c>
      <c r="I78" s="13">
        <v>13</v>
      </c>
      <c r="J78" s="13">
        <v>5</v>
      </c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4" t="s">
        <v>748</v>
      </c>
      <c r="AB78" s="36" t="str">
        <f t="shared" si="3"/>
        <v>tg4-loc2-jlr</v>
      </c>
      <c r="AC78" s="36">
        <v>8</v>
      </c>
      <c r="AD78" s="13">
        <v>6</v>
      </c>
      <c r="AE78" s="27">
        <v>6</v>
      </c>
    </row>
    <row r="79" spans="1:31" ht="16.5" x14ac:dyDescent="0.2">
      <c r="A79" s="33" t="s">
        <v>717</v>
      </c>
      <c r="B79" s="33">
        <f t="shared" si="2"/>
        <v>5001321</v>
      </c>
      <c r="C79" s="42">
        <v>1</v>
      </c>
      <c r="D79" s="26">
        <v>50013</v>
      </c>
      <c r="E79" s="13">
        <v>2</v>
      </c>
      <c r="F79" s="14" t="s">
        <v>634</v>
      </c>
      <c r="G79" s="14" t="s">
        <v>376</v>
      </c>
      <c r="H79" s="13">
        <v>110</v>
      </c>
      <c r="I79" s="13">
        <v>13</v>
      </c>
      <c r="J79" s="13">
        <v>5</v>
      </c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7" t="s">
        <v>446</v>
      </c>
      <c r="AB79" s="36" t="str">
        <f t="shared" si="3"/>
        <v>tg4-loc2-shl</v>
      </c>
      <c r="AC79" s="36">
        <v>8</v>
      </c>
      <c r="AD79" s="13">
        <v>9</v>
      </c>
      <c r="AE79" s="27">
        <v>9</v>
      </c>
    </row>
    <row r="80" spans="1:31" ht="16.5" x14ac:dyDescent="0.2">
      <c r="A80" s="33" t="s">
        <v>717</v>
      </c>
      <c r="B80" s="33">
        <f t="shared" si="2"/>
        <v>5001330</v>
      </c>
      <c r="C80" s="42">
        <v>1</v>
      </c>
      <c r="D80" s="26">
        <v>50013</v>
      </c>
      <c r="E80" s="13">
        <v>3</v>
      </c>
      <c r="F80" s="14" t="s">
        <v>633</v>
      </c>
      <c r="G80" s="14" t="s">
        <v>749</v>
      </c>
      <c r="H80" s="13">
        <v>110</v>
      </c>
      <c r="I80" s="13">
        <v>13</v>
      </c>
      <c r="J80" s="13">
        <v>5</v>
      </c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7" t="s">
        <v>351</v>
      </c>
      <c r="AB80" s="37" t="str">
        <f t="shared" si="3"/>
        <v>tg4-loc3-jlr</v>
      </c>
      <c r="AC80" s="37">
        <v>8</v>
      </c>
      <c r="AD80" s="13">
        <v>6</v>
      </c>
      <c r="AE80" s="27">
        <v>6</v>
      </c>
    </row>
    <row r="81" spans="1:31" ht="17.25" thickBot="1" x14ac:dyDescent="0.25">
      <c r="A81" s="33" t="s">
        <v>717</v>
      </c>
      <c r="B81" s="33">
        <f t="shared" si="2"/>
        <v>5001331</v>
      </c>
      <c r="C81" s="42">
        <v>1</v>
      </c>
      <c r="D81" s="28">
        <v>50013</v>
      </c>
      <c r="E81" s="29">
        <v>3</v>
      </c>
      <c r="F81" s="30" t="s">
        <v>634</v>
      </c>
      <c r="G81" s="30" t="s">
        <v>361</v>
      </c>
      <c r="H81" s="29">
        <v>110</v>
      </c>
      <c r="I81" s="29">
        <v>13</v>
      </c>
      <c r="J81" s="29">
        <v>5</v>
      </c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30" t="s">
        <v>444</v>
      </c>
      <c r="AB81" s="30" t="str">
        <f t="shared" si="3"/>
        <v>tg4-loc3-shl</v>
      </c>
      <c r="AC81" s="30">
        <v>8</v>
      </c>
      <c r="AD81" s="29">
        <v>9</v>
      </c>
      <c r="AE81" s="31">
        <v>9</v>
      </c>
    </row>
    <row r="82" spans="1:31" ht="16.5" x14ac:dyDescent="0.2">
      <c r="A82" s="33" t="s">
        <v>718</v>
      </c>
      <c r="B82" s="33">
        <f t="shared" si="2"/>
        <v>5001410</v>
      </c>
      <c r="C82" s="42">
        <v>1</v>
      </c>
      <c r="D82" s="23">
        <v>50014</v>
      </c>
      <c r="E82" s="24">
        <v>1</v>
      </c>
      <c r="F82" s="32" t="s">
        <v>633</v>
      </c>
      <c r="G82" s="32" t="s">
        <v>30</v>
      </c>
      <c r="H82" s="24">
        <v>120</v>
      </c>
      <c r="I82" s="24">
        <v>15</v>
      </c>
      <c r="J82" s="24">
        <v>5</v>
      </c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 t="s">
        <v>354</v>
      </c>
      <c r="AB82" s="24" t="str">
        <f t="shared" si="3"/>
        <v>tg5-loc1-jlr</v>
      </c>
      <c r="AC82" s="24">
        <v>9</v>
      </c>
      <c r="AD82" s="24">
        <v>6</v>
      </c>
      <c r="AE82" s="25">
        <v>6</v>
      </c>
    </row>
    <row r="83" spans="1:31" ht="16.5" x14ac:dyDescent="0.2">
      <c r="A83" s="33" t="s">
        <v>718</v>
      </c>
      <c r="B83" s="33">
        <f t="shared" si="2"/>
        <v>5001411</v>
      </c>
      <c r="C83" s="42">
        <v>1</v>
      </c>
      <c r="D83" s="26">
        <v>50014</v>
      </c>
      <c r="E83" s="13">
        <v>1</v>
      </c>
      <c r="F83" s="14" t="s">
        <v>634</v>
      </c>
      <c r="G83" s="14" t="s">
        <v>286</v>
      </c>
      <c r="H83" s="13">
        <v>120</v>
      </c>
      <c r="I83" s="13">
        <v>15</v>
      </c>
      <c r="J83" s="13">
        <v>5</v>
      </c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4" t="s">
        <v>433</v>
      </c>
      <c r="AB83" s="13" t="str">
        <f t="shared" si="3"/>
        <v>tg5-loc1-shl</v>
      </c>
      <c r="AC83" s="13">
        <v>9</v>
      </c>
      <c r="AD83" s="13">
        <v>9</v>
      </c>
      <c r="AE83" s="27">
        <v>9</v>
      </c>
    </row>
    <row r="84" spans="1:31" ht="16.5" x14ac:dyDescent="0.2">
      <c r="A84" s="33" t="s">
        <v>718</v>
      </c>
      <c r="B84" s="33">
        <f t="shared" si="2"/>
        <v>5001420</v>
      </c>
      <c r="C84" s="42">
        <v>1</v>
      </c>
      <c r="D84" s="26">
        <v>50014</v>
      </c>
      <c r="E84" s="13">
        <v>2</v>
      </c>
      <c r="F84" s="14" t="s">
        <v>633</v>
      </c>
      <c r="G84" s="14" t="s">
        <v>356</v>
      </c>
      <c r="H84" s="13">
        <v>120</v>
      </c>
      <c r="I84" s="13">
        <v>15</v>
      </c>
      <c r="J84" s="13">
        <v>5</v>
      </c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33" t="s">
        <v>748</v>
      </c>
      <c r="AB84" s="36" t="str">
        <f t="shared" si="3"/>
        <v>tg5-loc2-jlr</v>
      </c>
      <c r="AC84" s="36">
        <v>9</v>
      </c>
      <c r="AD84" s="13">
        <v>6</v>
      </c>
      <c r="AE84" s="27">
        <v>6</v>
      </c>
    </row>
    <row r="85" spans="1:31" ht="16.5" x14ac:dyDescent="0.2">
      <c r="A85" s="33" t="s">
        <v>718</v>
      </c>
      <c r="B85" s="33">
        <f t="shared" si="2"/>
        <v>5001421</v>
      </c>
      <c r="C85" s="42">
        <v>1</v>
      </c>
      <c r="D85" s="26">
        <v>50014</v>
      </c>
      <c r="E85" s="13">
        <v>2</v>
      </c>
      <c r="F85" s="14" t="s">
        <v>634</v>
      </c>
      <c r="G85" s="14" t="s">
        <v>376</v>
      </c>
      <c r="H85" s="13">
        <v>120</v>
      </c>
      <c r="I85" s="13">
        <v>15</v>
      </c>
      <c r="J85" s="13">
        <v>5</v>
      </c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7" t="s">
        <v>446</v>
      </c>
      <c r="AB85" s="36" t="str">
        <f t="shared" si="3"/>
        <v>tg5-loc2-shl</v>
      </c>
      <c r="AC85" s="36">
        <v>9</v>
      </c>
      <c r="AD85" s="13">
        <v>9</v>
      </c>
      <c r="AE85" s="27">
        <v>9</v>
      </c>
    </row>
    <row r="86" spans="1:31" ht="16.5" x14ac:dyDescent="0.2">
      <c r="A86" s="33" t="s">
        <v>718</v>
      </c>
      <c r="B86" s="33">
        <f t="shared" si="2"/>
        <v>5001430</v>
      </c>
      <c r="C86" s="42">
        <v>1</v>
      </c>
      <c r="D86" s="26">
        <v>50014</v>
      </c>
      <c r="E86" s="13">
        <v>3</v>
      </c>
      <c r="F86" s="14" t="s">
        <v>633</v>
      </c>
      <c r="G86" s="14" t="s">
        <v>749</v>
      </c>
      <c r="H86" s="13">
        <v>120</v>
      </c>
      <c r="I86" s="13">
        <v>15</v>
      </c>
      <c r="J86" s="13">
        <v>5</v>
      </c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7" t="s">
        <v>351</v>
      </c>
      <c r="AB86" s="37" t="str">
        <f t="shared" si="3"/>
        <v>tg5-loc3-jlr</v>
      </c>
      <c r="AC86" s="37">
        <v>9</v>
      </c>
      <c r="AD86" s="13">
        <v>6</v>
      </c>
      <c r="AE86" s="27">
        <v>6</v>
      </c>
    </row>
    <row r="87" spans="1:31" ht="17.25" thickBot="1" x14ac:dyDescent="0.25">
      <c r="A87" s="33" t="s">
        <v>718</v>
      </c>
      <c r="B87" s="33">
        <f t="shared" si="2"/>
        <v>5001431</v>
      </c>
      <c r="C87" s="42">
        <v>1</v>
      </c>
      <c r="D87" s="28">
        <v>50014</v>
      </c>
      <c r="E87" s="29">
        <v>3</v>
      </c>
      <c r="F87" s="30" t="s">
        <v>634</v>
      </c>
      <c r="G87" s="30" t="s">
        <v>361</v>
      </c>
      <c r="H87" s="29">
        <v>120</v>
      </c>
      <c r="I87" s="29">
        <v>15</v>
      </c>
      <c r="J87" s="29">
        <v>5</v>
      </c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30" t="s">
        <v>444</v>
      </c>
      <c r="AB87" s="30" t="str">
        <f t="shared" si="3"/>
        <v>tg5-loc3-shl</v>
      </c>
      <c r="AC87" s="30">
        <v>9</v>
      </c>
      <c r="AD87" s="29">
        <v>9</v>
      </c>
      <c r="AE87" s="31">
        <v>9</v>
      </c>
    </row>
    <row r="88" spans="1:31" ht="16.5" x14ac:dyDescent="0.2">
      <c r="A88" s="33" t="s">
        <v>719</v>
      </c>
      <c r="B88" s="33">
        <f t="shared" si="2"/>
        <v>5001510</v>
      </c>
      <c r="C88" s="42">
        <v>1</v>
      </c>
      <c r="D88" s="23">
        <v>50015</v>
      </c>
      <c r="E88" s="24">
        <v>1</v>
      </c>
      <c r="F88" s="32" t="s">
        <v>633</v>
      </c>
      <c r="G88" s="32" t="s">
        <v>30</v>
      </c>
      <c r="H88" s="24">
        <v>130</v>
      </c>
      <c r="I88" s="24">
        <v>17</v>
      </c>
      <c r="J88" s="24">
        <v>5</v>
      </c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 t="s">
        <v>354</v>
      </c>
      <c r="AB88" s="24" t="str">
        <f t="shared" si="3"/>
        <v>tg6-loc1-jlr</v>
      </c>
      <c r="AC88" s="24">
        <v>10</v>
      </c>
      <c r="AD88" s="24">
        <v>6</v>
      </c>
      <c r="AE88" s="25">
        <v>6</v>
      </c>
    </row>
    <row r="89" spans="1:31" ht="16.5" x14ac:dyDescent="0.2">
      <c r="A89" s="33" t="s">
        <v>719</v>
      </c>
      <c r="B89" s="33">
        <f t="shared" si="2"/>
        <v>5001511</v>
      </c>
      <c r="C89" s="42">
        <v>1</v>
      </c>
      <c r="D89" s="26">
        <v>50015</v>
      </c>
      <c r="E89" s="13">
        <v>1</v>
      </c>
      <c r="F89" s="14" t="s">
        <v>634</v>
      </c>
      <c r="G89" s="14" t="s">
        <v>286</v>
      </c>
      <c r="H89" s="13">
        <v>130</v>
      </c>
      <c r="I89" s="13">
        <v>17</v>
      </c>
      <c r="J89" s="13">
        <v>5</v>
      </c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4" t="s">
        <v>433</v>
      </c>
      <c r="AB89" s="13" t="str">
        <f t="shared" si="3"/>
        <v>tg6-loc1-shl</v>
      </c>
      <c r="AC89" s="13">
        <v>10</v>
      </c>
      <c r="AD89" s="13">
        <v>9</v>
      </c>
      <c r="AE89" s="27">
        <v>9</v>
      </c>
    </row>
    <row r="90" spans="1:31" ht="16.5" x14ac:dyDescent="0.2">
      <c r="A90" s="33" t="s">
        <v>719</v>
      </c>
      <c r="B90" s="33">
        <f t="shared" si="2"/>
        <v>5001520</v>
      </c>
      <c r="C90" s="42">
        <v>1</v>
      </c>
      <c r="D90" s="26">
        <v>50015</v>
      </c>
      <c r="E90" s="13">
        <v>2</v>
      </c>
      <c r="F90" s="14" t="s">
        <v>633</v>
      </c>
      <c r="G90" s="14" t="s">
        <v>356</v>
      </c>
      <c r="H90" s="13">
        <v>130</v>
      </c>
      <c r="I90" s="13">
        <v>17</v>
      </c>
      <c r="J90" s="13">
        <v>5</v>
      </c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 t="s">
        <v>748</v>
      </c>
      <c r="AB90" s="36" t="str">
        <f t="shared" si="3"/>
        <v>tg6-loc2-jlr</v>
      </c>
      <c r="AC90" s="36">
        <v>10</v>
      </c>
      <c r="AD90" s="13">
        <v>6</v>
      </c>
      <c r="AE90" s="27">
        <v>6</v>
      </c>
    </row>
    <row r="91" spans="1:31" ht="16.5" x14ac:dyDescent="0.2">
      <c r="A91" s="33" t="s">
        <v>719</v>
      </c>
      <c r="B91" s="33">
        <f t="shared" si="2"/>
        <v>5001521</v>
      </c>
      <c r="C91" s="42">
        <v>1</v>
      </c>
      <c r="D91" s="26">
        <v>50015</v>
      </c>
      <c r="E91" s="13">
        <v>2</v>
      </c>
      <c r="F91" s="14" t="s">
        <v>634</v>
      </c>
      <c r="G91" s="14" t="s">
        <v>376</v>
      </c>
      <c r="H91" s="13">
        <v>130</v>
      </c>
      <c r="I91" s="13">
        <v>17</v>
      </c>
      <c r="J91" s="13">
        <v>5</v>
      </c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4" t="s">
        <v>446</v>
      </c>
      <c r="AB91" s="36" t="str">
        <f t="shared" si="3"/>
        <v>tg6-loc2-shl</v>
      </c>
      <c r="AC91" s="36">
        <v>10</v>
      </c>
      <c r="AD91" s="13">
        <v>9</v>
      </c>
      <c r="AE91" s="27">
        <v>9</v>
      </c>
    </row>
    <row r="92" spans="1:31" ht="16.5" x14ac:dyDescent="0.2">
      <c r="A92" s="33" t="s">
        <v>719</v>
      </c>
      <c r="B92" s="33">
        <f t="shared" si="2"/>
        <v>5001530</v>
      </c>
      <c r="C92" s="42">
        <v>1</v>
      </c>
      <c r="D92" s="26">
        <v>50015</v>
      </c>
      <c r="E92" s="13">
        <v>3</v>
      </c>
      <c r="F92" s="14" t="s">
        <v>633</v>
      </c>
      <c r="G92" s="14" t="s">
        <v>749</v>
      </c>
      <c r="H92" s="13">
        <v>130</v>
      </c>
      <c r="I92" s="13">
        <v>17</v>
      </c>
      <c r="J92" s="13">
        <v>5</v>
      </c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 t="s">
        <v>351</v>
      </c>
      <c r="AB92" s="37" t="str">
        <f t="shared" si="3"/>
        <v>tg6-loc3-jlr</v>
      </c>
      <c r="AC92" s="37">
        <v>10</v>
      </c>
      <c r="AD92" s="13">
        <v>6</v>
      </c>
      <c r="AE92" s="27">
        <v>6</v>
      </c>
    </row>
    <row r="93" spans="1:31" ht="17.25" thickBot="1" x14ac:dyDescent="0.25">
      <c r="A93" s="33" t="s">
        <v>719</v>
      </c>
      <c r="B93" s="33">
        <f t="shared" si="2"/>
        <v>5001531</v>
      </c>
      <c r="C93" s="42">
        <v>1</v>
      </c>
      <c r="D93" s="28">
        <v>50015</v>
      </c>
      <c r="E93" s="29">
        <v>3</v>
      </c>
      <c r="F93" s="30" t="s">
        <v>634</v>
      </c>
      <c r="G93" s="30" t="s">
        <v>361</v>
      </c>
      <c r="H93" s="29">
        <v>130</v>
      </c>
      <c r="I93" s="29">
        <v>17</v>
      </c>
      <c r="J93" s="29">
        <v>5</v>
      </c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30" t="s">
        <v>444</v>
      </c>
      <c r="AB93" s="30" t="str">
        <f t="shared" si="3"/>
        <v>tg6-loc3-shl</v>
      </c>
      <c r="AC93" s="30">
        <v>10</v>
      </c>
      <c r="AD93" s="29">
        <v>9</v>
      </c>
      <c r="AE93" s="31">
        <v>9</v>
      </c>
    </row>
    <row r="94" spans="1:31" ht="16.5" x14ac:dyDescent="0.2">
      <c r="A94" s="33" t="s">
        <v>720</v>
      </c>
      <c r="B94" s="33">
        <f t="shared" si="2"/>
        <v>5001610</v>
      </c>
      <c r="C94" s="42">
        <v>1</v>
      </c>
      <c r="D94" s="23">
        <v>50016</v>
      </c>
      <c r="E94" s="24">
        <v>1</v>
      </c>
      <c r="F94" s="32" t="s">
        <v>633</v>
      </c>
      <c r="G94" s="32" t="s">
        <v>30</v>
      </c>
      <c r="H94" s="24">
        <v>140</v>
      </c>
      <c r="I94" s="24">
        <v>19</v>
      </c>
      <c r="J94" s="24">
        <v>5</v>
      </c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 t="s">
        <v>354</v>
      </c>
      <c r="AB94" s="24" t="str">
        <f t="shared" si="3"/>
        <v>xy-loc1-jlr</v>
      </c>
      <c r="AC94" s="24">
        <v>10</v>
      </c>
      <c r="AD94" s="24">
        <v>6</v>
      </c>
      <c r="AE94" s="25">
        <v>6</v>
      </c>
    </row>
    <row r="95" spans="1:31" ht="16.5" x14ac:dyDescent="0.2">
      <c r="A95" s="33" t="s">
        <v>720</v>
      </c>
      <c r="B95" s="33">
        <f t="shared" si="2"/>
        <v>5001611</v>
      </c>
      <c r="C95" s="42">
        <v>1</v>
      </c>
      <c r="D95" s="26">
        <v>50016</v>
      </c>
      <c r="E95" s="13">
        <v>1</v>
      </c>
      <c r="F95" s="14" t="s">
        <v>634</v>
      </c>
      <c r="G95" s="14" t="s">
        <v>286</v>
      </c>
      <c r="H95" s="13">
        <v>140</v>
      </c>
      <c r="I95" s="13">
        <v>19</v>
      </c>
      <c r="J95" s="13">
        <v>5</v>
      </c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 t="s">
        <v>433</v>
      </c>
      <c r="AB95" s="13" t="str">
        <f t="shared" si="3"/>
        <v>xy-loc1-shl</v>
      </c>
      <c r="AC95" s="13">
        <v>10</v>
      </c>
      <c r="AD95" s="13">
        <v>9</v>
      </c>
      <c r="AE95" s="27">
        <v>9</v>
      </c>
    </row>
    <row r="96" spans="1:31" ht="16.5" x14ac:dyDescent="0.2">
      <c r="A96" s="33" t="s">
        <v>720</v>
      </c>
      <c r="B96" s="33">
        <f t="shared" si="2"/>
        <v>5001620</v>
      </c>
      <c r="C96" s="42">
        <v>1</v>
      </c>
      <c r="D96" s="26">
        <v>50016</v>
      </c>
      <c r="E96" s="13">
        <v>2</v>
      </c>
      <c r="F96" s="14" t="s">
        <v>633</v>
      </c>
      <c r="G96" s="14" t="s">
        <v>356</v>
      </c>
      <c r="H96" s="13">
        <v>140</v>
      </c>
      <c r="I96" s="13">
        <v>19</v>
      </c>
      <c r="J96" s="13">
        <v>5</v>
      </c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 t="s">
        <v>748</v>
      </c>
      <c r="AB96" s="36" t="str">
        <f t="shared" si="3"/>
        <v>xy-loc2-jlr</v>
      </c>
      <c r="AC96" s="36">
        <v>10</v>
      </c>
      <c r="AD96" s="13">
        <v>6</v>
      </c>
      <c r="AE96" s="27">
        <v>6</v>
      </c>
    </row>
    <row r="97" spans="1:31" ht="16.5" x14ac:dyDescent="0.2">
      <c r="A97" s="33" t="s">
        <v>720</v>
      </c>
      <c r="B97" s="33">
        <f t="shared" si="2"/>
        <v>5001621</v>
      </c>
      <c r="C97" s="42">
        <v>1</v>
      </c>
      <c r="D97" s="26">
        <v>50016</v>
      </c>
      <c r="E97" s="13">
        <v>2</v>
      </c>
      <c r="F97" s="14" t="s">
        <v>634</v>
      </c>
      <c r="G97" s="14" t="s">
        <v>376</v>
      </c>
      <c r="H97" s="13">
        <v>140</v>
      </c>
      <c r="I97" s="13">
        <v>19</v>
      </c>
      <c r="J97" s="13">
        <v>5</v>
      </c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 t="s">
        <v>446</v>
      </c>
      <c r="AB97" s="36" t="str">
        <f t="shared" si="3"/>
        <v>xy-loc2-shl</v>
      </c>
      <c r="AC97" s="36">
        <v>10</v>
      </c>
      <c r="AD97" s="13">
        <v>9</v>
      </c>
      <c r="AE97" s="27">
        <v>9</v>
      </c>
    </row>
    <row r="98" spans="1:31" ht="16.5" x14ac:dyDescent="0.2">
      <c r="A98" s="33" t="s">
        <v>720</v>
      </c>
      <c r="B98" s="33">
        <f t="shared" si="2"/>
        <v>5001630</v>
      </c>
      <c r="C98" s="42">
        <v>1</v>
      </c>
      <c r="D98" s="26">
        <v>50016</v>
      </c>
      <c r="E98" s="13">
        <v>3</v>
      </c>
      <c r="F98" s="14" t="s">
        <v>633</v>
      </c>
      <c r="G98" s="14" t="s">
        <v>749</v>
      </c>
      <c r="H98" s="13">
        <v>140</v>
      </c>
      <c r="I98" s="13">
        <v>19</v>
      </c>
      <c r="J98" s="13">
        <v>5</v>
      </c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 t="s">
        <v>351</v>
      </c>
      <c r="AB98" s="37" t="str">
        <f t="shared" si="3"/>
        <v>xy-loc3-jlr</v>
      </c>
      <c r="AC98" s="37">
        <v>10</v>
      </c>
      <c r="AD98" s="13">
        <v>6</v>
      </c>
      <c r="AE98" s="27">
        <v>6</v>
      </c>
    </row>
    <row r="99" spans="1:31" ht="17.25" thickBot="1" x14ac:dyDescent="0.25">
      <c r="A99" s="33" t="s">
        <v>720</v>
      </c>
      <c r="B99" s="33">
        <f t="shared" si="2"/>
        <v>5001631</v>
      </c>
      <c r="C99" s="42">
        <v>1</v>
      </c>
      <c r="D99" s="28">
        <v>50016</v>
      </c>
      <c r="E99" s="29">
        <v>3</v>
      </c>
      <c r="F99" s="30" t="s">
        <v>634</v>
      </c>
      <c r="G99" s="30" t="s">
        <v>361</v>
      </c>
      <c r="H99" s="29">
        <v>140</v>
      </c>
      <c r="I99" s="29">
        <v>19</v>
      </c>
      <c r="J99" s="29">
        <v>5</v>
      </c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 t="s">
        <v>444</v>
      </c>
      <c r="AB99" s="30" t="str">
        <f t="shared" si="3"/>
        <v>xy-loc3-shl</v>
      </c>
      <c r="AC99" s="30">
        <v>10</v>
      </c>
      <c r="AD99" s="29">
        <v>9</v>
      </c>
      <c r="AE99" s="31">
        <v>9</v>
      </c>
    </row>
    <row r="100" spans="1:31" ht="16.5" x14ac:dyDescent="0.2">
      <c r="A100" s="33"/>
      <c r="B100" s="33"/>
      <c r="C100" s="42"/>
      <c r="D100" s="23"/>
      <c r="E100" s="24"/>
      <c r="F100" s="32"/>
      <c r="G100" s="32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5"/>
    </row>
    <row r="101" spans="1:31" ht="16.5" x14ac:dyDescent="0.2">
      <c r="A101" s="33"/>
      <c r="B101" s="33"/>
      <c r="C101" s="42"/>
      <c r="D101" s="26"/>
      <c r="E101" s="13"/>
      <c r="F101" s="14"/>
      <c r="G101" s="14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27"/>
    </row>
    <row r="102" spans="1:31" ht="16.5" x14ac:dyDescent="0.2">
      <c r="A102" s="33"/>
      <c r="B102" s="33"/>
      <c r="C102" s="42"/>
      <c r="D102" s="26"/>
      <c r="E102" s="13"/>
      <c r="F102" s="14"/>
      <c r="G102" s="14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36"/>
      <c r="AC102" s="36"/>
      <c r="AD102" s="13"/>
      <c r="AE102" s="27"/>
    </row>
    <row r="103" spans="1:31" ht="16.5" x14ac:dyDescent="0.2">
      <c r="A103" s="33"/>
      <c r="B103" s="33"/>
      <c r="C103" s="42"/>
      <c r="D103" s="26"/>
      <c r="E103" s="13"/>
      <c r="F103" s="14"/>
      <c r="G103" s="14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36"/>
      <c r="AC103" s="36"/>
      <c r="AD103" s="13"/>
      <c r="AE103" s="27"/>
    </row>
    <row r="104" spans="1:31" ht="16.5" x14ac:dyDescent="0.2">
      <c r="A104" s="33"/>
      <c r="B104" s="33"/>
      <c r="C104" s="42"/>
      <c r="D104" s="26"/>
      <c r="E104" s="13"/>
      <c r="F104" s="14"/>
      <c r="G104" s="14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37"/>
      <c r="AC104" s="37"/>
      <c r="AD104" s="13"/>
      <c r="AE104" s="27"/>
    </row>
    <row r="105" spans="1:31" ht="17.25" thickBot="1" x14ac:dyDescent="0.25">
      <c r="A105" s="33"/>
      <c r="B105" s="33"/>
      <c r="C105" s="42"/>
      <c r="D105" s="28"/>
      <c r="E105" s="29"/>
      <c r="F105" s="30"/>
      <c r="G105" s="30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30"/>
      <c r="AC105" s="30"/>
      <c r="AD105" s="29"/>
      <c r="AE105" s="31"/>
    </row>
    <row r="106" spans="1:31" ht="16.5" x14ac:dyDescent="0.2">
      <c r="A106" s="33"/>
      <c r="B106" s="33"/>
      <c r="C106" s="42"/>
      <c r="D106" s="23"/>
      <c r="E106" s="24"/>
      <c r="F106" s="32"/>
      <c r="G106" s="32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5"/>
    </row>
    <row r="107" spans="1:31" ht="16.5" x14ac:dyDescent="0.2">
      <c r="A107" s="33"/>
      <c r="B107" s="33"/>
      <c r="C107" s="42"/>
      <c r="D107" s="26"/>
      <c r="E107" s="13"/>
      <c r="F107" s="14"/>
      <c r="G107" s="14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4"/>
      <c r="AB107" s="13"/>
      <c r="AC107" s="13"/>
      <c r="AD107" s="13"/>
      <c r="AE107" s="27"/>
    </row>
    <row r="108" spans="1:31" ht="16.5" x14ac:dyDescent="0.2">
      <c r="A108" s="33"/>
      <c r="B108" s="33"/>
      <c r="C108" s="42"/>
      <c r="D108" s="26"/>
      <c r="E108" s="13"/>
      <c r="F108" s="14"/>
      <c r="G108" s="14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36"/>
      <c r="AC108" s="36"/>
      <c r="AD108" s="13"/>
      <c r="AE108" s="27"/>
    </row>
    <row r="109" spans="1:31" ht="16.5" x14ac:dyDescent="0.2">
      <c r="A109" s="33"/>
      <c r="B109" s="33"/>
      <c r="C109" s="42"/>
      <c r="D109" s="26"/>
      <c r="E109" s="13"/>
      <c r="F109" s="14"/>
      <c r="G109" s="14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36"/>
      <c r="AC109" s="36"/>
      <c r="AD109" s="13"/>
      <c r="AE109" s="27"/>
    </row>
    <row r="110" spans="1:31" ht="16.5" x14ac:dyDescent="0.2">
      <c r="A110" s="33"/>
      <c r="B110" s="33"/>
      <c r="C110" s="42"/>
      <c r="D110" s="26"/>
      <c r="E110" s="13"/>
      <c r="F110" s="14"/>
      <c r="G110" s="14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37"/>
      <c r="AC110" s="37"/>
      <c r="AD110" s="13"/>
      <c r="AE110" s="27"/>
    </row>
    <row r="111" spans="1:31" ht="17.25" thickBot="1" x14ac:dyDescent="0.25">
      <c r="A111" s="33"/>
      <c r="B111" s="33"/>
      <c r="C111" s="42"/>
      <c r="D111" s="28"/>
      <c r="E111" s="29"/>
      <c r="F111" s="30"/>
      <c r="G111" s="30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30"/>
      <c r="AC111" s="30"/>
      <c r="AD111" s="29"/>
      <c r="AE111" s="31"/>
    </row>
    <row r="112" spans="1:31" ht="16.5" x14ac:dyDescent="0.2">
      <c r="A112" s="33"/>
      <c r="B112" s="33"/>
      <c r="C112" s="42"/>
      <c r="D112" s="23"/>
      <c r="E112" s="24"/>
      <c r="F112" s="32"/>
      <c r="G112" s="32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5"/>
    </row>
    <row r="113" spans="1:31" ht="16.5" x14ac:dyDescent="0.2">
      <c r="A113" s="33"/>
      <c r="B113" s="33"/>
      <c r="C113" s="42"/>
      <c r="D113" s="26"/>
      <c r="E113" s="13"/>
      <c r="F113" s="14"/>
      <c r="G113" s="14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27"/>
    </row>
    <row r="114" spans="1:31" ht="16.5" x14ac:dyDescent="0.2">
      <c r="A114" s="33"/>
      <c r="B114" s="33"/>
      <c r="C114" s="42"/>
      <c r="D114" s="26"/>
      <c r="E114" s="13"/>
      <c r="F114" s="14"/>
      <c r="G114" s="14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36"/>
      <c r="AC114" s="36"/>
      <c r="AD114" s="13"/>
      <c r="AE114" s="27"/>
    </row>
    <row r="115" spans="1:31" ht="16.5" x14ac:dyDescent="0.2">
      <c r="A115" s="33"/>
      <c r="B115" s="33"/>
      <c r="C115" s="42"/>
      <c r="D115" s="26"/>
      <c r="E115" s="13"/>
      <c r="F115" s="14"/>
      <c r="G115" s="14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36"/>
      <c r="AC115" s="36"/>
      <c r="AD115" s="13"/>
      <c r="AE115" s="27"/>
    </row>
    <row r="116" spans="1:31" ht="16.5" x14ac:dyDescent="0.2">
      <c r="A116" s="33"/>
      <c r="B116" s="33"/>
      <c r="C116" s="42"/>
      <c r="D116" s="26"/>
      <c r="E116" s="13"/>
      <c r="F116" s="14"/>
      <c r="G116" s="14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37"/>
      <c r="AC116" s="37"/>
      <c r="AD116" s="13"/>
      <c r="AE116" s="27"/>
    </row>
    <row r="117" spans="1:31" ht="17.25" thickBot="1" x14ac:dyDescent="0.25">
      <c r="A117" s="33"/>
      <c r="B117" s="33"/>
      <c r="C117" s="42"/>
      <c r="D117" s="28"/>
      <c r="E117" s="29"/>
      <c r="F117" s="30"/>
      <c r="G117" s="30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30"/>
      <c r="AC117" s="30"/>
      <c r="AD117" s="29"/>
      <c r="AE117" s="31"/>
    </row>
    <row r="118" spans="1:31" ht="16.5" x14ac:dyDescent="0.2">
      <c r="A118" s="33"/>
      <c r="B118" s="33"/>
      <c r="C118" s="42"/>
      <c r="D118" s="23"/>
      <c r="E118" s="24"/>
      <c r="F118" s="32"/>
      <c r="G118" s="32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5"/>
    </row>
    <row r="119" spans="1:31" ht="16.5" x14ac:dyDescent="0.2">
      <c r="A119" s="33"/>
      <c r="B119" s="33"/>
      <c r="C119" s="42"/>
      <c r="D119" s="26"/>
      <c r="E119" s="13"/>
      <c r="F119" s="14"/>
      <c r="G119" s="14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27"/>
    </row>
    <row r="120" spans="1:31" ht="16.5" x14ac:dyDescent="0.2">
      <c r="A120" s="33"/>
      <c r="B120" s="33"/>
      <c r="C120" s="42"/>
      <c r="D120" s="26"/>
      <c r="E120" s="13"/>
      <c r="F120" s="14"/>
      <c r="G120" s="14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36"/>
      <c r="AC120" s="36"/>
      <c r="AD120" s="13"/>
      <c r="AE120" s="27"/>
    </row>
    <row r="121" spans="1:31" ht="16.5" x14ac:dyDescent="0.2">
      <c r="A121" s="33"/>
      <c r="B121" s="33"/>
      <c r="C121" s="42"/>
      <c r="D121" s="26"/>
      <c r="E121" s="13"/>
      <c r="F121" s="14"/>
      <c r="G121" s="14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36"/>
      <c r="AC121" s="36"/>
      <c r="AD121" s="13"/>
      <c r="AE121" s="27"/>
    </row>
    <row r="122" spans="1:31" ht="16.5" x14ac:dyDescent="0.2">
      <c r="A122" s="33"/>
      <c r="B122" s="33"/>
      <c r="C122" s="42"/>
      <c r="D122" s="26"/>
      <c r="E122" s="13"/>
      <c r="F122" s="14"/>
      <c r="G122" s="14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37"/>
      <c r="AC122" s="37"/>
      <c r="AD122" s="13"/>
      <c r="AE122" s="27"/>
    </row>
    <row r="123" spans="1:31" ht="17.25" thickBot="1" x14ac:dyDescent="0.25">
      <c r="A123" s="33"/>
      <c r="B123" s="33"/>
      <c r="C123" s="42"/>
      <c r="D123" s="28"/>
      <c r="E123" s="29"/>
      <c r="F123" s="30"/>
      <c r="G123" s="30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30"/>
      <c r="AC123" s="30"/>
      <c r="AD123" s="29"/>
      <c r="AE123" s="31"/>
    </row>
    <row r="124" spans="1:31" ht="16.5" x14ac:dyDescent="0.2">
      <c r="A124" s="33"/>
      <c r="B124" s="33"/>
      <c r="C124" s="42"/>
      <c r="D124" s="23"/>
      <c r="E124" s="24"/>
      <c r="F124" s="32"/>
      <c r="G124" s="32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5"/>
    </row>
    <row r="125" spans="1:31" ht="16.5" x14ac:dyDescent="0.2">
      <c r="A125" s="33"/>
      <c r="B125" s="33"/>
      <c r="C125" s="42"/>
      <c r="D125" s="26"/>
      <c r="E125" s="13"/>
      <c r="F125" s="14"/>
      <c r="G125" s="14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27"/>
    </row>
    <row r="126" spans="1:31" ht="16.5" x14ac:dyDescent="0.2">
      <c r="A126" s="33"/>
      <c r="B126" s="33"/>
      <c r="C126" s="42"/>
      <c r="D126" s="26"/>
      <c r="E126" s="13"/>
      <c r="F126" s="14"/>
      <c r="G126" s="14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36"/>
      <c r="AC126" s="36"/>
      <c r="AD126" s="13"/>
      <c r="AE126" s="27"/>
    </row>
    <row r="127" spans="1:31" ht="16.5" x14ac:dyDescent="0.2">
      <c r="A127" s="33"/>
      <c r="B127" s="33"/>
      <c r="C127" s="42"/>
      <c r="D127" s="26"/>
      <c r="E127" s="13"/>
      <c r="F127" s="14"/>
      <c r="G127" s="14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36"/>
      <c r="AC127" s="36"/>
      <c r="AD127" s="13"/>
      <c r="AE127" s="27"/>
    </row>
    <row r="128" spans="1:31" ht="16.5" x14ac:dyDescent="0.2">
      <c r="A128" s="33"/>
      <c r="B128" s="33"/>
      <c r="C128" s="42"/>
      <c r="D128" s="26"/>
      <c r="E128" s="13"/>
      <c r="F128" s="14"/>
      <c r="G128" s="14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37"/>
      <c r="AC128" s="37"/>
      <c r="AD128" s="13"/>
      <c r="AE128" s="27"/>
    </row>
    <row r="129" spans="1:31" ht="17.25" thickBot="1" x14ac:dyDescent="0.25">
      <c r="A129" s="33"/>
      <c r="B129" s="33"/>
      <c r="C129" s="42"/>
      <c r="D129" s="28"/>
      <c r="E129" s="29"/>
      <c r="F129" s="30"/>
      <c r="G129" s="30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30"/>
      <c r="AC129" s="30"/>
      <c r="AD129" s="29"/>
      <c r="AE129" s="31"/>
    </row>
    <row r="130" spans="1:31" ht="16.5" x14ac:dyDescent="0.2">
      <c r="A130" s="33"/>
      <c r="B130" s="33"/>
      <c r="C130" s="42"/>
      <c r="D130" s="23"/>
      <c r="E130" s="24"/>
      <c r="F130" s="32"/>
      <c r="G130" s="32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32"/>
      <c r="AB130" s="24"/>
      <c r="AC130" s="24"/>
      <c r="AD130" s="24"/>
      <c r="AE130" s="25"/>
    </row>
    <row r="131" spans="1:31" ht="16.5" x14ac:dyDescent="0.2">
      <c r="A131" s="33"/>
      <c r="B131" s="33"/>
      <c r="C131" s="42"/>
      <c r="D131" s="26"/>
      <c r="E131" s="13"/>
      <c r="F131" s="14"/>
      <c r="G131" s="14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27"/>
    </row>
    <row r="132" spans="1:31" ht="16.5" x14ac:dyDescent="0.2">
      <c r="A132" s="33"/>
      <c r="B132" s="33"/>
      <c r="C132" s="42"/>
      <c r="D132" s="26"/>
      <c r="E132" s="13"/>
      <c r="F132" s="14"/>
      <c r="G132" s="14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36"/>
      <c r="AC132" s="36"/>
      <c r="AD132" s="13"/>
      <c r="AE132" s="27"/>
    </row>
    <row r="133" spans="1:31" ht="16.5" x14ac:dyDescent="0.2">
      <c r="A133" s="33"/>
      <c r="B133" s="33"/>
      <c r="C133" s="42"/>
      <c r="D133" s="26"/>
      <c r="E133" s="13"/>
      <c r="F133" s="14"/>
      <c r="G133" s="14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36"/>
      <c r="AC133" s="36"/>
      <c r="AD133" s="13"/>
      <c r="AE133" s="27"/>
    </row>
    <row r="134" spans="1:31" ht="16.5" x14ac:dyDescent="0.2">
      <c r="A134" s="33"/>
      <c r="B134" s="33"/>
      <c r="C134" s="42"/>
      <c r="D134" s="26"/>
      <c r="E134" s="13"/>
      <c r="F134" s="14"/>
      <c r="G134" s="14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37"/>
      <c r="AC134" s="37"/>
      <c r="AD134" s="13"/>
      <c r="AE134" s="27"/>
    </row>
    <row r="135" spans="1:31" ht="17.25" thickBot="1" x14ac:dyDescent="0.25">
      <c r="A135" s="33"/>
      <c r="B135" s="33"/>
      <c r="C135" s="42"/>
      <c r="D135" s="28"/>
      <c r="E135" s="29"/>
      <c r="F135" s="30"/>
      <c r="G135" s="30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30"/>
      <c r="AC135" s="30"/>
      <c r="AD135" s="29"/>
      <c r="AE135" s="31"/>
    </row>
    <row r="136" spans="1:31" ht="16.5" x14ac:dyDescent="0.2">
      <c r="A136" s="33"/>
      <c r="B136" s="33"/>
      <c r="C136" s="42"/>
      <c r="D136" s="23"/>
      <c r="E136" s="24"/>
      <c r="F136" s="32"/>
      <c r="G136" s="32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32"/>
      <c r="AB136" s="24"/>
      <c r="AC136" s="24"/>
      <c r="AD136" s="24"/>
      <c r="AE136" s="25"/>
    </row>
    <row r="137" spans="1:31" ht="16.5" x14ac:dyDescent="0.2">
      <c r="A137" s="33"/>
      <c r="B137" s="33"/>
      <c r="C137" s="42"/>
      <c r="D137" s="26"/>
      <c r="E137" s="13"/>
      <c r="F137" s="14"/>
      <c r="G137" s="14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4"/>
      <c r="AB137" s="13"/>
      <c r="AC137" s="13"/>
      <c r="AD137" s="13"/>
      <c r="AE137" s="27"/>
    </row>
    <row r="138" spans="1:31" ht="16.5" x14ac:dyDescent="0.2">
      <c r="A138" s="33"/>
      <c r="B138" s="33"/>
      <c r="C138" s="42"/>
      <c r="D138" s="26"/>
      <c r="E138" s="13"/>
      <c r="F138" s="14"/>
      <c r="G138" s="14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4"/>
      <c r="AB138" s="36"/>
      <c r="AC138" s="36"/>
      <c r="AD138" s="13"/>
      <c r="AE138" s="27"/>
    </row>
    <row r="139" spans="1:31" ht="16.5" x14ac:dyDescent="0.2">
      <c r="A139" s="33"/>
      <c r="B139" s="33"/>
      <c r="C139" s="42"/>
      <c r="D139" s="26"/>
      <c r="E139" s="13"/>
      <c r="F139" s="14"/>
      <c r="G139" s="14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4"/>
      <c r="AB139" s="36"/>
      <c r="AC139" s="36"/>
      <c r="AD139" s="13"/>
      <c r="AE139" s="27"/>
    </row>
    <row r="140" spans="1:31" ht="16.5" x14ac:dyDescent="0.2">
      <c r="A140" s="33"/>
      <c r="B140" s="33"/>
      <c r="C140" s="42"/>
      <c r="D140" s="26"/>
      <c r="E140" s="13"/>
      <c r="F140" s="14"/>
      <c r="G140" s="14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4"/>
      <c r="AB140" s="37"/>
      <c r="AC140" s="37"/>
      <c r="AD140" s="13"/>
      <c r="AE140" s="27"/>
    </row>
    <row r="141" spans="1:31" ht="17.25" thickBot="1" x14ac:dyDescent="0.25">
      <c r="A141" s="33"/>
      <c r="B141" s="33"/>
      <c r="C141" s="42"/>
      <c r="D141" s="28"/>
      <c r="E141" s="29"/>
      <c r="F141" s="30"/>
      <c r="G141" s="30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30"/>
      <c r="AB141" s="30"/>
      <c r="AC141" s="30"/>
      <c r="AD141" s="29"/>
      <c r="AE141" s="31"/>
    </row>
    <row r="142" spans="1:31" ht="16.5" x14ac:dyDescent="0.2">
      <c r="A142" s="33"/>
      <c r="B142" s="33"/>
      <c r="C142" s="42"/>
      <c r="D142" s="23"/>
      <c r="E142" s="24"/>
      <c r="F142" s="32"/>
      <c r="G142" s="32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5"/>
    </row>
    <row r="143" spans="1:31" ht="16.5" x14ac:dyDescent="0.2">
      <c r="A143" s="33"/>
      <c r="B143" s="33"/>
      <c r="C143" s="42"/>
      <c r="D143" s="26"/>
      <c r="E143" s="13"/>
      <c r="F143" s="14"/>
      <c r="G143" s="14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27"/>
    </row>
    <row r="144" spans="1:31" ht="16.5" x14ac:dyDescent="0.2">
      <c r="A144" s="33"/>
      <c r="B144" s="33"/>
      <c r="C144" s="42"/>
      <c r="D144" s="26"/>
      <c r="E144" s="13"/>
      <c r="F144" s="14"/>
      <c r="G144" s="14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36"/>
      <c r="AC144" s="36"/>
      <c r="AD144" s="13"/>
      <c r="AE144" s="27"/>
    </row>
    <row r="145" spans="1:31" ht="16.5" x14ac:dyDescent="0.2">
      <c r="A145" s="33"/>
      <c r="B145" s="33"/>
      <c r="C145" s="42"/>
      <c r="D145" s="26"/>
      <c r="E145" s="13"/>
      <c r="F145" s="14"/>
      <c r="G145" s="14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36"/>
      <c r="AC145" s="36"/>
      <c r="AD145" s="13"/>
      <c r="AE145" s="27"/>
    </row>
    <row r="146" spans="1:31" ht="16.5" x14ac:dyDescent="0.2">
      <c r="A146" s="33"/>
      <c r="B146" s="33"/>
      <c r="C146" s="42"/>
      <c r="D146" s="26"/>
      <c r="E146" s="13"/>
      <c r="F146" s="14"/>
      <c r="G146" s="14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37"/>
      <c r="AC146" s="37"/>
      <c r="AD146" s="13"/>
      <c r="AE146" s="27"/>
    </row>
    <row r="147" spans="1:31" ht="17.25" thickBot="1" x14ac:dyDescent="0.25">
      <c r="A147" s="33"/>
      <c r="B147" s="33"/>
      <c r="C147" s="42"/>
      <c r="D147" s="28"/>
      <c r="E147" s="29"/>
      <c r="F147" s="30"/>
      <c r="G147" s="30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30"/>
      <c r="AC147" s="30"/>
      <c r="AD147" s="29"/>
      <c r="AE147" s="31"/>
    </row>
    <row r="148" spans="1:31" ht="16.5" x14ac:dyDescent="0.2">
      <c r="A148" s="33"/>
      <c r="B148" s="33"/>
      <c r="C148" s="42"/>
      <c r="D148" s="23"/>
      <c r="E148" s="24"/>
      <c r="F148" s="32"/>
      <c r="G148" s="32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5"/>
    </row>
    <row r="149" spans="1:31" ht="16.5" x14ac:dyDescent="0.2">
      <c r="A149" s="33"/>
      <c r="B149" s="33"/>
      <c r="C149" s="42"/>
      <c r="D149" s="26"/>
      <c r="E149" s="13"/>
      <c r="F149" s="14"/>
      <c r="G149" s="14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27"/>
    </row>
    <row r="150" spans="1:31" ht="16.5" x14ac:dyDescent="0.2">
      <c r="A150" s="33"/>
      <c r="B150" s="33"/>
      <c r="C150" s="42"/>
      <c r="D150" s="26"/>
      <c r="E150" s="13"/>
      <c r="F150" s="14"/>
      <c r="G150" s="14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36"/>
      <c r="AC150" s="36"/>
      <c r="AD150" s="13"/>
      <c r="AE150" s="27"/>
    </row>
    <row r="151" spans="1:31" ht="16.5" x14ac:dyDescent="0.2">
      <c r="A151" s="33"/>
      <c r="B151" s="33"/>
      <c r="C151" s="42"/>
      <c r="D151" s="26"/>
      <c r="E151" s="13"/>
      <c r="F151" s="14"/>
      <c r="G151" s="14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36"/>
      <c r="AC151" s="36"/>
      <c r="AD151" s="13"/>
      <c r="AE151" s="27"/>
    </row>
    <row r="152" spans="1:31" ht="16.5" x14ac:dyDescent="0.2">
      <c r="A152" s="33"/>
      <c r="B152" s="33"/>
      <c r="C152" s="42"/>
      <c r="D152" s="26"/>
      <c r="E152" s="13"/>
      <c r="F152" s="14"/>
      <c r="G152" s="14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37"/>
      <c r="AC152" s="37"/>
      <c r="AD152" s="13"/>
      <c r="AE152" s="27"/>
    </row>
    <row r="153" spans="1:31" ht="17.25" thickBot="1" x14ac:dyDescent="0.25">
      <c r="A153" s="33"/>
      <c r="B153" s="33"/>
      <c r="C153" s="42"/>
      <c r="D153" s="28"/>
      <c r="E153" s="29"/>
      <c r="F153" s="30"/>
      <c r="G153" s="30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30"/>
      <c r="AC153" s="30"/>
      <c r="AD153" s="29"/>
      <c r="AE153" s="31"/>
    </row>
    <row r="154" spans="1:31" ht="16.5" x14ac:dyDescent="0.2">
      <c r="A154" s="33"/>
      <c r="B154" s="33"/>
      <c r="C154" s="42"/>
      <c r="D154" s="23"/>
      <c r="E154" s="24"/>
      <c r="F154" s="32"/>
      <c r="G154" s="32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5"/>
    </row>
    <row r="155" spans="1:31" ht="16.5" x14ac:dyDescent="0.2">
      <c r="A155" s="33"/>
      <c r="B155" s="33"/>
      <c r="C155" s="42"/>
      <c r="D155" s="26"/>
      <c r="E155" s="13"/>
      <c r="F155" s="14"/>
      <c r="G155" s="14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27"/>
    </row>
    <row r="156" spans="1:31" ht="16.5" x14ac:dyDescent="0.2">
      <c r="A156" s="33"/>
      <c r="B156" s="33"/>
      <c r="C156" s="42"/>
      <c r="D156" s="26"/>
      <c r="E156" s="13"/>
      <c r="F156" s="14"/>
      <c r="G156" s="14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36"/>
      <c r="AC156" s="36"/>
      <c r="AD156" s="13"/>
      <c r="AE156" s="27"/>
    </row>
    <row r="157" spans="1:31" ht="16.5" x14ac:dyDescent="0.2">
      <c r="A157" s="33"/>
      <c r="B157" s="33"/>
      <c r="C157" s="42"/>
      <c r="D157" s="26"/>
      <c r="E157" s="13"/>
      <c r="F157" s="14"/>
      <c r="G157" s="14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36"/>
      <c r="AC157" s="36"/>
      <c r="AD157" s="13"/>
      <c r="AE157" s="27"/>
    </row>
    <row r="158" spans="1:31" ht="16.5" x14ac:dyDescent="0.2">
      <c r="A158" s="33"/>
      <c r="B158" s="33"/>
      <c r="C158" s="42"/>
      <c r="D158" s="26"/>
      <c r="E158" s="13"/>
      <c r="F158" s="14"/>
      <c r="G158" s="14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37"/>
      <c r="AC158" s="37"/>
      <c r="AD158" s="13"/>
      <c r="AE158" s="27"/>
    </row>
    <row r="159" spans="1:31" ht="17.25" thickBot="1" x14ac:dyDescent="0.25">
      <c r="A159" s="33"/>
      <c r="B159" s="33"/>
      <c r="C159" s="42"/>
      <c r="D159" s="28"/>
      <c r="E159" s="29"/>
      <c r="F159" s="30"/>
      <c r="G159" s="30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30"/>
      <c r="AC159" s="30"/>
      <c r="AD159" s="29"/>
      <c r="AE159" s="31"/>
    </row>
    <row r="160" spans="1:31" ht="16.5" x14ac:dyDescent="0.2">
      <c r="A160" s="33"/>
      <c r="B160" s="33"/>
      <c r="C160" s="42"/>
      <c r="D160" s="23"/>
      <c r="E160" s="24"/>
      <c r="F160" s="32"/>
      <c r="G160" s="32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5"/>
    </row>
    <row r="161" spans="1:31" ht="16.5" x14ac:dyDescent="0.2">
      <c r="A161" s="33"/>
      <c r="B161" s="33"/>
      <c r="C161" s="42"/>
      <c r="D161" s="26"/>
      <c r="E161" s="13"/>
      <c r="F161" s="14"/>
      <c r="G161" s="14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27"/>
    </row>
    <row r="162" spans="1:31" ht="16.5" x14ac:dyDescent="0.2">
      <c r="A162" s="33"/>
      <c r="B162" s="33"/>
      <c r="C162" s="42"/>
      <c r="D162" s="26"/>
      <c r="E162" s="13"/>
      <c r="F162" s="14"/>
      <c r="G162" s="14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36"/>
      <c r="AC162" s="36"/>
      <c r="AD162" s="13"/>
      <c r="AE162" s="27"/>
    </row>
    <row r="163" spans="1:31" ht="16.5" x14ac:dyDescent="0.2">
      <c r="A163" s="33"/>
      <c r="B163" s="33"/>
      <c r="C163" s="42"/>
      <c r="D163" s="26"/>
      <c r="E163" s="13"/>
      <c r="F163" s="14"/>
      <c r="G163" s="14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36"/>
      <c r="AC163" s="36"/>
      <c r="AD163" s="13"/>
      <c r="AE163" s="27"/>
    </row>
    <row r="164" spans="1:31" ht="16.5" x14ac:dyDescent="0.2">
      <c r="A164" s="33"/>
      <c r="B164" s="33"/>
      <c r="C164" s="42"/>
      <c r="D164" s="26"/>
      <c r="E164" s="13"/>
      <c r="F164" s="14"/>
      <c r="G164" s="14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37"/>
      <c r="AC164" s="37"/>
      <c r="AD164" s="13"/>
      <c r="AE164" s="27"/>
    </row>
    <row r="165" spans="1:31" ht="17.25" thickBot="1" x14ac:dyDescent="0.25">
      <c r="A165" s="33"/>
      <c r="B165" s="33"/>
      <c r="C165" s="42"/>
      <c r="D165" s="28"/>
      <c r="E165" s="29"/>
      <c r="F165" s="30"/>
      <c r="G165" s="30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30"/>
      <c r="AC165" s="30"/>
      <c r="AD165" s="29"/>
      <c r="AE165" s="31"/>
    </row>
    <row r="166" spans="1:31" ht="16.5" x14ac:dyDescent="0.2">
      <c r="A166" s="33"/>
      <c r="B166" s="33"/>
      <c r="C166" s="42"/>
      <c r="D166" s="23"/>
      <c r="E166" s="24"/>
      <c r="F166" s="32"/>
      <c r="G166" s="32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5"/>
    </row>
    <row r="167" spans="1:31" ht="16.5" x14ac:dyDescent="0.2">
      <c r="A167" s="33"/>
      <c r="B167" s="33"/>
      <c r="C167" s="42"/>
      <c r="D167" s="26"/>
      <c r="E167" s="13"/>
      <c r="F167" s="14"/>
      <c r="G167" s="14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27"/>
    </row>
    <row r="168" spans="1:31" ht="16.5" x14ac:dyDescent="0.2">
      <c r="A168" s="33"/>
      <c r="B168" s="33"/>
      <c r="C168" s="42"/>
      <c r="D168" s="26"/>
      <c r="E168" s="13"/>
      <c r="F168" s="14"/>
      <c r="G168" s="14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36"/>
      <c r="AC168" s="36"/>
      <c r="AD168" s="13"/>
      <c r="AE168" s="27"/>
    </row>
    <row r="169" spans="1:31" ht="16.5" x14ac:dyDescent="0.2">
      <c r="A169" s="33"/>
      <c r="B169" s="33"/>
      <c r="C169" s="42"/>
      <c r="D169" s="26"/>
      <c r="E169" s="13"/>
      <c r="F169" s="14"/>
      <c r="G169" s="14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36"/>
      <c r="AC169" s="36"/>
      <c r="AD169" s="13"/>
      <c r="AE169" s="27"/>
    </row>
    <row r="170" spans="1:31" ht="16.5" x14ac:dyDescent="0.2">
      <c r="A170" s="33"/>
      <c r="B170" s="33"/>
      <c r="C170" s="42"/>
      <c r="D170" s="26"/>
      <c r="E170" s="13"/>
      <c r="F170" s="14"/>
      <c r="G170" s="14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37"/>
      <c r="AC170" s="37"/>
      <c r="AD170" s="13"/>
      <c r="AE170" s="27"/>
    </row>
    <row r="171" spans="1:31" ht="17.25" thickBot="1" x14ac:dyDescent="0.25">
      <c r="A171" s="33"/>
      <c r="B171" s="33"/>
      <c r="C171" s="42"/>
      <c r="D171" s="28"/>
      <c r="E171" s="29"/>
      <c r="F171" s="30"/>
      <c r="G171" s="30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30"/>
      <c r="AC171" s="30"/>
      <c r="AD171" s="29"/>
      <c r="AE171" s="31"/>
    </row>
    <row r="172" spans="1:31" ht="16.5" x14ac:dyDescent="0.2">
      <c r="A172" s="33"/>
      <c r="B172" s="33"/>
      <c r="C172" s="42"/>
      <c r="D172" s="23"/>
      <c r="E172" s="24"/>
      <c r="F172" s="32"/>
      <c r="G172" s="32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5"/>
    </row>
    <row r="173" spans="1:31" ht="16.5" x14ac:dyDescent="0.2">
      <c r="A173" s="33"/>
      <c r="B173" s="33"/>
      <c r="C173" s="42"/>
      <c r="D173" s="26"/>
      <c r="E173" s="13"/>
      <c r="F173" s="14"/>
      <c r="G173" s="14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4"/>
      <c r="AB173" s="13"/>
      <c r="AC173" s="13"/>
      <c r="AD173" s="13"/>
      <c r="AE173" s="27"/>
    </row>
    <row r="174" spans="1:31" ht="16.5" x14ac:dyDescent="0.2">
      <c r="A174" s="33"/>
      <c r="B174" s="33"/>
      <c r="C174" s="42"/>
      <c r="D174" s="26"/>
      <c r="E174" s="13"/>
      <c r="F174" s="14"/>
      <c r="G174" s="14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36"/>
      <c r="AC174" s="36"/>
      <c r="AD174" s="13"/>
      <c r="AE174" s="27"/>
    </row>
    <row r="175" spans="1:31" ht="16.5" x14ac:dyDescent="0.2">
      <c r="A175" s="33"/>
      <c r="B175" s="33"/>
      <c r="C175" s="42"/>
      <c r="D175" s="26"/>
      <c r="E175" s="13"/>
      <c r="F175" s="14"/>
      <c r="G175" s="14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36"/>
      <c r="AC175" s="36"/>
      <c r="AD175" s="13"/>
      <c r="AE175" s="27"/>
    </row>
    <row r="176" spans="1:31" ht="16.5" x14ac:dyDescent="0.2">
      <c r="A176" s="33"/>
      <c r="B176" s="33"/>
      <c r="C176" s="42"/>
      <c r="D176" s="26"/>
      <c r="E176" s="13"/>
      <c r="F176" s="14"/>
      <c r="G176" s="14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37"/>
      <c r="AC176" s="37"/>
      <c r="AD176" s="13"/>
      <c r="AE176" s="27"/>
    </row>
    <row r="177" spans="1:31" ht="17.25" thickBot="1" x14ac:dyDescent="0.25">
      <c r="A177" s="33"/>
      <c r="B177" s="33"/>
      <c r="C177" s="42"/>
      <c r="D177" s="28"/>
      <c r="E177" s="29"/>
      <c r="F177" s="30"/>
      <c r="G177" s="30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30"/>
      <c r="AC177" s="30"/>
      <c r="AD177" s="29"/>
      <c r="AE177" s="31"/>
    </row>
    <row r="178" spans="1:31" ht="16.5" x14ac:dyDescent="0.2">
      <c r="A178" s="33"/>
      <c r="B178" s="33"/>
      <c r="C178" s="42"/>
      <c r="D178" s="23"/>
      <c r="E178" s="24"/>
      <c r="F178" s="32"/>
      <c r="G178" s="32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32"/>
      <c r="AB178" s="24"/>
      <c r="AC178" s="24"/>
      <c r="AD178" s="24"/>
      <c r="AE178" s="25"/>
    </row>
    <row r="179" spans="1:31" ht="16.5" x14ac:dyDescent="0.2">
      <c r="A179" s="33"/>
      <c r="B179" s="33"/>
      <c r="C179" s="42"/>
      <c r="D179" s="26"/>
      <c r="E179" s="13"/>
      <c r="F179" s="14"/>
      <c r="G179" s="14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4"/>
      <c r="AB179" s="13"/>
      <c r="AC179" s="13"/>
      <c r="AD179" s="13"/>
      <c r="AE179" s="27"/>
    </row>
    <row r="180" spans="1:31" ht="16.5" x14ac:dyDescent="0.2">
      <c r="A180" s="33"/>
      <c r="B180" s="33"/>
      <c r="C180" s="42"/>
      <c r="D180" s="26"/>
      <c r="E180" s="13"/>
      <c r="F180" s="14"/>
      <c r="G180" s="14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4"/>
      <c r="AB180" s="36"/>
      <c r="AC180" s="36"/>
      <c r="AD180" s="13"/>
      <c r="AE180" s="27"/>
    </row>
    <row r="181" spans="1:31" ht="16.5" x14ac:dyDescent="0.2">
      <c r="A181" s="33"/>
      <c r="B181" s="33"/>
      <c r="C181" s="42"/>
      <c r="D181" s="26"/>
      <c r="E181" s="13"/>
      <c r="F181" s="14"/>
      <c r="G181" s="14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4"/>
      <c r="AB181" s="36"/>
      <c r="AC181" s="36"/>
      <c r="AD181" s="13"/>
      <c r="AE181" s="27"/>
    </row>
    <row r="182" spans="1:31" ht="16.5" x14ac:dyDescent="0.2">
      <c r="A182" s="33"/>
      <c r="B182" s="33"/>
      <c r="C182" s="42"/>
      <c r="D182" s="26"/>
      <c r="E182" s="13"/>
      <c r="F182" s="14"/>
      <c r="G182" s="14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4"/>
      <c r="AB182" s="37"/>
      <c r="AC182" s="37"/>
      <c r="AD182" s="13"/>
      <c r="AE182" s="27"/>
    </row>
    <row r="183" spans="1:31" ht="17.25" thickBot="1" x14ac:dyDescent="0.25">
      <c r="A183" s="33"/>
      <c r="B183" s="33"/>
      <c r="C183" s="42"/>
      <c r="D183" s="28"/>
      <c r="E183" s="29"/>
      <c r="F183" s="30"/>
      <c r="G183" s="30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30"/>
      <c r="AB183" s="30"/>
      <c r="AC183" s="30"/>
      <c r="AD183" s="29"/>
      <c r="AE183" s="31"/>
    </row>
    <row r="184" spans="1:31" ht="16.5" x14ac:dyDescent="0.2">
      <c r="A184" s="33"/>
      <c r="B184" s="33"/>
      <c r="C184" s="42"/>
      <c r="D184" s="23"/>
      <c r="E184" s="24"/>
      <c r="F184" s="32"/>
      <c r="G184" s="32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5"/>
    </row>
    <row r="185" spans="1:31" ht="16.5" x14ac:dyDescent="0.2">
      <c r="A185" s="33"/>
      <c r="B185" s="33"/>
      <c r="C185" s="42"/>
      <c r="D185" s="26"/>
      <c r="E185" s="13"/>
      <c r="F185" s="14"/>
      <c r="G185" s="14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27"/>
    </row>
    <row r="186" spans="1:31" ht="16.5" x14ac:dyDescent="0.2">
      <c r="A186" s="33"/>
      <c r="B186" s="33"/>
      <c r="C186" s="42"/>
      <c r="D186" s="26"/>
      <c r="E186" s="13"/>
      <c r="F186" s="14"/>
      <c r="G186" s="14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36"/>
      <c r="AC186" s="36"/>
      <c r="AD186" s="13"/>
      <c r="AE186" s="27"/>
    </row>
    <row r="187" spans="1:31" ht="16.5" x14ac:dyDescent="0.2">
      <c r="A187" s="33"/>
      <c r="B187" s="33"/>
      <c r="C187" s="42"/>
      <c r="D187" s="26"/>
      <c r="E187" s="13"/>
      <c r="F187" s="14"/>
      <c r="G187" s="14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36"/>
      <c r="AC187" s="36"/>
      <c r="AD187" s="13"/>
      <c r="AE187" s="27"/>
    </row>
    <row r="188" spans="1:31" ht="16.5" x14ac:dyDescent="0.2">
      <c r="A188" s="33"/>
      <c r="B188" s="33"/>
      <c r="C188" s="42"/>
      <c r="D188" s="26"/>
      <c r="E188" s="13"/>
      <c r="F188" s="14"/>
      <c r="G188" s="14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4"/>
      <c r="AB188" s="37"/>
      <c r="AC188" s="37"/>
      <c r="AD188" s="13"/>
      <c r="AE188" s="27"/>
    </row>
    <row r="189" spans="1:31" ht="17.25" thickBot="1" x14ac:dyDescent="0.25">
      <c r="A189" s="33"/>
      <c r="B189" s="33"/>
      <c r="C189" s="42"/>
      <c r="D189" s="28"/>
      <c r="E189" s="29"/>
      <c r="F189" s="30"/>
      <c r="G189" s="30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30"/>
      <c r="AB189" s="30"/>
      <c r="AC189" s="30"/>
      <c r="AD189" s="29"/>
      <c r="AE189" s="31"/>
    </row>
    <row r="190" spans="1:31" ht="16.5" x14ac:dyDescent="0.2">
      <c r="A190" s="33"/>
      <c r="B190" s="33"/>
      <c r="C190" s="42"/>
      <c r="D190" s="23"/>
      <c r="E190" s="24"/>
      <c r="F190" s="32"/>
      <c r="G190" s="32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5"/>
    </row>
    <row r="191" spans="1:31" ht="16.5" x14ac:dyDescent="0.2">
      <c r="A191" s="33"/>
      <c r="B191" s="33"/>
      <c r="C191" s="42"/>
      <c r="D191" s="26"/>
      <c r="E191" s="13"/>
      <c r="F191" s="14"/>
      <c r="G191" s="14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27"/>
    </row>
    <row r="192" spans="1:31" ht="16.5" x14ac:dyDescent="0.2">
      <c r="A192" s="33"/>
      <c r="B192" s="33"/>
      <c r="C192" s="42"/>
      <c r="D192" s="26"/>
      <c r="E192" s="13"/>
      <c r="F192" s="14"/>
      <c r="G192" s="14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36"/>
      <c r="AC192" s="36"/>
      <c r="AD192" s="13"/>
      <c r="AE192" s="27"/>
    </row>
    <row r="193" spans="1:31" ht="16.5" x14ac:dyDescent="0.2">
      <c r="A193" s="33"/>
      <c r="B193" s="33"/>
      <c r="C193" s="42"/>
      <c r="D193" s="26"/>
      <c r="E193" s="13"/>
      <c r="F193" s="14"/>
      <c r="G193" s="14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36"/>
      <c r="AC193" s="36"/>
      <c r="AD193" s="13"/>
      <c r="AE193" s="27"/>
    </row>
    <row r="194" spans="1:31" ht="16.5" x14ac:dyDescent="0.2">
      <c r="A194" s="33"/>
      <c r="B194" s="33"/>
      <c r="C194" s="42"/>
      <c r="D194" s="26"/>
      <c r="E194" s="13"/>
      <c r="F194" s="14"/>
      <c r="G194" s="14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37"/>
      <c r="AC194" s="37"/>
      <c r="AD194" s="13"/>
      <c r="AE194" s="27"/>
    </row>
    <row r="195" spans="1:31" ht="17.25" thickBot="1" x14ac:dyDescent="0.25">
      <c r="A195" s="33"/>
      <c r="B195" s="33"/>
      <c r="C195" s="42"/>
      <c r="D195" s="28"/>
      <c r="E195" s="29"/>
      <c r="F195" s="30"/>
      <c r="G195" s="30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30"/>
      <c r="AC195" s="30"/>
      <c r="AD195" s="29"/>
      <c r="AE195" s="31"/>
    </row>
    <row r="196" spans="1:31" ht="16.5" x14ac:dyDescent="0.2">
      <c r="A196" s="33"/>
      <c r="B196" s="33"/>
      <c r="C196" s="42"/>
      <c r="D196" s="23"/>
      <c r="E196" s="24"/>
      <c r="F196" s="32"/>
      <c r="G196" s="32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5"/>
    </row>
    <row r="197" spans="1:31" ht="16.5" x14ac:dyDescent="0.2">
      <c r="A197" s="33"/>
      <c r="B197" s="33"/>
      <c r="C197" s="42"/>
      <c r="D197" s="26"/>
      <c r="E197" s="13"/>
      <c r="F197" s="14"/>
      <c r="G197" s="14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27"/>
    </row>
    <row r="198" spans="1:31" ht="16.5" x14ac:dyDescent="0.2">
      <c r="A198" s="33"/>
      <c r="B198" s="33"/>
      <c r="C198" s="42"/>
      <c r="D198" s="26"/>
      <c r="E198" s="13"/>
      <c r="F198" s="14"/>
      <c r="G198" s="14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36"/>
      <c r="AC198" s="36"/>
      <c r="AD198" s="13"/>
      <c r="AE198" s="27"/>
    </row>
    <row r="199" spans="1:31" ht="16.5" x14ac:dyDescent="0.2">
      <c r="A199" s="33"/>
      <c r="B199" s="33"/>
      <c r="C199" s="42"/>
      <c r="D199" s="26"/>
      <c r="E199" s="13"/>
      <c r="F199" s="14"/>
      <c r="G199" s="14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36"/>
      <c r="AC199" s="36"/>
      <c r="AD199" s="13"/>
      <c r="AE199" s="27"/>
    </row>
    <row r="200" spans="1:31" ht="16.5" x14ac:dyDescent="0.2">
      <c r="A200" s="33"/>
      <c r="B200" s="33"/>
      <c r="C200" s="42"/>
      <c r="D200" s="26"/>
      <c r="E200" s="13"/>
      <c r="F200" s="14"/>
      <c r="G200" s="14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37"/>
      <c r="AC200" s="37"/>
      <c r="AD200" s="13"/>
      <c r="AE200" s="27"/>
    </row>
    <row r="201" spans="1:31" ht="17.25" thickBot="1" x14ac:dyDescent="0.25">
      <c r="A201" s="33"/>
      <c r="B201" s="33"/>
      <c r="C201" s="42"/>
      <c r="D201" s="28"/>
      <c r="E201" s="29"/>
      <c r="F201" s="30"/>
      <c r="G201" s="30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30"/>
      <c r="AC201" s="30"/>
      <c r="AD201" s="29"/>
      <c r="AE201" s="31"/>
    </row>
    <row r="202" spans="1:31" ht="16.5" x14ac:dyDescent="0.2">
      <c r="A202" s="33"/>
      <c r="B202" s="33"/>
      <c r="C202" s="42"/>
      <c r="D202" s="23"/>
      <c r="E202" s="24"/>
      <c r="F202" s="32"/>
      <c r="G202" s="32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5"/>
    </row>
    <row r="203" spans="1:31" ht="16.5" x14ac:dyDescent="0.2">
      <c r="A203" s="33"/>
      <c r="B203" s="33"/>
      <c r="C203" s="42"/>
      <c r="D203" s="26"/>
      <c r="E203" s="13"/>
      <c r="F203" s="14"/>
      <c r="G203" s="14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27"/>
    </row>
    <row r="204" spans="1:31" ht="16.5" x14ac:dyDescent="0.2">
      <c r="A204" s="33"/>
      <c r="B204" s="33"/>
      <c r="C204" s="42"/>
      <c r="D204" s="26"/>
      <c r="E204" s="13"/>
      <c r="F204" s="14"/>
      <c r="G204" s="14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36"/>
      <c r="AC204" s="36"/>
      <c r="AD204" s="13"/>
      <c r="AE204" s="27"/>
    </row>
    <row r="205" spans="1:31" ht="16.5" x14ac:dyDescent="0.2">
      <c r="A205" s="33"/>
      <c r="B205" s="33"/>
      <c r="C205" s="42"/>
      <c r="D205" s="26"/>
      <c r="E205" s="13"/>
      <c r="F205" s="14"/>
      <c r="G205" s="14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36"/>
      <c r="AC205" s="36"/>
      <c r="AD205" s="13"/>
      <c r="AE205" s="27"/>
    </row>
    <row r="206" spans="1:31" ht="16.5" x14ac:dyDescent="0.2">
      <c r="A206" s="33"/>
      <c r="B206" s="33"/>
      <c r="C206" s="42"/>
      <c r="D206" s="26"/>
      <c r="E206" s="13"/>
      <c r="F206" s="14"/>
      <c r="G206" s="14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37"/>
      <c r="AC206" s="37"/>
      <c r="AD206" s="13"/>
      <c r="AE206" s="27"/>
    </row>
    <row r="207" spans="1:31" ht="17.25" thickBot="1" x14ac:dyDescent="0.25">
      <c r="A207" s="33"/>
      <c r="B207" s="33"/>
      <c r="C207" s="42"/>
      <c r="D207" s="28"/>
      <c r="E207" s="29"/>
      <c r="F207" s="30"/>
      <c r="G207" s="30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30"/>
      <c r="AC207" s="30"/>
      <c r="AD207" s="29"/>
      <c r="AE207" s="31"/>
    </row>
    <row r="208" spans="1:31" ht="16.5" x14ac:dyDescent="0.2">
      <c r="A208" s="33"/>
      <c r="B208" s="33"/>
      <c r="C208" s="42"/>
      <c r="D208" s="23"/>
      <c r="E208" s="24"/>
      <c r="F208" s="32"/>
      <c r="G208" s="32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5"/>
    </row>
    <row r="209" spans="1:31" ht="16.5" x14ac:dyDescent="0.2">
      <c r="A209" s="33"/>
      <c r="B209" s="33"/>
      <c r="C209" s="42"/>
      <c r="D209" s="26"/>
      <c r="E209" s="13"/>
      <c r="F209" s="14"/>
      <c r="G209" s="14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27"/>
    </row>
    <row r="210" spans="1:31" ht="16.5" x14ac:dyDescent="0.2">
      <c r="A210" s="33"/>
      <c r="B210" s="33"/>
      <c r="C210" s="42"/>
      <c r="D210" s="26"/>
      <c r="E210" s="13"/>
      <c r="F210" s="14"/>
      <c r="G210" s="14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36"/>
      <c r="AC210" s="36"/>
      <c r="AD210" s="13"/>
      <c r="AE210" s="27"/>
    </row>
    <row r="211" spans="1:31" ht="16.5" x14ac:dyDescent="0.2">
      <c r="A211" s="33"/>
      <c r="B211" s="33"/>
      <c r="C211" s="42"/>
      <c r="D211" s="26"/>
      <c r="E211" s="13"/>
      <c r="F211" s="14"/>
      <c r="G211" s="14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36"/>
      <c r="AC211" s="36"/>
      <c r="AD211" s="13"/>
      <c r="AE211" s="27"/>
    </row>
    <row r="212" spans="1:31" ht="16.5" x14ac:dyDescent="0.2">
      <c r="A212" s="33"/>
      <c r="B212" s="33"/>
      <c r="C212" s="42"/>
      <c r="D212" s="26"/>
      <c r="E212" s="13"/>
      <c r="F212" s="14"/>
      <c r="G212" s="14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37"/>
      <c r="AC212" s="37"/>
      <c r="AD212" s="13"/>
      <c r="AE212" s="27"/>
    </row>
    <row r="213" spans="1:31" ht="17.25" thickBot="1" x14ac:dyDescent="0.25">
      <c r="A213" s="33"/>
      <c r="B213" s="33"/>
      <c r="C213" s="42"/>
      <c r="D213" s="28"/>
      <c r="E213" s="29"/>
      <c r="F213" s="30"/>
      <c r="G213" s="30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30"/>
      <c r="AC213" s="30"/>
      <c r="AD213" s="29"/>
      <c r="AE213" s="31"/>
    </row>
    <row r="214" spans="1:31" ht="16.5" x14ac:dyDescent="0.2">
      <c r="A214" s="33"/>
      <c r="B214" s="33"/>
      <c r="C214" s="42"/>
      <c r="D214" s="23"/>
      <c r="E214" s="24"/>
      <c r="F214" s="32"/>
      <c r="G214" s="32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5"/>
    </row>
    <row r="215" spans="1:31" ht="16.5" x14ac:dyDescent="0.2">
      <c r="A215" s="33"/>
      <c r="B215" s="33"/>
      <c r="C215" s="42"/>
      <c r="D215" s="26"/>
      <c r="E215" s="13"/>
      <c r="F215" s="14"/>
      <c r="G215" s="14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27"/>
    </row>
    <row r="216" spans="1:31" ht="16.5" x14ac:dyDescent="0.2">
      <c r="A216" s="33"/>
      <c r="B216" s="33"/>
      <c r="C216" s="42"/>
      <c r="D216" s="26"/>
      <c r="E216" s="13"/>
      <c r="F216" s="14"/>
      <c r="G216" s="14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36"/>
      <c r="AC216" s="36"/>
      <c r="AD216" s="13"/>
      <c r="AE216" s="27"/>
    </row>
    <row r="217" spans="1:31" ht="16.5" x14ac:dyDescent="0.2">
      <c r="A217" s="33"/>
      <c r="B217" s="33"/>
      <c r="C217" s="42"/>
      <c r="D217" s="26"/>
      <c r="E217" s="13"/>
      <c r="F217" s="14"/>
      <c r="G217" s="14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36"/>
      <c r="AC217" s="36"/>
      <c r="AD217" s="13"/>
      <c r="AE217" s="27"/>
    </row>
    <row r="218" spans="1:31" ht="16.5" x14ac:dyDescent="0.2">
      <c r="A218" s="33"/>
      <c r="B218" s="33"/>
      <c r="C218" s="42"/>
      <c r="D218" s="26"/>
      <c r="E218" s="13"/>
      <c r="F218" s="14"/>
      <c r="G218" s="14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37"/>
      <c r="AC218" s="37"/>
      <c r="AD218" s="13"/>
      <c r="AE218" s="27"/>
    </row>
    <row r="219" spans="1:31" ht="17.25" thickBot="1" x14ac:dyDescent="0.25">
      <c r="A219" s="33"/>
      <c r="B219" s="33"/>
      <c r="C219" s="42"/>
      <c r="D219" s="28"/>
      <c r="E219" s="29"/>
      <c r="F219" s="30"/>
      <c r="G219" s="30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30"/>
      <c r="AC219" s="30"/>
      <c r="AD219" s="29"/>
      <c r="AE219" s="31"/>
    </row>
    <row r="220" spans="1:31" ht="16.5" x14ac:dyDescent="0.2">
      <c r="A220" s="33"/>
      <c r="B220" s="33"/>
      <c r="C220" s="42"/>
      <c r="D220" s="23"/>
      <c r="E220" s="24"/>
      <c r="F220" s="32"/>
      <c r="G220" s="32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5"/>
    </row>
    <row r="221" spans="1:31" ht="16.5" x14ac:dyDescent="0.2">
      <c r="A221" s="33"/>
      <c r="B221" s="33"/>
      <c r="C221" s="42"/>
      <c r="D221" s="26"/>
      <c r="E221" s="13"/>
      <c r="F221" s="14"/>
      <c r="G221" s="14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27"/>
    </row>
    <row r="222" spans="1:31" ht="16.5" x14ac:dyDescent="0.2">
      <c r="A222" s="33"/>
      <c r="B222" s="33"/>
      <c r="C222" s="42"/>
      <c r="D222" s="26"/>
      <c r="E222" s="13"/>
      <c r="F222" s="14"/>
      <c r="G222" s="14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36"/>
      <c r="AC222" s="36"/>
      <c r="AD222" s="13"/>
      <c r="AE222" s="27"/>
    </row>
    <row r="223" spans="1:31" ht="16.5" x14ac:dyDescent="0.2">
      <c r="A223" s="33"/>
      <c r="B223" s="33"/>
      <c r="C223" s="42"/>
      <c r="D223" s="26"/>
      <c r="E223" s="13"/>
      <c r="F223" s="14"/>
      <c r="G223" s="14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36"/>
      <c r="AC223" s="36"/>
      <c r="AD223" s="13"/>
      <c r="AE223" s="27"/>
    </row>
    <row r="224" spans="1:31" ht="16.5" x14ac:dyDescent="0.2">
      <c r="A224" s="33"/>
      <c r="B224" s="33"/>
      <c r="C224" s="42"/>
      <c r="D224" s="26"/>
      <c r="E224" s="13"/>
      <c r="F224" s="14"/>
      <c r="G224" s="14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37"/>
      <c r="AC224" s="37"/>
      <c r="AD224" s="13"/>
      <c r="AE224" s="27"/>
    </row>
    <row r="225" spans="1:31" ht="17.25" thickBot="1" x14ac:dyDescent="0.25">
      <c r="A225" s="33"/>
      <c r="B225" s="33"/>
      <c r="C225" s="42"/>
      <c r="D225" s="28"/>
      <c r="E225" s="29"/>
      <c r="F225" s="30"/>
      <c r="G225" s="30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30"/>
      <c r="AC225" s="30"/>
      <c r="AD225" s="29"/>
      <c r="AE225" s="31"/>
    </row>
    <row r="226" spans="1:31" ht="16.5" x14ac:dyDescent="0.2">
      <c r="A226" s="33"/>
      <c r="B226" s="33"/>
      <c r="C226" s="42"/>
      <c r="D226" s="23"/>
      <c r="E226" s="24"/>
      <c r="F226" s="32"/>
      <c r="G226" s="32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32"/>
      <c r="AB226" s="24"/>
      <c r="AC226" s="24"/>
      <c r="AD226" s="24"/>
      <c r="AE226" s="25"/>
    </row>
    <row r="227" spans="1:31" ht="16.5" x14ac:dyDescent="0.2">
      <c r="A227" s="33"/>
      <c r="B227" s="33"/>
      <c r="C227" s="42"/>
      <c r="D227" s="26"/>
      <c r="E227" s="13"/>
      <c r="F227" s="14"/>
      <c r="G227" s="14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4"/>
      <c r="AB227" s="13"/>
      <c r="AC227" s="13"/>
      <c r="AD227" s="13"/>
      <c r="AE227" s="27"/>
    </row>
    <row r="228" spans="1:31" ht="16.5" x14ac:dyDescent="0.2">
      <c r="A228" s="33"/>
      <c r="B228" s="33"/>
      <c r="C228" s="42"/>
      <c r="D228" s="26"/>
      <c r="E228" s="13"/>
      <c r="F228" s="14"/>
      <c r="G228" s="14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4"/>
      <c r="AB228" s="36"/>
      <c r="AC228" s="36"/>
      <c r="AD228" s="13"/>
      <c r="AE228" s="27"/>
    </row>
    <row r="229" spans="1:31" ht="16.5" x14ac:dyDescent="0.2">
      <c r="A229" s="33"/>
      <c r="B229" s="33"/>
      <c r="C229" s="42"/>
      <c r="D229" s="26"/>
      <c r="E229" s="13"/>
      <c r="F229" s="14"/>
      <c r="G229" s="14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36"/>
      <c r="AC229" s="36"/>
      <c r="AD229" s="13"/>
      <c r="AE229" s="27"/>
    </row>
    <row r="230" spans="1:31" ht="16.5" x14ac:dyDescent="0.2">
      <c r="A230" s="33"/>
      <c r="B230" s="33"/>
      <c r="C230" s="42"/>
      <c r="D230" s="26"/>
      <c r="E230" s="13"/>
      <c r="F230" s="14"/>
      <c r="G230" s="14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4"/>
      <c r="AB230" s="37"/>
      <c r="AC230" s="37"/>
      <c r="AD230" s="13"/>
      <c r="AE230" s="27"/>
    </row>
    <row r="231" spans="1:31" ht="17.25" thickBot="1" x14ac:dyDescent="0.25">
      <c r="A231" s="33"/>
      <c r="B231" s="33"/>
      <c r="C231" s="42"/>
      <c r="D231" s="28"/>
      <c r="E231" s="29"/>
      <c r="F231" s="30"/>
      <c r="G231" s="30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30"/>
      <c r="AB231" s="30"/>
      <c r="AC231" s="30"/>
      <c r="AD231" s="29"/>
      <c r="AE231" s="31"/>
    </row>
    <row r="232" spans="1:31" ht="16.5" x14ac:dyDescent="0.2">
      <c r="A232" s="33"/>
      <c r="B232" s="33"/>
      <c r="C232" s="42"/>
      <c r="D232" s="23"/>
      <c r="E232" s="24"/>
      <c r="F232" s="32"/>
      <c r="G232" s="32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5"/>
    </row>
    <row r="233" spans="1:31" ht="16.5" x14ac:dyDescent="0.2">
      <c r="A233" s="33"/>
      <c r="B233" s="33"/>
      <c r="C233" s="42"/>
      <c r="D233" s="26"/>
      <c r="E233" s="13"/>
      <c r="F233" s="14"/>
      <c r="G233" s="14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27"/>
    </row>
    <row r="234" spans="1:31" ht="16.5" x14ac:dyDescent="0.2">
      <c r="A234" s="33"/>
      <c r="B234" s="33"/>
      <c r="C234" s="42"/>
      <c r="D234" s="26"/>
      <c r="E234" s="13"/>
      <c r="F234" s="14"/>
      <c r="G234" s="14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36"/>
      <c r="AC234" s="36"/>
      <c r="AD234" s="13"/>
      <c r="AE234" s="27"/>
    </row>
    <row r="235" spans="1:31" ht="16.5" x14ac:dyDescent="0.2">
      <c r="A235" s="33"/>
      <c r="B235" s="33"/>
      <c r="C235" s="42"/>
      <c r="D235" s="26"/>
      <c r="E235" s="13"/>
      <c r="F235" s="14"/>
      <c r="G235" s="14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36"/>
      <c r="AC235" s="36"/>
      <c r="AD235" s="13"/>
      <c r="AE235" s="27"/>
    </row>
    <row r="236" spans="1:31" ht="16.5" x14ac:dyDescent="0.2">
      <c r="A236" s="33"/>
      <c r="B236" s="33"/>
      <c r="C236" s="42"/>
      <c r="D236" s="26"/>
      <c r="E236" s="13"/>
      <c r="F236" s="14"/>
      <c r="G236" s="14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37"/>
      <c r="AC236" s="37"/>
      <c r="AD236" s="13"/>
      <c r="AE236" s="27"/>
    </row>
    <row r="237" spans="1:31" ht="17.25" thickBot="1" x14ac:dyDescent="0.25">
      <c r="A237" s="33"/>
      <c r="B237" s="33"/>
      <c r="C237" s="42"/>
      <c r="D237" s="28"/>
      <c r="E237" s="29"/>
      <c r="F237" s="30"/>
      <c r="G237" s="30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30"/>
      <c r="AC237" s="30"/>
      <c r="AD237" s="29"/>
      <c r="AE237" s="31"/>
    </row>
    <row r="238" spans="1:31" ht="16.5" x14ac:dyDescent="0.2">
      <c r="A238" s="33"/>
      <c r="B238" s="33"/>
      <c r="C238" s="42"/>
      <c r="D238" s="23"/>
      <c r="E238" s="24"/>
      <c r="F238" s="32"/>
      <c r="G238" s="32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5"/>
    </row>
    <row r="239" spans="1:31" ht="16.5" x14ac:dyDescent="0.2">
      <c r="A239" s="33"/>
      <c r="B239" s="33"/>
      <c r="C239" s="42"/>
      <c r="D239" s="26"/>
      <c r="E239" s="13"/>
      <c r="F239" s="14"/>
      <c r="G239" s="14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27"/>
    </row>
    <row r="240" spans="1:31" ht="16.5" x14ac:dyDescent="0.2">
      <c r="A240" s="33"/>
      <c r="B240" s="33"/>
      <c r="C240" s="42"/>
      <c r="D240" s="26"/>
      <c r="E240" s="13"/>
      <c r="F240" s="14"/>
      <c r="G240" s="14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36"/>
      <c r="AC240" s="36"/>
      <c r="AD240" s="13"/>
      <c r="AE240" s="27"/>
    </row>
    <row r="241" spans="1:31" ht="16.5" x14ac:dyDescent="0.2">
      <c r="A241" s="33"/>
      <c r="B241" s="33"/>
      <c r="C241" s="42"/>
      <c r="D241" s="26"/>
      <c r="E241" s="13"/>
      <c r="F241" s="14"/>
      <c r="G241" s="14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36"/>
      <c r="AC241" s="36"/>
      <c r="AD241" s="13"/>
      <c r="AE241" s="27"/>
    </row>
    <row r="242" spans="1:31" ht="16.5" x14ac:dyDescent="0.2">
      <c r="A242" s="33"/>
      <c r="B242" s="33"/>
      <c r="C242" s="42"/>
      <c r="D242" s="26"/>
      <c r="E242" s="13"/>
      <c r="F242" s="14"/>
      <c r="G242" s="14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37"/>
      <c r="AC242" s="37"/>
      <c r="AD242" s="13"/>
      <c r="AE242" s="27"/>
    </row>
    <row r="243" spans="1:31" ht="17.25" thickBot="1" x14ac:dyDescent="0.25">
      <c r="A243" s="33"/>
      <c r="B243" s="33"/>
      <c r="C243" s="42"/>
      <c r="D243" s="28"/>
      <c r="E243" s="29"/>
      <c r="F243" s="30"/>
      <c r="G243" s="30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30"/>
      <c r="AC243" s="30"/>
      <c r="AD243" s="29"/>
      <c r="AE243" s="31"/>
    </row>
    <row r="244" spans="1:31" ht="16.5" x14ac:dyDescent="0.2">
      <c r="A244" s="33"/>
      <c r="B244" s="33"/>
      <c r="C244" s="42"/>
      <c r="D244" s="23"/>
      <c r="E244" s="24"/>
      <c r="F244" s="32"/>
      <c r="G244" s="32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5"/>
    </row>
    <row r="245" spans="1:31" ht="16.5" x14ac:dyDescent="0.2">
      <c r="A245" s="33"/>
      <c r="B245" s="33"/>
      <c r="C245" s="42"/>
      <c r="D245" s="26"/>
      <c r="E245" s="13"/>
      <c r="F245" s="14"/>
      <c r="G245" s="14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27"/>
    </row>
    <row r="246" spans="1:31" ht="16.5" x14ac:dyDescent="0.2">
      <c r="A246" s="33"/>
      <c r="B246" s="33"/>
      <c r="C246" s="42"/>
      <c r="D246" s="26"/>
      <c r="E246" s="13"/>
      <c r="F246" s="14"/>
      <c r="G246" s="14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36"/>
      <c r="AC246" s="36"/>
      <c r="AD246" s="13"/>
      <c r="AE246" s="27"/>
    </row>
    <row r="247" spans="1:31" ht="16.5" x14ac:dyDescent="0.2">
      <c r="A247" s="33"/>
      <c r="B247" s="33"/>
      <c r="C247" s="42"/>
      <c r="D247" s="26"/>
      <c r="E247" s="13"/>
      <c r="F247" s="14"/>
      <c r="G247" s="14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36"/>
      <c r="AC247" s="36"/>
      <c r="AD247" s="13"/>
      <c r="AE247" s="27"/>
    </row>
    <row r="248" spans="1:31" ht="16.5" x14ac:dyDescent="0.2">
      <c r="A248" s="33"/>
      <c r="B248" s="33"/>
      <c r="C248" s="42"/>
      <c r="D248" s="26"/>
      <c r="E248" s="13"/>
      <c r="F248" s="14"/>
      <c r="G248" s="14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37"/>
      <c r="AC248" s="37"/>
      <c r="AD248" s="13"/>
      <c r="AE248" s="27"/>
    </row>
    <row r="249" spans="1:31" ht="17.25" thickBot="1" x14ac:dyDescent="0.25">
      <c r="A249" s="33"/>
      <c r="B249" s="33"/>
      <c r="C249" s="42"/>
      <c r="D249" s="28"/>
      <c r="E249" s="29"/>
      <c r="F249" s="30"/>
      <c r="G249" s="30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30"/>
      <c r="AC249" s="30"/>
      <c r="AD249" s="29"/>
      <c r="AE249" s="31"/>
    </row>
    <row r="250" spans="1:31" ht="16.5" x14ac:dyDescent="0.2">
      <c r="A250" s="33"/>
      <c r="B250" s="33"/>
      <c r="C250" s="42"/>
      <c r="D250" s="23"/>
      <c r="E250" s="24"/>
      <c r="F250" s="32"/>
      <c r="G250" s="32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5"/>
    </row>
    <row r="251" spans="1:31" ht="16.5" x14ac:dyDescent="0.2">
      <c r="A251" s="33"/>
      <c r="B251" s="33"/>
      <c r="C251" s="42"/>
      <c r="D251" s="26"/>
      <c r="E251" s="13"/>
      <c r="F251" s="14"/>
      <c r="G251" s="14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27"/>
    </row>
    <row r="252" spans="1:31" ht="16.5" x14ac:dyDescent="0.2">
      <c r="A252" s="33"/>
      <c r="B252" s="33"/>
      <c r="C252" s="42"/>
      <c r="D252" s="26"/>
      <c r="E252" s="13"/>
      <c r="F252" s="14"/>
      <c r="G252" s="14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36"/>
      <c r="AC252" s="36"/>
      <c r="AD252" s="13"/>
      <c r="AE252" s="27"/>
    </row>
    <row r="253" spans="1:31" ht="16.5" x14ac:dyDescent="0.2">
      <c r="A253" s="33"/>
      <c r="B253" s="33"/>
      <c r="C253" s="42"/>
      <c r="D253" s="26"/>
      <c r="E253" s="13"/>
      <c r="F253" s="14"/>
      <c r="G253" s="14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36"/>
      <c r="AC253" s="36"/>
      <c r="AD253" s="13"/>
      <c r="AE253" s="27"/>
    </row>
    <row r="254" spans="1:31" ht="16.5" x14ac:dyDescent="0.2">
      <c r="A254" s="33"/>
      <c r="B254" s="33"/>
      <c r="C254" s="42"/>
      <c r="D254" s="26"/>
      <c r="E254" s="13"/>
      <c r="F254" s="14"/>
      <c r="G254" s="14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37"/>
      <c r="AC254" s="37"/>
      <c r="AD254" s="13"/>
      <c r="AE254" s="27"/>
    </row>
    <row r="255" spans="1:31" ht="17.25" thickBot="1" x14ac:dyDescent="0.25">
      <c r="A255" s="33"/>
      <c r="B255" s="33"/>
      <c r="C255" s="42"/>
      <c r="D255" s="28"/>
      <c r="E255" s="29"/>
      <c r="F255" s="30"/>
      <c r="G255" s="30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30"/>
      <c r="AC255" s="30"/>
      <c r="AD255" s="29"/>
      <c r="AE255" s="31"/>
    </row>
    <row r="256" spans="1:31" ht="16.5" x14ac:dyDescent="0.2">
      <c r="A256" s="33"/>
      <c r="B256" s="33"/>
      <c r="C256" s="42"/>
      <c r="D256" s="23"/>
      <c r="E256" s="24"/>
      <c r="F256" s="32"/>
      <c r="G256" s="32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5"/>
    </row>
    <row r="257" spans="1:31" ht="16.5" x14ac:dyDescent="0.2">
      <c r="A257" s="33"/>
      <c r="B257" s="33"/>
      <c r="C257" s="42"/>
      <c r="D257" s="26"/>
      <c r="E257" s="13"/>
      <c r="F257" s="14"/>
      <c r="G257" s="14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27"/>
    </row>
    <row r="258" spans="1:31" ht="16.5" x14ac:dyDescent="0.2">
      <c r="A258" s="33"/>
      <c r="B258" s="33"/>
      <c r="C258" s="42"/>
      <c r="D258" s="26"/>
      <c r="E258" s="13"/>
      <c r="F258" s="14"/>
      <c r="G258" s="14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36"/>
      <c r="AC258" s="36"/>
      <c r="AD258" s="13"/>
      <c r="AE258" s="27"/>
    </row>
    <row r="259" spans="1:31" ht="16.5" x14ac:dyDescent="0.2">
      <c r="A259" s="33"/>
      <c r="B259" s="33"/>
      <c r="C259" s="42"/>
      <c r="D259" s="26"/>
      <c r="E259" s="13"/>
      <c r="F259" s="14"/>
      <c r="G259" s="14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36"/>
      <c r="AC259" s="36"/>
      <c r="AD259" s="13"/>
      <c r="AE259" s="27"/>
    </row>
    <row r="260" spans="1:31" ht="16.5" x14ac:dyDescent="0.2">
      <c r="A260" s="33"/>
      <c r="B260" s="33"/>
      <c r="C260" s="42"/>
      <c r="D260" s="26"/>
      <c r="E260" s="13"/>
      <c r="F260" s="14"/>
      <c r="G260" s="14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37"/>
      <c r="AC260" s="37"/>
      <c r="AD260" s="13"/>
      <c r="AE260" s="27"/>
    </row>
    <row r="261" spans="1:31" ht="17.25" thickBot="1" x14ac:dyDescent="0.25">
      <c r="A261" s="33"/>
      <c r="B261" s="33"/>
      <c r="C261" s="42"/>
      <c r="D261" s="28"/>
      <c r="E261" s="29"/>
      <c r="F261" s="30"/>
      <c r="G261" s="30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30"/>
      <c r="AC261" s="30"/>
      <c r="AD261" s="29"/>
      <c r="AE261" s="31"/>
    </row>
    <row r="262" spans="1:31" ht="16.5" x14ac:dyDescent="0.2">
      <c r="A262" s="33"/>
      <c r="B262" s="33"/>
      <c r="C262" s="42"/>
      <c r="D262" s="23"/>
      <c r="E262" s="24"/>
      <c r="F262" s="32"/>
      <c r="G262" s="32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5"/>
    </row>
    <row r="263" spans="1:31" ht="16.5" x14ac:dyDescent="0.2">
      <c r="A263" s="33"/>
      <c r="B263" s="33"/>
      <c r="C263" s="42"/>
      <c r="D263" s="26"/>
      <c r="E263" s="13"/>
      <c r="F263" s="14"/>
      <c r="G263" s="14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4"/>
      <c r="AB263" s="13"/>
      <c r="AC263" s="13"/>
      <c r="AD263" s="13"/>
      <c r="AE263" s="27"/>
    </row>
    <row r="264" spans="1:31" ht="16.5" x14ac:dyDescent="0.2">
      <c r="A264" s="33"/>
      <c r="B264" s="33"/>
      <c r="C264" s="42"/>
      <c r="D264" s="26"/>
      <c r="E264" s="13"/>
      <c r="F264" s="14"/>
      <c r="G264" s="14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36"/>
      <c r="AC264" s="36"/>
      <c r="AD264" s="13"/>
      <c r="AE264" s="27"/>
    </row>
    <row r="265" spans="1:31" ht="16.5" x14ac:dyDescent="0.2">
      <c r="A265" s="33"/>
      <c r="B265" s="33"/>
      <c r="C265" s="42"/>
      <c r="D265" s="26"/>
      <c r="E265" s="13"/>
      <c r="F265" s="14"/>
      <c r="G265" s="14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36"/>
      <c r="AC265" s="36"/>
      <c r="AD265" s="13"/>
      <c r="AE265" s="27"/>
    </row>
    <row r="266" spans="1:31" ht="16.5" x14ac:dyDescent="0.2">
      <c r="A266" s="33"/>
      <c r="B266" s="33"/>
      <c r="C266" s="42"/>
      <c r="D266" s="26"/>
      <c r="E266" s="13"/>
      <c r="F266" s="14"/>
      <c r="G266" s="14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37"/>
      <c r="AC266" s="37"/>
      <c r="AD266" s="13"/>
      <c r="AE266" s="27"/>
    </row>
    <row r="267" spans="1:31" ht="17.25" thickBot="1" x14ac:dyDescent="0.25">
      <c r="A267" s="33"/>
      <c r="B267" s="33"/>
      <c r="C267" s="42"/>
      <c r="D267" s="28"/>
      <c r="E267" s="29"/>
      <c r="F267" s="30"/>
      <c r="G267" s="30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30"/>
      <c r="AC267" s="30"/>
      <c r="AD267" s="29"/>
      <c r="AE267" s="31"/>
    </row>
    <row r="268" spans="1:31" ht="16.5" x14ac:dyDescent="0.2">
      <c r="A268" s="33"/>
      <c r="B268" s="33"/>
      <c r="C268" s="42"/>
      <c r="D268" s="23"/>
      <c r="E268" s="24"/>
      <c r="F268" s="32"/>
      <c r="G268" s="32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5"/>
    </row>
    <row r="269" spans="1:31" ht="16.5" x14ac:dyDescent="0.2">
      <c r="A269" s="33"/>
      <c r="B269" s="33"/>
      <c r="C269" s="42"/>
      <c r="D269" s="26"/>
      <c r="E269" s="13"/>
      <c r="F269" s="14"/>
      <c r="G269" s="14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27"/>
    </row>
    <row r="270" spans="1:31" ht="16.5" x14ac:dyDescent="0.2">
      <c r="A270" s="33"/>
      <c r="B270" s="33"/>
      <c r="C270" s="42"/>
      <c r="D270" s="26"/>
      <c r="E270" s="13"/>
      <c r="F270" s="14"/>
      <c r="G270" s="14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36"/>
      <c r="AC270" s="36"/>
      <c r="AD270" s="13"/>
      <c r="AE270" s="27"/>
    </row>
    <row r="271" spans="1:31" ht="16.5" x14ac:dyDescent="0.2">
      <c r="A271" s="33"/>
      <c r="B271" s="33"/>
      <c r="C271" s="42"/>
      <c r="D271" s="26"/>
      <c r="E271" s="13"/>
      <c r="F271" s="14"/>
      <c r="G271" s="14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36"/>
      <c r="AC271" s="36"/>
      <c r="AD271" s="13"/>
      <c r="AE271" s="27"/>
    </row>
    <row r="272" spans="1:31" ht="16.5" x14ac:dyDescent="0.2">
      <c r="A272" s="33"/>
      <c r="B272" s="33"/>
      <c r="C272" s="42"/>
      <c r="D272" s="26"/>
      <c r="E272" s="13"/>
      <c r="F272" s="14"/>
      <c r="G272" s="14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37"/>
      <c r="AC272" s="37"/>
      <c r="AD272" s="13"/>
      <c r="AE272" s="27"/>
    </row>
    <row r="273" spans="1:31" ht="17.25" thickBot="1" x14ac:dyDescent="0.25">
      <c r="A273" s="33"/>
      <c r="B273" s="33"/>
      <c r="C273" s="42"/>
      <c r="D273" s="28"/>
      <c r="E273" s="29"/>
      <c r="F273" s="30"/>
      <c r="G273" s="30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30"/>
      <c r="AC273" s="30"/>
      <c r="AD273" s="29"/>
      <c r="AE273" s="31"/>
    </row>
    <row r="274" spans="1:31" ht="16.5" x14ac:dyDescent="0.2">
      <c r="A274" s="33"/>
      <c r="B274" s="33"/>
      <c r="C274" s="42"/>
      <c r="D274" s="23"/>
      <c r="E274" s="24"/>
      <c r="F274" s="32"/>
      <c r="G274" s="32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5"/>
    </row>
    <row r="275" spans="1:31" ht="16.5" x14ac:dyDescent="0.2">
      <c r="A275" s="33"/>
      <c r="B275" s="33"/>
      <c r="C275" s="42"/>
      <c r="D275" s="26"/>
      <c r="E275" s="13"/>
      <c r="F275" s="14"/>
      <c r="G275" s="14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27"/>
    </row>
    <row r="276" spans="1:31" ht="16.5" x14ac:dyDescent="0.2">
      <c r="A276" s="33"/>
      <c r="B276" s="33"/>
      <c r="C276" s="42"/>
      <c r="D276" s="26"/>
      <c r="E276" s="13"/>
      <c r="F276" s="14"/>
      <c r="G276" s="14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36"/>
      <c r="AC276" s="36"/>
      <c r="AD276" s="13"/>
      <c r="AE276" s="27"/>
    </row>
    <row r="277" spans="1:31" ht="16.5" x14ac:dyDescent="0.2">
      <c r="A277" s="33"/>
      <c r="B277" s="33"/>
      <c r="C277" s="42"/>
      <c r="D277" s="26"/>
      <c r="E277" s="13"/>
      <c r="F277" s="14"/>
      <c r="G277" s="14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36"/>
      <c r="AC277" s="36"/>
      <c r="AD277" s="13"/>
      <c r="AE277" s="27"/>
    </row>
    <row r="278" spans="1:31" ht="16.5" x14ac:dyDescent="0.2">
      <c r="A278" s="33"/>
      <c r="B278" s="33"/>
      <c r="C278" s="42"/>
      <c r="D278" s="26"/>
      <c r="E278" s="13"/>
      <c r="F278" s="14"/>
      <c r="G278" s="14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37"/>
      <c r="AC278" s="37"/>
      <c r="AD278" s="13"/>
      <c r="AE278" s="27"/>
    </row>
    <row r="279" spans="1:31" ht="17.25" thickBot="1" x14ac:dyDescent="0.25">
      <c r="A279" s="33"/>
      <c r="B279" s="33"/>
      <c r="C279" s="42"/>
      <c r="D279" s="28"/>
      <c r="E279" s="29"/>
      <c r="F279" s="30"/>
      <c r="G279" s="30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30"/>
      <c r="AC279" s="30"/>
      <c r="AD279" s="29"/>
      <c r="AE279" s="31"/>
    </row>
    <row r="280" spans="1:31" ht="16.5" x14ac:dyDescent="0.2">
      <c r="A280" s="33"/>
      <c r="B280" s="33"/>
      <c r="C280" s="42"/>
      <c r="D280" s="23"/>
      <c r="E280" s="24"/>
      <c r="F280" s="32"/>
      <c r="G280" s="32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5"/>
    </row>
    <row r="281" spans="1:31" ht="16.5" x14ac:dyDescent="0.2">
      <c r="A281" s="33"/>
      <c r="B281" s="33"/>
      <c r="C281" s="42"/>
      <c r="D281" s="26"/>
      <c r="E281" s="13"/>
      <c r="F281" s="14"/>
      <c r="G281" s="14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27"/>
    </row>
    <row r="282" spans="1:31" ht="16.5" x14ac:dyDescent="0.2">
      <c r="A282" s="33"/>
      <c r="B282" s="33"/>
      <c r="C282" s="42"/>
      <c r="D282" s="26"/>
      <c r="E282" s="13"/>
      <c r="F282" s="14"/>
      <c r="G282" s="14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36"/>
      <c r="AC282" s="36"/>
      <c r="AD282" s="13"/>
      <c r="AE282" s="27"/>
    </row>
    <row r="283" spans="1:31" ht="16.5" x14ac:dyDescent="0.2">
      <c r="A283" s="33"/>
      <c r="B283" s="33"/>
      <c r="C283" s="42"/>
      <c r="D283" s="26"/>
      <c r="E283" s="13"/>
      <c r="F283" s="14"/>
      <c r="G283" s="14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36"/>
      <c r="AC283" s="36"/>
      <c r="AD283" s="13"/>
      <c r="AE283" s="27"/>
    </row>
    <row r="284" spans="1:31" ht="16.5" x14ac:dyDescent="0.2">
      <c r="A284" s="33"/>
      <c r="B284" s="33"/>
      <c r="C284" s="42"/>
      <c r="D284" s="26"/>
      <c r="E284" s="13"/>
      <c r="F284" s="14"/>
      <c r="G284" s="14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37"/>
      <c r="AC284" s="37"/>
      <c r="AD284" s="13"/>
      <c r="AE284" s="27"/>
    </row>
    <row r="285" spans="1:31" ht="17.25" thickBot="1" x14ac:dyDescent="0.25">
      <c r="A285" s="33"/>
      <c r="B285" s="33"/>
      <c r="C285" s="42"/>
      <c r="D285" s="28"/>
      <c r="E285" s="29"/>
      <c r="F285" s="30"/>
      <c r="G285" s="30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30"/>
      <c r="AC285" s="30"/>
      <c r="AD285" s="29"/>
      <c r="AE285" s="31"/>
    </row>
    <row r="286" spans="1:31" ht="16.5" x14ac:dyDescent="0.2">
      <c r="A286" s="33"/>
      <c r="B286" s="33"/>
      <c r="C286" s="42"/>
      <c r="D286" s="23"/>
      <c r="E286" s="24"/>
      <c r="F286" s="32"/>
      <c r="G286" s="32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5"/>
    </row>
    <row r="287" spans="1:31" ht="16.5" x14ac:dyDescent="0.2">
      <c r="A287" s="33"/>
      <c r="B287" s="33"/>
      <c r="C287" s="42"/>
      <c r="D287" s="26"/>
      <c r="E287" s="13"/>
      <c r="F287" s="14"/>
      <c r="G287" s="14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27"/>
    </row>
    <row r="288" spans="1:31" ht="16.5" x14ac:dyDescent="0.2">
      <c r="A288" s="33"/>
      <c r="B288" s="33"/>
      <c r="C288" s="42"/>
      <c r="D288" s="26"/>
      <c r="E288" s="13"/>
      <c r="F288" s="14"/>
      <c r="G288" s="14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36"/>
      <c r="AC288" s="36"/>
      <c r="AD288" s="13"/>
      <c r="AE288" s="27"/>
    </row>
    <row r="289" spans="1:31" ht="16.5" x14ac:dyDescent="0.2">
      <c r="A289" s="33"/>
      <c r="B289" s="33"/>
      <c r="C289" s="42"/>
      <c r="D289" s="26"/>
      <c r="E289" s="13"/>
      <c r="F289" s="14"/>
      <c r="G289" s="14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36"/>
      <c r="AC289" s="36"/>
      <c r="AD289" s="13"/>
      <c r="AE289" s="27"/>
    </row>
    <row r="290" spans="1:31" ht="16.5" x14ac:dyDescent="0.2">
      <c r="A290" s="33"/>
      <c r="B290" s="33"/>
      <c r="C290" s="42"/>
      <c r="D290" s="26"/>
      <c r="E290" s="13"/>
      <c r="F290" s="14"/>
      <c r="G290" s="14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37"/>
      <c r="AC290" s="37"/>
      <c r="AD290" s="13"/>
      <c r="AE290" s="27"/>
    </row>
    <row r="291" spans="1:31" ht="17.25" thickBot="1" x14ac:dyDescent="0.25">
      <c r="A291" s="33"/>
      <c r="B291" s="33"/>
      <c r="C291" s="42"/>
      <c r="D291" s="28"/>
      <c r="E291" s="29"/>
      <c r="F291" s="30"/>
      <c r="G291" s="30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30"/>
      <c r="AC291" s="30"/>
      <c r="AD291" s="29"/>
      <c r="AE291" s="31"/>
    </row>
    <row r="292" spans="1:31" ht="16.5" x14ac:dyDescent="0.2">
      <c r="A292" s="33"/>
      <c r="B292" s="33"/>
      <c r="C292" s="42"/>
      <c r="D292" s="23"/>
      <c r="E292" s="24"/>
      <c r="F292" s="32"/>
      <c r="G292" s="32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5"/>
    </row>
    <row r="293" spans="1:31" ht="16.5" x14ac:dyDescent="0.2">
      <c r="A293" s="33"/>
      <c r="B293" s="33"/>
      <c r="C293" s="42"/>
      <c r="D293" s="26"/>
      <c r="E293" s="13"/>
      <c r="F293" s="14"/>
      <c r="G293" s="14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27"/>
    </row>
    <row r="294" spans="1:31" ht="16.5" x14ac:dyDescent="0.2">
      <c r="A294" s="33"/>
      <c r="B294" s="33"/>
      <c r="C294" s="42"/>
      <c r="D294" s="26"/>
      <c r="E294" s="13"/>
      <c r="F294" s="14"/>
      <c r="G294" s="14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36"/>
      <c r="AC294" s="36"/>
      <c r="AD294" s="13"/>
      <c r="AE294" s="27"/>
    </row>
    <row r="295" spans="1:31" ht="16.5" x14ac:dyDescent="0.2">
      <c r="A295" s="33"/>
      <c r="B295" s="33"/>
      <c r="C295" s="42"/>
      <c r="D295" s="26"/>
      <c r="E295" s="13"/>
      <c r="F295" s="14"/>
      <c r="G295" s="14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36"/>
      <c r="AC295" s="36"/>
      <c r="AD295" s="13"/>
      <c r="AE295" s="27"/>
    </row>
    <row r="296" spans="1:31" ht="16.5" x14ac:dyDescent="0.2">
      <c r="A296" s="33"/>
      <c r="B296" s="33"/>
      <c r="C296" s="42"/>
      <c r="D296" s="26"/>
      <c r="E296" s="13"/>
      <c r="F296" s="14"/>
      <c r="G296" s="14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37"/>
      <c r="AC296" s="37"/>
      <c r="AD296" s="13"/>
      <c r="AE296" s="27"/>
    </row>
    <row r="297" spans="1:31" ht="17.25" thickBot="1" x14ac:dyDescent="0.25">
      <c r="A297" s="33"/>
      <c r="B297" s="33"/>
      <c r="C297" s="42"/>
      <c r="D297" s="28"/>
      <c r="E297" s="29"/>
      <c r="F297" s="30"/>
      <c r="G297" s="30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30"/>
      <c r="AC297" s="30"/>
      <c r="AD297" s="29"/>
      <c r="AE297" s="31"/>
    </row>
    <row r="298" spans="1:31" ht="16.5" x14ac:dyDescent="0.2">
      <c r="A298" s="33"/>
      <c r="B298" s="33"/>
      <c r="C298" s="42"/>
      <c r="D298" s="23"/>
      <c r="E298" s="24"/>
      <c r="F298" s="32"/>
      <c r="G298" s="32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5"/>
    </row>
    <row r="299" spans="1:31" ht="16.5" x14ac:dyDescent="0.2">
      <c r="A299" s="33"/>
      <c r="B299" s="33"/>
      <c r="C299" s="42"/>
      <c r="D299" s="26"/>
      <c r="E299" s="13"/>
      <c r="F299" s="14"/>
      <c r="G299" s="14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27"/>
    </row>
    <row r="300" spans="1:31" ht="16.5" x14ac:dyDescent="0.2">
      <c r="A300" s="33"/>
      <c r="B300" s="33"/>
      <c r="C300" s="42"/>
      <c r="D300" s="26"/>
      <c r="E300" s="13"/>
      <c r="F300" s="14"/>
      <c r="G300" s="14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36"/>
      <c r="AC300" s="36"/>
      <c r="AD300" s="13"/>
      <c r="AE300" s="27"/>
    </row>
    <row r="301" spans="1:31" ht="16.5" x14ac:dyDescent="0.2">
      <c r="A301" s="33"/>
      <c r="B301" s="33"/>
      <c r="C301" s="42"/>
      <c r="D301" s="26"/>
      <c r="E301" s="13"/>
      <c r="F301" s="14"/>
      <c r="G301" s="14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36"/>
      <c r="AC301" s="36"/>
      <c r="AD301" s="13"/>
      <c r="AE301" s="27"/>
    </row>
    <row r="302" spans="1:31" ht="16.5" x14ac:dyDescent="0.2">
      <c r="A302" s="33"/>
      <c r="B302" s="33"/>
      <c r="C302" s="42"/>
      <c r="D302" s="26"/>
      <c r="E302" s="13"/>
      <c r="F302" s="14"/>
      <c r="G302" s="14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37"/>
      <c r="AC302" s="37"/>
      <c r="AD302" s="13"/>
      <c r="AE302" s="27"/>
    </row>
    <row r="303" spans="1:31" ht="17.25" thickBot="1" x14ac:dyDescent="0.25">
      <c r="A303" s="33"/>
      <c r="B303" s="33"/>
      <c r="C303" s="42"/>
      <c r="D303" s="28"/>
      <c r="E303" s="29"/>
      <c r="F303" s="30"/>
      <c r="G303" s="30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30"/>
      <c r="AC303" s="30"/>
      <c r="AD303" s="29"/>
      <c r="AE303" s="31"/>
    </row>
    <row r="304" spans="1:31" ht="16.5" x14ac:dyDescent="0.2">
      <c r="A304" s="33"/>
      <c r="B304" s="33"/>
      <c r="C304" s="42"/>
      <c r="D304" s="23"/>
      <c r="E304" s="24"/>
      <c r="F304" s="32"/>
      <c r="G304" s="32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5"/>
    </row>
    <row r="305" spans="1:31" ht="16.5" x14ac:dyDescent="0.2">
      <c r="A305" s="33"/>
      <c r="B305" s="33"/>
      <c r="C305" s="42"/>
      <c r="D305" s="26"/>
      <c r="E305" s="13"/>
      <c r="F305" s="14"/>
      <c r="G305" s="14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27"/>
    </row>
    <row r="306" spans="1:31" ht="16.5" x14ac:dyDescent="0.2">
      <c r="A306" s="33"/>
      <c r="B306" s="33"/>
      <c r="C306" s="42"/>
      <c r="D306" s="26"/>
      <c r="E306" s="13"/>
      <c r="F306" s="14"/>
      <c r="G306" s="14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36"/>
      <c r="AC306" s="36"/>
      <c r="AD306" s="13"/>
      <c r="AE306" s="27"/>
    </row>
    <row r="307" spans="1:31" ht="16.5" x14ac:dyDescent="0.2">
      <c r="A307" s="33"/>
      <c r="B307" s="33"/>
      <c r="C307" s="42"/>
      <c r="D307" s="26"/>
      <c r="E307" s="13"/>
      <c r="F307" s="14"/>
      <c r="G307" s="14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36"/>
      <c r="AC307" s="36"/>
      <c r="AD307" s="13"/>
      <c r="AE307" s="27"/>
    </row>
    <row r="308" spans="1:31" ht="16.5" x14ac:dyDescent="0.2">
      <c r="A308" s="33"/>
      <c r="B308" s="33"/>
      <c r="C308" s="42"/>
      <c r="D308" s="26"/>
      <c r="E308" s="13"/>
      <c r="F308" s="14"/>
      <c r="G308" s="14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37"/>
      <c r="AC308" s="37"/>
      <c r="AD308" s="13"/>
      <c r="AE308" s="27"/>
    </row>
    <row r="309" spans="1:31" ht="17.25" thickBot="1" x14ac:dyDescent="0.25">
      <c r="A309" s="33"/>
      <c r="B309" s="33"/>
      <c r="C309" s="42"/>
      <c r="D309" s="28"/>
      <c r="E309" s="29"/>
      <c r="F309" s="30"/>
      <c r="G309" s="30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30"/>
      <c r="AC309" s="30"/>
      <c r="AD309" s="29"/>
      <c r="AE309" s="31"/>
    </row>
    <row r="310" spans="1:31" ht="16.5" x14ac:dyDescent="0.2">
      <c r="A310" s="33"/>
      <c r="B310" s="33"/>
      <c r="C310" s="42"/>
      <c r="D310" s="23"/>
      <c r="E310" s="24"/>
      <c r="F310" s="32"/>
      <c r="G310" s="32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5"/>
    </row>
    <row r="311" spans="1:31" ht="16.5" x14ac:dyDescent="0.2">
      <c r="A311" s="33"/>
      <c r="B311" s="33"/>
      <c r="C311" s="42"/>
      <c r="D311" s="26"/>
      <c r="E311" s="13"/>
      <c r="F311" s="14"/>
      <c r="G311" s="14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4"/>
      <c r="AB311" s="13"/>
      <c r="AC311" s="13"/>
      <c r="AD311" s="13"/>
      <c r="AE311" s="27"/>
    </row>
    <row r="312" spans="1:31" ht="16.5" x14ac:dyDescent="0.2">
      <c r="A312" s="33"/>
      <c r="B312" s="33"/>
      <c r="C312" s="42"/>
      <c r="D312" s="26"/>
      <c r="E312" s="13"/>
      <c r="F312" s="14"/>
      <c r="G312" s="14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36"/>
      <c r="AC312" s="36"/>
      <c r="AD312" s="13"/>
      <c r="AE312" s="27"/>
    </row>
    <row r="313" spans="1:31" ht="16.5" x14ac:dyDescent="0.2">
      <c r="A313" s="33"/>
      <c r="B313" s="33"/>
      <c r="C313" s="42"/>
      <c r="D313" s="26"/>
      <c r="E313" s="13"/>
      <c r="F313" s="14"/>
      <c r="G313" s="14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36"/>
      <c r="AC313" s="36"/>
      <c r="AD313" s="13"/>
      <c r="AE313" s="27"/>
    </row>
    <row r="314" spans="1:31" ht="16.5" x14ac:dyDescent="0.2">
      <c r="A314" s="33"/>
      <c r="B314" s="33"/>
      <c r="C314" s="42"/>
      <c r="D314" s="26"/>
      <c r="E314" s="13"/>
      <c r="F314" s="14"/>
      <c r="G314" s="14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37"/>
      <c r="AC314" s="37"/>
      <c r="AD314" s="13"/>
      <c r="AE314" s="27"/>
    </row>
    <row r="315" spans="1:31" ht="17.25" thickBot="1" x14ac:dyDescent="0.25">
      <c r="A315" s="33"/>
      <c r="B315" s="33"/>
      <c r="C315" s="42"/>
      <c r="D315" s="28"/>
      <c r="E315" s="29"/>
      <c r="F315" s="30"/>
      <c r="G315" s="30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30"/>
      <c r="AC315" s="30"/>
      <c r="AD315" s="29"/>
      <c r="AE315" s="31"/>
    </row>
    <row r="316" spans="1:31" ht="16.5" x14ac:dyDescent="0.2">
      <c r="A316" s="33"/>
      <c r="B316" s="33"/>
      <c r="C316" s="42"/>
      <c r="D316" s="23"/>
      <c r="E316" s="24"/>
      <c r="F316" s="32"/>
      <c r="G316" s="32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5"/>
    </row>
    <row r="317" spans="1:31" ht="16.5" x14ac:dyDescent="0.2">
      <c r="A317" s="33"/>
      <c r="B317" s="33"/>
      <c r="C317" s="42"/>
      <c r="D317" s="26"/>
      <c r="E317" s="13"/>
      <c r="F317" s="14"/>
      <c r="G317" s="14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27"/>
    </row>
    <row r="318" spans="1:31" ht="16.5" x14ac:dyDescent="0.2">
      <c r="A318" s="33"/>
      <c r="B318" s="33"/>
      <c r="C318" s="42"/>
      <c r="D318" s="26"/>
      <c r="E318" s="13"/>
      <c r="F318" s="14"/>
      <c r="G318" s="14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36"/>
      <c r="AC318" s="36"/>
      <c r="AD318" s="13"/>
      <c r="AE318" s="27"/>
    </row>
    <row r="319" spans="1:31" ht="16.5" x14ac:dyDescent="0.2">
      <c r="A319" s="33"/>
      <c r="B319" s="33"/>
      <c r="C319" s="42"/>
      <c r="D319" s="26"/>
      <c r="E319" s="13"/>
      <c r="F319" s="14"/>
      <c r="G319" s="14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36"/>
      <c r="AC319" s="36"/>
      <c r="AD319" s="13"/>
      <c r="AE319" s="27"/>
    </row>
    <row r="320" spans="1:31" ht="16.5" x14ac:dyDescent="0.2">
      <c r="A320" s="33"/>
      <c r="B320" s="33"/>
      <c r="C320" s="42"/>
      <c r="D320" s="26"/>
      <c r="E320" s="13"/>
      <c r="F320" s="14"/>
      <c r="G320" s="14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37"/>
      <c r="AC320" s="37"/>
      <c r="AD320" s="13"/>
      <c r="AE320" s="27"/>
    </row>
    <row r="321" spans="1:31" ht="17.25" thickBot="1" x14ac:dyDescent="0.25">
      <c r="A321" s="33"/>
      <c r="B321" s="33"/>
      <c r="C321" s="42"/>
      <c r="D321" s="28"/>
      <c r="E321" s="29"/>
      <c r="F321" s="30"/>
      <c r="G321" s="30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30"/>
      <c r="AC321" s="30"/>
      <c r="AD321" s="29"/>
      <c r="AE321" s="31"/>
    </row>
    <row r="322" spans="1:31" ht="16.5" x14ac:dyDescent="0.2">
      <c r="A322" s="33"/>
      <c r="B322" s="33"/>
      <c r="C322" s="42"/>
      <c r="D322" s="23"/>
      <c r="E322" s="24"/>
      <c r="F322" s="32"/>
      <c r="G322" s="32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5"/>
    </row>
    <row r="323" spans="1:31" ht="16.5" x14ac:dyDescent="0.2">
      <c r="A323" s="33"/>
      <c r="B323" s="33"/>
      <c r="C323" s="42"/>
      <c r="D323" s="26"/>
      <c r="E323" s="13"/>
      <c r="F323" s="14"/>
      <c r="G323" s="14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27"/>
    </row>
    <row r="324" spans="1:31" ht="16.5" x14ac:dyDescent="0.2">
      <c r="A324" s="33"/>
      <c r="B324" s="33"/>
      <c r="C324" s="42"/>
      <c r="D324" s="26"/>
      <c r="E324" s="13"/>
      <c r="F324" s="14"/>
      <c r="G324" s="14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36"/>
      <c r="AC324" s="36"/>
      <c r="AD324" s="13"/>
      <c r="AE324" s="27"/>
    </row>
    <row r="325" spans="1:31" ht="16.5" x14ac:dyDescent="0.2">
      <c r="A325" s="33"/>
      <c r="B325" s="33"/>
      <c r="C325" s="42"/>
      <c r="D325" s="26"/>
      <c r="E325" s="13"/>
      <c r="F325" s="14"/>
      <c r="G325" s="14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36"/>
      <c r="AC325" s="36"/>
      <c r="AD325" s="13"/>
      <c r="AE325" s="27"/>
    </row>
    <row r="326" spans="1:31" ht="16.5" x14ac:dyDescent="0.2">
      <c r="A326" s="33"/>
      <c r="B326" s="33"/>
      <c r="C326" s="42"/>
      <c r="D326" s="26"/>
      <c r="E326" s="13"/>
      <c r="F326" s="14"/>
      <c r="G326" s="14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37"/>
      <c r="AC326" s="37"/>
      <c r="AD326" s="13"/>
      <c r="AE326" s="27"/>
    </row>
    <row r="327" spans="1:31" ht="17.25" thickBot="1" x14ac:dyDescent="0.25">
      <c r="A327" s="33"/>
      <c r="B327" s="33"/>
      <c r="C327" s="42"/>
      <c r="D327" s="28"/>
      <c r="E327" s="29"/>
      <c r="F327" s="30"/>
      <c r="G327" s="30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30"/>
      <c r="AC327" s="30"/>
      <c r="AD327" s="29"/>
      <c r="AE327" s="31"/>
    </row>
    <row r="328" spans="1:31" ht="16.5" x14ac:dyDescent="0.2">
      <c r="A328" s="33"/>
      <c r="B328" s="33"/>
      <c r="C328" s="42"/>
      <c r="D328" s="23"/>
      <c r="E328" s="24"/>
      <c r="F328" s="32"/>
      <c r="G328" s="32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5"/>
    </row>
    <row r="329" spans="1:31" ht="16.5" x14ac:dyDescent="0.2">
      <c r="A329" s="33"/>
      <c r="B329" s="33"/>
      <c r="C329" s="42"/>
      <c r="D329" s="26"/>
      <c r="E329" s="13"/>
      <c r="F329" s="14"/>
      <c r="G329" s="14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27"/>
    </row>
    <row r="330" spans="1:31" ht="16.5" x14ac:dyDescent="0.2">
      <c r="A330" s="33"/>
      <c r="B330" s="33"/>
      <c r="C330" s="42"/>
      <c r="D330" s="26"/>
      <c r="E330" s="13"/>
      <c r="F330" s="14"/>
      <c r="G330" s="14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36"/>
      <c r="AC330" s="36"/>
      <c r="AD330" s="13"/>
      <c r="AE330" s="27"/>
    </row>
    <row r="331" spans="1:31" ht="16.5" x14ac:dyDescent="0.2">
      <c r="A331" s="33"/>
      <c r="B331" s="33"/>
      <c r="C331" s="42"/>
      <c r="D331" s="26"/>
      <c r="E331" s="13"/>
      <c r="F331" s="14"/>
      <c r="G331" s="14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36"/>
      <c r="AC331" s="36"/>
      <c r="AD331" s="13"/>
      <c r="AE331" s="27"/>
    </row>
    <row r="332" spans="1:31" ht="16.5" x14ac:dyDescent="0.2">
      <c r="A332" s="33"/>
      <c r="B332" s="33"/>
      <c r="C332" s="42"/>
      <c r="D332" s="26"/>
      <c r="E332" s="13"/>
      <c r="F332" s="14"/>
      <c r="G332" s="14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37"/>
      <c r="AC332" s="37"/>
      <c r="AD332" s="13"/>
      <c r="AE332" s="27"/>
    </row>
    <row r="333" spans="1:31" ht="17.25" thickBot="1" x14ac:dyDescent="0.25">
      <c r="A333" s="33"/>
      <c r="B333" s="33"/>
      <c r="C333" s="42"/>
      <c r="D333" s="28"/>
      <c r="E333" s="29"/>
      <c r="F333" s="30"/>
      <c r="G333" s="30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30"/>
      <c r="AC333" s="30"/>
      <c r="AD333" s="29"/>
      <c r="AE333" s="31"/>
    </row>
    <row r="334" spans="1:31" ht="16.5" x14ac:dyDescent="0.2">
      <c r="A334" s="33"/>
      <c r="B334" s="33"/>
      <c r="C334" s="42"/>
      <c r="D334" s="23"/>
      <c r="E334" s="24"/>
      <c r="F334" s="32"/>
      <c r="G334" s="32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5"/>
    </row>
    <row r="335" spans="1:31" ht="16.5" x14ac:dyDescent="0.2">
      <c r="A335" s="33"/>
      <c r="B335" s="33"/>
      <c r="C335" s="42"/>
      <c r="D335" s="26"/>
      <c r="E335" s="13"/>
      <c r="F335" s="14"/>
      <c r="G335" s="14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27"/>
    </row>
    <row r="336" spans="1:31" ht="16.5" x14ac:dyDescent="0.2">
      <c r="A336" s="33"/>
      <c r="B336" s="33"/>
      <c r="C336" s="42"/>
      <c r="D336" s="26"/>
      <c r="E336" s="13"/>
      <c r="F336" s="14"/>
      <c r="G336" s="14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36"/>
      <c r="AC336" s="36"/>
      <c r="AD336" s="13"/>
      <c r="AE336" s="27"/>
    </row>
    <row r="337" spans="1:31" ht="16.5" x14ac:dyDescent="0.2">
      <c r="A337" s="33"/>
      <c r="B337" s="33"/>
      <c r="C337" s="42"/>
      <c r="D337" s="26"/>
      <c r="E337" s="13"/>
      <c r="F337" s="14"/>
      <c r="G337" s="14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36"/>
      <c r="AC337" s="36"/>
      <c r="AD337" s="13"/>
      <c r="AE337" s="27"/>
    </row>
    <row r="338" spans="1:31" ht="16.5" x14ac:dyDescent="0.2">
      <c r="A338" s="33"/>
      <c r="B338" s="33"/>
      <c r="C338" s="42"/>
      <c r="D338" s="26"/>
      <c r="E338" s="13"/>
      <c r="F338" s="14"/>
      <c r="G338" s="14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37"/>
      <c r="AC338" s="37"/>
      <c r="AD338" s="13"/>
      <c r="AE338" s="27"/>
    </row>
    <row r="339" spans="1:31" ht="17.25" thickBot="1" x14ac:dyDescent="0.25">
      <c r="A339" s="33"/>
      <c r="B339" s="33"/>
      <c r="C339" s="42"/>
      <c r="D339" s="28"/>
      <c r="E339" s="29"/>
      <c r="F339" s="30"/>
      <c r="G339" s="30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30"/>
      <c r="AC339" s="30"/>
      <c r="AD339" s="29"/>
      <c r="AE339" s="31"/>
    </row>
    <row r="340" spans="1:31" ht="16.5" x14ac:dyDescent="0.2">
      <c r="A340" s="33"/>
      <c r="B340" s="33"/>
      <c r="C340" s="42"/>
      <c r="D340" s="23"/>
      <c r="E340" s="24"/>
      <c r="F340" s="32"/>
      <c r="G340" s="32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5"/>
    </row>
    <row r="341" spans="1:31" ht="16.5" x14ac:dyDescent="0.2">
      <c r="A341" s="33"/>
      <c r="B341" s="33"/>
      <c r="C341" s="42"/>
      <c r="D341" s="26"/>
      <c r="E341" s="13"/>
      <c r="F341" s="14"/>
      <c r="G341" s="14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27"/>
    </row>
    <row r="342" spans="1:31" ht="16.5" x14ac:dyDescent="0.2">
      <c r="A342" s="33"/>
      <c r="B342" s="33"/>
      <c r="C342" s="42"/>
      <c r="D342" s="26"/>
      <c r="E342" s="13"/>
      <c r="F342" s="14"/>
      <c r="G342" s="14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36"/>
      <c r="AC342" s="36"/>
      <c r="AD342" s="13"/>
      <c r="AE342" s="27"/>
    </row>
    <row r="343" spans="1:31" ht="16.5" x14ac:dyDescent="0.2">
      <c r="A343" s="33"/>
      <c r="B343" s="33"/>
      <c r="C343" s="42"/>
      <c r="D343" s="26"/>
      <c r="E343" s="13"/>
      <c r="F343" s="14"/>
      <c r="G343" s="14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36"/>
      <c r="AC343" s="36"/>
      <c r="AD343" s="13"/>
      <c r="AE343" s="27"/>
    </row>
    <row r="344" spans="1:31" ht="16.5" x14ac:dyDescent="0.2">
      <c r="A344" s="33"/>
      <c r="B344" s="33"/>
      <c r="C344" s="42"/>
      <c r="D344" s="26"/>
      <c r="E344" s="13"/>
      <c r="F344" s="14"/>
      <c r="G344" s="14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37"/>
      <c r="AC344" s="37"/>
      <c r="AD344" s="13"/>
      <c r="AE344" s="27"/>
    </row>
    <row r="345" spans="1:31" ht="17.25" thickBot="1" x14ac:dyDescent="0.25">
      <c r="A345" s="33"/>
      <c r="B345" s="33"/>
      <c r="C345" s="42"/>
      <c r="D345" s="28"/>
      <c r="E345" s="29"/>
      <c r="F345" s="30"/>
      <c r="G345" s="30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30"/>
      <c r="AC345" s="30"/>
      <c r="AD345" s="29"/>
      <c r="AE345" s="31"/>
    </row>
    <row r="346" spans="1:31" ht="16.5" x14ac:dyDescent="0.2">
      <c r="A346" s="33"/>
      <c r="B346" s="33"/>
      <c r="C346" s="42"/>
      <c r="D346" s="23"/>
      <c r="E346" s="24"/>
      <c r="F346" s="32"/>
      <c r="G346" s="32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5"/>
    </row>
    <row r="347" spans="1:31" ht="16.5" x14ac:dyDescent="0.2">
      <c r="A347" s="33"/>
      <c r="B347" s="33"/>
      <c r="C347" s="42"/>
      <c r="D347" s="26"/>
      <c r="E347" s="13"/>
      <c r="F347" s="14"/>
      <c r="G347" s="14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27"/>
    </row>
    <row r="348" spans="1:31" ht="16.5" x14ac:dyDescent="0.2">
      <c r="A348" s="33"/>
      <c r="B348" s="33"/>
      <c r="C348" s="42"/>
      <c r="D348" s="26"/>
      <c r="E348" s="13"/>
      <c r="F348" s="14"/>
      <c r="G348" s="14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36"/>
      <c r="AC348" s="36"/>
      <c r="AD348" s="13"/>
      <c r="AE348" s="27"/>
    </row>
    <row r="349" spans="1:31" ht="16.5" x14ac:dyDescent="0.2">
      <c r="A349" s="33"/>
      <c r="B349" s="33"/>
      <c r="C349" s="42"/>
      <c r="D349" s="26"/>
      <c r="E349" s="13"/>
      <c r="F349" s="14"/>
      <c r="G349" s="14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36"/>
      <c r="AC349" s="36"/>
      <c r="AD349" s="13"/>
      <c r="AE349" s="27"/>
    </row>
    <row r="350" spans="1:31" ht="16.5" x14ac:dyDescent="0.2">
      <c r="A350" s="33"/>
      <c r="B350" s="33"/>
      <c r="C350" s="42"/>
      <c r="D350" s="26"/>
      <c r="E350" s="13"/>
      <c r="F350" s="14"/>
      <c r="G350" s="14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37"/>
      <c r="AC350" s="37"/>
      <c r="AD350" s="13"/>
      <c r="AE350" s="27"/>
    </row>
    <row r="351" spans="1:31" ht="17.25" thickBot="1" x14ac:dyDescent="0.25">
      <c r="A351" s="33"/>
      <c r="B351" s="33"/>
      <c r="C351" s="42"/>
      <c r="D351" s="28"/>
      <c r="E351" s="29"/>
      <c r="F351" s="30"/>
      <c r="G351" s="30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30"/>
      <c r="AC351" s="30"/>
      <c r="AD351" s="29"/>
      <c r="AE351" s="31"/>
    </row>
    <row r="352" spans="1:31" ht="16.5" x14ac:dyDescent="0.2">
      <c r="A352" s="33"/>
      <c r="B352" s="33"/>
      <c r="C352" s="42"/>
      <c r="D352" s="23"/>
      <c r="E352" s="24"/>
      <c r="F352" s="32"/>
      <c r="G352" s="32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32"/>
      <c r="AB352" s="24"/>
      <c r="AC352" s="24"/>
      <c r="AD352" s="24"/>
      <c r="AE352" s="25"/>
    </row>
    <row r="353" spans="1:31" ht="16.5" x14ac:dyDescent="0.2">
      <c r="A353" s="33"/>
      <c r="B353" s="33"/>
      <c r="C353" s="42"/>
      <c r="D353" s="26"/>
      <c r="E353" s="13"/>
      <c r="F353" s="14"/>
      <c r="G353" s="14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4"/>
      <c r="AB353" s="13"/>
      <c r="AC353" s="13"/>
      <c r="AD353" s="13"/>
      <c r="AE353" s="27"/>
    </row>
    <row r="354" spans="1:31" ht="16.5" x14ac:dyDescent="0.2">
      <c r="A354" s="33"/>
      <c r="B354" s="33"/>
      <c r="C354" s="42"/>
      <c r="D354" s="26"/>
      <c r="E354" s="13"/>
      <c r="F354" s="14"/>
      <c r="G354" s="14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36"/>
      <c r="AC354" s="36"/>
      <c r="AD354" s="13"/>
      <c r="AE354" s="27"/>
    </row>
    <row r="355" spans="1:31" ht="16.5" x14ac:dyDescent="0.2">
      <c r="A355" s="33"/>
      <c r="B355" s="33"/>
      <c r="C355" s="42"/>
      <c r="D355" s="26"/>
      <c r="E355" s="13"/>
      <c r="F355" s="14"/>
      <c r="G355" s="14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36"/>
      <c r="AC355" s="36"/>
      <c r="AD355" s="13"/>
      <c r="AE355" s="27"/>
    </row>
    <row r="356" spans="1:31" ht="16.5" x14ac:dyDescent="0.2">
      <c r="A356" s="33"/>
      <c r="B356" s="33"/>
      <c r="C356" s="42"/>
      <c r="D356" s="26"/>
      <c r="E356" s="13"/>
      <c r="F356" s="14"/>
      <c r="G356" s="14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37"/>
      <c r="AC356" s="37"/>
      <c r="AD356" s="13"/>
      <c r="AE356" s="27"/>
    </row>
    <row r="357" spans="1:31" ht="17.25" thickBot="1" x14ac:dyDescent="0.25">
      <c r="A357" s="33"/>
      <c r="B357" s="33"/>
      <c r="C357" s="42"/>
      <c r="D357" s="28"/>
      <c r="E357" s="29"/>
      <c r="F357" s="30"/>
      <c r="G357" s="30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30"/>
      <c r="AC357" s="30"/>
      <c r="AD357" s="29"/>
      <c r="AE357" s="31"/>
    </row>
    <row r="358" spans="1:31" ht="16.5" x14ac:dyDescent="0.2">
      <c r="A358" s="33"/>
      <c r="B358" s="33"/>
      <c r="C358" s="42"/>
      <c r="D358" s="23"/>
      <c r="E358" s="24"/>
      <c r="F358" s="32"/>
      <c r="G358" s="32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5"/>
    </row>
    <row r="359" spans="1:31" ht="16.5" x14ac:dyDescent="0.2">
      <c r="A359" s="33"/>
      <c r="B359" s="33"/>
      <c r="C359" s="42"/>
      <c r="D359" s="26"/>
      <c r="E359" s="13"/>
      <c r="F359" s="14"/>
      <c r="G359" s="14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27"/>
    </row>
    <row r="360" spans="1:31" ht="16.5" x14ac:dyDescent="0.2">
      <c r="A360" s="33"/>
      <c r="B360" s="33"/>
      <c r="C360" s="42"/>
      <c r="D360" s="26"/>
      <c r="E360" s="13"/>
      <c r="F360" s="14"/>
      <c r="G360" s="14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36"/>
      <c r="AC360" s="36"/>
      <c r="AD360" s="13"/>
      <c r="AE360" s="27"/>
    </row>
    <row r="361" spans="1:31" ht="16.5" x14ac:dyDescent="0.2">
      <c r="A361" s="33"/>
      <c r="B361" s="33"/>
      <c r="C361" s="42"/>
      <c r="D361" s="26"/>
      <c r="E361" s="13"/>
      <c r="F361" s="14"/>
      <c r="G361" s="14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36"/>
      <c r="AC361" s="36"/>
      <c r="AD361" s="13"/>
      <c r="AE361" s="27"/>
    </row>
    <row r="362" spans="1:31" ht="16.5" x14ac:dyDescent="0.2">
      <c r="A362" s="33"/>
      <c r="B362" s="33"/>
      <c r="C362" s="42"/>
      <c r="D362" s="26"/>
      <c r="E362" s="13"/>
      <c r="F362" s="14"/>
      <c r="G362" s="14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37"/>
      <c r="AC362" s="37"/>
      <c r="AD362" s="13"/>
      <c r="AE362" s="27"/>
    </row>
    <row r="363" spans="1:31" ht="17.25" thickBot="1" x14ac:dyDescent="0.25">
      <c r="A363" s="33"/>
      <c r="B363" s="33"/>
      <c r="C363" s="42"/>
      <c r="D363" s="28"/>
      <c r="E363" s="29"/>
      <c r="F363" s="30"/>
      <c r="G363" s="30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30"/>
      <c r="AC363" s="30"/>
      <c r="AD363" s="29"/>
      <c r="AE363" s="31"/>
    </row>
    <row r="364" spans="1:31" ht="16.5" x14ac:dyDescent="0.2">
      <c r="A364" s="33"/>
      <c r="B364" s="33"/>
      <c r="C364" s="42"/>
      <c r="D364" s="23"/>
      <c r="E364" s="24"/>
      <c r="F364" s="32"/>
      <c r="G364" s="32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5"/>
    </row>
    <row r="365" spans="1:31" ht="16.5" x14ac:dyDescent="0.2">
      <c r="A365" s="33"/>
      <c r="B365" s="33"/>
      <c r="C365" s="42"/>
      <c r="D365" s="26"/>
      <c r="E365" s="13"/>
      <c r="F365" s="14"/>
      <c r="G365" s="14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27"/>
    </row>
    <row r="366" spans="1:31" ht="16.5" x14ac:dyDescent="0.2">
      <c r="A366" s="33"/>
      <c r="B366" s="33"/>
      <c r="C366" s="42"/>
      <c r="D366" s="26"/>
      <c r="E366" s="13"/>
      <c r="F366" s="14"/>
      <c r="G366" s="14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36"/>
      <c r="AC366" s="36"/>
      <c r="AD366" s="13"/>
      <c r="AE366" s="27"/>
    </row>
    <row r="367" spans="1:31" ht="16.5" x14ac:dyDescent="0.2">
      <c r="A367" s="33"/>
      <c r="B367" s="33"/>
      <c r="C367" s="42"/>
      <c r="D367" s="26"/>
      <c r="E367" s="13"/>
      <c r="F367" s="14"/>
      <c r="G367" s="14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36"/>
      <c r="AC367" s="36"/>
      <c r="AD367" s="13"/>
      <c r="AE367" s="27"/>
    </row>
    <row r="368" spans="1:31" ht="16.5" x14ac:dyDescent="0.2">
      <c r="A368" s="33"/>
      <c r="B368" s="33"/>
      <c r="C368" s="42"/>
      <c r="D368" s="26"/>
      <c r="E368" s="13"/>
      <c r="F368" s="14"/>
      <c r="G368" s="14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37"/>
      <c r="AC368" s="37"/>
      <c r="AD368" s="13"/>
      <c r="AE368" s="27"/>
    </row>
    <row r="369" spans="1:31" ht="17.25" thickBot="1" x14ac:dyDescent="0.25">
      <c r="A369" s="33"/>
      <c r="B369" s="33"/>
      <c r="C369" s="42"/>
      <c r="D369" s="28"/>
      <c r="E369" s="29"/>
      <c r="F369" s="30"/>
      <c r="G369" s="30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30"/>
      <c r="AC369" s="30"/>
      <c r="AD369" s="29"/>
      <c r="AE369" s="31"/>
    </row>
    <row r="370" spans="1:31" ht="16.5" x14ac:dyDescent="0.2">
      <c r="A370" s="33"/>
      <c r="B370" s="33"/>
      <c r="C370" s="42"/>
      <c r="D370" s="23"/>
      <c r="E370" s="24"/>
      <c r="F370" s="32"/>
      <c r="G370" s="32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5"/>
    </row>
    <row r="371" spans="1:31" ht="16.5" x14ac:dyDescent="0.2">
      <c r="A371" s="33"/>
      <c r="B371" s="33"/>
      <c r="C371" s="42"/>
      <c r="D371" s="26"/>
      <c r="E371" s="13"/>
      <c r="F371" s="14"/>
      <c r="G371" s="14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27"/>
    </row>
    <row r="372" spans="1:31" ht="16.5" x14ac:dyDescent="0.2">
      <c r="A372" s="33"/>
      <c r="B372" s="33"/>
      <c r="C372" s="42"/>
      <c r="D372" s="26"/>
      <c r="E372" s="13"/>
      <c r="F372" s="14"/>
      <c r="G372" s="14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36"/>
      <c r="AC372" s="36"/>
      <c r="AD372" s="13"/>
      <c r="AE372" s="27"/>
    </row>
    <row r="373" spans="1:31" ht="16.5" x14ac:dyDescent="0.2">
      <c r="A373" s="33"/>
      <c r="B373" s="33"/>
      <c r="C373" s="42"/>
      <c r="D373" s="26"/>
      <c r="E373" s="13"/>
      <c r="F373" s="14"/>
      <c r="G373" s="14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36"/>
      <c r="AC373" s="36"/>
      <c r="AD373" s="13"/>
      <c r="AE373" s="27"/>
    </row>
    <row r="374" spans="1:31" ht="16.5" x14ac:dyDescent="0.2">
      <c r="A374" s="33"/>
      <c r="B374" s="33"/>
      <c r="C374" s="42"/>
      <c r="D374" s="26"/>
      <c r="E374" s="13"/>
      <c r="F374" s="14"/>
      <c r="G374" s="14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37"/>
      <c r="AC374" s="37"/>
      <c r="AD374" s="13"/>
      <c r="AE374" s="27"/>
    </row>
    <row r="375" spans="1:31" ht="17.25" thickBot="1" x14ac:dyDescent="0.25">
      <c r="A375" s="33"/>
      <c r="B375" s="33"/>
      <c r="C375" s="42"/>
      <c r="D375" s="28"/>
      <c r="E375" s="29"/>
      <c r="F375" s="30"/>
      <c r="G375" s="30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30"/>
      <c r="AC375" s="30"/>
      <c r="AD375" s="29"/>
      <c r="AE375" s="31"/>
    </row>
    <row r="376" spans="1:31" ht="16.5" x14ac:dyDescent="0.2">
      <c r="A376" s="33"/>
      <c r="B376" s="33"/>
      <c r="C376" s="42"/>
      <c r="D376" s="23"/>
      <c r="E376" s="24"/>
      <c r="F376" s="32"/>
      <c r="G376" s="32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5"/>
    </row>
    <row r="377" spans="1:31" ht="16.5" x14ac:dyDescent="0.2">
      <c r="A377" s="33"/>
      <c r="B377" s="33"/>
      <c r="C377" s="42"/>
      <c r="D377" s="26"/>
      <c r="E377" s="13"/>
      <c r="F377" s="14"/>
      <c r="G377" s="14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27"/>
    </row>
    <row r="378" spans="1:31" ht="16.5" x14ac:dyDescent="0.2">
      <c r="A378" s="33"/>
      <c r="B378" s="33"/>
      <c r="C378" s="42"/>
      <c r="D378" s="26"/>
      <c r="E378" s="13"/>
      <c r="F378" s="14"/>
      <c r="G378" s="14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36"/>
      <c r="AC378" s="36"/>
      <c r="AD378" s="13"/>
      <c r="AE378" s="27"/>
    </row>
    <row r="379" spans="1:31" ht="16.5" x14ac:dyDescent="0.2">
      <c r="A379" s="33"/>
      <c r="B379" s="33"/>
      <c r="C379" s="42"/>
      <c r="D379" s="26"/>
      <c r="E379" s="13"/>
      <c r="F379" s="14"/>
      <c r="G379" s="14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36"/>
      <c r="AC379" s="36"/>
      <c r="AD379" s="13"/>
      <c r="AE379" s="27"/>
    </row>
    <row r="380" spans="1:31" ht="16.5" x14ac:dyDescent="0.2">
      <c r="A380" s="33"/>
      <c r="B380" s="33"/>
      <c r="C380" s="42"/>
      <c r="D380" s="26"/>
      <c r="E380" s="13"/>
      <c r="F380" s="14"/>
      <c r="G380" s="14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37"/>
      <c r="AC380" s="37"/>
      <c r="AD380" s="13"/>
      <c r="AE380" s="27"/>
    </row>
    <row r="381" spans="1:31" ht="17.25" thickBot="1" x14ac:dyDescent="0.25">
      <c r="A381" s="33"/>
      <c r="B381" s="33"/>
      <c r="C381" s="42"/>
      <c r="D381" s="28"/>
      <c r="E381" s="29"/>
      <c r="F381" s="30"/>
      <c r="G381" s="30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30"/>
      <c r="AC381" s="30"/>
      <c r="AD381" s="29"/>
      <c r="AE381" s="31"/>
    </row>
    <row r="382" spans="1:31" ht="16.5" x14ac:dyDescent="0.2">
      <c r="A382" s="33"/>
      <c r="B382" s="33"/>
      <c r="C382" s="42"/>
      <c r="D382" s="23"/>
      <c r="E382" s="24"/>
      <c r="F382" s="32"/>
      <c r="G382" s="32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5"/>
    </row>
    <row r="383" spans="1:31" ht="16.5" x14ac:dyDescent="0.2">
      <c r="A383" s="33"/>
      <c r="B383" s="33"/>
      <c r="C383" s="42"/>
      <c r="D383" s="26"/>
      <c r="E383" s="13"/>
      <c r="F383" s="14"/>
      <c r="G383" s="14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27"/>
    </row>
    <row r="384" spans="1:31" ht="16.5" x14ac:dyDescent="0.2">
      <c r="A384" s="33"/>
      <c r="B384" s="33"/>
      <c r="C384" s="42"/>
      <c r="D384" s="26"/>
      <c r="E384" s="13"/>
      <c r="F384" s="14"/>
      <c r="G384" s="14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36"/>
      <c r="AC384" s="36"/>
      <c r="AD384" s="13"/>
      <c r="AE384" s="27"/>
    </row>
    <row r="385" spans="1:31" ht="16.5" x14ac:dyDescent="0.2">
      <c r="A385" s="33"/>
      <c r="B385" s="33"/>
      <c r="C385" s="42"/>
      <c r="D385" s="26"/>
      <c r="E385" s="13"/>
      <c r="F385" s="14"/>
      <c r="G385" s="14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36"/>
      <c r="AC385" s="36"/>
      <c r="AD385" s="13"/>
      <c r="AE385" s="27"/>
    </row>
    <row r="386" spans="1:31" ht="16.5" x14ac:dyDescent="0.2">
      <c r="A386" s="33"/>
      <c r="B386" s="33"/>
      <c r="C386" s="42"/>
      <c r="D386" s="26"/>
      <c r="E386" s="13"/>
      <c r="F386" s="14"/>
      <c r="G386" s="14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37"/>
      <c r="AC386" s="37"/>
      <c r="AD386" s="13"/>
      <c r="AE386" s="27"/>
    </row>
    <row r="387" spans="1:31" ht="17.25" thickBot="1" x14ac:dyDescent="0.25">
      <c r="A387" s="33"/>
      <c r="B387" s="33"/>
      <c r="C387" s="42"/>
      <c r="D387" s="28"/>
      <c r="E387" s="29"/>
      <c r="F387" s="30"/>
      <c r="G387" s="30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30"/>
      <c r="AC387" s="30"/>
      <c r="AD387" s="29"/>
      <c r="AE387" s="31"/>
    </row>
    <row r="388" spans="1:31" ht="16.5" x14ac:dyDescent="0.2">
      <c r="A388" s="33"/>
      <c r="B388" s="33"/>
      <c r="C388" s="42"/>
      <c r="D388" s="23"/>
      <c r="E388" s="24"/>
      <c r="F388" s="32"/>
      <c r="G388" s="32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5"/>
    </row>
    <row r="389" spans="1:31" ht="16.5" x14ac:dyDescent="0.2">
      <c r="A389" s="33"/>
      <c r="B389" s="33"/>
      <c r="C389" s="42"/>
      <c r="D389" s="26"/>
      <c r="E389" s="13"/>
      <c r="F389" s="14"/>
      <c r="G389" s="14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27"/>
    </row>
    <row r="390" spans="1:31" ht="16.5" x14ac:dyDescent="0.2">
      <c r="A390" s="33"/>
      <c r="B390" s="33"/>
      <c r="C390" s="42"/>
      <c r="D390" s="26"/>
      <c r="E390" s="13"/>
      <c r="F390" s="14"/>
      <c r="G390" s="14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36"/>
      <c r="AC390" s="36"/>
      <c r="AD390" s="13"/>
      <c r="AE390" s="27"/>
    </row>
    <row r="391" spans="1:31" ht="16.5" x14ac:dyDescent="0.2">
      <c r="A391" s="33"/>
      <c r="B391" s="33"/>
      <c r="C391" s="42"/>
      <c r="D391" s="26"/>
      <c r="E391" s="13"/>
      <c r="F391" s="14"/>
      <c r="G391" s="14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36"/>
      <c r="AC391" s="36"/>
      <c r="AD391" s="13"/>
      <c r="AE391" s="27"/>
    </row>
    <row r="392" spans="1:31" ht="16.5" x14ac:dyDescent="0.2">
      <c r="A392" s="33"/>
      <c r="B392" s="33"/>
      <c r="C392" s="42"/>
      <c r="D392" s="26"/>
      <c r="E392" s="13"/>
      <c r="F392" s="14"/>
      <c r="G392" s="14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37"/>
      <c r="AC392" s="37"/>
      <c r="AD392" s="13"/>
      <c r="AE392" s="27"/>
    </row>
    <row r="393" spans="1:31" ht="17.25" thickBot="1" x14ac:dyDescent="0.25">
      <c r="A393" s="33"/>
      <c r="B393" s="33"/>
      <c r="C393" s="42"/>
      <c r="D393" s="28"/>
      <c r="E393" s="29"/>
      <c r="F393" s="30"/>
      <c r="G393" s="30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30"/>
      <c r="AC393" s="30"/>
      <c r="AD393" s="29"/>
      <c r="AE393" s="31"/>
    </row>
    <row r="394" spans="1:31" ht="16.5" x14ac:dyDescent="0.2">
      <c r="A394" s="33"/>
      <c r="B394" s="33"/>
      <c r="C394" s="42"/>
      <c r="D394" s="23"/>
      <c r="E394" s="24"/>
      <c r="F394" s="32"/>
      <c r="G394" s="32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5"/>
    </row>
    <row r="395" spans="1:31" ht="16.5" x14ac:dyDescent="0.2">
      <c r="A395" s="33"/>
      <c r="B395" s="33"/>
      <c r="C395" s="42"/>
      <c r="D395" s="26"/>
      <c r="E395" s="13"/>
      <c r="F395" s="14"/>
      <c r="G395" s="14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27"/>
    </row>
    <row r="396" spans="1:31" ht="16.5" x14ac:dyDescent="0.2">
      <c r="A396" s="33"/>
      <c r="B396" s="33"/>
      <c r="C396" s="42"/>
      <c r="D396" s="26"/>
      <c r="E396" s="13"/>
      <c r="F396" s="14"/>
      <c r="G396" s="14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36"/>
      <c r="AC396" s="36"/>
      <c r="AD396" s="13"/>
      <c r="AE396" s="27"/>
    </row>
    <row r="397" spans="1:31" ht="16.5" x14ac:dyDescent="0.2">
      <c r="A397" s="33"/>
      <c r="B397" s="33"/>
      <c r="C397" s="42"/>
      <c r="D397" s="26"/>
      <c r="E397" s="13"/>
      <c r="F397" s="14"/>
      <c r="G397" s="14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36"/>
      <c r="AC397" s="36"/>
      <c r="AD397" s="13"/>
      <c r="AE397" s="27"/>
    </row>
    <row r="398" spans="1:31" ht="16.5" x14ac:dyDescent="0.2">
      <c r="A398" s="33"/>
      <c r="B398" s="33"/>
      <c r="C398" s="42"/>
      <c r="D398" s="26"/>
      <c r="E398" s="13"/>
      <c r="F398" s="14"/>
      <c r="G398" s="14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37"/>
      <c r="AC398" s="37"/>
      <c r="AD398" s="13"/>
      <c r="AE398" s="27"/>
    </row>
    <row r="399" spans="1:31" ht="17.25" thickBot="1" x14ac:dyDescent="0.25">
      <c r="A399" s="33"/>
      <c r="B399" s="33"/>
      <c r="C399" s="42"/>
      <c r="D399" s="28"/>
      <c r="E399" s="29"/>
      <c r="F399" s="30"/>
      <c r="G399" s="30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30"/>
      <c r="AC399" s="30"/>
      <c r="AD399" s="29"/>
      <c r="AE399" s="31"/>
    </row>
    <row r="400" spans="1:31" ht="16.5" x14ac:dyDescent="0.2">
      <c r="A400" s="33"/>
      <c r="B400" s="33"/>
      <c r="C400" s="42"/>
      <c r="D400" s="23"/>
      <c r="E400" s="24"/>
      <c r="F400" s="32"/>
      <c r="G400" s="32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5"/>
    </row>
    <row r="401" spans="1:31" ht="16.5" x14ac:dyDescent="0.2">
      <c r="A401" s="33"/>
      <c r="B401" s="33"/>
      <c r="C401" s="42"/>
      <c r="D401" s="26"/>
      <c r="E401" s="13"/>
      <c r="F401" s="14"/>
      <c r="G401" s="14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27"/>
    </row>
    <row r="402" spans="1:31" ht="16.5" x14ac:dyDescent="0.2">
      <c r="A402" s="33"/>
      <c r="B402" s="33"/>
      <c r="C402" s="42"/>
      <c r="D402" s="26"/>
      <c r="E402" s="13"/>
      <c r="F402" s="14"/>
      <c r="G402" s="14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36"/>
      <c r="AC402" s="36"/>
      <c r="AD402" s="13"/>
      <c r="AE402" s="27"/>
    </row>
    <row r="403" spans="1:31" ht="16.5" x14ac:dyDescent="0.2">
      <c r="A403" s="33"/>
      <c r="B403" s="33"/>
      <c r="C403" s="42"/>
      <c r="D403" s="26"/>
      <c r="E403" s="13"/>
      <c r="F403" s="14"/>
      <c r="G403" s="14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36"/>
      <c r="AC403" s="36"/>
      <c r="AD403" s="13"/>
      <c r="AE403" s="27"/>
    </row>
    <row r="404" spans="1:31" ht="16.5" x14ac:dyDescent="0.2">
      <c r="A404" s="33"/>
      <c r="B404" s="33"/>
      <c r="C404" s="42"/>
      <c r="D404" s="26"/>
      <c r="E404" s="13"/>
      <c r="F404" s="14"/>
      <c r="G404" s="14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37"/>
      <c r="AC404" s="37"/>
      <c r="AD404" s="13"/>
      <c r="AE404" s="27"/>
    </row>
    <row r="405" spans="1:31" ht="17.25" thickBot="1" x14ac:dyDescent="0.25">
      <c r="A405" s="33"/>
      <c r="B405" s="33"/>
      <c r="C405" s="42"/>
      <c r="D405" s="28"/>
      <c r="E405" s="29"/>
      <c r="F405" s="30"/>
      <c r="G405" s="30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30"/>
      <c r="AC405" s="30"/>
      <c r="AD405" s="29"/>
      <c r="AE405" s="31"/>
    </row>
    <row r="406" spans="1:31" ht="16.5" x14ac:dyDescent="0.2">
      <c r="A406" s="33"/>
      <c r="B406" s="33"/>
      <c r="C406" s="42"/>
      <c r="D406" s="23"/>
      <c r="E406" s="24"/>
      <c r="F406" s="32"/>
      <c r="G406" s="32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5"/>
    </row>
    <row r="407" spans="1:31" ht="16.5" x14ac:dyDescent="0.2">
      <c r="A407" s="33"/>
      <c r="B407" s="33"/>
      <c r="C407" s="42"/>
      <c r="D407" s="26"/>
      <c r="E407" s="13"/>
      <c r="F407" s="14"/>
      <c r="G407" s="14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27"/>
    </row>
    <row r="408" spans="1:31" ht="16.5" x14ac:dyDescent="0.2">
      <c r="A408" s="33"/>
      <c r="B408" s="33"/>
      <c r="C408" s="42"/>
      <c r="D408" s="26"/>
      <c r="E408" s="13"/>
      <c r="F408" s="14"/>
      <c r="G408" s="14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36"/>
      <c r="AC408" s="36"/>
      <c r="AD408" s="13"/>
      <c r="AE408" s="27"/>
    </row>
    <row r="409" spans="1:31" ht="16.5" x14ac:dyDescent="0.2">
      <c r="A409" s="33"/>
      <c r="B409" s="33"/>
      <c r="C409" s="42"/>
      <c r="D409" s="26"/>
      <c r="E409" s="13"/>
      <c r="F409" s="14"/>
      <c r="G409" s="14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36"/>
      <c r="AC409" s="36"/>
      <c r="AD409" s="13"/>
      <c r="AE409" s="27"/>
    </row>
    <row r="410" spans="1:31" ht="16.5" x14ac:dyDescent="0.2">
      <c r="A410" s="33"/>
      <c r="B410" s="33"/>
      <c r="C410" s="42"/>
      <c r="D410" s="26"/>
      <c r="E410" s="13"/>
      <c r="F410" s="14"/>
      <c r="G410" s="14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37"/>
      <c r="AC410" s="37"/>
      <c r="AD410" s="13"/>
      <c r="AE410" s="27"/>
    </row>
    <row r="411" spans="1:31" ht="17.25" thickBot="1" x14ac:dyDescent="0.25">
      <c r="A411" s="33"/>
      <c r="B411" s="33"/>
      <c r="C411" s="42"/>
      <c r="D411" s="28"/>
      <c r="E411" s="29"/>
      <c r="F411" s="30"/>
      <c r="G411" s="30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30"/>
      <c r="AC411" s="30"/>
      <c r="AD411" s="29"/>
      <c r="AE411" s="31"/>
    </row>
    <row r="412" spans="1:31" ht="16.5" x14ac:dyDescent="0.2">
      <c r="A412" s="33"/>
      <c r="B412" s="33"/>
      <c r="C412" s="42"/>
      <c r="D412" s="23"/>
      <c r="E412" s="24"/>
      <c r="F412" s="32"/>
      <c r="G412" s="32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5"/>
    </row>
    <row r="413" spans="1:31" ht="16.5" x14ac:dyDescent="0.2">
      <c r="A413" s="33"/>
      <c r="B413" s="33"/>
      <c r="C413" s="42"/>
      <c r="D413" s="26"/>
      <c r="E413" s="13"/>
      <c r="F413" s="14"/>
      <c r="G413" s="14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27"/>
    </row>
    <row r="414" spans="1:31" ht="16.5" x14ac:dyDescent="0.2">
      <c r="A414" s="33"/>
      <c r="B414" s="33"/>
      <c r="C414" s="42"/>
      <c r="D414" s="26"/>
      <c r="E414" s="13"/>
      <c r="F414" s="14"/>
      <c r="G414" s="14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36"/>
      <c r="AC414" s="36"/>
      <c r="AD414" s="13"/>
      <c r="AE414" s="27"/>
    </row>
    <row r="415" spans="1:31" ht="16.5" x14ac:dyDescent="0.2">
      <c r="A415" s="33"/>
      <c r="B415" s="33"/>
      <c r="C415" s="42"/>
      <c r="D415" s="26"/>
      <c r="E415" s="13"/>
      <c r="F415" s="14"/>
      <c r="G415" s="14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36"/>
      <c r="AC415" s="36"/>
      <c r="AD415" s="13"/>
      <c r="AE415" s="27"/>
    </row>
    <row r="416" spans="1:31" ht="16.5" x14ac:dyDescent="0.2">
      <c r="A416" s="33"/>
      <c r="B416" s="33"/>
      <c r="C416" s="42"/>
      <c r="D416" s="26"/>
      <c r="E416" s="13"/>
      <c r="F416" s="14"/>
      <c r="G416" s="14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37"/>
      <c r="AC416" s="37"/>
      <c r="AD416" s="13"/>
      <c r="AE416" s="27"/>
    </row>
    <row r="417" spans="1:31" ht="17.25" thickBot="1" x14ac:dyDescent="0.25">
      <c r="A417" s="33"/>
      <c r="B417" s="33"/>
      <c r="C417" s="42"/>
      <c r="D417" s="28"/>
      <c r="E417" s="29"/>
      <c r="F417" s="30"/>
      <c r="G417" s="30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30"/>
      <c r="AC417" s="30"/>
      <c r="AD417" s="29"/>
      <c r="AE417" s="31"/>
    </row>
    <row r="418" spans="1:31" ht="16.5" x14ac:dyDescent="0.2">
      <c r="A418" s="33"/>
      <c r="B418" s="33"/>
      <c r="C418" s="42"/>
      <c r="D418" s="23"/>
      <c r="E418" s="24"/>
      <c r="F418" s="32"/>
      <c r="G418" s="32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5"/>
    </row>
    <row r="419" spans="1:31" ht="16.5" x14ac:dyDescent="0.2">
      <c r="A419" s="33"/>
      <c r="B419" s="33"/>
      <c r="C419" s="42"/>
      <c r="D419" s="26"/>
      <c r="E419" s="13"/>
      <c r="F419" s="14"/>
      <c r="G419" s="14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27"/>
    </row>
    <row r="420" spans="1:31" ht="16.5" x14ac:dyDescent="0.2">
      <c r="A420" s="33"/>
      <c r="B420" s="33"/>
      <c r="C420" s="42"/>
      <c r="D420" s="26"/>
      <c r="E420" s="13"/>
      <c r="F420" s="14"/>
      <c r="G420" s="14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36"/>
      <c r="AC420" s="36"/>
      <c r="AD420" s="13"/>
      <c r="AE420" s="27"/>
    </row>
    <row r="421" spans="1:31" ht="16.5" x14ac:dyDescent="0.2">
      <c r="A421" s="33"/>
      <c r="B421" s="33"/>
      <c r="C421" s="42"/>
      <c r="D421" s="26"/>
      <c r="E421" s="13"/>
      <c r="F421" s="14"/>
      <c r="G421" s="14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36"/>
      <c r="AC421" s="36"/>
      <c r="AD421" s="13"/>
      <c r="AE421" s="27"/>
    </row>
    <row r="422" spans="1:31" ht="16.5" x14ac:dyDescent="0.2">
      <c r="A422" s="33"/>
      <c r="B422" s="33"/>
      <c r="C422" s="42"/>
      <c r="D422" s="26"/>
      <c r="E422" s="13"/>
      <c r="F422" s="14"/>
      <c r="G422" s="14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37"/>
      <c r="AC422" s="37"/>
      <c r="AD422" s="13"/>
      <c r="AE422" s="27"/>
    </row>
    <row r="423" spans="1:31" ht="17.25" thickBot="1" x14ac:dyDescent="0.25">
      <c r="A423" s="33"/>
      <c r="B423" s="33"/>
      <c r="C423" s="42"/>
      <c r="D423" s="28"/>
      <c r="E423" s="29"/>
      <c r="F423" s="30"/>
      <c r="G423" s="30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30"/>
      <c r="AC423" s="30"/>
      <c r="AD423" s="29"/>
      <c r="AE423" s="31"/>
    </row>
    <row r="424" spans="1:31" ht="16.5" x14ac:dyDescent="0.2">
      <c r="A424" s="33"/>
      <c r="B424" s="33"/>
      <c r="C424" s="42"/>
      <c r="D424" s="23"/>
      <c r="E424" s="24"/>
      <c r="F424" s="32"/>
      <c r="G424" s="32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5"/>
    </row>
    <row r="425" spans="1:31" ht="16.5" x14ac:dyDescent="0.2">
      <c r="A425" s="33"/>
      <c r="B425" s="33"/>
      <c r="C425" s="42"/>
      <c r="D425" s="26"/>
      <c r="E425" s="13"/>
      <c r="F425" s="14"/>
      <c r="G425" s="14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27"/>
    </row>
    <row r="426" spans="1:31" ht="16.5" x14ac:dyDescent="0.2">
      <c r="A426" s="33"/>
      <c r="B426" s="33"/>
      <c r="C426" s="42"/>
      <c r="D426" s="26"/>
      <c r="E426" s="13"/>
      <c r="F426" s="14"/>
      <c r="G426" s="14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36"/>
      <c r="AC426" s="36"/>
      <c r="AD426" s="13"/>
      <c r="AE426" s="27"/>
    </row>
    <row r="427" spans="1:31" ht="16.5" x14ac:dyDescent="0.2">
      <c r="A427" s="33"/>
      <c r="B427" s="33"/>
      <c r="C427" s="42"/>
      <c r="D427" s="26"/>
      <c r="E427" s="13"/>
      <c r="F427" s="14"/>
      <c r="G427" s="14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36"/>
      <c r="AC427" s="36"/>
      <c r="AD427" s="13"/>
      <c r="AE427" s="27"/>
    </row>
    <row r="428" spans="1:31" ht="16.5" x14ac:dyDescent="0.2">
      <c r="A428" s="33"/>
      <c r="B428" s="33"/>
      <c r="C428" s="42"/>
      <c r="D428" s="26"/>
      <c r="E428" s="13"/>
      <c r="F428" s="14"/>
      <c r="G428" s="14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37"/>
      <c r="AC428" s="37"/>
      <c r="AD428" s="13"/>
      <c r="AE428" s="27"/>
    </row>
    <row r="429" spans="1:31" ht="17.25" thickBot="1" x14ac:dyDescent="0.25">
      <c r="A429" s="33"/>
      <c r="B429" s="33"/>
      <c r="C429" s="42"/>
      <c r="D429" s="28"/>
      <c r="E429" s="29"/>
      <c r="F429" s="30"/>
      <c r="G429" s="30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30"/>
      <c r="AC429" s="30"/>
      <c r="AD429" s="29"/>
      <c r="AE429" s="31"/>
    </row>
    <row r="430" spans="1:31" ht="16.5" x14ac:dyDescent="0.2">
      <c r="A430" s="33"/>
      <c r="B430" s="33"/>
      <c r="C430" s="42"/>
      <c r="D430" s="23"/>
      <c r="E430" s="24"/>
      <c r="F430" s="32"/>
      <c r="G430" s="32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5"/>
    </row>
    <row r="431" spans="1:31" ht="16.5" x14ac:dyDescent="0.2">
      <c r="A431" s="33"/>
      <c r="B431" s="33"/>
      <c r="C431" s="42"/>
      <c r="D431" s="26"/>
      <c r="E431" s="13"/>
      <c r="F431" s="14"/>
      <c r="G431" s="14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27"/>
    </row>
    <row r="432" spans="1:31" ht="16.5" x14ac:dyDescent="0.2">
      <c r="A432" s="33"/>
      <c r="B432" s="33"/>
      <c r="C432" s="42"/>
      <c r="D432" s="26"/>
      <c r="E432" s="13"/>
      <c r="F432" s="14"/>
      <c r="G432" s="14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36"/>
      <c r="AC432" s="36"/>
      <c r="AD432" s="13"/>
      <c r="AE432" s="27"/>
    </row>
    <row r="433" spans="1:31" ht="16.5" x14ac:dyDescent="0.2">
      <c r="A433" s="33"/>
      <c r="B433" s="33"/>
      <c r="C433" s="42"/>
      <c r="D433" s="26"/>
      <c r="E433" s="13"/>
      <c r="F433" s="14"/>
      <c r="G433" s="14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36"/>
      <c r="AC433" s="36"/>
      <c r="AD433" s="13"/>
      <c r="AE433" s="27"/>
    </row>
    <row r="434" spans="1:31" ht="16.5" x14ac:dyDescent="0.2">
      <c r="A434" s="33"/>
      <c r="B434" s="33"/>
      <c r="C434" s="42"/>
      <c r="D434" s="26"/>
      <c r="E434" s="13"/>
      <c r="F434" s="14"/>
      <c r="G434" s="14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37"/>
      <c r="AC434" s="37"/>
      <c r="AD434" s="13"/>
      <c r="AE434" s="27"/>
    </row>
    <row r="435" spans="1:31" ht="17.25" thickBot="1" x14ac:dyDescent="0.25">
      <c r="A435" s="33"/>
      <c r="B435" s="33"/>
      <c r="C435" s="42"/>
      <c r="D435" s="28"/>
      <c r="E435" s="29"/>
      <c r="F435" s="30"/>
      <c r="G435" s="30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30"/>
      <c r="AC435" s="30"/>
      <c r="AD435" s="29"/>
      <c r="AE435" s="31"/>
    </row>
    <row r="436" spans="1:31" ht="16.5" x14ac:dyDescent="0.2">
      <c r="A436" s="33"/>
      <c r="B436" s="33"/>
      <c r="C436" s="42"/>
      <c r="D436" s="23"/>
      <c r="E436" s="24"/>
      <c r="F436" s="32"/>
      <c r="G436" s="32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5"/>
    </row>
    <row r="437" spans="1:31" ht="16.5" x14ac:dyDescent="0.2">
      <c r="A437" s="33"/>
      <c r="B437" s="33"/>
      <c r="C437" s="42"/>
      <c r="D437" s="26"/>
      <c r="E437" s="13"/>
      <c r="F437" s="14"/>
      <c r="G437" s="14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27"/>
    </row>
    <row r="438" spans="1:31" ht="16.5" x14ac:dyDescent="0.2">
      <c r="A438" s="33"/>
      <c r="B438" s="33"/>
      <c r="C438" s="42"/>
      <c r="D438" s="26"/>
      <c r="E438" s="13"/>
      <c r="F438" s="14"/>
      <c r="G438" s="14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36"/>
      <c r="AC438" s="36"/>
      <c r="AD438" s="13"/>
      <c r="AE438" s="27"/>
    </row>
    <row r="439" spans="1:31" ht="16.5" x14ac:dyDescent="0.2">
      <c r="A439" s="33"/>
      <c r="B439" s="33"/>
      <c r="C439" s="42"/>
      <c r="D439" s="26"/>
      <c r="E439" s="13"/>
      <c r="F439" s="14"/>
      <c r="G439" s="14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36"/>
      <c r="AC439" s="36"/>
      <c r="AD439" s="13"/>
      <c r="AE439" s="27"/>
    </row>
    <row r="440" spans="1:31" ht="16.5" x14ac:dyDescent="0.2">
      <c r="A440" s="33"/>
      <c r="B440" s="33"/>
      <c r="C440" s="42"/>
      <c r="D440" s="26"/>
      <c r="E440" s="13"/>
      <c r="F440" s="14"/>
      <c r="G440" s="14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37"/>
      <c r="AC440" s="37"/>
      <c r="AD440" s="13"/>
      <c r="AE440" s="27"/>
    </row>
    <row r="441" spans="1:31" ht="17.25" thickBot="1" x14ac:dyDescent="0.25">
      <c r="A441" s="33"/>
      <c r="B441" s="33"/>
      <c r="C441" s="42"/>
      <c r="D441" s="28"/>
      <c r="E441" s="29"/>
      <c r="F441" s="30"/>
      <c r="G441" s="30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30"/>
      <c r="AC441" s="30"/>
      <c r="AD441" s="29"/>
      <c r="AE441" s="31"/>
    </row>
    <row r="442" spans="1:31" ht="16.5" x14ac:dyDescent="0.2">
      <c r="A442" s="33"/>
      <c r="B442" s="33"/>
      <c r="C442" s="42"/>
      <c r="D442" s="23"/>
      <c r="E442" s="24"/>
      <c r="F442" s="32"/>
      <c r="G442" s="32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5"/>
    </row>
    <row r="443" spans="1:31" ht="16.5" x14ac:dyDescent="0.2">
      <c r="A443" s="33"/>
      <c r="B443" s="33"/>
      <c r="C443" s="42"/>
      <c r="D443" s="26"/>
      <c r="E443" s="13"/>
      <c r="F443" s="14"/>
      <c r="G443" s="14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27"/>
    </row>
    <row r="444" spans="1:31" ht="16.5" x14ac:dyDescent="0.2">
      <c r="A444" s="33"/>
      <c r="B444" s="33"/>
      <c r="C444" s="42"/>
      <c r="D444" s="26"/>
      <c r="E444" s="13"/>
      <c r="F444" s="14"/>
      <c r="G444" s="14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36"/>
      <c r="AC444" s="36"/>
      <c r="AD444" s="13"/>
      <c r="AE444" s="27"/>
    </row>
    <row r="445" spans="1:31" ht="16.5" x14ac:dyDescent="0.2">
      <c r="A445" s="33"/>
      <c r="B445" s="33"/>
      <c r="C445" s="42"/>
      <c r="D445" s="26"/>
      <c r="E445" s="13"/>
      <c r="F445" s="14"/>
      <c r="G445" s="14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36"/>
      <c r="AC445" s="36"/>
      <c r="AD445" s="13"/>
      <c r="AE445" s="27"/>
    </row>
    <row r="446" spans="1:31" ht="16.5" x14ac:dyDescent="0.2">
      <c r="A446" s="33"/>
      <c r="B446" s="33"/>
      <c r="C446" s="42"/>
      <c r="D446" s="26"/>
      <c r="E446" s="13"/>
      <c r="F446" s="14"/>
      <c r="G446" s="14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37"/>
      <c r="AC446" s="37"/>
      <c r="AD446" s="13"/>
      <c r="AE446" s="27"/>
    </row>
    <row r="447" spans="1:31" ht="17.25" thickBot="1" x14ac:dyDescent="0.25">
      <c r="A447" s="33"/>
      <c r="B447" s="33"/>
      <c r="C447" s="42"/>
      <c r="D447" s="28"/>
      <c r="E447" s="29"/>
      <c r="F447" s="30"/>
      <c r="G447" s="30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30"/>
      <c r="AC447" s="30"/>
      <c r="AD447" s="29"/>
      <c r="AE447" s="31"/>
    </row>
    <row r="448" spans="1:31" ht="16.5" x14ac:dyDescent="0.2">
      <c r="A448" s="33"/>
      <c r="B448" s="33"/>
      <c r="C448" s="42"/>
      <c r="D448" s="23"/>
      <c r="E448" s="24"/>
      <c r="F448" s="32"/>
      <c r="G448" s="32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5"/>
    </row>
    <row r="449" spans="1:31" ht="16.5" x14ac:dyDescent="0.2">
      <c r="A449" s="33"/>
      <c r="B449" s="33"/>
      <c r="C449" s="42"/>
      <c r="D449" s="26"/>
      <c r="E449" s="13"/>
      <c r="F449" s="14"/>
      <c r="G449" s="14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27"/>
    </row>
    <row r="450" spans="1:31" ht="16.5" x14ac:dyDescent="0.2">
      <c r="A450" s="33"/>
      <c r="B450" s="33"/>
      <c r="C450" s="42"/>
      <c r="D450" s="26"/>
      <c r="E450" s="13"/>
      <c r="F450" s="14"/>
      <c r="G450" s="14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36"/>
      <c r="AC450" s="36"/>
      <c r="AD450" s="13"/>
      <c r="AE450" s="27"/>
    </row>
    <row r="451" spans="1:31" ht="16.5" x14ac:dyDescent="0.2">
      <c r="A451" s="33"/>
      <c r="B451" s="33"/>
      <c r="C451" s="42"/>
      <c r="D451" s="26"/>
      <c r="E451" s="13"/>
      <c r="F451" s="14"/>
      <c r="G451" s="14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36"/>
      <c r="AC451" s="36"/>
      <c r="AD451" s="13"/>
      <c r="AE451" s="27"/>
    </row>
    <row r="452" spans="1:31" ht="16.5" x14ac:dyDescent="0.2">
      <c r="A452" s="33"/>
      <c r="B452" s="33"/>
      <c r="C452" s="42"/>
      <c r="D452" s="26"/>
      <c r="E452" s="13"/>
      <c r="F452" s="14"/>
      <c r="G452" s="14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37"/>
      <c r="AC452" s="37"/>
      <c r="AD452" s="13"/>
      <c r="AE452" s="27"/>
    </row>
    <row r="453" spans="1:31" ht="17.25" thickBot="1" x14ac:dyDescent="0.25">
      <c r="A453" s="33"/>
      <c r="B453" s="33"/>
      <c r="C453" s="42"/>
      <c r="D453" s="28"/>
      <c r="E453" s="29"/>
      <c r="F453" s="30"/>
      <c r="G453" s="30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30"/>
      <c r="AC453" s="30"/>
      <c r="AD453" s="29"/>
      <c r="AE453" s="31"/>
    </row>
    <row r="454" spans="1:31" ht="16.5" x14ac:dyDescent="0.2">
      <c r="A454" s="33"/>
      <c r="B454" s="33"/>
      <c r="C454" s="42"/>
      <c r="D454" s="23"/>
      <c r="E454" s="24"/>
      <c r="F454" s="32"/>
      <c r="G454" s="32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5"/>
    </row>
    <row r="455" spans="1:31" ht="16.5" x14ac:dyDescent="0.2">
      <c r="A455" s="33"/>
      <c r="B455" s="33"/>
      <c r="C455" s="42"/>
      <c r="D455" s="26"/>
      <c r="E455" s="13"/>
      <c r="F455" s="14"/>
      <c r="G455" s="14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27"/>
    </row>
    <row r="456" spans="1:31" ht="16.5" x14ac:dyDescent="0.2">
      <c r="A456" s="33"/>
      <c r="B456" s="33"/>
      <c r="C456" s="42"/>
      <c r="D456" s="26"/>
      <c r="E456" s="13"/>
      <c r="F456" s="14"/>
      <c r="G456" s="14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36"/>
      <c r="AC456" s="36"/>
      <c r="AD456" s="13"/>
      <c r="AE456" s="27"/>
    </row>
    <row r="457" spans="1:31" ht="16.5" x14ac:dyDescent="0.2">
      <c r="A457" s="33"/>
      <c r="B457" s="33"/>
      <c r="C457" s="42"/>
      <c r="D457" s="26"/>
      <c r="E457" s="13"/>
      <c r="F457" s="14"/>
      <c r="G457" s="14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36"/>
      <c r="AC457" s="36"/>
      <c r="AD457" s="13"/>
      <c r="AE457" s="27"/>
    </row>
    <row r="458" spans="1:31" ht="16.5" x14ac:dyDescent="0.2">
      <c r="A458" s="33"/>
      <c r="B458" s="33"/>
      <c r="C458" s="42"/>
      <c r="D458" s="26"/>
      <c r="E458" s="13"/>
      <c r="F458" s="14"/>
      <c r="G458" s="14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37"/>
      <c r="AC458" s="37"/>
      <c r="AD458" s="13"/>
      <c r="AE458" s="27"/>
    </row>
    <row r="459" spans="1:31" ht="17.25" thickBot="1" x14ac:dyDescent="0.25">
      <c r="A459" s="33"/>
      <c r="B459" s="33"/>
      <c r="C459" s="42"/>
      <c r="D459" s="28"/>
      <c r="E459" s="29"/>
      <c r="F459" s="30"/>
      <c r="G459" s="30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30"/>
      <c r="AC459" s="30"/>
      <c r="AD459" s="29"/>
      <c r="AE459" s="31"/>
    </row>
    <row r="460" spans="1:31" ht="16.5" x14ac:dyDescent="0.2">
      <c r="A460" s="33"/>
      <c r="B460" s="33"/>
      <c r="C460" s="42"/>
      <c r="D460" s="23"/>
      <c r="E460" s="24"/>
      <c r="F460" s="32"/>
      <c r="G460" s="32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32"/>
      <c r="AB460" s="24"/>
      <c r="AC460" s="24"/>
      <c r="AD460" s="24"/>
      <c r="AE460" s="25"/>
    </row>
    <row r="461" spans="1:31" ht="16.5" x14ac:dyDescent="0.2">
      <c r="A461" s="33"/>
      <c r="B461" s="33"/>
      <c r="C461" s="42"/>
      <c r="D461" s="26"/>
      <c r="E461" s="13"/>
      <c r="F461" s="14"/>
      <c r="G461" s="14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4"/>
      <c r="AB461" s="13"/>
      <c r="AC461" s="13"/>
      <c r="AD461" s="13"/>
      <c r="AE461" s="27"/>
    </row>
    <row r="462" spans="1:31" ht="16.5" x14ac:dyDescent="0.2">
      <c r="A462" s="33"/>
      <c r="B462" s="33"/>
      <c r="C462" s="42"/>
      <c r="D462" s="26"/>
      <c r="E462" s="13"/>
      <c r="F462" s="14"/>
      <c r="G462" s="14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4"/>
      <c r="AB462" s="36"/>
      <c r="AC462" s="36"/>
      <c r="AD462" s="13"/>
      <c r="AE462" s="27"/>
    </row>
    <row r="463" spans="1:31" ht="16.5" x14ac:dyDescent="0.2">
      <c r="A463" s="33"/>
      <c r="B463" s="33"/>
      <c r="C463" s="42"/>
      <c r="D463" s="26"/>
      <c r="E463" s="13"/>
      <c r="F463" s="14"/>
      <c r="G463" s="14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4"/>
      <c r="AB463" s="36"/>
      <c r="AC463" s="36"/>
      <c r="AD463" s="13"/>
      <c r="AE463" s="27"/>
    </row>
    <row r="464" spans="1:31" ht="16.5" x14ac:dyDescent="0.2">
      <c r="A464" s="33"/>
      <c r="B464" s="33"/>
      <c r="C464" s="42"/>
      <c r="D464" s="26"/>
      <c r="E464" s="13"/>
      <c r="F464" s="14"/>
      <c r="G464" s="14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4"/>
      <c r="AB464" s="37"/>
      <c r="AC464" s="37"/>
      <c r="AD464" s="13"/>
      <c r="AE464" s="27"/>
    </row>
    <row r="465" spans="1:31" ht="17.25" thickBot="1" x14ac:dyDescent="0.25">
      <c r="A465" s="33"/>
      <c r="B465" s="33"/>
      <c r="C465" s="42"/>
      <c r="D465" s="28"/>
      <c r="E465" s="29"/>
      <c r="F465" s="30"/>
      <c r="G465" s="30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30"/>
      <c r="AB465" s="30"/>
      <c r="AC465" s="30"/>
      <c r="AD465" s="29"/>
      <c r="AE465" s="31"/>
    </row>
    <row r="466" spans="1:31" ht="16.5" x14ac:dyDescent="0.2">
      <c r="A466" s="33"/>
      <c r="B466" s="33"/>
      <c r="C466" s="42"/>
      <c r="D466" s="23"/>
      <c r="E466" s="24"/>
      <c r="F466" s="32"/>
      <c r="G466" s="32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32"/>
      <c r="AB466" s="24"/>
      <c r="AC466" s="24"/>
      <c r="AD466" s="24"/>
      <c r="AE466" s="25"/>
    </row>
    <row r="467" spans="1:31" ht="16.5" x14ac:dyDescent="0.2">
      <c r="A467" s="33"/>
      <c r="B467" s="33"/>
      <c r="C467" s="42"/>
      <c r="D467" s="26"/>
      <c r="E467" s="13"/>
      <c r="F467" s="14"/>
      <c r="G467" s="14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27"/>
    </row>
    <row r="468" spans="1:31" ht="16.5" x14ac:dyDescent="0.2">
      <c r="A468" s="33"/>
      <c r="B468" s="33"/>
      <c r="C468" s="42"/>
      <c r="D468" s="26"/>
      <c r="E468" s="13"/>
      <c r="F468" s="14"/>
      <c r="G468" s="14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36"/>
      <c r="AC468" s="36"/>
      <c r="AD468" s="13"/>
      <c r="AE468" s="27"/>
    </row>
    <row r="469" spans="1:31" ht="16.5" x14ac:dyDescent="0.2">
      <c r="A469" s="33"/>
      <c r="B469" s="33"/>
      <c r="C469" s="42"/>
      <c r="D469" s="26"/>
      <c r="E469" s="13"/>
      <c r="F469" s="14"/>
      <c r="G469" s="14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36"/>
      <c r="AC469" s="36"/>
      <c r="AD469" s="13"/>
      <c r="AE469" s="27"/>
    </row>
    <row r="470" spans="1:31" ht="16.5" x14ac:dyDescent="0.2">
      <c r="A470" s="33"/>
      <c r="B470" s="33"/>
      <c r="C470" s="42"/>
      <c r="D470" s="26"/>
      <c r="E470" s="13"/>
      <c r="F470" s="14"/>
      <c r="G470" s="14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4"/>
      <c r="AB470" s="37"/>
      <c r="AC470" s="37"/>
      <c r="AD470" s="13"/>
      <c r="AE470" s="27"/>
    </row>
    <row r="471" spans="1:31" ht="17.25" thickBot="1" x14ac:dyDescent="0.25">
      <c r="A471" s="33"/>
      <c r="B471" s="33"/>
      <c r="C471" s="42"/>
      <c r="D471" s="28"/>
      <c r="E471" s="29"/>
      <c r="F471" s="30"/>
      <c r="G471" s="30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30"/>
      <c r="AC471" s="30"/>
      <c r="AD471" s="29"/>
      <c r="AE471" s="31"/>
    </row>
    <row r="472" spans="1:31" ht="16.5" x14ac:dyDescent="0.2">
      <c r="A472" s="33"/>
      <c r="B472" s="33"/>
      <c r="C472" s="42"/>
      <c r="D472" s="23"/>
      <c r="E472" s="24"/>
      <c r="F472" s="32"/>
      <c r="G472" s="32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32"/>
      <c r="AB472" s="24"/>
      <c r="AC472" s="24"/>
      <c r="AD472" s="24"/>
      <c r="AE472" s="25"/>
    </row>
    <row r="473" spans="1:31" ht="16.5" x14ac:dyDescent="0.2">
      <c r="A473" s="33"/>
      <c r="B473" s="33"/>
      <c r="C473" s="42"/>
      <c r="D473" s="26"/>
      <c r="E473" s="13"/>
      <c r="F473" s="14"/>
      <c r="G473" s="14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4"/>
      <c r="AB473" s="13"/>
      <c r="AC473" s="13"/>
      <c r="AD473" s="13"/>
      <c r="AE473" s="27"/>
    </row>
    <row r="474" spans="1:31" ht="16.5" x14ac:dyDescent="0.2">
      <c r="A474" s="33"/>
      <c r="B474" s="33"/>
      <c r="C474" s="42"/>
      <c r="D474" s="26"/>
      <c r="E474" s="13"/>
      <c r="F474" s="14"/>
      <c r="G474" s="14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4"/>
      <c r="AB474" s="36"/>
      <c r="AC474" s="36"/>
      <c r="AD474" s="13"/>
      <c r="AE474" s="27"/>
    </row>
    <row r="475" spans="1:31" ht="16.5" x14ac:dyDescent="0.2">
      <c r="A475" s="33"/>
      <c r="B475" s="33"/>
      <c r="C475" s="42"/>
      <c r="D475" s="26"/>
      <c r="E475" s="13"/>
      <c r="F475" s="14"/>
      <c r="G475" s="14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4"/>
      <c r="AB475" s="36"/>
      <c r="AC475" s="36"/>
      <c r="AD475" s="13"/>
      <c r="AE475" s="27"/>
    </row>
    <row r="476" spans="1:31" ht="16.5" x14ac:dyDescent="0.2">
      <c r="A476" s="33"/>
      <c r="B476" s="33"/>
      <c r="C476" s="42"/>
      <c r="D476" s="26"/>
      <c r="E476" s="13"/>
      <c r="F476" s="14"/>
      <c r="G476" s="14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4"/>
      <c r="AB476" s="37"/>
      <c r="AC476" s="37"/>
      <c r="AD476" s="13"/>
      <c r="AE476" s="27"/>
    </row>
    <row r="477" spans="1:31" ht="17.25" thickBot="1" x14ac:dyDescent="0.25">
      <c r="A477" s="33"/>
      <c r="B477" s="33"/>
      <c r="C477" s="42"/>
      <c r="D477" s="28"/>
      <c r="E477" s="29"/>
      <c r="F477" s="30"/>
      <c r="G477" s="30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30"/>
      <c r="AB477" s="30"/>
      <c r="AC477" s="30"/>
      <c r="AD477" s="29"/>
      <c r="AE477" s="31"/>
    </row>
    <row r="478" spans="1:31" ht="16.5" x14ac:dyDescent="0.2">
      <c r="A478" s="33"/>
      <c r="B478" s="33"/>
      <c r="C478" s="42"/>
      <c r="D478" s="23"/>
      <c r="E478" s="24"/>
      <c r="F478" s="32"/>
      <c r="G478" s="32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32"/>
      <c r="AB478" s="24"/>
      <c r="AC478" s="24"/>
      <c r="AD478" s="24"/>
      <c r="AE478" s="25"/>
    </row>
    <row r="479" spans="1:31" ht="16.5" x14ac:dyDescent="0.2">
      <c r="A479" s="33"/>
      <c r="B479" s="33"/>
      <c r="C479" s="42"/>
      <c r="D479" s="26"/>
      <c r="E479" s="13"/>
      <c r="F479" s="14"/>
      <c r="G479" s="14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4"/>
      <c r="AB479" s="13"/>
      <c r="AC479" s="13"/>
      <c r="AD479" s="13"/>
      <c r="AE479" s="27"/>
    </row>
    <row r="480" spans="1:31" ht="16.5" x14ac:dyDescent="0.2">
      <c r="A480" s="33"/>
      <c r="B480" s="33"/>
      <c r="C480" s="42"/>
      <c r="D480" s="26"/>
      <c r="E480" s="13"/>
      <c r="F480" s="14"/>
      <c r="G480" s="14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36"/>
      <c r="AC480" s="36"/>
      <c r="AD480" s="13"/>
      <c r="AE480" s="27"/>
    </row>
    <row r="481" spans="1:31" ht="16.5" x14ac:dyDescent="0.2">
      <c r="A481" s="33"/>
      <c r="B481" s="33"/>
      <c r="C481" s="42"/>
      <c r="D481" s="26"/>
      <c r="E481" s="13"/>
      <c r="F481" s="14"/>
      <c r="G481" s="14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36"/>
      <c r="AC481" s="36"/>
      <c r="AD481" s="13"/>
      <c r="AE481" s="27"/>
    </row>
    <row r="482" spans="1:31" ht="16.5" x14ac:dyDescent="0.2">
      <c r="A482" s="33"/>
      <c r="B482" s="33"/>
      <c r="C482" s="42"/>
      <c r="D482" s="26"/>
      <c r="E482" s="13"/>
      <c r="F482" s="14"/>
      <c r="G482" s="14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4"/>
      <c r="AB482" s="37"/>
      <c r="AC482" s="37"/>
      <c r="AD482" s="13"/>
      <c r="AE482" s="27"/>
    </row>
    <row r="483" spans="1:31" ht="17.25" thickBot="1" x14ac:dyDescent="0.25">
      <c r="A483" s="33"/>
      <c r="B483" s="33"/>
      <c r="C483" s="42"/>
      <c r="D483" s="28"/>
      <c r="E483" s="29"/>
      <c r="F483" s="30"/>
      <c r="G483" s="30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30"/>
      <c r="AB483" s="30"/>
      <c r="AC483" s="30"/>
      <c r="AD483" s="29"/>
      <c r="AE483" s="31"/>
    </row>
    <row r="484" spans="1:31" ht="16.5" x14ac:dyDescent="0.2">
      <c r="A484" s="33"/>
      <c r="B484" s="33"/>
      <c r="C484" s="42"/>
      <c r="D484" s="23"/>
      <c r="E484" s="24"/>
      <c r="F484" s="32"/>
      <c r="G484" s="32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5"/>
    </row>
    <row r="485" spans="1:31" ht="16.5" x14ac:dyDescent="0.2">
      <c r="A485" s="33"/>
      <c r="B485" s="33"/>
      <c r="C485" s="42"/>
      <c r="D485" s="26"/>
      <c r="E485" s="13"/>
      <c r="F485" s="14"/>
      <c r="G485" s="14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27"/>
    </row>
    <row r="486" spans="1:31" ht="16.5" x14ac:dyDescent="0.2">
      <c r="A486" s="33"/>
      <c r="B486" s="33"/>
      <c r="C486" s="42"/>
      <c r="D486" s="26"/>
      <c r="E486" s="13"/>
      <c r="F486" s="14"/>
      <c r="G486" s="14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36"/>
      <c r="AC486" s="36"/>
      <c r="AD486" s="13"/>
      <c r="AE486" s="27"/>
    </row>
    <row r="487" spans="1:31" ht="16.5" x14ac:dyDescent="0.2">
      <c r="A487" s="33"/>
      <c r="B487" s="33"/>
      <c r="C487" s="42"/>
      <c r="D487" s="26"/>
      <c r="E487" s="13"/>
      <c r="F487" s="14"/>
      <c r="G487" s="14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36"/>
      <c r="AC487" s="36"/>
      <c r="AD487" s="13"/>
      <c r="AE487" s="27"/>
    </row>
    <row r="488" spans="1:31" ht="16.5" x14ac:dyDescent="0.2">
      <c r="A488" s="33"/>
      <c r="B488" s="33"/>
      <c r="C488" s="42"/>
      <c r="D488" s="26"/>
      <c r="E488" s="13"/>
      <c r="F488" s="14"/>
      <c r="G488" s="14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37"/>
      <c r="AC488" s="37"/>
      <c r="AD488" s="13"/>
      <c r="AE488" s="27"/>
    </row>
    <row r="489" spans="1:31" ht="17.25" thickBot="1" x14ac:dyDescent="0.25">
      <c r="A489" s="33"/>
      <c r="B489" s="33"/>
      <c r="C489" s="42"/>
      <c r="D489" s="28"/>
      <c r="E489" s="29"/>
      <c r="F489" s="30"/>
      <c r="G489" s="30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30"/>
      <c r="AC489" s="30"/>
      <c r="AD489" s="29"/>
      <c r="AE489" s="31"/>
    </row>
    <row r="490" spans="1:31" ht="16.5" x14ac:dyDescent="0.2">
      <c r="A490" s="33"/>
      <c r="B490" s="33"/>
      <c r="C490" s="42"/>
      <c r="D490" s="23"/>
      <c r="E490" s="24"/>
      <c r="F490" s="32"/>
      <c r="G490" s="32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32"/>
      <c r="AB490" s="24"/>
      <c r="AC490" s="24"/>
      <c r="AD490" s="24"/>
      <c r="AE490" s="25"/>
    </row>
    <row r="491" spans="1:31" ht="16.5" x14ac:dyDescent="0.2">
      <c r="A491" s="33"/>
      <c r="B491" s="33"/>
      <c r="C491" s="42"/>
      <c r="D491" s="26"/>
      <c r="E491" s="13"/>
      <c r="F491" s="14"/>
      <c r="G491" s="14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4"/>
      <c r="AB491" s="13"/>
      <c r="AC491" s="13"/>
      <c r="AD491" s="13"/>
      <c r="AE491" s="27"/>
    </row>
    <row r="492" spans="1:31" ht="16.5" x14ac:dyDescent="0.2">
      <c r="A492" s="33"/>
      <c r="B492" s="33"/>
      <c r="C492" s="42"/>
      <c r="D492" s="26"/>
      <c r="E492" s="13"/>
      <c r="F492" s="14"/>
      <c r="G492" s="14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36"/>
      <c r="AC492" s="36"/>
      <c r="AD492" s="13"/>
      <c r="AE492" s="27"/>
    </row>
    <row r="493" spans="1:31" ht="16.5" x14ac:dyDescent="0.2">
      <c r="A493" s="33"/>
      <c r="B493" s="33"/>
      <c r="C493" s="42"/>
      <c r="D493" s="26"/>
      <c r="E493" s="13"/>
      <c r="F493" s="14"/>
      <c r="G493" s="14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4"/>
      <c r="AB493" s="36"/>
      <c r="AC493" s="36"/>
      <c r="AD493" s="13"/>
      <c r="AE493" s="27"/>
    </row>
    <row r="494" spans="1:31" ht="16.5" x14ac:dyDescent="0.2">
      <c r="A494" s="33"/>
      <c r="B494" s="33"/>
      <c r="C494" s="42"/>
      <c r="D494" s="26"/>
      <c r="E494" s="13"/>
      <c r="F494" s="14"/>
      <c r="G494" s="14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4"/>
      <c r="AB494" s="37"/>
      <c r="AC494" s="37"/>
      <c r="AD494" s="13"/>
      <c r="AE494" s="27"/>
    </row>
    <row r="495" spans="1:31" ht="17.25" thickBot="1" x14ac:dyDescent="0.25">
      <c r="A495" s="33"/>
      <c r="B495" s="33"/>
      <c r="C495" s="42"/>
      <c r="D495" s="28"/>
      <c r="E495" s="29"/>
      <c r="F495" s="30"/>
      <c r="G495" s="30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30"/>
      <c r="AB495" s="30"/>
      <c r="AC495" s="30"/>
      <c r="AD495" s="29"/>
      <c r="AE495" s="31"/>
    </row>
    <row r="496" spans="1:31" ht="16.5" x14ac:dyDescent="0.2">
      <c r="A496" s="33"/>
      <c r="B496" s="33"/>
      <c r="C496" s="42"/>
      <c r="D496" s="23"/>
      <c r="E496" s="24"/>
      <c r="F496" s="32"/>
      <c r="G496" s="32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5"/>
    </row>
    <row r="497" spans="1:31" ht="16.5" x14ac:dyDescent="0.2">
      <c r="A497" s="33"/>
      <c r="B497" s="33"/>
      <c r="C497" s="42"/>
      <c r="D497" s="26"/>
      <c r="E497" s="13"/>
      <c r="F497" s="14"/>
      <c r="G497" s="14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27"/>
    </row>
    <row r="498" spans="1:31" ht="16.5" x14ac:dyDescent="0.2">
      <c r="A498" s="33"/>
      <c r="B498" s="33"/>
      <c r="C498" s="42"/>
      <c r="D498" s="26"/>
      <c r="E498" s="13"/>
      <c r="F498" s="14"/>
      <c r="G498" s="14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36"/>
      <c r="AC498" s="36"/>
      <c r="AD498" s="13"/>
      <c r="AE498" s="27"/>
    </row>
    <row r="499" spans="1:31" ht="16.5" x14ac:dyDescent="0.2">
      <c r="A499" s="33"/>
      <c r="B499" s="33"/>
      <c r="C499" s="42"/>
      <c r="D499" s="26"/>
      <c r="E499" s="13"/>
      <c r="F499" s="14"/>
      <c r="G499" s="14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36"/>
      <c r="AC499" s="36"/>
      <c r="AD499" s="13"/>
      <c r="AE499" s="27"/>
    </row>
    <row r="500" spans="1:31" ht="16.5" x14ac:dyDescent="0.2">
      <c r="A500" s="33"/>
      <c r="B500" s="33"/>
      <c r="C500" s="42"/>
      <c r="D500" s="26"/>
      <c r="E500" s="13"/>
      <c r="F500" s="14"/>
      <c r="G500" s="14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37"/>
      <c r="AC500" s="37"/>
      <c r="AD500" s="13"/>
      <c r="AE500" s="27"/>
    </row>
    <row r="501" spans="1:31" ht="17.25" thickBot="1" x14ac:dyDescent="0.25">
      <c r="A501" s="33"/>
      <c r="B501" s="33"/>
      <c r="C501" s="42"/>
      <c r="D501" s="28"/>
      <c r="E501" s="29"/>
      <c r="F501" s="30"/>
      <c r="G501" s="30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30"/>
      <c r="AC501" s="30"/>
      <c r="AD501" s="29"/>
      <c r="AE501" s="31"/>
    </row>
    <row r="502" spans="1:31" ht="16.5" x14ac:dyDescent="0.2">
      <c r="A502" s="33"/>
      <c r="B502" s="33"/>
      <c r="C502" s="42"/>
      <c r="D502" s="23"/>
      <c r="E502" s="24"/>
      <c r="F502" s="32"/>
      <c r="G502" s="32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32"/>
      <c r="AB502" s="24"/>
      <c r="AC502" s="24"/>
      <c r="AD502" s="24"/>
      <c r="AE502" s="25"/>
    </row>
    <row r="503" spans="1:31" ht="16.5" x14ac:dyDescent="0.2">
      <c r="A503" s="33"/>
      <c r="B503" s="33"/>
      <c r="C503" s="42"/>
      <c r="D503" s="26"/>
      <c r="E503" s="13"/>
      <c r="F503" s="14"/>
      <c r="G503" s="14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4"/>
      <c r="AB503" s="13"/>
      <c r="AC503" s="13"/>
      <c r="AD503" s="13"/>
      <c r="AE503" s="27"/>
    </row>
    <row r="504" spans="1:31" ht="16.5" x14ac:dyDescent="0.2">
      <c r="A504" s="33"/>
      <c r="B504" s="33"/>
      <c r="C504" s="42"/>
      <c r="D504" s="26"/>
      <c r="E504" s="13"/>
      <c r="F504" s="14"/>
      <c r="G504" s="14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4"/>
      <c r="AB504" s="36"/>
      <c r="AC504" s="36"/>
      <c r="AD504" s="13"/>
      <c r="AE504" s="27"/>
    </row>
    <row r="505" spans="1:31" ht="16.5" x14ac:dyDescent="0.2">
      <c r="A505" s="33"/>
      <c r="B505" s="33"/>
      <c r="C505" s="42"/>
      <c r="D505" s="26"/>
      <c r="E505" s="13"/>
      <c r="F505" s="14"/>
      <c r="G505" s="14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4"/>
      <c r="AB505" s="36"/>
      <c r="AC505" s="36"/>
      <c r="AD505" s="13"/>
      <c r="AE505" s="27"/>
    </row>
    <row r="506" spans="1:31" ht="16.5" x14ac:dyDescent="0.2">
      <c r="A506" s="33"/>
      <c r="B506" s="33"/>
      <c r="C506" s="42"/>
      <c r="D506" s="26"/>
      <c r="E506" s="13"/>
      <c r="F506" s="14"/>
      <c r="G506" s="14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4"/>
      <c r="AB506" s="37"/>
      <c r="AC506" s="37"/>
      <c r="AD506" s="13"/>
      <c r="AE506" s="27"/>
    </row>
    <row r="507" spans="1:31" ht="17.25" thickBot="1" x14ac:dyDescent="0.25">
      <c r="A507" s="33"/>
      <c r="B507" s="33"/>
      <c r="C507" s="42"/>
      <c r="D507" s="28"/>
      <c r="E507" s="29"/>
      <c r="F507" s="30"/>
      <c r="G507" s="30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30"/>
      <c r="AB507" s="30"/>
      <c r="AC507" s="30"/>
      <c r="AD507" s="29"/>
      <c r="AE507" s="31"/>
    </row>
    <row r="508" spans="1:31" ht="16.5" x14ac:dyDescent="0.2">
      <c r="A508" s="33"/>
      <c r="B508" s="33"/>
      <c r="C508" s="42"/>
      <c r="D508" s="23"/>
      <c r="E508" s="24"/>
      <c r="F508" s="32"/>
      <c r="G508" s="32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5"/>
    </row>
    <row r="509" spans="1:31" ht="16.5" x14ac:dyDescent="0.2">
      <c r="A509" s="33"/>
      <c r="B509" s="33"/>
      <c r="C509" s="42"/>
      <c r="D509" s="26"/>
      <c r="E509" s="13"/>
      <c r="F509" s="14"/>
      <c r="G509" s="14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27"/>
    </row>
    <row r="510" spans="1:31" ht="16.5" x14ac:dyDescent="0.2">
      <c r="A510" s="33"/>
      <c r="B510" s="33"/>
      <c r="C510" s="42"/>
      <c r="D510" s="26"/>
      <c r="E510" s="13"/>
      <c r="F510" s="14"/>
      <c r="G510" s="14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36"/>
      <c r="AC510" s="36"/>
      <c r="AD510" s="13"/>
      <c r="AE510" s="27"/>
    </row>
    <row r="511" spans="1:31" ht="16.5" x14ac:dyDescent="0.2">
      <c r="A511" s="33"/>
      <c r="B511" s="33"/>
      <c r="C511" s="42"/>
      <c r="D511" s="26"/>
      <c r="E511" s="13"/>
      <c r="F511" s="14"/>
      <c r="G511" s="14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36"/>
      <c r="AC511" s="36"/>
      <c r="AD511" s="13"/>
      <c r="AE511" s="27"/>
    </row>
    <row r="512" spans="1:31" ht="16.5" x14ac:dyDescent="0.2">
      <c r="A512" s="33"/>
      <c r="B512" s="33"/>
      <c r="C512" s="42"/>
      <c r="D512" s="26"/>
      <c r="E512" s="13"/>
      <c r="F512" s="14"/>
      <c r="G512" s="14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37"/>
      <c r="AC512" s="37"/>
      <c r="AD512" s="13"/>
      <c r="AE512" s="27"/>
    </row>
    <row r="513" spans="1:31" ht="17.25" thickBot="1" x14ac:dyDescent="0.25">
      <c r="A513" s="33"/>
      <c r="B513" s="33"/>
      <c r="C513" s="42"/>
      <c r="D513" s="28"/>
      <c r="E513" s="29"/>
      <c r="F513" s="30"/>
      <c r="G513" s="30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30"/>
      <c r="AC513" s="30"/>
      <c r="AD513" s="29"/>
      <c r="AE513" s="31"/>
    </row>
    <row r="514" spans="1:31" ht="16.5" x14ac:dyDescent="0.2">
      <c r="A514" s="33"/>
      <c r="B514" s="33"/>
      <c r="C514" s="42"/>
      <c r="D514" s="23"/>
      <c r="E514" s="24"/>
      <c r="F514" s="32"/>
      <c r="G514" s="32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32"/>
      <c r="AB514" s="24"/>
      <c r="AC514" s="24"/>
      <c r="AD514" s="24"/>
      <c r="AE514" s="25"/>
    </row>
    <row r="515" spans="1:31" ht="16.5" x14ac:dyDescent="0.2">
      <c r="A515" s="33"/>
      <c r="B515" s="33"/>
      <c r="C515" s="42"/>
      <c r="D515" s="26"/>
      <c r="E515" s="13"/>
      <c r="F515" s="14"/>
      <c r="G515" s="14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4"/>
      <c r="AB515" s="13"/>
      <c r="AC515" s="13"/>
      <c r="AD515" s="13"/>
      <c r="AE515" s="27"/>
    </row>
    <row r="516" spans="1:31" ht="16.5" x14ac:dyDescent="0.2">
      <c r="A516" s="33"/>
      <c r="B516" s="33"/>
      <c r="C516" s="42"/>
      <c r="D516" s="26"/>
      <c r="E516" s="13"/>
      <c r="F516" s="14"/>
      <c r="G516" s="14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4"/>
      <c r="AB516" s="36"/>
      <c r="AC516" s="36"/>
      <c r="AD516" s="13"/>
      <c r="AE516" s="27"/>
    </row>
    <row r="517" spans="1:31" ht="16.5" x14ac:dyDescent="0.2">
      <c r="A517" s="33"/>
      <c r="B517" s="33"/>
      <c r="C517" s="42"/>
      <c r="D517" s="26"/>
      <c r="E517" s="13"/>
      <c r="F517" s="14"/>
      <c r="G517" s="14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4"/>
      <c r="AB517" s="36"/>
      <c r="AC517" s="36"/>
      <c r="AD517" s="13"/>
      <c r="AE517" s="27"/>
    </row>
    <row r="518" spans="1:31" ht="16.5" x14ac:dyDescent="0.2">
      <c r="A518" s="33"/>
      <c r="B518" s="33"/>
      <c r="C518" s="42"/>
      <c r="D518" s="26"/>
      <c r="E518" s="13"/>
      <c r="F518" s="14"/>
      <c r="G518" s="14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4"/>
      <c r="AB518" s="37"/>
      <c r="AC518" s="37"/>
      <c r="AD518" s="13"/>
      <c r="AE518" s="27"/>
    </row>
    <row r="519" spans="1:31" ht="17.25" thickBot="1" x14ac:dyDescent="0.25">
      <c r="A519" s="33"/>
      <c r="B519" s="33"/>
      <c r="C519" s="42"/>
      <c r="D519" s="28"/>
      <c r="E519" s="29"/>
      <c r="F519" s="30"/>
      <c r="G519" s="30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30"/>
      <c r="AB519" s="30"/>
      <c r="AC519" s="30"/>
      <c r="AD519" s="29"/>
      <c r="AE519" s="31"/>
    </row>
    <row r="520" spans="1:31" ht="16.5" x14ac:dyDescent="0.2">
      <c r="A520" s="33"/>
      <c r="B520" s="33"/>
      <c r="C520" s="42"/>
      <c r="D520" s="23"/>
      <c r="E520" s="24"/>
      <c r="F520" s="32"/>
      <c r="G520" s="32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32"/>
      <c r="AB520" s="24"/>
      <c r="AC520" s="24"/>
      <c r="AD520" s="24"/>
      <c r="AE520" s="25"/>
    </row>
    <row r="521" spans="1:31" ht="16.5" x14ac:dyDescent="0.2">
      <c r="A521" s="33"/>
      <c r="B521" s="33"/>
      <c r="C521" s="42"/>
      <c r="D521" s="26"/>
      <c r="E521" s="13"/>
      <c r="F521" s="14"/>
      <c r="G521" s="14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27"/>
    </row>
    <row r="522" spans="1:31" ht="16.5" x14ac:dyDescent="0.2">
      <c r="A522" s="33"/>
      <c r="B522" s="33"/>
      <c r="C522" s="42"/>
      <c r="D522" s="26"/>
      <c r="E522" s="13"/>
      <c r="F522" s="14"/>
      <c r="G522" s="14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36"/>
      <c r="AC522" s="36"/>
      <c r="AD522" s="13"/>
      <c r="AE522" s="27"/>
    </row>
    <row r="523" spans="1:31" ht="16.5" x14ac:dyDescent="0.2">
      <c r="A523" s="33"/>
      <c r="B523" s="33"/>
      <c r="C523" s="42"/>
      <c r="D523" s="26"/>
      <c r="E523" s="13"/>
      <c r="F523" s="14"/>
      <c r="G523" s="14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36"/>
      <c r="AC523" s="36"/>
      <c r="AD523" s="13"/>
      <c r="AE523" s="27"/>
    </row>
    <row r="524" spans="1:31" ht="16.5" x14ac:dyDescent="0.2">
      <c r="A524" s="33"/>
      <c r="B524" s="33"/>
      <c r="C524" s="42"/>
      <c r="D524" s="26"/>
      <c r="E524" s="13"/>
      <c r="F524" s="14"/>
      <c r="G524" s="14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4"/>
      <c r="AB524" s="37"/>
      <c r="AC524" s="37"/>
      <c r="AD524" s="13"/>
      <c r="AE524" s="27"/>
    </row>
    <row r="525" spans="1:31" ht="17.25" thickBot="1" x14ac:dyDescent="0.25">
      <c r="A525" s="33"/>
      <c r="B525" s="33"/>
      <c r="C525" s="42"/>
      <c r="D525" s="28"/>
      <c r="E525" s="29"/>
      <c r="F525" s="30"/>
      <c r="G525" s="30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30"/>
      <c r="AC525" s="30"/>
      <c r="AD525" s="29"/>
      <c r="AE525" s="31"/>
    </row>
    <row r="526" spans="1:31" ht="16.5" x14ac:dyDescent="0.2">
      <c r="A526" s="33"/>
      <c r="B526" s="33"/>
      <c r="C526" s="42"/>
      <c r="D526" s="23"/>
      <c r="E526" s="24"/>
      <c r="F526" s="32"/>
      <c r="G526" s="32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32"/>
      <c r="AB526" s="24"/>
      <c r="AC526" s="24"/>
      <c r="AD526" s="24"/>
      <c r="AE526" s="25"/>
    </row>
    <row r="527" spans="1:31" ht="16.5" x14ac:dyDescent="0.2">
      <c r="A527" s="33"/>
      <c r="B527" s="33"/>
      <c r="C527" s="42"/>
      <c r="D527" s="26"/>
      <c r="E527" s="13"/>
      <c r="F527" s="14"/>
      <c r="G527" s="14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4"/>
      <c r="AB527" s="13"/>
      <c r="AC527" s="13"/>
      <c r="AD527" s="13"/>
      <c r="AE527" s="27"/>
    </row>
    <row r="528" spans="1:31" ht="16.5" x14ac:dyDescent="0.2">
      <c r="A528" s="33"/>
      <c r="B528" s="33"/>
      <c r="C528" s="42"/>
      <c r="D528" s="26"/>
      <c r="E528" s="13"/>
      <c r="F528" s="14"/>
      <c r="G528" s="14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4"/>
      <c r="AB528" s="36"/>
      <c r="AC528" s="36"/>
      <c r="AD528" s="13"/>
      <c r="AE528" s="27"/>
    </row>
    <row r="529" spans="1:31" ht="16.5" x14ac:dyDescent="0.2">
      <c r="A529" s="33"/>
      <c r="B529" s="33"/>
      <c r="C529" s="42"/>
      <c r="D529" s="26"/>
      <c r="E529" s="13"/>
      <c r="F529" s="14"/>
      <c r="G529" s="14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4"/>
      <c r="AB529" s="36"/>
      <c r="AC529" s="36"/>
      <c r="AD529" s="13"/>
      <c r="AE529" s="27"/>
    </row>
    <row r="530" spans="1:31" ht="16.5" x14ac:dyDescent="0.2">
      <c r="A530" s="33"/>
      <c r="B530" s="33"/>
      <c r="C530" s="42"/>
      <c r="D530" s="26"/>
      <c r="E530" s="13"/>
      <c r="F530" s="14"/>
      <c r="G530" s="14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4"/>
      <c r="AB530" s="37"/>
      <c r="AC530" s="37"/>
      <c r="AD530" s="13"/>
      <c r="AE530" s="27"/>
    </row>
    <row r="531" spans="1:31" ht="17.25" thickBot="1" x14ac:dyDescent="0.25">
      <c r="A531" s="33"/>
      <c r="B531" s="33"/>
      <c r="C531" s="42"/>
      <c r="D531" s="28"/>
      <c r="E531" s="29"/>
      <c r="F531" s="30"/>
      <c r="G531" s="30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30"/>
      <c r="AB531" s="30"/>
      <c r="AC531" s="30"/>
      <c r="AD531" s="29"/>
      <c r="AE531" s="31"/>
    </row>
    <row r="532" spans="1:31" ht="16.5" x14ac:dyDescent="0.2">
      <c r="A532" s="33"/>
      <c r="B532" s="33"/>
      <c r="C532" s="42"/>
      <c r="D532" s="23"/>
      <c r="E532" s="24"/>
      <c r="F532" s="32"/>
      <c r="G532" s="32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32"/>
      <c r="AB532" s="24"/>
      <c r="AC532" s="24"/>
      <c r="AD532" s="24"/>
      <c r="AE532" s="25"/>
    </row>
    <row r="533" spans="1:31" ht="16.5" x14ac:dyDescent="0.2">
      <c r="A533" s="33"/>
      <c r="B533" s="33"/>
      <c r="C533" s="42"/>
      <c r="D533" s="26"/>
      <c r="E533" s="13"/>
      <c r="F533" s="14"/>
      <c r="G533" s="14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4"/>
      <c r="AB533" s="13"/>
      <c r="AC533" s="13"/>
      <c r="AD533" s="13"/>
      <c r="AE533" s="27"/>
    </row>
    <row r="534" spans="1:31" ht="16.5" x14ac:dyDescent="0.2">
      <c r="A534" s="33"/>
      <c r="B534" s="33"/>
      <c r="C534" s="42"/>
      <c r="D534" s="26"/>
      <c r="E534" s="13"/>
      <c r="F534" s="14"/>
      <c r="G534" s="14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36"/>
      <c r="AC534" s="36"/>
      <c r="AD534" s="13"/>
      <c r="AE534" s="27"/>
    </row>
    <row r="535" spans="1:31" ht="16.5" x14ac:dyDescent="0.2">
      <c r="A535" s="33"/>
      <c r="B535" s="33"/>
      <c r="C535" s="42"/>
      <c r="D535" s="26"/>
      <c r="E535" s="13"/>
      <c r="F535" s="14"/>
      <c r="G535" s="14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36"/>
      <c r="AC535" s="36"/>
      <c r="AD535" s="13"/>
      <c r="AE535" s="27"/>
    </row>
    <row r="536" spans="1:31" ht="16.5" x14ac:dyDescent="0.2">
      <c r="A536" s="33"/>
      <c r="B536" s="33"/>
      <c r="C536" s="42"/>
      <c r="D536" s="26"/>
      <c r="E536" s="13"/>
      <c r="F536" s="14"/>
      <c r="G536" s="14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4"/>
      <c r="AB536" s="37"/>
      <c r="AC536" s="37"/>
      <c r="AD536" s="13"/>
      <c r="AE536" s="27"/>
    </row>
    <row r="537" spans="1:31" ht="17.25" thickBot="1" x14ac:dyDescent="0.25">
      <c r="A537" s="33"/>
      <c r="B537" s="33"/>
      <c r="C537" s="42"/>
      <c r="D537" s="28"/>
      <c r="E537" s="29"/>
      <c r="F537" s="30"/>
      <c r="G537" s="30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30"/>
      <c r="AB537" s="30"/>
      <c r="AC537" s="30"/>
      <c r="AD537" s="29"/>
      <c r="AE537" s="31"/>
    </row>
    <row r="538" spans="1:31" ht="16.5" x14ac:dyDescent="0.2">
      <c r="A538" s="33"/>
      <c r="B538" s="33"/>
      <c r="C538" s="42"/>
      <c r="D538" s="23"/>
      <c r="E538" s="24"/>
      <c r="F538" s="32"/>
      <c r="G538" s="32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5"/>
    </row>
    <row r="539" spans="1:31" ht="16.5" x14ac:dyDescent="0.2">
      <c r="A539" s="33"/>
      <c r="B539" s="33"/>
      <c r="C539" s="42"/>
      <c r="D539" s="26"/>
      <c r="E539" s="13"/>
      <c r="F539" s="14"/>
      <c r="G539" s="14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27"/>
    </row>
    <row r="540" spans="1:31" ht="16.5" x14ac:dyDescent="0.2">
      <c r="A540" s="33"/>
      <c r="B540" s="33"/>
      <c r="C540" s="42"/>
      <c r="D540" s="26"/>
      <c r="E540" s="13"/>
      <c r="F540" s="14"/>
      <c r="G540" s="14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36"/>
      <c r="AC540" s="36"/>
      <c r="AD540" s="13"/>
      <c r="AE540" s="27"/>
    </row>
    <row r="541" spans="1:31" ht="16.5" x14ac:dyDescent="0.2">
      <c r="A541" s="33"/>
      <c r="B541" s="33"/>
      <c r="C541" s="42"/>
      <c r="D541" s="26"/>
      <c r="E541" s="13"/>
      <c r="F541" s="14"/>
      <c r="G541" s="14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36"/>
      <c r="AC541" s="36"/>
      <c r="AD541" s="13"/>
      <c r="AE541" s="27"/>
    </row>
    <row r="542" spans="1:31" ht="16.5" x14ac:dyDescent="0.2">
      <c r="A542" s="33"/>
      <c r="B542" s="33"/>
      <c r="C542" s="42"/>
      <c r="D542" s="26"/>
      <c r="E542" s="13"/>
      <c r="F542" s="14"/>
      <c r="G542" s="14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37"/>
      <c r="AC542" s="37"/>
      <c r="AD542" s="13"/>
      <c r="AE542" s="27"/>
    </row>
    <row r="543" spans="1:31" ht="17.25" thickBot="1" x14ac:dyDescent="0.25">
      <c r="A543" s="33"/>
      <c r="B543" s="33"/>
      <c r="C543" s="42"/>
      <c r="D543" s="28"/>
      <c r="E543" s="29"/>
      <c r="F543" s="30"/>
      <c r="G543" s="30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30"/>
      <c r="AC543" s="30"/>
      <c r="AD543" s="29"/>
      <c r="AE543" s="31"/>
    </row>
    <row r="544" spans="1:31" ht="16.5" x14ac:dyDescent="0.2">
      <c r="A544" s="33"/>
      <c r="B544" s="33"/>
      <c r="C544" s="42"/>
      <c r="D544" s="23"/>
      <c r="E544" s="24"/>
      <c r="F544" s="32"/>
      <c r="G544" s="32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32"/>
      <c r="AB544" s="24"/>
      <c r="AC544" s="24"/>
      <c r="AD544" s="24"/>
      <c r="AE544" s="25"/>
    </row>
    <row r="545" spans="1:31" ht="16.5" x14ac:dyDescent="0.2">
      <c r="A545" s="33"/>
      <c r="B545" s="33"/>
      <c r="C545" s="42"/>
      <c r="D545" s="26"/>
      <c r="E545" s="13"/>
      <c r="F545" s="14"/>
      <c r="G545" s="14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4"/>
      <c r="AB545" s="13"/>
      <c r="AC545" s="13"/>
      <c r="AD545" s="13"/>
      <c r="AE545" s="27"/>
    </row>
    <row r="546" spans="1:31" ht="16.5" x14ac:dyDescent="0.2">
      <c r="A546" s="33"/>
      <c r="B546" s="33"/>
      <c r="C546" s="42"/>
      <c r="D546" s="26"/>
      <c r="E546" s="13"/>
      <c r="F546" s="14"/>
      <c r="G546" s="14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36"/>
      <c r="AC546" s="36"/>
      <c r="AD546" s="13"/>
      <c r="AE546" s="27"/>
    </row>
    <row r="547" spans="1:31" ht="16.5" x14ac:dyDescent="0.2">
      <c r="A547" s="33"/>
      <c r="B547" s="33"/>
      <c r="C547" s="42"/>
      <c r="D547" s="26"/>
      <c r="E547" s="13"/>
      <c r="F547" s="14"/>
      <c r="G547" s="14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4"/>
      <c r="AB547" s="36"/>
      <c r="AC547" s="36"/>
      <c r="AD547" s="13"/>
      <c r="AE547" s="27"/>
    </row>
    <row r="548" spans="1:31" ht="16.5" x14ac:dyDescent="0.2">
      <c r="A548" s="33"/>
      <c r="B548" s="33"/>
      <c r="C548" s="42"/>
      <c r="D548" s="26"/>
      <c r="E548" s="13"/>
      <c r="F548" s="14"/>
      <c r="G548" s="14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4"/>
      <c r="AB548" s="37"/>
      <c r="AC548" s="37"/>
      <c r="AD548" s="13"/>
      <c r="AE548" s="27"/>
    </row>
    <row r="549" spans="1:31" ht="17.25" thickBot="1" x14ac:dyDescent="0.25">
      <c r="A549" s="33"/>
      <c r="B549" s="33"/>
      <c r="C549" s="42"/>
      <c r="D549" s="28"/>
      <c r="E549" s="29"/>
      <c r="F549" s="30"/>
      <c r="G549" s="30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30"/>
      <c r="AB549" s="30"/>
      <c r="AC549" s="30"/>
      <c r="AD549" s="29"/>
      <c r="AE549" s="31"/>
    </row>
    <row r="550" spans="1:31" ht="16.5" x14ac:dyDescent="0.2">
      <c r="A550" s="33"/>
      <c r="B550" s="33"/>
      <c r="C550" s="42"/>
      <c r="D550" s="23"/>
      <c r="E550" s="24"/>
      <c r="F550" s="32"/>
      <c r="G550" s="32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5"/>
    </row>
    <row r="551" spans="1:31" ht="16.5" x14ac:dyDescent="0.2">
      <c r="A551" s="33"/>
      <c r="B551" s="33"/>
      <c r="C551" s="42"/>
      <c r="D551" s="26"/>
      <c r="E551" s="13"/>
      <c r="F551" s="14"/>
      <c r="G551" s="14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27"/>
    </row>
    <row r="552" spans="1:31" ht="16.5" x14ac:dyDescent="0.2">
      <c r="A552" s="33"/>
      <c r="B552" s="33"/>
      <c r="C552" s="42"/>
      <c r="D552" s="26"/>
      <c r="E552" s="13"/>
      <c r="F552" s="14"/>
      <c r="G552" s="14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36"/>
      <c r="AC552" s="36"/>
      <c r="AD552" s="13"/>
      <c r="AE552" s="27"/>
    </row>
    <row r="553" spans="1:31" ht="16.5" x14ac:dyDescent="0.2">
      <c r="A553" s="33"/>
      <c r="B553" s="33"/>
      <c r="C553" s="42"/>
      <c r="D553" s="26"/>
      <c r="E553" s="13"/>
      <c r="F553" s="14"/>
      <c r="G553" s="14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36"/>
      <c r="AC553" s="36"/>
      <c r="AD553" s="13"/>
      <c r="AE553" s="27"/>
    </row>
    <row r="554" spans="1:31" ht="16.5" x14ac:dyDescent="0.2">
      <c r="A554" s="33"/>
      <c r="B554" s="33"/>
      <c r="C554" s="42"/>
      <c r="D554" s="26"/>
      <c r="E554" s="13"/>
      <c r="F554" s="14"/>
      <c r="G554" s="14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37"/>
      <c r="AC554" s="37"/>
      <c r="AD554" s="13"/>
      <c r="AE554" s="27"/>
    </row>
    <row r="555" spans="1:31" ht="17.25" thickBot="1" x14ac:dyDescent="0.25">
      <c r="A555" s="33"/>
      <c r="B555" s="33"/>
      <c r="C555" s="42"/>
      <c r="D555" s="28"/>
      <c r="E555" s="29"/>
      <c r="F555" s="30"/>
      <c r="G555" s="30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30"/>
      <c r="AC555" s="30"/>
      <c r="AD555" s="29"/>
      <c r="AE555" s="31"/>
    </row>
    <row r="556" spans="1:31" ht="16.5" x14ac:dyDescent="0.2">
      <c r="A556" s="33"/>
      <c r="B556" s="33"/>
      <c r="C556" s="42"/>
      <c r="D556" s="23"/>
      <c r="E556" s="24"/>
      <c r="F556" s="32"/>
      <c r="G556" s="32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32"/>
      <c r="AB556" s="24"/>
      <c r="AC556" s="24"/>
      <c r="AD556" s="24"/>
      <c r="AE556" s="25"/>
    </row>
    <row r="557" spans="1:31" ht="16.5" x14ac:dyDescent="0.2">
      <c r="A557" s="33"/>
      <c r="B557" s="33"/>
      <c r="C557" s="42"/>
      <c r="D557" s="26"/>
      <c r="E557" s="13"/>
      <c r="F557" s="14"/>
      <c r="G557" s="14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4"/>
      <c r="AB557" s="13"/>
      <c r="AC557" s="13"/>
      <c r="AD557" s="13"/>
      <c r="AE557" s="27"/>
    </row>
    <row r="558" spans="1:31" ht="16.5" x14ac:dyDescent="0.2">
      <c r="A558" s="33"/>
      <c r="B558" s="33"/>
      <c r="C558" s="42"/>
      <c r="D558" s="26"/>
      <c r="E558" s="13"/>
      <c r="F558" s="14"/>
      <c r="G558" s="14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4"/>
      <c r="AB558" s="36"/>
      <c r="AC558" s="36"/>
      <c r="AD558" s="13"/>
      <c r="AE558" s="27"/>
    </row>
    <row r="559" spans="1:31" ht="16.5" x14ac:dyDescent="0.2">
      <c r="A559" s="33"/>
      <c r="B559" s="33"/>
      <c r="C559" s="42"/>
      <c r="D559" s="26"/>
      <c r="E559" s="13"/>
      <c r="F559" s="14"/>
      <c r="G559" s="14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4"/>
      <c r="AB559" s="36"/>
      <c r="AC559" s="36"/>
      <c r="AD559" s="13"/>
      <c r="AE559" s="27"/>
    </row>
    <row r="560" spans="1:31" ht="16.5" x14ac:dyDescent="0.2">
      <c r="A560" s="33"/>
      <c r="B560" s="33"/>
      <c r="C560" s="42"/>
      <c r="D560" s="26"/>
      <c r="E560" s="13"/>
      <c r="F560" s="14"/>
      <c r="G560" s="14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4"/>
      <c r="AB560" s="37"/>
      <c r="AC560" s="37"/>
      <c r="AD560" s="13"/>
      <c r="AE560" s="27"/>
    </row>
    <row r="561" spans="1:31" ht="17.25" thickBot="1" x14ac:dyDescent="0.25">
      <c r="A561" s="33"/>
      <c r="B561" s="33"/>
      <c r="C561" s="42"/>
      <c r="D561" s="28"/>
      <c r="E561" s="29"/>
      <c r="F561" s="30"/>
      <c r="G561" s="30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30"/>
      <c r="AB561" s="30"/>
      <c r="AC561" s="30"/>
      <c r="AD561" s="29"/>
      <c r="AE561" s="31"/>
    </row>
    <row r="562" spans="1:31" ht="16.5" x14ac:dyDescent="0.2">
      <c r="A562" s="33"/>
      <c r="B562" s="33"/>
      <c r="C562" s="42"/>
      <c r="D562" s="23"/>
      <c r="E562" s="24"/>
      <c r="F562" s="32"/>
      <c r="G562" s="32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5"/>
    </row>
    <row r="563" spans="1:31" ht="16.5" x14ac:dyDescent="0.2">
      <c r="A563" s="33"/>
      <c r="B563" s="33"/>
      <c r="C563" s="42"/>
      <c r="D563" s="26"/>
      <c r="E563" s="13"/>
      <c r="F563" s="14"/>
      <c r="G563" s="14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27"/>
    </row>
    <row r="564" spans="1:31" ht="16.5" x14ac:dyDescent="0.2">
      <c r="A564" s="33"/>
      <c r="B564" s="33"/>
      <c r="C564" s="42"/>
      <c r="D564" s="26"/>
      <c r="E564" s="13"/>
      <c r="F564" s="14"/>
      <c r="G564" s="14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36"/>
      <c r="AC564" s="36"/>
      <c r="AD564" s="13"/>
      <c r="AE564" s="27"/>
    </row>
    <row r="565" spans="1:31" ht="16.5" x14ac:dyDescent="0.2">
      <c r="A565" s="33"/>
      <c r="B565" s="33"/>
      <c r="C565" s="42"/>
      <c r="D565" s="26"/>
      <c r="E565" s="13"/>
      <c r="F565" s="14"/>
      <c r="G565" s="14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36"/>
      <c r="AC565" s="36"/>
      <c r="AD565" s="13"/>
      <c r="AE565" s="27"/>
    </row>
    <row r="566" spans="1:31" ht="16.5" x14ac:dyDescent="0.2">
      <c r="A566" s="33"/>
      <c r="B566" s="33"/>
      <c r="C566" s="42"/>
      <c r="D566" s="26"/>
      <c r="E566" s="13"/>
      <c r="F566" s="14"/>
      <c r="G566" s="14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37"/>
      <c r="AC566" s="37"/>
      <c r="AD566" s="13"/>
      <c r="AE566" s="27"/>
    </row>
    <row r="567" spans="1:31" ht="17.25" thickBot="1" x14ac:dyDescent="0.25">
      <c r="A567" s="33"/>
      <c r="B567" s="33"/>
      <c r="C567" s="42"/>
      <c r="D567" s="28"/>
      <c r="E567" s="29"/>
      <c r="F567" s="30"/>
      <c r="G567" s="30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30"/>
      <c r="AC567" s="30"/>
      <c r="AD567" s="29"/>
      <c r="AE567" s="31"/>
    </row>
    <row r="568" spans="1:31" ht="16.5" x14ac:dyDescent="0.2">
      <c r="A568" s="33"/>
      <c r="B568" s="33"/>
      <c r="C568" s="42"/>
      <c r="D568" s="23"/>
      <c r="E568" s="24"/>
      <c r="F568" s="32"/>
      <c r="G568" s="32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5"/>
    </row>
    <row r="569" spans="1:31" ht="16.5" x14ac:dyDescent="0.2">
      <c r="A569" s="33"/>
      <c r="B569" s="33"/>
      <c r="C569" s="42"/>
      <c r="D569" s="26"/>
      <c r="E569" s="13"/>
      <c r="F569" s="14"/>
      <c r="G569" s="14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27"/>
    </row>
    <row r="570" spans="1:31" ht="16.5" x14ac:dyDescent="0.2">
      <c r="A570" s="33"/>
      <c r="B570" s="33"/>
      <c r="C570" s="42"/>
      <c r="D570" s="26"/>
      <c r="E570" s="13"/>
      <c r="F570" s="14"/>
      <c r="G570" s="14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36"/>
      <c r="AC570" s="36"/>
      <c r="AD570" s="13"/>
      <c r="AE570" s="27"/>
    </row>
    <row r="571" spans="1:31" ht="16.5" x14ac:dyDescent="0.2">
      <c r="A571" s="33"/>
      <c r="B571" s="33"/>
      <c r="C571" s="42"/>
      <c r="D571" s="26"/>
      <c r="E571" s="13"/>
      <c r="F571" s="14"/>
      <c r="G571" s="14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36"/>
      <c r="AC571" s="36"/>
      <c r="AD571" s="13"/>
      <c r="AE571" s="27"/>
    </row>
    <row r="572" spans="1:31" ht="16.5" x14ac:dyDescent="0.2">
      <c r="A572" s="33"/>
      <c r="B572" s="33"/>
      <c r="C572" s="42"/>
      <c r="D572" s="26"/>
      <c r="E572" s="13"/>
      <c r="F572" s="14"/>
      <c r="G572" s="14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37"/>
      <c r="AC572" s="37"/>
      <c r="AD572" s="13"/>
      <c r="AE572" s="27"/>
    </row>
    <row r="573" spans="1:31" ht="17.25" thickBot="1" x14ac:dyDescent="0.25">
      <c r="A573" s="33"/>
      <c r="B573" s="33"/>
      <c r="C573" s="42"/>
      <c r="D573" s="28"/>
      <c r="E573" s="29"/>
      <c r="F573" s="30"/>
      <c r="G573" s="30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30"/>
      <c r="AC573" s="30"/>
      <c r="AD573" s="29"/>
      <c r="AE573" s="31"/>
    </row>
    <row r="574" spans="1:31" ht="16.5" x14ac:dyDescent="0.2">
      <c r="A574" s="33"/>
      <c r="B574" s="33"/>
      <c r="C574" s="42"/>
      <c r="D574" s="23"/>
      <c r="E574" s="24"/>
      <c r="F574" s="32"/>
      <c r="G574" s="32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5"/>
    </row>
    <row r="575" spans="1:31" ht="16.5" x14ac:dyDescent="0.2">
      <c r="A575" s="33"/>
      <c r="B575" s="33"/>
      <c r="C575" s="42"/>
      <c r="D575" s="26"/>
      <c r="E575" s="13"/>
      <c r="F575" s="14"/>
      <c r="G575" s="14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4"/>
      <c r="AB575" s="13"/>
      <c r="AC575" s="13"/>
      <c r="AD575" s="13"/>
      <c r="AE575" s="27"/>
    </row>
    <row r="576" spans="1:31" ht="16.5" x14ac:dyDescent="0.2">
      <c r="A576" s="33"/>
      <c r="B576" s="33"/>
      <c r="C576" s="42"/>
      <c r="D576" s="26"/>
      <c r="E576" s="13"/>
      <c r="F576" s="14"/>
      <c r="G576" s="14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36"/>
      <c r="AC576" s="36"/>
      <c r="AD576" s="13"/>
      <c r="AE576" s="27"/>
    </row>
    <row r="577" spans="1:31" ht="16.5" x14ac:dyDescent="0.2">
      <c r="A577" s="33"/>
      <c r="B577" s="33"/>
      <c r="C577" s="42"/>
      <c r="D577" s="26"/>
      <c r="E577" s="13"/>
      <c r="F577" s="14"/>
      <c r="G577" s="14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36"/>
      <c r="AC577" s="36"/>
      <c r="AD577" s="13"/>
      <c r="AE577" s="27"/>
    </row>
    <row r="578" spans="1:31" ht="16.5" x14ac:dyDescent="0.2">
      <c r="A578" s="33"/>
      <c r="B578" s="33"/>
      <c r="C578" s="42"/>
      <c r="D578" s="26"/>
      <c r="E578" s="13"/>
      <c r="F578" s="14"/>
      <c r="G578" s="14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37"/>
      <c r="AC578" s="37"/>
      <c r="AD578" s="13"/>
      <c r="AE578" s="27"/>
    </row>
    <row r="579" spans="1:31" ht="17.25" thickBot="1" x14ac:dyDescent="0.25">
      <c r="A579" s="33"/>
      <c r="B579" s="33"/>
      <c r="C579" s="42"/>
      <c r="D579" s="28"/>
      <c r="E579" s="29"/>
      <c r="F579" s="30"/>
      <c r="G579" s="30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30"/>
      <c r="AC579" s="30"/>
      <c r="AD579" s="29"/>
      <c r="AE579" s="31"/>
    </row>
    <row r="580" spans="1:31" ht="16.5" x14ac:dyDescent="0.2">
      <c r="A580" s="33"/>
      <c r="B580" s="33"/>
      <c r="C580" s="42"/>
      <c r="D580" s="23"/>
      <c r="E580" s="24"/>
      <c r="F580" s="32"/>
      <c r="G580" s="32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5"/>
    </row>
    <row r="581" spans="1:31" ht="16.5" x14ac:dyDescent="0.2">
      <c r="A581" s="33"/>
      <c r="B581" s="33"/>
      <c r="C581" s="42"/>
      <c r="D581" s="26"/>
      <c r="E581" s="13"/>
      <c r="F581" s="14"/>
      <c r="G581" s="14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27"/>
    </row>
    <row r="582" spans="1:31" ht="16.5" x14ac:dyDescent="0.2">
      <c r="A582" s="33"/>
      <c r="B582" s="33"/>
      <c r="C582" s="42"/>
      <c r="D582" s="26"/>
      <c r="E582" s="13"/>
      <c r="F582" s="14"/>
      <c r="G582" s="14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36"/>
      <c r="AC582" s="36"/>
      <c r="AD582" s="13"/>
      <c r="AE582" s="27"/>
    </row>
    <row r="583" spans="1:31" ht="16.5" x14ac:dyDescent="0.2">
      <c r="A583" s="33"/>
      <c r="B583" s="33"/>
      <c r="C583" s="42"/>
      <c r="D583" s="26"/>
      <c r="E583" s="13"/>
      <c r="F583" s="14"/>
      <c r="G583" s="14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36"/>
      <c r="AC583" s="36"/>
      <c r="AD583" s="13"/>
      <c r="AE583" s="27"/>
    </row>
    <row r="584" spans="1:31" ht="16.5" x14ac:dyDescent="0.2">
      <c r="A584" s="33"/>
      <c r="B584" s="33"/>
      <c r="C584" s="42"/>
      <c r="D584" s="26"/>
      <c r="E584" s="13"/>
      <c r="F584" s="14"/>
      <c r="G584" s="14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37"/>
      <c r="AC584" s="37"/>
      <c r="AD584" s="13"/>
      <c r="AE584" s="27"/>
    </row>
    <row r="585" spans="1:31" ht="17.25" thickBot="1" x14ac:dyDescent="0.25">
      <c r="A585" s="33"/>
      <c r="B585" s="33"/>
      <c r="C585" s="42"/>
      <c r="D585" s="28"/>
      <c r="E585" s="29"/>
      <c r="F585" s="30"/>
      <c r="G585" s="30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30"/>
      <c r="AC585" s="30"/>
      <c r="AD585" s="29"/>
      <c r="AE585" s="31"/>
    </row>
    <row r="586" spans="1:31" ht="16.5" x14ac:dyDescent="0.2">
      <c r="A586" s="33"/>
      <c r="B586" s="33"/>
      <c r="C586" s="42"/>
      <c r="D586" s="23"/>
      <c r="E586" s="24"/>
      <c r="F586" s="32"/>
      <c r="G586" s="32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5"/>
    </row>
    <row r="587" spans="1:31" ht="16.5" x14ac:dyDescent="0.2">
      <c r="A587" s="33"/>
      <c r="B587" s="33"/>
      <c r="C587" s="42"/>
      <c r="D587" s="26"/>
      <c r="E587" s="13"/>
      <c r="F587" s="14"/>
      <c r="G587" s="14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27"/>
    </row>
    <row r="588" spans="1:31" ht="16.5" x14ac:dyDescent="0.2">
      <c r="A588" s="33"/>
      <c r="B588" s="33"/>
      <c r="C588" s="42"/>
      <c r="D588" s="26"/>
      <c r="E588" s="13"/>
      <c r="F588" s="14"/>
      <c r="G588" s="14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36"/>
      <c r="AC588" s="36"/>
      <c r="AD588" s="13"/>
      <c r="AE588" s="27"/>
    </row>
    <row r="589" spans="1:31" ht="16.5" x14ac:dyDescent="0.2">
      <c r="A589" s="33"/>
      <c r="B589" s="33"/>
      <c r="C589" s="42"/>
      <c r="D589" s="26"/>
      <c r="E589" s="13"/>
      <c r="F589" s="14"/>
      <c r="G589" s="14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36"/>
      <c r="AC589" s="36"/>
      <c r="AD589" s="13"/>
      <c r="AE589" s="27"/>
    </row>
    <row r="590" spans="1:31" ht="16.5" x14ac:dyDescent="0.2">
      <c r="A590" s="33"/>
      <c r="B590" s="33"/>
      <c r="C590" s="42"/>
      <c r="D590" s="26"/>
      <c r="E590" s="13"/>
      <c r="F590" s="14"/>
      <c r="G590" s="14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37"/>
      <c r="AC590" s="37"/>
      <c r="AD590" s="13"/>
      <c r="AE590" s="27"/>
    </row>
    <row r="591" spans="1:31" ht="17.25" thickBot="1" x14ac:dyDescent="0.25">
      <c r="A591" s="33"/>
      <c r="B591" s="33"/>
      <c r="C591" s="42"/>
      <c r="D591" s="28"/>
      <c r="E591" s="29"/>
      <c r="F591" s="30"/>
      <c r="G591" s="30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30"/>
      <c r="AC591" s="30"/>
      <c r="AD591" s="29"/>
      <c r="AE591" s="31"/>
    </row>
    <row r="592" spans="1:31" ht="16.5" x14ac:dyDescent="0.2">
      <c r="A592" s="33"/>
      <c r="B592" s="33"/>
      <c r="C592" s="42"/>
      <c r="D592" s="23"/>
      <c r="E592" s="24"/>
      <c r="F592" s="32"/>
      <c r="G592" s="32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5"/>
    </row>
    <row r="593" spans="1:31" ht="16.5" x14ac:dyDescent="0.2">
      <c r="A593" s="33"/>
      <c r="B593" s="33"/>
      <c r="C593" s="42"/>
      <c r="D593" s="26"/>
      <c r="E593" s="13"/>
      <c r="F593" s="14"/>
      <c r="G593" s="14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27"/>
    </row>
    <row r="594" spans="1:31" ht="16.5" x14ac:dyDescent="0.2">
      <c r="A594" s="33"/>
      <c r="B594" s="33"/>
      <c r="C594" s="42"/>
      <c r="D594" s="26"/>
      <c r="E594" s="13"/>
      <c r="F594" s="14"/>
      <c r="G594" s="14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36"/>
      <c r="AC594" s="36"/>
      <c r="AD594" s="13"/>
      <c r="AE594" s="27"/>
    </row>
    <row r="595" spans="1:31" ht="16.5" x14ac:dyDescent="0.2">
      <c r="A595" s="33"/>
      <c r="B595" s="33"/>
      <c r="C595" s="42"/>
      <c r="D595" s="26"/>
      <c r="E595" s="13"/>
      <c r="F595" s="14"/>
      <c r="G595" s="14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36"/>
      <c r="AC595" s="36"/>
      <c r="AD595" s="13"/>
      <c r="AE595" s="27"/>
    </row>
    <row r="596" spans="1:31" ht="16.5" x14ac:dyDescent="0.2">
      <c r="A596" s="33"/>
      <c r="B596" s="33"/>
      <c r="C596" s="42"/>
      <c r="D596" s="26"/>
      <c r="E596" s="13"/>
      <c r="F596" s="14"/>
      <c r="G596" s="14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37"/>
      <c r="AC596" s="37"/>
      <c r="AD596" s="13"/>
      <c r="AE596" s="27"/>
    </row>
    <row r="597" spans="1:31" ht="17.25" thickBot="1" x14ac:dyDescent="0.25">
      <c r="A597" s="33"/>
      <c r="B597" s="33"/>
      <c r="C597" s="42"/>
      <c r="D597" s="28"/>
      <c r="E597" s="29"/>
      <c r="F597" s="30"/>
      <c r="G597" s="30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30"/>
      <c r="AC597" s="30"/>
      <c r="AD597" s="29"/>
      <c r="AE597" s="31"/>
    </row>
    <row r="598" spans="1:31" ht="16.5" x14ac:dyDescent="0.2">
      <c r="A598" s="33"/>
      <c r="B598" s="33"/>
      <c r="C598" s="42"/>
      <c r="D598" s="23"/>
      <c r="E598" s="24"/>
      <c r="F598" s="32"/>
      <c r="G598" s="32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5"/>
    </row>
    <row r="599" spans="1:31" ht="16.5" x14ac:dyDescent="0.2">
      <c r="A599" s="33"/>
      <c r="B599" s="33"/>
      <c r="C599" s="42"/>
      <c r="D599" s="26"/>
      <c r="E599" s="13"/>
      <c r="F599" s="14"/>
      <c r="G599" s="14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27"/>
    </row>
    <row r="600" spans="1:31" ht="16.5" x14ac:dyDescent="0.2">
      <c r="A600" s="33"/>
      <c r="B600" s="33"/>
      <c r="C600" s="42"/>
      <c r="D600" s="26"/>
      <c r="E600" s="13"/>
      <c r="F600" s="14"/>
      <c r="G600" s="14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36"/>
      <c r="AC600" s="36"/>
      <c r="AD600" s="13"/>
      <c r="AE600" s="27"/>
    </row>
    <row r="601" spans="1:31" ht="16.5" x14ac:dyDescent="0.2">
      <c r="A601" s="33"/>
      <c r="B601" s="33"/>
      <c r="C601" s="42"/>
      <c r="D601" s="26"/>
      <c r="E601" s="13"/>
      <c r="F601" s="14"/>
      <c r="G601" s="14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36"/>
      <c r="AC601" s="36"/>
      <c r="AD601" s="13"/>
      <c r="AE601" s="27"/>
    </row>
    <row r="602" spans="1:31" ht="16.5" x14ac:dyDescent="0.2">
      <c r="A602" s="33"/>
      <c r="B602" s="33"/>
      <c r="C602" s="42"/>
      <c r="D602" s="26"/>
      <c r="E602" s="13"/>
      <c r="F602" s="14"/>
      <c r="G602" s="14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37"/>
      <c r="AC602" s="37"/>
      <c r="AD602" s="13"/>
      <c r="AE602" s="27"/>
    </row>
    <row r="603" spans="1:31" ht="17.25" thickBot="1" x14ac:dyDescent="0.25">
      <c r="A603" s="33"/>
      <c r="B603" s="33"/>
      <c r="C603" s="42"/>
      <c r="D603" s="28"/>
      <c r="E603" s="29"/>
      <c r="F603" s="30"/>
      <c r="G603" s="30"/>
      <c r="H603" s="29"/>
      <c r="I603" s="29"/>
      <c r="J603" s="13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29"/>
      <c r="AB603" s="30"/>
      <c r="AC603" s="30"/>
      <c r="AD603" s="29"/>
      <c r="AE603" s="31"/>
    </row>
    <row r="604" spans="1:31" ht="16.5" x14ac:dyDescent="0.2">
      <c r="A604" s="42"/>
      <c r="B604" s="55"/>
      <c r="C604" s="42"/>
      <c r="D604" s="23"/>
      <c r="E604" s="24"/>
      <c r="F604" s="32"/>
      <c r="G604" s="32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32"/>
      <c r="AB604" s="24"/>
      <c r="AC604" s="24"/>
      <c r="AD604" s="24"/>
      <c r="AE604" s="25"/>
    </row>
    <row r="605" spans="1:31" ht="16.5" x14ac:dyDescent="0.2">
      <c r="A605" s="42"/>
      <c r="B605" s="55"/>
      <c r="C605" s="42"/>
      <c r="D605" s="26"/>
      <c r="E605" s="13"/>
      <c r="F605" s="14"/>
      <c r="G605" s="14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4"/>
      <c r="AB605" s="13"/>
      <c r="AC605" s="13"/>
      <c r="AD605" s="13"/>
      <c r="AE605" s="27"/>
    </row>
    <row r="606" spans="1:31" ht="16.5" x14ac:dyDescent="0.2">
      <c r="A606" s="42"/>
      <c r="B606" s="55"/>
      <c r="C606" s="42"/>
      <c r="D606" s="26"/>
      <c r="E606" s="13"/>
      <c r="F606" s="14"/>
      <c r="G606" s="14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4"/>
      <c r="AB606" s="36"/>
      <c r="AC606" s="36"/>
      <c r="AD606" s="13"/>
      <c r="AE606" s="27"/>
    </row>
    <row r="607" spans="1:31" ht="16.5" x14ac:dyDescent="0.2">
      <c r="A607" s="42"/>
      <c r="B607" s="55"/>
      <c r="C607" s="42"/>
      <c r="D607" s="26"/>
      <c r="E607" s="13"/>
      <c r="F607" s="14"/>
      <c r="G607" s="14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4"/>
      <c r="AB607" s="36"/>
      <c r="AC607" s="36"/>
      <c r="AD607" s="13"/>
      <c r="AE607" s="27"/>
    </row>
    <row r="608" spans="1:31" ht="16.5" x14ac:dyDescent="0.2">
      <c r="A608" s="42"/>
      <c r="B608" s="55"/>
      <c r="C608" s="42"/>
      <c r="D608" s="26"/>
      <c r="E608" s="13"/>
      <c r="F608" s="14"/>
      <c r="G608" s="14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4"/>
      <c r="AB608" s="37"/>
      <c r="AC608" s="37"/>
      <c r="AD608" s="13"/>
      <c r="AE608" s="27"/>
    </row>
    <row r="609" spans="1:31" ht="17.25" thickBot="1" x14ac:dyDescent="0.25">
      <c r="A609" s="42"/>
      <c r="B609" s="55"/>
      <c r="C609" s="42"/>
      <c r="D609" s="28"/>
      <c r="E609" s="29"/>
      <c r="F609" s="30"/>
      <c r="G609" s="30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30"/>
      <c r="AB609" s="30"/>
      <c r="AC609" s="30"/>
      <c r="AD609" s="29"/>
      <c r="AE609" s="31"/>
    </row>
    <row r="610" spans="1:31" ht="16.5" x14ac:dyDescent="0.2">
      <c r="A610" s="42"/>
      <c r="B610" s="55"/>
      <c r="C610" s="42"/>
      <c r="D610" s="23"/>
      <c r="E610" s="24"/>
      <c r="F610" s="32"/>
      <c r="G610" s="32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5"/>
    </row>
    <row r="611" spans="1:31" ht="16.5" x14ac:dyDescent="0.2">
      <c r="A611" s="42"/>
      <c r="B611" s="55"/>
      <c r="C611" s="42"/>
      <c r="D611" s="26"/>
      <c r="E611" s="13"/>
      <c r="F611" s="14"/>
      <c r="G611" s="14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27"/>
    </row>
    <row r="612" spans="1:31" ht="16.5" x14ac:dyDescent="0.2">
      <c r="A612" s="42"/>
      <c r="B612" s="55"/>
      <c r="C612" s="42"/>
      <c r="D612" s="26"/>
      <c r="E612" s="13"/>
      <c r="F612" s="14"/>
      <c r="G612" s="14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36"/>
      <c r="AC612" s="36"/>
      <c r="AD612" s="13"/>
      <c r="AE612" s="27"/>
    </row>
    <row r="613" spans="1:31" ht="16.5" x14ac:dyDescent="0.2">
      <c r="A613" s="42"/>
      <c r="B613" s="55"/>
      <c r="C613" s="42"/>
      <c r="D613" s="26"/>
      <c r="E613" s="13"/>
      <c r="F613" s="14"/>
      <c r="G613" s="14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36"/>
      <c r="AC613" s="36"/>
      <c r="AD613" s="13"/>
      <c r="AE613" s="27"/>
    </row>
    <row r="614" spans="1:31" ht="16.5" x14ac:dyDescent="0.2">
      <c r="A614" s="42"/>
      <c r="B614" s="55"/>
      <c r="C614" s="42"/>
      <c r="D614" s="26"/>
      <c r="E614" s="13"/>
      <c r="F614" s="14"/>
      <c r="G614" s="14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37"/>
      <c r="AC614" s="37"/>
      <c r="AD614" s="13"/>
      <c r="AE614" s="27"/>
    </row>
    <row r="615" spans="1:31" ht="17.25" thickBot="1" x14ac:dyDescent="0.25">
      <c r="A615" s="42"/>
      <c r="B615" s="55"/>
      <c r="C615" s="42"/>
      <c r="D615" s="28"/>
      <c r="E615" s="29"/>
      <c r="F615" s="30"/>
      <c r="G615" s="30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30"/>
      <c r="AC615" s="30"/>
      <c r="AD615" s="29"/>
      <c r="AE615" s="31"/>
    </row>
    <row r="616" spans="1:31" ht="16.5" x14ac:dyDescent="0.2">
      <c r="A616" s="42"/>
      <c r="B616" s="55"/>
      <c r="C616" s="42"/>
      <c r="D616" s="23"/>
      <c r="E616" s="24"/>
      <c r="F616" s="32"/>
      <c r="G616" s="32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5"/>
    </row>
    <row r="617" spans="1:31" ht="16.5" x14ac:dyDescent="0.2">
      <c r="A617" s="42"/>
      <c r="B617" s="55"/>
      <c r="C617" s="42"/>
      <c r="D617" s="26"/>
      <c r="E617" s="13"/>
      <c r="F617" s="14"/>
      <c r="G617" s="14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27"/>
    </row>
    <row r="618" spans="1:31" ht="16.5" x14ac:dyDescent="0.2">
      <c r="A618" s="42"/>
      <c r="B618" s="55"/>
      <c r="C618" s="42"/>
      <c r="D618" s="26"/>
      <c r="E618" s="13"/>
      <c r="F618" s="14"/>
      <c r="G618" s="14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36"/>
      <c r="AC618" s="36"/>
      <c r="AD618" s="13"/>
      <c r="AE618" s="27"/>
    </row>
    <row r="619" spans="1:31" ht="16.5" x14ac:dyDescent="0.2">
      <c r="A619" s="42"/>
      <c r="B619" s="55"/>
      <c r="C619" s="42"/>
      <c r="D619" s="26"/>
      <c r="E619" s="13"/>
      <c r="F619" s="14"/>
      <c r="G619" s="14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36"/>
      <c r="AC619" s="36"/>
      <c r="AD619" s="13"/>
      <c r="AE619" s="27"/>
    </row>
    <row r="620" spans="1:31" ht="16.5" x14ac:dyDescent="0.2">
      <c r="A620" s="42"/>
      <c r="B620" s="55"/>
      <c r="C620" s="42"/>
      <c r="D620" s="26"/>
      <c r="E620" s="13"/>
      <c r="F620" s="14"/>
      <c r="G620" s="14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37"/>
      <c r="AC620" s="37"/>
      <c r="AD620" s="13"/>
      <c r="AE620" s="27"/>
    </row>
    <row r="621" spans="1:31" ht="17.25" thickBot="1" x14ac:dyDescent="0.25">
      <c r="A621" s="42"/>
      <c r="B621" s="55"/>
      <c r="C621" s="42"/>
      <c r="D621" s="28"/>
      <c r="E621" s="29"/>
      <c r="F621" s="30"/>
      <c r="G621" s="30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30"/>
      <c r="AC621" s="30"/>
      <c r="AD621" s="29"/>
      <c r="AE621" s="31"/>
    </row>
    <row r="622" spans="1:31" ht="16.5" x14ac:dyDescent="0.2">
      <c r="A622" s="42"/>
      <c r="B622" s="55"/>
      <c r="C622" s="42"/>
      <c r="D622" s="23"/>
      <c r="E622" s="24"/>
      <c r="F622" s="32"/>
      <c r="G622" s="32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5"/>
    </row>
    <row r="623" spans="1:31" ht="16.5" x14ac:dyDescent="0.2">
      <c r="A623" s="42"/>
      <c r="B623" s="55"/>
      <c r="C623" s="42"/>
      <c r="D623" s="26"/>
      <c r="E623" s="13"/>
      <c r="F623" s="14"/>
      <c r="G623" s="14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27"/>
    </row>
    <row r="624" spans="1:31" ht="16.5" x14ac:dyDescent="0.2">
      <c r="A624" s="42"/>
      <c r="B624" s="55"/>
      <c r="C624" s="42"/>
      <c r="D624" s="26"/>
      <c r="E624" s="13"/>
      <c r="F624" s="14"/>
      <c r="G624" s="14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36"/>
      <c r="AC624" s="36"/>
      <c r="AD624" s="13"/>
      <c r="AE624" s="27"/>
    </row>
    <row r="625" spans="1:31" ht="16.5" x14ac:dyDescent="0.2">
      <c r="A625" s="42"/>
      <c r="B625" s="55"/>
      <c r="C625" s="42"/>
      <c r="D625" s="26"/>
      <c r="E625" s="13"/>
      <c r="F625" s="14"/>
      <c r="G625" s="14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36"/>
      <c r="AC625" s="36"/>
      <c r="AD625" s="13"/>
      <c r="AE625" s="27"/>
    </row>
    <row r="626" spans="1:31" ht="16.5" x14ac:dyDescent="0.2">
      <c r="A626" s="42"/>
      <c r="B626" s="55"/>
      <c r="C626" s="42"/>
      <c r="D626" s="26"/>
      <c r="E626" s="13"/>
      <c r="F626" s="14"/>
      <c r="G626" s="14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37"/>
      <c r="AC626" s="37"/>
      <c r="AD626" s="13"/>
      <c r="AE626" s="27"/>
    </row>
    <row r="627" spans="1:31" ht="17.25" thickBot="1" x14ac:dyDescent="0.25">
      <c r="A627" s="42"/>
      <c r="B627" s="55"/>
      <c r="C627" s="42"/>
      <c r="D627" s="28"/>
      <c r="E627" s="29"/>
      <c r="F627" s="30"/>
      <c r="G627" s="30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30"/>
      <c r="AC627" s="30"/>
      <c r="AD627" s="29"/>
      <c r="AE627" s="31"/>
    </row>
    <row r="628" spans="1:31" ht="16.5" x14ac:dyDescent="0.2">
      <c r="A628" s="42"/>
      <c r="B628" s="55"/>
      <c r="C628" s="42"/>
      <c r="D628" s="23"/>
      <c r="E628" s="24"/>
      <c r="F628" s="32"/>
      <c r="G628" s="32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5"/>
    </row>
    <row r="629" spans="1:31" ht="16.5" x14ac:dyDescent="0.2">
      <c r="A629" s="42"/>
      <c r="B629" s="55"/>
      <c r="C629" s="42"/>
      <c r="D629" s="26"/>
      <c r="E629" s="13"/>
      <c r="F629" s="14"/>
      <c r="G629" s="14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27"/>
    </row>
    <row r="630" spans="1:31" ht="16.5" x14ac:dyDescent="0.2">
      <c r="A630" s="42"/>
      <c r="B630" s="55"/>
      <c r="C630" s="42"/>
      <c r="D630" s="26"/>
      <c r="E630" s="13"/>
      <c r="F630" s="14"/>
      <c r="G630" s="14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36"/>
      <c r="AC630" s="36"/>
      <c r="AD630" s="13"/>
      <c r="AE630" s="27"/>
    </row>
    <row r="631" spans="1:31" ht="16.5" x14ac:dyDescent="0.2">
      <c r="A631" s="42"/>
      <c r="B631" s="55"/>
      <c r="C631" s="42"/>
      <c r="D631" s="26"/>
      <c r="E631" s="13"/>
      <c r="F631" s="14"/>
      <c r="G631" s="14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36"/>
      <c r="AC631" s="36"/>
      <c r="AD631" s="13"/>
      <c r="AE631" s="27"/>
    </row>
    <row r="632" spans="1:31" ht="16.5" x14ac:dyDescent="0.2">
      <c r="A632" s="42"/>
      <c r="B632" s="55"/>
      <c r="C632" s="42"/>
      <c r="D632" s="26"/>
      <c r="E632" s="13"/>
      <c r="F632" s="14"/>
      <c r="G632" s="14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37"/>
      <c r="AC632" s="37"/>
      <c r="AD632" s="13"/>
      <c r="AE632" s="27"/>
    </row>
    <row r="633" spans="1:31" ht="17.25" thickBot="1" x14ac:dyDescent="0.25">
      <c r="A633" s="42"/>
      <c r="B633" s="55"/>
      <c r="C633" s="42"/>
      <c r="D633" s="28"/>
      <c r="E633" s="29"/>
      <c r="F633" s="30"/>
      <c r="G633" s="30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30"/>
      <c r="AC633" s="30"/>
      <c r="AD633" s="29"/>
      <c r="AE633" s="31"/>
    </row>
    <row r="634" spans="1:31" ht="16.5" x14ac:dyDescent="0.2">
      <c r="A634" s="42"/>
      <c r="B634" s="55"/>
      <c r="C634" s="42"/>
      <c r="D634" s="23"/>
      <c r="E634" s="24"/>
      <c r="F634" s="32"/>
      <c r="G634" s="32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5"/>
    </row>
    <row r="635" spans="1:31" ht="16.5" x14ac:dyDescent="0.2">
      <c r="A635" s="42"/>
      <c r="B635" s="55"/>
      <c r="C635" s="42"/>
      <c r="D635" s="26"/>
      <c r="E635" s="13"/>
      <c r="F635" s="14"/>
      <c r="G635" s="14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27"/>
    </row>
    <row r="636" spans="1:31" ht="16.5" x14ac:dyDescent="0.2">
      <c r="A636" s="42"/>
      <c r="B636" s="55"/>
      <c r="C636" s="42"/>
      <c r="D636" s="26"/>
      <c r="E636" s="13"/>
      <c r="F636" s="14"/>
      <c r="G636" s="14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36"/>
      <c r="AC636" s="36"/>
      <c r="AD636" s="13"/>
      <c r="AE636" s="27"/>
    </row>
    <row r="637" spans="1:31" ht="16.5" x14ac:dyDescent="0.2">
      <c r="A637" s="42"/>
      <c r="B637" s="55"/>
      <c r="C637" s="42"/>
      <c r="D637" s="26"/>
      <c r="E637" s="13"/>
      <c r="F637" s="14"/>
      <c r="G637" s="14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36"/>
      <c r="AC637" s="36"/>
      <c r="AD637" s="13"/>
      <c r="AE637" s="27"/>
    </row>
    <row r="638" spans="1:31" ht="16.5" x14ac:dyDescent="0.2">
      <c r="A638" s="42"/>
      <c r="B638" s="55"/>
      <c r="C638" s="42"/>
      <c r="D638" s="26"/>
      <c r="E638" s="13"/>
      <c r="F638" s="14"/>
      <c r="G638" s="14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37"/>
      <c r="AC638" s="37"/>
      <c r="AD638" s="13"/>
      <c r="AE638" s="27"/>
    </row>
    <row r="639" spans="1:31" ht="17.25" thickBot="1" x14ac:dyDescent="0.25">
      <c r="A639" s="42"/>
      <c r="B639" s="55"/>
      <c r="C639" s="42"/>
      <c r="D639" s="28"/>
      <c r="E639" s="29"/>
      <c r="F639" s="30"/>
      <c r="G639" s="30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30"/>
      <c r="AC639" s="30"/>
      <c r="AD639" s="29"/>
      <c r="AE639" s="31"/>
    </row>
    <row r="640" spans="1:31" ht="16.5" x14ac:dyDescent="0.2">
      <c r="A640" s="42"/>
      <c r="B640" s="55"/>
      <c r="C640" s="42"/>
      <c r="D640" s="23"/>
      <c r="E640" s="24"/>
      <c r="F640" s="32"/>
      <c r="G640" s="32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5"/>
    </row>
    <row r="641" spans="1:31" ht="16.5" x14ac:dyDescent="0.2">
      <c r="A641" s="42"/>
      <c r="B641" s="55"/>
      <c r="C641" s="42"/>
      <c r="D641" s="26"/>
      <c r="E641" s="13"/>
      <c r="F641" s="14"/>
      <c r="G641" s="14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27"/>
    </row>
    <row r="642" spans="1:31" ht="16.5" x14ac:dyDescent="0.2">
      <c r="A642" s="42"/>
      <c r="B642" s="55"/>
      <c r="C642" s="42"/>
      <c r="D642" s="26"/>
      <c r="E642" s="13"/>
      <c r="F642" s="14"/>
      <c r="G642" s="14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36"/>
      <c r="AC642" s="36"/>
      <c r="AD642" s="13"/>
      <c r="AE642" s="27"/>
    </row>
    <row r="643" spans="1:31" ht="16.5" x14ac:dyDescent="0.2">
      <c r="A643" s="42"/>
      <c r="B643" s="55"/>
      <c r="C643" s="42"/>
      <c r="D643" s="26"/>
      <c r="E643" s="13"/>
      <c r="F643" s="14"/>
      <c r="G643" s="14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36"/>
      <c r="AC643" s="36"/>
      <c r="AD643" s="13"/>
      <c r="AE643" s="27"/>
    </row>
    <row r="644" spans="1:31" ht="16.5" x14ac:dyDescent="0.2">
      <c r="A644" s="42"/>
      <c r="B644" s="55"/>
      <c r="C644" s="42"/>
      <c r="D644" s="26"/>
      <c r="E644" s="13"/>
      <c r="F644" s="14"/>
      <c r="G644" s="14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37"/>
      <c r="AC644" s="37"/>
      <c r="AD644" s="13"/>
      <c r="AE644" s="27"/>
    </row>
    <row r="645" spans="1:31" ht="17.25" thickBot="1" x14ac:dyDescent="0.25">
      <c r="A645" s="42"/>
      <c r="B645" s="55"/>
      <c r="C645" s="42"/>
      <c r="D645" s="28"/>
      <c r="E645" s="29"/>
      <c r="F645" s="30"/>
      <c r="G645" s="30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30"/>
      <c r="AC645" s="30"/>
      <c r="AD645" s="29"/>
      <c r="AE645" s="31"/>
    </row>
    <row r="646" spans="1:31" ht="16.5" x14ac:dyDescent="0.2">
      <c r="A646" s="42"/>
      <c r="B646" s="55"/>
      <c r="C646" s="42"/>
      <c r="D646" s="23"/>
      <c r="E646" s="24"/>
      <c r="F646" s="32"/>
      <c r="G646" s="32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32"/>
      <c r="AB646" s="24"/>
      <c r="AC646" s="24"/>
      <c r="AD646" s="24"/>
      <c r="AE646" s="25"/>
    </row>
    <row r="647" spans="1:31" ht="16.5" x14ac:dyDescent="0.2">
      <c r="A647" s="42"/>
      <c r="B647" s="55"/>
      <c r="C647" s="42"/>
      <c r="D647" s="26"/>
      <c r="E647" s="13"/>
      <c r="F647" s="14"/>
      <c r="G647" s="14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4"/>
      <c r="AB647" s="13"/>
      <c r="AC647" s="13"/>
      <c r="AD647" s="13"/>
      <c r="AE647" s="27"/>
    </row>
    <row r="648" spans="1:31" ht="16.5" x14ac:dyDescent="0.2">
      <c r="A648" s="42"/>
      <c r="B648" s="55"/>
      <c r="C648" s="42"/>
      <c r="D648" s="26"/>
      <c r="E648" s="13"/>
      <c r="F648" s="14"/>
      <c r="G648" s="14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4"/>
      <c r="AB648" s="36"/>
      <c r="AC648" s="36"/>
      <c r="AD648" s="13"/>
      <c r="AE648" s="27"/>
    </row>
    <row r="649" spans="1:31" ht="16.5" x14ac:dyDescent="0.2">
      <c r="A649" s="42"/>
      <c r="B649" s="55"/>
      <c r="C649" s="42"/>
      <c r="D649" s="26"/>
      <c r="E649" s="13"/>
      <c r="F649" s="14"/>
      <c r="G649" s="14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4"/>
      <c r="AB649" s="36"/>
      <c r="AC649" s="36"/>
      <c r="AD649" s="13"/>
      <c r="AE649" s="27"/>
    </row>
    <row r="650" spans="1:31" ht="16.5" x14ac:dyDescent="0.2">
      <c r="A650" s="42"/>
      <c r="B650" s="55"/>
      <c r="C650" s="42"/>
      <c r="D650" s="26"/>
      <c r="E650" s="13"/>
      <c r="F650" s="14"/>
      <c r="G650" s="14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4"/>
      <c r="AB650" s="37"/>
      <c r="AC650" s="37"/>
      <c r="AD650" s="13"/>
      <c r="AE650" s="27"/>
    </row>
    <row r="651" spans="1:31" ht="17.25" thickBot="1" x14ac:dyDescent="0.25">
      <c r="A651" s="42"/>
      <c r="B651" s="55"/>
      <c r="C651" s="42"/>
      <c r="D651" s="28"/>
      <c r="E651" s="29"/>
      <c r="F651" s="30"/>
      <c r="G651" s="30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30"/>
      <c r="AB651" s="30"/>
      <c r="AC651" s="30"/>
      <c r="AD651" s="29"/>
      <c r="AE651" s="31"/>
    </row>
    <row r="652" spans="1:31" ht="16.5" x14ac:dyDescent="0.2">
      <c r="A652" s="42"/>
      <c r="B652" s="55"/>
      <c r="C652" s="42"/>
      <c r="D652" s="23"/>
      <c r="E652" s="24"/>
      <c r="F652" s="32"/>
      <c r="G652" s="32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5"/>
    </row>
    <row r="653" spans="1:31" ht="16.5" x14ac:dyDescent="0.2">
      <c r="A653" s="42"/>
      <c r="B653" s="55"/>
      <c r="C653" s="42"/>
      <c r="D653" s="26"/>
      <c r="E653" s="13"/>
      <c r="F653" s="14"/>
      <c r="G653" s="14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27"/>
    </row>
    <row r="654" spans="1:31" ht="16.5" x14ac:dyDescent="0.2">
      <c r="A654" s="42"/>
      <c r="B654" s="55"/>
      <c r="C654" s="42"/>
      <c r="D654" s="26"/>
      <c r="E654" s="13"/>
      <c r="F654" s="14"/>
      <c r="G654" s="14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36"/>
      <c r="AC654" s="36"/>
      <c r="AD654" s="13"/>
      <c r="AE654" s="27"/>
    </row>
    <row r="655" spans="1:31" ht="16.5" x14ac:dyDescent="0.2">
      <c r="A655" s="42"/>
      <c r="B655" s="55"/>
      <c r="C655" s="42"/>
      <c r="D655" s="26"/>
      <c r="E655" s="13"/>
      <c r="F655" s="14"/>
      <c r="G655" s="14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36"/>
      <c r="AC655" s="36"/>
      <c r="AD655" s="13"/>
      <c r="AE655" s="27"/>
    </row>
    <row r="656" spans="1:31" ht="16.5" x14ac:dyDescent="0.2">
      <c r="A656" s="42"/>
      <c r="B656" s="55"/>
      <c r="C656" s="42"/>
      <c r="D656" s="26"/>
      <c r="E656" s="13"/>
      <c r="F656" s="14"/>
      <c r="G656" s="14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4"/>
      <c r="AB656" s="37"/>
      <c r="AC656" s="37"/>
      <c r="AD656" s="13"/>
      <c r="AE656" s="27"/>
    </row>
    <row r="657" spans="1:31" ht="17.25" thickBot="1" x14ac:dyDescent="0.25">
      <c r="A657" s="42"/>
      <c r="B657" s="55"/>
      <c r="C657" s="42"/>
      <c r="D657" s="28"/>
      <c r="E657" s="29"/>
      <c r="F657" s="30"/>
      <c r="G657" s="30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30"/>
      <c r="AB657" s="30"/>
      <c r="AC657" s="30"/>
      <c r="AD657" s="29"/>
      <c r="AE657" s="31"/>
    </row>
    <row r="658" spans="1:31" ht="16.5" x14ac:dyDescent="0.2">
      <c r="A658" s="42"/>
      <c r="B658" s="55"/>
      <c r="C658" s="42"/>
      <c r="D658" s="23"/>
      <c r="E658" s="24"/>
      <c r="F658" s="32"/>
      <c r="G658" s="32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5"/>
    </row>
    <row r="659" spans="1:31" ht="16.5" x14ac:dyDescent="0.2">
      <c r="A659" s="42"/>
      <c r="B659" s="55"/>
      <c r="C659" s="42"/>
      <c r="D659" s="26"/>
      <c r="E659" s="13"/>
      <c r="F659" s="14"/>
      <c r="G659" s="14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27"/>
    </row>
    <row r="660" spans="1:31" ht="16.5" x14ac:dyDescent="0.2">
      <c r="A660" s="42"/>
      <c r="B660" s="55"/>
      <c r="C660" s="42"/>
      <c r="D660" s="26"/>
      <c r="E660" s="13"/>
      <c r="F660" s="14"/>
      <c r="G660" s="14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36"/>
      <c r="AC660" s="36"/>
      <c r="AD660" s="13"/>
      <c r="AE660" s="27"/>
    </row>
    <row r="661" spans="1:31" ht="16.5" x14ac:dyDescent="0.2">
      <c r="A661" s="42"/>
      <c r="B661" s="55"/>
      <c r="C661" s="42"/>
      <c r="D661" s="26"/>
      <c r="E661" s="13"/>
      <c r="F661" s="14"/>
      <c r="G661" s="14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36"/>
      <c r="AC661" s="36"/>
      <c r="AD661" s="13"/>
      <c r="AE661" s="27"/>
    </row>
    <row r="662" spans="1:31" ht="16.5" x14ac:dyDescent="0.2">
      <c r="A662" s="42"/>
      <c r="B662" s="55"/>
      <c r="C662" s="42"/>
      <c r="D662" s="26"/>
      <c r="E662" s="13"/>
      <c r="F662" s="14"/>
      <c r="G662" s="14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37"/>
      <c r="AC662" s="37"/>
      <c r="AD662" s="13"/>
      <c r="AE662" s="27"/>
    </row>
    <row r="663" spans="1:31" ht="17.25" thickBot="1" x14ac:dyDescent="0.25">
      <c r="A663" s="42"/>
      <c r="B663" s="55"/>
      <c r="C663" s="42"/>
      <c r="D663" s="28"/>
      <c r="E663" s="29"/>
      <c r="F663" s="30"/>
      <c r="G663" s="30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30"/>
      <c r="AC663" s="30"/>
      <c r="AD663" s="29"/>
      <c r="AE663" s="31"/>
    </row>
    <row r="664" spans="1:31" ht="16.5" x14ac:dyDescent="0.2">
      <c r="A664" s="42"/>
      <c r="B664" s="55"/>
      <c r="C664" s="42"/>
      <c r="D664" s="23"/>
      <c r="E664" s="24"/>
      <c r="F664" s="32"/>
      <c r="G664" s="32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5"/>
    </row>
    <row r="665" spans="1:31" ht="16.5" x14ac:dyDescent="0.2">
      <c r="A665" s="42"/>
      <c r="B665" s="55"/>
      <c r="C665" s="42"/>
      <c r="D665" s="26"/>
      <c r="E665" s="13"/>
      <c r="F665" s="14"/>
      <c r="G665" s="14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27"/>
    </row>
    <row r="666" spans="1:31" ht="16.5" x14ac:dyDescent="0.2">
      <c r="A666" s="42"/>
      <c r="B666" s="55"/>
      <c r="C666" s="42"/>
      <c r="D666" s="26"/>
      <c r="E666" s="13"/>
      <c r="F666" s="14"/>
      <c r="G666" s="14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36"/>
      <c r="AC666" s="36"/>
      <c r="AD666" s="13"/>
      <c r="AE666" s="27"/>
    </row>
    <row r="667" spans="1:31" ht="16.5" x14ac:dyDescent="0.2">
      <c r="A667" s="42"/>
      <c r="B667" s="55"/>
      <c r="C667" s="42"/>
      <c r="D667" s="26"/>
      <c r="E667" s="13"/>
      <c r="F667" s="14"/>
      <c r="G667" s="14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36"/>
      <c r="AC667" s="36"/>
      <c r="AD667" s="13"/>
      <c r="AE667" s="27"/>
    </row>
    <row r="668" spans="1:31" ht="16.5" x14ac:dyDescent="0.2">
      <c r="A668" s="42"/>
      <c r="B668" s="55"/>
      <c r="C668" s="42"/>
      <c r="D668" s="26"/>
      <c r="E668" s="13"/>
      <c r="F668" s="14"/>
      <c r="G668" s="14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37"/>
      <c r="AC668" s="37"/>
      <c r="AD668" s="13"/>
      <c r="AE668" s="27"/>
    </row>
    <row r="669" spans="1:31" ht="17.25" thickBot="1" x14ac:dyDescent="0.25">
      <c r="A669" s="42"/>
      <c r="B669" s="55"/>
      <c r="C669" s="42"/>
      <c r="D669" s="28"/>
      <c r="E669" s="29"/>
      <c r="F669" s="30"/>
      <c r="G669" s="30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30"/>
      <c r="AC669" s="30"/>
      <c r="AD669" s="29"/>
      <c r="AE669" s="31"/>
    </row>
    <row r="670" spans="1:31" ht="16.5" x14ac:dyDescent="0.2">
      <c r="A670" s="42"/>
      <c r="B670" s="55"/>
      <c r="C670" s="42"/>
      <c r="D670" s="23"/>
      <c r="E670" s="24"/>
      <c r="F670" s="32"/>
      <c r="G670" s="32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5"/>
    </row>
    <row r="671" spans="1:31" ht="16.5" x14ac:dyDescent="0.2">
      <c r="A671" s="42"/>
      <c r="B671" s="55"/>
      <c r="C671" s="42"/>
      <c r="D671" s="26"/>
      <c r="E671" s="13"/>
      <c r="F671" s="14"/>
      <c r="G671" s="14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27"/>
    </row>
    <row r="672" spans="1:31" ht="16.5" x14ac:dyDescent="0.2">
      <c r="A672" s="42"/>
      <c r="B672" s="55"/>
      <c r="C672" s="42"/>
      <c r="D672" s="26"/>
      <c r="E672" s="13"/>
      <c r="F672" s="14"/>
      <c r="G672" s="14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36"/>
      <c r="AC672" s="36"/>
      <c r="AD672" s="13"/>
      <c r="AE672" s="27"/>
    </row>
    <row r="673" spans="1:31" ht="16.5" x14ac:dyDescent="0.2">
      <c r="A673" s="42"/>
      <c r="B673" s="55"/>
      <c r="C673" s="42"/>
      <c r="D673" s="26"/>
      <c r="E673" s="13"/>
      <c r="F673" s="14"/>
      <c r="G673" s="14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36"/>
      <c r="AC673" s="36"/>
      <c r="AD673" s="13"/>
      <c r="AE673" s="27"/>
    </row>
    <row r="674" spans="1:31" ht="16.5" x14ac:dyDescent="0.2">
      <c r="A674" s="42"/>
      <c r="B674" s="55"/>
      <c r="C674" s="42"/>
      <c r="D674" s="26"/>
      <c r="E674" s="13"/>
      <c r="F674" s="14"/>
      <c r="G674" s="14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37"/>
      <c r="AC674" s="37"/>
      <c r="AD674" s="13"/>
      <c r="AE674" s="27"/>
    </row>
    <row r="675" spans="1:31" ht="17.25" thickBot="1" x14ac:dyDescent="0.25">
      <c r="A675" s="42"/>
      <c r="B675" s="55"/>
      <c r="C675" s="42"/>
      <c r="D675" s="28"/>
      <c r="E675" s="29"/>
      <c r="F675" s="30"/>
      <c r="G675" s="30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30"/>
      <c r="AC675" s="30"/>
      <c r="AD675" s="29"/>
      <c r="AE675" s="31"/>
    </row>
    <row r="676" spans="1:31" ht="16.5" x14ac:dyDescent="0.2">
      <c r="A676" s="42"/>
      <c r="B676" s="55"/>
      <c r="C676" s="42"/>
      <c r="D676" s="23"/>
      <c r="E676" s="24"/>
      <c r="F676" s="32"/>
      <c r="G676" s="32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5"/>
    </row>
    <row r="677" spans="1:31" ht="16.5" x14ac:dyDescent="0.2">
      <c r="A677" s="42"/>
      <c r="B677" s="55"/>
      <c r="C677" s="42"/>
      <c r="D677" s="26"/>
      <c r="E677" s="13"/>
      <c r="F677" s="14"/>
      <c r="G677" s="14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27"/>
    </row>
    <row r="678" spans="1:31" ht="16.5" x14ac:dyDescent="0.2">
      <c r="A678" s="42"/>
      <c r="B678" s="55"/>
      <c r="C678" s="42"/>
      <c r="D678" s="26"/>
      <c r="E678" s="13"/>
      <c r="F678" s="14"/>
      <c r="G678" s="14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36"/>
      <c r="AC678" s="36"/>
      <c r="AD678" s="13"/>
      <c r="AE678" s="27"/>
    </row>
    <row r="679" spans="1:31" ht="16.5" x14ac:dyDescent="0.2">
      <c r="A679" s="42"/>
      <c r="B679" s="55"/>
      <c r="C679" s="42"/>
      <c r="D679" s="26"/>
      <c r="E679" s="13"/>
      <c r="F679" s="14"/>
      <c r="G679" s="14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36"/>
      <c r="AC679" s="36"/>
      <c r="AD679" s="13"/>
      <c r="AE679" s="27"/>
    </row>
    <row r="680" spans="1:31" ht="16.5" x14ac:dyDescent="0.2">
      <c r="A680" s="42"/>
      <c r="B680" s="55"/>
      <c r="C680" s="42"/>
      <c r="D680" s="26"/>
      <c r="E680" s="13"/>
      <c r="F680" s="14"/>
      <c r="G680" s="14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37"/>
      <c r="AC680" s="37"/>
      <c r="AD680" s="13"/>
      <c r="AE680" s="27"/>
    </row>
    <row r="681" spans="1:31" ht="17.25" thickBot="1" x14ac:dyDescent="0.25">
      <c r="A681" s="42"/>
      <c r="B681" s="55"/>
      <c r="C681" s="42"/>
      <c r="D681" s="28"/>
      <c r="E681" s="29"/>
      <c r="F681" s="30"/>
      <c r="G681" s="30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30"/>
      <c r="AC681" s="30"/>
      <c r="AD681" s="29"/>
      <c r="AE681" s="31"/>
    </row>
    <row r="682" spans="1:31" ht="16.5" x14ac:dyDescent="0.2">
      <c r="A682" s="42"/>
      <c r="B682" s="55"/>
      <c r="C682" s="42"/>
      <c r="D682" s="23"/>
      <c r="E682" s="24"/>
      <c r="F682" s="32"/>
      <c r="G682" s="32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5"/>
    </row>
    <row r="683" spans="1:31" ht="16.5" x14ac:dyDescent="0.2">
      <c r="A683" s="42"/>
      <c r="B683" s="55"/>
      <c r="C683" s="42"/>
      <c r="D683" s="26"/>
      <c r="E683" s="13"/>
      <c r="F683" s="14"/>
      <c r="G683" s="14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27"/>
    </row>
    <row r="684" spans="1:31" ht="16.5" x14ac:dyDescent="0.2">
      <c r="A684" s="42"/>
      <c r="B684" s="55"/>
      <c r="C684" s="42"/>
      <c r="D684" s="26"/>
      <c r="E684" s="13"/>
      <c r="F684" s="14"/>
      <c r="G684" s="14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36"/>
      <c r="AC684" s="36"/>
      <c r="AD684" s="13"/>
      <c r="AE684" s="27"/>
    </row>
    <row r="685" spans="1:31" ht="16.5" x14ac:dyDescent="0.2">
      <c r="A685" s="42"/>
      <c r="B685" s="55"/>
      <c r="C685" s="42"/>
      <c r="D685" s="26"/>
      <c r="E685" s="13"/>
      <c r="F685" s="14"/>
      <c r="G685" s="14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36"/>
      <c r="AC685" s="36"/>
      <c r="AD685" s="13"/>
      <c r="AE685" s="27"/>
    </row>
    <row r="686" spans="1:31" ht="16.5" x14ac:dyDescent="0.2">
      <c r="A686" s="42"/>
      <c r="B686" s="55"/>
      <c r="C686" s="42"/>
      <c r="D686" s="26"/>
      <c r="E686" s="13"/>
      <c r="F686" s="14"/>
      <c r="G686" s="14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37"/>
      <c r="AC686" s="37"/>
      <c r="AD686" s="13"/>
      <c r="AE686" s="27"/>
    </row>
    <row r="687" spans="1:31" ht="17.25" thickBot="1" x14ac:dyDescent="0.25">
      <c r="A687" s="42"/>
      <c r="B687" s="55"/>
      <c r="C687" s="42"/>
      <c r="D687" s="28"/>
      <c r="E687" s="29"/>
      <c r="F687" s="30"/>
      <c r="G687" s="30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30"/>
      <c r="AC687" s="30"/>
      <c r="AD687" s="29"/>
      <c r="AE687" s="31"/>
    </row>
    <row r="688" spans="1:31" ht="16.5" x14ac:dyDescent="0.2">
      <c r="A688" s="42"/>
      <c r="B688" s="55"/>
      <c r="C688" s="42"/>
      <c r="D688" s="23"/>
      <c r="E688" s="24"/>
      <c r="F688" s="32"/>
      <c r="G688" s="32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5"/>
    </row>
    <row r="689" spans="1:31" ht="16.5" x14ac:dyDescent="0.2">
      <c r="A689" s="42"/>
      <c r="B689" s="55"/>
      <c r="C689" s="42"/>
      <c r="D689" s="26"/>
      <c r="E689" s="13"/>
      <c r="F689" s="14"/>
      <c r="G689" s="14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27"/>
    </row>
    <row r="690" spans="1:31" ht="16.5" x14ac:dyDescent="0.2">
      <c r="A690" s="42"/>
      <c r="B690" s="55"/>
      <c r="C690" s="42"/>
      <c r="D690" s="26"/>
      <c r="E690" s="13"/>
      <c r="F690" s="14"/>
      <c r="G690" s="14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36"/>
      <c r="AC690" s="36"/>
      <c r="AD690" s="13"/>
      <c r="AE690" s="27"/>
    </row>
    <row r="691" spans="1:31" ht="16.5" x14ac:dyDescent="0.2">
      <c r="A691" s="42"/>
      <c r="B691" s="55"/>
      <c r="C691" s="42"/>
      <c r="D691" s="26"/>
      <c r="E691" s="13"/>
      <c r="F691" s="14"/>
      <c r="G691" s="14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36"/>
      <c r="AC691" s="36"/>
      <c r="AD691" s="13"/>
      <c r="AE691" s="27"/>
    </row>
    <row r="692" spans="1:31" ht="16.5" x14ac:dyDescent="0.2">
      <c r="A692" s="42"/>
      <c r="B692" s="55"/>
      <c r="C692" s="42"/>
      <c r="D692" s="26"/>
      <c r="E692" s="13"/>
      <c r="F692" s="14"/>
      <c r="G692" s="14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37"/>
      <c r="AC692" s="37"/>
      <c r="AD692" s="13"/>
      <c r="AE692" s="27"/>
    </row>
    <row r="693" spans="1:31" ht="17.25" thickBot="1" x14ac:dyDescent="0.25">
      <c r="A693" s="42"/>
      <c r="B693" s="55"/>
      <c r="C693" s="42"/>
      <c r="D693" s="28"/>
      <c r="E693" s="29"/>
      <c r="F693" s="30"/>
      <c r="G693" s="30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30"/>
      <c r="AC693" s="30"/>
      <c r="AD693" s="29"/>
      <c r="AE693" s="31"/>
    </row>
    <row r="694" spans="1:31" ht="16.5" x14ac:dyDescent="0.2">
      <c r="A694" s="42"/>
      <c r="B694" s="55"/>
      <c r="C694" s="42"/>
      <c r="D694" s="23"/>
      <c r="E694" s="24"/>
      <c r="F694" s="32"/>
      <c r="G694" s="32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32"/>
      <c r="AB694" s="24"/>
      <c r="AC694" s="24"/>
      <c r="AD694" s="24"/>
      <c r="AE694" s="25"/>
    </row>
    <row r="695" spans="1:31" ht="16.5" x14ac:dyDescent="0.2">
      <c r="A695" s="42"/>
      <c r="B695" s="55"/>
      <c r="C695" s="42"/>
      <c r="D695" s="26"/>
      <c r="E695" s="13"/>
      <c r="F695" s="14"/>
      <c r="G695" s="14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4"/>
      <c r="AB695" s="13"/>
      <c r="AC695" s="13"/>
      <c r="AD695" s="13"/>
      <c r="AE695" s="27"/>
    </row>
    <row r="696" spans="1:31" ht="16.5" x14ac:dyDescent="0.2">
      <c r="A696" s="42"/>
      <c r="B696" s="55"/>
      <c r="C696" s="42"/>
      <c r="D696" s="26"/>
      <c r="E696" s="13"/>
      <c r="F696" s="14"/>
      <c r="G696" s="14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4"/>
      <c r="AB696" s="36"/>
      <c r="AC696" s="36"/>
      <c r="AD696" s="13"/>
      <c r="AE696" s="27"/>
    </row>
    <row r="697" spans="1:31" ht="16.5" x14ac:dyDescent="0.2">
      <c r="A697" s="42"/>
      <c r="B697" s="55"/>
      <c r="C697" s="42"/>
      <c r="D697" s="26"/>
      <c r="E697" s="13"/>
      <c r="F697" s="14"/>
      <c r="G697" s="14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36"/>
      <c r="AC697" s="36"/>
      <c r="AD697" s="13"/>
      <c r="AE697" s="27"/>
    </row>
    <row r="698" spans="1:31" ht="16.5" x14ac:dyDescent="0.2">
      <c r="A698" s="42"/>
      <c r="B698" s="55"/>
      <c r="C698" s="42"/>
      <c r="D698" s="26"/>
      <c r="E698" s="13"/>
      <c r="F698" s="14"/>
      <c r="G698" s="14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4"/>
      <c r="AB698" s="37"/>
      <c r="AC698" s="37"/>
      <c r="AD698" s="13"/>
      <c r="AE698" s="27"/>
    </row>
    <row r="699" spans="1:31" ht="17.25" thickBot="1" x14ac:dyDescent="0.25">
      <c r="A699" s="42"/>
      <c r="B699" s="55"/>
      <c r="C699" s="42"/>
      <c r="D699" s="28"/>
      <c r="E699" s="29"/>
      <c r="F699" s="30"/>
      <c r="G699" s="30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30"/>
      <c r="AB699" s="30"/>
      <c r="AC699" s="30"/>
      <c r="AD699" s="29"/>
      <c r="AE699" s="31"/>
    </row>
    <row r="700" spans="1:31" ht="16.5" x14ac:dyDescent="0.2">
      <c r="A700" s="42"/>
      <c r="B700" s="55"/>
      <c r="C700" s="42"/>
      <c r="D700" s="23"/>
      <c r="E700" s="24"/>
      <c r="F700" s="32"/>
      <c r="G700" s="32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5"/>
    </row>
    <row r="701" spans="1:31" ht="16.5" x14ac:dyDescent="0.2">
      <c r="A701" s="42"/>
      <c r="B701" s="55"/>
      <c r="C701" s="42"/>
      <c r="D701" s="26"/>
      <c r="E701" s="13"/>
      <c r="F701" s="14"/>
      <c r="G701" s="14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27"/>
    </row>
    <row r="702" spans="1:31" ht="16.5" x14ac:dyDescent="0.2">
      <c r="A702" s="42"/>
      <c r="B702" s="55"/>
      <c r="C702" s="42"/>
      <c r="D702" s="26"/>
      <c r="E702" s="13"/>
      <c r="F702" s="14"/>
      <c r="G702" s="14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36"/>
      <c r="AC702" s="36"/>
      <c r="AD702" s="13"/>
      <c r="AE702" s="27"/>
    </row>
    <row r="703" spans="1:31" ht="16.5" x14ac:dyDescent="0.2">
      <c r="A703" s="42"/>
      <c r="B703" s="55"/>
      <c r="C703" s="42"/>
      <c r="D703" s="26"/>
      <c r="E703" s="13"/>
      <c r="F703" s="14"/>
      <c r="G703" s="14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36"/>
      <c r="AC703" s="36"/>
      <c r="AD703" s="13"/>
      <c r="AE703" s="27"/>
    </row>
    <row r="704" spans="1:31" ht="16.5" x14ac:dyDescent="0.2">
      <c r="A704" s="42"/>
      <c r="B704" s="55"/>
      <c r="C704" s="42"/>
      <c r="D704" s="26"/>
      <c r="E704" s="13"/>
      <c r="F704" s="14"/>
      <c r="G704" s="14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37"/>
      <c r="AC704" s="37"/>
      <c r="AD704" s="13"/>
      <c r="AE704" s="27"/>
    </row>
    <row r="705" spans="1:31" ht="17.25" thickBot="1" x14ac:dyDescent="0.25">
      <c r="A705" s="42"/>
      <c r="B705" s="55"/>
      <c r="C705" s="42"/>
      <c r="D705" s="28"/>
      <c r="E705" s="29"/>
      <c r="F705" s="30"/>
      <c r="G705" s="30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30"/>
      <c r="AC705" s="30"/>
      <c r="AD705" s="29"/>
      <c r="AE705" s="31"/>
    </row>
    <row r="706" spans="1:31" ht="16.5" x14ac:dyDescent="0.2">
      <c r="A706" s="42"/>
      <c r="B706" s="55"/>
      <c r="C706" s="42"/>
      <c r="D706" s="23"/>
      <c r="E706" s="24"/>
      <c r="F706" s="32"/>
      <c r="G706" s="32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5"/>
    </row>
    <row r="707" spans="1:31" ht="16.5" x14ac:dyDescent="0.2">
      <c r="A707" s="42"/>
      <c r="B707" s="55"/>
      <c r="C707" s="42"/>
      <c r="D707" s="26"/>
      <c r="E707" s="13"/>
      <c r="F707" s="14"/>
      <c r="G707" s="14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27"/>
    </row>
    <row r="708" spans="1:31" ht="16.5" x14ac:dyDescent="0.2">
      <c r="A708" s="42"/>
      <c r="B708" s="55"/>
      <c r="C708" s="42"/>
      <c r="D708" s="26"/>
      <c r="E708" s="13"/>
      <c r="F708" s="14"/>
      <c r="G708" s="14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36"/>
      <c r="AC708" s="36"/>
      <c r="AD708" s="13"/>
      <c r="AE708" s="27"/>
    </row>
    <row r="709" spans="1:31" ht="16.5" x14ac:dyDescent="0.2">
      <c r="A709" s="42"/>
      <c r="B709" s="55"/>
      <c r="C709" s="42"/>
      <c r="D709" s="26"/>
      <c r="E709" s="13"/>
      <c r="F709" s="14"/>
      <c r="G709" s="14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36"/>
      <c r="AC709" s="36"/>
      <c r="AD709" s="13"/>
      <c r="AE709" s="27"/>
    </row>
    <row r="710" spans="1:31" ht="16.5" x14ac:dyDescent="0.2">
      <c r="A710" s="42"/>
      <c r="B710" s="55"/>
      <c r="C710" s="42"/>
      <c r="D710" s="26"/>
      <c r="E710" s="13"/>
      <c r="F710" s="14"/>
      <c r="G710" s="14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37"/>
      <c r="AC710" s="37"/>
      <c r="AD710" s="13"/>
      <c r="AE710" s="27"/>
    </row>
    <row r="711" spans="1:31" ht="17.25" thickBot="1" x14ac:dyDescent="0.25">
      <c r="A711" s="42"/>
      <c r="B711" s="55"/>
      <c r="C711" s="42"/>
      <c r="D711" s="28"/>
      <c r="E711" s="29"/>
      <c r="F711" s="30"/>
      <c r="G711" s="30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30"/>
      <c r="AC711" s="30"/>
      <c r="AD711" s="29"/>
      <c r="AE711" s="31"/>
    </row>
    <row r="712" spans="1:31" ht="16.5" x14ac:dyDescent="0.2">
      <c r="A712" s="42"/>
      <c r="B712" s="55"/>
      <c r="C712" s="42"/>
      <c r="D712" s="23"/>
      <c r="E712" s="24"/>
      <c r="F712" s="32"/>
      <c r="G712" s="32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5"/>
    </row>
    <row r="713" spans="1:31" ht="16.5" x14ac:dyDescent="0.2">
      <c r="A713" s="42"/>
      <c r="B713" s="55"/>
      <c r="C713" s="42"/>
      <c r="D713" s="26"/>
      <c r="E713" s="13"/>
      <c r="F713" s="14"/>
      <c r="G713" s="14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27"/>
    </row>
    <row r="714" spans="1:31" ht="16.5" x14ac:dyDescent="0.2">
      <c r="A714" s="42"/>
      <c r="B714" s="55"/>
      <c r="C714" s="42"/>
      <c r="D714" s="26"/>
      <c r="E714" s="13"/>
      <c r="F714" s="14"/>
      <c r="G714" s="14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36"/>
      <c r="AC714" s="36"/>
      <c r="AD714" s="13"/>
      <c r="AE714" s="27"/>
    </row>
    <row r="715" spans="1:31" ht="16.5" x14ac:dyDescent="0.2">
      <c r="A715" s="42"/>
      <c r="B715" s="55"/>
      <c r="C715" s="42"/>
      <c r="D715" s="26"/>
      <c r="E715" s="13"/>
      <c r="F715" s="14"/>
      <c r="G715" s="14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36"/>
      <c r="AC715" s="36"/>
      <c r="AD715" s="13"/>
      <c r="AE715" s="27"/>
    </row>
    <row r="716" spans="1:31" ht="16.5" x14ac:dyDescent="0.2">
      <c r="A716" s="42"/>
      <c r="B716" s="55"/>
      <c r="C716" s="42"/>
      <c r="D716" s="26"/>
      <c r="E716" s="13"/>
      <c r="F716" s="14"/>
      <c r="G716" s="14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37"/>
      <c r="AC716" s="37"/>
      <c r="AD716" s="13"/>
      <c r="AE716" s="27"/>
    </row>
    <row r="717" spans="1:31" ht="17.25" thickBot="1" x14ac:dyDescent="0.25">
      <c r="A717" s="42"/>
      <c r="B717" s="55"/>
      <c r="C717" s="42"/>
      <c r="D717" s="28"/>
      <c r="E717" s="29"/>
      <c r="F717" s="30"/>
      <c r="G717" s="30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30"/>
      <c r="AC717" s="30"/>
      <c r="AD717" s="29"/>
      <c r="AE717" s="31"/>
    </row>
    <row r="718" spans="1:31" ht="16.5" x14ac:dyDescent="0.2">
      <c r="A718" s="42"/>
      <c r="B718" s="55"/>
      <c r="C718" s="42"/>
      <c r="D718" s="23"/>
      <c r="E718" s="24"/>
      <c r="F718" s="32"/>
      <c r="G718" s="32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5"/>
    </row>
    <row r="719" spans="1:31" ht="16.5" x14ac:dyDescent="0.2">
      <c r="A719" s="42"/>
      <c r="B719" s="55"/>
      <c r="C719" s="42"/>
      <c r="D719" s="26"/>
      <c r="E719" s="13"/>
      <c r="F719" s="14"/>
      <c r="G719" s="14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27"/>
    </row>
    <row r="720" spans="1:31" ht="16.5" x14ac:dyDescent="0.2">
      <c r="A720" s="42"/>
      <c r="B720" s="55"/>
      <c r="C720" s="42"/>
      <c r="D720" s="26"/>
      <c r="E720" s="13"/>
      <c r="F720" s="14"/>
      <c r="G720" s="14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36"/>
      <c r="AC720" s="36"/>
      <c r="AD720" s="13"/>
      <c r="AE720" s="27"/>
    </row>
    <row r="721" spans="1:31" ht="16.5" x14ac:dyDescent="0.2">
      <c r="A721" s="42"/>
      <c r="B721" s="55"/>
      <c r="C721" s="42"/>
      <c r="D721" s="26"/>
      <c r="E721" s="13"/>
      <c r="F721" s="14"/>
      <c r="G721" s="14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36"/>
      <c r="AC721" s="36"/>
      <c r="AD721" s="13"/>
      <c r="AE721" s="27"/>
    </row>
    <row r="722" spans="1:31" ht="16.5" x14ac:dyDescent="0.2">
      <c r="A722" s="42"/>
      <c r="B722" s="55"/>
      <c r="C722" s="42"/>
      <c r="D722" s="26"/>
      <c r="E722" s="13"/>
      <c r="F722" s="14"/>
      <c r="G722" s="14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37"/>
      <c r="AC722" s="37"/>
      <c r="AD722" s="13"/>
      <c r="AE722" s="27"/>
    </row>
    <row r="723" spans="1:31" ht="17.25" thickBot="1" x14ac:dyDescent="0.25">
      <c r="A723" s="42"/>
      <c r="B723" s="55"/>
      <c r="C723" s="42"/>
      <c r="D723" s="28"/>
      <c r="E723" s="29"/>
      <c r="F723" s="30"/>
      <c r="G723" s="30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30"/>
      <c r="AC723" s="30"/>
      <c r="AD723" s="29"/>
      <c r="AE723" s="31"/>
    </row>
    <row r="724" spans="1:31" ht="16.5" x14ac:dyDescent="0.2">
      <c r="A724" s="42"/>
      <c r="B724" s="55"/>
      <c r="C724" s="42"/>
      <c r="D724" s="23"/>
      <c r="E724" s="24"/>
      <c r="F724" s="32"/>
      <c r="G724" s="32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5"/>
    </row>
    <row r="725" spans="1:31" ht="16.5" x14ac:dyDescent="0.2">
      <c r="A725" s="42"/>
      <c r="B725" s="55"/>
      <c r="C725" s="42"/>
      <c r="D725" s="26"/>
      <c r="E725" s="13"/>
      <c r="F725" s="14"/>
      <c r="G725" s="14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27"/>
    </row>
    <row r="726" spans="1:31" ht="16.5" x14ac:dyDescent="0.2">
      <c r="A726" s="42"/>
      <c r="B726" s="55"/>
      <c r="C726" s="42"/>
      <c r="D726" s="26"/>
      <c r="E726" s="13"/>
      <c r="F726" s="14"/>
      <c r="G726" s="14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36"/>
      <c r="AC726" s="36"/>
      <c r="AD726" s="13"/>
      <c r="AE726" s="27"/>
    </row>
    <row r="727" spans="1:31" ht="16.5" x14ac:dyDescent="0.2">
      <c r="A727" s="42"/>
      <c r="B727" s="55"/>
      <c r="C727" s="42"/>
      <c r="D727" s="26"/>
      <c r="E727" s="13"/>
      <c r="F727" s="14"/>
      <c r="G727" s="14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36"/>
      <c r="AC727" s="36"/>
      <c r="AD727" s="13"/>
      <c r="AE727" s="27"/>
    </row>
    <row r="728" spans="1:31" ht="16.5" x14ac:dyDescent="0.2">
      <c r="A728" s="42"/>
      <c r="B728" s="55"/>
      <c r="C728" s="42"/>
      <c r="D728" s="26"/>
      <c r="E728" s="13"/>
      <c r="F728" s="14"/>
      <c r="G728" s="14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37"/>
      <c r="AC728" s="37"/>
      <c r="AD728" s="13"/>
      <c r="AE728" s="27"/>
    </row>
    <row r="729" spans="1:31" ht="17.25" thickBot="1" x14ac:dyDescent="0.25">
      <c r="A729" s="42"/>
      <c r="B729" s="55"/>
      <c r="C729" s="42"/>
      <c r="D729" s="28"/>
      <c r="E729" s="29"/>
      <c r="F729" s="30"/>
      <c r="G729" s="30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30"/>
      <c r="AC729" s="30"/>
      <c r="AD729" s="29"/>
      <c r="AE729" s="31"/>
    </row>
    <row r="730" spans="1:31" ht="16.5" x14ac:dyDescent="0.2">
      <c r="A730" s="42"/>
      <c r="B730" s="55"/>
      <c r="C730" s="42"/>
      <c r="D730" s="23"/>
      <c r="E730" s="24"/>
      <c r="F730" s="32"/>
      <c r="G730" s="32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5"/>
    </row>
    <row r="731" spans="1:31" ht="16.5" x14ac:dyDescent="0.2">
      <c r="A731" s="42"/>
      <c r="B731" s="55"/>
      <c r="C731" s="42"/>
      <c r="D731" s="26"/>
      <c r="E731" s="13"/>
      <c r="F731" s="14"/>
      <c r="G731" s="14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27"/>
    </row>
    <row r="732" spans="1:31" ht="16.5" x14ac:dyDescent="0.2">
      <c r="A732" s="42"/>
      <c r="B732" s="55"/>
      <c r="C732" s="42"/>
      <c r="D732" s="26"/>
      <c r="E732" s="13"/>
      <c r="F732" s="14"/>
      <c r="G732" s="14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36"/>
      <c r="AC732" s="36"/>
      <c r="AD732" s="13"/>
      <c r="AE732" s="27"/>
    </row>
    <row r="733" spans="1:31" ht="16.5" x14ac:dyDescent="0.2">
      <c r="A733" s="42"/>
      <c r="B733" s="55"/>
      <c r="C733" s="42"/>
      <c r="D733" s="26"/>
      <c r="E733" s="13"/>
      <c r="F733" s="14"/>
      <c r="G733" s="14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36"/>
      <c r="AC733" s="36"/>
      <c r="AD733" s="13"/>
      <c r="AE733" s="27"/>
    </row>
    <row r="734" spans="1:31" ht="16.5" x14ac:dyDescent="0.2">
      <c r="A734" s="42"/>
      <c r="B734" s="55"/>
      <c r="C734" s="42"/>
      <c r="D734" s="26"/>
      <c r="E734" s="13"/>
      <c r="F734" s="14"/>
      <c r="G734" s="14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37"/>
      <c r="AC734" s="37"/>
      <c r="AD734" s="13"/>
      <c r="AE734" s="27"/>
    </row>
    <row r="735" spans="1:31" ht="17.25" thickBot="1" x14ac:dyDescent="0.25">
      <c r="A735" s="42"/>
      <c r="B735" s="55"/>
      <c r="C735" s="42"/>
      <c r="D735" s="28"/>
      <c r="E735" s="29"/>
      <c r="F735" s="30"/>
      <c r="G735" s="30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30"/>
      <c r="AC735" s="30"/>
      <c r="AD735" s="29"/>
      <c r="AE735" s="31"/>
    </row>
    <row r="736" spans="1:31" ht="16.5" x14ac:dyDescent="0.2">
      <c r="A736" s="42"/>
      <c r="B736" s="55"/>
      <c r="C736" s="42"/>
      <c r="D736" s="23"/>
      <c r="E736" s="24"/>
      <c r="F736" s="32"/>
      <c r="G736" s="32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5"/>
    </row>
    <row r="737" spans="1:31" ht="16.5" x14ac:dyDescent="0.2">
      <c r="A737" s="42"/>
      <c r="B737" s="55"/>
      <c r="C737" s="42"/>
      <c r="D737" s="26"/>
      <c r="E737" s="13"/>
      <c r="F737" s="14"/>
      <c r="G737" s="14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27"/>
    </row>
    <row r="738" spans="1:31" ht="16.5" x14ac:dyDescent="0.2">
      <c r="A738" s="42"/>
      <c r="B738" s="55"/>
      <c r="C738" s="42"/>
      <c r="D738" s="26"/>
      <c r="E738" s="13"/>
      <c r="F738" s="14"/>
      <c r="G738" s="14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36"/>
      <c r="AC738" s="36"/>
      <c r="AD738" s="13"/>
      <c r="AE738" s="27"/>
    </row>
    <row r="739" spans="1:31" ht="16.5" x14ac:dyDescent="0.2">
      <c r="A739" s="42"/>
      <c r="B739" s="55"/>
      <c r="C739" s="42"/>
      <c r="D739" s="26"/>
      <c r="E739" s="13"/>
      <c r="F739" s="14"/>
      <c r="G739" s="14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36"/>
      <c r="AC739" s="36"/>
      <c r="AD739" s="13"/>
      <c r="AE739" s="27"/>
    </row>
    <row r="740" spans="1:31" ht="16.5" x14ac:dyDescent="0.2">
      <c r="A740" s="42"/>
      <c r="B740" s="55"/>
      <c r="C740" s="42"/>
      <c r="D740" s="26"/>
      <c r="E740" s="13"/>
      <c r="F740" s="14"/>
      <c r="G740" s="14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37"/>
      <c r="AC740" s="37"/>
      <c r="AD740" s="13"/>
      <c r="AE740" s="27"/>
    </row>
    <row r="741" spans="1:31" ht="17.25" thickBot="1" x14ac:dyDescent="0.25">
      <c r="A741" s="42"/>
      <c r="B741" s="55"/>
      <c r="C741" s="42"/>
      <c r="D741" s="28"/>
      <c r="E741" s="29"/>
      <c r="F741" s="30"/>
      <c r="G741" s="30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30"/>
      <c r="AC741" s="30"/>
      <c r="AD741" s="29"/>
      <c r="AE741" s="31"/>
    </row>
    <row r="742" spans="1:31" ht="16.5" x14ac:dyDescent="0.2">
      <c r="A742" s="42"/>
      <c r="B742" s="55"/>
      <c r="C742" s="42"/>
      <c r="D742" s="23"/>
      <c r="E742" s="24"/>
      <c r="F742" s="32"/>
      <c r="G742" s="32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5"/>
    </row>
    <row r="743" spans="1:31" ht="16.5" x14ac:dyDescent="0.2">
      <c r="A743" s="42"/>
      <c r="B743" s="55"/>
      <c r="C743" s="42"/>
      <c r="D743" s="26"/>
      <c r="E743" s="13"/>
      <c r="F743" s="14"/>
      <c r="G743" s="14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27"/>
    </row>
    <row r="744" spans="1:31" ht="16.5" x14ac:dyDescent="0.2">
      <c r="A744" s="42"/>
      <c r="B744" s="55"/>
      <c r="C744" s="42"/>
      <c r="D744" s="26"/>
      <c r="E744" s="13"/>
      <c r="F744" s="14"/>
      <c r="G744" s="14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36"/>
      <c r="AC744" s="36"/>
      <c r="AD744" s="13"/>
      <c r="AE744" s="27"/>
    </row>
    <row r="745" spans="1:31" ht="16.5" x14ac:dyDescent="0.2">
      <c r="A745" s="42"/>
      <c r="B745" s="55"/>
      <c r="C745" s="42"/>
      <c r="D745" s="26"/>
      <c r="E745" s="13"/>
      <c r="F745" s="14"/>
      <c r="G745" s="14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36"/>
      <c r="AC745" s="36"/>
      <c r="AD745" s="13"/>
      <c r="AE745" s="27"/>
    </row>
    <row r="746" spans="1:31" ht="16.5" x14ac:dyDescent="0.2">
      <c r="A746" s="42"/>
      <c r="B746" s="55"/>
      <c r="C746" s="42"/>
      <c r="D746" s="26"/>
      <c r="E746" s="13"/>
      <c r="F746" s="14"/>
      <c r="G746" s="14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37"/>
      <c r="AC746" s="37"/>
      <c r="AD746" s="13"/>
      <c r="AE746" s="27"/>
    </row>
    <row r="747" spans="1:31" ht="17.25" thickBot="1" x14ac:dyDescent="0.25">
      <c r="A747" s="42"/>
      <c r="B747" s="55"/>
      <c r="C747" s="42"/>
      <c r="D747" s="28"/>
      <c r="E747" s="29"/>
      <c r="F747" s="30"/>
      <c r="G747" s="30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30"/>
      <c r="AC747" s="30"/>
      <c r="AD747" s="29"/>
      <c r="AE747" s="31"/>
    </row>
    <row r="748" spans="1:31" ht="16.5" x14ac:dyDescent="0.2">
      <c r="A748" s="42"/>
      <c r="B748" s="55"/>
      <c r="C748" s="42"/>
      <c r="D748" s="23"/>
      <c r="E748" s="24"/>
      <c r="F748" s="32"/>
      <c r="G748" s="32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5"/>
    </row>
    <row r="749" spans="1:31" ht="16.5" x14ac:dyDescent="0.2">
      <c r="A749" s="42"/>
      <c r="B749" s="55"/>
      <c r="C749" s="42"/>
      <c r="D749" s="26"/>
      <c r="E749" s="13"/>
      <c r="F749" s="14"/>
      <c r="G749" s="14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27"/>
    </row>
    <row r="750" spans="1:31" ht="16.5" x14ac:dyDescent="0.2">
      <c r="A750" s="42"/>
      <c r="B750" s="55"/>
      <c r="C750" s="42"/>
      <c r="D750" s="26"/>
      <c r="E750" s="13"/>
      <c r="F750" s="14"/>
      <c r="G750" s="14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36"/>
      <c r="AC750" s="36"/>
      <c r="AD750" s="13"/>
      <c r="AE750" s="27"/>
    </row>
    <row r="751" spans="1:31" ht="16.5" x14ac:dyDescent="0.2">
      <c r="A751" s="42"/>
      <c r="B751" s="55"/>
      <c r="C751" s="42"/>
      <c r="D751" s="26"/>
      <c r="E751" s="13"/>
      <c r="F751" s="14"/>
      <c r="G751" s="14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36"/>
      <c r="AC751" s="36"/>
      <c r="AD751" s="13"/>
      <c r="AE751" s="27"/>
    </row>
    <row r="752" spans="1:31" ht="16.5" x14ac:dyDescent="0.2">
      <c r="A752" s="42"/>
      <c r="B752" s="55"/>
      <c r="C752" s="42"/>
      <c r="D752" s="26"/>
      <c r="E752" s="13"/>
      <c r="F752" s="14"/>
      <c r="G752" s="14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37"/>
      <c r="AC752" s="37"/>
      <c r="AD752" s="13"/>
      <c r="AE752" s="27"/>
    </row>
    <row r="753" spans="1:31" ht="17.25" thickBot="1" x14ac:dyDescent="0.25">
      <c r="A753" s="42"/>
      <c r="B753" s="55"/>
      <c r="C753" s="42"/>
      <c r="D753" s="28"/>
      <c r="E753" s="29"/>
      <c r="F753" s="30"/>
      <c r="G753" s="30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30"/>
      <c r="AC753" s="30"/>
      <c r="AD753" s="29"/>
      <c r="AE753" s="31"/>
    </row>
    <row r="754" spans="1:31" ht="16.5" x14ac:dyDescent="0.2">
      <c r="A754" s="42"/>
      <c r="B754" s="55"/>
      <c r="C754" s="42"/>
      <c r="D754" s="23"/>
      <c r="E754" s="24"/>
      <c r="F754" s="32"/>
      <c r="G754" s="32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5"/>
    </row>
    <row r="755" spans="1:31" ht="16.5" x14ac:dyDescent="0.2">
      <c r="A755" s="42"/>
      <c r="B755" s="55"/>
      <c r="C755" s="42"/>
      <c r="D755" s="26"/>
      <c r="E755" s="13"/>
      <c r="F755" s="14"/>
      <c r="G755" s="14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27"/>
    </row>
    <row r="756" spans="1:31" ht="16.5" x14ac:dyDescent="0.2">
      <c r="A756" s="42"/>
      <c r="B756" s="55"/>
      <c r="C756" s="42"/>
      <c r="D756" s="26"/>
      <c r="E756" s="13"/>
      <c r="F756" s="14"/>
      <c r="G756" s="14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36"/>
      <c r="AC756" s="36"/>
      <c r="AD756" s="13"/>
      <c r="AE756" s="27"/>
    </row>
    <row r="757" spans="1:31" ht="16.5" x14ac:dyDescent="0.2">
      <c r="A757" s="42"/>
      <c r="B757" s="55"/>
      <c r="C757" s="42"/>
      <c r="D757" s="26"/>
      <c r="E757" s="13"/>
      <c r="F757" s="14"/>
      <c r="G757" s="14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36"/>
      <c r="AC757" s="36"/>
      <c r="AD757" s="13"/>
      <c r="AE757" s="27"/>
    </row>
    <row r="758" spans="1:31" ht="16.5" x14ac:dyDescent="0.2">
      <c r="A758" s="42"/>
      <c r="B758" s="55"/>
      <c r="C758" s="42"/>
      <c r="D758" s="26"/>
      <c r="E758" s="13"/>
      <c r="F758" s="14"/>
      <c r="G758" s="14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37"/>
      <c r="AC758" s="37"/>
      <c r="AD758" s="13"/>
      <c r="AE758" s="27"/>
    </row>
    <row r="759" spans="1:31" ht="17.25" thickBot="1" x14ac:dyDescent="0.25">
      <c r="A759" s="42"/>
      <c r="B759" s="55"/>
      <c r="C759" s="42"/>
      <c r="D759" s="28"/>
      <c r="E759" s="29"/>
      <c r="F759" s="30"/>
      <c r="G759" s="30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30"/>
      <c r="AC759" s="30"/>
      <c r="AD759" s="29"/>
      <c r="AE759" s="31"/>
    </row>
    <row r="760" spans="1:31" ht="16.5" x14ac:dyDescent="0.2">
      <c r="A760" s="42"/>
      <c r="B760" s="55"/>
      <c r="C760" s="42"/>
      <c r="D760" s="23"/>
      <c r="E760" s="24"/>
      <c r="F760" s="32"/>
      <c r="G760" s="32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5"/>
    </row>
    <row r="761" spans="1:31" ht="16.5" x14ac:dyDescent="0.2">
      <c r="A761" s="42"/>
      <c r="B761" s="55"/>
      <c r="C761" s="42"/>
      <c r="D761" s="26"/>
      <c r="E761" s="13"/>
      <c r="F761" s="14"/>
      <c r="G761" s="14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27"/>
    </row>
    <row r="762" spans="1:31" ht="16.5" x14ac:dyDescent="0.2">
      <c r="A762" s="42"/>
      <c r="B762" s="55"/>
      <c r="C762" s="42"/>
      <c r="D762" s="26"/>
      <c r="E762" s="13"/>
      <c r="F762" s="14"/>
      <c r="G762" s="14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36"/>
      <c r="AC762" s="36"/>
      <c r="AD762" s="13"/>
      <c r="AE762" s="27"/>
    </row>
    <row r="763" spans="1:31" ht="16.5" x14ac:dyDescent="0.2">
      <c r="A763" s="42"/>
      <c r="B763" s="55"/>
      <c r="C763" s="42"/>
      <c r="D763" s="26"/>
      <c r="E763" s="13"/>
      <c r="F763" s="14"/>
      <c r="G763" s="14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36"/>
      <c r="AC763" s="36"/>
      <c r="AD763" s="13"/>
      <c r="AE763" s="27"/>
    </row>
    <row r="764" spans="1:31" ht="16.5" x14ac:dyDescent="0.2">
      <c r="A764" s="42"/>
      <c r="B764" s="55"/>
      <c r="C764" s="42"/>
      <c r="D764" s="26"/>
      <c r="E764" s="13"/>
      <c r="F764" s="14"/>
      <c r="G764" s="14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37"/>
      <c r="AC764" s="37"/>
      <c r="AD764" s="13"/>
      <c r="AE764" s="27"/>
    </row>
    <row r="765" spans="1:31" ht="17.25" thickBot="1" x14ac:dyDescent="0.25">
      <c r="A765" s="42"/>
      <c r="B765" s="55"/>
      <c r="C765" s="42"/>
      <c r="D765" s="28"/>
      <c r="E765" s="29"/>
      <c r="F765" s="30"/>
      <c r="G765" s="30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30"/>
      <c r="AC765" s="30"/>
      <c r="AD765" s="29"/>
      <c r="AE765" s="31"/>
    </row>
    <row r="766" spans="1:31" ht="16.5" x14ac:dyDescent="0.2">
      <c r="A766" s="42"/>
      <c r="B766" s="55"/>
      <c r="C766" s="42"/>
      <c r="D766" s="23"/>
      <c r="E766" s="24"/>
      <c r="F766" s="32"/>
      <c r="G766" s="32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5"/>
    </row>
    <row r="767" spans="1:31" ht="16.5" x14ac:dyDescent="0.2">
      <c r="A767" s="42"/>
      <c r="B767" s="55"/>
      <c r="C767" s="42"/>
      <c r="D767" s="26"/>
      <c r="E767" s="13"/>
      <c r="F767" s="14"/>
      <c r="G767" s="14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27"/>
    </row>
    <row r="768" spans="1:31" ht="16.5" x14ac:dyDescent="0.2">
      <c r="A768" s="42"/>
      <c r="B768" s="55"/>
      <c r="C768" s="42"/>
      <c r="D768" s="26"/>
      <c r="E768" s="13"/>
      <c r="F768" s="14"/>
      <c r="G768" s="14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36"/>
      <c r="AC768" s="36"/>
      <c r="AD768" s="13"/>
      <c r="AE768" s="27"/>
    </row>
    <row r="769" spans="1:31" ht="16.5" x14ac:dyDescent="0.2">
      <c r="A769" s="42"/>
      <c r="B769" s="55"/>
      <c r="C769" s="42"/>
      <c r="D769" s="26"/>
      <c r="E769" s="13"/>
      <c r="F769" s="14"/>
      <c r="G769" s="14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36"/>
      <c r="AC769" s="36"/>
      <c r="AD769" s="13"/>
      <c r="AE769" s="27"/>
    </row>
    <row r="770" spans="1:31" ht="16.5" x14ac:dyDescent="0.2">
      <c r="A770" s="42"/>
      <c r="B770" s="55"/>
      <c r="C770" s="42"/>
      <c r="D770" s="26"/>
      <c r="E770" s="13"/>
      <c r="F770" s="14"/>
      <c r="G770" s="14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37"/>
      <c r="AC770" s="37"/>
      <c r="AD770" s="13"/>
      <c r="AE770" s="27"/>
    </row>
    <row r="771" spans="1:31" ht="17.25" thickBot="1" x14ac:dyDescent="0.25">
      <c r="A771" s="42"/>
      <c r="B771" s="55"/>
      <c r="C771" s="42"/>
      <c r="D771" s="28"/>
      <c r="E771" s="29"/>
      <c r="F771" s="30"/>
      <c r="G771" s="30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30"/>
      <c r="AC771" s="30"/>
      <c r="AD771" s="29"/>
      <c r="AE771" s="31"/>
    </row>
    <row r="772" spans="1:31" ht="16.5" x14ac:dyDescent="0.2">
      <c r="A772" s="42"/>
      <c r="B772" s="55"/>
      <c r="C772" s="42"/>
      <c r="D772" s="23"/>
      <c r="E772" s="24"/>
      <c r="F772" s="32"/>
      <c r="G772" s="32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5"/>
    </row>
    <row r="773" spans="1:31" ht="16.5" x14ac:dyDescent="0.2">
      <c r="A773" s="42"/>
      <c r="B773" s="55"/>
      <c r="C773" s="42"/>
      <c r="D773" s="26"/>
      <c r="E773" s="13"/>
      <c r="F773" s="14"/>
      <c r="G773" s="14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27"/>
    </row>
    <row r="774" spans="1:31" ht="16.5" x14ac:dyDescent="0.2">
      <c r="A774" s="42"/>
      <c r="B774" s="55"/>
      <c r="C774" s="42"/>
      <c r="D774" s="26"/>
      <c r="E774" s="13"/>
      <c r="F774" s="14"/>
      <c r="G774" s="14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36"/>
      <c r="AC774" s="36"/>
      <c r="AD774" s="13"/>
      <c r="AE774" s="27"/>
    </row>
    <row r="775" spans="1:31" ht="16.5" x14ac:dyDescent="0.2">
      <c r="A775" s="42"/>
      <c r="B775" s="55"/>
      <c r="C775" s="42"/>
      <c r="D775" s="26"/>
      <c r="E775" s="13"/>
      <c r="F775" s="14"/>
      <c r="G775" s="14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36"/>
      <c r="AC775" s="36"/>
      <c r="AD775" s="13"/>
      <c r="AE775" s="27"/>
    </row>
    <row r="776" spans="1:31" ht="16.5" x14ac:dyDescent="0.2">
      <c r="A776" s="42"/>
      <c r="B776" s="55"/>
      <c r="C776" s="42"/>
      <c r="D776" s="26"/>
      <c r="E776" s="13"/>
      <c r="F776" s="14"/>
      <c r="G776" s="14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37"/>
      <c r="AC776" s="37"/>
      <c r="AD776" s="13"/>
      <c r="AE776" s="27"/>
    </row>
    <row r="777" spans="1:31" ht="17.25" thickBot="1" x14ac:dyDescent="0.25">
      <c r="A777" s="42"/>
      <c r="B777" s="55"/>
      <c r="C777" s="42"/>
      <c r="D777" s="28"/>
      <c r="E777" s="29"/>
      <c r="F777" s="30"/>
      <c r="G777" s="30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30"/>
      <c r="AC777" s="30"/>
      <c r="AD777" s="29"/>
      <c r="AE777" s="31"/>
    </row>
    <row r="778" spans="1:31" ht="16.5" x14ac:dyDescent="0.2">
      <c r="A778" s="42"/>
      <c r="B778" s="55"/>
      <c r="C778" s="42"/>
      <c r="D778" s="23"/>
      <c r="E778" s="24"/>
      <c r="F778" s="32"/>
      <c r="G778" s="32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5"/>
    </row>
    <row r="779" spans="1:31" ht="16.5" x14ac:dyDescent="0.2">
      <c r="A779" s="42"/>
      <c r="B779" s="55"/>
      <c r="C779" s="42"/>
      <c r="D779" s="26"/>
      <c r="E779" s="13"/>
      <c r="F779" s="14"/>
      <c r="G779" s="14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27"/>
    </row>
    <row r="780" spans="1:31" ht="16.5" x14ac:dyDescent="0.2">
      <c r="A780" s="42"/>
      <c r="B780" s="55"/>
      <c r="C780" s="42"/>
      <c r="D780" s="26"/>
      <c r="E780" s="13"/>
      <c r="F780" s="14"/>
      <c r="G780" s="14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36"/>
      <c r="AC780" s="36"/>
      <c r="AD780" s="13"/>
      <c r="AE780" s="27"/>
    </row>
    <row r="781" spans="1:31" ht="16.5" x14ac:dyDescent="0.2">
      <c r="A781" s="42"/>
      <c r="B781" s="55"/>
      <c r="C781" s="42"/>
      <c r="D781" s="26"/>
      <c r="E781" s="13"/>
      <c r="F781" s="14"/>
      <c r="G781" s="14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36"/>
      <c r="AC781" s="36"/>
      <c r="AD781" s="13"/>
      <c r="AE781" s="27"/>
    </row>
    <row r="782" spans="1:31" ht="16.5" x14ac:dyDescent="0.2">
      <c r="A782" s="42"/>
      <c r="B782" s="55"/>
      <c r="C782" s="42"/>
      <c r="D782" s="26"/>
      <c r="E782" s="13"/>
      <c r="F782" s="14"/>
      <c r="G782" s="14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37"/>
      <c r="AC782" s="37"/>
      <c r="AD782" s="13"/>
      <c r="AE782" s="27"/>
    </row>
    <row r="783" spans="1:31" ht="17.25" thickBot="1" x14ac:dyDescent="0.25">
      <c r="A783" s="42"/>
      <c r="B783" s="55"/>
      <c r="C783" s="42"/>
      <c r="D783" s="28"/>
      <c r="E783" s="29"/>
      <c r="F783" s="30"/>
      <c r="G783" s="30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30"/>
      <c r="AC783" s="30"/>
      <c r="AD783" s="29"/>
      <c r="AE783" s="31"/>
    </row>
    <row r="784" spans="1:31" ht="16.5" x14ac:dyDescent="0.2">
      <c r="A784" s="42"/>
      <c r="B784" s="55"/>
      <c r="C784" s="42"/>
      <c r="D784" s="23"/>
      <c r="E784" s="24"/>
      <c r="F784" s="32"/>
      <c r="G784" s="32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5"/>
    </row>
    <row r="785" spans="1:31" ht="16.5" x14ac:dyDescent="0.2">
      <c r="A785" s="42"/>
      <c r="B785" s="55"/>
      <c r="C785" s="42"/>
      <c r="D785" s="26"/>
      <c r="E785" s="13"/>
      <c r="F785" s="14"/>
      <c r="G785" s="14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27"/>
    </row>
    <row r="786" spans="1:31" ht="16.5" x14ac:dyDescent="0.2">
      <c r="A786" s="42"/>
      <c r="B786" s="55"/>
      <c r="C786" s="42"/>
      <c r="D786" s="26"/>
      <c r="E786" s="13"/>
      <c r="F786" s="14"/>
      <c r="G786" s="14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36"/>
      <c r="AC786" s="36"/>
      <c r="AD786" s="13"/>
      <c r="AE786" s="27"/>
    </row>
    <row r="787" spans="1:31" ht="16.5" x14ac:dyDescent="0.2">
      <c r="A787" s="42"/>
      <c r="B787" s="55"/>
      <c r="C787" s="42"/>
      <c r="D787" s="26"/>
      <c r="E787" s="13"/>
      <c r="F787" s="14"/>
      <c r="G787" s="14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36"/>
      <c r="AC787" s="36"/>
      <c r="AD787" s="13"/>
      <c r="AE787" s="27"/>
    </row>
    <row r="788" spans="1:31" ht="16.5" x14ac:dyDescent="0.2">
      <c r="A788" s="42"/>
      <c r="B788" s="55"/>
      <c r="C788" s="42"/>
      <c r="D788" s="26"/>
      <c r="E788" s="13"/>
      <c r="F788" s="14"/>
      <c r="G788" s="14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37"/>
      <c r="AC788" s="37"/>
      <c r="AD788" s="13"/>
      <c r="AE788" s="27"/>
    </row>
    <row r="789" spans="1:31" ht="17.25" thickBot="1" x14ac:dyDescent="0.25">
      <c r="A789" s="42"/>
      <c r="B789" s="55"/>
      <c r="C789" s="42"/>
      <c r="D789" s="28"/>
      <c r="E789" s="29"/>
      <c r="F789" s="30"/>
      <c r="G789" s="30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30"/>
      <c r="AC789" s="30"/>
      <c r="AD789" s="29"/>
      <c r="AE789" s="31"/>
    </row>
    <row r="790" spans="1:31" ht="16.5" x14ac:dyDescent="0.2">
      <c r="A790" s="42"/>
      <c r="B790" s="55"/>
      <c r="C790" s="42"/>
      <c r="D790" s="23"/>
      <c r="E790" s="24"/>
      <c r="F790" s="32"/>
      <c r="G790" s="32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5"/>
    </row>
    <row r="791" spans="1:31" ht="16.5" x14ac:dyDescent="0.2">
      <c r="A791" s="42"/>
      <c r="B791" s="55"/>
      <c r="C791" s="42"/>
      <c r="D791" s="26"/>
      <c r="E791" s="13"/>
      <c r="F791" s="14"/>
      <c r="G791" s="14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27"/>
    </row>
    <row r="792" spans="1:31" ht="16.5" x14ac:dyDescent="0.2">
      <c r="A792" s="42"/>
      <c r="B792" s="55"/>
      <c r="C792" s="42"/>
      <c r="D792" s="26"/>
      <c r="E792" s="13"/>
      <c r="F792" s="14"/>
      <c r="G792" s="14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36"/>
      <c r="AC792" s="36"/>
      <c r="AD792" s="13"/>
      <c r="AE792" s="27"/>
    </row>
    <row r="793" spans="1:31" ht="16.5" x14ac:dyDescent="0.2">
      <c r="A793" s="42"/>
      <c r="B793" s="55"/>
      <c r="C793" s="42"/>
      <c r="D793" s="26"/>
      <c r="E793" s="13"/>
      <c r="F793" s="14"/>
      <c r="G793" s="14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36"/>
      <c r="AC793" s="36"/>
      <c r="AD793" s="13"/>
      <c r="AE793" s="27"/>
    </row>
    <row r="794" spans="1:31" ht="16.5" x14ac:dyDescent="0.2">
      <c r="A794" s="42"/>
      <c r="B794" s="55"/>
      <c r="C794" s="42"/>
      <c r="D794" s="26"/>
      <c r="E794" s="13"/>
      <c r="F794" s="14"/>
      <c r="G794" s="14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37"/>
      <c r="AC794" s="37"/>
      <c r="AD794" s="13"/>
      <c r="AE794" s="27"/>
    </row>
    <row r="795" spans="1:31" ht="17.25" thickBot="1" x14ac:dyDescent="0.25">
      <c r="A795" s="42"/>
      <c r="B795" s="55"/>
      <c r="C795" s="42"/>
      <c r="D795" s="28"/>
      <c r="E795" s="29"/>
      <c r="F795" s="30"/>
      <c r="G795" s="30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30"/>
      <c r="AC795" s="30"/>
      <c r="AD795" s="29"/>
      <c r="AE795" s="31"/>
    </row>
    <row r="796" spans="1:31" ht="16.5" x14ac:dyDescent="0.2">
      <c r="A796" s="42"/>
      <c r="B796" s="55"/>
      <c r="C796" s="42"/>
      <c r="D796" s="23"/>
      <c r="E796" s="24"/>
      <c r="F796" s="32"/>
      <c r="G796" s="32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5"/>
    </row>
    <row r="797" spans="1:31" ht="16.5" x14ac:dyDescent="0.2">
      <c r="A797" s="42"/>
      <c r="B797" s="55"/>
      <c r="C797" s="42"/>
      <c r="D797" s="26"/>
      <c r="E797" s="13"/>
      <c r="F797" s="14"/>
      <c r="G797" s="14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27"/>
    </row>
    <row r="798" spans="1:31" ht="16.5" x14ac:dyDescent="0.2">
      <c r="A798" s="42"/>
      <c r="B798" s="55"/>
      <c r="C798" s="42"/>
      <c r="D798" s="26"/>
      <c r="E798" s="13"/>
      <c r="F798" s="14"/>
      <c r="G798" s="14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36"/>
      <c r="AC798" s="36"/>
      <c r="AD798" s="13"/>
      <c r="AE798" s="27"/>
    </row>
    <row r="799" spans="1:31" ht="16.5" x14ac:dyDescent="0.2">
      <c r="A799" s="42"/>
      <c r="B799" s="55"/>
      <c r="C799" s="42"/>
      <c r="D799" s="26"/>
      <c r="E799" s="13"/>
      <c r="F799" s="14"/>
      <c r="G799" s="14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36"/>
      <c r="AC799" s="36"/>
      <c r="AD799" s="13"/>
      <c r="AE799" s="27"/>
    </row>
    <row r="800" spans="1:31" ht="16.5" x14ac:dyDescent="0.2">
      <c r="A800" s="42"/>
      <c r="B800" s="55"/>
      <c r="C800" s="42"/>
      <c r="D800" s="26"/>
      <c r="E800" s="13"/>
      <c r="F800" s="14"/>
      <c r="G800" s="14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37"/>
      <c r="AC800" s="37"/>
      <c r="AD800" s="13"/>
      <c r="AE800" s="27"/>
    </row>
    <row r="801" spans="1:31" ht="17.25" thickBot="1" x14ac:dyDescent="0.25">
      <c r="A801" s="42"/>
      <c r="B801" s="55"/>
      <c r="C801" s="42"/>
      <c r="D801" s="28"/>
      <c r="E801" s="29"/>
      <c r="F801" s="30"/>
      <c r="G801" s="30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30"/>
      <c r="AC801" s="30"/>
      <c r="AD801" s="29"/>
      <c r="AE801" s="31"/>
    </row>
    <row r="802" spans="1:31" ht="16.5" x14ac:dyDescent="0.2">
      <c r="A802" s="42"/>
      <c r="B802" s="55"/>
      <c r="C802" s="42"/>
      <c r="D802" s="23"/>
      <c r="E802" s="24"/>
      <c r="F802" s="32"/>
      <c r="G802" s="32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5"/>
    </row>
    <row r="803" spans="1:31" ht="16.5" x14ac:dyDescent="0.2">
      <c r="A803" s="42"/>
      <c r="B803" s="55"/>
      <c r="C803" s="42"/>
      <c r="D803" s="26"/>
      <c r="E803" s="13"/>
      <c r="F803" s="14"/>
      <c r="G803" s="14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27"/>
    </row>
    <row r="804" spans="1:31" ht="16.5" x14ac:dyDescent="0.2">
      <c r="A804" s="42"/>
      <c r="B804" s="55"/>
      <c r="C804" s="42"/>
      <c r="D804" s="26"/>
      <c r="E804" s="13"/>
      <c r="F804" s="14"/>
      <c r="G804" s="14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36"/>
      <c r="AC804" s="36"/>
      <c r="AD804" s="13"/>
      <c r="AE804" s="27"/>
    </row>
    <row r="805" spans="1:31" ht="16.5" x14ac:dyDescent="0.2">
      <c r="A805" s="42"/>
      <c r="B805" s="55"/>
      <c r="C805" s="42"/>
      <c r="D805" s="26"/>
      <c r="E805" s="13"/>
      <c r="F805" s="14"/>
      <c r="G805" s="14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36"/>
      <c r="AC805" s="36"/>
      <c r="AD805" s="13"/>
      <c r="AE805" s="27"/>
    </row>
    <row r="806" spans="1:31" ht="16.5" x14ac:dyDescent="0.2">
      <c r="A806" s="42"/>
      <c r="B806" s="55"/>
      <c r="C806" s="42"/>
      <c r="D806" s="26"/>
      <c r="E806" s="13"/>
      <c r="F806" s="14"/>
      <c r="G806" s="14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37"/>
      <c r="AC806" s="37"/>
      <c r="AD806" s="13"/>
      <c r="AE806" s="27"/>
    </row>
    <row r="807" spans="1:31" ht="17.25" thickBot="1" x14ac:dyDescent="0.25">
      <c r="A807" s="42"/>
      <c r="B807" s="55"/>
      <c r="C807" s="42"/>
      <c r="D807" s="28"/>
      <c r="E807" s="29"/>
      <c r="F807" s="30"/>
      <c r="G807" s="30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30"/>
      <c r="AC807" s="30"/>
      <c r="AD807" s="29"/>
      <c r="AE807" s="31"/>
    </row>
    <row r="808" spans="1:31" ht="16.5" x14ac:dyDescent="0.2">
      <c r="A808" s="42"/>
      <c r="B808" s="55"/>
      <c r="C808" s="42"/>
      <c r="D808" s="23"/>
      <c r="E808" s="24"/>
      <c r="F808" s="32"/>
      <c r="G808" s="32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5"/>
    </row>
    <row r="809" spans="1:31" ht="16.5" x14ac:dyDescent="0.2">
      <c r="A809" s="42"/>
      <c r="B809" s="55"/>
      <c r="C809" s="42"/>
      <c r="D809" s="26"/>
      <c r="E809" s="13"/>
      <c r="F809" s="14"/>
      <c r="G809" s="14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27"/>
    </row>
    <row r="810" spans="1:31" ht="16.5" x14ac:dyDescent="0.2">
      <c r="A810" s="42"/>
      <c r="B810" s="55"/>
      <c r="C810" s="42"/>
      <c r="D810" s="26"/>
      <c r="E810" s="13"/>
      <c r="F810" s="14"/>
      <c r="G810" s="14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36"/>
      <c r="AC810" s="36"/>
      <c r="AD810" s="13"/>
      <c r="AE810" s="27"/>
    </row>
    <row r="811" spans="1:31" ht="16.5" x14ac:dyDescent="0.2">
      <c r="A811" s="42"/>
      <c r="B811" s="55"/>
      <c r="C811" s="42"/>
      <c r="D811" s="26"/>
      <c r="E811" s="13"/>
      <c r="F811" s="14"/>
      <c r="G811" s="14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36"/>
      <c r="AC811" s="36"/>
      <c r="AD811" s="13"/>
      <c r="AE811" s="27"/>
    </row>
    <row r="812" spans="1:31" ht="16.5" x14ac:dyDescent="0.2">
      <c r="A812" s="42"/>
      <c r="B812" s="55"/>
      <c r="C812" s="42"/>
      <c r="D812" s="26"/>
      <c r="E812" s="13"/>
      <c r="F812" s="14"/>
      <c r="G812" s="14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37"/>
      <c r="AC812" s="37"/>
      <c r="AD812" s="13"/>
      <c r="AE812" s="27"/>
    </row>
    <row r="813" spans="1:31" ht="17.25" thickBot="1" x14ac:dyDescent="0.25">
      <c r="A813" s="42"/>
      <c r="B813" s="55"/>
      <c r="C813" s="42"/>
      <c r="D813" s="28"/>
      <c r="E813" s="29"/>
      <c r="F813" s="30"/>
      <c r="G813" s="30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30"/>
      <c r="AC813" s="30"/>
      <c r="AD813" s="29"/>
      <c r="AE813" s="31"/>
    </row>
    <row r="814" spans="1:31" ht="16.5" x14ac:dyDescent="0.2">
      <c r="A814" s="42"/>
      <c r="B814" s="55"/>
      <c r="C814" s="42"/>
      <c r="D814" s="23"/>
      <c r="E814" s="24"/>
      <c r="F814" s="32"/>
      <c r="G814" s="32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5"/>
    </row>
    <row r="815" spans="1:31" ht="16.5" x14ac:dyDescent="0.2">
      <c r="A815" s="42"/>
      <c r="B815" s="55"/>
      <c r="C815" s="42"/>
      <c r="D815" s="26"/>
      <c r="E815" s="13"/>
      <c r="F815" s="14"/>
      <c r="G815" s="14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27"/>
    </row>
    <row r="816" spans="1:31" ht="16.5" x14ac:dyDescent="0.2">
      <c r="A816" s="42"/>
      <c r="B816" s="55"/>
      <c r="C816" s="42"/>
      <c r="D816" s="26"/>
      <c r="E816" s="13"/>
      <c r="F816" s="14"/>
      <c r="G816" s="14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36"/>
      <c r="AC816" s="36"/>
      <c r="AD816" s="13"/>
      <c r="AE816" s="27"/>
    </row>
    <row r="817" spans="1:31" ht="16.5" x14ac:dyDescent="0.2">
      <c r="A817" s="42"/>
      <c r="B817" s="55"/>
      <c r="C817" s="42"/>
      <c r="D817" s="26"/>
      <c r="E817" s="13"/>
      <c r="F817" s="14"/>
      <c r="G817" s="14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36"/>
      <c r="AC817" s="36"/>
      <c r="AD817" s="13"/>
      <c r="AE817" s="27"/>
    </row>
    <row r="818" spans="1:31" ht="16.5" x14ac:dyDescent="0.2">
      <c r="A818" s="42"/>
      <c r="B818" s="55"/>
      <c r="C818" s="42"/>
      <c r="D818" s="26"/>
      <c r="E818" s="13"/>
      <c r="F818" s="14"/>
      <c r="G818" s="14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37"/>
      <c r="AC818" s="37"/>
      <c r="AD818" s="13"/>
      <c r="AE818" s="27"/>
    </row>
    <row r="819" spans="1:31" ht="17.25" thickBot="1" x14ac:dyDescent="0.25">
      <c r="A819" s="42"/>
      <c r="B819" s="55"/>
      <c r="C819" s="42"/>
      <c r="D819" s="28"/>
      <c r="E819" s="29"/>
      <c r="F819" s="30"/>
      <c r="G819" s="30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30"/>
      <c r="AC819" s="30"/>
      <c r="AD819" s="29"/>
      <c r="AE819" s="31"/>
    </row>
    <row r="820" spans="1:31" ht="16.5" x14ac:dyDescent="0.2">
      <c r="A820" s="42"/>
      <c r="B820" s="55"/>
      <c r="C820" s="42"/>
      <c r="D820" s="23"/>
      <c r="E820" s="24"/>
      <c r="F820" s="32"/>
      <c r="G820" s="32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5"/>
    </row>
    <row r="821" spans="1:31" ht="16.5" x14ac:dyDescent="0.2">
      <c r="A821" s="42"/>
      <c r="B821" s="55"/>
      <c r="C821" s="42"/>
      <c r="D821" s="26"/>
      <c r="E821" s="13"/>
      <c r="F821" s="14"/>
      <c r="G821" s="14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27"/>
    </row>
    <row r="822" spans="1:31" ht="16.5" x14ac:dyDescent="0.2">
      <c r="A822" s="42"/>
      <c r="B822" s="55"/>
      <c r="C822" s="42"/>
      <c r="D822" s="26"/>
      <c r="E822" s="13"/>
      <c r="F822" s="14"/>
      <c r="G822" s="14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36"/>
      <c r="AC822" s="36"/>
      <c r="AD822" s="13"/>
      <c r="AE822" s="27"/>
    </row>
    <row r="823" spans="1:31" ht="16.5" x14ac:dyDescent="0.2">
      <c r="A823" s="42"/>
      <c r="B823" s="55"/>
      <c r="C823" s="42"/>
      <c r="D823" s="26"/>
      <c r="E823" s="13"/>
      <c r="F823" s="14"/>
      <c r="G823" s="14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36"/>
      <c r="AC823" s="36"/>
      <c r="AD823" s="13"/>
      <c r="AE823" s="27"/>
    </row>
    <row r="824" spans="1:31" ht="16.5" x14ac:dyDescent="0.2">
      <c r="A824" s="42"/>
      <c r="B824" s="55"/>
      <c r="C824" s="42"/>
      <c r="D824" s="26"/>
      <c r="E824" s="13"/>
      <c r="F824" s="14"/>
      <c r="G824" s="14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37"/>
      <c r="AC824" s="37"/>
      <c r="AD824" s="13"/>
      <c r="AE824" s="27"/>
    </row>
    <row r="825" spans="1:31" ht="17.25" thickBot="1" x14ac:dyDescent="0.25">
      <c r="A825" s="42"/>
      <c r="B825" s="55"/>
      <c r="C825" s="42"/>
      <c r="D825" s="28"/>
      <c r="E825" s="29"/>
      <c r="F825" s="30"/>
      <c r="G825" s="30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30"/>
      <c r="AC825" s="30"/>
      <c r="AD825" s="29"/>
      <c r="AE825" s="31"/>
    </row>
    <row r="826" spans="1:31" ht="16.5" x14ac:dyDescent="0.2">
      <c r="A826" s="42"/>
      <c r="B826" s="55"/>
      <c r="C826" s="42"/>
      <c r="D826" s="23"/>
      <c r="E826" s="24"/>
      <c r="F826" s="32"/>
      <c r="G826" s="32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5"/>
    </row>
    <row r="827" spans="1:31" ht="16.5" x14ac:dyDescent="0.2">
      <c r="A827" s="42"/>
      <c r="B827" s="55"/>
      <c r="C827" s="42"/>
      <c r="D827" s="26"/>
      <c r="E827" s="13"/>
      <c r="F827" s="14"/>
      <c r="G827" s="14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27"/>
    </row>
    <row r="828" spans="1:31" ht="16.5" x14ac:dyDescent="0.2">
      <c r="A828" s="42"/>
      <c r="B828" s="55"/>
      <c r="C828" s="42"/>
      <c r="D828" s="26"/>
      <c r="E828" s="13"/>
      <c r="F828" s="14"/>
      <c r="G828" s="14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36"/>
      <c r="AC828" s="36"/>
      <c r="AD828" s="13"/>
      <c r="AE828" s="27"/>
    </row>
    <row r="829" spans="1:31" ht="16.5" x14ac:dyDescent="0.2">
      <c r="A829" s="42"/>
      <c r="B829" s="55"/>
      <c r="C829" s="42"/>
      <c r="D829" s="26"/>
      <c r="E829" s="13"/>
      <c r="F829" s="14"/>
      <c r="G829" s="14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36"/>
      <c r="AC829" s="36"/>
      <c r="AD829" s="13"/>
      <c r="AE829" s="27"/>
    </row>
    <row r="830" spans="1:31" ht="16.5" x14ac:dyDescent="0.2">
      <c r="A830" s="42"/>
      <c r="B830" s="55"/>
      <c r="C830" s="42"/>
      <c r="D830" s="26"/>
      <c r="E830" s="13"/>
      <c r="F830" s="14"/>
      <c r="G830" s="14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37"/>
      <c r="AC830" s="37"/>
      <c r="AD830" s="13"/>
      <c r="AE830" s="27"/>
    </row>
    <row r="831" spans="1:31" ht="17.25" thickBot="1" x14ac:dyDescent="0.25">
      <c r="A831" s="42"/>
      <c r="B831" s="55"/>
      <c r="C831" s="42"/>
      <c r="D831" s="28"/>
      <c r="E831" s="29"/>
      <c r="F831" s="30"/>
      <c r="G831" s="30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30"/>
      <c r="AC831" s="30"/>
      <c r="AD831" s="29"/>
      <c r="AE831" s="31"/>
    </row>
    <row r="832" spans="1:31" ht="16.5" x14ac:dyDescent="0.2">
      <c r="A832" s="42"/>
      <c r="B832" s="55"/>
      <c r="C832" s="42"/>
      <c r="D832" s="23"/>
      <c r="E832" s="24"/>
      <c r="F832" s="32"/>
      <c r="G832" s="32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5"/>
    </row>
    <row r="833" spans="1:31" ht="16.5" x14ac:dyDescent="0.2">
      <c r="A833" s="42"/>
      <c r="B833" s="55"/>
      <c r="C833" s="42"/>
      <c r="D833" s="26"/>
      <c r="E833" s="13"/>
      <c r="F833" s="14"/>
      <c r="G833" s="14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27"/>
    </row>
    <row r="834" spans="1:31" ht="16.5" x14ac:dyDescent="0.2">
      <c r="A834" s="42"/>
      <c r="B834" s="55"/>
      <c r="C834" s="42"/>
      <c r="D834" s="26"/>
      <c r="E834" s="13"/>
      <c r="F834" s="14"/>
      <c r="G834" s="14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36"/>
      <c r="AC834" s="36"/>
      <c r="AD834" s="13"/>
      <c r="AE834" s="27"/>
    </row>
    <row r="835" spans="1:31" ht="16.5" x14ac:dyDescent="0.2">
      <c r="A835" s="42"/>
      <c r="B835" s="55"/>
      <c r="C835" s="42"/>
      <c r="D835" s="26"/>
      <c r="E835" s="13"/>
      <c r="F835" s="14"/>
      <c r="G835" s="14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36"/>
      <c r="AC835" s="36"/>
      <c r="AD835" s="13"/>
      <c r="AE835" s="27"/>
    </row>
    <row r="836" spans="1:31" ht="16.5" x14ac:dyDescent="0.2">
      <c r="A836" s="42"/>
      <c r="B836" s="55"/>
      <c r="C836" s="42"/>
      <c r="D836" s="26"/>
      <c r="E836" s="13"/>
      <c r="F836" s="14"/>
      <c r="G836" s="14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37"/>
      <c r="AC836" s="37"/>
      <c r="AD836" s="13"/>
      <c r="AE836" s="27"/>
    </row>
    <row r="837" spans="1:31" ht="17.25" thickBot="1" x14ac:dyDescent="0.25">
      <c r="A837" s="42"/>
      <c r="B837" s="55"/>
      <c r="C837" s="42"/>
      <c r="D837" s="28"/>
      <c r="E837" s="29"/>
      <c r="F837" s="30"/>
      <c r="G837" s="30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30"/>
      <c r="AC837" s="30"/>
      <c r="AD837" s="29"/>
      <c r="AE837" s="31"/>
    </row>
    <row r="838" spans="1:31" ht="16.5" x14ac:dyDescent="0.2">
      <c r="A838" s="42"/>
      <c r="B838" s="55"/>
      <c r="C838" s="42"/>
      <c r="D838" s="23"/>
      <c r="E838" s="24"/>
      <c r="F838" s="32"/>
      <c r="G838" s="32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5"/>
    </row>
    <row r="839" spans="1:31" ht="16.5" x14ac:dyDescent="0.2">
      <c r="A839" s="42"/>
      <c r="B839" s="55"/>
      <c r="C839" s="42"/>
      <c r="D839" s="26"/>
      <c r="E839" s="13"/>
      <c r="F839" s="14"/>
      <c r="G839" s="14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27"/>
    </row>
    <row r="840" spans="1:31" ht="16.5" x14ac:dyDescent="0.2">
      <c r="A840" s="42"/>
      <c r="B840" s="55"/>
      <c r="C840" s="42"/>
      <c r="D840" s="26"/>
      <c r="E840" s="13"/>
      <c r="F840" s="14"/>
      <c r="G840" s="14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36"/>
      <c r="AC840" s="36"/>
      <c r="AD840" s="13"/>
      <c r="AE840" s="27"/>
    </row>
    <row r="841" spans="1:31" ht="16.5" x14ac:dyDescent="0.2">
      <c r="A841" s="42"/>
      <c r="B841" s="55"/>
      <c r="C841" s="42"/>
      <c r="D841" s="26"/>
      <c r="E841" s="13"/>
      <c r="F841" s="14"/>
      <c r="G841" s="14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36"/>
      <c r="AC841" s="36"/>
      <c r="AD841" s="13"/>
      <c r="AE841" s="27"/>
    </row>
    <row r="842" spans="1:31" ht="16.5" x14ac:dyDescent="0.2">
      <c r="A842" s="42"/>
      <c r="B842" s="55"/>
      <c r="C842" s="42"/>
      <c r="D842" s="26"/>
      <c r="E842" s="13"/>
      <c r="F842" s="14"/>
      <c r="G842" s="14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37"/>
      <c r="AC842" s="37"/>
      <c r="AD842" s="13"/>
      <c r="AE842" s="27"/>
    </row>
    <row r="843" spans="1:31" ht="17.25" thickBot="1" x14ac:dyDescent="0.25">
      <c r="A843" s="42"/>
      <c r="B843" s="55"/>
      <c r="C843" s="42"/>
      <c r="D843" s="28"/>
      <c r="E843" s="29"/>
      <c r="F843" s="30"/>
      <c r="G843" s="30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30"/>
      <c r="AC843" s="30"/>
      <c r="AD843" s="29"/>
      <c r="AE843" s="31"/>
    </row>
    <row r="844" spans="1:31" ht="16.5" x14ac:dyDescent="0.2">
      <c r="A844" s="42"/>
      <c r="B844" s="55"/>
      <c r="C844" s="42"/>
      <c r="D844" s="23"/>
      <c r="E844" s="24"/>
      <c r="F844" s="32"/>
      <c r="G844" s="32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5"/>
    </row>
    <row r="845" spans="1:31" ht="16.5" x14ac:dyDescent="0.2">
      <c r="A845" s="42"/>
      <c r="B845" s="55"/>
      <c r="C845" s="42"/>
      <c r="D845" s="26"/>
      <c r="E845" s="13"/>
      <c r="F845" s="14"/>
      <c r="G845" s="14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27"/>
    </row>
    <row r="846" spans="1:31" ht="16.5" x14ac:dyDescent="0.2">
      <c r="A846" s="42"/>
      <c r="B846" s="55"/>
      <c r="C846" s="42"/>
      <c r="D846" s="26"/>
      <c r="E846" s="13"/>
      <c r="F846" s="14"/>
      <c r="G846" s="14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36"/>
      <c r="AC846" s="36"/>
      <c r="AD846" s="13"/>
      <c r="AE846" s="27"/>
    </row>
    <row r="847" spans="1:31" ht="16.5" x14ac:dyDescent="0.2">
      <c r="A847" s="42"/>
      <c r="B847" s="55"/>
      <c r="C847" s="42"/>
      <c r="D847" s="26"/>
      <c r="E847" s="13"/>
      <c r="F847" s="14"/>
      <c r="G847" s="14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36"/>
      <c r="AC847" s="36"/>
      <c r="AD847" s="13"/>
      <c r="AE847" s="27"/>
    </row>
    <row r="848" spans="1:31" ht="16.5" x14ac:dyDescent="0.2">
      <c r="A848" s="42"/>
      <c r="B848" s="55"/>
      <c r="C848" s="42"/>
      <c r="D848" s="26"/>
      <c r="E848" s="13"/>
      <c r="F848" s="14"/>
      <c r="G848" s="14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37"/>
      <c r="AC848" s="37"/>
      <c r="AD848" s="13"/>
      <c r="AE848" s="27"/>
    </row>
    <row r="849" spans="1:31" ht="17.25" thickBot="1" x14ac:dyDescent="0.25">
      <c r="A849" s="42"/>
      <c r="B849" s="55"/>
      <c r="C849" s="42"/>
      <c r="D849" s="28"/>
      <c r="E849" s="29"/>
      <c r="F849" s="30"/>
      <c r="G849" s="30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30"/>
      <c r="AC849" s="30"/>
      <c r="AD849" s="29"/>
      <c r="AE849" s="31"/>
    </row>
    <row r="850" spans="1:31" ht="16.5" x14ac:dyDescent="0.2">
      <c r="A850" s="42"/>
      <c r="B850" s="55"/>
      <c r="C850" s="42"/>
      <c r="D850" s="23"/>
      <c r="E850" s="24"/>
      <c r="F850" s="32"/>
      <c r="G850" s="32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5"/>
    </row>
    <row r="851" spans="1:31" ht="16.5" x14ac:dyDescent="0.2">
      <c r="A851" s="42"/>
      <c r="B851" s="55"/>
      <c r="C851" s="42"/>
      <c r="D851" s="26"/>
      <c r="E851" s="13"/>
      <c r="F851" s="14"/>
      <c r="G851" s="14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27"/>
    </row>
    <row r="852" spans="1:31" ht="16.5" x14ac:dyDescent="0.2">
      <c r="A852" s="42"/>
      <c r="B852" s="55"/>
      <c r="C852" s="42"/>
      <c r="D852" s="26"/>
      <c r="E852" s="13"/>
      <c r="F852" s="14"/>
      <c r="G852" s="14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36"/>
      <c r="AC852" s="36"/>
      <c r="AD852" s="13"/>
      <c r="AE852" s="27"/>
    </row>
    <row r="853" spans="1:31" ht="16.5" x14ac:dyDescent="0.2">
      <c r="A853" s="42"/>
      <c r="B853" s="55"/>
      <c r="C853" s="42"/>
      <c r="D853" s="26"/>
      <c r="E853" s="13"/>
      <c r="F853" s="14"/>
      <c r="G853" s="14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36"/>
      <c r="AC853" s="36"/>
      <c r="AD853" s="13"/>
      <c r="AE853" s="27"/>
    </row>
    <row r="854" spans="1:31" ht="16.5" x14ac:dyDescent="0.2">
      <c r="A854" s="42"/>
      <c r="B854" s="55"/>
      <c r="C854" s="42"/>
      <c r="D854" s="26"/>
      <c r="E854" s="13"/>
      <c r="F854" s="14"/>
      <c r="G854" s="14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37"/>
      <c r="AC854" s="37"/>
      <c r="AD854" s="13"/>
      <c r="AE854" s="27"/>
    </row>
    <row r="855" spans="1:31" ht="17.25" thickBot="1" x14ac:dyDescent="0.25">
      <c r="A855" s="42"/>
      <c r="B855" s="55"/>
      <c r="C855" s="42"/>
      <c r="D855" s="28"/>
      <c r="E855" s="29"/>
      <c r="F855" s="30"/>
      <c r="G855" s="30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30"/>
      <c r="AC855" s="30"/>
      <c r="AD855" s="29"/>
      <c r="AE855" s="31"/>
    </row>
    <row r="856" spans="1:31" ht="16.5" x14ac:dyDescent="0.2">
      <c r="A856" s="42"/>
      <c r="B856" s="55"/>
      <c r="C856" s="42"/>
      <c r="D856" s="23"/>
      <c r="E856" s="24"/>
      <c r="F856" s="32"/>
      <c r="G856" s="32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5"/>
    </row>
    <row r="857" spans="1:31" ht="16.5" x14ac:dyDescent="0.2">
      <c r="A857" s="42"/>
      <c r="B857" s="55"/>
      <c r="C857" s="42"/>
      <c r="D857" s="26"/>
      <c r="E857" s="13"/>
      <c r="F857" s="14"/>
      <c r="G857" s="14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27"/>
    </row>
    <row r="858" spans="1:31" ht="16.5" x14ac:dyDescent="0.2">
      <c r="A858" s="42"/>
      <c r="B858" s="55"/>
      <c r="C858" s="42"/>
      <c r="D858" s="26"/>
      <c r="E858" s="13"/>
      <c r="F858" s="14"/>
      <c r="G858" s="14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36"/>
      <c r="AC858" s="36"/>
      <c r="AD858" s="13"/>
      <c r="AE858" s="27"/>
    </row>
    <row r="859" spans="1:31" ht="16.5" x14ac:dyDescent="0.2">
      <c r="A859" s="42"/>
      <c r="B859" s="55"/>
      <c r="C859" s="42"/>
      <c r="D859" s="26"/>
      <c r="E859" s="13"/>
      <c r="F859" s="14"/>
      <c r="G859" s="14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36"/>
      <c r="AC859" s="36"/>
      <c r="AD859" s="13"/>
      <c r="AE859" s="27"/>
    </row>
    <row r="860" spans="1:31" ht="16.5" x14ac:dyDescent="0.2">
      <c r="A860" s="42"/>
      <c r="B860" s="55"/>
      <c r="C860" s="42"/>
      <c r="D860" s="26"/>
      <c r="E860" s="13"/>
      <c r="F860" s="14"/>
      <c r="G860" s="14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37"/>
      <c r="AC860" s="37"/>
      <c r="AD860" s="13"/>
      <c r="AE860" s="27"/>
    </row>
    <row r="861" spans="1:31" ht="17.25" thickBot="1" x14ac:dyDescent="0.25">
      <c r="A861" s="42"/>
      <c r="B861" s="55"/>
      <c r="C861" s="42"/>
      <c r="D861" s="28"/>
      <c r="E861" s="29"/>
      <c r="F861" s="30"/>
      <c r="G861" s="30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30"/>
      <c r="AC861" s="30"/>
      <c r="AD861" s="29"/>
      <c r="AE861" s="31"/>
    </row>
    <row r="862" spans="1:31" ht="16.5" x14ac:dyDescent="0.2">
      <c r="A862" s="42"/>
      <c r="B862" s="55"/>
      <c r="C862" s="42"/>
      <c r="D862" s="23"/>
      <c r="E862" s="24"/>
      <c r="F862" s="32"/>
      <c r="G862" s="32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5"/>
    </row>
    <row r="863" spans="1:31" ht="16.5" x14ac:dyDescent="0.2">
      <c r="A863" s="42"/>
      <c r="B863" s="55"/>
      <c r="C863" s="42"/>
      <c r="D863" s="26"/>
      <c r="E863" s="13"/>
      <c r="F863" s="14"/>
      <c r="G863" s="14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27"/>
    </row>
    <row r="864" spans="1:31" ht="16.5" x14ac:dyDescent="0.2">
      <c r="A864" s="42"/>
      <c r="B864" s="55"/>
      <c r="C864" s="42"/>
      <c r="D864" s="26"/>
      <c r="E864" s="13"/>
      <c r="F864" s="14"/>
      <c r="G864" s="14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36"/>
      <c r="AC864" s="36"/>
      <c r="AD864" s="13"/>
      <c r="AE864" s="27"/>
    </row>
    <row r="865" spans="1:31" ht="16.5" x14ac:dyDescent="0.2">
      <c r="A865" s="42"/>
      <c r="B865" s="55"/>
      <c r="C865" s="42"/>
      <c r="D865" s="26"/>
      <c r="E865" s="13"/>
      <c r="F865" s="14"/>
      <c r="G865" s="14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36"/>
      <c r="AC865" s="36"/>
      <c r="AD865" s="13"/>
      <c r="AE865" s="27"/>
    </row>
    <row r="866" spans="1:31" ht="16.5" x14ac:dyDescent="0.2">
      <c r="A866" s="42"/>
      <c r="B866" s="55"/>
      <c r="C866" s="42"/>
      <c r="D866" s="26"/>
      <c r="E866" s="13"/>
      <c r="F866" s="14"/>
      <c r="G866" s="14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37"/>
      <c r="AC866" s="37"/>
      <c r="AD866" s="13"/>
      <c r="AE866" s="27"/>
    </row>
    <row r="867" spans="1:31" ht="17.25" thickBot="1" x14ac:dyDescent="0.25">
      <c r="A867" s="42"/>
      <c r="B867" s="55"/>
      <c r="C867" s="42"/>
      <c r="D867" s="28"/>
      <c r="E867" s="29"/>
      <c r="F867" s="30"/>
      <c r="G867" s="30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30"/>
      <c r="AC867" s="30"/>
      <c r="AD867" s="29"/>
      <c r="AE867" s="31"/>
    </row>
    <row r="868" spans="1:31" ht="16.5" x14ac:dyDescent="0.2">
      <c r="A868" s="42"/>
      <c r="B868" s="55"/>
      <c r="C868" s="42"/>
      <c r="D868" s="23"/>
      <c r="E868" s="24"/>
      <c r="F868" s="32"/>
      <c r="G868" s="32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5"/>
    </row>
    <row r="869" spans="1:31" ht="16.5" x14ac:dyDescent="0.2">
      <c r="A869" s="42"/>
      <c r="B869" s="55"/>
      <c r="C869" s="42"/>
      <c r="D869" s="26"/>
      <c r="E869" s="13"/>
      <c r="F869" s="14"/>
      <c r="G869" s="14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27"/>
    </row>
    <row r="870" spans="1:31" ht="16.5" x14ac:dyDescent="0.2">
      <c r="A870" s="42"/>
      <c r="B870" s="55"/>
      <c r="C870" s="42"/>
      <c r="D870" s="26"/>
      <c r="E870" s="13"/>
      <c r="F870" s="14"/>
      <c r="G870" s="14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36"/>
      <c r="AC870" s="36"/>
      <c r="AD870" s="13"/>
      <c r="AE870" s="27"/>
    </row>
    <row r="871" spans="1:31" ht="16.5" x14ac:dyDescent="0.2">
      <c r="A871" s="42"/>
      <c r="B871" s="55"/>
      <c r="C871" s="42"/>
      <c r="D871" s="26"/>
      <c r="E871" s="13"/>
      <c r="F871" s="14"/>
      <c r="G871" s="14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36"/>
      <c r="AC871" s="36"/>
      <c r="AD871" s="13"/>
      <c r="AE871" s="27"/>
    </row>
    <row r="872" spans="1:31" ht="16.5" x14ac:dyDescent="0.2">
      <c r="A872" s="42"/>
      <c r="B872" s="55"/>
      <c r="C872" s="42"/>
      <c r="D872" s="26"/>
      <c r="E872" s="13"/>
      <c r="F872" s="14"/>
      <c r="G872" s="14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37"/>
      <c r="AC872" s="37"/>
      <c r="AD872" s="13"/>
      <c r="AE872" s="27"/>
    </row>
    <row r="873" spans="1:31" ht="17.25" thickBot="1" x14ac:dyDescent="0.25">
      <c r="A873" s="42"/>
      <c r="B873" s="55"/>
      <c r="C873" s="42"/>
      <c r="D873" s="28"/>
      <c r="E873" s="29"/>
      <c r="F873" s="30"/>
      <c r="G873" s="30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30"/>
      <c r="AC873" s="30"/>
      <c r="AD873" s="29"/>
      <c r="AE873" s="31"/>
    </row>
    <row r="874" spans="1:31" ht="16.5" x14ac:dyDescent="0.2">
      <c r="A874" s="42"/>
      <c r="B874" s="55"/>
      <c r="C874" s="42"/>
      <c r="D874" s="23"/>
      <c r="E874" s="24"/>
      <c r="F874" s="32"/>
      <c r="G874" s="32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5"/>
    </row>
    <row r="875" spans="1:31" ht="16.5" x14ac:dyDescent="0.2">
      <c r="A875" s="42"/>
      <c r="B875" s="55"/>
      <c r="C875" s="42"/>
      <c r="D875" s="26"/>
      <c r="E875" s="13"/>
      <c r="F875" s="14"/>
      <c r="G875" s="14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27"/>
    </row>
    <row r="876" spans="1:31" ht="16.5" x14ac:dyDescent="0.2">
      <c r="A876" s="42"/>
      <c r="B876" s="55"/>
      <c r="C876" s="42"/>
      <c r="D876" s="26"/>
      <c r="E876" s="13"/>
      <c r="F876" s="14"/>
      <c r="G876" s="14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36"/>
      <c r="AC876" s="36"/>
      <c r="AD876" s="13"/>
      <c r="AE876" s="27"/>
    </row>
    <row r="877" spans="1:31" ht="16.5" x14ac:dyDescent="0.2">
      <c r="A877" s="42"/>
      <c r="B877" s="55"/>
      <c r="C877" s="42"/>
      <c r="D877" s="26"/>
      <c r="E877" s="13"/>
      <c r="F877" s="14"/>
      <c r="G877" s="14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36"/>
      <c r="AC877" s="36"/>
      <c r="AD877" s="13"/>
      <c r="AE877" s="27"/>
    </row>
    <row r="878" spans="1:31" ht="16.5" x14ac:dyDescent="0.2">
      <c r="A878" s="42"/>
      <c r="B878" s="55"/>
      <c r="C878" s="42"/>
      <c r="D878" s="26"/>
      <c r="E878" s="13"/>
      <c r="F878" s="14"/>
      <c r="G878" s="14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37"/>
      <c r="AC878" s="37"/>
      <c r="AD878" s="13"/>
      <c r="AE878" s="27"/>
    </row>
    <row r="879" spans="1:31" ht="17.25" thickBot="1" x14ac:dyDescent="0.25">
      <c r="A879" s="42"/>
      <c r="B879" s="55"/>
      <c r="C879" s="42"/>
      <c r="D879" s="28"/>
      <c r="E879" s="29"/>
      <c r="F879" s="30"/>
      <c r="G879" s="30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30"/>
      <c r="AC879" s="30"/>
      <c r="AD879" s="29"/>
      <c r="AE879" s="31"/>
    </row>
    <row r="880" spans="1:31" ht="16.5" x14ac:dyDescent="0.2">
      <c r="A880" s="42"/>
      <c r="B880" s="55"/>
      <c r="C880" s="42"/>
      <c r="D880" s="23"/>
      <c r="E880" s="24"/>
      <c r="F880" s="32"/>
      <c r="G880" s="32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5"/>
    </row>
    <row r="881" spans="1:31" ht="16.5" x14ac:dyDescent="0.2">
      <c r="A881" s="42"/>
      <c r="B881" s="55"/>
      <c r="C881" s="42"/>
      <c r="D881" s="26"/>
      <c r="E881" s="13"/>
      <c r="F881" s="14"/>
      <c r="G881" s="14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27"/>
    </row>
    <row r="882" spans="1:31" ht="16.5" x14ac:dyDescent="0.2">
      <c r="A882" s="42"/>
      <c r="B882" s="55"/>
      <c r="C882" s="42"/>
      <c r="D882" s="26"/>
      <c r="E882" s="13"/>
      <c r="F882" s="14"/>
      <c r="G882" s="14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36"/>
      <c r="AC882" s="36"/>
      <c r="AD882" s="13"/>
      <c r="AE882" s="27"/>
    </row>
    <row r="883" spans="1:31" ht="16.5" x14ac:dyDescent="0.2">
      <c r="A883" s="42"/>
      <c r="B883" s="55"/>
      <c r="C883" s="42"/>
      <c r="D883" s="26"/>
      <c r="E883" s="13"/>
      <c r="F883" s="14"/>
      <c r="G883" s="14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36"/>
      <c r="AC883" s="36"/>
      <c r="AD883" s="13"/>
      <c r="AE883" s="27"/>
    </row>
    <row r="884" spans="1:31" ht="16.5" x14ac:dyDescent="0.2">
      <c r="A884" s="42"/>
      <c r="B884" s="55"/>
      <c r="C884" s="42"/>
      <c r="D884" s="26"/>
      <c r="E884" s="13"/>
      <c r="F884" s="14"/>
      <c r="G884" s="14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37"/>
      <c r="AC884" s="37"/>
      <c r="AD884" s="13"/>
      <c r="AE884" s="27"/>
    </row>
    <row r="885" spans="1:31" ht="17.25" thickBot="1" x14ac:dyDescent="0.25">
      <c r="A885" s="42"/>
      <c r="B885" s="55"/>
      <c r="C885" s="42"/>
      <c r="D885" s="28"/>
      <c r="E885" s="29"/>
      <c r="F885" s="30"/>
      <c r="G885" s="30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30"/>
      <c r="AC885" s="30"/>
      <c r="AD885" s="29"/>
      <c r="AE885" s="31"/>
    </row>
    <row r="886" spans="1:31" ht="16.5" x14ac:dyDescent="0.2">
      <c r="A886" s="42"/>
      <c r="B886" s="55"/>
      <c r="C886" s="42"/>
      <c r="D886" s="23"/>
      <c r="E886" s="24"/>
      <c r="F886" s="32"/>
      <c r="G886" s="32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5"/>
    </row>
    <row r="887" spans="1:31" ht="16.5" x14ac:dyDescent="0.2">
      <c r="A887" s="42"/>
      <c r="B887" s="55"/>
      <c r="C887" s="42"/>
      <c r="D887" s="26"/>
      <c r="E887" s="13"/>
      <c r="F887" s="14"/>
      <c r="G887" s="14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27"/>
    </row>
    <row r="888" spans="1:31" ht="16.5" x14ac:dyDescent="0.2">
      <c r="A888" s="42"/>
      <c r="B888" s="55"/>
      <c r="C888" s="42"/>
      <c r="D888" s="26"/>
      <c r="E888" s="13"/>
      <c r="F888" s="14"/>
      <c r="G888" s="14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36"/>
      <c r="AC888" s="36"/>
      <c r="AD888" s="13"/>
      <c r="AE888" s="27"/>
    </row>
    <row r="889" spans="1:31" ht="16.5" x14ac:dyDescent="0.2">
      <c r="A889" s="42"/>
      <c r="B889" s="55"/>
      <c r="C889" s="42"/>
      <c r="D889" s="26"/>
      <c r="E889" s="13"/>
      <c r="F889" s="14"/>
      <c r="G889" s="14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36"/>
      <c r="AC889" s="36"/>
      <c r="AD889" s="13"/>
      <c r="AE889" s="27"/>
    </row>
    <row r="890" spans="1:31" ht="16.5" x14ac:dyDescent="0.2">
      <c r="A890" s="42"/>
      <c r="B890" s="55"/>
      <c r="C890" s="42"/>
      <c r="D890" s="26"/>
      <c r="E890" s="13"/>
      <c r="F890" s="14"/>
      <c r="G890" s="14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37"/>
      <c r="AC890" s="37"/>
      <c r="AD890" s="13"/>
      <c r="AE890" s="27"/>
    </row>
    <row r="891" spans="1:31" ht="17.25" thickBot="1" x14ac:dyDescent="0.25">
      <c r="A891" s="42"/>
      <c r="B891" s="55"/>
      <c r="C891" s="42"/>
      <c r="D891" s="28"/>
      <c r="E891" s="29"/>
      <c r="F891" s="30"/>
      <c r="G891" s="30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30"/>
      <c r="AC891" s="30"/>
      <c r="AD891" s="29"/>
      <c r="AE891" s="31"/>
    </row>
    <row r="892" spans="1:31" ht="16.5" x14ac:dyDescent="0.2">
      <c r="A892" s="42"/>
      <c r="B892" s="55"/>
      <c r="C892" s="42"/>
      <c r="D892" s="23"/>
      <c r="E892" s="24"/>
      <c r="F892" s="32"/>
      <c r="G892" s="32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5"/>
    </row>
    <row r="893" spans="1:31" ht="16.5" x14ac:dyDescent="0.2">
      <c r="A893" s="42"/>
      <c r="B893" s="55"/>
      <c r="C893" s="42"/>
      <c r="D893" s="26"/>
      <c r="E893" s="13"/>
      <c r="F893" s="14"/>
      <c r="G893" s="14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27"/>
    </row>
    <row r="894" spans="1:31" ht="16.5" x14ac:dyDescent="0.2">
      <c r="A894" s="42"/>
      <c r="B894" s="55"/>
      <c r="C894" s="42"/>
      <c r="D894" s="26"/>
      <c r="E894" s="13"/>
      <c r="F894" s="14"/>
      <c r="G894" s="14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36"/>
      <c r="AC894" s="36"/>
      <c r="AD894" s="13"/>
      <c r="AE894" s="27"/>
    </row>
    <row r="895" spans="1:31" ht="16.5" x14ac:dyDescent="0.2">
      <c r="A895" s="42"/>
      <c r="B895" s="55"/>
      <c r="C895" s="42"/>
      <c r="D895" s="26"/>
      <c r="E895" s="13"/>
      <c r="F895" s="14"/>
      <c r="G895" s="14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36"/>
      <c r="AC895" s="36"/>
      <c r="AD895" s="13"/>
      <c r="AE895" s="27"/>
    </row>
    <row r="896" spans="1:31" ht="16.5" x14ac:dyDescent="0.2">
      <c r="A896" s="42"/>
      <c r="B896" s="55"/>
      <c r="C896" s="42"/>
      <c r="D896" s="26"/>
      <c r="E896" s="13"/>
      <c r="F896" s="14"/>
      <c r="G896" s="14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37"/>
      <c r="AC896" s="37"/>
      <c r="AD896" s="13"/>
      <c r="AE896" s="27"/>
    </row>
    <row r="897" spans="1:31" ht="17.25" thickBot="1" x14ac:dyDescent="0.25">
      <c r="A897" s="42"/>
      <c r="B897" s="55"/>
      <c r="C897" s="42"/>
      <c r="D897" s="28"/>
      <c r="E897" s="29"/>
      <c r="F897" s="30"/>
      <c r="G897" s="30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30"/>
      <c r="AC897" s="30"/>
      <c r="AD897" s="29"/>
      <c r="AE897" s="31"/>
    </row>
    <row r="898" spans="1:31" ht="16.5" x14ac:dyDescent="0.2">
      <c r="A898" s="42"/>
      <c r="B898" s="55"/>
      <c r="C898" s="42"/>
      <c r="D898" s="23"/>
      <c r="E898" s="24"/>
      <c r="F898" s="32"/>
      <c r="G898" s="32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5"/>
    </row>
    <row r="899" spans="1:31" ht="16.5" x14ac:dyDescent="0.2">
      <c r="A899" s="42"/>
      <c r="B899" s="55"/>
      <c r="C899" s="42"/>
      <c r="D899" s="26"/>
      <c r="E899" s="13"/>
      <c r="F899" s="14"/>
      <c r="G899" s="14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27"/>
    </row>
    <row r="900" spans="1:31" ht="16.5" x14ac:dyDescent="0.2">
      <c r="A900" s="42"/>
      <c r="B900" s="55"/>
      <c r="C900" s="42"/>
      <c r="D900" s="26"/>
      <c r="E900" s="13"/>
      <c r="F900" s="14"/>
      <c r="G900" s="14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36"/>
      <c r="AC900" s="36"/>
      <c r="AD900" s="13"/>
      <c r="AE900" s="27"/>
    </row>
    <row r="901" spans="1:31" ht="16.5" x14ac:dyDescent="0.2">
      <c r="A901" s="42"/>
      <c r="B901" s="55"/>
      <c r="C901" s="42"/>
      <c r="D901" s="26"/>
      <c r="E901" s="13"/>
      <c r="F901" s="14"/>
      <c r="G901" s="14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36"/>
      <c r="AC901" s="36"/>
      <c r="AD901" s="13"/>
      <c r="AE901" s="27"/>
    </row>
    <row r="902" spans="1:31" ht="16.5" x14ac:dyDescent="0.2">
      <c r="A902" s="42"/>
      <c r="B902" s="55"/>
      <c r="C902" s="42"/>
      <c r="D902" s="26"/>
      <c r="E902" s="13"/>
      <c r="F902" s="14"/>
      <c r="G902" s="14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37"/>
      <c r="AC902" s="37"/>
      <c r="AD902" s="13"/>
      <c r="AE902" s="27"/>
    </row>
    <row r="903" spans="1:31" ht="17.25" thickBot="1" x14ac:dyDescent="0.25">
      <c r="A903" s="42"/>
      <c r="B903" s="55"/>
      <c r="C903" s="42"/>
      <c r="D903" s="28"/>
      <c r="E903" s="29"/>
      <c r="F903" s="30"/>
      <c r="G903" s="30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30"/>
      <c r="AC903" s="30"/>
      <c r="AD903" s="29"/>
      <c r="AE903" s="31"/>
    </row>
    <row r="904" spans="1:31" ht="16.5" x14ac:dyDescent="0.2">
      <c r="A904" s="42"/>
      <c r="B904" s="55"/>
      <c r="C904" s="42"/>
      <c r="D904" s="23"/>
      <c r="E904" s="24"/>
      <c r="F904" s="32"/>
      <c r="G904" s="32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5"/>
    </row>
    <row r="905" spans="1:31" ht="16.5" x14ac:dyDescent="0.2">
      <c r="A905" s="42"/>
      <c r="B905" s="55"/>
      <c r="C905" s="42"/>
      <c r="D905" s="26"/>
      <c r="E905" s="13"/>
      <c r="F905" s="14"/>
      <c r="G905" s="14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27"/>
    </row>
    <row r="906" spans="1:31" ht="16.5" x14ac:dyDescent="0.2">
      <c r="A906" s="42"/>
      <c r="B906" s="55"/>
      <c r="C906" s="42"/>
      <c r="D906" s="26"/>
      <c r="E906" s="13"/>
      <c r="F906" s="14"/>
      <c r="G906" s="14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36"/>
      <c r="AC906" s="36"/>
      <c r="AD906" s="13"/>
      <c r="AE906" s="27"/>
    </row>
    <row r="907" spans="1:31" ht="16.5" x14ac:dyDescent="0.2">
      <c r="A907" s="42"/>
      <c r="B907" s="55"/>
      <c r="C907" s="42"/>
      <c r="D907" s="26"/>
      <c r="E907" s="13"/>
      <c r="F907" s="14"/>
      <c r="G907" s="14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36"/>
      <c r="AC907" s="36"/>
      <c r="AD907" s="13"/>
      <c r="AE907" s="27"/>
    </row>
    <row r="908" spans="1:31" ht="16.5" x14ac:dyDescent="0.2">
      <c r="A908" s="42"/>
      <c r="B908" s="55"/>
      <c r="C908" s="42"/>
      <c r="D908" s="26"/>
      <c r="E908" s="13"/>
      <c r="F908" s="14"/>
      <c r="G908" s="14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37"/>
      <c r="AC908" s="37"/>
      <c r="AD908" s="13"/>
      <c r="AE908" s="27"/>
    </row>
    <row r="909" spans="1:31" ht="17.25" thickBot="1" x14ac:dyDescent="0.25">
      <c r="A909" s="42"/>
      <c r="B909" s="55"/>
      <c r="C909" s="42"/>
      <c r="D909" s="28"/>
      <c r="E909" s="29"/>
      <c r="F909" s="30"/>
      <c r="G909" s="30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30"/>
      <c r="AC909" s="30"/>
      <c r="AD909" s="29"/>
      <c r="AE909" s="31"/>
    </row>
    <row r="910" spans="1:31" ht="16.5" x14ac:dyDescent="0.2">
      <c r="A910" s="42"/>
      <c r="B910" s="55"/>
      <c r="C910" s="42"/>
      <c r="D910" s="23"/>
      <c r="E910" s="24"/>
      <c r="F910" s="32"/>
      <c r="G910" s="32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5"/>
    </row>
    <row r="911" spans="1:31" ht="16.5" x14ac:dyDescent="0.2">
      <c r="A911" s="42"/>
      <c r="B911" s="55"/>
      <c r="C911" s="42"/>
      <c r="D911" s="26"/>
      <c r="E911" s="13"/>
      <c r="F911" s="14"/>
      <c r="G911" s="14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27"/>
    </row>
    <row r="912" spans="1:31" ht="16.5" x14ac:dyDescent="0.2">
      <c r="A912" s="42"/>
      <c r="B912" s="55"/>
      <c r="C912" s="42"/>
      <c r="D912" s="26"/>
      <c r="E912" s="13"/>
      <c r="F912" s="14"/>
      <c r="G912" s="14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36"/>
      <c r="AC912" s="36"/>
      <c r="AD912" s="13"/>
      <c r="AE912" s="27"/>
    </row>
    <row r="913" spans="1:31" ht="16.5" x14ac:dyDescent="0.2">
      <c r="A913" s="42"/>
      <c r="B913" s="55"/>
      <c r="C913" s="42"/>
      <c r="D913" s="26"/>
      <c r="E913" s="13"/>
      <c r="F913" s="14"/>
      <c r="G913" s="14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36"/>
      <c r="AC913" s="36"/>
      <c r="AD913" s="13"/>
      <c r="AE913" s="27"/>
    </row>
    <row r="914" spans="1:31" ht="16.5" x14ac:dyDescent="0.2">
      <c r="A914" s="42"/>
      <c r="B914" s="55"/>
      <c r="C914" s="42"/>
      <c r="D914" s="26"/>
      <c r="E914" s="13"/>
      <c r="F914" s="14"/>
      <c r="G914" s="14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37"/>
      <c r="AC914" s="37"/>
      <c r="AD914" s="13"/>
      <c r="AE914" s="27"/>
    </row>
    <row r="915" spans="1:31" ht="17.25" thickBot="1" x14ac:dyDescent="0.25">
      <c r="A915" s="42"/>
      <c r="B915" s="55"/>
      <c r="C915" s="42"/>
      <c r="D915" s="28"/>
      <c r="E915" s="29"/>
      <c r="F915" s="30"/>
      <c r="G915" s="30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30"/>
      <c r="AC915" s="30"/>
      <c r="AD915" s="29"/>
      <c r="AE915" s="31"/>
    </row>
    <row r="916" spans="1:31" ht="16.5" x14ac:dyDescent="0.2">
      <c r="A916" s="42"/>
      <c r="B916" s="55"/>
      <c r="C916" s="42"/>
      <c r="D916" s="23"/>
      <c r="E916" s="24"/>
      <c r="F916" s="32"/>
      <c r="G916" s="32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5"/>
    </row>
    <row r="917" spans="1:31" ht="16.5" x14ac:dyDescent="0.2">
      <c r="A917" s="42"/>
      <c r="B917" s="55"/>
      <c r="C917" s="42"/>
      <c r="D917" s="26"/>
      <c r="E917" s="13"/>
      <c r="F917" s="14"/>
      <c r="G917" s="14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27"/>
    </row>
    <row r="918" spans="1:31" ht="16.5" x14ac:dyDescent="0.2">
      <c r="A918" s="42"/>
      <c r="B918" s="55"/>
      <c r="C918" s="42"/>
      <c r="D918" s="26"/>
      <c r="E918" s="13"/>
      <c r="F918" s="14"/>
      <c r="G918" s="14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36"/>
      <c r="AC918" s="36"/>
      <c r="AD918" s="13"/>
      <c r="AE918" s="27"/>
    </row>
    <row r="919" spans="1:31" ht="16.5" x14ac:dyDescent="0.2">
      <c r="A919" s="42"/>
      <c r="B919" s="55"/>
      <c r="C919" s="42"/>
      <c r="D919" s="26"/>
      <c r="E919" s="13"/>
      <c r="F919" s="14"/>
      <c r="G919" s="14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36"/>
      <c r="AC919" s="36"/>
      <c r="AD919" s="13"/>
      <c r="AE919" s="27"/>
    </row>
    <row r="920" spans="1:31" ht="16.5" x14ac:dyDescent="0.2">
      <c r="A920" s="42"/>
      <c r="B920" s="55"/>
      <c r="C920" s="42"/>
      <c r="D920" s="26"/>
      <c r="E920" s="13"/>
      <c r="F920" s="14"/>
      <c r="G920" s="14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37"/>
      <c r="AC920" s="37"/>
      <c r="AD920" s="13"/>
      <c r="AE920" s="27"/>
    </row>
    <row r="921" spans="1:31" ht="17.25" thickBot="1" x14ac:dyDescent="0.25">
      <c r="A921" s="42"/>
      <c r="B921" s="55"/>
      <c r="C921" s="42"/>
      <c r="D921" s="28"/>
      <c r="E921" s="29"/>
      <c r="F921" s="30"/>
      <c r="G921" s="30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30"/>
      <c r="AC921" s="30"/>
      <c r="AD921" s="29"/>
      <c r="AE921" s="31"/>
    </row>
    <row r="922" spans="1:31" x14ac:dyDescent="0.2">
      <c r="A922" s="41"/>
      <c r="B922" s="41"/>
      <c r="C922" s="41"/>
    </row>
    <row r="923" spans="1:31" x14ac:dyDescent="0.2">
      <c r="A923" s="41"/>
      <c r="B923" s="41"/>
      <c r="C923" s="41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73"/>
  <sheetViews>
    <sheetView workbookViewId="0">
      <selection activeCell="D4" sqref="D4"/>
    </sheetView>
  </sheetViews>
  <sheetFormatPr defaultRowHeight="14.25" x14ac:dyDescent="0.2"/>
  <cols>
    <col min="1" max="1" width="9" style="35"/>
    <col min="2" max="2" width="8.25" style="35" customWidth="1"/>
    <col min="3" max="3" width="9" style="35"/>
    <col min="4" max="4" width="12.25" style="35" customWidth="1"/>
    <col min="5" max="5" width="9.625" bestFit="1" customWidth="1"/>
    <col min="8" max="8" width="16" customWidth="1"/>
    <col min="12" max="12" width="25.625" style="35" customWidth="1"/>
    <col min="13" max="13" width="12.875" style="35" customWidth="1"/>
    <col min="14" max="14" width="25.625" style="35" customWidth="1"/>
    <col min="15" max="15" width="12.875" style="35" customWidth="1"/>
    <col min="16" max="16" width="25.625" style="35" customWidth="1"/>
    <col min="17" max="17" width="12.875" style="35" customWidth="1"/>
    <col min="18" max="18" width="25.625" style="35" customWidth="1"/>
    <col min="19" max="19" width="12.875" style="35" customWidth="1"/>
    <col min="20" max="20" width="25.625" style="35" customWidth="1"/>
    <col min="21" max="21" width="12.875" style="35" customWidth="1"/>
    <col min="22" max="22" width="25.625" style="35" customWidth="1"/>
    <col min="23" max="23" width="12.875" style="35" customWidth="1"/>
    <col min="24" max="24" width="25.625" style="35" customWidth="1"/>
    <col min="25" max="25" width="12.875" style="35" customWidth="1"/>
    <col min="26" max="26" width="25.625" style="35" customWidth="1"/>
    <col min="27" max="27" width="12.875" style="35" customWidth="1"/>
    <col min="28" max="28" width="15.625" customWidth="1"/>
    <col min="29" max="29" width="14.75" customWidth="1"/>
    <col min="30" max="30" width="13.625" customWidth="1"/>
    <col min="32" max="32" width="9" style="35"/>
    <col min="36" max="36" width="11" customWidth="1"/>
    <col min="37" max="37" width="13.375" customWidth="1"/>
    <col min="38" max="38" width="16.75" customWidth="1"/>
    <col min="40" max="40" width="8.875" customWidth="1"/>
    <col min="41" max="41" width="8.625" customWidth="1"/>
    <col min="44" max="44" width="9" style="35"/>
  </cols>
  <sheetData>
    <row r="1" spans="1:47" ht="15" x14ac:dyDescent="0.2">
      <c r="A1" s="2" t="s">
        <v>996</v>
      </c>
      <c r="B1" s="2" t="s">
        <v>992</v>
      </c>
      <c r="C1" s="2" t="s">
        <v>1002</v>
      </c>
      <c r="D1" s="2" t="s">
        <v>1007</v>
      </c>
      <c r="E1" s="2" t="s">
        <v>16</v>
      </c>
      <c r="F1" s="2" t="s">
        <v>17</v>
      </c>
      <c r="G1" s="2" t="s">
        <v>18</v>
      </c>
      <c r="H1" s="2" t="s">
        <v>0</v>
      </c>
      <c r="I1" s="2" t="s">
        <v>1</v>
      </c>
      <c r="J1" s="2" t="s">
        <v>2</v>
      </c>
      <c r="K1" s="2" t="s">
        <v>3</v>
      </c>
      <c r="L1" s="2" t="s">
        <v>1652</v>
      </c>
      <c r="M1" s="2" t="s">
        <v>1339</v>
      </c>
      <c r="N1" s="2" t="s">
        <v>1653</v>
      </c>
      <c r="O1" s="2" t="s">
        <v>1340</v>
      </c>
      <c r="P1" s="2" t="s">
        <v>1654</v>
      </c>
      <c r="Q1" s="2" t="s">
        <v>1341</v>
      </c>
      <c r="R1" s="2" t="s">
        <v>1655</v>
      </c>
      <c r="S1" s="2" t="s">
        <v>1342</v>
      </c>
      <c r="T1" s="2" t="s">
        <v>1656</v>
      </c>
      <c r="U1" s="2" t="s">
        <v>1657</v>
      </c>
      <c r="V1" s="2" t="s">
        <v>1658</v>
      </c>
      <c r="W1" s="2" t="s">
        <v>1659</v>
      </c>
      <c r="X1" s="2" t="s">
        <v>1660</v>
      </c>
      <c r="Y1" s="2" t="s">
        <v>1661</v>
      </c>
      <c r="Z1" s="2" t="s">
        <v>1662</v>
      </c>
      <c r="AA1" s="2" t="s">
        <v>1663</v>
      </c>
      <c r="AB1" s="3" t="s">
        <v>1014</v>
      </c>
      <c r="AC1" s="3" t="s">
        <v>1040</v>
      </c>
      <c r="AD1" s="3" t="s">
        <v>1041</v>
      </c>
    </row>
    <row r="2" spans="1:47" x14ac:dyDescent="0.2">
      <c r="A2" s="35" t="s">
        <v>993</v>
      </c>
      <c r="B2" s="35" t="s">
        <v>993</v>
      </c>
      <c r="C2" s="35" t="s">
        <v>993</v>
      </c>
      <c r="D2" s="35" t="s">
        <v>995</v>
      </c>
      <c r="E2" s="35" t="s">
        <v>4</v>
      </c>
      <c r="F2" s="35" t="s">
        <v>4</v>
      </c>
      <c r="G2" s="35" t="s">
        <v>12</v>
      </c>
      <c r="H2" s="35" t="s">
        <v>24</v>
      </c>
      <c r="I2" s="35" t="s">
        <v>25</v>
      </c>
      <c r="J2" s="35" t="s">
        <v>25</v>
      </c>
      <c r="K2" s="35" t="s">
        <v>25</v>
      </c>
      <c r="L2" s="35" t="s">
        <v>1664</v>
      </c>
      <c r="M2" s="35" t="s">
        <v>399</v>
      </c>
      <c r="N2" s="35" t="s">
        <v>1664</v>
      </c>
      <c r="O2" s="35" t="s">
        <v>399</v>
      </c>
      <c r="P2" s="35" t="s">
        <v>1664</v>
      </c>
      <c r="Q2" s="35" t="s">
        <v>399</v>
      </c>
      <c r="R2" s="35" t="s">
        <v>1664</v>
      </c>
      <c r="S2" s="35" t="s">
        <v>399</v>
      </c>
      <c r="T2" s="35" t="s">
        <v>1664</v>
      </c>
      <c r="U2" s="35" t="s">
        <v>399</v>
      </c>
      <c r="V2" s="35" t="s">
        <v>1664</v>
      </c>
      <c r="W2" s="35" t="s">
        <v>399</v>
      </c>
      <c r="X2" s="35" t="s">
        <v>1664</v>
      </c>
      <c r="Y2" s="35" t="s">
        <v>399</v>
      </c>
      <c r="Z2" s="35" t="s">
        <v>1664</v>
      </c>
      <c r="AA2" s="35" t="s">
        <v>399</v>
      </c>
      <c r="AB2" s="35" t="s">
        <v>26</v>
      </c>
      <c r="AC2" s="35" t="s">
        <v>1042</v>
      </c>
      <c r="AD2" s="35" t="s">
        <v>1042</v>
      </c>
    </row>
    <row r="3" spans="1:47" ht="18" thickBot="1" x14ac:dyDescent="0.25">
      <c r="A3" s="1" t="s">
        <v>650</v>
      </c>
      <c r="B3" s="1" t="s">
        <v>1005</v>
      </c>
      <c r="C3" s="1" t="s">
        <v>651</v>
      </c>
      <c r="D3" s="1" t="s">
        <v>1006</v>
      </c>
      <c r="E3" s="1" t="s">
        <v>5</v>
      </c>
      <c r="F3" s="1" t="s">
        <v>6</v>
      </c>
      <c r="G3" s="1" t="s">
        <v>14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1665</v>
      </c>
      <c r="M3" s="1" t="s">
        <v>1666</v>
      </c>
      <c r="N3" s="1" t="s">
        <v>1665</v>
      </c>
      <c r="O3" s="1" t="s">
        <v>1666</v>
      </c>
      <c r="P3" s="1" t="s">
        <v>1665</v>
      </c>
      <c r="Q3" s="1" t="s">
        <v>1666</v>
      </c>
      <c r="R3" s="1" t="s">
        <v>1665</v>
      </c>
      <c r="S3" s="1" t="s">
        <v>1666</v>
      </c>
      <c r="T3" s="1" t="s">
        <v>1665</v>
      </c>
      <c r="U3" s="1" t="s">
        <v>1666</v>
      </c>
      <c r="V3" s="1" t="s">
        <v>1665</v>
      </c>
      <c r="W3" s="1" t="s">
        <v>1666</v>
      </c>
      <c r="X3" s="1" t="s">
        <v>1665</v>
      </c>
      <c r="Y3" s="1" t="s">
        <v>1666</v>
      </c>
      <c r="Z3" s="1" t="s">
        <v>1665</v>
      </c>
      <c r="AA3" s="1" t="s">
        <v>1666</v>
      </c>
      <c r="AB3" s="1" t="s">
        <v>1016</v>
      </c>
      <c r="AC3" s="1" t="s">
        <v>1043</v>
      </c>
      <c r="AD3" s="1" t="s">
        <v>1044</v>
      </c>
      <c r="AG3" s="4" t="s">
        <v>734</v>
      </c>
      <c r="AH3" s="4" t="s">
        <v>650</v>
      </c>
      <c r="AI3" s="4" t="s">
        <v>33</v>
      </c>
      <c r="AJ3" s="4" t="s">
        <v>32</v>
      </c>
      <c r="AK3" s="4" t="s">
        <v>11</v>
      </c>
      <c r="AL3" s="4" t="s">
        <v>731</v>
      </c>
      <c r="AM3" s="4" t="s">
        <v>879</v>
      </c>
      <c r="AN3" s="4" t="s">
        <v>880</v>
      </c>
      <c r="AO3" s="4" t="s">
        <v>881</v>
      </c>
      <c r="AP3" s="4" t="s">
        <v>10</v>
      </c>
      <c r="AS3" s="4" t="s">
        <v>736</v>
      </c>
      <c r="AT3" s="4" t="s">
        <v>737</v>
      </c>
      <c r="AU3" s="4" t="s">
        <v>738</v>
      </c>
    </row>
    <row r="4" spans="1:47" ht="16.5" x14ac:dyDescent="0.2">
      <c r="A4" s="55">
        <f>MATCH(B4-1,$AU$4:$AU$19,1)</f>
        <v>1</v>
      </c>
      <c r="B4" s="55">
        <f>INT((AE4-1)/6)+1</f>
        <v>1</v>
      </c>
      <c r="C4" s="55">
        <f>B4-INDEX($AU$4:$AU$19,A4)</f>
        <v>1</v>
      </c>
      <c r="D4" s="60">
        <f>E4*100+F4*10+IF(G4="jlr",0,1)</f>
        <v>3010110</v>
      </c>
      <c r="E4" s="23">
        <v>30101</v>
      </c>
      <c r="F4" s="44">
        <v>1</v>
      </c>
      <c r="G4" s="24" t="s">
        <v>19</v>
      </c>
      <c r="H4" s="32" t="s">
        <v>749</v>
      </c>
      <c r="I4" s="32">
        <f>INDEX($AL$4:$AL$198,B4)</f>
        <v>1</v>
      </c>
      <c r="J4" s="24">
        <f>INDEX($AM$4:$AO$198,B4,F4)</f>
        <v>1</v>
      </c>
      <c r="K4" s="24">
        <f>INDEX($AP$4:$AP$198,B4)</f>
        <v>1</v>
      </c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32"/>
      <c r="AD4" s="61"/>
      <c r="AE4" s="5">
        <v>1</v>
      </c>
      <c r="AG4" s="53">
        <v>1</v>
      </c>
      <c r="AH4" s="53">
        <v>1</v>
      </c>
      <c r="AI4" s="53">
        <v>1</v>
      </c>
      <c r="AJ4" s="53">
        <f>30000+AH4*100+AI4</f>
        <v>30101</v>
      </c>
      <c r="AK4" s="53" t="str">
        <f>"挂机-"&amp;AH4&amp;"-"&amp;AI4</f>
        <v>挂机-1-1</v>
      </c>
      <c r="AL4" s="53">
        <v>1</v>
      </c>
      <c r="AM4" s="53">
        <v>1</v>
      </c>
      <c r="AN4" s="53">
        <v>1</v>
      </c>
      <c r="AO4" s="53">
        <v>1</v>
      </c>
      <c r="AP4" s="53">
        <v>1</v>
      </c>
      <c r="AS4" s="55">
        <v>0</v>
      </c>
      <c r="AT4" s="55">
        <v>0</v>
      </c>
      <c r="AU4" s="55">
        <v>0</v>
      </c>
    </row>
    <row r="5" spans="1:47" ht="16.5" x14ac:dyDescent="0.2">
      <c r="A5" s="55">
        <f t="shared" ref="A5:A7" si="0">MATCH(B5-1,$AU$4:$AU$19,1)</f>
        <v>1</v>
      </c>
      <c r="B5" s="55">
        <f t="shared" ref="B5:B7" si="1">INT((AE5-1)/6)+1</f>
        <v>1</v>
      </c>
      <c r="C5" s="55">
        <f t="shared" ref="C5:C7" si="2">B5-INDEX($AU$4:$AU$19,A5)</f>
        <v>1</v>
      </c>
      <c r="D5" s="60">
        <f t="shared" ref="D5:D68" si="3">E5*100+F5*10+IF(G5="jlr",0,1)</f>
        <v>3010111</v>
      </c>
      <c r="E5" s="26">
        <v>30101</v>
      </c>
      <c r="F5" s="45">
        <v>1</v>
      </c>
      <c r="G5" s="13" t="s">
        <v>989</v>
      </c>
      <c r="H5" s="14" t="s">
        <v>1104</v>
      </c>
      <c r="I5" s="14">
        <f t="shared" ref="I5:I7" si="4">INDEX($AL$4:$AL$198,B5)</f>
        <v>1</v>
      </c>
      <c r="J5" s="13">
        <f>INDEX($AM$4:$AO$198,B5,F5)</f>
        <v>1</v>
      </c>
      <c r="K5" s="13">
        <f t="shared" ref="K5:K7" si="5">INDEX($AP$4:$AP$198,B5)</f>
        <v>1</v>
      </c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4"/>
      <c r="AD5" s="62"/>
      <c r="AE5" s="5">
        <v>2</v>
      </c>
      <c r="AG5" s="53">
        <v>2</v>
      </c>
      <c r="AH5" s="53">
        <v>1</v>
      </c>
      <c r="AI5" s="53">
        <v>2</v>
      </c>
      <c r="AJ5" s="53">
        <f t="shared" ref="AJ5:AJ68" si="6">30000+AH5*100+AI5</f>
        <v>30102</v>
      </c>
      <c r="AK5" s="53" t="str">
        <f t="shared" ref="AK5:AK68" si="7">"挂机-"&amp;AH5&amp;"-"&amp;AI5</f>
        <v>挂机-1-2</v>
      </c>
      <c r="AL5" s="53">
        <v>5</v>
      </c>
      <c r="AM5" s="53">
        <v>1</v>
      </c>
      <c r="AN5" s="53">
        <v>1</v>
      </c>
      <c r="AO5" s="53">
        <v>1</v>
      </c>
      <c r="AP5" s="53">
        <v>1</v>
      </c>
      <c r="AS5" s="55">
        <v>1</v>
      </c>
      <c r="AT5" s="55">
        <v>4</v>
      </c>
      <c r="AU5" s="55">
        <f>SUM(AT$5:AT5)</f>
        <v>4</v>
      </c>
    </row>
    <row r="6" spans="1:47" ht="16.5" x14ac:dyDescent="0.2">
      <c r="A6" s="55">
        <f t="shared" si="0"/>
        <v>1</v>
      </c>
      <c r="B6" s="55">
        <f t="shared" si="1"/>
        <v>1</v>
      </c>
      <c r="C6" s="55">
        <f t="shared" si="2"/>
        <v>1</v>
      </c>
      <c r="D6" s="60">
        <f t="shared" si="3"/>
        <v>3010120</v>
      </c>
      <c r="E6" s="26">
        <v>30101</v>
      </c>
      <c r="F6" s="45">
        <v>2</v>
      </c>
      <c r="G6" s="13" t="s">
        <v>19</v>
      </c>
      <c r="H6" s="14" t="s">
        <v>21</v>
      </c>
      <c r="I6" s="14">
        <f t="shared" si="4"/>
        <v>1</v>
      </c>
      <c r="J6" s="13">
        <f t="shared" ref="J6:J7" si="8">INDEX($AM$4:$AO$198,B6,F6)</f>
        <v>1</v>
      </c>
      <c r="K6" s="13">
        <f t="shared" si="5"/>
        <v>1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4"/>
      <c r="AD6" s="63"/>
      <c r="AE6" s="35">
        <v>3</v>
      </c>
      <c r="AG6" s="53">
        <v>3</v>
      </c>
      <c r="AH6" s="53">
        <v>1</v>
      </c>
      <c r="AI6" s="53">
        <v>3</v>
      </c>
      <c r="AJ6" s="53">
        <f t="shared" si="6"/>
        <v>30103</v>
      </c>
      <c r="AK6" s="53" t="str">
        <f t="shared" si="7"/>
        <v>挂机-1-3</v>
      </c>
      <c r="AL6" s="53">
        <v>7</v>
      </c>
      <c r="AM6" s="53">
        <v>1</v>
      </c>
      <c r="AN6" s="53">
        <v>1</v>
      </c>
      <c r="AO6" s="53">
        <v>1</v>
      </c>
      <c r="AP6" s="53">
        <v>1</v>
      </c>
      <c r="AS6" s="55">
        <v>2</v>
      </c>
      <c r="AT6" s="55">
        <v>8</v>
      </c>
      <c r="AU6" s="55">
        <f>SUM(AT$5:AT6)</f>
        <v>12</v>
      </c>
    </row>
    <row r="7" spans="1:47" ht="17.25" thickBot="1" x14ac:dyDescent="0.25">
      <c r="A7" s="55">
        <f t="shared" si="0"/>
        <v>1</v>
      </c>
      <c r="B7" s="55">
        <f t="shared" si="1"/>
        <v>1</v>
      </c>
      <c r="C7" s="55">
        <f t="shared" si="2"/>
        <v>1</v>
      </c>
      <c r="D7" s="60">
        <f t="shared" si="3"/>
        <v>3010121</v>
      </c>
      <c r="E7" s="28">
        <v>30101</v>
      </c>
      <c r="F7" s="46">
        <v>2</v>
      </c>
      <c r="G7" s="29" t="s">
        <v>989</v>
      </c>
      <c r="H7" s="30" t="s">
        <v>991</v>
      </c>
      <c r="I7" s="30">
        <f t="shared" si="4"/>
        <v>1</v>
      </c>
      <c r="J7" s="29">
        <f t="shared" si="8"/>
        <v>1</v>
      </c>
      <c r="K7" s="29">
        <f t="shared" si="5"/>
        <v>1</v>
      </c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30"/>
      <c r="AD7" s="64"/>
      <c r="AE7" s="35">
        <v>4</v>
      </c>
      <c r="AG7" s="53">
        <v>4</v>
      </c>
      <c r="AH7" s="53">
        <v>1</v>
      </c>
      <c r="AI7" s="53">
        <v>4</v>
      </c>
      <c r="AJ7" s="53">
        <f t="shared" si="6"/>
        <v>30104</v>
      </c>
      <c r="AK7" s="53" t="str">
        <f t="shared" si="7"/>
        <v>挂机-1-4</v>
      </c>
      <c r="AL7" s="53">
        <v>10</v>
      </c>
      <c r="AM7" s="54">
        <v>1</v>
      </c>
      <c r="AN7" s="54">
        <v>1</v>
      </c>
      <c r="AO7" s="54">
        <v>1</v>
      </c>
      <c r="AP7" s="53">
        <v>1</v>
      </c>
      <c r="AS7" s="55">
        <v>3</v>
      </c>
      <c r="AT7" s="55">
        <v>9</v>
      </c>
      <c r="AU7" s="55">
        <f>SUM(AT$5:AT7)</f>
        <v>21</v>
      </c>
    </row>
    <row r="8" spans="1:47" ht="16.5" x14ac:dyDescent="0.2">
      <c r="A8" s="55">
        <f t="shared" ref="A8:A39" si="9">MATCH(B8-1,$AU$4:$AU$19,1)</f>
        <v>1</v>
      </c>
      <c r="B8" s="55">
        <f>INT((AE10-1)/6)+1</f>
        <v>2</v>
      </c>
      <c r="C8" s="55">
        <f t="shared" ref="C8:C39" si="10">B8-INDEX($AU$4:$AU$19,A8)</f>
        <v>2</v>
      </c>
      <c r="D8" s="60">
        <f t="shared" si="3"/>
        <v>3010210</v>
      </c>
      <c r="E8" s="23">
        <v>30102</v>
      </c>
      <c r="F8" s="24">
        <v>1</v>
      </c>
      <c r="G8" s="24" t="s">
        <v>19</v>
      </c>
      <c r="H8" s="24" t="s">
        <v>990</v>
      </c>
      <c r="I8" s="24">
        <v>7</v>
      </c>
      <c r="J8" s="24">
        <f t="shared" ref="J8:J17" si="11">INDEX($AM$4:$AO$198,B8,F8)</f>
        <v>1</v>
      </c>
      <c r="K8" s="24">
        <f t="shared" ref="K8:K39" si="12">INDEX($AP$4:$AP$198,B8)</f>
        <v>1</v>
      </c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5"/>
      <c r="AE8" s="35">
        <v>5</v>
      </c>
      <c r="AG8" s="53">
        <v>5</v>
      </c>
      <c r="AH8" s="53">
        <v>2</v>
      </c>
      <c r="AI8" s="53">
        <v>1</v>
      </c>
      <c r="AJ8" s="53">
        <f t="shared" si="6"/>
        <v>30201</v>
      </c>
      <c r="AK8" s="53" t="str">
        <f t="shared" si="7"/>
        <v>挂机-2-1</v>
      </c>
      <c r="AL8" s="53">
        <v>15</v>
      </c>
      <c r="AM8" s="53">
        <v>2</v>
      </c>
      <c r="AN8" s="54">
        <v>1</v>
      </c>
      <c r="AO8" s="54">
        <v>1</v>
      </c>
      <c r="AP8" s="54">
        <v>1</v>
      </c>
      <c r="AS8" s="55">
        <v>4</v>
      </c>
      <c r="AT8" s="55">
        <v>9</v>
      </c>
      <c r="AU8" s="55">
        <f>SUM(AT$5:AT8)</f>
        <v>30</v>
      </c>
    </row>
    <row r="9" spans="1:47" ht="16.5" x14ac:dyDescent="0.2">
      <c r="A9" s="55">
        <f t="shared" si="9"/>
        <v>1</v>
      </c>
      <c r="B9" s="55">
        <f t="shared" ref="B9:B72" si="13">INT((AE12-1)/6)+1</f>
        <v>2</v>
      </c>
      <c r="C9" s="55">
        <f t="shared" si="10"/>
        <v>2</v>
      </c>
      <c r="D9" s="60">
        <f t="shared" si="3"/>
        <v>3010220</v>
      </c>
      <c r="E9" s="26">
        <v>30102</v>
      </c>
      <c r="F9" s="13">
        <v>2</v>
      </c>
      <c r="G9" s="13" t="s">
        <v>19</v>
      </c>
      <c r="H9" s="13" t="s">
        <v>21</v>
      </c>
      <c r="I9" s="13">
        <v>7</v>
      </c>
      <c r="J9" s="13">
        <v>2</v>
      </c>
      <c r="K9" s="13">
        <f t="shared" si="12"/>
        <v>1</v>
      </c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27"/>
      <c r="AE9" s="35">
        <v>6</v>
      </c>
      <c r="AG9" s="53">
        <v>6</v>
      </c>
      <c r="AH9" s="53">
        <v>2</v>
      </c>
      <c r="AI9" s="53">
        <v>2</v>
      </c>
      <c r="AJ9" s="53">
        <f t="shared" si="6"/>
        <v>30202</v>
      </c>
      <c r="AK9" s="53" t="str">
        <f t="shared" si="7"/>
        <v>挂机-2-2</v>
      </c>
      <c r="AL9" s="53">
        <v>15</v>
      </c>
      <c r="AM9" s="53">
        <v>2</v>
      </c>
      <c r="AN9" s="53">
        <v>2</v>
      </c>
      <c r="AO9" s="54">
        <v>1</v>
      </c>
      <c r="AP9" s="54">
        <v>1</v>
      </c>
      <c r="AS9" s="55">
        <v>5</v>
      </c>
      <c r="AT9" s="55">
        <v>15</v>
      </c>
      <c r="AU9" s="55">
        <f>SUM(AT$5:AT9)</f>
        <v>45</v>
      </c>
    </row>
    <row r="10" spans="1:47" ht="16.5" x14ac:dyDescent="0.2">
      <c r="A10" s="55">
        <f t="shared" si="9"/>
        <v>1</v>
      </c>
      <c r="B10" s="55">
        <f t="shared" si="13"/>
        <v>2</v>
      </c>
      <c r="C10" s="55">
        <f t="shared" si="10"/>
        <v>2</v>
      </c>
      <c r="D10" s="60">
        <f t="shared" si="3"/>
        <v>3010221</v>
      </c>
      <c r="E10" s="26">
        <v>30102</v>
      </c>
      <c r="F10" s="13">
        <v>2</v>
      </c>
      <c r="G10" s="13" t="s">
        <v>989</v>
      </c>
      <c r="H10" s="13" t="s">
        <v>991</v>
      </c>
      <c r="I10" s="13">
        <v>5</v>
      </c>
      <c r="J10" s="13">
        <f t="shared" si="11"/>
        <v>1</v>
      </c>
      <c r="K10" s="13">
        <f t="shared" si="12"/>
        <v>1</v>
      </c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27"/>
      <c r="AE10" s="35">
        <v>7</v>
      </c>
      <c r="AG10" s="53">
        <v>7</v>
      </c>
      <c r="AH10" s="53">
        <v>2</v>
      </c>
      <c r="AI10" s="53">
        <v>3</v>
      </c>
      <c r="AJ10" s="53">
        <f t="shared" si="6"/>
        <v>30203</v>
      </c>
      <c r="AK10" s="53" t="str">
        <f t="shared" si="7"/>
        <v>挂机-2-3</v>
      </c>
      <c r="AL10" s="53">
        <v>15</v>
      </c>
      <c r="AM10" s="53">
        <v>2</v>
      </c>
      <c r="AN10" s="53">
        <v>2</v>
      </c>
      <c r="AO10" s="53">
        <v>2</v>
      </c>
      <c r="AP10" s="54">
        <v>1</v>
      </c>
      <c r="AS10" s="55">
        <v>6</v>
      </c>
      <c r="AT10" s="55">
        <v>15</v>
      </c>
      <c r="AU10" s="55">
        <f>SUM(AT$5:AT10)</f>
        <v>60</v>
      </c>
    </row>
    <row r="11" spans="1:47" ht="16.5" x14ac:dyDescent="0.2">
      <c r="A11" s="55">
        <f t="shared" si="9"/>
        <v>1</v>
      </c>
      <c r="B11" s="55">
        <f t="shared" si="13"/>
        <v>2</v>
      </c>
      <c r="C11" s="55">
        <f t="shared" si="10"/>
        <v>2</v>
      </c>
      <c r="D11" s="60">
        <f t="shared" si="3"/>
        <v>3010230</v>
      </c>
      <c r="E11" s="26">
        <v>30102</v>
      </c>
      <c r="F11" s="13">
        <v>3</v>
      </c>
      <c r="G11" s="13" t="s">
        <v>19</v>
      </c>
      <c r="H11" s="13" t="s">
        <v>749</v>
      </c>
      <c r="I11" s="13">
        <v>7</v>
      </c>
      <c r="J11" s="13">
        <v>2</v>
      </c>
      <c r="K11" s="13">
        <f t="shared" si="12"/>
        <v>1</v>
      </c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27"/>
      <c r="AE11" s="35">
        <v>8</v>
      </c>
      <c r="AG11" s="53">
        <v>8</v>
      </c>
      <c r="AH11" s="53">
        <v>2</v>
      </c>
      <c r="AI11" s="53">
        <v>4</v>
      </c>
      <c r="AJ11" s="53">
        <f t="shared" si="6"/>
        <v>30204</v>
      </c>
      <c r="AK11" s="53" t="str">
        <f t="shared" si="7"/>
        <v>挂机-2-4</v>
      </c>
      <c r="AL11" s="53">
        <v>16</v>
      </c>
      <c r="AM11" s="54">
        <v>2</v>
      </c>
      <c r="AN11" s="54">
        <v>2</v>
      </c>
      <c r="AO11" s="54">
        <v>2</v>
      </c>
      <c r="AP11" s="54">
        <v>1</v>
      </c>
      <c r="AS11" s="55">
        <v>7</v>
      </c>
      <c r="AT11" s="55">
        <v>15</v>
      </c>
      <c r="AU11" s="55">
        <f>SUM(AT$5:AT11)</f>
        <v>75</v>
      </c>
    </row>
    <row r="12" spans="1:47" ht="17.25" thickBot="1" x14ac:dyDescent="0.25">
      <c r="A12" s="55">
        <f t="shared" si="9"/>
        <v>1</v>
      </c>
      <c r="B12" s="55">
        <f t="shared" si="13"/>
        <v>2</v>
      </c>
      <c r="C12" s="55">
        <f t="shared" si="10"/>
        <v>2</v>
      </c>
      <c r="D12" s="60">
        <f t="shared" si="3"/>
        <v>3010231</v>
      </c>
      <c r="E12" s="28">
        <v>30102</v>
      </c>
      <c r="F12" s="29">
        <v>3</v>
      </c>
      <c r="G12" s="29" t="s">
        <v>1108</v>
      </c>
      <c r="H12" s="30" t="s">
        <v>1146</v>
      </c>
      <c r="I12" s="29">
        <f t="shared" ref="I12:I17" si="14">INDEX($AL$4:$AL$198,B12)</f>
        <v>5</v>
      </c>
      <c r="J12" s="29">
        <f t="shared" si="11"/>
        <v>1</v>
      </c>
      <c r="K12" s="29">
        <f t="shared" si="12"/>
        <v>1</v>
      </c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31"/>
      <c r="AE12" s="35">
        <v>9</v>
      </c>
      <c r="AG12" s="53">
        <v>9</v>
      </c>
      <c r="AH12" s="53">
        <v>2</v>
      </c>
      <c r="AI12" s="53">
        <v>5</v>
      </c>
      <c r="AJ12" s="53">
        <f t="shared" si="6"/>
        <v>30205</v>
      </c>
      <c r="AK12" s="53" t="str">
        <f t="shared" si="7"/>
        <v>挂机-2-5</v>
      </c>
      <c r="AL12" s="66">
        <v>16</v>
      </c>
      <c r="AM12" s="54">
        <v>2</v>
      </c>
      <c r="AN12" s="54">
        <v>2</v>
      </c>
      <c r="AO12" s="54">
        <v>2</v>
      </c>
      <c r="AP12" s="54">
        <v>1</v>
      </c>
      <c r="AS12" s="55">
        <v>8</v>
      </c>
      <c r="AT12" s="55">
        <v>15</v>
      </c>
      <c r="AU12" s="55">
        <f>SUM(AT$5:AT12)</f>
        <v>90</v>
      </c>
    </row>
    <row r="13" spans="1:47" ht="16.5" x14ac:dyDescent="0.2">
      <c r="A13" s="55">
        <f t="shared" si="9"/>
        <v>1</v>
      </c>
      <c r="B13" s="55">
        <f t="shared" si="13"/>
        <v>3</v>
      </c>
      <c r="C13" s="55">
        <f t="shared" si="10"/>
        <v>3</v>
      </c>
      <c r="D13" s="60">
        <f t="shared" si="3"/>
        <v>3010310</v>
      </c>
      <c r="E13" s="23">
        <v>30103</v>
      </c>
      <c r="F13" s="24">
        <v>1</v>
      </c>
      <c r="G13" s="24" t="s">
        <v>19</v>
      </c>
      <c r="H13" s="24" t="s">
        <v>990</v>
      </c>
      <c r="I13" s="24">
        <f t="shared" si="14"/>
        <v>7</v>
      </c>
      <c r="J13" s="24">
        <f t="shared" si="11"/>
        <v>1</v>
      </c>
      <c r="K13" s="24">
        <f t="shared" si="12"/>
        <v>1</v>
      </c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5"/>
      <c r="AE13" s="35">
        <v>10</v>
      </c>
      <c r="AG13" s="53">
        <v>10</v>
      </c>
      <c r="AH13" s="53">
        <v>2</v>
      </c>
      <c r="AI13" s="53">
        <v>6</v>
      </c>
      <c r="AJ13" s="53">
        <f t="shared" si="6"/>
        <v>30206</v>
      </c>
      <c r="AK13" s="53" t="str">
        <f t="shared" si="7"/>
        <v>挂机-2-6</v>
      </c>
      <c r="AL13" s="66">
        <v>16</v>
      </c>
      <c r="AM13" s="54">
        <v>2</v>
      </c>
      <c r="AN13" s="54">
        <v>2</v>
      </c>
      <c r="AO13" s="54">
        <v>2</v>
      </c>
      <c r="AP13" s="54">
        <v>1</v>
      </c>
      <c r="AS13" s="55">
        <v>9</v>
      </c>
      <c r="AT13" s="55">
        <v>15</v>
      </c>
      <c r="AU13" s="55">
        <f>SUM(AT$5:AT13)</f>
        <v>105</v>
      </c>
    </row>
    <row r="14" spans="1:47" ht="16.5" x14ac:dyDescent="0.2">
      <c r="A14" s="55">
        <f t="shared" si="9"/>
        <v>1</v>
      </c>
      <c r="B14" s="55">
        <f t="shared" si="13"/>
        <v>3</v>
      </c>
      <c r="C14" s="55">
        <f t="shared" si="10"/>
        <v>3</v>
      </c>
      <c r="D14" s="60">
        <f t="shared" si="3"/>
        <v>3010311</v>
      </c>
      <c r="E14" s="26">
        <v>30103</v>
      </c>
      <c r="F14" s="13">
        <v>1</v>
      </c>
      <c r="G14" s="13" t="s">
        <v>989</v>
      </c>
      <c r="H14" s="13" t="s">
        <v>1109</v>
      </c>
      <c r="I14" s="13">
        <v>5</v>
      </c>
      <c r="J14" s="13">
        <f t="shared" si="11"/>
        <v>1</v>
      </c>
      <c r="K14" s="13">
        <f t="shared" si="12"/>
        <v>1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27"/>
      <c r="AE14" s="35">
        <v>11</v>
      </c>
      <c r="AG14" s="53">
        <v>11</v>
      </c>
      <c r="AH14" s="53">
        <v>2</v>
      </c>
      <c r="AI14" s="53">
        <v>7</v>
      </c>
      <c r="AJ14" s="53">
        <f t="shared" si="6"/>
        <v>30207</v>
      </c>
      <c r="AK14" s="53" t="str">
        <f t="shared" si="7"/>
        <v>挂机-2-7</v>
      </c>
      <c r="AL14" s="55">
        <v>17</v>
      </c>
      <c r="AM14" s="55">
        <v>2</v>
      </c>
      <c r="AN14" s="55">
        <v>2</v>
      </c>
      <c r="AO14" s="55">
        <v>2</v>
      </c>
      <c r="AP14" s="55">
        <v>1</v>
      </c>
      <c r="AS14" s="55">
        <v>10</v>
      </c>
      <c r="AT14" s="55">
        <v>15</v>
      </c>
      <c r="AU14" s="55">
        <f>SUM(AT$5:AT14)</f>
        <v>120</v>
      </c>
    </row>
    <row r="15" spans="1:47" ht="16.5" x14ac:dyDescent="0.2">
      <c r="A15" s="55">
        <f t="shared" si="9"/>
        <v>1</v>
      </c>
      <c r="B15" s="55">
        <f t="shared" si="13"/>
        <v>3</v>
      </c>
      <c r="C15" s="55">
        <f t="shared" si="10"/>
        <v>3</v>
      </c>
      <c r="D15" s="60">
        <f t="shared" si="3"/>
        <v>3010320</v>
      </c>
      <c r="E15" s="26">
        <v>30103</v>
      </c>
      <c r="F15" s="13">
        <v>2</v>
      </c>
      <c r="G15" s="13" t="s">
        <v>19</v>
      </c>
      <c r="H15" s="13" t="s">
        <v>294</v>
      </c>
      <c r="I15" s="13">
        <f t="shared" si="14"/>
        <v>7</v>
      </c>
      <c r="J15" s="13">
        <f t="shared" si="11"/>
        <v>1</v>
      </c>
      <c r="K15" s="13">
        <f t="shared" si="12"/>
        <v>1</v>
      </c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27"/>
      <c r="AE15" s="35">
        <v>12</v>
      </c>
      <c r="AG15" s="53">
        <v>12</v>
      </c>
      <c r="AH15" s="53">
        <v>2</v>
      </c>
      <c r="AI15" s="53">
        <v>8</v>
      </c>
      <c r="AJ15" s="53">
        <f t="shared" si="6"/>
        <v>30208</v>
      </c>
      <c r="AK15" s="53" t="str">
        <f t="shared" si="7"/>
        <v>挂机-2-8</v>
      </c>
      <c r="AL15" s="53">
        <v>18</v>
      </c>
      <c r="AM15" s="55">
        <v>2</v>
      </c>
      <c r="AN15" s="55">
        <v>2</v>
      </c>
      <c r="AO15" s="55">
        <v>2</v>
      </c>
      <c r="AP15" s="55">
        <v>1</v>
      </c>
      <c r="AS15" s="55">
        <v>11</v>
      </c>
      <c r="AT15" s="55">
        <v>15</v>
      </c>
      <c r="AU15" s="55">
        <f>SUM(AT$5:AT15)</f>
        <v>135</v>
      </c>
    </row>
    <row r="16" spans="1:47" ht="16.5" x14ac:dyDescent="0.2">
      <c r="A16" s="55">
        <f t="shared" si="9"/>
        <v>1</v>
      </c>
      <c r="B16" s="55">
        <f t="shared" si="13"/>
        <v>3</v>
      </c>
      <c r="C16" s="55">
        <f t="shared" si="10"/>
        <v>3</v>
      </c>
      <c r="D16" s="60">
        <f t="shared" si="3"/>
        <v>3010321</v>
      </c>
      <c r="E16" s="26">
        <v>30103</v>
      </c>
      <c r="F16" s="13">
        <v>2</v>
      </c>
      <c r="G16" s="13" t="s">
        <v>20</v>
      </c>
      <c r="H16" s="13" t="s">
        <v>991</v>
      </c>
      <c r="I16" s="13">
        <v>5</v>
      </c>
      <c r="J16" s="13">
        <f t="shared" si="11"/>
        <v>1</v>
      </c>
      <c r="K16" s="13">
        <f t="shared" si="12"/>
        <v>1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27"/>
      <c r="AE16" s="35">
        <v>13</v>
      </c>
      <c r="AG16" s="53">
        <v>13</v>
      </c>
      <c r="AH16" s="53">
        <v>3</v>
      </c>
      <c r="AI16" s="53">
        <v>1</v>
      </c>
      <c r="AJ16" s="53">
        <f t="shared" si="6"/>
        <v>30301</v>
      </c>
      <c r="AK16" s="53" t="str">
        <f t="shared" si="7"/>
        <v>挂机-3-1</v>
      </c>
      <c r="AL16" s="53">
        <v>24</v>
      </c>
      <c r="AM16" s="55">
        <v>2</v>
      </c>
      <c r="AN16" s="55">
        <v>2</v>
      </c>
      <c r="AO16" s="55">
        <v>2</v>
      </c>
      <c r="AP16" s="55">
        <v>1</v>
      </c>
      <c r="AS16" s="55">
        <v>12</v>
      </c>
      <c r="AT16" s="55">
        <v>15</v>
      </c>
      <c r="AU16" s="55">
        <f>SUM(AT$5:AT16)</f>
        <v>150</v>
      </c>
    </row>
    <row r="17" spans="1:47" ht="16.5" x14ac:dyDescent="0.2">
      <c r="A17" s="55">
        <f t="shared" si="9"/>
        <v>1</v>
      </c>
      <c r="B17" s="55">
        <f t="shared" si="13"/>
        <v>3</v>
      </c>
      <c r="C17" s="55">
        <f t="shared" si="10"/>
        <v>3</v>
      </c>
      <c r="D17" s="60">
        <f t="shared" si="3"/>
        <v>3010330</v>
      </c>
      <c r="E17" s="26">
        <v>30103</v>
      </c>
      <c r="F17" s="13">
        <v>3</v>
      </c>
      <c r="G17" s="13" t="s">
        <v>19</v>
      </c>
      <c r="H17" s="13" t="s">
        <v>749</v>
      </c>
      <c r="I17" s="13">
        <f t="shared" si="14"/>
        <v>7</v>
      </c>
      <c r="J17" s="13">
        <f t="shared" si="11"/>
        <v>1</v>
      </c>
      <c r="K17" s="13">
        <f t="shared" si="12"/>
        <v>1</v>
      </c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27"/>
      <c r="AE17" s="35">
        <v>14</v>
      </c>
      <c r="AG17" s="53">
        <v>14</v>
      </c>
      <c r="AH17" s="53">
        <v>3</v>
      </c>
      <c r="AI17" s="53">
        <v>2</v>
      </c>
      <c r="AJ17" s="53">
        <f t="shared" si="6"/>
        <v>30302</v>
      </c>
      <c r="AK17" s="53" t="str">
        <f t="shared" si="7"/>
        <v>挂机-3-2</v>
      </c>
      <c r="AL17" s="53">
        <v>25</v>
      </c>
      <c r="AM17" s="55">
        <v>2</v>
      </c>
      <c r="AN17" s="55">
        <v>2</v>
      </c>
      <c r="AO17" s="55">
        <v>2</v>
      </c>
      <c r="AP17" s="55">
        <v>1</v>
      </c>
      <c r="AS17" s="55">
        <v>13</v>
      </c>
      <c r="AT17" s="55">
        <v>15</v>
      </c>
      <c r="AU17" s="55">
        <f>SUM(AT$5:AT17)</f>
        <v>165</v>
      </c>
    </row>
    <row r="18" spans="1:47" ht="17.25" thickBot="1" x14ac:dyDescent="0.25">
      <c r="A18" s="55">
        <f t="shared" si="9"/>
        <v>1</v>
      </c>
      <c r="B18" s="55">
        <f t="shared" si="13"/>
        <v>3</v>
      </c>
      <c r="C18" s="55">
        <f t="shared" si="10"/>
        <v>3</v>
      </c>
      <c r="D18" s="60">
        <f t="shared" si="3"/>
        <v>3010331</v>
      </c>
      <c r="E18" s="28">
        <v>30103</v>
      </c>
      <c r="F18" s="29">
        <v>3</v>
      </c>
      <c r="G18" s="29" t="s">
        <v>20</v>
      </c>
      <c r="H18" s="29" t="s">
        <v>1045</v>
      </c>
      <c r="I18" s="29">
        <v>5</v>
      </c>
      <c r="J18" s="29">
        <v>1</v>
      </c>
      <c r="K18" s="29">
        <f t="shared" si="12"/>
        <v>1</v>
      </c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31"/>
      <c r="AE18" s="35">
        <v>15</v>
      </c>
      <c r="AG18" s="53">
        <v>15</v>
      </c>
      <c r="AH18" s="53">
        <v>3</v>
      </c>
      <c r="AI18" s="53">
        <v>3</v>
      </c>
      <c r="AJ18" s="53">
        <f t="shared" si="6"/>
        <v>30303</v>
      </c>
      <c r="AK18" s="53" t="str">
        <f t="shared" si="7"/>
        <v>挂机-3-3</v>
      </c>
      <c r="AL18" s="55">
        <v>26</v>
      </c>
      <c r="AM18" s="55">
        <v>2</v>
      </c>
      <c r="AN18" s="55">
        <v>2</v>
      </c>
      <c r="AO18" s="55">
        <v>2</v>
      </c>
      <c r="AP18" s="55">
        <v>1</v>
      </c>
      <c r="AS18" s="55">
        <v>14</v>
      </c>
      <c r="AT18" s="55">
        <v>15</v>
      </c>
      <c r="AU18" s="55">
        <f>SUM(AT$5:AT18)</f>
        <v>180</v>
      </c>
    </row>
    <row r="19" spans="1:47" ht="16.5" x14ac:dyDescent="0.2">
      <c r="A19" s="55">
        <f t="shared" si="9"/>
        <v>1</v>
      </c>
      <c r="B19" s="55">
        <f t="shared" si="13"/>
        <v>4</v>
      </c>
      <c r="C19" s="55">
        <f t="shared" si="10"/>
        <v>4</v>
      </c>
      <c r="D19" s="60">
        <f t="shared" si="3"/>
        <v>3010410</v>
      </c>
      <c r="E19" s="23">
        <v>30104</v>
      </c>
      <c r="F19" s="24">
        <v>1</v>
      </c>
      <c r="G19" s="24" t="s">
        <v>291</v>
      </c>
      <c r="H19" s="24" t="s">
        <v>749</v>
      </c>
      <c r="I19" s="24">
        <v>8</v>
      </c>
      <c r="J19" s="24">
        <f t="shared" ref="J19:J66" si="15">INDEX($AM$4:$AO$198,B19,F19)</f>
        <v>1</v>
      </c>
      <c r="K19" s="24">
        <f t="shared" si="12"/>
        <v>1</v>
      </c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5"/>
      <c r="AE19" s="35">
        <v>16</v>
      </c>
      <c r="AG19" s="53">
        <v>16</v>
      </c>
      <c r="AH19" s="53">
        <v>3</v>
      </c>
      <c r="AI19" s="53">
        <v>4</v>
      </c>
      <c r="AJ19" s="53">
        <f t="shared" si="6"/>
        <v>30304</v>
      </c>
      <c r="AK19" s="53" t="str">
        <f t="shared" si="7"/>
        <v>挂机-3-4</v>
      </c>
      <c r="AL19" s="55">
        <v>27</v>
      </c>
      <c r="AM19" s="55">
        <v>2</v>
      </c>
      <c r="AN19" s="55">
        <v>2</v>
      </c>
      <c r="AO19" s="55">
        <v>2</v>
      </c>
      <c r="AP19" s="55">
        <v>1</v>
      </c>
      <c r="AS19" s="55">
        <v>15</v>
      </c>
      <c r="AT19" s="55">
        <v>15</v>
      </c>
      <c r="AU19" s="55">
        <f>SUM(AT$5:AT19)</f>
        <v>195</v>
      </c>
    </row>
    <row r="20" spans="1:47" ht="16.5" x14ac:dyDescent="0.2">
      <c r="A20" s="55">
        <f t="shared" si="9"/>
        <v>1</v>
      </c>
      <c r="B20" s="55">
        <f t="shared" si="13"/>
        <v>4</v>
      </c>
      <c r="C20" s="55">
        <f t="shared" si="10"/>
        <v>4</v>
      </c>
      <c r="D20" s="60">
        <f t="shared" si="3"/>
        <v>3010411</v>
      </c>
      <c r="E20" s="26">
        <v>30104</v>
      </c>
      <c r="F20" s="13">
        <v>1</v>
      </c>
      <c r="G20" s="13" t="s">
        <v>292</v>
      </c>
      <c r="H20" s="13" t="s">
        <v>295</v>
      </c>
      <c r="I20" s="13">
        <v>5</v>
      </c>
      <c r="J20" s="13">
        <f t="shared" si="15"/>
        <v>1</v>
      </c>
      <c r="K20" s="13">
        <f t="shared" si="12"/>
        <v>1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27"/>
      <c r="AE20" s="35">
        <v>17</v>
      </c>
      <c r="AG20" s="53">
        <v>17</v>
      </c>
      <c r="AH20" s="53">
        <v>3</v>
      </c>
      <c r="AI20" s="53">
        <v>5</v>
      </c>
      <c r="AJ20" s="53">
        <f t="shared" si="6"/>
        <v>30305</v>
      </c>
      <c r="AK20" s="53" t="str">
        <f t="shared" si="7"/>
        <v>挂机-3-5</v>
      </c>
      <c r="AL20" s="55">
        <v>28</v>
      </c>
      <c r="AM20" s="55">
        <v>2</v>
      </c>
      <c r="AN20" s="55">
        <v>2</v>
      </c>
      <c r="AO20" s="55">
        <v>2</v>
      </c>
      <c r="AP20" s="55">
        <v>1</v>
      </c>
    </row>
    <row r="21" spans="1:47" ht="16.5" x14ac:dyDescent="0.2">
      <c r="A21" s="55">
        <f t="shared" si="9"/>
        <v>1</v>
      </c>
      <c r="B21" s="55">
        <f t="shared" si="13"/>
        <v>4</v>
      </c>
      <c r="C21" s="55">
        <f t="shared" si="10"/>
        <v>4</v>
      </c>
      <c r="D21" s="60">
        <f t="shared" si="3"/>
        <v>3010420</v>
      </c>
      <c r="E21" s="26">
        <v>30104</v>
      </c>
      <c r="F21" s="13">
        <v>2</v>
      </c>
      <c r="G21" s="13" t="s">
        <v>291</v>
      </c>
      <c r="H21" s="13" t="s">
        <v>294</v>
      </c>
      <c r="I21" s="13">
        <v>8</v>
      </c>
      <c r="J21" s="13">
        <f t="shared" si="15"/>
        <v>1</v>
      </c>
      <c r="K21" s="13">
        <f t="shared" si="12"/>
        <v>1</v>
      </c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27"/>
      <c r="AE21" s="35">
        <v>18</v>
      </c>
      <c r="AG21" s="53">
        <v>18</v>
      </c>
      <c r="AH21" s="53">
        <v>3</v>
      </c>
      <c r="AI21" s="53">
        <v>6</v>
      </c>
      <c r="AJ21" s="53">
        <f t="shared" si="6"/>
        <v>30306</v>
      </c>
      <c r="AK21" s="53" t="str">
        <f t="shared" si="7"/>
        <v>挂机-3-6</v>
      </c>
      <c r="AL21" s="55">
        <v>29</v>
      </c>
      <c r="AM21" s="55">
        <v>2</v>
      </c>
      <c r="AN21" s="55">
        <v>2</v>
      </c>
      <c r="AO21" s="55">
        <v>2</v>
      </c>
      <c r="AP21" s="55">
        <v>1</v>
      </c>
    </row>
    <row r="22" spans="1:47" ht="16.5" x14ac:dyDescent="0.2">
      <c r="A22" s="55">
        <f t="shared" si="9"/>
        <v>1</v>
      </c>
      <c r="B22" s="55">
        <f t="shared" si="13"/>
        <v>4</v>
      </c>
      <c r="C22" s="55">
        <f t="shared" si="10"/>
        <v>4</v>
      </c>
      <c r="D22" s="60">
        <f t="shared" si="3"/>
        <v>3010421</v>
      </c>
      <c r="E22" s="26">
        <v>30104</v>
      </c>
      <c r="F22" s="13">
        <v>2</v>
      </c>
      <c r="G22" s="13" t="s">
        <v>292</v>
      </c>
      <c r="H22" s="13" t="s">
        <v>991</v>
      </c>
      <c r="I22" s="13">
        <v>5</v>
      </c>
      <c r="J22" s="13">
        <f t="shared" si="15"/>
        <v>1</v>
      </c>
      <c r="K22" s="13">
        <f t="shared" si="12"/>
        <v>1</v>
      </c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27"/>
      <c r="AE22" s="35">
        <v>19</v>
      </c>
      <c r="AG22" s="53">
        <v>19</v>
      </c>
      <c r="AH22" s="53">
        <v>3</v>
      </c>
      <c r="AI22" s="53">
        <v>7</v>
      </c>
      <c r="AJ22" s="53">
        <f t="shared" si="6"/>
        <v>30307</v>
      </c>
      <c r="AK22" s="53" t="str">
        <f t="shared" si="7"/>
        <v>挂机-3-7</v>
      </c>
      <c r="AL22" s="55">
        <v>30</v>
      </c>
      <c r="AM22" s="53">
        <v>3</v>
      </c>
      <c r="AN22" s="55">
        <v>2</v>
      </c>
      <c r="AO22" s="55">
        <v>2</v>
      </c>
      <c r="AP22" s="55">
        <v>1</v>
      </c>
    </row>
    <row r="23" spans="1:47" ht="16.5" x14ac:dyDescent="0.2">
      <c r="A23" s="55">
        <f t="shared" si="9"/>
        <v>1</v>
      </c>
      <c r="B23" s="55">
        <f t="shared" si="13"/>
        <v>4</v>
      </c>
      <c r="C23" s="55">
        <f t="shared" si="10"/>
        <v>4</v>
      </c>
      <c r="D23" s="60">
        <f t="shared" si="3"/>
        <v>3010430</v>
      </c>
      <c r="E23" s="26">
        <v>30104</v>
      </c>
      <c r="F23" s="13">
        <v>3</v>
      </c>
      <c r="G23" s="13" t="s">
        <v>291</v>
      </c>
      <c r="H23" s="14" t="s">
        <v>31</v>
      </c>
      <c r="I23" s="13">
        <v>8</v>
      </c>
      <c r="J23" s="13">
        <f t="shared" si="15"/>
        <v>1</v>
      </c>
      <c r="K23" s="13">
        <f t="shared" si="12"/>
        <v>1</v>
      </c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27"/>
      <c r="AE23" s="35">
        <v>20</v>
      </c>
      <c r="AG23" s="53">
        <v>20</v>
      </c>
      <c r="AH23" s="53">
        <v>3</v>
      </c>
      <c r="AI23" s="53">
        <v>8</v>
      </c>
      <c r="AJ23" s="53">
        <f t="shared" si="6"/>
        <v>30308</v>
      </c>
      <c r="AK23" s="53" t="str">
        <f t="shared" si="7"/>
        <v>挂机-3-8</v>
      </c>
      <c r="AL23" s="55">
        <v>30</v>
      </c>
      <c r="AM23" s="53">
        <v>3</v>
      </c>
      <c r="AN23" s="53">
        <v>3</v>
      </c>
      <c r="AO23" s="55">
        <v>2</v>
      </c>
      <c r="AP23" s="55">
        <v>1</v>
      </c>
    </row>
    <row r="24" spans="1:47" ht="17.25" thickBot="1" x14ac:dyDescent="0.25">
      <c r="A24" s="55">
        <f t="shared" si="9"/>
        <v>1</v>
      </c>
      <c r="B24" s="55">
        <f t="shared" si="13"/>
        <v>4</v>
      </c>
      <c r="C24" s="55">
        <f t="shared" si="10"/>
        <v>4</v>
      </c>
      <c r="D24" s="60">
        <f t="shared" si="3"/>
        <v>3010431</v>
      </c>
      <c r="E24" s="28">
        <v>30104</v>
      </c>
      <c r="F24" s="29">
        <v>3</v>
      </c>
      <c r="G24" s="29" t="s">
        <v>292</v>
      </c>
      <c r="H24" s="29" t="s">
        <v>1109</v>
      </c>
      <c r="I24" s="29">
        <v>5</v>
      </c>
      <c r="J24" s="29">
        <f t="shared" si="15"/>
        <v>1</v>
      </c>
      <c r="K24" s="29">
        <f t="shared" si="12"/>
        <v>1</v>
      </c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31"/>
      <c r="AE24" s="35">
        <v>21</v>
      </c>
      <c r="AG24" s="53">
        <v>21</v>
      </c>
      <c r="AH24" s="53">
        <v>3</v>
      </c>
      <c r="AI24" s="53">
        <v>9</v>
      </c>
      <c r="AJ24" s="53">
        <f t="shared" si="6"/>
        <v>30309</v>
      </c>
      <c r="AK24" s="53" t="str">
        <f t="shared" si="7"/>
        <v>挂机-3-9</v>
      </c>
      <c r="AL24" s="55">
        <v>30</v>
      </c>
      <c r="AM24" s="53">
        <v>3</v>
      </c>
      <c r="AN24" s="53">
        <v>3</v>
      </c>
      <c r="AO24" s="53">
        <v>3</v>
      </c>
      <c r="AP24" s="55">
        <v>1</v>
      </c>
    </row>
    <row r="25" spans="1:47" ht="16.5" x14ac:dyDescent="0.2">
      <c r="A25" s="55">
        <f t="shared" si="9"/>
        <v>2</v>
      </c>
      <c r="B25" s="55">
        <f t="shared" si="13"/>
        <v>5</v>
      </c>
      <c r="C25" s="55">
        <f t="shared" si="10"/>
        <v>1</v>
      </c>
      <c r="D25" s="60">
        <f t="shared" si="3"/>
        <v>3020110</v>
      </c>
      <c r="E25" s="23">
        <v>30201</v>
      </c>
      <c r="F25" s="24">
        <v>1</v>
      </c>
      <c r="G25" s="24" t="s">
        <v>291</v>
      </c>
      <c r="H25" s="24" t="s">
        <v>749</v>
      </c>
      <c r="I25" s="24">
        <f t="shared" ref="I25:I59" si="16">INDEX($AL$4:$AL$198,B25)</f>
        <v>15</v>
      </c>
      <c r="J25" s="24">
        <f t="shared" si="15"/>
        <v>2</v>
      </c>
      <c r="K25" s="24">
        <f t="shared" si="12"/>
        <v>1</v>
      </c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5"/>
      <c r="AE25" s="35">
        <v>22</v>
      </c>
      <c r="AG25" s="53">
        <v>22</v>
      </c>
      <c r="AH25" s="53">
        <v>4</v>
      </c>
      <c r="AI25" s="53">
        <v>1</v>
      </c>
      <c r="AJ25" s="53">
        <f t="shared" si="6"/>
        <v>30401</v>
      </c>
      <c r="AK25" s="53" t="str">
        <f t="shared" si="7"/>
        <v>挂机-4-1</v>
      </c>
      <c r="AL25" s="53">
        <v>34</v>
      </c>
      <c r="AM25" s="55">
        <v>3</v>
      </c>
      <c r="AN25" s="55">
        <v>3</v>
      </c>
      <c r="AO25" s="55">
        <v>3</v>
      </c>
      <c r="AP25" s="55">
        <v>1</v>
      </c>
    </row>
    <row r="26" spans="1:47" ht="16.5" x14ac:dyDescent="0.2">
      <c r="A26" s="55">
        <f t="shared" si="9"/>
        <v>2</v>
      </c>
      <c r="B26" s="55">
        <f t="shared" si="13"/>
        <v>5</v>
      </c>
      <c r="C26" s="55">
        <f t="shared" si="10"/>
        <v>1</v>
      </c>
      <c r="D26" s="60">
        <f t="shared" si="3"/>
        <v>3020111</v>
      </c>
      <c r="E26" s="26">
        <v>30201</v>
      </c>
      <c r="F26" s="13">
        <v>1</v>
      </c>
      <c r="G26" s="13" t="s">
        <v>292</v>
      </c>
      <c r="H26" s="13" t="s">
        <v>295</v>
      </c>
      <c r="I26" s="13">
        <f t="shared" si="16"/>
        <v>15</v>
      </c>
      <c r="J26" s="13">
        <f t="shared" si="15"/>
        <v>2</v>
      </c>
      <c r="K26" s="13">
        <f t="shared" si="12"/>
        <v>1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27"/>
      <c r="AE26" s="35">
        <v>23</v>
      </c>
      <c r="AG26" s="53">
        <v>23</v>
      </c>
      <c r="AH26" s="53">
        <v>4</v>
      </c>
      <c r="AI26" s="53">
        <v>2</v>
      </c>
      <c r="AJ26" s="53">
        <f t="shared" si="6"/>
        <v>30402</v>
      </c>
      <c r="AK26" s="53" t="str">
        <f t="shared" si="7"/>
        <v>挂机-4-2</v>
      </c>
      <c r="AL26" s="55">
        <v>35</v>
      </c>
      <c r="AM26" s="55">
        <v>3</v>
      </c>
      <c r="AN26" s="55">
        <v>3</v>
      </c>
      <c r="AO26" s="55">
        <v>3</v>
      </c>
      <c r="AP26" s="55">
        <v>1</v>
      </c>
    </row>
    <row r="27" spans="1:47" ht="16.5" x14ac:dyDescent="0.2">
      <c r="A27" s="55">
        <f t="shared" si="9"/>
        <v>2</v>
      </c>
      <c r="B27" s="55">
        <f t="shared" si="13"/>
        <v>5</v>
      </c>
      <c r="C27" s="55">
        <f t="shared" si="10"/>
        <v>1</v>
      </c>
      <c r="D27" s="60">
        <f t="shared" si="3"/>
        <v>3020120</v>
      </c>
      <c r="E27" s="26">
        <v>30201</v>
      </c>
      <c r="F27" s="13">
        <v>2</v>
      </c>
      <c r="G27" s="13" t="s">
        <v>291</v>
      </c>
      <c r="H27" s="13" t="s">
        <v>294</v>
      </c>
      <c r="I27" s="13">
        <f t="shared" si="16"/>
        <v>15</v>
      </c>
      <c r="J27" s="13">
        <f t="shared" si="15"/>
        <v>1</v>
      </c>
      <c r="K27" s="13">
        <f t="shared" si="12"/>
        <v>1</v>
      </c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27"/>
      <c r="AE27" s="35">
        <v>24</v>
      </c>
      <c r="AG27" s="53">
        <v>24</v>
      </c>
      <c r="AH27" s="53">
        <v>4</v>
      </c>
      <c r="AI27" s="53">
        <v>3</v>
      </c>
      <c r="AJ27" s="53">
        <f t="shared" si="6"/>
        <v>30403</v>
      </c>
      <c r="AK27" s="53" t="str">
        <f t="shared" si="7"/>
        <v>挂机-4-3</v>
      </c>
      <c r="AL27" s="55">
        <v>35</v>
      </c>
      <c r="AM27" s="55">
        <v>3</v>
      </c>
      <c r="AN27" s="55">
        <v>3</v>
      </c>
      <c r="AO27" s="55">
        <v>3</v>
      </c>
      <c r="AP27" s="55">
        <v>1</v>
      </c>
    </row>
    <row r="28" spans="1:47" ht="16.5" x14ac:dyDescent="0.2">
      <c r="A28" s="55">
        <f t="shared" si="9"/>
        <v>2</v>
      </c>
      <c r="B28" s="55">
        <f t="shared" si="13"/>
        <v>5</v>
      </c>
      <c r="C28" s="55">
        <f t="shared" si="10"/>
        <v>1</v>
      </c>
      <c r="D28" s="60">
        <f t="shared" si="3"/>
        <v>3020121</v>
      </c>
      <c r="E28" s="26">
        <v>30201</v>
      </c>
      <c r="F28" s="13">
        <v>2</v>
      </c>
      <c r="G28" s="13" t="s">
        <v>292</v>
      </c>
      <c r="H28" s="13" t="s">
        <v>991</v>
      </c>
      <c r="I28" s="13">
        <v>10</v>
      </c>
      <c r="J28" s="13">
        <f t="shared" si="15"/>
        <v>1</v>
      </c>
      <c r="K28" s="13">
        <f t="shared" si="12"/>
        <v>1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27"/>
      <c r="AE28" s="35">
        <v>25</v>
      </c>
      <c r="AG28" s="53">
        <v>25</v>
      </c>
      <c r="AH28" s="53">
        <v>4</v>
      </c>
      <c r="AI28" s="53">
        <v>4</v>
      </c>
      <c r="AJ28" s="53">
        <f t="shared" si="6"/>
        <v>30404</v>
      </c>
      <c r="AK28" s="53" t="str">
        <f t="shared" si="7"/>
        <v>挂机-4-4</v>
      </c>
      <c r="AL28" s="55">
        <v>36</v>
      </c>
      <c r="AM28" s="55">
        <v>3</v>
      </c>
      <c r="AN28" s="55">
        <v>3</v>
      </c>
      <c r="AO28" s="55">
        <v>3</v>
      </c>
      <c r="AP28" s="55">
        <v>1</v>
      </c>
    </row>
    <row r="29" spans="1:47" ht="16.5" x14ac:dyDescent="0.2">
      <c r="A29" s="55">
        <f t="shared" si="9"/>
        <v>2</v>
      </c>
      <c r="B29" s="55">
        <f t="shared" si="13"/>
        <v>5</v>
      </c>
      <c r="C29" s="55">
        <f t="shared" si="10"/>
        <v>1</v>
      </c>
      <c r="D29" s="60">
        <f t="shared" si="3"/>
        <v>3020130</v>
      </c>
      <c r="E29" s="26">
        <v>30201</v>
      </c>
      <c r="F29" s="13">
        <v>3</v>
      </c>
      <c r="G29" s="13" t="s">
        <v>291</v>
      </c>
      <c r="H29" s="13" t="s">
        <v>347</v>
      </c>
      <c r="I29" s="13">
        <f t="shared" si="16"/>
        <v>15</v>
      </c>
      <c r="J29" s="13">
        <f t="shared" si="15"/>
        <v>1</v>
      </c>
      <c r="K29" s="13">
        <f t="shared" si="12"/>
        <v>1</v>
      </c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27"/>
      <c r="AE29" s="35">
        <v>26</v>
      </c>
      <c r="AG29" s="53">
        <v>26</v>
      </c>
      <c r="AH29" s="53">
        <v>4</v>
      </c>
      <c r="AI29" s="53">
        <v>5</v>
      </c>
      <c r="AJ29" s="53">
        <f t="shared" si="6"/>
        <v>30405</v>
      </c>
      <c r="AK29" s="53" t="str">
        <f t="shared" si="7"/>
        <v>挂机-4-5</v>
      </c>
      <c r="AL29" s="55">
        <v>37</v>
      </c>
      <c r="AM29" s="55">
        <v>3</v>
      </c>
      <c r="AN29" s="55">
        <v>3</v>
      </c>
      <c r="AO29" s="55">
        <v>3</v>
      </c>
      <c r="AP29" s="55">
        <v>1</v>
      </c>
    </row>
    <row r="30" spans="1:47" ht="17.25" thickBot="1" x14ac:dyDescent="0.25">
      <c r="A30" s="55">
        <f t="shared" si="9"/>
        <v>2</v>
      </c>
      <c r="B30" s="55">
        <f t="shared" si="13"/>
        <v>5</v>
      </c>
      <c r="C30" s="55">
        <f t="shared" si="10"/>
        <v>1</v>
      </c>
      <c r="D30" s="60">
        <f t="shared" si="3"/>
        <v>3020131</v>
      </c>
      <c r="E30" s="28">
        <v>30201</v>
      </c>
      <c r="F30" s="29">
        <v>3</v>
      </c>
      <c r="G30" s="29" t="s">
        <v>292</v>
      </c>
      <c r="H30" s="29" t="s">
        <v>1110</v>
      </c>
      <c r="I30" s="29">
        <v>10</v>
      </c>
      <c r="J30" s="29">
        <f t="shared" si="15"/>
        <v>1</v>
      </c>
      <c r="K30" s="29">
        <f t="shared" si="12"/>
        <v>1</v>
      </c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31"/>
      <c r="AE30" s="35">
        <v>27</v>
      </c>
      <c r="AG30" s="53">
        <v>27</v>
      </c>
      <c r="AH30" s="53">
        <v>4</v>
      </c>
      <c r="AI30" s="53">
        <v>6</v>
      </c>
      <c r="AJ30" s="53">
        <f t="shared" si="6"/>
        <v>30406</v>
      </c>
      <c r="AK30" s="53" t="str">
        <f t="shared" si="7"/>
        <v>挂机-4-6</v>
      </c>
      <c r="AL30" s="55">
        <v>38</v>
      </c>
      <c r="AM30" s="55">
        <v>3</v>
      </c>
      <c r="AN30" s="55">
        <v>3</v>
      </c>
      <c r="AO30" s="55">
        <v>3</v>
      </c>
      <c r="AP30" s="55">
        <v>1</v>
      </c>
    </row>
    <row r="31" spans="1:47" ht="16.5" x14ac:dyDescent="0.2">
      <c r="A31" s="55">
        <f t="shared" si="9"/>
        <v>2</v>
      </c>
      <c r="B31" s="55">
        <f t="shared" si="13"/>
        <v>6</v>
      </c>
      <c r="C31" s="55">
        <f t="shared" si="10"/>
        <v>2</v>
      </c>
      <c r="D31" s="60">
        <f t="shared" si="3"/>
        <v>3020210</v>
      </c>
      <c r="E31" s="23">
        <v>30202</v>
      </c>
      <c r="F31" s="24">
        <v>1</v>
      </c>
      <c r="G31" s="24" t="s">
        <v>291</v>
      </c>
      <c r="H31" s="24" t="s">
        <v>749</v>
      </c>
      <c r="I31" s="24">
        <v>15</v>
      </c>
      <c r="J31" s="24">
        <f t="shared" si="15"/>
        <v>2</v>
      </c>
      <c r="K31" s="24">
        <f t="shared" si="12"/>
        <v>1</v>
      </c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5"/>
      <c r="AE31" s="35">
        <v>28</v>
      </c>
      <c r="AG31" s="53">
        <v>28</v>
      </c>
      <c r="AH31" s="53">
        <v>4</v>
      </c>
      <c r="AI31" s="53">
        <v>7</v>
      </c>
      <c r="AJ31" s="53">
        <f t="shared" si="6"/>
        <v>30407</v>
      </c>
      <c r="AK31" s="53" t="str">
        <f t="shared" si="7"/>
        <v>挂机-4-7</v>
      </c>
      <c r="AL31" s="53">
        <v>39</v>
      </c>
      <c r="AM31" s="55">
        <v>3</v>
      </c>
      <c r="AN31" s="55">
        <v>3</v>
      </c>
      <c r="AO31" s="55">
        <v>3</v>
      </c>
      <c r="AP31" s="55">
        <v>1</v>
      </c>
    </row>
    <row r="32" spans="1:47" ht="16.5" x14ac:dyDescent="0.2">
      <c r="A32" s="55">
        <f t="shared" si="9"/>
        <v>2</v>
      </c>
      <c r="B32" s="55">
        <f t="shared" si="13"/>
        <v>6</v>
      </c>
      <c r="C32" s="55">
        <f t="shared" si="10"/>
        <v>2</v>
      </c>
      <c r="D32" s="60">
        <f t="shared" si="3"/>
        <v>3020211</v>
      </c>
      <c r="E32" s="26">
        <v>30202</v>
      </c>
      <c r="F32" s="13">
        <v>1</v>
      </c>
      <c r="G32" s="13" t="s">
        <v>1111</v>
      </c>
      <c r="H32" s="13" t="s">
        <v>295</v>
      </c>
      <c r="I32" s="13">
        <v>15</v>
      </c>
      <c r="J32" s="13">
        <f t="shared" si="15"/>
        <v>2</v>
      </c>
      <c r="K32" s="13">
        <f t="shared" si="12"/>
        <v>1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27"/>
      <c r="AE32" s="35">
        <v>29</v>
      </c>
      <c r="AG32" s="53">
        <v>29</v>
      </c>
      <c r="AH32" s="53">
        <v>4</v>
      </c>
      <c r="AI32" s="53">
        <v>8</v>
      </c>
      <c r="AJ32" s="53">
        <f t="shared" si="6"/>
        <v>30408</v>
      </c>
      <c r="AK32" s="53" t="str">
        <f t="shared" si="7"/>
        <v>挂机-4-8</v>
      </c>
      <c r="AL32" s="53">
        <v>40</v>
      </c>
      <c r="AM32" s="53">
        <v>4</v>
      </c>
      <c r="AN32" s="55">
        <v>3</v>
      </c>
      <c r="AO32" s="55">
        <v>3</v>
      </c>
      <c r="AP32" s="55">
        <v>1</v>
      </c>
    </row>
    <row r="33" spans="1:42" ht="16.5" x14ac:dyDescent="0.2">
      <c r="A33" s="55">
        <f t="shared" si="9"/>
        <v>2</v>
      </c>
      <c r="B33" s="55">
        <f t="shared" si="13"/>
        <v>6</v>
      </c>
      <c r="C33" s="55">
        <f t="shared" si="10"/>
        <v>2</v>
      </c>
      <c r="D33" s="60">
        <f t="shared" si="3"/>
        <v>3020220</v>
      </c>
      <c r="E33" s="26">
        <v>30202</v>
      </c>
      <c r="F33" s="13">
        <v>2</v>
      </c>
      <c r="G33" s="13" t="s">
        <v>291</v>
      </c>
      <c r="H33" s="13" t="s">
        <v>294</v>
      </c>
      <c r="I33" s="13">
        <v>15</v>
      </c>
      <c r="J33" s="13">
        <f t="shared" si="15"/>
        <v>2</v>
      </c>
      <c r="K33" s="13">
        <f t="shared" si="12"/>
        <v>1</v>
      </c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27"/>
      <c r="AE33" s="35">
        <v>30</v>
      </c>
      <c r="AG33" s="53">
        <v>30</v>
      </c>
      <c r="AH33" s="53">
        <v>4</v>
      </c>
      <c r="AI33" s="53">
        <v>9</v>
      </c>
      <c r="AJ33" s="53">
        <f t="shared" si="6"/>
        <v>30409</v>
      </c>
      <c r="AK33" s="53" t="str">
        <f t="shared" si="7"/>
        <v>挂机-4-9</v>
      </c>
      <c r="AL33" s="53">
        <v>40</v>
      </c>
      <c r="AM33" s="53">
        <v>4</v>
      </c>
      <c r="AN33" s="53">
        <v>4</v>
      </c>
      <c r="AO33" s="53">
        <v>4</v>
      </c>
      <c r="AP33" s="55">
        <v>1</v>
      </c>
    </row>
    <row r="34" spans="1:42" ht="16.5" x14ac:dyDescent="0.2">
      <c r="A34" s="55">
        <f t="shared" si="9"/>
        <v>2</v>
      </c>
      <c r="B34" s="55">
        <f t="shared" si="13"/>
        <v>6</v>
      </c>
      <c r="C34" s="55">
        <f t="shared" si="10"/>
        <v>2</v>
      </c>
      <c r="D34" s="60">
        <f t="shared" si="3"/>
        <v>3020221</v>
      </c>
      <c r="E34" s="26">
        <v>30202</v>
      </c>
      <c r="F34" s="13">
        <v>2</v>
      </c>
      <c r="G34" s="13" t="s">
        <v>292</v>
      </c>
      <c r="H34" s="13" t="s">
        <v>1112</v>
      </c>
      <c r="I34" s="13">
        <v>15</v>
      </c>
      <c r="J34" s="13">
        <f t="shared" si="15"/>
        <v>2</v>
      </c>
      <c r="K34" s="13">
        <f t="shared" si="12"/>
        <v>1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27"/>
      <c r="AE34" s="35">
        <v>31</v>
      </c>
      <c r="AG34" s="53">
        <v>31</v>
      </c>
      <c r="AH34" s="53">
        <v>5</v>
      </c>
      <c r="AI34" s="53">
        <v>1</v>
      </c>
      <c r="AJ34" s="53">
        <f t="shared" si="6"/>
        <v>30501</v>
      </c>
      <c r="AK34" s="53" t="str">
        <f t="shared" si="7"/>
        <v>挂机-5-1</v>
      </c>
      <c r="AL34" s="53">
        <v>44</v>
      </c>
      <c r="AM34" s="55">
        <v>4</v>
      </c>
      <c r="AN34" s="55">
        <v>4</v>
      </c>
      <c r="AO34" s="55">
        <v>4</v>
      </c>
      <c r="AP34" s="55">
        <v>1</v>
      </c>
    </row>
    <row r="35" spans="1:42" ht="16.5" x14ac:dyDescent="0.2">
      <c r="A35" s="55">
        <f t="shared" si="9"/>
        <v>2</v>
      </c>
      <c r="B35" s="55">
        <f t="shared" si="13"/>
        <v>6</v>
      </c>
      <c r="C35" s="55">
        <f t="shared" si="10"/>
        <v>2</v>
      </c>
      <c r="D35" s="60">
        <f t="shared" si="3"/>
        <v>3020230</v>
      </c>
      <c r="E35" s="26">
        <v>30202</v>
      </c>
      <c r="F35" s="13">
        <v>3</v>
      </c>
      <c r="G35" s="13" t="s">
        <v>1113</v>
      </c>
      <c r="H35" s="13" t="s">
        <v>347</v>
      </c>
      <c r="I35" s="13">
        <v>15</v>
      </c>
      <c r="J35" s="13">
        <f t="shared" si="15"/>
        <v>1</v>
      </c>
      <c r="K35" s="13">
        <f t="shared" si="12"/>
        <v>1</v>
      </c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27"/>
      <c r="AE35" s="35">
        <v>32</v>
      </c>
      <c r="AG35" s="53">
        <v>32</v>
      </c>
      <c r="AH35" s="53">
        <v>5</v>
      </c>
      <c r="AI35" s="53">
        <v>2</v>
      </c>
      <c r="AJ35" s="53">
        <f t="shared" si="6"/>
        <v>30502</v>
      </c>
      <c r="AK35" s="53" t="str">
        <f t="shared" si="7"/>
        <v>挂机-5-2</v>
      </c>
      <c r="AL35" s="53">
        <v>44</v>
      </c>
      <c r="AM35" s="55">
        <v>4</v>
      </c>
      <c r="AN35" s="55">
        <v>4</v>
      </c>
      <c r="AO35" s="55">
        <v>4</v>
      </c>
      <c r="AP35" s="55">
        <v>1</v>
      </c>
    </row>
    <row r="36" spans="1:42" ht="17.25" thickBot="1" x14ac:dyDescent="0.25">
      <c r="A36" s="55">
        <f t="shared" si="9"/>
        <v>2</v>
      </c>
      <c r="B36" s="55">
        <f t="shared" si="13"/>
        <v>6</v>
      </c>
      <c r="C36" s="55">
        <f t="shared" si="10"/>
        <v>2</v>
      </c>
      <c r="D36" s="60">
        <f t="shared" si="3"/>
        <v>3020231</v>
      </c>
      <c r="E36" s="28">
        <v>30202</v>
      </c>
      <c r="F36" s="29">
        <v>3</v>
      </c>
      <c r="G36" s="29" t="s">
        <v>292</v>
      </c>
      <c r="H36" s="29" t="s">
        <v>1110</v>
      </c>
      <c r="I36" s="29">
        <v>15</v>
      </c>
      <c r="J36" s="29">
        <f t="shared" si="15"/>
        <v>1</v>
      </c>
      <c r="K36" s="29">
        <f t="shared" si="12"/>
        <v>1</v>
      </c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31"/>
      <c r="AE36" s="35">
        <v>33</v>
      </c>
      <c r="AG36" s="53">
        <v>33</v>
      </c>
      <c r="AH36" s="53">
        <v>5</v>
      </c>
      <c r="AI36" s="53">
        <v>3</v>
      </c>
      <c r="AJ36" s="53">
        <f t="shared" si="6"/>
        <v>30503</v>
      </c>
      <c r="AK36" s="53" t="str">
        <f t="shared" si="7"/>
        <v>挂机-5-3</v>
      </c>
      <c r="AL36" s="53">
        <v>45</v>
      </c>
      <c r="AM36" s="55">
        <v>4</v>
      </c>
      <c r="AN36" s="55">
        <v>4</v>
      </c>
      <c r="AO36" s="55">
        <v>4</v>
      </c>
      <c r="AP36" s="55">
        <v>1</v>
      </c>
    </row>
    <row r="37" spans="1:42" ht="16.5" x14ac:dyDescent="0.2">
      <c r="A37" s="55">
        <f t="shared" si="9"/>
        <v>2</v>
      </c>
      <c r="B37" s="55">
        <f t="shared" si="13"/>
        <v>7</v>
      </c>
      <c r="C37" s="55">
        <f t="shared" si="10"/>
        <v>3</v>
      </c>
      <c r="D37" s="60">
        <f t="shared" si="3"/>
        <v>3020310</v>
      </c>
      <c r="E37" s="23">
        <v>30203</v>
      </c>
      <c r="F37" s="24">
        <v>1</v>
      </c>
      <c r="G37" s="24" t="s">
        <v>291</v>
      </c>
      <c r="H37" s="24" t="s">
        <v>749</v>
      </c>
      <c r="I37" s="24">
        <v>15</v>
      </c>
      <c r="J37" s="24">
        <f t="shared" si="15"/>
        <v>2</v>
      </c>
      <c r="K37" s="24">
        <f t="shared" si="12"/>
        <v>1</v>
      </c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5"/>
      <c r="AE37" s="35">
        <v>34</v>
      </c>
      <c r="AG37" s="53">
        <v>34</v>
      </c>
      <c r="AH37" s="53">
        <v>5</v>
      </c>
      <c r="AI37" s="53">
        <v>4</v>
      </c>
      <c r="AJ37" s="53">
        <f t="shared" si="6"/>
        <v>30504</v>
      </c>
      <c r="AK37" s="53" t="str">
        <f t="shared" si="7"/>
        <v>挂机-5-4</v>
      </c>
      <c r="AL37" s="53">
        <v>45</v>
      </c>
      <c r="AM37" s="55">
        <v>4</v>
      </c>
      <c r="AN37" s="55">
        <v>4</v>
      </c>
      <c r="AO37" s="55">
        <v>4</v>
      </c>
      <c r="AP37" s="55">
        <v>1</v>
      </c>
    </row>
    <row r="38" spans="1:42" ht="16.5" x14ac:dyDescent="0.2">
      <c r="A38" s="55">
        <f t="shared" si="9"/>
        <v>2</v>
      </c>
      <c r="B38" s="55">
        <f t="shared" si="13"/>
        <v>7</v>
      </c>
      <c r="C38" s="55">
        <f t="shared" si="10"/>
        <v>3</v>
      </c>
      <c r="D38" s="60">
        <f t="shared" si="3"/>
        <v>3020311</v>
      </c>
      <c r="E38" s="26">
        <v>30203</v>
      </c>
      <c r="F38" s="13">
        <v>1</v>
      </c>
      <c r="G38" s="13" t="s">
        <v>292</v>
      </c>
      <c r="H38" s="13" t="s">
        <v>295</v>
      </c>
      <c r="I38" s="13">
        <v>15</v>
      </c>
      <c r="J38" s="13">
        <f t="shared" si="15"/>
        <v>2</v>
      </c>
      <c r="K38" s="13">
        <f t="shared" si="12"/>
        <v>1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27"/>
      <c r="AE38" s="35">
        <v>35</v>
      </c>
      <c r="AG38" s="53">
        <v>35</v>
      </c>
      <c r="AH38" s="53">
        <v>5</v>
      </c>
      <c r="AI38" s="53">
        <v>5</v>
      </c>
      <c r="AJ38" s="53">
        <f t="shared" si="6"/>
        <v>30505</v>
      </c>
      <c r="AK38" s="53" t="str">
        <f t="shared" si="7"/>
        <v>挂机-5-5</v>
      </c>
      <c r="AL38" s="53">
        <v>46</v>
      </c>
      <c r="AM38" s="55">
        <v>4</v>
      </c>
      <c r="AN38" s="55">
        <v>4</v>
      </c>
      <c r="AO38" s="55">
        <v>4</v>
      </c>
      <c r="AP38" s="55">
        <v>1</v>
      </c>
    </row>
    <row r="39" spans="1:42" ht="16.5" x14ac:dyDescent="0.2">
      <c r="A39" s="55">
        <f t="shared" si="9"/>
        <v>2</v>
      </c>
      <c r="B39" s="55">
        <f t="shared" si="13"/>
        <v>7</v>
      </c>
      <c r="C39" s="55">
        <f t="shared" si="10"/>
        <v>3</v>
      </c>
      <c r="D39" s="60">
        <f t="shared" si="3"/>
        <v>3020320</v>
      </c>
      <c r="E39" s="26">
        <v>30203</v>
      </c>
      <c r="F39" s="13">
        <v>2</v>
      </c>
      <c r="G39" s="13" t="s">
        <v>291</v>
      </c>
      <c r="H39" s="13" t="s">
        <v>294</v>
      </c>
      <c r="I39" s="13">
        <v>15</v>
      </c>
      <c r="J39" s="13">
        <f t="shared" si="15"/>
        <v>2</v>
      </c>
      <c r="K39" s="13">
        <f t="shared" si="12"/>
        <v>1</v>
      </c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27"/>
      <c r="AE39" s="35">
        <v>36</v>
      </c>
      <c r="AG39" s="53">
        <v>36</v>
      </c>
      <c r="AH39" s="53">
        <v>5</v>
      </c>
      <c r="AI39" s="53">
        <v>6</v>
      </c>
      <c r="AJ39" s="53">
        <f t="shared" si="6"/>
        <v>30506</v>
      </c>
      <c r="AK39" s="53" t="str">
        <f t="shared" si="7"/>
        <v>挂机-5-6</v>
      </c>
      <c r="AL39" s="53">
        <v>46</v>
      </c>
      <c r="AM39" s="55">
        <v>4</v>
      </c>
      <c r="AN39" s="55">
        <v>4</v>
      </c>
      <c r="AO39" s="55">
        <v>4</v>
      </c>
      <c r="AP39" s="55">
        <v>1</v>
      </c>
    </row>
    <row r="40" spans="1:42" ht="16.5" x14ac:dyDescent="0.2">
      <c r="A40" s="55">
        <f t="shared" ref="A40:A65" si="17">MATCH(B40-1,$AU$4:$AU$19,1)</f>
        <v>2</v>
      </c>
      <c r="B40" s="55">
        <f t="shared" si="13"/>
        <v>7</v>
      </c>
      <c r="C40" s="55">
        <f t="shared" ref="C40:C65" si="18">B40-INDEX($AU$4:$AU$19,A40)</f>
        <v>3</v>
      </c>
      <c r="D40" s="60">
        <f t="shared" si="3"/>
        <v>3020321</v>
      </c>
      <c r="E40" s="26">
        <v>30203</v>
      </c>
      <c r="F40" s="13">
        <v>2</v>
      </c>
      <c r="G40" s="13" t="s">
        <v>292</v>
      </c>
      <c r="H40" s="13" t="s">
        <v>1112</v>
      </c>
      <c r="I40" s="13">
        <v>15</v>
      </c>
      <c r="J40" s="13">
        <f t="shared" si="15"/>
        <v>2</v>
      </c>
      <c r="K40" s="13">
        <f t="shared" ref="K40:K65" si="19">INDEX($AP$4:$AP$198,B40)</f>
        <v>1</v>
      </c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27"/>
      <c r="AE40" s="35">
        <v>37</v>
      </c>
      <c r="AG40" s="53">
        <v>37</v>
      </c>
      <c r="AH40" s="53">
        <v>5</v>
      </c>
      <c r="AI40" s="53">
        <v>7</v>
      </c>
      <c r="AJ40" s="53">
        <f t="shared" si="6"/>
        <v>30507</v>
      </c>
      <c r="AK40" s="53" t="str">
        <f t="shared" si="7"/>
        <v>挂机-5-7</v>
      </c>
      <c r="AL40" s="53">
        <v>47</v>
      </c>
      <c r="AM40" s="55">
        <v>4</v>
      </c>
      <c r="AN40" s="55">
        <v>4</v>
      </c>
      <c r="AO40" s="55">
        <v>4</v>
      </c>
      <c r="AP40" s="55">
        <v>1</v>
      </c>
    </row>
    <row r="41" spans="1:42" ht="16.5" x14ac:dyDescent="0.2">
      <c r="A41" s="55">
        <f t="shared" si="17"/>
        <v>2</v>
      </c>
      <c r="B41" s="55">
        <f t="shared" si="13"/>
        <v>7</v>
      </c>
      <c r="C41" s="55">
        <f t="shared" si="18"/>
        <v>3</v>
      </c>
      <c r="D41" s="60">
        <f t="shared" si="3"/>
        <v>3020330</v>
      </c>
      <c r="E41" s="26">
        <v>30203</v>
      </c>
      <c r="F41" s="13">
        <v>3</v>
      </c>
      <c r="G41" s="13" t="s">
        <v>1113</v>
      </c>
      <c r="H41" s="13" t="s">
        <v>347</v>
      </c>
      <c r="I41" s="13">
        <v>15</v>
      </c>
      <c r="J41" s="13">
        <f t="shared" si="15"/>
        <v>2</v>
      </c>
      <c r="K41" s="13">
        <f t="shared" si="19"/>
        <v>1</v>
      </c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27"/>
      <c r="AE41" s="35">
        <v>38</v>
      </c>
      <c r="AG41" s="53">
        <v>38</v>
      </c>
      <c r="AH41" s="53">
        <v>5</v>
      </c>
      <c r="AI41" s="53">
        <v>8</v>
      </c>
      <c r="AJ41" s="53">
        <f t="shared" si="6"/>
        <v>30508</v>
      </c>
      <c r="AK41" s="53" t="str">
        <f t="shared" si="7"/>
        <v>挂机-5-8</v>
      </c>
      <c r="AL41" s="53">
        <v>47</v>
      </c>
      <c r="AM41" s="55">
        <v>4</v>
      </c>
      <c r="AN41" s="55">
        <v>4</v>
      </c>
      <c r="AO41" s="55">
        <v>4</v>
      </c>
      <c r="AP41" s="55">
        <v>1</v>
      </c>
    </row>
    <row r="42" spans="1:42" ht="17.25" thickBot="1" x14ac:dyDescent="0.25">
      <c r="A42" s="55">
        <f t="shared" si="17"/>
        <v>2</v>
      </c>
      <c r="B42" s="55">
        <f t="shared" si="13"/>
        <v>7</v>
      </c>
      <c r="C42" s="55">
        <f t="shared" si="18"/>
        <v>3</v>
      </c>
      <c r="D42" s="60">
        <f t="shared" si="3"/>
        <v>3020331</v>
      </c>
      <c r="E42" s="28">
        <v>30203</v>
      </c>
      <c r="F42" s="29">
        <v>3</v>
      </c>
      <c r="G42" s="29" t="s">
        <v>1111</v>
      </c>
      <c r="H42" s="29" t="s">
        <v>1109</v>
      </c>
      <c r="I42" s="29">
        <v>15</v>
      </c>
      <c r="J42" s="29">
        <f t="shared" si="15"/>
        <v>2</v>
      </c>
      <c r="K42" s="29">
        <f t="shared" si="19"/>
        <v>1</v>
      </c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31"/>
      <c r="AE42" s="35">
        <v>39</v>
      </c>
      <c r="AG42" s="53">
        <v>39</v>
      </c>
      <c r="AH42" s="53">
        <v>5</v>
      </c>
      <c r="AI42" s="53">
        <v>9</v>
      </c>
      <c r="AJ42" s="53">
        <f t="shared" si="6"/>
        <v>30509</v>
      </c>
      <c r="AK42" s="53" t="str">
        <f t="shared" si="7"/>
        <v>挂机-5-9</v>
      </c>
      <c r="AL42" s="53">
        <v>48</v>
      </c>
      <c r="AM42" s="55">
        <v>4</v>
      </c>
      <c r="AN42" s="55">
        <v>4</v>
      </c>
      <c r="AO42" s="55">
        <v>4</v>
      </c>
      <c r="AP42" s="55">
        <v>1</v>
      </c>
    </row>
    <row r="43" spans="1:42" ht="16.5" x14ac:dyDescent="0.2">
      <c r="A43" s="55">
        <f t="shared" si="17"/>
        <v>2</v>
      </c>
      <c r="B43" s="55">
        <f t="shared" si="13"/>
        <v>8</v>
      </c>
      <c r="C43" s="55">
        <f t="shared" si="18"/>
        <v>4</v>
      </c>
      <c r="D43" s="60">
        <f t="shared" si="3"/>
        <v>3020410</v>
      </c>
      <c r="E43" s="23">
        <v>30204</v>
      </c>
      <c r="F43" s="24">
        <v>1</v>
      </c>
      <c r="G43" s="24" t="s">
        <v>291</v>
      </c>
      <c r="H43" s="24" t="s">
        <v>749</v>
      </c>
      <c r="I43" s="24">
        <v>15</v>
      </c>
      <c r="J43" s="24">
        <f t="shared" si="15"/>
        <v>2</v>
      </c>
      <c r="K43" s="24">
        <f t="shared" si="19"/>
        <v>1</v>
      </c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5"/>
      <c r="AE43" s="35">
        <v>40</v>
      </c>
      <c r="AG43" s="53">
        <v>40</v>
      </c>
      <c r="AH43" s="53">
        <v>5</v>
      </c>
      <c r="AI43" s="53">
        <v>10</v>
      </c>
      <c r="AJ43" s="53">
        <f t="shared" si="6"/>
        <v>30510</v>
      </c>
      <c r="AK43" s="53" t="str">
        <f t="shared" si="7"/>
        <v>挂机-5-10</v>
      </c>
      <c r="AL43" s="53">
        <v>48</v>
      </c>
      <c r="AM43" s="55">
        <v>4</v>
      </c>
      <c r="AN43" s="55">
        <v>4</v>
      </c>
      <c r="AO43" s="55">
        <v>4</v>
      </c>
      <c r="AP43" s="55">
        <v>1</v>
      </c>
    </row>
    <row r="44" spans="1:42" ht="16.5" x14ac:dyDescent="0.2">
      <c r="A44" s="55">
        <f t="shared" si="17"/>
        <v>2</v>
      </c>
      <c r="B44" s="55">
        <f t="shared" si="13"/>
        <v>8</v>
      </c>
      <c r="C44" s="55">
        <f t="shared" si="18"/>
        <v>4</v>
      </c>
      <c r="D44" s="60">
        <f t="shared" si="3"/>
        <v>3020411</v>
      </c>
      <c r="E44" s="26">
        <v>30204</v>
      </c>
      <c r="F44" s="13">
        <v>1</v>
      </c>
      <c r="G44" s="13" t="s">
        <v>292</v>
      </c>
      <c r="H44" s="13" t="s">
        <v>295</v>
      </c>
      <c r="I44" s="13">
        <v>15</v>
      </c>
      <c r="J44" s="13">
        <f t="shared" si="15"/>
        <v>2</v>
      </c>
      <c r="K44" s="13">
        <f t="shared" si="19"/>
        <v>1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27"/>
      <c r="AE44" s="35">
        <v>41</v>
      </c>
      <c r="AG44" s="53">
        <v>41</v>
      </c>
      <c r="AH44" s="53">
        <v>5</v>
      </c>
      <c r="AI44" s="53">
        <v>11</v>
      </c>
      <c r="AJ44" s="53">
        <f t="shared" si="6"/>
        <v>30511</v>
      </c>
      <c r="AK44" s="53" t="str">
        <f t="shared" si="7"/>
        <v>挂机-5-11</v>
      </c>
      <c r="AL44" s="53">
        <v>49</v>
      </c>
      <c r="AM44" s="55">
        <v>4</v>
      </c>
      <c r="AN44" s="55">
        <v>4</v>
      </c>
      <c r="AO44" s="55">
        <v>4</v>
      </c>
      <c r="AP44" s="55">
        <v>1</v>
      </c>
    </row>
    <row r="45" spans="1:42" ht="16.5" x14ac:dyDescent="0.2">
      <c r="A45" s="55">
        <f t="shared" si="17"/>
        <v>2</v>
      </c>
      <c r="B45" s="55">
        <f t="shared" si="13"/>
        <v>8</v>
      </c>
      <c r="C45" s="55">
        <f t="shared" si="18"/>
        <v>4</v>
      </c>
      <c r="D45" s="60">
        <f t="shared" si="3"/>
        <v>3020420</v>
      </c>
      <c r="E45" s="26">
        <v>30204</v>
      </c>
      <c r="F45" s="13">
        <v>2</v>
      </c>
      <c r="G45" s="13" t="s">
        <v>291</v>
      </c>
      <c r="H45" s="13" t="s">
        <v>294</v>
      </c>
      <c r="I45" s="13">
        <v>15</v>
      </c>
      <c r="J45" s="13">
        <f t="shared" si="15"/>
        <v>2</v>
      </c>
      <c r="K45" s="13">
        <f t="shared" si="19"/>
        <v>1</v>
      </c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27"/>
      <c r="AE45" s="35">
        <v>42</v>
      </c>
      <c r="AG45" s="53">
        <v>42</v>
      </c>
      <c r="AH45" s="53">
        <v>5</v>
      </c>
      <c r="AI45" s="53">
        <v>12</v>
      </c>
      <c r="AJ45" s="53">
        <f t="shared" si="6"/>
        <v>30512</v>
      </c>
      <c r="AK45" s="53" t="str">
        <f t="shared" si="7"/>
        <v>挂机-5-12</v>
      </c>
      <c r="AL45" s="53">
        <v>49</v>
      </c>
      <c r="AM45" s="55">
        <v>4</v>
      </c>
      <c r="AN45" s="55">
        <v>4</v>
      </c>
      <c r="AO45" s="55">
        <v>4</v>
      </c>
      <c r="AP45" s="55">
        <v>1</v>
      </c>
    </row>
    <row r="46" spans="1:42" ht="16.5" x14ac:dyDescent="0.2">
      <c r="A46" s="55">
        <f t="shared" si="17"/>
        <v>2</v>
      </c>
      <c r="B46" s="55">
        <f t="shared" si="13"/>
        <v>8</v>
      </c>
      <c r="C46" s="55">
        <f t="shared" si="18"/>
        <v>4</v>
      </c>
      <c r="D46" s="60">
        <f t="shared" si="3"/>
        <v>3020421</v>
      </c>
      <c r="E46" s="26">
        <v>30204</v>
      </c>
      <c r="F46" s="13">
        <v>2</v>
      </c>
      <c r="G46" s="13" t="s">
        <v>292</v>
      </c>
      <c r="H46" s="13" t="s">
        <v>991</v>
      </c>
      <c r="I46" s="13">
        <v>15</v>
      </c>
      <c r="J46" s="13">
        <f t="shared" si="15"/>
        <v>2</v>
      </c>
      <c r="K46" s="13">
        <f t="shared" si="19"/>
        <v>1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27"/>
      <c r="AE46" s="35">
        <v>43</v>
      </c>
      <c r="AG46" s="53">
        <v>43</v>
      </c>
      <c r="AH46" s="53">
        <v>5</v>
      </c>
      <c r="AI46" s="53">
        <v>13</v>
      </c>
      <c r="AJ46" s="53">
        <f t="shared" si="6"/>
        <v>30513</v>
      </c>
      <c r="AK46" s="53" t="str">
        <f t="shared" si="7"/>
        <v>挂机-5-13</v>
      </c>
      <c r="AL46" s="53">
        <v>50</v>
      </c>
      <c r="AM46" s="53">
        <v>5</v>
      </c>
      <c r="AN46" s="55">
        <v>4</v>
      </c>
      <c r="AO46" s="55">
        <v>4</v>
      </c>
      <c r="AP46" s="55">
        <v>1</v>
      </c>
    </row>
    <row r="47" spans="1:42" ht="16.5" x14ac:dyDescent="0.2">
      <c r="A47" s="55">
        <f t="shared" si="17"/>
        <v>2</v>
      </c>
      <c r="B47" s="55">
        <f t="shared" si="13"/>
        <v>8</v>
      </c>
      <c r="C47" s="55">
        <f t="shared" si="18"/>
        <v>4</v>
      </c>
      <c r="D47" s="60">
        <f t="shared" si="3"/>
        <v>3020430</v>
      </c>
      <c r="E47" s="26">
        <v>30204</v>
      </c>
      <c r="F47" s="13">
        <v>3</v>
      </c>
      <c r="G47" s="13" t="s">
        <v>291</v>
      </c>
      <c r="H47" s="13" t="s">
        <v>347</v>
      </c>
      <c r="I47" s="13">
        <v>15</v>
      </c>
      <c r="J47" s="13">
        <f t="shared" si="15"/>
        <v>2</v>
      </c>
      <c r="K47" s="13">
        <f t="shared" si="19"/>
        <v>1</v>
      </c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27"/>
      <c r="AE47" s="35">
        <v>44</v>
      </c>
      <c r="AG47" s="53">
        <v>44</v>
      </c>
      <c r="AH47" s="53">
        <v>5</v>
      </c>
      <c r="AI47" s="53">
        <v>14</v>
      </c>
      <c r="AJ47" s="53">
        <f t="shared" si="6"/>
        <v>30514</v>
      </c>
      <c r="AK47" s="53" t="str">
        <f t="shared" si="7"/>
        <v>挂机-5-14</v>
      </c>
      <c r="AL47" s="55">
        <v>50</v>
      </c>
      <c r="AM47" s="53">
        <v>5</v>
      </c>
      <c r="AN47" s="53">
        <v>5</v>
      </c>
      <c r="AO47" s="55">
        <v>4</v>
      </c>
      <c r="AP47" s="55">
        <v>1</v>
      </c>
    </row>
    <row r="48" spans="1:42" ht="17.25" thickBot="1" x14ac:dyDescent="0.25">
      <c r="A48" s="55">
        <f t="shared" si="17"/>
        <v>2</v>
      </c>
      <c r="B48" s="55">
        <f t="shared" si="13"/>
        <v>8</v>
      </c>
      <c r="C48" s="55">
        <f t="shared" si="18"/>
        <v>4</v>
      </c>
      <c r="D48" s="60">
        <f t="shared" si="3"/>
        <v>3020431</v>
      </c>
      <c r="E48" s="28">
        <v>30204</v>
      </c>
      <c r="F48" s="29">
        <v>3</v>
      </c>
      <c r="G48" s="29" t="s">
        <v>292</v>
      </c>
      <c r="H48" s="29" t="s">
        <v>1109</v>
      </c>
      <c r="I48" s="29">
        <v>15</v>
      </c>
      <c r="J48" s="29">
        <f t="shared" si="15"/>
        <v>2</v>
      </c>
      <c r="K48" s="29">
        <f t="shared" si="19"/>
        <v>1</v>
      </c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31"/>
      <c r="AE48" s="35">
        <v>45</v>
      </c>
      <c r="AG48" s="53">
        <v>45</v>
      </c>
      <c r="AH48" s="53">
        <v>5</v>
      </c>
      <c r="AI48" s="53">
        <v>15</v>
      </c>
      <c r="AJ48" s="53">
        <f t="shared" si="6"/>
        <v>30515</v>
      </c>
      <c r="AK48" s="53" t="str">
        <f t="shared" si="7"/>
        <v>挂机-5-15</v>
      </c>
      <c r="AL48" s="55">
        <v>50</v>
      </c>
      <c r="AM48" s="53">
        <v>5</v>
      </c>
      <c r="AN48" s="53">
        <v>5</v>
      </c>
      <c r="AO48" s="53">
        <v>5</v>
      </c>
      <c r="AP48" s="55">
        <v>1</v>
      </c>
    </row>
    <row r="49" spans="1:42" ht="16.5" x14ac:dyDescent="0.2">
      <c r="A49" s="55">
        <f t="shared" si="17"/>
        <v>2</v>
      </c>
      <c r="B49" s="55">
        <f t="shared" si="13"/>
        <v>9</v>
      </c>
      <c r="C49" s="55">
        <f t="shared" si="18"/>
        <v>5</v>
      </c>
      <c r="D49" s="60">
        <f t="shared" si="3"/>
        <v>3020510</v>
      </c>
      <c r="E49" s="23">
        <v>30205</v>
      </c>
      <c r="F49" s="24">
        <v>1</v>
      </c>
      <c r="G49" s="24" t="s">
        <v>1113</v>
      </c>
      <c r="H49" s="24" t="s">
        <v>749</v>
      </c>
      <c r="I49" s="24">
        <f t="shared" si="16"/>
        <v>16</v>
      </c>
      <c r="J49" s="24">
        <f t="shared" si="15"/>
        <v>2</v>
      </c>
      <c r="K49" s="24">
        <f t="shared" si="19"/>
        <v>1</v>
      </c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5"/>
      <c r="AE49" s="35">
        <v>46</v>
      </c>
      <c r="AG49" s="53">
        <v>46</v>
      </c>
      <c r="AH49" s="53">
        <v>6</v>
      </c>
      <c r="AI49" s="53">
        <v>1</v>
      </c>
      <c r="AJ49" s="53">
        <f t="shared" si="6"/>
        <v>30601</v>
      </c>
      <c r="AK49" s="53" t="str">
        <f t="shared" si="7"/>
        <v>挂机-6-1</v>
      </c>
      <c r="AL49" s="53">
        <f>AL34+10</f>
        <v>54</v>
      </c>
      <c r="AM49" s="55">
        <v>5</v>
      </c>
      <c r="AN49" s="55">
        <v>5</v>
      </c>
      <c r="AO49" s="55">
        <v>5</v>
      </c>
      <c r="AP49" s="55">
        <v>1</v>
      </c>
    </row>
    <row r="50" spans="1:42" ht="16.5" x14ac:dyDescent="0.2">
      <c r="A50" s="55">
        <f t="shared" si="17"/>
        <v>2</v>
      </c>
      <c r="B50" s="55">
        <f t="shared" si="13"/>
        <v>9</v>
      </c>
      <c r="C50" s="55">
        <f t="shared" si="18"/>
        <v>5</v>
      </c>
      <c r="D50" s="60">
        <f t="shared" si="3"/>
        <v>3020511</v>
      </c>
      <c r="E50" s="26">
        <v>30205</v>
      </c>
      <c r="F50" s="13">
        <v>1</v>
      </c>
      <c r="G50" s="13" t="s">
        <v>292</v>
      </c>
      <c r="H50" s="13" t="s">
        <v>295</v>
      </c>
      <c r="I50" s="13">
        <f t="shared" si="16"/>
        <v>16</v>
      </c>
      <c r="J50" s="13">
        <f t="shared" si="15"/>
        <v>2</v>
      </c>
      <c r="K50" s="13">
        <f t="shared" si="19"/>
        <v>1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27"/>
      <c r="AE50" s="35">
        <v>47</v>
      </c>
      <c r="AG50" s="53">
        <v>47</v>
      </c>
      <c r="AH50" s="53">
        <v>6</v>
      </c>
      <c r="AI50" s="53">
        <v>2</v>
      </c>
      <c r="AJ50" s="53">
        <f t="shared" si="6"/>
        <v>30602</v>
      </c>
      <c r="AK50" s="53" t="str">
        <f t="shared" si="7"/>
        <v>挂机-6-2</v>
      </c>
      <c r="AL50" s="55">
        <f t="shared" ref="AL50:AL93" si="20">AL35+10</f>
        <v>54</v>
      </c>
      <c r="AM50" s="55">
        <v>5</v>
      </c>
      <c r="AN50" s="55">
        <v>5</v>
      </c>
      <c r="AO50" s="55">
        <v>5</v>
      </c>
      <c r="AP50" s="55">
        <v>1</v>
      </c>
    </row>
    <row r="51" spans="1:42" ht="16.5" x14ac:dyDescent="0.2">
      <c r="A51" s="55">
        <f t="shared" si="17"/>
        <v>2</v>
      </c>
      <c r="B51" s="55">
        <f t="shared" si="13"/>
        <v>9</v>
      </c>
      <c r="C51" s="55">
        <f t="shared" si="18"/>
        <v>5</v>
      </c>
      <c r="D51" s="60">
        <f t="shared" si="3"/>
        <v>3020520</v>
      </c>
      <c r="E51" s="26">
        <v>30205</v>
      </c>
      <c r="F51" s="13">
        <v>2</v>
      </c>
      <c r="G51" s="13" t="s">
        <v>291</v>
      </c>
      <c r="H51" s="13" t="s">
        <v>294</v>
      </c>
      <c r="I51" s="13">
        <f t="shared" si="16"/>
        <v>16</v>
      </c>
      <c r="J51" s="13">
        <f t="shared" si="15"/>
        <v>2</v>
      </c>
      <c r="K51" s="13">
        <f t="shared" si="19"/>
        <v>1</v>
      </c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27"/>
      <c r="AE51" s="35">
        <v>48</v>
      </c>
      <c r="AG51" s="53">
        <v>48</v>
      </c>
      <c r="AH51" s="53">
        <v>6</v>
      </c>
      <c r="AI51" s="53">
        <v>3</v>
      </c>
      <c r="AJ51" s="53">
        <f t="shared" si="6"/>
        <v>30603</v>
      </c>
      <c r="AK51" s="53" t="str">
        <f t="shared" si="7"/>
        <v>挂机-6-3</v>
      </c>
      <c r="AL51" s="55">
        <f t="shared" si="20"/>
        <v>55</v>
      </c>
      <c r="AM51" s="55">
        <v>5</v>
      </c>
      <c r="AN51" s="55">
        <v>5</v>
      </c>
      <c r="AO51" s="55">
        <v>5</v>
      </c>
      <c r="AP51" s="55">
        <v>1</v>
      </c>
    </row>
    <row r="52" spans="1:42" ht="16.5" x14ac:dyDescent="0.2">
      <c r="A52" s="55">
        <f t="shared" si="17"/>
        <v>2</v>
      </c>
      <c r="B52" s="55">
        <f t="shared" si="13"/>
        <v>9</v>
      </c>
      <c r="C52" s="55">
        <f t="shared" si="18"/>
        <v>5</v>
      </c>
      <c r="D52" s="60">
        <f t="shared" si="3"/>
        <v>3020521</v>
      </c>
      <c r="E52" s="26">
        <v>30205</v>
      </c>
      <c r="F52" s="13">
        <v>2</v>
      </c>
      <c r="G52" s="13" t="s">
        <v>292</v>
      </c>
      <c r="H52" s="13" t="s">
        <v>991</v>
      </c>
      <c r="I52" s="13">
        <f t="shared" si="16"/>
        <v>16</v>
      </c>
      <c r="J52" s="13">
        <f t="shared" si="15"/>
        <v>2</v>
      </c>
      <c r="K52" s="13">
        <f t="shared" si="19"/>
        <v>1</v>
      </c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27"/>
      <c r="AE52" s="35">
        <v>49</v>
      </c>
      <c r="AG52" s="53">
        <v>49</v>
      </c>
      <c r="AH52" s="53">
        <v>6</v>
      </c>
      <c r="AI52" s="53">
        <v>4</v>
      </c>
      <c r="AJ52" s="53">
        <f t="shared" si="6"/>
        <v>30604</v>
      </c>
      <c r="AK52" s="53" t="str">
        <f t="shared" si="7"/>
        <v>挂机-6-4</v>
      </c>
      <c r="AL52" s="55">
        <f t="shared" si="20"/>
        <v>55</v>
      </c>
      <c r="AM52" s="55">
        <v>5</v>
      </c>
      <c r="AN52" s="55">
        <v>5</v>
      </c>
      <c r="AO52" s="55">
        <v>5</v>
      </c>
      <c r="AP52" s="55">
        <v>1</v>
      </c>
    </row>
    <row r="53" spans="1:42" ht="16.5" x14ac:dyDescent="0.2">
      <c r="A53" s="55">
        <f t="shared" si="17"/>
        <v>2</v>
      </c>
      <c r="B53" s="55">
        <f t="shared" si="13"/>
        <v>9</v>
      </c>
      <c r="C53" s="55">
        <f t="shared" si="18"/>
        <v>5</v>
      </c>
      <c r="D53" s="60">
        <f t="shared" si="3"/>
        <v>3020530</v>
      </c>
      <c r="E53" s="26">
        <v>30205</v>
      </c>
      <c r="F53" s="13">
        <v>3</v>
      </c>
      <c r="G53" s="13" t="s">
        <v>291</v>
      </c>
      <c r="H53" s="13" t="s">
        <v>347</v>
      </c>
      <c r="I53" s="13">
        <f t="shared" si="16"/>
        <v>16</v>
      </c>
      <c r="J53" s="13">
        <f t="shared" si="15"/>
        <v>2</v>
      </c>
      <c r="K53" s="13">
        <f t="shared" si="19"/>
        <v>1</v>
      </c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27"/>
      <c r="AE53" s="35">
        <v>50</v>
      </c>
      <c r="AG53" s="53">
        <v>50</v>
      </c>
      <c r="AH53" s="53">
        <v>6</v>
      </c>
      <c r="AI53" s="53">
        <v>5</v>
      </c>
      <c r="AJ53" s="53">
        <f t="shared" si="6"/>
        <v>30605</v>
      </c>
      <c r="AK53" s="53" t="str">
        <f t="shared" si="7"/>
        <v>挂机-6-5</v>
      </c>
      <c r="AL53" s="55">
        <f t="shared" si="20"/>
        <v>56</v>
      </c>
      <c r="AM53" s="55">
        <v>5</v>
      </c>
      <c r="AN53" s="55">
        <v>5</v>
      </c>
      <c r="AO53" s="55">
        <v>5</v>
      </c>
      <c r="AP53" s="55">
        <v>1</v>
      </c>
    </row>
    <row r="54" spans="1:42" ht="17.25" thickBot="1" x14ac:dyDescent="0.25">
      <c r="A54" s="55">
        <f t="shared" si="17"/>
        <v>2</v>
      </c>
      <c r="B54" s="55">
        <f t="shared" si="13"/>
        <v>9</v>
      </c>
      <c r="C54" s="55">
        <f t="shared" si="18"/>
        <v>5</v>
      </c>
      <c r="D54" s="60">
        <f t="shared" si="3"/>
        <v>3020531</v>
      </c>
      <c r="E54" s="28">
        <v>30205</v>
      </c>
      <c r="F54" s="29">
        <v>3</v>
      </c>
      <c r="G54" s="29" t="s">
        <v>292</v>
      </c>
      <c r="H54" s="29" t="s">
        <v>1109</v>
      </c>
      <c r="I54" s="29">
        <f t="shared" si="16"/>
        <v>16</v>
      </c>
      <c r="J54" s="29">
        <f t="shared" si="15"/>
        <v>2</v>
      </c>
      <c r="K54" s="29">
        <f t="shared" si="19"/>
        <v>1</v>
      </c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31"/>
      <c r="AE54" s="35">
        <v>51</v>
      </c>
      <c r="AG54" s="53">
        <v>51</v>
      </c>
      <c r="AH54" s="53">
        <v>6</v>
      </c>
      <c r="AI54" s="53">
        <v>6</v>
      </c>
      <c r="AJ54" s="53">
        <f t="shared" si="6"/>
        <v>30606</v>
      </c>
      <c r="AK54" s="53" t="str">
        <f t="shared" si="7"/>
        <v>挂机-6-6</v>
      </c>
      <c r="AL54" s="55">
        <f t="shared" si="20"/>
        <v>56</v>
      </c>
      <c r="AM54" s="55">
        <v>5</v>
      </c>
      <c r="AN54" s="55">
        <v>5</v>
      </c>
      <c r="AO54" s="55">
        <v>5</v>
      </c>
      <c r="AP54" s="55">
        <v>1</v>
      </c>
    </row>
    <row r="55" spans="1:42" ht="16.5" x14ac:dyDescent="0.2">
      <c r="A55" s="55">
        <f t="shared" si="17"/>
        <v>2</v>
      </c>
      <c r="B55" s="55">
        <f t="shared" si="13"/>
        <v>10</v>
      </c>
      <c r="C55" s="55">
        <f t="shared" si="18"/>
        <v>6</v>
      </c>
      <c r="D55" s="60">
        <f t="shared" si="3"/>
        <v>3020610</v>
      </c>
      <c r="E55" s="23">
        <v>30206</v>
      </c>
      <c r="F55" s="24">
        <v>1</v>
      </c>
      <c r="G55" s="24" t="s">
        <v>291</v>
      </c>
      <c r="H55" s="24" t="s">
        <v>749</v>
      </c>
      <c r="I55" s="24">
        <f t="shared" si="16"/>
        <v>16</v>
      </c>
      <c r="J55" s="24">
        <f t="shared" si="15"/>
        <v>2</v>
      </c>
      <c r="K55" s="24">
        <f t="shared" si="19"/>
        <v>1</v>
      </c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5"/>
      <c r="AE55" s="35">
        <v>52</v>
      </c>
      <c r="AG55" s="53">
        <v>52</v>
      </c>
      <c r="AH55" s="53">
        <v>6</v>
      </c>
      <c r="AI55" s="53">
        <v>7</v>
      </c>
      <c r="AJ55" s="53">
        <f t="shared" si="6"/>
        <v>30607</v>
      </c>
      <c r="AK55" s="53" t="str">
        <f t="shared" si="7"/>
        <v>挂机-6-7</v>
      </c>
      <c r="AL55" s="55">
        <f t="shared" si="20"/>
        <v>57</v>
      </c>
      <c r="AM55" s="55">
        <v>5</v>
      </c>
      <c r="AN55" s="55">
        <v>5</v>
      </c>
      <c r="AO55" s="55">
        <v>5</v>
      </c>
      <c r="AP55" s="55">
        <v>1</v>
      </c>
    </row>
    <row r="56" spans="1:42" ht="16.5" x14ac:dyDescent="0.2">
      <c r="A56" s="55">
        <f t="shared" si="17"/>
        <v>2</v>
      </c>
      <c r="B56" s="55">
        <f t="shared" si="13"/>
        <v>10</v>
      </c>
      <c r="C56" s="55">
        <f t="shared" si="18"/>
        <v>6</v>
      </c>
      <c r="D56" s="60">
        <f t="shared" si="3"/>
        <v>3020611</v>
      </c>
      <c r="E56" s="26">
        <v>30206</v>
      </c>
      <c r="F56" s="13">
        <v>1</v>
      </c>
      <c r="G56" s="13" t="s">
        <v>1111</v>
      </c>
      <c r="H56" s="13" t="s">
        <v>295</v>
      </c>
      <c r="I56" s="13">
        <v>17</v>
      </c>
      <c r="J56" s="13">
        <f t="shared" si="15"/>
        <v>2</v>
      </c>
      <c r="K56" s="13">
        <f t="shared" si="19"/>
        <v>1</v>
      </c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27"/>
      <c r="AE56" s="35">
        <v>53</v>
      </c>
      <c r="AG56" s="53">
        <v>53</v>
      </c>
      <c r="AH56" s="53">
        <v>6</v>
      </c>
      <c r="AI56" s="53">
        <v>8</v>
      </c>
      <c r="AJ56" s="53">
        <f t="shared" si="6"/>
        <v>30608</v>
      </c>
      <c r="AK56" s="53" t="str">
        <f t="shared" si="7"/>
        <v>挂机-6-8</v>
      </c>
      <c r="AL56" s="55">
        <f t="shared" si="20"/>
        <v>57</v>
      </c>
      <c r="AM56" s="55">
        <v>5</v>
      </c>
      <c r="AN56" s="55">
        <v>5</v>
      </c>
      <c r="AO56" s="55">
        <v>5</v>
      </c>
      <c r="AP56" s="55">
        <v>1</v>
      </c>
    </row>
    <row r="57" spans="1:42" ht="16.5" x14ac:dyDescent="0.2">
      <c r="A57" s="55">
        <f t="shared" si="17"/>
        <v>2</v>
      </c>
      <c r="B57" s="55">
        <f t="shared" si="13"/>
        <v>10</v>
      </c>
      <c r="C57" s="55">
        <f t="shared" si="18"/>
        <v>6</v>
      </c>
      <c r="D57" s="60">
        <f t="shared" si="3"/>
        <v>3020620</v>
      </c>
      <c r="E57" s="26">
        <v>30206</v>
      </c>
      <c r="F57" s="13">
        <v>2</v>
      </c>
      <c r="G57" s="13" t="s">
        <v>1113</v>
      </c>
      <c r="H57" s="13" t="s">
        <v>294</v>
      </c>
      <c r="I57" s="13">
        <f t="shared" si="16"/>
        <v>16</v>
      </c>
      <c r="J57" s="13">
        <f t="shared" si="15"/>
        <v>2</v>
      </c>
      <c r="K57" s="13">
        <f t="shared" si="19"/>
        <v>1</v>
      </c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27"/>
      <c r="AE57" s="35">
        <v>54</v>
      </c>
      <c r="AG57" s="53">
        <v>54</v>
      </c>
      <c r="AH57" s="53">
        <v>6</v>
      </c>
      <c r="AI57" s="53">
        <v>9</v>
      </c>
      <c r="AJ57" s="53">
        <f t="shared" si="6"/>
        <v>30609</v>
      </c>
      <c r="AK57" s="53" t="str">
        <f t="shared" si="7"/>
        <v>挂机-6-9</v>
      </c>
      <c r="AL57" s="55">
        <f t="shared" si="20"/>
        <v>58</v>
      </c>
      <c r="AM57" s="55">
        <v>5</v>
      </c>
      <c r="AN57" s="55">
        <v>5</v>
      </c>
      <c r="AO57" s="55">
        <v>5</v>
      </c>
      <c r="AP57" s="55">
        <v>1</v>
      </c>
    </row>
    <row r="58" spans="1:42" ht="16.5" x14ac:dyDescent="0.2">
      <c r="A58" s="55">
        <f t="shared" si="17"/>
        <v>2</v>
      </c>
      <c r="B58" s="55">
        <f t="shared" si="13"/>
        <v>10</v>
      </c>
      <c r="C58" s="55">
        <f t="shared" si="18"/>
        <v>6</v>
      </c>
      <c r="D58" s="60">
        <f t="shared" si="3"/>
        <v>3020621</v>
      </c>
      <c r="E58" s="26">
        <v>30206</v>
      </c>
      <c r="F58" s="13">
        <v>2</v>
      </c>
      <c r="G58" s="13" t="s">
        <v>292</v>
      </c>
      <c r="H58" s="13" t="s">
        <v>991</v>
      </c>
      <c r="I58" s="13">
        <v>17</v>
      </c>
      <c r="J58" s="13">
        <f t="shared" si="15"/>
        <v>2</v>
      </c>
      <c r="K58" s="13">
        <f t="shared" si="19"/>
        <v>1</v>
      </c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27"/>
      <c r="AE58" s="35">
        <v>55</v>
      </c>
      <c r="AG58" s="53">
        <v>55</v>
      </c>
      <c r="AH58" s="53">
        <v>6</v>
      </c>
      <c r="AI58" s="53">
        <v>10</v>
      </c>
      <c r="AJ58" s="53">
        <f t="shared" si="6"/>
        <v>30610</v>
      </c>
      <c r="AK58" s="53" t="str">
        <f t="shared" si="7"/>
        <v>挂机-6-10</v>
      </c>
      <c r="AL58" s="55">
        <f t="shared" si="20"/>
        <v>58</v>
      </c>
      <c r="AM58" s="55">
        <v>5</v>
      </c>
      <c r="AN58" s="55">
        <v>5</v>
      </c>
      <c r="AO58" s="55">
        <v>5</v>
      </c>
      <c r="AP58" s="55">
        <v>1</v>
      </c>
    </row>
    <row r="59" spans="1:42" ht="16.5" x14ac:dyDescent="0.2">
      <c r="A59" s="55">
        <f t="shared" si="17"/>
        <v>2</v>
      </c>
      <c r="B59" s="55">
        <f t="shared" si="13"/>
        <v>10</v>
      </c>
      <c r="C59" s="55">
        <f t="shared" si="18"/>
        <v>6</v>
      </c>
      <c r="D59" s="60">
        <f t="shared" si="3"/>
        <v>3020630</v>
      </c>
      <c r="E59" s="26">
        <v>30206</v>
      </c>
      <c r="F59" s="13">
        <v>3</v>
      </c>
      <c r="G59" s="13" t="s">
        <v>291</v>
      </c>
      <c r="H59" s="13" t="s">
        <v>347</v>
      </c>
      <c r="I59" s="13">
        <f t="shared" si="16"/>
        <v>16</v>
      </c>
      <c r="J59" s="13">
        <f t="shared" si="15"/>
        <v>2</v>
      </c>
      <c r="K59" s="13">
        <f t="shared" si="19"/>
        <v>1</v>
      </c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27"/>
      <c r="AE59" s="35">
        <v>56</v>
      </c>
      <c r="AG59" s="53">
        <v>56</v>
      </c>
      <c r="AH59" s="53">
        <v>6</v>
      </c>
      <c r="AI59" s="53">
        <v>11</v>
      </c>
      <c r="AJ59" s="53">
        <f t="shared" si="6"/>
        <v>30611</v>
      </c>
      <c r="AK59" s="53" t="str">
        <f t="shared" si="7"/>
        <v>挂机-6-11</v>
      </c>
      <c r="AL59" s="55">
        <f t="shared" si="20"/>
        <v>59</v>
      </c>
      <c r="AM59" s="55">
        <v>5</v>
      </c>
      <c r="AN59" s="55">
        <v>5</v>
      </c>
      <c r="AO59" s="55">
        <v>5</v>
      </c>
      <c r="AP59" s="55">
        <v>1</v>
      </c>
    </row>
    <row r="60" spans="1:42" ht="17.25" thickBot="1" x14ac:dyDescent="0.25">
      <c r="A60" s="55">
        <f t="shared" si="17"/>
        <v>2</v>
      </c>
      <c r="B60" s="55">
        <f t="shared" si="13"/>
        <v>10</v>
      </c>
      <c r="C60" s="55">
        <f t="shared" si="18"/>
        <v>6</v>
      </c>
      <c r="D60" s="60">
        <f t="shared" si="3"/>
        <v>3020631</v>
      </c>
      <c r="E60" s="28">
        <v>30206</v>
      </c>
      <c r="F60" s="29">
        <v>3</v>
      </c>
      <c r="G60" s="29" t="s">
        <v>292</v>
      </c>
      <c r="H60" s="29" t="s">
        <v>1109</v>
      </c>
      <c r="I60" s="29">
        <v>17</v>
      </c>
      <c r="J60" s="29">
        <f t="shared" si="15"/>
        <v>2</v>
      </c>
      <c r="K60" s="29">
        <f t="shared" si="19"/>
        <v>1</v>
      </c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31"/>
      <c r="AE60" s="35">
        <v>57</v>
      </c>
      <c r="AG60" s="53">
        <v>57</v>
      </c>
      <c r="AH60" s="53">
        <v>6</v>
      </c>
      <c r="AI60" s="53">
        <v>12</v>
      </c>
      <c r="AJ60" s="53">
        <f t="shared" si="6"/>
        <v>30612</v>
      </c>
      <c r="AK60" s="53" t="str">
        <f t="shared" si="7"/>
        <v>挂机-6-12</v>
      </c>
      <c r="AL60" s="55">
        <f t="shared" si="20"/>
        <v>59</v>
      </c>
      <c r="AM60" s="55">
        <v>5</v>
      </c>
      <c r="AN60" s="55">
        <v>5</v>
      </c>
      <c r="AO60" s="55">
        <v>5</v>
      </c>
      <c r="AP60" s="55">
        <v>1</v>
      </c>
    </row>
    <row r="61" spans="1:42" ht="16.5" x14ac:dyDescent="0.2">
      <c r="A61" s="55">
        <f t="shared" si="17"/>
        <v>2</v>
      </c>
      <c r="B61" s="55">
        <f t="shared" si="13"/>
        <v>11</v>
      </c>
      <c r="C61" s="55">
        <f t="shared" si="18"/>
        <v>7</v>
      </c>
      <c r="D61" s="60">
        <f t="shared" si="3"/>
        <v>3020710</v>
      </c>
      <c r="E61" s="23">
        <v>30207</v>
      </c>
      <c r="F61" s="24">
        <v>1</v>
      </c>
      <c r="G61" s="24" t="s">
        <v>291</v>
      </c>
      <c r="H61" s="24" t="s">
        <v>749</v>
      </c>
      <c r="I61" s="24">
        <v>17</v>
      </c>
      <c r="J61" s="24">
        <f t="shared" si="15"/>
        <v>2</v>
      </c>
      <c r="K61" s="24">
        <f t="shared" si="19"/>
        <v>1</v>
      </c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5"/>
      <c r="AE61" s="35">
        <v>58</v>
      </c>
      <c r="AG61" s="53">
        <v>58</v>
      </c>
      <c r="AH61" s="53">
        <v>6</v>
      </c>
      <c r="AI61" s="53">
        <v>13</v>
      </c>
      <c r="AJ61" s="53">
        <f t="shared" si="6"/>
        <v>30613</v>
      </c>
      <c r="AK61" s="53" t="str">
        <f t="shared" si="7"/>
        <v>挂机-6-13</v>
      </c>
      <c r="AL61" s="55">
        <f t="shared" si="20"/>
        <v>60</v>
      </c>
      <c r="AM61" s="53">
        <v>6</v>
      </c>
      <c r="AN61" s="55">
        <v>5</v>
      </c>
      <c r="AO61" s="55">
        <v>5</v>
      </c>
      <c r="AP61" s="55">
        <v>1</v>
      </c>
    </row>
    <row r="62" spans="1:42" ht="16.5" x14ac:dyDescent="0.2">
      <c r="A62" s="55">
        <f t="shared" si="17"/>
        <v>2</v>
      </c>
      <c r="B62" s="55">
        <f t="shared" si="13"/>
        <v>11</v>
      </c>
      <c r="C62" s="55">
        <f t="shared" si="18"/>
        <v>7</v>
      </c>
      <c r="D62" s="60">
        <f t="shared" si="3"/>
        <v>3020711</v>
      </c>
      <c r="E62" s="26">
        <v>30207</v>
      </c>
      <c r="F62" s="13">
        <v>1</v>
      </c>
      <c r="G62" s="13" t="s">
        <v>292</v>
      </c>
      <c r="H62" s="13" t="s">
        <v>295</v>
      </c>
      <c r="I62" s="13">
        <v>17</v>
      </c>
      <c r="J62" s="13">
        <f t="shared" si="15"/>
        <v>2</v>
      </c>
      <c r="K62" s="13">
        <f t="shared" si="19"/>
        <v>1</v>
      </c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27"/>
      <c r="AE62" s="35">
        <v>59</v>
      </c>
      <c r="AG62" s="53">
        <v>59</v>
      </c>
      <c r="AH62" s="53">
        <v>6</v>
      </c>
      <c r="AI62" s="53">
        <v>14</v>
      </c>
      <c r="AJ62" s="53">
        <f t="shared" si="6"/>
        <v>30614</v>
      </c>
      <c r="AK62" s="53" t="str">
        <f t="shared" si="7"/>
        <v>挂机-6-14</v>
      </c>
      <c r="AL62" s="55">
        <f t="shared" si="20"/>
        <v>60</v>
      </c>
      <c r="AM62" s="53">
        <v>6</v>
      </c>
      <c r="AN62" s="53">
        <v>6</v>
      </c>
      <c r="AO62" s="55">
        <v>5</v>
      </c>
      <c r="AP62" s="55">
        <v>1</v>
      </c>
    </row>
    <row r="63" spans="1:42" ht="16.5" x14ac:dyDescent="0.2">
      <c r="A63" s="55">
        <f t="shared" si="17"/>
        <v>2</v>
      </c>
      <c r="B63" s="55">
        <f t="shared" si="13"/>
        <v>11</v>
      </c>
      <c r="C63" s="55">
        <f t="shared" si="18"/>
        <v>7</v>
      </c>
      <c r="D63" s="60">
        <f t="shared" si="3"/>
        <v>3020720</v>
      </c>
      <c r="E63" s="26">
        <v>30207</v>
      </c>
      <c r="F63" s="13">
        <v>2</v>
      </c>
      <c r="G63" s="13" t="s">
        <v>1113</v>
      </c>
      <c r="H63" s="13" t="s">
        <v>294</v>
      </c>
      <c r="I63" s="13">
        <v>17</v>
      </c>
      <c r="J63" s="13">
        <f t="shared" si="15"/>
        <v>2</v>
      </c>
      <c r="K63" s="13">
        <f t="shared" si="19"/>
        <v>1</v>
      </c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27"/>
      <c r="AE63" s="35">
        <v>60</v>
      </c>
      <c r="AG63" s="53">
        <v>60</v>
      </c>
      <c r="AH63" s="53">
        <v>6</v>
      </c>
      <c r="AI63" s="53">
        <v>15</v>
      </c>
      <c r="AJ63" s="53">
        <f t="shared" si="6"/>
        <v>30615</v>
      </c>
      <c r="AK63" s="53" t="str">
        <f t="shared" si="7"/>
        <v>挂机-6-15</v>
      </c>
      <c r="AL63" s="55">
        <f t="shared" si="20"/>
        <v>60</v>
      </c>
      <c r="AM63" s="53">
        <v>6</v>
      </c>
      <c r="AN63" s="53">
        <v>6</v>
      </c>
      <c r="AO63" s="53">
        <v>6</v>
      </c>
      <c r="AP63" s="55">
        <v>1</v>
      </c>
    </row>
    <row r="64" spans="1:42" ht="16.5" x14ac:dyDescent="0.2">
      <c r="A64" s="55">
        <f t="shared" si="17"/>
        <v>2</v>
      </c>
      <c r="B64" s="55">
        <f t="shared" si="13"/>
        <v>11</v>
      </c>
      <c r="C64" s="55">
        <f t="shared" si="18"/>
        <v>7</v>
      </c>
      <c r="D64" s="60">
        <f t="shared" si="3"/>
        <v>3020721</v>
      </c>
      <c r="E64" s="26">
        <v>30207</v>
      </c>
      <c r="F64" s="13">
        <v>2</v>
      </c>
      <c r="G64" s="13" t="s">
        <v>292</v>
      </c>
      <c r="H64" s="13" t="s">
        <v>1112</v>
      </c>
      <c r="I64" s="13">
        <v>17</v>
      </c>
      <c r="J64" s="13">
        <f t="shared" si="15"/>
        <v>2</v>
      </c>
      <c r="K64" s="13">
        <f t="shared" si="19"/>
        <v>1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27"/>
      <c r="AE64" s="35">
        <v>61</v>
      </c>
      <c r="AG64" s="53">
        <v>61</v>
      </c>
      <c r="AH64" s="53">
        <v>7</v>
      </c>
      <c r="AI64" s="53">
        <v>1</v>
      </c>
      <c r="AJ64" s="53">
        <f t="shared" si="6"/>
        <v>30701</v>
      </c>
      <c r="AK64" s="53" t="str">
        <f t="shared" si="7"/>
        <v>挂机-7-1</v>
      </c>
      <c r="AL64" s="55">
        <f t="shared" si="20"/>
        <v>64</v>
      </c>
      <c r="AM64" s="55">
        <v>6</v>
      </c>
      <c r="AN64" s="55">
        <v>6</v>
      </c>
      <c r="AO64" s="55">
        <v>6</v>
      </c>
      <c r="AP64" s="55">
        <v>1</v>
      </c>
    </row>
    <row r="65" spans="1:42" ht="16.5" x14ac:dyDescent="0.2">
      <c r="A65" s="55">
        <f t="shared" si="17"/>
        <v>2</v>
      </c>
      <c r="B65" s="55">
        <f t="shared" si="13"/>
        <v>11</v>
      </c>
      <c r="C65" s="55">
        <f t="shared" si="18"/>
        <v>7</v>
      </c>
      <c r="D65" s="60">
        <f t="shared" si="3"/>
        <v>3020730</v>
      </c>
      <c r="E65" s="26">
        <v>30207</v>
      </c>
      <c r="F65" s="13">
        <v>3</v>
      </c>
      <c r="G65" s="13" t="s">
        <v>291</v>
      </c>
      <c r="H65" s="13" t="s">
        <v>347</v>
      </c>
      <c r="I65" s="13">
        <v>17</v>
      </c>
      <c r="J65" s="13">
        <f t="shared" si="15"/>
        <v>2</v>
      </c>
      <c r="K65" s="13">
        <f t="shared" si="19"/>
        <v>1</v>
      </c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27"/>
      <c r="AE65" s="35">
        <v>62</v>
      </c>
      <c r="AG65" s="53">
        <v>62</v>
      </c>
      <c r="AH65" s="53">
        <v>7</v>
      </c>
      <c r="AI65" s="53">
        <v>2</v>
      </c>
      <c r="AJ65" s="53">
        <f t="shared" si="6"/>
        <v>30702</v>
      </c>
      <c r="AK65" s="53" t="str">
        <f t="shared" si="7"/>
        <v>挂机-7-2</v>
      </c>
      <c r="AL65" s="55">
        <f t="shared" si="20"/>
        <v>64</v>
      </c>
      <c r="AM65" s="55">
        <v>6</v>
      </c>
      <c r="AN65" s="55">
        <v>6</v>
      </c>
      <c r="AO65" s="55">
        <v>6</v>
      </c>
      <c r="AP65" s="55">
        <v>1</v>
      </c>
    </row>
    <row r="66" spans="1:42" ht="17.25" thickBot="1" x14ac:dyDescent="0.25">
      <c r="A66" s="55">
        <f t="shared" ref="A66:A129" si="21">MATCH(B66-1,$AU$4:$AU$19,1)</f>
        <v>2</v>
      </c>
      <c r="B66" s="55">
        <f t="shared" si="13"/>
        <v>11</v>
      </c>
      <c r="C66" s="55">
        <f t="shared" ref="C66:C129" si="22">B66-INDEX($AU$4:$AU$19,A66)</f>
        <v>7</v>
      </c>
      <c r="D66" s="60">
        <f t="shared" si="3"/>
        <v>3020731</v>
      </c>
      <c r="E66" s="28">
        <v>30207</v>
      </c>
      <c r="F66" s="29">
        <v>3</v>
      </c>
      <c r="G66" s="29" t="s">
        <v>292</v>
      </c>
      <c r="H66" s="29" t="s">
        <v>1109</v>
      </c>
      <c r="I66" s="29">
        <v>17</v>
      </c>
      <c r="J66" s="29">
        <f t="shared" si="15"/>
        <v>2</v>
      </c>
      <c r="K66" s="29">
        <f t="shared" ref="K66:K129" si="23">INDEX($AP$4:$AP$198,B66)</f>
        <v>1</v>
      </c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31"/>
      <c r="AE66" s="35">
        <v>63</v>
      </c>
      <c r="AG66" s="53">
        <v>63</v>
      </c>
      <c r="AH66" s="53">
        <v>7</v>
      </c>
      <c r="AI66" s="53">
        <v>3</v>
      </c>
      <c r="AJ66" s="53">
        <f t="shared" si="6"/>
        <v>30703</v>
      </c>
      <c r="AK66" s="53" t="str">
        <f t="shared" si="7"/>
        <v>挂机-7-3</v>
      </c>
      <c r="AL66" s="55">
        <f t="shared" si="20"/>
        <v>65</v>
      </c>
      <c r="AM66" s="55">
        <v>6</v>
      </c>
      <c r="AN66" s="55">
        <v>6</v>
      </c>
      <c r="AO66" s="55">
        <v>6</v>
      </c>
      <c r="AP66" s="55">
        <v>1</v>
      </c>
    </row>
    <row r="67" spans="1:42" ht="16.5" x14ac:dyDescent="0.2">
      <c r="A67" s="55">
        <f t="shared" si="21"/>
        <v>2</v>
      </c>
      <c r="B67" s="55">
        <f t="shared" si="13"/>
        <v>12</v>
      </c>
      <c r="C67" s="55">
        <f t="shared" si="22"/>
        <v>8</v>
      </c>
      <c r="D67" s="60">
        <f t="shared" si="3"/>
        <v>3020810</v>
      </c>
      <c r="E67" s="23">
        <v>30208</v>
      </c>
      <c r="F67" s="24">
        <v>1</v>
      </c>
      <c r="G67" s="24" t="s">
        <v>291</v>
      </c>
      <c r="H67" s="24" t="s">
        <v>749</v>
      </c>
      <c r="I67" s="24">
        <f t="shared" ref="I67:I129" si="24">INDEX($AL$4:$AL$198,B67)</f>
        <v>18</v>
      </c>
      <c r="J67" s="24">
        <v>2</v>
      </c>
      <c r="K67" s="24">
        <f t="shared" si="23"/>
        <v>1</v>
      </c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5"/>
      <c r="AE67" s="35">
        <v>64</v>
      </c>
      <c r="AG67" s="53">
        <v>64</v>
      </c>
      <c r="AH67" s="53">
        <v>7</v>
      </c>
      <c r="AI67" s="53">
        <v>4</v>
      </c>
      <c r="AJ67" s="53">
        <f t="shared" si="6"/>
        <v>30704</v>
      </c>
      <c r="AK67" s="53" t="str">
        <f t="shared" si="7"/>
        <v>挂机-7-4</v>
      </c>
      <c r="AL67" s="55">
        <f t="shared" si="20"/>
        <v>65</v>
      </c>
      <c r="AM67" s="55">
        <v>6</v>
      </c>
      <c r="AN67" s="55">
        <v>6</v>
      </c>
      <c r="AO67" s="55">
        <v>6</v>
      </c>
      <c r="AP67" s="55">
        <v>1</v>
      </c>
    </row>
    <row r="68" spans="1:42" ht="16.5" x14ac:dyDescent="0.2">
      <c r="A68" s="55">
        <f t="shared" si="21"/>
        <v>2</v>
      </c>
      <c r="B68" s="55">
        <f t="shared" si="13"/>
        <v>12</v>
      </c>
      <c r="C68" s="55">
        <f t="shared" si="22"/>
        <v>8</v>
      </c>
      <c r="D68" s="60">
        <f t="shared" si="3"/>
        <v>3020811</v>
      </c>
      <c r="E68" s="26">
        <v>30208</v>
      </c>
      <c r="F68" s="13">
        <v>1</v>
      </c>
      <c r="G68" s="13" t="s">
        <v>292</v>
      </c>
      <c r="H68" s="13" t="s">
        <v>295</v>
      </c>
      <c r="I68" s="13">
        <f t="shared" si="24"/>
        <v>18</v>
      </c>
      <c r="J68" s="13">
        <f t="shared" ref="J68:J130" si="25">INDEX($AM$4:$AO$198,B68,F68)</f>
        <v>2</v>
      </c>
      <c r="K68" s="13">
        <f t="shared" si="23"/>
        <v>1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27"/>
      <c r="AE68" s="35">
        <v>65</v>
      </c>
      <c r="AG68" s="53">
        <v>65</v>
      </c>
      <c r="AH68" s="53">
        <v>7</v>
      </c>
      <c r="AI68" s="53">
        <v>5</v>
      </c>
      <c r="AJ68" s="53">
        <f t="shared" si="6"/>
        <v>30705</v>
      </c>
      <c r="AK68" s="53" t="str">
        <f t="shared" si="7"/>
        <v>挂机-7-5</v>
      </c>
      <c r="AL68" s="55">
        <f t="shared" si="20"/>
        <v>66</v>
      </c>
      <c r="AM68" s="55">
        <v>6</v>
      </c>
      <c r="AN68" s="55">
        <v>6</v>
      </c>
      <c r="AO68" s="55">
        <v>6</v>
      </c>
      <c r="AP68" s="55">
        <v>1</v>
      </c>
    </row>
    <row r="69" spans="1:42" ht="16.5" x14ac:dyDescent="0.2">
      <c r="A69" s="55">
        <f t="shared" si="21"/>
        <v>2</v>
      </c>
      <c r="B69" s="55">
        <f t="shared" si="13"/>
        <v>12</v>
      </c>
      <c r="C69" s="55">
        <f t="shared" si="22"/>
        <v>8</v>
      </c>
      <c r="D69" s="60">
        <f t="shared" ref="D69:D132" si="26">E69*100+F69*10+IF(G69="jlr",0,1)</f>
        <v>3020820</v>
      </c>
      <c r="E69" s="26">
        <v>30208</v>
      </c>
      <c r="F69" s="13">
        <v>2</v>
      </c>
      <c r="G69" s="13" t="s">
        <v>291</v>
      </c>
      <c r="H69" s="13" t="s">
        <v>294</v>
      </c>
      <c r="I69" s="13">
        <f t="shared" si="24"/>
        <v>18</v>
      </c>
      <c r="J69" s="13">
        <v>2</v>
      </c>
      <c r="K69" s="13">
        <f t="shared" si="23"/>
        <v>1</v>
      </c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27"/>
      <c r="AE69" s="35">
        <v>66</v>
      </c>
      <c r="AG69" s="53">
        <v>66</v>
      </c>
      <c r="AH69" s="53">
        <v>7</v>
      </c>
      <c r="AI69" s="53">
        <v>6</v>
      </c>
      <c r="AJ69" s="53">
        <f t="shared" ref="AJ69:AJ132" si="27">30000+AH69*100+AI69</f>
        <v>30706</v>
      </c>
      <c r="AK69" s="53" t="str">
        <f t="shared" ref="AK69:AK132" si="28">"挂机-"&amp;AH69&amp;"-"&amp;AI69</f>
        <v>挂机-7-6</v>
      </c>
      <c r="AL69" s="55">
        <f t="shared" si="20"/>
        <v>66</v>
      </c>
      <c r="AM69" s="55">
        <v>6</v>
      </c>
      <c r="AN69" s="55">
        <v>6</v>
      </c>
      <c r="AO69" s="55">
        <v>6</v>
      </c>
      <c r="AP69" s="55">
        <v>1</v>
      </c>
    </row>
    <row r="70" spans="1:42" ht="16.5" x14ac:dyDescent="0.2">
      <c r="A70" s="55">
        <f t="shared" si="21"/>
        <v>2</v>
      </c>
      <c r="B70" s="55">
        <f t="shared" si="13"/>
        <v>12</v>
      </c>
      <c r="C70" s="55">
        <f t="shared" si="22"/>
        <v>8</v>
      </c>
      <c r="D70" s="60">
        <f t="shared" si="26"/>
        <v>3020821</v>
      </c>
      <c r="E70" s="26">
        <v>30208</v>
      </c>
      <c r="F70" s="13">
        <v>2</v>
      </c>
      <c r="G70" s="13" t="s">
        <v>292</v>
      </c>
      <c r="H70" s="13" t="s">
        <v>991</v>
      </c>
      <c r="I70" s="13">
        <f t="shared" si="24"/>
        <v>18</v>
      </c>
      <c r="J70" s="13">
        <f t="shared" si="25"/>
        <v>2</v>
      </c>
      <c r="K70" s="13">
        <f t="shared" si="23"/>
        <v>1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27"/>
      <c r="AE70" s="35">
        <v>67</v>
      </c>
      <c r="AG70" s="53">
        <v>67</v>
      </c>
      <c r="AH70" s="53">
        <v>7</v>
      </c>
      <c r="AI70" s="53">
        <v>7</v>
      </c>
      <c r="AJ70" s="53">
        <f t="shared" si="27"/>
        <v>30707</v>
      </c>
      <c r="AK70" s="53" t="str">
        <f t="shared" si="28"/>
        <v>挂机-7-7</v>
      </c>
      <c r="AL70" s="55">
        <f t="shared" si="20"/>
        <v>67</v>
      </c>
      <c r="AM70" s="55">
        <v>6</v>
      </c>
      <c r="AN70" s="55">
        <v>6</v>
      </c>
      <c r="AO70" s="55">
        <v>6</v>
      </c>
      <c r="AP70" s="55">
        <v>1</v>
      </c>
    </row>
    <row r="71" spans="1:42" ht="16.5" x14ac:dyDescent="0.2">
      <c r="A71" s="55">
        <f t="shared" si="21"/>
        <v>2</v>
      </c>
      <c r="B71" s="55">
        <f t="shared" si="13"/>
        <v>12</v>
      </c>
      <c r="C71" s="55">
        <f t="shared" si="22"/>
        <v>8</v>
      </c>
      <c r="D71" s="60">
        <f t="shared" si="26"/>
        <v>3020830</v>
      </c>
      <c r="E71" s="26">
        <v>30208</v>
      </c>
      <c r="F71" s="13">
        <v>3</v>
      </c>
      <c r="G71" s="13" t="s">
        <v>291</v>
      </c>
      <c r="H71" s="13" t="s">
        <v>347</v>
      </c>
      <c r="I71" s="13">
        <f t="shared" si="24"/>
        <v>18</v>
      </c>
      <c r="J71" s="13">
        <v>2</v>
      </c>
      <c r="K71" s="13">
        <f t="shared" si="23"/>
        <v>1</v>
      </c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27"/>
      <c r="AE71" s="35">
        <v>68</v>
      </c>
      <c r="AG71" s="53">
        <v>68</v>
      </c>
      <c r="AH71" s="53">
        <v>7</v>
      </c>
      <c r="AI71" s="53">
        <v>8</v>
      </c>
      <c r="AJ71" s="53">
        <f t="shared" si="27"/>
        <v>30708</v>
      </c>
      <c r="AK71" s="53" t="str">
        <f t="shared" si="28"/>
        <v>挂机-7-8</v>
      </c>
      <c r="AL71" s="55">
        <f t="shared" si="20"/>
        <v>67</v>
      </c>
      <c r="AM71" s="55">
        <v>6</v>
      </c>
      <c r="AN71" s="55">
        <v>6</v>
      </c>
      <c r="AO71" s="55">
        <v>6</v>
      </c>
      <c r="AP71" s="55">
        <v>1</v>
      </c>
    </row>
    <row r="72" spans="1:42" ht="17.25" thickBot="1" x14ac:dyDescent="0.25">
      <c r="A72" s="55">
        <f t="shared" si="21"/>
        <v>2</v>
      </c>
      <c r="B72" s="55">
        <f t="shared" si="13"/>
        <v>12</v>
      </c>
      <c r="C72" s="55">
        <f t="shared" si="22"/>
        <v>8</v>
      </c>
      <c r="D72" s="60">
        <f t="shared" si="26"/>
        <v>3020831</v>
      </c>
      <c r="E72" s="28">
        <v>30208</v>
      </c>
      <c r="F72" s="29">
        <v>3</v>
      </c>
      <c r="G72" s="29" t="s">
        <v>292</v>
      </c>
      <c r="H72" s="29" t="s">
        <v>1109</v>
      </c>
      <c r="I72" s="29">
        <f t="shared" si="24"/>
        <v>18</v>
      </c>
      <c r="J72" s="29">
        <f t="shared" si="25"/>
        <v>2</v>
      </c>
      <c r="K72" s="29">
        <f t="shared" si="23"/>
        <v>1</v>
      </c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31"/>
      <c r="AE72" s="35">
        <v>69</v>
      </c>
      <c r="AG72" s="53">
        <v>69</v>
      </c>
      <c r="AH72" s="53">
        <v>7</v>
      </c>
      <c r="AI72" s="53">
        <v>9</v>
      </c>
      <c r="AJ72" s="53">
        <f t="shared" si="27"/>
        <v>30709</v>
      </c>
      <c r="AK72" s="53" t="str">
        <f t="shared" si="28"/>
        <v>挂机-7-9</v>
      </c>
      <c r="AL72" s="55">
        <f t="shared" si="20"/>
        <v>68</v>
      </c>
      <c r="AM72" s="55">
        <v>6</v>
      </c>
      <c r="AN72" s="55">
        <v>6</v>
      </c>
      <c r="AO72" s="55">
        <v>6</v>
      </c>
      <c r="AP72" s="55">
        <v>1</v>
      </c>
    </row>
    <row r="73" spans="1:42" ht="16.5" x14ac:dyDescent="0.2">
      <c r="A73" s="55">
        <f t="shared" si="21"/>
        <v>3</v>
      </c>
      <c r="B73" s="55">
        <f t="shared" ref="B73:B136" si="29">INT((AE76-1)/6)+1</f>
        <v>13</v>
      </c>
      <c r="C73" s="55">
        <f t="shared" si="22"/>
        <v>1</v>
      </c>
      <c r="D73" s="60">
        <f t="shared" si="26"/>
        <v>3030110</v>
      </c>
      <c r="E73" s="23">
        <v>30301</v>
      </c>
      <c r="F73" s="24">
        <v>1</v>
      </c>
      <c r="G73" s="24" t="s">
        <v>1113</v>
      </c>
      <c r="H73" s="24" t="s">
        <v>749</v>
      </c>
      <c r="I73" s="24">
        <f t="shared" si="24"/>
        <v>24</v>
      </c>
      <c r="J73" s="24">
        <f t="shared" si="25"/>
        <v>2</v>
      </c>
      <c r="K73" s="24">
        <f t="shared" si="23"/>
        <v>1</v>
      </c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5"/>
      <c r="AE73" s="35">
        <v>70</v>
      </c>
      <c r="AG73" s="53">
        <v>70</v>
      </c>
      <c r="AH73" s="53">
        <v>7</v>
      </c>
      <c r="AI73" s="53">
        <v>10</v>
      </c>
      <c r="AJ73" s="53">
        <f t="shared" si="27"/>
        <v>30710</v>
      </c>
      <c r="AK73" s="53" t="str">
        <f t="shared" si="28"/>
        <v>挂机-7-10</v>
      </c>
      <c r="AL73" s="55">
        <f t="shared" si="20"/>
        <v>68</v>
      </c>
      <c r="AM73" s="55">
        <v>6</v>
      </c>
      <c r="AN73" s="55">
        <v>6</v>
      </c>
      <c r="AO73" s="55">
        <v>6</v>
      </c>
      <c r="AP73" s="55">
        <v>1</v>
      </c>
    </row>
    <row r="74" spans="1:42" ht="16.5" x14ac:dyDescent="0.2">
      <c r="A74" s="55">
        <f t="shared" si="21"/>
        <v>3</v>
      </c>
      <c r="B74" s="55">
        <f t="shared" si="29"/>
        <v>13</v>
      </c>
      <c r="C74" s="55">
        <f t="shared" si="22"/>
        <v>1</v>
      </c>
      <c r="D74" s="60">
        <f t="shared" si="26"/>
        <v>3030111</v>
      </c>
      <c r="E74" s="26">
        <v>30301</v>
      </c>
      <c r="F74" s="13">
        <v>1</v>
      </c>
      <c r="G74" s="13" t="s">
        <v>292</v>
      </c>
      <c r="H74" s="13" t="s">
        <v>295</v>
      </c>
      <c r="I74" s="13">
        <f t="shared" si="24"/>
        <v>24</v>
      </c>
      <c r="J74" s="13">
        <f t="shared" si="25"/>
        <v>2</v>
      </c>
      <c r="K74" s="13">
        <f t="shared" si="23"/>
        <v>1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27"/>
      <c r="AE74" s="35">
        <v>71</v>
      </c>
      <c r="AG74" s="53">
        <v>71</v>
      </c>
      <c r="AH74" s="53">
        <v>7</v>
      </c>
      <c r="AI74" s="53">
        <v>11</v>
      </c>
      <c r="AJ74" s="53">
        <f t="shared" si="27"/>
        <v>30711</v>
      </c>
      <c r="AK74" s="53" t="str">
        <f t="shared" si="28"/>
        <v>挂机-7-11</v>
      </c>
      <c r="AL74" s="55">
        <f t="shared" si="20"/>
        <v>69</v>
      </c>
      <c r="AM74" s="55">
        <v>6</v>
      </c>
      <c r="AN74" s="55">
        <v>6</v>
      </c>
      <c r="AO74" s="55">
        <v>6</v>
      </c>
      <c r="AP74" s="55">
        <v>1</v>
      </c>
    </row>
    <row r="75" spans="1:42" ht="16.5" x14ac:dyDescent="0.2">
      <c r="A75" s="55">
        <f t="shared" si="21"/>
        <v>3</v>
      </c>
      <c r="B75" s="55">
        <f t="shared" si="29"/>
        <v>13</v>
      </c>
      <c r="C75" s="55">
        <f t="shared" si="22"/>
        <v>1</v>
      </c>
      <c r="D75" s="60">
        <f t="shared" si="26"/>
        <v>3030120</v>
      </c>
      <c r="E75" s="26">
        <v>30301</v>
      </c>
      <c r="F75" s="13">
        <v>2</v>
      </c>
      <c r="G75" s="13" t="s">
        <v>291</v>
      </c>
      <c r="H75" s="13" t="s">
        <v>1115</v>
      </c>
      <c r="I75" s="13">
        <f t="shared" si="24"/>
        <v>24</v>
      </c>
      <c r="J75" s="13">
        <f t="shared" si="25"/>
        <v>2</v>
      </c>
      <c r="K75" s="13">
        <f t="shared" si="23"/>
        <v>1</v>
      </c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27"/>
      <c r="AE75" s="35">
        <v>72</v>
      </c>
      <c r="AG75" s="53">
        <v>72</v>
      </c>
      <c r="AH75" s="53">
        <v>7</v>
      </c>
      <c r="AI75" s="53">
        <v>12</v>
      </c>
      <c r="AJ75" s="53">
        <f t="shared" si="27"/>
        <v>30712</v>
      </c>
      <c r="AK75" s="53" t="str">
        <f t="shared" si="28"/>
        <v>挂机-7-12</v>
      </c>
      <c r="AL75" s="55">
        <f t="shared" si="20"/>
        <v>69</v>
      </c>
      <c r="AM75" s="55">
        <v>6</v>
      </c>
      <c r="AN75" s="55">
        <v>6</v>
      </c>
      <c r="AO75" s="55">
        <v>6</v>
      </c>
      <c r="AP75" s="55">
        <v>1</v>
      </c>
    </row>
    <row r="76" spans="1:42" ht="16.5" x14ac:dyDescent="0.2">
      <c r="A76" s="55">
        <f t="shared" si="21"/>
        <v>3</v>
      </c>
      <c r="B76" s="55">
        <f t="shared" si="29"/>
        <v>13</v>
      </c>
      <c r="C76" s="55">
        <f t="shared" si="22"/>
        <v>1</v>
      </c>
      <c r="D76" s="60">
        <f t="shared" si="26"/>
        <v>3030121</v>
      </c>
      <c r="E76" s="26">
        <v>30301</v>
      </c>
      <c r="F76" s="13">
        <v>2</v>
      </c>
      <c r="G76" s="13" t="s">
        <v>292</v>
      </c>
      <c r="H76" s="13" t="s">
        <v>991</v>
      </c>
      <c r="I76" s="13">
        <f t="shared" si="24"/>
        <v>24</v>
      </c>
      <c r="J76" s="13">
        <f t="shared" si="25"/>
        <v>2</v>
      </c>
      <c r="K76" s="13">
        <f t="shared" si="23"/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27"/>
      <c r="AE76" s="35">
        <v>73</v>
      </c>
      <c r="AG76" s="53">
        <v>73</v>
      </c>
      <c r="AH76" s="53">
        <v>7</v>
      </c>
      <c r="AI76" s="53">
        <v>13</v>
      </c>
      <c r="AJ76" s="53">
        <f t="shared" si="27"/>
        <v>30713</v>
      </c>
      <c r="AK76" s="53" t="str">
        <f t="shared" si="28"/>
        <v>挂机-7-13</v>
      </c>
      <c r="AL76" s="55">
        <f t="shared" si="20"/>
        <v>70</v>
      </c>
      <c r="AM76" s="53">
        <v>7</v>
      </c>
      <c r="AN76" s="55">
        <v>6</v>
      </c>
      <c r="AO76" s="55">
        <v>6</v>
      </c>
      <c r="AP76" s="55">
        <v>1</v>
      </c>
    </row>
    <row r="77" spans="1:42" ht="16.5" x14ac:dyDescent="0.2">
      <c r="A77" s="55">
        <f t="shared" si="21"/>
        <v>3</v>
      </c>
      <c r="B77" s="55">
        <f t="shared" si="29"/>
        <v>13</v>
      </c>
      <c r="C77" s="55">
        <f t="shared" si="22"/>
        <v>1</v>
      </c>
      <c r="D77" s="60">
        <f t="shared" si="26"/>
        <v>3030130</v>
      </c>
      <c r="E77" s="26">
        <v>30301</v>
      </c>
      <c r="F77" s="13">
        <v>3</v>
      </c>
      <c r="G77" s="13" t="s">
        <v>291</v>
      </c>
      <c r="H77" s="13" t="s">
        <v>347</v>
      </c>
      <c r="I77" s="13">
        <f t="shared" si="24"/>
        <v>24</v>
      </c>
      <c r="J77" s="13">
        <f t="shared" si="25"/>
        <v>2</v>
      </c>
      <c r="K77" s="13">
        <f t="shared" si="23"/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27"/>
      <c r="AE77" s="35">
        <v>74</v>
      </c>
      <c r="AG77" s="53">
        <v>74</v>
      </c>
      <c r="AH77" s="53">
        <v>7</v>
      </c>
      <c r="AI77" s="53">
        <v>14</v>
      </c>
      <c r="AJ77" s="53">
        <f t="shared" si="27"/>
        <v>30714</v>
      </c>
      <c r="AK77" s="53" t="str">
        <f t="shared" si="28"/>
        <v>挂机-7-14</v>
      </c>
      <c r="AL77" s="55">
        <f t="shared" si="20"/>
        <v>70</v>
      </c>
      <c r="AM77" s="53">
        <v>7</v>
      </c>
      <c r="AN77" s="53">
        <v>7</v>
      </c>
      <c r="AO77" s="55">
        <v>6</v>
      </c>
      <c r="AP77" s="55">
        <v>1</v>
      </c>
    </row>
    <row r="78" spans="1:42" ht="17.25" thickBot="1" x14ac:dyDescent="0.25">
      <c r="A78" s="55">
        <f t="shared" si="21"/>
        <v>3</v>
      </c>
      <c r="B78" s="55">
        <f t="shared" si="29"/>
        <v>13</v>
      </c>
      <c r="C78" s="55">
        <f t="shared" si="22"/>
        <v>1</v>
      </c>
      <c r="D78" s="60">
        <f t="shared" si="26"/>
        <v>3030131</v>
      </c>
      <c r="E78" s="28">
        <v>30301</v>
      </c>
      <c r="F78" s="29">
        <v>3</v>
      </c>
      <c r="G78" s="29" t="s">
        <v>292</v>
      </c>
      <c r="H78" s="29" t="s">
        <v>1109</v>
      </c>
      <c r="I78" s="29">
        <f t="shared" si="24"/>
        <v>24</v>
      </c>
      <c r="J78" s="29">
        <f t="shared" si="25"/>
        <v>2</v>
      </c>
      <c r="K78" s="29">
        <f t="shared" si="23"/>
        <v>1</v>
      </c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31"/>
      <c r="AE78" s="35">
        <v>75</v>
      </c>
      <c r="AG78" s="53">
        <v>75</v>
      </c>
      <c r="AH78" s="53">
        <v>7</v>
      </c>
      <c r="AI78" s="53">
        <v>15</v>
      </c>
      <c r="AJ78" s="53">
        <f t="shared" si="27"/>
        <v>30715</v>
      </c>
      <c r="AK78" s="53" t="str">
        <f t="shared" si="28"/>
        <v>挂机-7-15</v>
      </c>
      <c r="AL78" s="55">
        <f t="shared" si="20"/>
        <v>70</v>
      </c>
      <c r="AM78" s="53">
        <v>7</v>
      </c>
      <c r="AN78" s="53">
        <v>7</v>
      </c>
      <c r="AO78" s="53">
        <v>7</v>
      </c>
      <c r="AP78" s="55">
        <v>1</v>
      </c>
    </row>
    <row r="79" spans="1:42" ht="16.5" x14ac:dyDescent="0.2">
      <c r="A79" s="55">
        <f t="shared" si="21"/>
        <v>3</v>
      </c>
      <c r="B79" s="55">
        <f t="shared" si="29"/>
        <v>14</v>
      </c>
      <c r="C79" s="55">
        <f t="shared" si="22"/>
        <v>2</v>
      </c>
      <c r="D79" s="60">
        <f t="shared" si="26"/>
        <v>3030210</v>
      </c>
      <c r="E79" s="23">
        <v>30302</v>
      </c>
      <c r="F79" s="24">
        <v>1</v>
      </c>
      <c r="G79" s="24" t="s">
        <v>291</v>
      </c>
      <c r="H79" s="24" t="s">
        <v>749</v>
      </c>
      <c r="I79" s="24">
        <f t="shared" si="24"/>
        <v>25</v>
      </c>
      <c r="J79" s="24">
        <f t="shared" si="25"/>
        <v>2</v>
      </c>
      <c r="K79" s="24">
        <f t="shared" si="23"/>
        <v>1</v>
      </c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5"/>
      <c r="AE79" s="35">
        <v>76</v>
      </c>
      <c r="AG79" s="53">
        <v>76</v>
      </c>
      <c r="AH79" s="53">
        <v>8</v>
      </c>
      <c r="AI79" s="53">
        <v>1</v>
      </c>
      <c r="AJ79" s="53">
        <f t="shared" si="27"/>
        <v>30801</v>
      </c>
      <c r="AK79" s="53" t="str">
        <f t="shared" si="28"/>
        <v>挂机-8-1</v>
      </c>
      <c r="AL79" s="55">
        <f t="shared" si="20"/>
        <v>74</v>
      </c>
      <c r="AM79" s="55">
        <v>7</v>
      </c>
      <c r="AN79" s="55">
        <v>7</v>
      </c>
      <c r="AO79" s="55">
        <v>7</v>
      </c>
      <c r="AP79" s="55">
        <v>1</v>
      </c>
    </row>
    <row r="80" spans="1:42" ht="16.5" x14ac:dyDescent="0.2">
      <c r="A80" s="55">
        <f t="shared" si="21"/>
        <v>3</v>
      </c>
      <c r="B80" s="55">
        <f t="shared" si="29"/>
        <v>14</v>
      </c>
      <c r="C80" s="55">
        <f t="shared" si="22"/>
        <v>2</v>
      </c>
      <c r="D80" s="60">
        <f t="shared" si="26"/>
        <v>3030211</v>
      </c>
      <c r="E80" s="26">
        <v>30302</v>
      </c>
      <c r="F80" s="13">
        <v>1</v>
      </c>
      <c r="G80" s="13" t="s">
        <v>292</v>
      </c>
      <c r="H80" s="13" t="s">
        <v>295</v>
      </c>
      <c r="I80" s="13">
        <f t="shared" si="24"/>
        <v>25</v>
      </c>
      <c r="J80" s="13">
        <f t="shared" si="25"/>
        <v>2</v>
      </c>
      <c r="K80" s="13">
        <f t="shared" si="23"/>
        <v>1</v>
      </c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27"/>
      <c r="AE80" s="35">
        <v>77</v>
      </c>
      <c r="AG80" s="53">
        <v>77</v>
      </c>
      <c r="AH80" s="53">
        <v>8</v>
      </c>
      <c r="AI80" s="53">
        <v>2</v>
      </c>
      <c r="AJ80" s="53">
        <f t="shared" si="27"/>
        <v>30802</v>
      </c>
      <c r="AK80" s="53" t="str">
        <f t="shared" si="28"/>
        <v>挂机-8-2</v>
      </c>
      <c r="AL80" s="55">
        <f t="shared" si="20"/>
        <v>74</v>
      </c>
      <c r="AM80" s="55">
        <v>7</v>
      </c>
      <c r="AN80" s="55">
        <v>7</v>
      </c>
      <c r="AO80" s="55">
        <v>7</v>
      </c>
      <c r="AP80" s="55">
        <v>1</v>
      </c>
    </row>
    <row r="81" spans="1:43" ht="16.5" x14ac:dyDescent="0.2">
      <c r="A81" s="55">
        <f t="shared" si="21"/>
        <v>3</v>
      </c>
      <c r="B81" s="55">
        <f t="shared" si="29"/>
        <v>14</v>
      </c>
      <c r="C81" s="55">
        <f t="shared" si="22"/>
        <v>2</v>
      </c>
      <c r="D81" s="60">
        <f t="shared" si="26"/>
        <v>3030220</v>
      </c>
      <c r="E81" s="26">
        <v>30302</v>
      </c>
      <c r="F81" s="13">
        <v>2</v>
      </c>
      <c r="G81" s="13" t="s">
        <v>291</v>
      </c>
      <c r="H81" s="13" t="s">
        <v>294</v>
      </c>
      <c r="I81" s="13">
        <f t="shared" si="24"/>
        <v>25</v>
      </c>
      <c r="J81" s="13">
        <f t="shared" si="25"/>
        <v>2</v>
      </c>
      <c r="K81" s="13">
        <f t="shared" si="23"/>
        <v>1</v>
      </c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27"/>
      <c r="AE81" s="35">
        <v>78</v>
      </c>
      <c r="AG81" s="53">
        <v>78</v>
      </c>
      <c r="AH81" s="53">
        <v>8</v>
      </c>
      <c r="AI81" s="53">
        <v>3</v>
      </c>
      <c r="AJ81" s="53">
        <f t="shared" si="27"/>
        <v>30803</v>
      </c>
      <c r="AK81" s="53" t="str">
        <f t="shared" si="28"/>
        <v>挂机-8-3</v>
      </c>
      <c r="AL81" s="55">
        <f t="shared" si="20"/>
        <v>75</v>
      </c>
      <c r="AM81" s="55">
        <v>7</v>
      </c>
      <c r="AN81" s="55">
        <v>7</v>
      </c>
      <c r="AO81" s="55">
        <v>7</v>
      </c>
      <c r="AP81" s="55">
        <v>1</v>
      </c>
    </row>
    <row r="82" spans="1:43" ht="16.5" x14ac:dyDescent="0.2">
      <c r="A82" s="55">
        <f t="shared" si="21"/>
        <v>3</v>
      </c>
      <c r="B82" s="55">
        <f t="shared" si="29"/>
        <v>14</v>
      </c>
      <c r="C82" s="55">
        <f t="shared" si="22"/>
        <v>2</v>
      </c>
      <c r="D82" s="60">
        <f t="shared" si="26"/>
        <v>3030221</v>
      </c>
      <c r="E82" s="26">
        <v>30302</v>
      </c>
      <c r="F82" s="13">
        <v>2</v>
      </c>
      <c r="G82" s="13" t="s">
        <v>1111</v>
      </c>
      <c r="H82" s="13" t="s">
        <v>991</v>
      </c>
      <c r="I82" s="13">
        <f t="shared" si="24"/>
        <v>25</v>
      </c>
      <c r="J82" s="13">
        <f t="shared" si="25"/>
        <v>2</v>
      </c>
      <c r="K82" s="13">
        <f t="shared" si="23"/>
        <v>1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27"/>
      <c r="AE82" s="35">
        <v>79</v>
      </c>
      <c r="AG82" s="53">
        <v>79</v>
      </c>
      <c r="AH82" s="53">
        <v>8</v>
      </c>
      <c r="AI82" s="53">
        <v>4</v>
      </c>
      <c r="AJ82" s="53">
        <f t="shared" si="27"/>
        <v>30804</v>
      </c>
      <c r="AK82" s="53" t="str">
        <f t="shared" si="28"/>
        <v>挂机-8-4</v>
      </c>
      <c r="AL82" s="55">
        <f t="shared" si="20"/>
        <v>75</v>
      </c>
      <c r="AM82" s="55">
        <v>7</v>
      </c>
      <c r="AN82" s="55">
        <v>7</v>
      </c>
      <c r="AO82" s="55">
        <v>7</v>
      </c>
      <c r="AP82" s="55">
        <v>1</v>
      </c>
    </row>
    <row r="83" spans="1:43" ht="16.5" x14ac:dyDescent="0.2">
      <c r="A83" s="55">
        <f t="shared" si="21"/>
        <v>3</v>
      </c>
      <c r="B83" s="55">
        <f t="shared" si="29"/>
        <v>14</v>
      </c>
      <c r="C83" s="55">
        <f t="shared" si="22"/>
        <v>2</v>
      </c>
      <c r="D83" s="60">
        <f t="shared" si="26"/>
        <v>3030230</v>
      </c>
      <c r="E83" s="26">
        <v>30302</v>
      </c>
      <c r="F83" s="13">
        <v>3</v>
      </c>
      <c r="G83" s="13" t="s">
        <v>291</v>
      </c>
      <c r="H83" s="13" t="s">
        <v>1114</v>
      </c>
      <c r="I83" s="13">
        <f t="shared" si="24"/>
        <v>25</v>
      </c>
      <c r="J83" s="13">
        <f t="shared" si="25"/>
        <v>2</v>
      </c>
      <c r="K83" s="13">
        <f t="shared" si="23"/>
        <v>1</v>
      </c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27"/>
      <c r="AE83" s="35">
        <v>80</v>
      </c>
      <c r="AG83" s="53">
        <v>80</v>
      </c>
      <c r="AH83" s="53">
        <v>8</v>
      </c>
      <c r="AI83" s="53">
        <v>5</v>
      </c>
      <c r="AJ83" s="53">
        <f t="shared" si="27"/>
        <v>30805</v>
      </c>
      <c r="AK83" s="53" t="str">
        <f t="shared" si="28"/>
        <v>挂机-8-5</v>
      </c>
      <c r="AL83" s="55">
        <f t="shared" si="20"/>
        <v>76</v>
      </c>
      <c r="AM83" s="55">
        <v>7</v>
      </c>
      <c r="AN83" s="55">
        <v>7</v>
      </c>
      <c r="AO83" s="55">
        <v>7</v>
      </c>
      <c r="AP83" s="55">
        <v>2</v>
      </c>
    </row>
    <row r="84" spans="1:43" ht="17.25" thickBot="1" x14ac:dyDescent="0.25">
      <c r="A84" s="55">
        <f t="shared" si="21"/>
        <v>3</v>
      </c>
      <c r="B84" s="55">
        <f t="shared" si="29"/>
        <v>14</v>
      </c>
      <c r="C84" s="55">
        <f t="shared" si="22"/>
        <v>2</v>
      </c>
      <c r="D84" s="60">
        <f t="shared" si="26"/>
        <v>3030231</v>
      </c>
      <c r="E84" s="28">
        <v>30302</v>
      </c>
      <c r="F84" s="29">
        <v>3</v>
      </c>
      <c r="G84" s="29" t="s">
        <v>292</v>
      </c>
      <c r="H84" s="29" t="s">
        <v>1109</v>
      </c>
      <c r="I84" s="29">
        <f t="shared" si="24"/>
        <v>25</v>
      </c>
      <c r="J84" s="29">
        <f t="shared" si="25"/>
        <v>2</v>
      </c>
      <c r="K84" s="29">
        <f t="shared" si="23"/>
        <v>1</v>
      </c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31"/>
      <c r="AE84" s="35">
        <v>81</v>
      </c>
      <c r="AG84" s="53">
        <v>81</v>
      </c>
      <c r="AH84" s="53">
        <v>8</v>
      </c>
      <c r="AI84" s="53">
        <v>6</v>
      </c>
      <c r="AJ84" s="53">
        <f t="shared" si="27"/>
        <v>30806</v>
      </c>
      <c r="AK84" s="53" t="str">
        <f t="shared" si="28"/>
        <v>挂机-8-6</v>
      </c>
      <c r="AL84" s="55">
        <f t="shared" si="20"/>
        <v>76</v>
      </c>
      <c r="AM84" s="55">
        <v>7</v>
      </c>
      <c r="AN84" s="55">
        <v>7</v>
      </c>
      <c r="AO84" s="55">
        <v>7</v>
      </c>
      <c r="AP84" s="55">
        <v>2</v>
      </c>
    </row>
    <row r="85" spans="1:43" ht="16.5" x14ac:dyDescent="0.2">
      <c r="A85" s="55">
        <f t="shared" si="21"/>
        <v>3</v>
      </c>
      <c r="B85" s="55">
        <f t="shared" si="29"/>
        <v>15</v>
      </c>
      <c r="C85" s="55">
        <f t="shared" si="22"/>
        <v>3</v>
      </c>
      <c r="D85" s="60">
        <f t="shared" si="26"/>
        <v>3030310</v>
      </c>
      <c r="E85" s="23">
        <v>30303</v>
      </c>
      <c r="F85" s="24">
        <v>1</v>
      </c>
      <c r="G85" s="24" t="s">
        <v>291</v>
      </c>
      <c r="H85" s="24" t="s">
        <v>749</v>
      </c>
      <c r="I85" s="24">
        <f t="shared" si="24"/>
        <v>26</v>
      </c>
      <c r="J85" s="24">
        <f t="shared" si="25"/>
        <v>2</v>
      </c>
      <c r="K85" s="24">
        <f t="shared" si="23"/>
        <v>1</v>
      </c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5"/>
      <c r="AE85" s="35">
        <v>82</v>
      </c>
      <c r="AG85" s="53">
        <v>82</v>
      </c>
      <c r="AH85" s="53">
        <v>8</v>
      </c>
      <c r="AI85" s="53">
        <v>7</v>
      </c>
      <c r="AJ85" s="53">
        <f t="shared" si="27"/>
        <v>30807</v>
      </c>
      <c r="AK85" s="53" t="str">
        <f t="shared" si="28"/>
        <v>挂机-8-7</v>
      </c>
      <c r="AL85" s="55">
        <f t="shared" si="20"/>
        <v>77</v>
      </c>
      <c r="AM85" s="55">
        <v>7</v>
      </c>
      <c r="AN85" s="55">
        <v>7</v>
      </c>
      <c r="AO85" s="55">
        <v>7</v>
      </c>
      <c r="AP85" s="55">
        <v>2</v>
      </c>
    </row>
    <row r="86" spans="1:43" ht="16.5" x14ac:dyDescent="0.2">
      <c r="A86" s="55">
        <f t="shared" si="21"/>
        <v>3</v>
      </c>
      <c r="B86" s="55">
        <f t="shared" si="29"/>
        <v>15</v>
      </c>
      <c r="C86" s="55">
        <f t="shared" si="22"/>
        <v>3</v>
      </c>
      <c r="D86" s="60">
        <f t="shared" si="26"/>
        <v>3030311</v>
      </c>
      <c r="E86" s="26">
        <v>30303</v>
      </c>
      <c r="F86" s="13">
        <v>1</v>
      </c>
      <c r="G86" s="13" t="s">
        <v>292</v>
      </c>
      <c r="H86" s="13" t="s">
        <v>295</v>
      </c>
      <c r="I86" s="13">
        <f t="shared" si="24"/>
        <v>26</v>
      </c>
      <c r="J86" s="13">
        <f t="shared" si="25"/>
        <v>2</v>
      </c>
      <c r="K86" s="13">
        <f t="shared" si="23"/>
        <v>1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27"/>
      <c r="AE86" s="35">
        <v>83</v>
      </c>
      <c r="AG86" s="53">
        <v>83</v>
      </c>
      <c r="AH86" s="53">
        <v>8</v>
      </c>
      <c r="AI86" s="53">
        <v>8</v>
      </c>
      <c r="AJ86" s="53">
        <f t="shared" si="27"/>
        <v>30808</v>
      </c>
      <c r="AK86" s="53" t="str">
        <f t="shared" si="28"/>
        <v>挂机-8-8</v>
      </c>
      <c r="AL86" s="55">
        <f t="shared" si="20"/>
        <v>77</v>
      </c>
      <c r="AM86" s="55">
        <v>7</v>
      </c>
      <c r="AN86" s="55">
        <v>7</v>
      </c>
      <c r="AO86" s="55">
        <v>7</v>
      </c>
      <c r="AP86" s="55">
        <v>2</v>
      </c>
    </row>
    <row r="87" spans="1:43" ht="16.5" x14ac:dyDescent="0.2">
      <c r="A87" s="55">
        <f t="shared" si="21"/>
        <v>3</v>
      </c>
      <c r="B87" s="55">
        <f t="shared" si="29"/>
        <v>15</v>
      </c>
      <c r="C87" s="55">
        <f t="shared" si="22"/>
        <v>3</v>
      </c>
      <c r="D87" s="60">
        <f t="shared" si="26"/>
        <v>3030320</v>
      </c>
      <c r="E87" s="26">
        <v>30303</v>
      </c>
      <c r="F87" s="13">
        <v>2</v>
      </c>
      <c r="G87" s="13" t="s">
        <v>291</v>
      </c>
      <c r="H87" s="13" t="s">
        <v>294</v>
      </c>
      <c r="I87" s="13">
        <f t="shared" si="24"/>
        <v>26</v>
      </c>
      <c r="J87" s="13">
        <f t="shared" si="25"/>
        <v>2</v>
      </c>
      <c r="K87" s="13">
        <f t="shared" si="23"/>
        <v>1</v>
      </c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27"/>
      <c r="AE87" s="35">
        <v>84</v>
      </c>
      <c r="AG87" s="53">
        <v>84</v>
      </c>
      <c r="AH87" s="53">
        <v>8</v>
      </c>
      <c r="AI87" s="53">
        <v>9</v>
      </c>
      <c r="AJ87" s="53">
        <f t="shared" si="27"/>
        <v>30809</v>
      </c>
      <c r="AK87" s="53" t="str">
        <f t="shared" si="28"/>
        <v>挂机-8-9</v>
      </c>
      <c r="AL87" s="55">
        <f t="shared" si="20"/>
        <v>78</v>
      </c>
      <c r="AM87" s="55">
        <v>7</v>
      </c>
      <c r="AN87" s="55">
        <v>7</v>
      </c>
      <c r="AO87" s="55">
        <v>7</v>
      </c>
      <c r="AP87" s="55">
        <v>2</v>
      </c>
    </row>
    <row r="88" spans="1:43" ht="16.5" x14ac:dyDescent="0.2">
      <c r="A88" s="55">
        <f t="shared" si="21"/>
        <v>3</v>
      </c>
      <c r="B88" s="55">
        <f t="shared" si="29"/>
        <v>15</v>
      </c>
      <c r="C88" s="55">
        <f t="shared" si="22"/>
        <v>3</v>
      </c>
      <c r="D88" s="60">
        <f t="shared" si="26"/>
        <v>3030321</v>
      </c>
      <c r="E88" s="26">
        <v>30303</v>
      </c>
      <c r="F88" s="13">
        <v>2</v>
      </c>
      <c r="G88" s="13" t="s">
        <v>292</v>
      </c>
      <c r="H88" s="13" t="s">
        <v>991</v>
      </c>
      <c r="I88" s="13">
        <f t="shared" si="24"/>
        <v>26</v>
      </c>
      <c r="J88" s="13">
        <f t="shared" si="25"/>
        <v>2</v>
      </c>
      <c r="K88" s="13">
        <f t="shared" si="23"/>
        <v>1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27"/>
      <c r="AE88" s="35">
        <v>85</v>
      </c>
      <c r="AG88" s="53">
        <v>85</v>
      </c>
      <c r="AH88" s="53">
        <v>8</v>
      </c>
      <c r="AI88" s="53">
        <v>10</v>
      </c>
      <c r="AJ88" s="53">
        <f t="shared" si="27"/>
        <v>30810</v>
      </c>
      <c r="AK88" s="53" t="str">
        <f t="shared" si="28"/>
        <v>挂机-8-10</v>
      </c>
      <c r="AL88" s="55">
        <f t="shared" si="20"/>
        <v>78</v>
      </c>
      <c r="AM88" s="55">
        <v>7</v>
      </c>
      <c r="AN88" s="55">
        <v>7</v>
      </c>
      <c r="AO88" s="55">
        <v>7</v>
      </c>
      <c r="AP88" s="55">
        <v>2</v>
      </c>
    </row>
    <row r="89" spans="1:43" ht="16.5" x14ac:dyDescent="0.2">
      <c r="A89" s="55">
        <f t="shared" si="21"/>
        <v>3</v>
      </c>
      <c r="B89" s="55">
        <f t="shared" si="29"/>
        <v>15</v>
      </c>
      <c r="C89" s="55">
        <f t="shared" si="22"/>
        <v>3</v>
      </c>
      <c r="D89" s="60">
        <f t="shared" si="26"/>
        <v>3030330</v>
      </c>
      <c r="E89" s="26">
        <v>30303</v>
      </c>
      <c r="F89" s="13">
        <v>3</v>
      </c>
      <c r="G89" s="13" t="s">
        <v>291</v>
      </c>
      <c r="H89" s="13" t="s">
        <v>347</v>
      </c>
      <c r="I89" s="13">
        <f t="shared" si="24"/>
        <v>26</v>
      </c>
      <c r="J89" s="13">
        <f t="shared" si="25"/>
        <v>2</v>
      </c>
      <c r="K89" s="13">
        <f t="shared" si="23"/>
        <v>1</v>
      </c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27"/>
      <c r="AE89" s="35">
        <v>86</v>
      </c>
      <c r="AG89" s="53">
        <v>86</v>
      </c>
      <c r="AH89" s="53">
        <v>8</v>
      </c>
      <c r="AI89" s="53">
        <v>11</v>
      </c>
      <c r="AJ89" s="53">
        <f t="shared" si="27"/>
        <v>30811</v>
      </c>
      <c r="AK89" s="53" t="str">
        <f t="shared" si="28"/>
        <v>挂机-8-11</v>
      </c>
      <c r="AL89" s="55">
        <f t="shared" si="20"/>
        <v>79</v>
      </c>
      <c r="AM89" s="55">
        <v>7</v>
      </c>
      <c r="AN89" s="55">
        <v>7</v>
      </c>
      <c r="AO89" s="55">
        <v>7</v>
      </c>
      <c r="AP89" s="55">
        <v>2</v>
      </c>
    </row>
    <row r="90" spans="1:43" ht="17.25" thickBot="1" x14ac:dyDescent="0.25">
      <c r="A90" s="55">
        <f t="shared" si="21"/>
        <v>3</v>
      </c>
      <c r="B90" s="55">
        <f t="shared" si="29"/>
        <v>15</v>
      </c>
      <c r="C90" s="55">
        <f t="shared" si="22"/>
        <v>3</v>
      </c>
      <c r="D90" s="60">
        <f t="shared" si="26"/>
        <v>3030331</v>
      </c>
      <c r="E90" s="28">
        <v>30303</v>
      </c>
      <c r="F90" s="29">
        <v>3</v>
      </c>
      <c r="G90" s="29" t="s">
        <v>292</v>
      </c>
      <c r="H90" s="29" t="s">
        <v>1109</v>
      </c>
      <c r="I90" s="29">
        <f t="shared" si="24"/>
        <v>26</v>
      </c>
      <c r="J90" s="29">
        <f t="shared" si="25"/>
        <v>2</v>
      </c>
      <c r="K90" s="29">
        <f t="shared" si="23"/>
        <v>1</v>
      </c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31"/>
      <c r="AE90" s="35">
        <v>87</v>
      </c>
      <c r="AG90" s="53">
        <v>87</v>
      </c>
      <c r="AH90" s="53">
        <v>8</v>
      </c>
      <c r="AI90" s="53">
        <v>12</v>
      </c>
      <c r="AJ90" s="53">
        <f t="shared" si="27"/>
        <v>30812</v>
      </c>
      <c r="AK90" s="53" t="str">
        <f t="shared" si="28"/>
        <v>挂机-8-12</v>
      </c>
      <c r="AL90" s="55">
        <f t="shared" si="20"/>
        <v>79</v>
      </c>
      <c r="AM90" s="55">
        <v>7</v>
      </c>
      <c r="AN90" s="55">
        <v>7</v>
      </c>
      <c r="AO90" s="55">
        <v>7</v>
      </c>
      <c r="AP90" s="55">
        <v>2</v>
      </c>
    </row>
    <row r="91" spans="1:43" ht="16.5" x14ac:dyDescent="0.2">
      <c r="A91" s="55">
        <f t="shared" si="21"/>
        <v>3</v>
      </c>
      <c r="B91" s="55">
        <f t="shared" si="29"/>
        <v>16</v>
      </c>
      <c r="C91" s="55">
        <f t="shared" si="22"/>
        <v>4</v>
      </c>
      <c r="D91" s="60">
        <f t="shared" si="26"/>
        <v>3030410</v>
      </c>
      <c r="E91" s="23">
        <v>30304</v>
      </c>
      <c r="F91" s="24">
        <v>1</v>
      </c>
      <c r="G91" s="24" t="s">
        <v>291</v>
      </c>
      <c r="H91" s="24" t="s">
        <v>749</v>
      </c>
      <c r="I91" s="24">
        <f t="shared" si="24"/>
        <v>27</v>
      </c>
      <c r="J91" s="24">
        <f t="shared" si="25"/>
        <v>2</v>
      </c>
      <c r="K91" s="24">
        <f t="shared" si="23"/>
        <v>1</v>
      </c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5"/>
      <c r="AE91" s="35">
        <v>88</v>
      </c>
      <c r="AG91" s="53">
        <v>88</v>
      </c>
      <c r="AH91" s="53">
        <v>8</v>
      </c>
      <c r="AI91" s="53">
        <v>13</v>
      </c>
      <c r="AJ91" s="53">
        <f t="shared" si="27"/>
        <v>30813</v>
      </c>
      <c r="AK91" s="53" t="str">
        <f t="shared" si="28"/>
        <v>挂机-8-13</v>
      </c>
      <c r="AL91" s="55">
        <f t="shared" si="20"/>
        <v>80</v>
      </c>
      <c r="AM91" s="53">
        <v>8</v>
      </c>
      <c r="AN91" s="55">
        <v>7</v>
      </c>
      <c r="AO91" s="55">
        <v>7</v>
      </c>
      <c r="AP91" s="55">
        <v>2</v>
      </c>
    </row>
    <row r="92" spans="1:43" ht="16.5" x14ac:dyDescent="0.2">
      <c r="A92" s="55">
        <f t="shared" si="21"/>
        <v>3</v>
      </c>
      <c r="B92" s="55">
        <f t="shared" si="29"/>
        <v>16</v>
      </c>
      <c r="C92" s="55">
        <f t="shared" si="22"/>
        <v>4</v>
      </c>
      <c r="D92" s="60">
        <f t="shared" si="26"/>
        <v>3030411</v>
      </c>
      <c r="E92" s="26">
        <v>30304</v>
      </c>
      <c r="F92" s="13">
        <v>1</v>
      </c>
      <c r="G92" s="13" t="s">
        <v>292</v>
      </c>
      <c r="H92" s="13" t="s">
        <v>295</v>
      </c>
      <c r="I92" s="13">
        <f t="shared" si="24"/>
        <v>27</v>
      </c>
      <c r="J92" s="13">
        <f t="shared" si="25"/>
        <v>2</v>
      </c>
      <c r="K92" s="13">
        <f t="shared" si="23"/>
        <v>1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27"/>
      <c r="AE92" s="35">
        <v>89</v>
      </c>
      <c r="AG92" s="53">
        <v>89</v>
      </c>
      <c r="AH92" s="53">
        <v>8</v>
      </c>
      <c r="AI92" s="53">
        <v>14</v>
      </c>
      <c r="AJ92" s="53">
        <f t="shared" si="27"/>
        <v>30814</v>
      </c>
      <c r="AK92" s="53" t="str">
        <f t="shared" si="28"/>
        <v>挂机-8-14</v>
      </c>
      <c r="AL92" s="55">
        <f t="shared" si="20"/>
        <v>80</v>
      </c>
      <c r="AM92" s="53">
        <v>8</v>
      </c>
      <c r="AN92" s="53">
        <v>8</v>
      </c>
      <c r="AO92" s="55">
        <v>7</v>
      </c>
      <c r="AP92" s="55">
        <v>2</v>
      </c>
    </row>
    <row r="93" spans="1:43" ht="16.5" x14ac:dyDescent="0.2">
      <c r="A93" s="55">
        <f t="shared" si="21"/>
        <v>3</v>
      </c>
      <c r="B93" s="55">
        <f t="shared" si="29"/>
        <v>16</v>
      </c>
      <c r="C93" s="55">
        <f t="shared" si="22"/>
        <v>4</v>
      </c>
      <c r="D93" s="60">
        <f t="shared" si="26"/>
        <v>3030420</v>
      </c>
      <c r="E93" s="26">
        <v>30304</v>
      </c>
      <c r="F93" s="13">
        <v>2</v>
      </c>
      <c r="G93" s="13" t="s">
        <v>291</v>
      </c>
      <c r="H93" s="13" t="s">
        <v>294</v>
      </c>
      <c r="I93" s="13">
        <f t="shared" si="24"/>
        <v>27</v>
      </c>
      <c r="J93" s="13">
        <f t="shared" si="25"/>
        <v>2</v>
      </c>
      <c r="K93" s="13">
        <f t="shared" si="23"/>
        <v>1</v>
      </c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27"/>
      <c r="AE93" s="35">
        <v>90</v>
      </c>
      <c r="AG93" s="53">
        <v>90</v>
      </c>
      <c r="AH93" s="53">
        <v>8</v>
      </c>
      <c r="AI93" s="53">
        <v>15</v>
      </c>
      <c r="AJ93" s="53">
        <f t="shared" si="27"/>
        <v>30815</v>
      </c>
      <c r="AK93" s="53" t="str">
        <f t="shared" si="28"/>
        <v>挂机-8-15</v>
      </c>
      <c r="AL93" s="55">
        <f t="shared" si="20"/>
        <v>80</v>
      </c>
      <c r="AM93" s="53">
        <v>8</v>
      </c>
      <c r="AN93" s="53">
        <v>8</v>
      </c>
      <c r="AO93" s="53">
        <v>8</v>
      </c>
      <c r="AP93" s="55">
        <v>2</v>
      </c>
    </row>
    <row r="94" spans="1:43" ht="16.5" x14ac:dyDescent="0.2">
      <c r="A94" s="55">
        <f t="shared" si="21"/>
        <v>3</v>
      </c>
      <c r="B94" s="55">
        <f t="shared" si="29"/>
        <v>16</v>
      </c>
      <c r="C94" s="55">
        <f t="shared" si="22"/>
        <v>4</v>
      </c>
      <c r="D94" s="60">
        <f t="shared" si="26"/>
        <v>3030421</v>
      </c>
      <c r="E94" s="26">
        <v>30304</v>
      </c>
      <c r="F94" s="13">
        <v>2</v>
      </c>
      <c r="G94" s="13" t="s">
        <v>292</v>
      </c>
      <c r="H94" s="13" t="s">
        <v>991</v>
      </c>
      <c r="I94" s="13">
        <f t="shared" si="24"/>
        <v>27</v>
      </c>
      <c r="J94" s="13">
        <f t="shared" si="25"/>
        <v>2</v>
      </c>
      <c r="K94" s="13">
        <f t="shared" si="23"/>
        <v>1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27"/>
      <c r="AE94" s="35">
        <v>91</v>
      </c>
      <c r="AG94" s="53">
        <v>91</v>
      </c>
      <c r="AH94" s="53">
        <v>9</v>
      </c>
      <c r="AI94" s="53">
        <v>1</v>
      </c>
      <c r="AJ94" s="53">
        <f t="shared" si="27"/>
        <v>30901</v>
      </c>
      <c r="AK94" s="53" t="str">
        <f t="shared" si="28"/>
        <v>挂机-9-1</v>
      </c>
      <c r="AL94" s="55">
        <v>84</v>
      </c>
      <c r="AM94" s="55">
        <v>8</v>
      </c>
      <c r="AN94" s="55">
        <v>8</v>
      </c>
      <c r="AO94" s="55">
        <v>8</v>
      </c>
      <c r="AP94" s="55">
        <v>2</v>
      </c>
    </row>
    <row r="95" spans="1:43" ht="16.5" x14ac:dyDescent="0.2">
      <c r="A95" s="55">
        <f t="shared" si="21"/>
        <v>3</v>
      </c>
      <c r="B95" s="55">
        <f t="shared" si="29"/>
        <v>16</v>
      </c>
      <c r="C95" s="55">
        <f t="shared" si="22"/>
        <v>4</v>
      </c>
      <c r="D95" s="60">
        <f t="shared" si="26"/>
        <v>3030430</v>
      </c>
      <c r="E95" s="26">
        <v>30304</v>
      </c>
      <c r="F95" s="13">
        <v>3</v>
      </c>
      <c r="G95" s="13" t="s">
        <v>291</v>
      </c>
      <c r="H95" s="13" t="s">
        <v>347</v>
      </c>
      <c r="I95" s="13">
        <f t="shared" si="24"/>
        <v>27</v>
      </c>
      <c r="J95" s="13">
        <f t="shared" si="25"/>
        <v>2</v>
      </c>
      <c r="K95" s="13">
        <f t="shared" si="23"/>
        <v>1</v>
      </c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27"/>
      <c r="AE95" s="35">
        <v>92</v>
      </c>
      <c r="AG95" s="53">
        <v>92</v>
      </c>
      <c r="AH95" s="53">
        <v>9</v>
      </c>
      <c r="AI95" s="53">
        <v>2</v>
      </c>
      <c r="AJ95" s="53">
        <f t="shared" si="27"/>
        <v>30902</v>
      </c>
      <c r="AK95" s="53" t="str">
        <f t="shared" si="28"/>
        <v>挂机-9-2</v>
      </c>
      <c r="AL95" s="55">
        <v>85</v>
      </c>
      <c r="AM95" s="53">
        <v>9</v>
      </c>
      <c r="AN95" s="55">
        <v>8</v>
      </c>
      <c r="AO95" s="55">
        <v>8</v>
      </c>
      <c r="AP95" s="55">
        <v>2</v>
      </c>
      <c r="AQ95" s="35"/>
    </row>
    <row r="96" spans="1:43" ht="17.25" thickBot="1" x14ac:dyDescent="0.25">
      <c r="A96" s="55">
        <f t="shared" si="21"/>
        <v>3</v>
      </c>
      <c r="B96" s="55">
        <f t="shared" si="29"/>
        <v>16</v>
      </c>
      <c r="C96" s="55">
        <f t="shared" si="22"/>
        <v>4</v>
      </c>
      <c r="D96" s="60">
        <f t="shared" si="26"/>
        <v>3030431</v>
      </c>
      <c r="E96" s="28">
        <v>30304</v>
      </c>
      <c r="F96" s="29">
        <v>3</v>
      </c>
      <c r="G96" s="29" t="s">
        <v>292</v>
      </c>
      <c r="H96" s="29" t="s">
        <v>1109</v>
      </c>
      <c r="I96" s="29">
        <f t="shared" si="24"/>
        <v>27</v>
      </c>
      <c r="J96" s="29">
        <f t="shared" si="25"/>
        <v>2</v>
      </c>
      <c r="K96" s="29">
        <f t="shared" si="23"/>
        <v>1</v>
      </c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31"/>
      <c r="AE96" s="35">
        <v>93</v>
      </c>
      <c r="AG96" s="53">
        <v>93</v>
      </c>
      <c r="AH96" s="53">
        <v>9</v>
      </c>
      <c r="AI96" s="53">
        <v>3</v>
      </c>
      <c r="AJ96" s="53">
        <f t="shared" si="27"/>
        <v>30903</v>
      </c>
      <c r="AK96" s="53" t="str">
        <f t="shared" si="28"/>
        <v>挂机-9-3</v>
      </c>
      <c r="AL96" s="55">
        <v>85</v>
      </c>
      <c r="AM96" s="53">
        <v>9</v>
      </c>
      <c r="AN96" s="53">
        <v>9</v>
      </c>
      <c r="AO96" s="55">
        <v>8</v>
      </c>
      <c r="AP96" s="55">
        <v>2</v>
      </c>
      <c r="AQ96" s="35"/>
    </row>
    <row r="97" spans="1:43" ht="16.5" x14ac:dyDescent="0.2">
      <c r="A97" s="55">
        <f t="shared" si="21"/>
        <v>3</v>
      </c>
      <c r="B97" s="55">
        <f t="shared" si="29"/>
        <v>17</v>
      </c>
      <c r="C97" s="55">
        <f t="shared" si="22"/>
        <v>5</v>
      </c>
      <c r="D97" s="60">
        <f t="shared" si="26"/>
        <v>3030510</v>
      </c>
      <c r="E97" s="23">
        <v>30305</v>
      </c>
      <c r="F97" s="24">
        <v>1</v>
      </c>
      <c r="G97" s="24" t="s">
        <v>291</v>
      </c>
      <c r="H97" s="24" t="s">
        <v>749</v>
      </c>
      <c r="I97" s="24">
        <f t="shared" si="24"/>
        <v>28</v>
      </c>
      <c r="J97" s="24">
        <f t="shared" si="25"/>
        <v>2</v>
      </c>
      <c r="K97" s="24">
        <f t="shared" si="23"/>
        <v>1</v>
      </c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5"/>
      <c r="AE97" s="35">
        <v>94</v>
      </c>
      <c r="AG97" s="53">
        <v>94</v>
      </c>
      <c r="AH97" s="53">
        <v>9</v>
      </c>
      <c r="AI97" s="53">
        <v>4</v>
      </c>
      <c r="AJ97" s="53">
        <f t="shared" si="27"/>
        <v>30904</v>
      </c>
      <c r="AK97" s="53" t="str">
        <f t="shared" si="28"/>
        <v>挂机-9-4</v>
      </c>
      <c r="AL97" s="55">
        <v>85</v>
      </c>
      <c r="AM97" s="53">
        <v>9</v>
      </c>
      <c r="AN97" s="53">
        <v>9</v>
      </c>
      <c r="AO97" s="53">
        <v>9</v>
      </c>
      <c r="AP97" s="55">
        <v>2</v>
      </c>
      <c r="AQ97" s="35"/>
    </row>
    <row r="98" spans="1:43" ht="16.5" x14ac:dyDescent="0.2">
      <c r="A98" s="55">
        <f t="shared" si="21"/>
        <v>3</v>
      </c>
      <c r="B98" s="55">
        <f t="shared" si="29"/>
        <v>17</v>
      </c>
      <c r="C98" s="55">
        <f t="shared" si="22"/>
        <v>5</v>
      </c>
      <c r="D98" s="60">
        <f t="shared" si="26"/>
        <v>3030511</v>
      </c>
      <c r="E98" s="26">
        <v>30305</v>
      </c>
      <c r="F98" s="13">
        <v>1</v>
      </c>
      <c r="G98" s="13" t="s">
        <v>292</v>
      </c>
      <c r="H98" s="13" t="s">
        <v>295</v>
      </c>
      <c r="I98" s="13">
        <f t="shared" si="24"/>
        <v>28</v>
      </c>
      <c r="J98" s="13">
        <f t="shared" si="25"/>
        <v>2</v>
      </c>
      <c r="K98" s="13">
        <f t="shared" si="23"/>
        <v>1</v>
      </c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27"/>
      <c r="AE98" s="35">
        <v>95</v>
      </c>
      <c r="AG98" s="53">
        <v>95</v>
      </c>
      <c r="AH98" s="53">
        <v>9</v>
      </c>
      <c r="AI98" s="53">
        <v>5</v>
      </c>
      <c r="AJ98" s="53">
        <f t="shared" si="27"/>
        <v>30905</v>
      </c>
      <c r="AK98" s="53" t="str">
        <f t="shared" si="28"/>
        <v>挂机-9-5</v>
      </c>
      <c r="AL98" s="55">
        <v>86</v>
      </c>
      <c r="AM98" s="55">
        <v>9</v>
      </c>
      <c r="AN98" s="55">
        <v>9</v>
      </c>
      <c r="AO98" s="55">
        <v>9</v>
      </c>
      <c r="AP98" s="55">
        <v>2</v>
      </c>
      <c r="AQ98" s="35"/>
    </row>
    <row r="99" spans="1:43" ht="16.5" x14ac:dyDescent="0.2">
      <c r="A99" s="55">
        <f t="shared" si="21"/>
        <v>3</v>
      </c>
      <c r="B99" s="55">
        <f t="shared" si="29"/>
        <v>17</v>
      </c>
      <c r="C99" s="55">
        <f t="shared" si="22"/>
        <v>5</v>
      </c>
      <c r="D99" s="60">
        <f t="shared" si="26"/>
        <v>3030520</v>
      </c>
      <c r="E99" s="26">
        <v>30305</v>
      </c>
      <c r="F99" s="13">
        <v>2</v>
      </c>
      <c r="G99" s="13" t="s">
        <v>291</v>
      </c>
      <c r="H99" s="13" t="s">
        <v>294</v>
      </c>
      <c r="I99" s="13">
        <f t="shared" si="24"/>
        <v>28</v>
      </c>
      <c r="J99" s="13">
        <f t="shared" si="25"/>
        <v>2</v>
      </c>
      <c r="K99" s="13">
        <f t="shared" si="23"/>
        <v>1</v>
      </c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27"/>
      <c r="AE99" s="35">
        <v>96</v>
      </c>
      <c r="AG99" s="53">
        <v>96</v>
      </c>
      <c r="AH99" s="53">
        <v>9</v>
      </c>
      <c r="AI99" s="53">
        <v>6</v>
      </c>
      <c r="AJ99" s="53">
        <f t="shared" si="27"/>
        <v>30906</v>
      </c>
      <c r="AK99" s="53" t="str">
        <f t="shared" si="28"/>
        <v>挂机-9-6</v>
      </c>
      <c r="AL99" s="55">
        <v>86</v>
      </c>
      <c r="AM99" s="55">
        <v>9</v>
      </c>
      <c r="AN99" s="55">
        <v>9</v>
      </c>
      <c r="AO99" s="55">
        <v>9</v>
      </c>
      <c r="AP99" s="55">
        <v>2</v>
      </c>
    </row>
    <row r="100" spans="1:43" ht="16.5" x14ac:dyDescent="0.2">
      <c r="A100" s="55">
        <f t="shared" si="21"/>
        <v>3</v>
      </c>
      <c r="B100" s="55">
        <f t="shared" si="29"/>
        <v>17</v>
      </c>
      <c r="C100" s="55">
        <f t="shared" si="22"/>
        <v>5</v>
      </c>
      <c r="D100" s="60">
        <f t="shared" si="26"/>
        <v>3030521</v>
      </c>
      <c r="E100" s="26">
        <v>30305</v>
      </c>
      <c r="F100" s="13">
        <v>2</v>
      </c>
      <c r="G100" s="13" t="s">
        <v>292</v>
      </c>
      <c r="H100" s="13" t="s">
        <v>991</v>
      </c>
      <c r="I100" s="13">
        <f t="shared" si="24"/>
        <v>28</v>
      </c>
      <c r="J100" s="13">
        <f t="shared" si="25"/>
        <v>2</v>
      </c>
      <c r="K100" s="13">
        <f t="shared" si="23"/>
        <v>1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27"/>
      <c r="AE100" s="35">
        <v>97</v>
      </c>
      <c r="AG100" s="53">
        <v>97</v>
      </c>
      <c r="AH100" s="53">
        <v>9</v>
      </c>
      <c r="AI100" s="53">
        <v>7</v>
      </c>
      <c r="AJ100" s="53">
        <f t="shared" si="27"/>
        <v>30907</v>
      </c>
      <c r="AK100" s="53" t="str">
        <f t="shared" si="28"/>
        <v>挂机-9-7</v>
      </c>
      <c r="AL100" s="55">
        <v>87</v>
      </c>
      <c r="AM100" s="55">
        <v>9</v>
      </c>
      <c r="AN100" s="55">
        <v>9</v>
      </c>
      <c r="AO100" s="55">
        <v>9</v>
      </c>
      <c r="AP100" s="55">
        <v>2</v>
      </c>
    </row>
    <row r="101" spans="1:43" ht="16.5" x14ac:dyDescent="0.2">
      <c r="A101" s="55">
        <f t="shared" si="21"/>
        <v>3</v>
      </c>
      <c r="B101" s="55">
        <f t="shared" si="29"/>
        <v>17</v>
      </c>
      <c r="C101" s="55">
        <f t="shared" si="22"/>
        <v>5</v>
      </c>
      <c r="D101" s="60">
        <f t="shared" si="26"/>
        <v>3030530</v>
      </c>
      <c r="E101" s="26">
        <v>30305</v>
      </c>
      <c r="F101" s="13">
        <v>3</v>
      </c>
      <c r="G101" s="13" t="s">
        <v>291</v>
      </c>
      <c r="H101" s="13" t="s">
        <v>347</v>
      </c>
      <c r="I101" s="13">
        <f t="shared" si="24"/>
        <v>28</v>
      </c>
      <c r="J101" s="13">
        <f t="shared" si="25"/>
        <v>2</v>
      </c>
      <c r="K101" s="13">
        <f t="shared" si="23"/>
        <v>1</v>
      </c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27"/>
      <c r="AE101" s="35">
        <v>98</v>
      </c>
      <c r="AG101" s="53">
        <v>98</v>
      </c>
      <c r="AH101" s="53">
        <v>9</v>
      </c>
      <c r="AI101" s="53">
        <v>8</v>
      </c>
      <c r="AJ101" s="53">
        <f t="shared" si="27"/>
        <v>30908</v>
      </c>
      <c r="AK101" s="53" t="str">
        <f t="shared" si="28"/>
        <v>挂机-9-8</v>
      </c>
      <c r="AL101" s="55">
        <v>87</v>
      </c>
      <c r="AM101" s="55">
        <v>9</v>
      </c>
      <c r="AN101" s="55">
        <v>9</v>
      </c>
      <c r="AO101" s="55">
        <v>9</v>
      </c>
      <c r="AP101" s="55">
        <v>2</v>
      </c>
    </row>
    <row r="102" spans="1:43" ht="17.25" thickBot="1" x14ac:dyDescent="0.25">
      <c r="A102" s="55">
        <f t="shared" si="21"/>
        <v>3</v>
      </c>
      <c r="B102" s="55">
        <f t="shared" si="29"/>
        <v>17</v>
      </c>
      <c r="C102" s="55">
        <f t="shared" si="22"/>
        <v>5</v>
      </c>
      <c r="D102" s="60">
        <f t="shared" si="26"/>
        <v>3030531</v>
      </c>
      <c r="E102" s="28">
        <v>30305</v>
      </c>
      <c r="F102" s="29">
        <v>3</v>
      </c>
      <c r="G102" s="29" t="s">
        <v>292</v>
      </c>
      <c r="H102" s="29" t="s">
        <v>1109</v>
      </c>
      <c r="I102" s="29">
        <f t="shared" si="24"/>
        <v>28</v>
      </c>
      <c r="J102" s="29">
        <f t="shared" si="25"/>
        <v>2</v>
      </c>
      <c r="K102" s="29">
        <f t="shared" si="23"/>
        <v>1</v>
      </c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31"/>
      <c r="AE102" s="35">
        <v>99</v>
      </c>
      <c r="AG102" s="53">
        <v>99</v>
      </c>
      <c r="AH102" s="53">
        <v>9</v>
      </c>
      <c r="AI102" s="53">
        <v>9</v>
      </c>
      <c r="AJ102" s="53">
        <f t="shared" si="27"/>
        <v>30909</v>
      </c>
      <c r="AK102" s="53" t="str">
        <f t="shared" si="28"/>
        <v>挂机-9-9</v>
      </c>
      <c r="AL102" s="55">
        <v>88</v>
      </c>
      <c r="AM102" s="55">
        <v>9</v>
      </c>
      <c r="AN102" s="55">
        <v>9</v>
      </c>
      <c r="AO102" s="55">
        <v>9</v>
      </c>
      <c r="AP102" s="55">
        <v>2</v>
      </c>
    </row>
    <row r="103" spans="1:43" ht="16.5" x14ac:dyDescent="0.2">
      <c r="A103" s="55">
        <f t="shared" si="21"/>
        <v>3</v>
      </c>
      <c r="B103" s="55">
        <f t="shared" si="29"/>
        <v>18</v>
      </c>
      <c r="C103" s="55">
        <f t="shared" si="22"/>
        <v>6</v>
      </c>
      <c r="D103" s="60">
        <f t="shared" si="26"/>
        <v>3030610</v>
      </c>
      <c r="E103" s="23">
        <v>30306</v>
      </c>
      <c r="F103" s="24">
        <v>1</v>
      </c>
      <c r="G103" s="24" t="s">
        <v>291</v>
      </c>
      <c r="H103" s="24" t="s">
        <v>749</v>
      </c>
      <c r="I103" s="24">
        <f t="shared" si="24"/>
        <v>29</v>
      </c>
      <c r="J103" s="24">
        <f t="shared" si="25"/>
        <v>2</v>
      </c>
      <c r="K103" s="24">
        <f t="shared" si="23"/>
        <v>1</v>
      </c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5"/>
      <c r="AE103" s="35">
        <v>100</v>
      </c>
      <c r="AG103" s="53">
        <v>100</v>
      </c>
      <c r="AH103" s="53">
        <v>9</v>
      </c>
      <c r="AI103" s="53">
        <v>10</v>
      </c>
      <c r="AJ103" s="53">
        <f t="shared" si="27"/>
        <v>30910</v>
      </c>
      <c r="AK103" s="53" t="str">
        <f t="shared" si="28"/>
        <v>挂机-9-10</v>
      </c>
      <c r="AL103" s="55">
        <v>88</v>
      </c>
      <c r="AM103" s="55">
        <v>9</v>
      </c>
      <c r="AN103" s="55">
        <v>9</v>
      </c>
      <c r="AO103" s="55">
        <v>9</v>
      </c>
      <c r="AP103" s="55">
        <v>2</v>
      </c>
    </row>
    <row r="104" spans="1:43" ht="16.5" x14ac:dyDescent="0.2">
      <c r="A104" s="55">
        <f t="shared" si="21"/>
        <v>3</v>
      </c>
      <c r="B104" s="55">
        <f t="shared" si="29"/>
        <v>18</v>
      </c>
      <c r="C104" s="55">
        <f t="shared" si="22"/>
        <v>6</v>
      </c>
      <c r="D104" s="60">
        <f t="shared" si="26"/>
        <v>3030611</v>
      </c>
      <c r="E104" s="26">
        <v>30306</v>
      </c>
      <c r="F104" s="13">
        <v>1</v>
      </c>
      <c r="G104" s="13" t="s">
        <v>292</v>
      </c>
      <c r="H104" s="13" t="s">
        <v>295</v>
      </c>
      <c r="I104" s="13">
        <f t="shared" si="24"/>
        <v>29</v>
      </c>
      <c r="J104" s="13">
        <f t="shared" si="25"/>
        <v>2</v>
      </c>
      <c r="K104" s="13">
        <f t="shared" si="23"/>
        <v>1</v>
      </c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27"/>
      <c r="AE104" s="35">
        <v>101</v>
      </c>
      <c r="AG104" s="53">
        <v>101</v>
      </c>
      <c r="AH104" s="53">
        <v>9</v>
      </c>
      <c r="AI104" s="53">
        <v>11</v>
      </c>
      <c r="AJ104" s="53">
        <f t="shared" si="27"/>
        <v>30911</v>
      </c>
      <c r="AK104" s="53" t="str">
        <f t="shared" si="28"/>
        <v>挂机-9-11</v>
      </c>
      <c r="AL104" s="55">
        <v>89</v>
      </c>
      <c r="AM104" s="55">
        <v>9</v>
      </c>
      <c r="AN104" s="55">
        <v>9</v>
      </c>
      <c r="AO104" s="55">
        <v>9</v>
      </c>
      <c r="AP104" s="55">
        <v>2</v>
      </c>
    </row>
    <row r="105" spans="1:43" ht="16.5" x14ac:dyDescent="0.2">
      <c r="A105" s="55">
        <f t="shared" si="21"/>
        <v>3</v>
      </c>
      <c r="B105" s="55">
        <f t="shared" si="29"/>
        <v>18</v>
      </c>
      <c r="C105" s="55">
        <f t="shared" si="22"/>
        <v>6</v>
      </c>
      <c r="D105" s="60">
        <f t="shared" si="26"/>
        <v>3030620</v>
      </c>
      <c r="E105" s="26">
        <v>30306</v>
      </c>
      <c r="F105" s="13">
        <v>2</v>
      </c>
      <c r="G105" s="13" t="s">
        <v>291</v>
      </c>
      <c r="H105" s="13" t="s">
        <v>294</v>
      </c>
      <c r="I105" s="13">
        <f t="shared" si="24"/>
        <v>29</v>
      </c>
      <c r="J105" s="13">
        <f t="shared" si="25"/>
        <v>2</v>
      </c>
      <c r="K105" s="13">
        <f t="shared" si="23"/>
        <v>1</v>
      </c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27"/>
      <c r="AE105" s="35">
        <v>102</v>
      </c>
      <c r="AG105" s="53">
        <v>102</v>
      </c>
      <c r="AH105" s="53">
        <v>9</v>
      </c>
      <c r="AI105" s="53">
        <v>12</v>
      </c>
      <c r="AJ105" s="53">
        <f t="shared" si="27"/>
        <v>30912</v>
      </c>
      <c r="AK105" s="53" t="str">
        <f t="shared" si="28"/>
        <v>挂机-9-12</v>
      </c>
      <c r="AL105" s="55">
        <v>89</v>
      </c>
      <c r="AM105" s="55">
        <v>9</v>
      </c>
      <c r="AN105" s="55">
        <v>9</v>
      </c>
      <c r="AO105" s="55">
        <v>9</v>
      </c>
      <c r="AP105" s="55">
        <v>2</v>
      </c>
    </row>
    <row r="106" spans="1:43" ht="16.5" x14ac:dyDescent="0.2">
      <c r="A106" s="55">
        <f t="shared" si="21"/>
        <v>3</v>
      </c>
      <c r="B106" s="55">
        <f t="shared" si="29"/>
        <v>18</v>
      </c>
      <c r="C106" s="55">
        <f t="shared" si="22"/>
        <v>6</v>
      </c>
      <c r="D106" s="60">
        <f t="shared" si="26"/>
        <v>3030621</v>
      </c>
      <c r="E106" s="26">
        <v>30306</v>
      </c>
      <c r="F106" s="13">
        <v>2</v>
      </c>
      <c r="G106" s="13" t="s">
        <v>292</v>
      </c>
      <c r="H106" s="13" t="s">
        <v>991</v>
      </c>
      <c r="I106" s="13">
        <f t="shared" si="24"/>
        <v>29</v>
      </c>
      <c r="J106" s="13">
        <f t="shared" si="25"/>
        <v>2</v>
      </c>
      <c r="K106" s="13">
        <f t="shared" si="23"/>
        <v>1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27"/>
      <c r="AE106" s="35">
        <v>103</v>
      </c>
      <c r="AG106" s="53">
        <v>103</v>
      </c>
      <c r="AH106" s="53">
        <v>9</v>
      </c>
      <c r="AI106" s="53">
        <v>13</v>
      </c>
      <c r="AJ106" s="53">
        <f t="shared" si="27"/>
        <v>30913</v>
      </c>
      <c r="AK106" s="53" t="str">
        <f t="shared" si="28"/>
        <v>挂机-9-13</v>
      </c>
      <c r="AL106" s="55">
        <v>90</v>
      </c>
      <c r="AM106" s="53">
        <v>10</v>
      </c>
      <c r="AN106" s="55">
        <v>9</v>
      </c>
      <c r="AO106" s="55">
        <v>9</v>
      </c>
      <c r="AP106" s="55">
        <v>2</v>
      </c>
    </row>
    <row r="107" spans="1:43" ht="16.5" x14ac:dyDescent="0.2">
      <c r="A107" s="55">
        <f t="shared" si="21"/>
        <v>3</v>
      </c>
      <c r="B107" s="55">
        <f t="shared" si="29"/>
        <v>18</v>
      </c>
      <c r="C107" s="55">
        <f t="shared" si="22"/>
        <v>6</v>
      </c>
      <c r="D107" s="60">
        <f t="shared" si="26"/>
        <v>3030630</v>
      </c>
      <c r="E107" s="26">
        <v>30306</v>
      </c>
      <c r="F107" s="13">
        <v>3</v>
      </c>
      <c r="G107" s="13" t="s">
        <v>291</v>
      </c>
      <c r="H107" s="13" t="s">
        <v>347</v>
      </c>
      <c r="I107" s="13">
        <f t="shared" si="24"/>
        <v>29</v>
      </c>
      <c r="J107" s="13">
        <f t="shared" si="25"/>
        <v>2</v>
      </c>
      <c r="K107" s="13">
        <f t="shared" si="23"/>
        <v>1</v>
      </c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27"/>
      <c r="AE107" s="35">
        <v>104</v>
      </c>
      <c r="AG107" s="53">
        <v>104</v>
      </c>
      <c r="AH107" s="53">
        <v>9</v>
      </c>
      <c r="AI107" s="53">
        <v>14</v>
      </c>
      <c r="AJ107" s="53">
        <f t="shared" si="27"/>
        <v>30914</v>
      </c>
      <c r="AK107" s="53" t="str">
        <f t="shared" si="28"/>
        <v>挂机-9-14</v>
      </c>
      <c r="AL107" s="55">
        <v>90</v>
      </c>
      <c r="AM107" s="53">
        <v>10</v>
      </c>
      <c r="AN107" s="53">
        <v>10</v>
      </c>
      <c r="AO107" s="55">
        <v>9</v>
      </c>
      <c r="AP107" s="55">
        <v>2</v>
      </c>
    </row>
    <row r="108" spans="1:43" ht="17.25" thickBot="1" x14ac:dyDescent="0.25">
      <c r="A108" s="55">
        <f t="shared" si="21"/>
        <v>3</v>
      </c>
      <c r="B108" s="55">
        <f t="shared" si="29"/>
        <v>18</v>
      </c>
      <c r="C108" s="55">
        <f t="shared" si="22"/>
        <v>6</v>
      </c>
      <c r="D108" s="60">
        <f t="shared" si="26"/>
        <v>3030631</v>
      </c>
      <c r="E108" s="28">
        <v>30306</v>
      </c>
      <c r="F108" s="29">
        <v>3</v>
      </c>
      <c r="G108" s="29" t="s">
        <v>292</v>
      </c>
      <c r="H108" s="29" t="s">
        <v>1109</v>
      </c>
      <c r="I108" s="29">
        <f t="shared" si="24"/>
        <v>29</v>
      </c>
      <c r="J108" s="29">
        <f t="shared" si="25"/>
        <v>2</v>
      </c>
      <c r="K108" s="29">
        <f t="shared" si="23"/>
        <v>1</v>
      </c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31"/>
      <c r="AE108" s="35">
        <v>105</v>
      </c>
      <c r="AG108" s="53">
        <v>105</v>
      </c>
      <c r="AH108" s="53">
        <v>9</v>
      </c>
      <c r="AI108" s="53">
        <v>15</v>
      </c>
      <c r="AJ108" s="53">
        <f t="shared" si="27"/>
        <v>30915</v>
      </c>
      <c r="AK108" s="53" t="str">
        <f t="shared" si="28"/>
        <v>挂机-9-15</v>
      </c>
      <c r="AL108" s="55">
        <v>90</v>
      </c>
      <c r="AM108" s="53">
        <v>10</v>
      </c>
      <c r="AN108" s="53">
        <v>10</v>
      </c>
      <c r="AO108" s="53">
        <v>10</v>
      </c>
      <c r="AP108" s="55">
        <v>2</v>
      </c>
    </row>
    <row r="109" spans="1:43" ht="16.5" x14ac:dyDescent="0.2">
      <c r="A109" s="55">
        <f t="shared" si="21"/>
        <v>3</v>
      </c>
      <c r="B109" s="55">
        <f t="shared" si="29"/>
        <v>19</v>
      </c>
      <c r="C109" s="55">
        <f t="shared" si="22"/>
        <v>7</v>
      </c>
      <c r="D109" s="60">
        <f t="shared" si="26"/>
        <v>3030710</v>
      </c>
      <c r="E109" s="23">
        <v>30307</v>
      </c>
      <c r="F109" s="24">
        <v>1</v>
      </c>
      <c r="G109" s="24" t="s">
        <v>291</v>
      </c>
      <c r="H109" s="24" t="s">
        <v>749</v>
      </c>
      <c r="I109" s="24">
        <f t="shared" si="24"/>
        <v>30</v>
      </c>
      <c r="J109" s="24">
        <f t="shared" si="25"/>
        <v>3</v>
      </c>
      <c r="K109" s="24">
        <f t="shared" si="23"/>
        <v>1</v>
      </c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5"/>
      <c r="AE109" s="35">
        <v>106</v>
      </c>
      <c r="AG109" s="53">
        <v>106</v>
      </c>
      <c r="AH109" s="53">
        <v>10</v>
      </c>
      <c r="AI109" s="53">
        <v>1</v>
      </c>
      <c r="AJ109" s="53">
        <f t="shared" si="27"/>
        <v>31001</v>
      </c>
      <c r="AK109" s="53" t="str">
        <f t="shared" si="28"/>
        <v>挂机-10-1</v>
      </c>
      <c r="AL109" s="55">
        <v>94</v>
      </c>
      <c r="AM109" s="55">
        <v>10</v>
      </c>
      <c r="AN109" s="55">
        <v>10</v>
      </c>
      <c r="AO109" s="55">
        <v>10</v>
      </c>
      <c r="AP109" s="55">
        <v>2</v>
      </c>
    </row>
    <row r="110" spans="1:43" ht="16.5" x14ac:dyDescent="0.2">
      <c r="A110" s="55">
        <f t="shared" si="21"/>
        <v>3</v>
      </c>
      <c r="B110" s="55">
        <f t="shared" si="29"/>
        <v>19</v>
      </c>
      <c r="C110" s="55">
        <f t="shared" si="22"/>
        <v>7</v>
      </c>
      <c r="D110" s="60">
        <f t="shared" si="26"/>
        <v>3030711</v>
      </c>
      <c r="E110" s="26">
        <v>30307</v>
      </c>
      <c r="F110" s="13">
        <v>1</v>
      </c>
      <c r="G110" s="13" t="s">
        <v>292</v>
      </c>
      <c r="H110" s="13" t="s">
        <v>1116</v>
      </c>
      <c r="I110" s="13">
        <f t="shared" si="24"/>
        <v>30</v>
      </c>
      <c r="J110" s="13">
        <f t="shared" si="25"/>
        <v>3</v>
      </c>
      <c r="K110" s="13">
        <f t="shared" si="23"/>
        <v>1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27"/>
      <c r="AE110" s="35">
        <v>107</v>
      </c>
      <c r="AG110" s="53">
        <v>107</v>
      </c>
      <c r="AH110" s="53">
        <v>10</v>
      </c>
      <c r="AI110" s="53">
        <v>2</v>
      </c>
      <c r="AJ110" s="53">
        <f t="shared" si="27"/>
        <v>31002</v>
      </c>
      <c r="AK110" s="53" t="str">
        <f t="shared" si="28"/>
        <v>挂机-10-2</v>
      </c>
      <c r="AL110" s="55">
        <v>95</v>
      </c>
      <c r="AM110" s="55">
        <v>10</v>
      </c>
      <c r="AN110" s="55">
        <v>10</v>
      </c>
      <c r="AO110" s="55">
        <v>10</v>
      </c>
      <c r="AP110" s="55">
        <v>2</v>
      </c>
    </row>
    <row r="111" spans="1:43" ht="16.5" x14ac:dyDescent="0.2">
      <c r="A111" s="55">
        <f t="shared" si="21"/>
        <v>3</v>
      </c>
      <c r="B111" s="55">
        <f t="shared" si="29"/>
        <v>19</v>
      </c>
      <c r="C111" s="55">
        <f t="shared" si="22"/>
        <v>7</v>
      </c>
      <c r="D111" s="60">
        <f t="shared" si="26"/>
        <v>3030720</v>
      </c>
      <c r="E111" s="26">
        <v>30307</v>
      </c>
      <c r="F111" s="13">
        <v>2</v>
      </c>
      <c r="G111" s="13" t="s">
        <v>291</v>
      </c>
      <c r="H111" s="13" t="s">
        <v>294</v>
      </c>
      <c r="I111" s="13">
        <f t="shared" si="24"/>
        <v>30</v>
      </c>
      <c r="J111" s="13">
        <f t="shared" si="25"/>
        <v>2</v>
      </c>
      <c r="K111" s="13">
        <f t="shared" si="23"/>
        <v>1</v>
      </c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27"/>
      <c r="AE111" s="35">
        <v>108</v>
      </c>
      <c r="AG111" s="53">
        <v>108</v>
      </c>
      <c r="AH111" s="53">
        <v>10</v>
      </c>
      <c r="AI111" s="53">
        <v>3</v>
      </c>
      <c r="AJ111" s="53">
        <f t="shared" si="27"/>
        <v>31003</v>
      </c>
      <c r="AK111" s="53" t="str">
        <f t="shared" si="28"/>
        <v>挂机-10-3</v>
      </c>
      <c r="AL111" s="55">
        <v>95</v>
      </c>
      <c r="AM111" s="55">
        <v>10</v>
      </c>
      <c r="AN111" s="55">
        <v>10</v>
      </c>
      <c r="AO111" s="55">
        <v>10</v>
      </c>
      <c r="AP111" s="55">
        <v>2</v>
      </c>
    </row>
    <row r="112" spans="1:43" ht="16.5" x14ac:dyDescent="0.2">
      <c r="A112" s="55">
        <f t="shared" si="21"/>
        <v>3</v>
      </c>
      <c r="B112" s="55">
        <f t="shared" si="29"/>
        <v>19</v>
      </c>
      <c r="C112" s="55">
        <f t="shared" si="22"/>
        <v>7</v>
      </c>
      <c r="D112" s="60">
        <f t="shared" si="26"/>
        <v>3030721</v>
      </c>
      <c r="E112" s="26">
        <v>30307</v>
      </c>
      <c r="F112" s="13">
        <v>2</v>
      </c>
      <c r="G112" s="13" t="s">
        <v>292</v>
      </c>
      <c r="H112" s="13" t="s">
        <v>991</v>
      </c>
      <c r="I112" s="13">
        <f t="shared" si="24"/>
        <v>30</v>
      </c>
      <c r="J112" s="13">
        <f t="shared" si="25"/>
        <v>2</v>
      </c>
      <c r="K112" s="13">
        <f t="shared" si="23"/>
        <v>1</v>
      </c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27"/>
      <c r="AE112" s="35">
        <v>109</v>
      </c>
      <c r="AG112" s="53">
        <v>109</v>
      </c>
      <c r="AH112" s="53">
        <v>10</v>
      </c>
      <c r="AI112" s="53">
        <v>4</v>
      </c>
      <c r="AJ112" s="53">
        <f t="shared" si="27"/>
        <v>31004</v>
      </c>
      <c r="AK112" s="53" t="str">
        <f t="shared" si="28"/>
        <v>挂机-10-4</v>
      </c>
      <c r="AL112" s="55">
        <v>95</v>
      </c>
      <c r="AM112" s="53">
        <v>11</v>
      </c>
      <c r="AN112" s="55">
        <v>10</v>
      </c>
      <c r="AO112" s="55">
        <v>10</v>
      </c>
      <c r="AP112" s="55">
        <v>2</v>
      </c>
    </row>
    <row r="113" spans="1:42" ht="16.5" x14ac:dyDescent="0.2">
      <c r="A113" s="55">
        <f t="shared" si="21"/>
        <v>3</v>
      </c>
      <c r="B113" s="55">
        <f t="shared" si="29"/>
        <v>19</v>
      </c>
      <c r="C113" s="55">
        <f t="shared" si="22"/>
        <v>7</v>
      </c>
      <c r="D113" s="60">
        <f t="shared" si="26"/>
        <v>3030730</v>
      </c>
      <c r="E113" s="26">
        <v>30307</v>
      </c>
      <c r="F113" s="13">
        <v>3</v>
      </c>
      <c r="G113" s="13" t="s">
        <v>291</v>
      </c>
      <c r="H113" s="13" t="s">
        <v>347</v>
      </c>
      <c r="I113" s="13">
        <f t="shared" si="24"/>
        <v>30</v>
      </c>
      <c r="J113" s="13">
        <f t="shared" si="25"/>
        <v>2</v>
      </c>
      <c r="K113" s="13">
        <f t="shared" si="23"/>
        <v>1</v>
      </c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27"/>
      <c r="AE113" s="35">
        <v>110</v>
      </c>
      <c r="AG113" s="53">
        <v>110</v>
      </c>
      <c r="AH113" s="53">
        <v>10</v>
      </c>
      <c r="AI113" s="53">
        <v>5</v>
      </c>
      <c r="AJ113" s="53">
        <f t="shared" si="27"/>
        <v>31005</v>
      </c>
      <c r="AK113" s="53" t="str">
        <f t="shared" si="28"/>
        <v>挂机-10-5</v>
      </c>
      <c r="AL113" s="55">
        <v>96</v>
      </c>
      <c r="AM113" s="53">
        <v>11</v>
      </c>
      <c r="AN113" s="53">
        <v>11</v>
      </c>
      <c r="AO113" s="55">
        <v>10</v>
      </c>
      <c r="AP113" s="55">
        <v>2</v>
      </c>
    </row>
    <row r="114" spans="1:42" ht="17.25" thickBot="1" x14ac:dyDescent="0.25">
      <c r="A114" s="55">
        <f t="shared" si="21"/>
        <v>3</v>
      </c>
      <c r="B114" s="55">
        <f t="shared" si="29"/>
        <v>19</v>
      </c>
      <c r="C114" s="55">
        <f t="shared" si="22"/>
        <v>7</v>
      </c>
      <c r="D114" s="60">
        <f t="shared" si="26"/>
        <v>3030731</v>
      </c>
      <c r="E114" s="28">
        <v>30307</v>
      </c>
      <c r="F114" s="29">
        <v>3</v>
      </c>
      <c r="G114" s="29" t="s">
        <v>292</v>
      </c>
      <c r="H114" s="29" t="s">
        <v>1109</v>
      </c>
      <c r="I114" s="29">
        <f t="shared" si="24"/>
        <v>30</v>
      </c>
      <c r="J114" s="29">
        <f t="shared" si="25"/>
        <v>2</v>
      </c>
      <c r="K114" s="29">
        <f t="shared" si="23"/>
        <v>1</v>
      </c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31"/>
      <c r="AE114" s="35">
        <v>111</v>
      </c>
      <c r="AG114" s="53">
        <v>111</v>
      </c>
      <c r="AH114" s="53">
        <v>10</v>
      </c>
      <c r="AI114" s="53">
        <v>6</v>
      </c>
      <c r="AJ114" s="53">
        <f t="shared" si="27"/>
        <v>31006</v>
      </c>
      <c r="AK114" s="53" t="str">
        <f t="shared" si="28"/>
        <v>挂机-10-6</v>
      </c>
      <c r="AL114" s="55">
        <v>96</v>
      </c>
      <c r="AM114" s="53">
        <v>11</v>
      </c>
      <c r="AN114" s="53">
        <v>11</v>
      </c>
      <c r="AO114" s="53">
        <v>11</v>
      </c>
      <c r="AP114" s="55">
        <v>2</v>
      </c>
    </row>
    <row r="115" spans="1:42" ht="16.5" x14ac:dyDescent="0.2">
      <c r="A115" s="55">
        <f t="shared" si="21"/>
        <v>3</v>
      </c>
      <c r="B115" s="55">
        <f t="shared" si="29"/>
        <v>20</v>
      </c>
      <c r="C115" s="55">
        <f t="shared" si="22"/>
        <v>8</v>
      </c>
      <c r="D115" s="60">
        <f t="shared" si="26"/>
        <v>3030810</v>
      </c>
      <c r="E115" s="23">
        <v>30308</v>
      </c>
      <c r="F115" s="24">
        <v>1</v>
      </c>
      <c r="G115" s="24" t="s">
        <v>291</v>
      </c>
      <c r="H115" s="24" t="s">
        <v>749</v>
      </c>
      <c r="I115" s="24">
        <f t="shared" si="24"/>
        <v>30</v>
      </c>
      <c r="J115" s="24">
        <f t="shared" si="25"/>
        <v>3</v>
      </c>
      <c r="K115" s="24">
        <f t="shared" si="23"/>
        <v>1</v>
      </c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5"/>
      <c r="AE115" s="35">
        <v>112</v>
      </c>
      <c r="AG115" s="53">
        <v>112</v>
      </c>
      <c r="AH115" s="53">
        <v>10</v>
      </c>
      <c r="AI115" s="53">
        <v>7</v>
      </c>
      <c r="AJ115" s="53">
        <f t="shared" si="27"/>
        <v>31007</v>
      </c>
      <c r="AK115" s="53" t="str">
        <f t="shared" si="28"/>
        <v>挂机-10-7</v>
      </c>
      <c r="AL115" s="55">
        <v>97</v>
      </c>
      <c r="AM115" s="55">
        <v>11</v>
      </c>
      <c r="AN115" s="55">
        <v>11</v>
      </c>
      <c r="AO115" s="55">
        <v>11</v>
      </c>
      <c r="AP115" s="55">
        <v>2</v>
      </c>
    </row>
    <row r="116" spans="1:42" ht="16.5" x14ac:dyDescent="0.2">
      <c r="A116" s="55">
        <f t="shared" si="21"/>
        <v>3</v>
      </c>
      <c r="B116" s="55">
        <f t="shared" si="29"/>
        <v>20</v>
      </c>
      <c r="C116" s="55">
        <f t="shared" si="22"/>
        <v>8</v>
      </c>
      <c r="D116" s="60">
        <f t="shared" si="26"/>
        <v>3030811</v>
      </c>
      <c r="E116" s="26">
        <v>30308</v>
      </c>
      <c r="F116" s="13">
        <v>1</v>
      </c>
      <c r="G116" s="13" t="s">
        <v>292</v>
      </c>
      <c r="H116" s="13" t="s">
        <v>295</v>
      </c>
      <c r="I116" s="13">
        <f t="shared" si="24"/>
        <v>30</v>
      </c>
      <c r="J116" s="13">
        <f t="shared" si="25"/>
        <v>3</v>
      </c>
      <c r="K116" s="13">
        <f t="shared" si="23"/>
        <v>1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27"/>
      <c r="AE116" s="35">
        <v>113</v>
      </c>
      <c r="AG116" s="53">
        <v>113</v>
      </c>
      <c r="AH116" s="53">
        <v>10</v>
      </c>
      <c r="AI116" s="53">
        <v>8</v>
      </c>
      <c r="AJ116" s="53">
        <f t="shared" si="27"/>
        <v>31008</v>
      </c>
      <c r="AK116" s="53" t="str">
        <f t="shared" si="28"/>
        <v>挂机-10-8</v>
      </c>
      <c r="AL116" s="55">
        <v>97</v>
      </c>
      <c r="AM116" s="55">
        <v>11</v>
      </c>
      <c r="AN116" s="55">
        <v>11</v>
      </c>
      <c r="AO116" s="55">
        <v>11</v>
      </c>
      <c r="AP116" s="55">
        <v>2</v>
      </c>
    </row>
    <row r="117" spans="1:42" ht="16.5" x14ac:dyDescent="0.2">
      <c r="A117" s="55">
        <f t="shared" si="21"/>
        <v>3</v>
      </c>
      <c r="B117" s="55">
        <f t="shared" si="29"/>
        <v>20</v>
      </c>
      <c r="C117" s="55">
        <f t="shared" si="22"/>
        <v>8</v>
      </c>
      <c r="D117" s="60">
        <f t="shared" si="26"/>
        <v>3030820</v>
      </c>
      <c r="E117" s="26">
        <v>30308</v>
      </c>
      <c r="F117" s="13">
        <v>2</v>
      </c>
      <c r="G117" s="13" t="s">
        <v>291</v>
      </c>
      <c r="H117" s="13" t="s">
        <v>294</v>
      </c>
      <c r="I117" s="13">
        <f t="shared" si="24"/>
        <v>30</v>
      </c>
      <c r="J117" s="13">
        <f t="shared" si="25"/>
        <v>3</v>
      </c>
      <c r="K117" s="13">
        <f t="shared" si="23"/>
        <v>1</v>
      </c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27"/>
      <c r="AE117" s="35">
        <v>114</v>
      </c>
      <c r="AG117" s="53">
        <v>114</v>
      </c>
      <c r="AH117" s="53">
        <v>10</v>
      </c>
      <c r="AI117" s="53">
        <v>9</v>
      </c>
      <c r="AJ117" s="53">
        <f t="shared" si="27"/>
        <v>31009</v>
      </c>
      <c r="AK117" s="53" t="str">
        <f t="shared" si="28"/>
        <v>挂机-10-9</v>
      </c>
      <c r="AL117" s="55">
        <v>98</v>
      </c>
      <c r="AM117" s="55">
        <v>11</v>
      </c>
      <c r="AN117" s="55">
        <v>11</v>
      </c>
      <c r="AO117" s="55">
        <v>11</v>
      </c>
      <c r="AP117" s="55">
        <v>2</v>
      </c>
    </row>
    <row r="118" spans="1:42" ht="16.5" x14ac:dyDescent="0.2">
      <c r="A118" s="55">
        <f t="shared" si="21"/>
        <v>3</v>
      </c>
      <c r="B118" s="55">
        <f t="shared" si="29"/>
        <v>20</v>
      </c>
      <c r="C118" s="55">
        <f t="shared" si="22"/>
        <v>8</v>
      </c>
      <c r="D118" s="60">
        <f t="shared" si="26"/>
        <v>3030821</v>
      </c>
      <c r="E118" s="26">
        <v>30308</v>
      </c>
      <c r="F118" s="13">
        <v>2</v>
      </c>
      <c r="G118" s="13" t="s">
        <v>292</v>
      </c>
      <c r="H118" s="13" t="s">
        <v>991</v>
      </c>
      <c r="I118" s="13">
        <f t="shared" si="24"/>
        <v>30</v>
      </c>
      <c r="J118" s="13">
        <f t="shared" si="25"/>
        <v>3</v>
      </c>
      <c r="K118" s="13">
        <f t="shared" si="23"/>
        <v>1</v>
      </c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27"/>
      <c r="AE118" s="35">
        <v>115</v>
      </c>
      <c r="AG118" s="53">
        <v>115</v>
      </c>
      <c r="AH118" s="53">
        <v>10</v>
      </c>
      <c r="AI118" s="53">
        <v>10</v>
      </c>
      <c r="AJ118" s="53">
        <f t="shared" si="27"/>
        <v>31010</v>
      </c>
      <c r="AK118" s="53" t="str">
        <f t="shared" si="28"/>
        <v>挂机-10-10</v>
      </c>
      <c r="AL118" s="55">
        <v>98</v>
      </c>
      <c r="AM118" s="55">
        <v>11</v>
      </c>
      <c r="AN118" s="55">
        <v>11</v>
      </c>
      <c r="AO118" s="55">
        <v>11</v>
      </c>
      <c r="AP118" s="55">
        <v>2</v>
      </c>
    </row>
    <row r="119" spans="1:42" ht="16.5" x14ac:dyDescent="0.2">
      <c r="A119" s="55">
        <f t="shared" si="21"/>
        <v>3</v>
      </c>
      <c r="B119" s="55">
        <f t="shared" si="29"/>
        <v>20</v>
      </c>
      <c r="C119" s="55">
        <f t="shared" si="22"/>
        <v>8</v>
      </c>
      <c r="D119" s="60">
        <f t="shared" si="26"/>
        <v>3030830</v>
      </c>
      <c r="E119" s="26">
        <v>30308</v>
      </c>
      <c r="F119" s="13">
        <v>3</v>
      </c>
      <c r="G119" s="13" t="s">
        <v>291</v>
      </c>
      <c r="H119" s="13" t="s">
        <v>698</v>
      </c>
      <c r="I119" s="13">
        <f t="shared" si="24"/>
        <v>30</v>
      </c>
      <c r="J119" s="13">
        <f t="shared" si="25"/>
        <v>2</v>
      </c>
      <c r="K119" s="13">
        <f t="shared" si="23"/>
        <v>1</v>
      </c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27"/>
      <c r="AE119" s="35">
        <v>116</v>
      </c>
      <c r="AG119" s="53">
        <v>116</v>
      </c>
      <c r="AH119" s="53">
        <v>10</v>
      </c>
      <c r="AI119" s="53">
        <v>11</v>
      </c>
      <c r="AJ119" s="53">
        <f t="shared" si="27"/>
        <v>31011</v>
      </c>
      <c r="AK119" s="53" t="str">
        <f t="shared" si="28"/>
        <v>挂机-10-11</v>
      </c>
      <c r="AL119" s="55">
        <v>99</v>
      </c>
      <c r="AM119" s="55">
        <v>11</v>
      </c>
      <c r="AN119" s="55">
        <v>11</v>
      </c>
      <c r="AO119" s="55">
        <v>11</v>
      </c>
      <c r="AP119" s="55">
        <v>2</v>
      </c>
    </row>
    <row r="120" spans="1:42" ht="17.25" thickBot="1" x14ac:dyDescent="0.25">
      <c r="A120" s="55">
        <f t="shared" si="21"/>
        <v>3</v>
      </c>
      <c r="B120" s="55">
        <f t="shared" si="29"/>
        <v>20</v>
      </c>
      <c r="C120" s="55">
        <f t="shared" si="22"/>
        <v>8</v>
      </c>
      <c r="D120" s="60">
        <f t="shared" si="26"/>
        <v>3030831</v>
      </c>
      <c r="E120" s="28">
        <v>30308</v>
      </c>
      <c r="F120" s="29">
        <v>3</v>
      </c>
      <c r="G120" s="29" t="s">
        <v>292</v>
      </c>
      <c r="H120" s="29" t="s">
        <v>296</v>
      </c>
      <c r="I120" s="29">
        <f t="shared" si="24"/>
        <v>30</v>
      </c>
      <c r="J120" s="29">
        <f t="shared" si="25"/>
        <v>2</v>
      </c>
      <c r="K120" s="29">
        <f t="shared" si="23"/>
        <v>1</v>
      </c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31"/>
      <c r="AE120" s="35">
        <v>117</v>
      </c>
      <c r="AG120" s="53">
        <v>117</v>
      </c>
      <c r="AH120" s="53">
        <v>10</v>
      </c>
      <c r="AI120" s="53">
        <v>12</v>
      </c>
      <c r="AJ120" s="53">
        <f t="shared" si="27"/>
        <v>31012</v>
      </c>
      <c r="AK120" s="53" t="str">
        <f t="shared" si="28"/>
        <v>挂机-10-12</v>
      </c>
      <c r="AL120" s="55">
        <v>99</v>
      </c>
      <c r="AM120" s="55">
        <v>11</v>
      </c>
      <c r="AN120" s="55">
        <v>11</v>
      </c>
      <c r="AO120" s="55">
        <v>11</v>
      </c>
      <c r="AP120" s="55">
        <v>2</v>
      </c>
    </row>
    <row r="121" spans="1:42" ht="16.5" x14ac:dyDescent="0.2">
      <c r="A121" s="55">
        <f t="shared" si="21"/>
        <v>3</v>
      </c>
      <c r="B121" s="55">
        <f t="shared" si="29"/>
        <v>21</v>
      </c>
      <c r="C121" s="55">
        <f t="shared" si="22"/>
        <v>9</v>
      </c>
      <c r="D121" s="60">
        <f t="shared" si="26"/>
        <v>3030910</v>
      </c>
      <c r="E121" s="23">
        <v>30309</v>
      </c>
      <c r="F121" s="24">
        <v>1</v>
      </c>
      <c r="G121" s="24" t="s">
        <v>291</v>
      </c>
      <c r="H121" s="24" t="s">
        <v>749</v>
      </c>
      <c r="I121" s="24">
        <f t="shared" si="24"/>
        <v>30</v>
      </c>
      <c r="J121" s="24">
        <f t="shared" si="25"/>
        <v>3</v>
      </c>
      <c r="K121" s="24">
        <f t="shared" si="23"/>
        <v>1</v>
      </c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5"/>
      <c r="AE121" s="35">
        <v>118</v>
      </c>
      <c r="AG121" s="53">
        <v>118</v>
      </c>
      <c r="AH121" s="53">
        <v>10</v>
      </c>
      <c r="AI121" s="53">
        <v>13</v>
      </c>
      <c r="AJ121" s="53">
        <f t="shared" si="27"/>
        <v>31013</v>
      </c>
      <c r="AK121" s="53" t="str">
        <f t="shared" si="28"/>
        <v>挂机-10-13</v>
      </c>
      <c r="AL121" s="55">
        <v>100</v>
      </c>
      <c r="AM121" s="53">
        <v>12</v>
      </c>
      <c r="AN121" s="55">
        <v>11</v>
      </c>
      <c r="AO121" s="55">
        <v>11</v>
      </c>
      <c r="AP121" s="55">
        <v>2</v>
      </c>
    </row>
    <row r="122" spans="1:42" ht="16.5" x14ac:dyDescent="0.2">
      <c r="A122" s="55">
        <f t="shared" si="21"/>
        <v>3</v>
      </c>
      <c r="B122" s="55">
        <f t="shared" si="29"/>
        <v>21</v>
      </c>
      <c r="C122" s="55">
        <f t="shared" si="22"/>
        <v>9</v>
      </c>
      <c r="D122" s="60">
        <f t="shared" si="26"/>
        <v>3030911</v>
      </c>
      <c r="E122" s="26">
        <v>30309</v>
      </c>
      <c r="F122" s="13">
        <v>1</v>
      </c>
      <c r="G122" s="13" t="s">
        <v>292</v>
      </c>
      <c r="H122" s="13" t="s">
        <v>295</v>
      </c>
      <c r="I122" s="13">
        <f t="shared" si="24"/>
        <v>30</v>
      </c>
      <c r="J122" s="13">
        <f t="shared" si="25"/>
        <v>3</v>
      </c>
      <c r="K122" s="13">
        <f t="shared" si="23"/>
        <v>1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27"/>
      <c r="AE122" s="35">
        <v>119</v>
      </c>
      <c r="AG122" s="53">
        <v>119</v>
      </c>
      <c r="AH122" s="53">
        <v>10</v>
      </c>
      <c r="AI122" s="53">
        <v>14</v>
      </c>
      <c r="AJ122" s="53">
        <f t="shared" si="27"/>
        <v>31014</v>
      </c>
      <c r="AK122" s="53" t="str">
        <f t="shared" si="28"/>
        <v>挂机-10-14</v>
      </c>
      <c r="AL122" s="55">
        <v>100</v>
      </c>
      <c r="AM122" s="53">
        <v>12</v>
      </c>
      <c r="AN122" s="53">
        <v>12</v>
      </c>
      <c r="AO122" s="55">
        <v>11</v>
      </c>
      <c r="AP122" s="55">
        <v>2</v>
      </c>
    </row>
    <row r="123" spans="1:42" ht="16.5" x14ac:dyDescent="0.2">
      <c r="A123" s="55">
        <f t="shared" si="21"/>
        <v>3</v>
      </c>
      <c r="B123" s="55">
        <f t="shared" si="29"/>
        <v>21</v>
      </c>
      <c r="C123" s="55">
        <f t="shared" si="22"/>
        <v>9</v>
      </c>
      <c r="D123" s="60">
        <f t="shared" si="26"/>
        <v>3030920</v>
      </c>
      <c r="E123" s="26">
        <v>30309</v>
      </c>
      <c r="F123" s="13">
        <v>2</v>
      </c>
      <c r="G123" s="13" t="s">
        <v>291</v>
      </c>
      <c r="H123" s="13" t="s">
        <v>1115</v>
      </c>
      <c r="I123" s="13">
        <f t="shared" si="24"/>
        <v>30</v>
      </c>
      <c r="J123" s="13">
        <f t="shared" si="25"/>
        <v>3</v>
      </c>
      <c r="K123" s="13">
        <f t="shared" si="23"/>
        <v>1</v>
      </c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27"/>
      <c r="AE123" s="35">
        <v>120</v>
      </c>
      <c r="AG123" s="53">
        <v>120</v>
      </c>
      <c r="AH123" s="53">
        <v>10</v>
      </c>
      <c r="AI123" s="53">
        <v>15</v>
      </c>
      <c r="AJ123" s="53">
        <f t="shared" si="27"/>
        <v>31015</v>
      </c>
      <c r="AK123" s="53" t="str">
        <f t="shared" si="28"/>
        <v>挂机-10-15</v>
      </c>
      <c r="AL123" s="55">
        <v>100</v>
      </c>
      <c r="AM123" s="53">
        <v>12</v>
      </c>
      <c r="AN123" s="53">
        <v>12</v>
      </c>
      <c r="AO123" s="53">
        <v>12</v>
      </c>
      <c r="AP123" s="55">
        <v>3</v>
      </c>
    </row>
    <row r="124" spans="1:42" ht="16.5" x14ac:dyDescent="0.2">
      <c r="A124" s="55">
        <f t="shared" si="21"/>
        <v>3</v>
      </c>
      <c r="B124" s="55">
        <f t="shared" si="29"/>
        <v>21</v>
      </c>
      <c r="C124" s="55">
        <f t="shared" si="22"/>
        <v>9</v>
      </c>
      <c r="D124" s="60">
        <f t="shared" si="26"/>
        <v>3030921</v>
      </c>
      <c r="E124" s="26">
        <v>30309</v>
      </c>
      <c r="F124" s="13">
        <v>2</v>
      </c>
      <c r="G124" s="13" t="s">
        <v>292</v>
      </c>
      <c r="H124" s="13" t="s">
        <v>991</v>
      </c>
      <c r="I124" s="13">
        <f t="shared" si="24"/>
        <v>30</v>
      </c>
      <c r="J124" s="13">
        <f t="shared" si="25"/>
        <v>3</v>
      </c>
      <c r="K124" s="13">
        <f t="shared" si="23"/>
        <v>1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27"/>
      <c r="AE124" s="35">
        <v>121</v>
      </c>
      <c r="AG124" s="53">
        <v>121</v>
      </c>
      <c r="AH124" s="53">
        <v>11</v>
      </c>
      <c r="AI124" s="53">
        <v>1</v>
      </c>
      <c r="AJ124" s="53">
        <f t="shared" si="27"/>
        <v>31101</v>
      </c>
      <c r="AK124" s="53" t="str">
        <f t="shared" si="28"/>
        <v>挂机-11-1</v>
      </c>
      <c r="AL124" s="55">
        <v>104</v>
      </c>
      <c r="AM124" s="55">
        <v>12</v>
      </c>
      <c r="AN124" s="55">
        <v>12</v>
      </c>
      <c r="AO124" s="55">
        <v>12</v>
      </c>
      <c r="AP124" s="55">
        <v>3</v>
      </c>
    </row>
    <row r="125" spans="1:42" ht="16.5" x14ac:dyDescent="0.2">
      <c r="A125" s="55">
        <f t="shared" si="21"/>
        <v>3</v>
      </c>
      <c r="B125" s="55">
        <f t="shared" si="29"/>
        <v>21</v>
      </c>
      <c r="C125" s="55">
        <f t="shared" si="22"/>
        <v>9</v>
      </c>
      <c r="D125" s="60">
        <f t="shared" si="26"/>
        <v>3030930</v>
      </c>
      <c r="E125" s="26">
        <v>30309</v>
      </c>
      <c r="F125" s="13">
        <v>3</v>
      </c>
      <c r="G125" s="13" t="s">
        <v>291</v>
      </c>
      <c r="H125" s="13" t="s">
        <v>347</v>
      </c>
      <c r="I125" s="13">
        <f t="shared" si="24"/>
        <v>30</v>
      </c>
      <c r="J125" s="13">
        <f t="shared" si="25"/>
        <v>3</v>
      </c>
      <c r="K125" s="13">
        <f t="shared" si="23"/>
        <v>1</v>
      </c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27"/>
      <c r="AE125" s="35">
        <v>122</v>
      </c>
      <c r="AG125" s="53">
        <v>122</v>
      </c>
      <c r="AH125" s="53">
        <v>11</v>
      </c>
      <c r="AI125" s="53">
        <v>2</v>
      </c>
      <c r="AJ125" s="53">
        <f t="shared" si="27"/>
        <v>31102</v>
      </c>
      <c r="AK125" s="53" t="str">
        <f t="shared" si="28"/>
        <v>挂机-11-2</v>
      </c>
      <c r="AL125" s="55">
        <v>105</v>
      </c>
      <c r="AM125" s="53">
        <v>13</v>
      </c>
      <c r="AN125" s="55">
        <v>12</v>
      </c>
      <c r="AO125" s="55">
        <v>12</v>
      </c>
      <c r="AP125" s="55">
        <v>3</v>
      </c>
    </row>
    <row r="126" spans="1:42" ht="17.25" thickBot="1" x14ac:dyDescent="0.25">
      <c r="A126" s="55">
        <f t="shared" si="21"/>
        <v>3</v>
      </c>
      <c r="B126" s="55">
        <f t="shared" si="29"/>
        <v>21</v>
      </c>
      <c r="C126" s="55">
        <f t="shared" si="22"/>
        <v>9</v>
      </c>
      <c r="D126" s="60">
        <f t="shared" si="26"/>
        <v>3030931</v>
      </c>
      <c r="E126" s="28">
        <v>30309</v>
      </c>
      <c r="F126" s="29">
        <v>3</v>
      </c>
      <c r="G126" s="29" t="s">
        <v>292</v>
      </c>
      <c r="H126" s="29" t="s">
        <v>296</v>
      </c>
      <c r="I126" s="29">
        <f t="shared" si="24"/>
        <v>30</v>
      </c>
      <c r="J126" s="29">
        <f t="shared" si="25"/>
        <v>3</v>
      </c>
      <c r="K126" s="29">
        <f t="shared" si="23"/>
        <v>1</v>
      </c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31"/>
      <c r="AE126" s="35">
        <v>123</v>
      </c>
      <c r="AG126" s="53">
        <v>123</v>
      </c>
      <c r="AH126" s="53">
        <v>11</v>
      </c>
      <c r="AI126" s="53">
        <v>3</v>
      </c>
      <c r="AJ126" s="53">
        <f t="shared" si="27"/>
        <v>31103</v>
      </c>
      <c r="AK126" s="53" t="str">
        <f t="shared" si="28"/>
        <v>挂机-11-3</v>
      </c>
      <c r="AL126" s="55">
        <v>105</v>
      </c>
      <c r="AM126" s="53">
        <v>13</v>
      </c>
      <c r="AN126" s="53">
        <v>13</v>
      </c>
      <c r="AO126" s="55">
        <v>12</v>
      </c>
      <c r="AP126" s="55">
        <v>3</v>
      </c>
    </row>
    <row r="127" spans="1:42" ht="16.5" x14ac:dyDescent="0.2">
      <c r="A127" s="55">
        <f t="shared" si="21"/>
        <v>4</v>
      </c>
      <c r="B127" s="55">
        <f t="shared" si="29"/>
        <v>22</v>
      </c>
      <c r="C127" s="55">
        <f t="shared" si="22"/>
        <v>1</v>
      </c>
      <c r="D127" s="60">
        <f t="shared" si="26"/>
        <v>3040110</v>
      </c>
      <c r="E127" s="23">
        <v>30401</v>
      </c>
      <c r="F127" s="24">
        <v>1</v>
      </c>
      <c r="G127" s="24" t="s">
        <v>291</v>
      </c>
      <c r="H127" s="24" t="s">
        <v>749</v>
      </c>
      <c r="I127" s="24">
        <f t="shared" si="24"/>
        <v>34</v>
      </c>
      <c r="J127" s="24">
        <f t="shared" si="25"/>
        <v>3</v>
      </c>
      <c r="K127" s="24">
        <f t="shared" si="23"/>
        <v>1</v>
      </c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5"/>
      <c r="AE127" s="35">
        <v>124</v>
      </c>
      <c r="AG127" s="53">
        <v>124</v>
      </c>
      <c r="AH127" s="53">
        <v>11</v>
      </c>
      <c r="AI127" s="53">
        <v>4</v>
      </c>
      <c r="AJ127" s="53">
        <f t="shared" si="27"/>
        <v>31104</v>
      </c>
      <c r="AK127" s="53" t="str">
        <f t="shared" si="28"/>
        <v>挂机-11-4</v>
      </c>
      <c r="AL127" s="55">
        <v>105</v>
      </c>
      <c r="AM127" s="53">
        <v>13</v>
      </c>
      <c r="AN127" s="53">
        <v>13</v>
      </c>
      <c r="AO127" s="53">
        <v>13</v>
      </c>
      <c r="AP127" s="55">
        <v>3</v>
      </c>
    </row>
    <row r="128" spans="1:42" ht="16.5" x14ac:dyDescent="0.2">
      <c r="A128" s="55">
        <f t="shared" si="21"/>
        <v>4</v>
      </c>
      <c r="B128" s="55">
        <f t="shared" si="29"/>
        <v>22</v>
      </c>
      <c r="C128" s="55">
        <f t="shared" si="22"/>
        <v>1</v>
      </c>
      <c r="D128" s="60">
        <f t="shared" si="26"/>
        <v>3040111</v>
      </c>
      <c r="E128" s="26">
        <v>30401</v>
      </c>
      <c r="F128" s="13">
        <v>1</v>
      </c>
      <c r="G128" s="13" t="s">
        <v>292</v>
      </c>
      <c r="H128" s="13" t="s">
        <v>295</v>
      </c>
      <c r="I128" s="13">
        <f t="shared" si="24"/>
        <v>34</v>
      </c>
      <c r="J128" s="13">
        <f t="shared" si="25"/>
        <v>3</v>
      </c>
      <c r="K128" s="13">
        <f t="shared" si="23"/>
        <v>1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27"/>
      <c r="AE128" s="35">
        <v>125</v>
      </c>
      <c r="AG128" s="53">
        <v>125</v>
      </c>
      <c r="AH128" s="53">
        <v>11</v>
      </c>
      <c r="AI128" s="53">
        <v>5</v>
      </c>
      <c r="AJ128" s="53">
        <f t="shared" si="27"/>
        <v>31105</v>
      </c>
      <c r="AK128" s="53" t="str">
        <f t="shared" si="28"/>
        <v>挂机-11-5</v>
      </c>
      <c r="AL128" s="55">
        <v>106</v>
      </c>
      <c r="AM128" s="55">
        <v>13</v>
      </c>
      <c r="AN128" s="55">
        <v>13</v>
      </c>
      <c r="AO128" s="55">
        <v>13</v>
      </c>
      <c r="AP128" s="55">
        <v>3</v>
      </c>
    </row>
    <row r="129" spans="1:42" ht="16.5" x14ac:dyDescent="0.2">
      <c r="A129" s="55">
        <f t="shared" si="21"/>
        <v>4</v>
      </c>
      <c r="B129" s="55">
        <f t="shared" si="29"/>
        <v>22</v>
      </c>
      <c r="C129" s="55">
        <f t="shared" si="22"/>
        <v>1</v>
      </c>
      <c r="D129" s="60">
        <f t="shared" si="26"/>
        <v>3040120</v>
      </c>
      <c r="E129" s="26">
        <v>30401</v>
      </c>
      <c r="F129" s="13">
        <v>2</v>
      </c>
      <c r="G129" s="13" t="s">
        <v>291</v>
      </c>
      <c r="H129" s="13" t="s">
        <v>1115</v>
      </c>
      <c r="I129" s="13">
        <f t="shared" si="24"/>
        <v>34</v>
      </c>
      <c r="J129" s="13">
        <f t="shared" si="25"/>
        <v>3</v>
      </c>
      <c r="K129" s="13">
        <f t="shared" si="23"/>
        <v>1</v>
      </c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27"/>
      <c r="AE129" s="35">
        <v>126</v>
      </c>
      <c r="AG129" s="53">
        <v>126</v>
      </c>
      <c r="AH129" s="53">
        <v>11</v>
      </c>
      <c r="AI129" s="53">
        <v>6</v>
      </c>
      <c r="AJ129" s="53">
        <f t="shared" si="27"/>
        <v>31106</v>
      </c>
      <c r="AK129" s="53" t="str">
        <f t="shared" si="28"/>
        <v>挂机-11-6</v>
      </c>
      <c r="AL129" s="55">
        <v>106</v>
      </c>
      <c r="AM129" s="55">
        <v>13</v>
      </c>
      <c r="AN129" s="55">
        <v>13</v>
      </c>
      <c r="AO129" s="55">
        <v>13</v>
      </c>
      <c r="AP129" s="55">
        <v>3</v>
      </c>
    </row>
    <row r="130" spans="1:42" ht="16.5" x14ac:dyDescent="0.2">
      <c r="A130" s="55">
        <f t="shared" ref="A130:A193" si="30">MATCH(B130-1,$AU$4:$AU$19,1)</f>
        <v>4</v>
      </c>
      <c r="B130" s="55">
        <f t="shared" si="29"/>
        <v>22</v>
      </c>
      <c r="C130" s="55">
        <f t="shared" ref="C130:C193" si="31">B130-INDEX($AU$4:$AU$19,A130)</f>
        <v>1</v>
      </c>
      <c r="D130" s="60">
        <f t="shared" si="26"/>
        <v>3040121</v>
      </c>
      <c r="E130" s="26">
        <v>30401</v>
      </c>
      <c r="F130" s="13">
        <v>2</v>
      </c>
      <c r="G130" s="13" t="s">
        <v>292</v>
      </c>
      <c r="H130" s="13" t="s">
        <v>991</v>
      </c>
      <c r="I130" s="13">
        <f t="shared" ref="I130:I193" si="32">INDEX($AL$4:$AL$198,B130)</f>
        <v>34</v>
      </c>
      <c r="J130" s="13">
        <f t="shared" si="25"/>
        <v>3</v>
      </c>
      <c r="K130" s="13">
        <f t="shared" ref="K130:K193" si="33">INDEX($AP$4:$AP$198,B130)</f>
        <v>1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27"/>
      <c r="AE130" s="35">
        <v>127</v>
      </c>
      <c r="AG130" s="53">
        <v>127</v>
      </c>
      <c r="AH130" s="53">
        <v>11</v>
      </c>
      <c r="AI130" s="53">
        <v>7</v>
      </c>
      <c r="AJ130" s="53">
        <f t="shared" si="27"/>
        <v>31107</v>
      </c>
      <c r="AK130" s="53" t="str">
        <f t="shared" si="28"/>
        <v>挂机-11-7</v>
      </c>
      <c r="AL130" s="55">
        <v>107</v>
      </c>
      <c r="AM130" s="55">
        <v>13</v>
      </c>
      <c r="AN130" s="55">
        <v>13</v>
      </c>
      <c r="AO130" s="55">
        <v>13</v>
      </c>
      <c r="AP130" s="55">
        <v>3</v>
      </c>
    </row>
    <row r="131" spans="1:42" ht="16.5" x14ac:dyDescent="0.2">
      <c r="A131" s="55">
        <f t="shared" si="30"/>
        <v>4</v>
      </c>
      <c r="B131" s="55">
        <f t="shared" si="29"/>
        <v>22</v>
      </c>
      <c r="C131" s="55">
        <f t="shared" si="31"/>
        <v>1</v>
      </c>
      <c r="D131" s="60">
        <f t="shared" si="26"/>
        <v>3040130</v>
      </c>
      <c r="E131" s="26">
        <v>30401</v>
      </c>
      <c r="F131" s="13">
        <v>3</v>
      </c>
      <c r="G131" s="13" t="s">
        <v>291</v>
      </c>
      <c r="H131" s="13" t="s">
        <v>347</v>
      </c>
      <c r="I131" s="13">
        <f t="shared" si="32"/>
        <v>34</v>
      </c>
      <c r="J131" s="13">
        <f t="shared" ref="J131:J194" si="34">INDEX($AM$4:$AO$198,B131,F131)</f>
        <v>3</v>
      </c>
      <c r="K131" s="13">
        <f t="shared" si="33"/>
        <v>1</v>
      </c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27"/>
      <c r="AE131" s="35">
        <v>128</v>
      </c>
      <c r="AG131" s="53">
        <v>128</v>
      </c>
      <c r="AH131" s="53">
        <v>11</v>
      </c>
      <c r="AI131" s="53">
        <v>8</v>
      </c>
      <c r="AJ131" s="53">
        <f t="shared" si="27"/>
        <v>31108</v>
      </c>
      <c r="AK131" s="53" t="str">
        <f t="shared" si="28"/>
        <v>挂机-11-8</v>
      </c>
      <c r="AL131" s="55">
        <v>107</v>
      </c>
      <c r="AM131" s="55">
        <v>13</v>
      </c>
      <c r="AN131" s="55">
        <v>13</v>
      </c>
      <c r="AO131" s="55">
        <v>13</v>
      </c>
      <c r="AP131" s="55">
        <v>3</v>
      </c>
    </row>
    <row r="132" spans="1:42" ht="17.25" thickBot="1" x14ac:dyDescent="0.25">
      <c r="A132" s="55">
        <f t="shared" si="30"/>
        <v>4</v>
      </c>
      <c r="B132" s="55">
        <f t="shared" si="29"/>
        <v>22</v>
      </c>
      <c r="C132" s="55">
        <f t="shared" si="31"/>
        <v>1</v>
      </c>
      <c r="D132" s="60">
        <f t="shared" si="26"/>
        <v>3040131</v>
      </c>
      <c r="E132" s="28">
        <v>30401</v>
      </c>
      <c r="F132" s="29">
        <v>3</v>
      </c>
      <c r="G132" s="29" t="s">
        <v>292</v>
      </c>
      <c r="H132" s="29" t="s">
        <v>296</v>
      </c>
      <c r="I132" s="29">
        <f t="shared" si="32"/>
        <v>34</v>
      </c>
      <c r="J132" s="29">
        <f t="shared" si="34"/>
        <v>3</v>
      </c>
      <c r="K132" s="29">
        <f t="shared" si="33"/>
        <v>1</v>
      </c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31"/>
      <c r="AE132" s="35">
        <v>129</v>
      </c>
      <c r="AG132" s="53">
        <v>129</v>
      </c>
      <c r="AH132" s="53">
        <v>11</v>
      </c>
      <c r="AI132" s="53">
        <v>9</v>
      </c>
      <c r="AJ132" s="53">
        <f t="shared" si="27"/>
        <v>31109</v>
      </c>
      <c r="AK132" s="53" t="str">
        <f t="shared" si="28"/>
        <v>挂机-11-9</v>
      </c>
      <c r="AL132" s="55">
        <v>108</v>
      </c>
      <c r="AM132" s="55">
        <v>13</v>
      </c>
      <c r="AN132" s="55">
        <v>13</v>
      </c>
      <c r="AO132" s="55">
        <v>13</v>
      </c>
      <c r="AP132" s="55">
        <v>3</v>
      </c>
    </row>
    <row r="133" spans="1:42" ht="16.5" x14ac:dyDescent="0.2">
      <c r="A133" s="55">
        <f t="shared" si="30"/>
        <v>4</v>
      </c>
      <c r="B133" s="55">
        <f t="shared" si="29"/>
        <v>23</v>
      </c>
      <c r="C133" s="55">
        <f t="shared" si="31"/>
        <v>2</v>
      </c>
      <c r="D133" s="60">
        <f t="shared" ref="D133:D196" si="35">E133*100+F133*10+IF(G133="jlr",0,1)</f>
        <v>3040210</v>
      </c>
      <c r="E133" s="23">
        <v>30402</v>
      </c>
      <c r="F133" s="24">
        <v>1</v>
      </c>
      <c r="G133" s="24" t="s">
        <v>291</v>
      </c>
      <c r="H133" s="24" t="s">
        <v>749</v>
      </c>
      <c r="I133" s="24">
        <f t="shared" si="32"/>
        <v>35</v>
      </c>
      <c r="J133" s="24">
        <f t="shared" si="34"/>
        <v>3</v>
      </c>
      <c r="K133" s="24">
        <f t="shared" si="33"/>
        <v>1</v>
      </c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5"/>
      <c r="AE133" s="35">
        <v>130</v>
      </c>
      <c r="AG133" s="53">
        <v>130</v>
      </c>
      <c r="AH133" s="53">
        <v>11</v>
      </c>
      <c r="AI133" s="53">
        <v>10</v>
      </c>
      <c r="AJ133" s="53">
        <f t="shared" ref="AJ133:AJ196" si="36">30000+AH133*100+AI133</f>
        <v>31110</v>
      </c>
      <c r="AK133" s="53" t="str">
        <f t="shared" ref="AK133:AK196" si="37">"挂机-"&amp;AH133&amp;"-"&amp;AI133</f>
        <v>挂机-11-10</v>
      </c>
      <c r="AL133" s="55">
        <v>108</v>
      </c>
      <c r="AM133" s="55">
        <v>13</v>
      </c>
      <c r="AN133" s="55">
        <v>13</v>
      </c>
      <c r="AO133" s="55">
        <v>13</v>
      </c>
      <c r="AP133" s="55">
        <v>3</v>
      </c>
    </row>
    <row r="134" spans="1:42" ht="16.5" x14ac:dyDescent="0.2">
      <c r="A134" s="55">
        <f t="shared" si="30"/>
        <v>4</v>
      </c>
      <c r="B134" s="55">
        <f t="shared" si="29"/>
        <v>23</v>
      </c>
      <c r="C134" s="55">
        <f t="shared" si="31"/>
        <v>2</v>
      </c>
      <c r="D134" s="60">
        <f t="shared" si="35"/>
        <v>3040211</v>
      </c>
      <c r="E134" s="26">
        <v>30402</v>
      </c>
      <c r="F134" s="13">
        <v>1</v>
      </c>
      <c r="G134" s="13" t="s">
        <v>292</v>
      </c>
      <c r="H134" s="13" t="s">
        <v>295</v>
      </c>
      <c r="I134" s="13">
        <f t="shared" si="32"/>
        <v>35</v>
      </c>
      <c r="J134" s="13">
        <f t="shared" si="34"/>
        <v>3</v>
      </c>
      <c r="K134" s="13">
        <f t="shared" si="33"/>
        <v>1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27"/>
      <c r="AE134" s="35">
        <v>131</v>
      </c>
      <c r="AG134" s="53">
        <v>131</v>
      </c>
      <c r="AH134" s="53">
        <v>11</v>
      </c>
      <c r="AI134" s="53">
        <v>11</v>
      </c>
      <c r="AJ134" s="53">
        <f t="shared" si="36"/>
        <v>31111</v>
      </c>
      <c r="AK134" s="53" t="str">
        <f t="shared" si="37"/>
        <v>挂机-11-11</v>
      </c>
      <c r="AL134" s="55">
        <v>109</v>
      </c>
      <c r="AM134" s="55">
        <v>13</v>
      </c>
      <c r="AN134" s="55">
        <v>13</v>
      </c>
      <c r="AO134" s="55">
        <v>13</v>
      </c>
      <c r="AP134" s="55">
        <v>3</v>
      </c>
    </row>
    <row r="135" spans="1:42" ht="16.5" x14ac:dyDescent="0.2">
      <c r="A135" s="55">
        <f t="shared" si="30"/>
        <v>4</v>
      </c>
      <c r="B135" s="55">
        <f t="shared" si="29"/>
        <v>23</v>
      </c>
      <c r="C135" s="55">
        <f t="shared" si="31"/>
        <v>2</v>
      </c>
      <c r="D135" s="60">
        <f t="shared" si="35"/>
        <v>3040220</v>
      </c>
      <c r="E135" s="26">
        <v>30402</v>
      </c>
      <c r="F135" s="13">
        <v>2</v>
      </c>
      <c r="G135" s="13" t="s">
        <v>291</v>
      </c>
      <c r="H135" s="13" t="s">
        <v>294</v>
      </c>
      <c r="I135" s="13">
        <f t="shared" si="32"/>
        <v>35</v>
      </c>
      <c r="J135" s="13">
        <f t="shared" si="34"/>
        <v>3</v>
      </c>
      <c r="K135" s="13">
        <f t="shared" si="33"/>
        <v>1</v>
      </c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27"/>
      <c r="AE135" s="35">
        <v>132</v>
      </c>
      <c r="AG135" s="53">
        <v>132</v>
      </c>
      <c r="AH135" s="53">
        <v>11</v>
      </c>
      <c r="AI135" s="53">
        <v>12</v>
      </c>
      <c r="AJ135" s="53">
        <f t="shared" si="36"/>
        <v>31112</v>
      </c>
      <c r="AK135" s="53" t="str">
        <f t="shared" si="37"/>
        <v>挂机-11-12</v>
      </c>
      <c r="AL135" s="55">
        <v>109</v>
      </c>
      <c r="AM135" s="55">
        <v>13</v>
      </c>
      <c r="AN135" s="55">
        <v>13</v>
      </c>
      <c r="AO135" s="55">
        <v>13</v>
      </c>
      <c r="AP135" s="55">
        <v>3</v>
      </c>
    </row>
    <row r="136" spans="1:42" ht="16.5" x14ac:dyDescent="0.2">
      <c r="A136" s="55">
        <f t="shared" si="30"/>
        <v>4</v>
      </c>
      <c r="B136" s="55">
        <f t="shared" si="29"/>
        <v>23</v>
      </c>
      <c r="C136" s="55">
        <f t="shared" si="31"/>
        <v>2</v>
      </c>
      <c r="D136" s="60">
        <f t="shared" si="35"/>
        <v>3040221</v>
      </c>
      <c r="E136" s="26">
        <v>30402</v>
      </c>
      <c r="F136" s="13">
        <v>2</v>
      </c>
      <c r="G136" s="13" t="s">
        <v>292</v>
      </c>
      <c r="H136" s="13" t="s">
        <v>991</v>
      </c>
      <c r="I136" s="13">
        <f t="shared" si="32"/>
        <v>35</v>
      </c>
      <c r="J136" s="13">
        <f t="shared" si="34"/>
        <v>3</v>
      </c>
      <c r="K136" s="13">
        <f t="shared" si="33"/>
        <v>1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27"/>
      <c r="AE136" s="35">
        <v>133</v>
      </c>
      <c r="AG136" s="53">
        <v>133</v>
      </c>
      <c r="AH136" s="53">
        <v>11</v>
      </c>
      <c r="AI136" s="53">
        <v>13</v>
      </c>
      <c r="AJ136" s="53">
        <f t="shared" si="36"/>
        <v>31113</v>
      </c>
      <c r="AK136" s="53" t="str">
        <f t="shared" si="37"/>
        <v>挂机-11-13</v>
      </c>
      <c r="AL136" s="55">
        <v>110</v>
      </c>
      <c r="AM136" s="53">
        <v>14</v>
      </c>
      <c r="AN136" s="55">
        <v>13</v>
      </c>
      <c r="AO136" s="55">
        <v>13</v>
      </c>
      <c r="AP136" s="55">
        <v>3</v>
      </c>
    </row>
    <row r="137" spans="1:42" ht="16.5" x14ac:dyDescent="0.2">
      <c r="A137" s="55">
        <f t="shared" si="30"/>
        <v>4</v>
      </c>
      <c r="B137" s="55">
        <f t="shared" ref="B137:B200" si="38">INT((AE140-1)/6)+1</f>
        <v>23</v>
      </c>
      <c r="C137" s="55">
        <f t="shared" si="31"/>
        <v>2</v>
      </c>
      <c r="D137" s="60">
        <f t="shared" si="35"/>
        <v>3040230</v>
      </c>
      <c r="E137" s="26">
        <v>30402</v>
      </c>
      <c r="F137" s="13">
        <v>3</v>
      </c>
      <c r="G137" s="13" t="s">
        <v>291</v>
      </c>
      <c r="H137" s="13" t="s">
        <v>347</v>
      </c>
      <c r="I137" s="13">
        <f t="shared" si="32"/>
        <v>35</v>
      </c>
      <c r="J137" s="13">
        <f t="shared" si="34"/>
        <v>3</v>
      </c>
      <c r="K137" s="13">
        <f t="shared" si="33"/>
        <v>1</v>
      </c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27"/>
      <c r="AE137" s="35">
        <v>134</v>
      </c>
      <c r="AG137" s="53">
        <v>134</v>
      </c>
      <c r="AH137" s="53">
        <v>11</v>
      </c>
      <c r="AI137" s="53">
        <v>14</v>
      </c>
      <c r="AJ137" s="53">
        <f t="shared" si="36"/>
        <v>31114</v>
      </c>
      <c r="AK137" s="53" t="str">
        <f t="shared" si="37"/>
        <v>挂机-11-14</v>
      </c>
      <c r="AL137" s="55">
        <v>110</v>
      </c>
      <c r="AM137" s="53">
        <v>14</v>
      </c>
      <c r="AN137" s="53">
        <v>14</v>
      </c>
      <c r="AO137" s="55">
        <v>13</v>
      </c>
      <c r="AP137" s="55">
        <v>3</v>
      </c>
    </row>
    <row r="138" spans="1:42" ht="17.25" thickBot="1" x14ac:dyDescent="0.25">
      <c r="A138" s="55">
        <f t="shared" si="30"/>
        <v>4</v>
      </c>
      <c r="B138" s="55">
        <f t="shared" si="38"/>
        <v>23</v>
      </c>
      <c r="C138" s="55">
        <f t="shared" si="31"/>
        <v>2</v>
      </c>
      <c r="D138" s="60">
        <f t="shared" si="35"/>
        <v>3040231</v>
      </c>
      <c r="E138" s="28">
        <v>30402</v>
      </c>
      <c r="F138" s="29">
        <v>3</v>
      </c>
      <c r="G138" s="29" t="s">
        <v>292</v>
      </c>
      <c r="H138" s="29" t="s">
        <v>296</v>
      </c>
      <c r="I138" s="29">
        <f t="shared" si="32"/>
        <v>35</v>
      </c>
      <c r="J138" s="29">
        <f t="shared" si="34"/>
        <v>3</v>
      </c>
      <c r="K138" s="29">
        <f t="shared" si="33"/>
        <v>1</v>
      </c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31"/>
      <c r="AE138" s="35">
        <v>135</v>
      </c>
      <c r="AG138" s="53">
        <v>135</v>
      </c>
      <c r="AH138" s="53">
        <v>11</v>
      </c>
      <c r="AI138" s="53">
        <v>15</v>
      </c>
      <c r="AJ138" s="53">
        <f t="shared" si="36"/>
        <v>31115</v>
      </c>
      <c r="AK138" s="53" t="str">
        <f t="shared" si="37"/>
        <v>挂机-11-15</v>
      </c>
      <c r="AL138" s="55">
        <v>110</v>
      </c>
      <c r="AM138" s="53">
        <v>14</v>
      </c>
      <c r="AN138" s="53">
        <v>14</v>
      </c>
      <c r="AO138" s="53">
        <v>14</v>
      </c>
      <c r="AP138" s="55">
        <v>3</v>
      </c>
    </row>
    <row r="139" spans="1:42" ht="16.5" x14ac:dyDescent="0.2">
      <c r="A139" s="55">
        <f t="shared" si="30"/>
        <v>4</v>
      </c>
      <c r="B139" s="55">
        <f t="shared" si="38"/>
        <v>24</v>
      </c>
      <c r="C139" s="55">
        <f t="shared" si="31"/>
        <v>3</v>
      </c>
      <c r="D139" s="60">
        <f t="shared" si="35"/>
        <v>3040310</v>
      </c>
      <c r="E139" s="23">
        <v>30403</v>
      </c>
      <c r="F139" s="24">
        <v>1</v>
      </c>
      <c r="G139" s="24" t="s">
        <v>291</v>
      </c>
      <c r="H139" s="24" t="s">
        <v>749</v>
      </c>
      <c r="I139" s="24">
        <f t="shared" si="32"/>
        <v>35</v>
      </c>
      <c r="J139" s="24">
        <f t="shared" si="34"/>
        <v>3</v>
      </c>
      <c r="K139" s="24">
        <f t="shared" si="33"/>
        <v>1</v>
      </c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5"/>
      <c r="AE139" s="35">
        <v>136</v>
      </c>
      <c r="AG139" s="53">
        <v>136</v>
      </c>
      <c r="AH139" s="53">
        <v>12</v>
      </c>
      <c r="AI139" s="53">
        <v>1</v>
      </c>
      <c r="AJ139" s="53">
        <f t="shared" si="36"/>
        <v>31201</v>
      </c>
      <c r="AK139" s="53" t="str">
        <f t="shared" si="37"/>
        <v>挂机-12-1</v>
      </c>
      <c r="AL139" s="55">
        <v>114</v>
      </c>
      <c r="AM139" s="55">
        <v>14</v>
      </c>
      <c r="AN139" s="55">
        <v>14</v>
      </c>
      <c r="AO139" s="55">
        <v>14</v>
      </c>
      <c r="AP139" s="55">
        <v>3</v>
      </c>
    </row>
    <row r="140" spans="1:42" ht="16.5" x14ac:dyDescent="0.2">
      <c r="A140" s="55">
        <f t="shared" si="30"/>
        <v>4</v>
      </c>
      <c r="B140" s="55">
        <f t="shared" si="38"/>
        <v>24</v>
      </c>
      <c r="C140" s="55">
        <f t="shared" si="31"/>
        <v>3</v>
      </c>
      <c r="D140" s="60">
        <f t="shared" si="35"/>
        <v>3040311</v>
      </c>
      <c r="E140" s="26">
        <v>30403</v>
      </c>
      <c r="F140" s="13">
        <v>1</v>
      </c>
      <c r="G140" s="13" t="s">
        <v>292</v>
      </c>
      <c r="H140" s="13" t="s">
        <v>295</v>
      </c>
      <c r="I140" s="13">
        <f t="shared" si="32"/>
        <v>35</v>
      </c>
      <c r="J140" s="13">
        <f t="shared" si="34"/>
        <v>3</v>
      </c>
      <c r="K140" s="13">
        <f t="shared" si="33"/>
        <v>1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27"/>
      <c r="AE140" s="35">
        <v>137</v>
      </c>
      <c r="AG140" s="53">
        <v>137</v>
      </c>
      <c r="AH140" s="53">
        <v>12</v>
      </c>
      <c r="AI140" s="53">
        <v>2</v>
      </c>
      <c r="AJ140" s="53">
        <f t="shared" si="36"/>
        <v>31202</v>
      </c>
      <c r="AK140" s="53" t="str">
        <f t="shared" si="37"/>
        <v>挂机-12-2</v>
      </c>
      <c r="AL140" s="55">
        <v>115</v>
      </c>
      <c r="AM140" s="53">
        <v>15</v>
      </c>
      <c r="AN140" s="55">
        <v>14</v>
      </c>
      <c r="AO140" s="55">
        <v>14</v>
      </c>
      <c r="AP140" s="55">
        <v>3</v>
      </c>
    </row>
    <row r="141" spans="1:42" ht="16.5" x14ac:dyDescent="0.2">
      <c r="A141" s="55">
        <f t="shared" si="30"/>
        <v>4</v>
      </c>
      <c r="B141" s="55">
        <f t="shared" si="38"/>
        <v>24</v>
      </c>
      <c r="C141" s="55">
        <f t="shared" si="31"/>
        <v>3</v>
      </c>
      <c r="D141" s="60">
        <f t="shared" si="35"/>
        <v>3040320</v>
      </c>
      <c r="E141" s="26">
        <v>30403</v>
      </c>
      <c r="F141" s="13">
        <v>2</v>
      </c>
      <c r="G141" s="13" t="s">
        <v>291</v>
      </c>
      <c r="H141" s="13" t="s">
        <v>294</v>
      </c>
      <c r="I141" s="13">
        <f t="shared" si="32"/>
        <v>35</v>
      </c>
      <c r="J141" s="13">
        <f t="shared" si="34"/>
        <v>3</v>
      </c>
      <c r="K141" s="13">
        <f t="shared" si="33"/>
        <v>1</v>
      </c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27"/>
      <c r="AE141" s="35">
        <v>138</v>
      </c>
      <c r="AG141" s="53">
        <v>138</v>
      </c>
      <c r="AH141" s="53">
        <v>12</v>
      </c>
      <c r="AI141" s="53">
        <v>3</v>
      </c>
      <c r="AJ141" s="53">
        <f t="shared" si="36"/>
        <v>31203</v>
      </c>
      <c r="AK141" s="53" t="str">
        <f t="shared" si="37"/>
        <v>挂机-12-3</v>
      </c>
      <c r="AL141" s="55">
        <v>115</v>
      </c>
      <c r="AM141" s="53">
        <v>15</v>
      </c>
      <c r="AN141" s="53">
        <v>15</v>
      </c>
      <c r="AO141" s="55">
        <v>14</v>
      </c>
      <c r="AP141" s="55">
        <v>3</v>
      </c>
    </row>
    <row r="142" spans="1:42" ht="16.5" x14ac:dyDescent="0.2">
      <c r="A142" s="55">
        <f t="shared" si="30"/>
        <v>4</v>
      </c>
      <c r="B142" s="55">
        <f t="shared" si="38"/>
        <v>24</v>
      </c>
      <c r="C142" s="55">
        <f t="shared" si="31"/>
        <v>3</v>
      </c>
      <c r="D142" s="60">
        <f t="shared" si="35"/>
        <v>3040321</v>
      </c>
      <c r="E142" s="26">
        <v>30403</v>
      </c>
      <c r="F142" s="13">
        <v>2</v>
      </c>
      <c r="G142" s="13" t="s">
        <v>292</v>
      </c>
      <c r="H142" s="13" t="s">
        <v>1112</v>
      </c>
      <c r="I142" s="13">
        <f t="shared" si="32"/>
        <v>35</v>
      </c>
      <c r="J142" s="13">
        <f t="shared" si="34"/>
        <v>3</v>
      </c>
      <c r="K142" s="13">
        <f t="shared" si="33"/>
        <v>1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27"/>
      <c r="AE142" s="35">
        <v>139</v>
      </c>
      <c r="AG142" s="53">
        <v>139</v>
      </c>
      <c r="AH142" s="53">
        <v>12</v>
      </c>
      <c r="AI142" s="53">
        <v>4</v>
      </c>
      <c r="AJ142" s="53">
        <f t="shared" si="36"/>
        <v>31204</v>
      </c>
      <c r="AK142" s="53" t="str">
        <f t="shared" si="37"/>
        <v>挂机-12-4</v>
      </c>
      <c r="AL142" s="55">
        <v>115</v>
      </c>
      <c r="AM142" s="53">
        <v>15</v>
      </c>
      <c r="AN142" s="53">
        <v>15</v>
      </c>
      <c r="AO142" s="53">
        <v>15</v>
      </c>
      <c r="AP142" s="55">
        <v>3</v>
      </c>
    </row>
    <row r="143" spans="1:42" ht="16.5" x14ac:dyDescent="0.2">
      <c r="A143" s="55">
        <f t="shared" si="30"/>
        <v>4</v>
      </c>
      <c r="B143" s="55">
        <f t="shared" si="38"/>
        <v>24</v>
      </c>
      <c r="C143" s="55">
        <f t="shared" si="31"/>
        <v>3</v>
      </c>
      <c r="D143" s="60">
        <f t="shared" si="35"/>
        <v>3040330</v>
      </c>
      <c r="E143" s="26">
        <v>30403</v>
      </c>
      <c r="F143" s="13">
        <v>3</v>
      </c>
      <c r="G143" s="13" t="s">
        <v>291</v>
      </c>
      <c r="H143" s="13" t="s">
        <v>347</v>
      </c>
      <c r="I143" s="13">
        <f t="shared" si="32"/>
        <v>35</v>
      </c>
      <c r="J143" s="13">
        <f t="shared" si="34"/>
        <v>3</v>
      </c>
      <c r="K143" s="13">
        <f t="shared" si="33"/>
        <v>1</v>
      </c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27"/>
      <c r="AE143" s="35">
        <v>140</v>
      </c>
      <c r="AG143" s="53">
        <v>140</v>
      </c>
      <c r="AH143" s="53">
        <v>12</v>
      </c>
      <c r="AI143" s="53">
        <v>5</v>
      </c>
      <c r="AJ143" s="53">
        <f t="shared" si="36"/>
        <v>31205</v>
      </c>
      <c r="AK143" s="53" t="str">
        <f t="shared" si="37"/>
        <v>挂机-12-5</v>
      </c>
      <c r="AL143" s="55">
        <v>116</v>
      </c>
      <c r="AM143" s="55">
        <v>15</v>
      </c>
      <c r="AN143" s="55">
        <v>15</v>
      </c>
      <c r="AO143" s="55">
        <v>15</v>
      </c>
      <c r="AP143" s="55">
        <v>3</v>
      </c>
    </row>
    <row r="144" spans="1:42" ht="17.25" thickBot="1" x14ac:dyDescent="0.25">
      <c r="A144" s="55">
        <f t="shared" si="30"/>
        <v>4</v>
      </c>
      <c r="B144" s="55">
        <f t="shared" si="38"/>
        <v>24</v>
      </c>
      <c r="C144" s="55">
        <f t="shared" si="31"/>
        <v>3</v>
      </c>
      <c r="D144" s="60">
        <f t="shared" si="35"/>
        <v>3040331</v>
      </c>
      <c r="E144" s="28">
        <v>30403</v>
      </c>
      <c r="F144" s="29">
        <v>3</v>
      </c>
      <c r="G144" s="29" t="s">
        <v>1111</v>
      </c>
      <c r="H144" s="29" t="s">
        <v>296</v>
      </c>
      <c r="I144" s="29">
        <f t="shared" si="32"/>
        <v>35</v>
      </c>
      <c r="J144" s="29">
        <f t="shared" si="34"/>
        <v>3</v>
      </c>
      <c r="K144" s="29">
        <f t="shared" si="33"/>
        <v>1</v>
      </c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31"/>
      <c r="AE144" s="35">
        <v>141</v>
      </c>
      <c r="AG144" s="53">
        <v>141</v>
      </c>
      <c r="AH144" s="53">
        <v>12</v>
      </c>
      <c r="AI144" s="53">
        <v>6</v>
      </c>
      <c r="AJ144" s="53">
        <f t="shared" si="36"/>
        <v>31206</v>
      </c>
      <c r="AK144" s="53" t="str">
        <f t="shared" si="37"/>
        <v>挂机-12-6</v>
      </c>
      <c r="AL144" s="55">
        <v>116</v>
      </c>
      <c r="AM144" s="55">
        <v>15</v>
      </c>
      <c r="AN144" s="55">
        <v>15</v>
      </c>
      <c r="AO144" s="55">
        <v>15</v>
      </c>
      <c r="AP144" s="55">
        <v>3</v>
      </c>
    </row>
    <row r="145" spans="1:42" ht="16.5" x14ac:dyDescent="0.2">
      <c r="A145" s="55">
        <f t="shared" si="30"/>
        <v>4</v>
      </c>
      <c r="B145" s="55">
        <f t="shared" si="38"/>
        <v>25</v>
      </c>
      <c r="C145" s="55">
        <f t="shared" si="31"/>
        <v>4</v>
      </c>
      <c r="D145" s="60">
        <f t="shared" si="35"/>
        <v>3040410</v>
      </c>
      <c r="E145" s="23">
        <v>30404</v>
      </c>
      <c r="F145" s="24">
        <v>1</v>
      </c>
      <c r="G145" s="24" t="s">
        <v>291</v>
      </c>
      <c r="H145" s="24" t="s">
        <v>749</v>
      </c>
      <c r="I145" s="24">
        <f t="shared" si="32"/>
        <v>36</v>
      </c>
      <c r="J145" s="24">
        <f t="shared" si="34"/>
        <v>3</v>
      </c>
      <c r="K145" s="24">
        <f t="shared" si="33"/>
        <v>1</v>
      </c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5"/>
      <c r="AE145" s="35">
        <v>142</v>
      </c>
      <c r="AG145" s="53">
        <v>142</v>
      </c>
      <c r="AH145" s="53">
        <v>12</v>
      </c>
      <c r="AI145" s="53">
        <v>7</v>
      </c>
      <c r="AJ145" s="53">
        <f t="shared" si="36"/>
        <v>31207</v>
      </c>
      <c r="AK145" s="53" t="str">
        <f t="shared" si="37"/>
        <v>挂机-12-7</v>
      </c>
      <c r="AL145" s="55">
        <v>117</v>
      </c>
      <c r="AM145" s="55">
        <v>15</v>
      </c>
      <c r="AN145" s="55">
        <v>15</v>
      </c>
      <c r="AO145" s="55">
        <v>15</v>
      </c>
      <c r="AP145" s="55">
        <v>3</v>
      </c>
    </row>
    <row r="146" spans="1:42" ht="16.5" x14ac:dyDescent="0.2">
      <c r="A146" s="55">
        <f t="shared" si="30"/>
        <v>4</v>
      </c>
      <c r="B146" s="55">
        <f t="shared" si="38"/>
        <v>25</v>
      </c>
      <c r="C146" s="55">
        <f t="shared" si="31"/>
        <v>4</v>
      </c>
      <c r="D146" s="60">
        <f t="shared" si="35"/>
        <v>3040411</v>
      </c>
      <c r="E146" s="26">
        <v>30404</v>
      </c>
      <c r="F146" s="13">
        <v>1</v>
      </c>
      <c r="G146" s="13" t="s">
        <v>292</v>
      </c>
      <c r="H146" s="13" t="s">
        <v>295</v>
      </c>
      <c r="I146" s="13">
        <f t="shared" si="32"/>
        <v>36</v>
      </c>
      <c r="J146" s="13">
        <f t="shared" si="34"/>
        <v>3</v>
      </c>
      <c r="K146" s="13">
        <f t="shared" si="33"/>
        <v>1</v>
      </c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27"/>
      <c r="AE146" s="35">
        <v>143</v>
      </c>
      <c r="AG146" s="53">
        <v>143</v>
      </c>
      <c r="AH146" s="53">
        <v>12</v>
      </c>
      <c r="AI146" s="53">
        <v>8</v>
      </c>
      <c r="AJ146" s="53">
        <f t="shared" si="36"/>
        <v>31208</v>
      </c>
      <c r="AK146" s="53" t="str">
        <f t="shared" si="37"/>
        <v>挂机-12-8</v>
      </c>
      <c r="AL146" s="55">
        <v>117</v>
      </c>
      <c r="AM146" s="55">
        <v>15</v>
      </c>
      <c r="AN146" s="55">
        <v>15</v>
      </c>
      <c r="AO146" s="55">
        <v>15</v>
      </c>
      <c r="AP146" s="55">
        <v>3</v>
      </c>
    </row>
    <row r="147" spans="1:42" ht="16.5" x14ac:dyDescent="0.2">
      <c r="A147" s="55">
        <f t="shared" si="30"/>
        <v>4</v>
      </c>
      <c r="B147" s="55">
        <f t="shared" si="38"/>
        <v>25</v>
      </c>
      <c r="C147" s="55">
        <f t="shared" si="31"/>
        <v>4</v>
      </c>
      <c r="D147" s="60">
        <f t="shared" si="35"/>
        <v>3040420</v>
      </c>
      <c r="E147" s="26">
        <v>30404</v>
      </c>
      <c r="F147" s="13">
        <v>2</v>
      </c>
      <c r="G147" s="13" t="s">
        <v>291</v>
      </c>
      <c r="H147" s="13" t="s">
        <v>294</v>
      </c>
      <c r="I147" s="13">
        <f t="shared" si="32"/>
        <v>36</v>
      </c>
      <c r="J147" s="13">
        <f t="shared" si="34"/>
        <v>3</v>
      </c>
      <c r="K147" s="13">
        <f t="shared" si="33"/>
        <v>1</v>
      </c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27"/>
      <c r="AE147" s="35">
        <v>144</v>
      </c>
      <c r="AG147" s="53">
        <v>144</v>
      </c>
      <c r="AH147" s="53">
        <v>12</v>
      </c>
      <c r="AI147" s="53">
        <v>9</v>
      </c>
      <c r="AJ147" s="53">
        <f t="shared" si="36"/>
        <v>31209</v>
      </c>
      <c r="AK147" s="53" t="str">
        <f t="shared" si="37"/>
        <v>挂机-12-9</v>
      </c>
      <c r="AL147" s="55">
        <v>118</v>
      </c>
      <c r="AM147" s="55">
        <v>15</v>
      </c>
      <c r="AN147" s="55">
        <v>15</v>
      </c>
      <c r="AO147" s="55">
        <v>15</v>
      </c>
      <c r="AP147" s="55">
        <v>3</v>
      </c>
    </row>
    <row r="148" spans="1:42" ht="16.5" x14ac:dyDescent="0.2">
      <c r="A148" s="55">
        <f t="shared" si="30"/>
        <v>4</v>
      </c>
      <c r="B148" s="55">
        <f t="shared" si="38"/>
        <v>25</v>
      </c>
      <c r="C148" s="55">
        <f t="shared" si="31"/>
        <v>4</v>
      </c>
      <c r="D148" s="60">
        <f t="shared" si="35"/>
        <v>3040421</v>
      </c>
      <c r="E148" s="26">
        <v>30404</v>
      </c>
      <c r="F148" s="13">
        <v>2</v>
      </c>
      <c r="G148" s="13" t="s">
        <v>292</v>
      </c>
      <c r="H148" s="13" t="s">
        <v>991</v>
      </c>
      <c r="I148" s="13">
        <f t="shared" si="32"/>
        <v>36</v>
      </c>
      <c r="J148" s="13">
        <f t="shared" si="34"/>
        <v>3</v>
      </c>
      <c r="K148" s="13">
        <f t="shared" si="33"/>
        <v>1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27"/>
      <c r="AE148" s="35">
        <v>145</v>
      </c>
      <c r="AG148" s="53">
        <v>145</v>
      </c>
      <c r="AH148" s="53">
        <v>12</v>
      </c>
      <c r="AI148" s="53">
        <v>10</v>
      </c>
      <c r="AJ148" s="53">
        <f t="shared" si="36"/>
        <v>31210</v>
      </c>
      <c r="AK148" s="53" t="str">
        <f t="shared" si="37"/>
        <v>挂机-12-10</v>
      </c>
      <c r="AL148" s="55">
        <v>118</v>
      </c>
      <c r="AM148" s="55">
        <v>15</v>
      </c>
      <c r="AN148" s="55">
        <v>15</v>
      </c>
      <c r="AO148" s="55">
        <v>15</v>
      </c>
      <c r="AP148" s="55">
        <v>3</v>
      </c>
    </row>
    <row r="149" spans="1:42" ht="16.5" x14ac:dyDescent="0.2">
      <c r="A149" s="55">
        <f t="shared" si="30"/>
        <v>4</v>
      </c>
      <c r="B149" s="55">
        <f t="shared" si="38"/>
        <v>25</v>
      </c>
      <c r="C149" s="55">
        <f t="shared" si="31"/>
        <v>4</v>
      </c>
      <c r="D149" s="60">
        <f t="shared" si="35"/>
        <v>3040430</v>
      </c>
      <c r="E149" s="26">
        <v>30404</v>
      </c>
      <c r="F149" s="13">
        <v>3</v>
      </c>
      <c r="G149" s="13" t="s">
        <v>291</v>
      </c>
      <c r="H149" s="13" t="s">
        <v>30</v>
      </c>
      <c r="I149" s="13">
        <f t="shared" si="32"/>
        <v>36</v>
      </c>
      <c r="J149" s="13">
        <f t="shared" si="34"/>
        <v>3</v>
      </c>
      <c r="K149" s="13">
        <f t="shared" si="33"/>
        <v>1</v>
      </c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27"/>
      <c r="AE149" s="35">
        <v>146</v>
      </c>
      <c r="AG149" s="53">
        <v>146</v>
      </c>
      <c r="AH149" s="53">
        <v>12</v>
      </c>
      <c r="AI149" s="53">
        <v>11</v>
      </c>
      <c r="AJ149" s="53">
        <f t="shared" si="36"/>
        <v>31211</v>
      </c>
      <c r="AK149" s="53" t="str">
        <f t="shared" si="37"/>
        <v>挂机-12-11</v>
      </c>
      <c r="AL149" s="55">
        <v>119</v>
      </c>
      <c r="AM149" s="55">
        <v>15</v>
      </c>
      <c r="AN149" s="55">
        <v>15</v>
      </c>
      <c r="AO149" s="55">
        <v>15</v>
      </c>
      <c r="AP149" s="55">
        <v>3</v>
      </c>
    </row>
    <row r="150" spans="1:42" ht="17.25" thickBot="1" x14ac:dyDescent="0.25">
      <c r="A150" s="55">
        <f t="shared" si="30"/>
        <v>4</v>
      </c>
      <c r="B150" s="55">
        <f t="shared" si="38"/>
        <v>25</v>
      </c>
      <c r="C150" s="55">
        <f t="shared" si="31"/>
        <v>4</v>
      </c>
      <c r="D150" s="60">
        <f t="shared" si="35"/>
        <v>3040431</v>
      </c>
      <c r="E150" s="28">
        <v>30404</v>
      </c>
      <c r="F150" s="29">
        <v>3</v>
      </c>
      <c r="G150" s="29" t="s">
        <v>292</v>
      </c>
      <c r="H150" s="29" t="s">
        <v>296</v>
      </c>
      <c r="I150" s="29">
        <f t="shared" si="32"/>
        <v>36</v>
      </c>
      <c r="J150" s="29">
        <f t="shared" si="34"/>
        <v>3</v>
      </c>
      <c r="K150" s="29">
        <f t="shared" si="33"/>
        <v>1</v>
      </c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31"/>
      <c r="AE150" s="35">
        <v>147</v>
      </c>
      <c r="AG150" s="53">
        <v>147</v>
      </c>
      <c r="AH150" s="53">
        <v>12</v>
      </c>
      <c r="AI150" s="53">
        <v>12</v>
      </c>
      <c r="AJ150" s="53">
        <f t="shared" si="36"/>
        <v>31212</v>
      </c>
      <c r="AK150" s="53" t="str">
        <f t="shared" si="37"/>
        <v>挂机-12-12</v>
      </c>
      <c r="AL150" s="55">
        <v>119</v>
      </c>
      <c r="AM150" s="55">
        <v>15</v>
      </c>
      <c r="AN150" s="55">
        <v>15</v>
      </c>
      <c r="AO150" s="55">
        <v>15</v>
      </c>
      <c r="AP150" s="55">
        <v>3</v>
      </c>
    </row>
    <row r="151" spans="1:42" ht="16.5" x14ac:dyDescent="0.2">
      <c r="A151" s="55">
        <f t="shared" si="30"/>
        <v>4</v>
      </c>
      <c r="B151" s="55">
        <f t="shared" si="38"/>
        <v>26</v>
      </c>
      <c r="C151" s="55">
        <f t="shared" si="31"/>
        <v>5</v>
      </c>
      <c r="D151" s="60">
        <f t="shared" si="35"/>
        <v>3040510</v>
      </c>
      <c r="E151" s="23">
        <v>30405</v>
      </c>
      <c r="F151" s="24">
        <v>1</v>
      </c>
      <c r="G151" s="24" t="s">
        <v>291</v>
      </c>
      <c r="H151" s="24" t="s">
        <v>749</v>
      </c>
      <c r="I151" s="24">
        <f t="shared" si="32"/>
        <v>37</v>
      </c>
      <c r="J151" s="24">
        <f t="shared" si="34"/>
        <v>3</v>
      </c>
      <c r="K151" s="24">
        <f t="shared" si="33"/>
        <v>1</v>
      </c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5"/>
      <c r="AE151" s="35">
        <v>148</v>
      </c>
      <c r="AG151" s="53">
        <v>148</v>
      </c>
      <c r="AH151" s="53">
        <v>12</v>
      </c>
      <c r="AI151" s="53">
        <v>13</v>
      </c>
      <c r="AJ151" s="53">
        <f t="shared" si="36"/>
        <v>31213</v>
      </c>
      <c r="AK151" s="53" t="str">
        <f t="shared" si="37"/>
        <v>挂机-12-13</v>
      </c>
      <c r="AL151" s="55">
        <v>120</v>
      </c>
      <c r="AM151" s="53">
        <v>16</v>
      </c>
      <c r="AN151" s="55">
        <v>15</v>
      </c>
      <c r="AO151" s="55">
        <v>15</v>
      </c>
      <c r="AP151" s="55">
        <v>3</v>
      </c>
    </row>
    <row r="152" spans="1:42" ht="16.5" x14ac:dyDescent="0.2">
      <c r="A152" s="55">
        <f t="shared" si="30"/>
        <v>4</v>
      </c>
      <c r="B152" s="55">
        <f t="shared" si="38"/>
        <v>26</v>
      </c>
      <c r="C152" s="55">
        <f t="shared" si="31"/>
        <v>5</v>
      </c>
      <c r="D152" s="60">
        <f t="shared" si="35"/>
        <v>3040511</v>
      </c>
      <c r="E152" s="26">
        <v>30405</v>
      </c>
      <c r="F152" s="13">
        <v>1</v>
      </c>
      <c r="G152" s="13" t="s">
        <v>292</v>
      </c>
      <c r="H152" s="13" t="s">
        <v>295</v>
      </c>
      <c r="I152" s="13">
        <f t="shared" si="32"/>
        <v>37</v>
      </c>
      <c r="J152" s="13">
        <f t="shared" si="34"/>
        <v>3</v>
      </c>
      <c r="K152" s="13">
        <f t="shared" si="33"/>
        <v>1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27"/>
      <c r="AE152" s="35">
        <v>149</v>
      </c>
      <c r="AG152" s="53">
        <v>149</v>
      </c>
      <c r="AH152" s="53">
        <v>12</v>
      </c>
      <c r="AI152" s="53">
        <v>14</v>
      </c>
      <c r="AJ152" s="53">
        <f t="shared" si="36"/>
        <v>31214</v>
      </c>
      <c r="AK152" s="53" t="str">
        <f t="shared" si="37"/>
        <v>挂机-12-14</v>
      </c>
      <c r="AL152" s="55">
        <v>120</v>
      </c>
      <c r="AM152" s="53">
        <v>16</v>
      </c>
      <c r="AN152" s="53">
        <v>16</v>
      </c>
      <c r="AO152" s="55">
        <v>15</v>
      </c>
      <c r="AP152" s="55">
        <v>3</v>
      </c>
    </row>
    <row r="153" spans="1:42" ht="16.5" x14ac:dyDescent="0.2">
      <c r="A153" s="55">
        <f t="shared" si="30"/>
        <v>4</v>
      </c>
      <c r="B153" s="55">
        <f t="shared" si="38"/>
        <v>26</v>
      </c>
      <c r="C153" s="55">
        <f t="shared" si="31"/>
        <v>5</v>
      </c>
      <c r="D153" s="60">
        <f t="shared" si="35"/>
        <v>3040520</v>
      </c>
      <c r="E153" s="26">
        <v>30405</v>
      </c>
      <c r="F153" s="13">
        <v>2</v>
      </c>
      <c r="G153" s="13" t="s">
        <v>291</v>
      </c>
      <c r="H153" s="13" t="s">
        <v>294</v>
      </c>
      <c r="I153" s="13">
        <f t="shared" si="32"/>
        <v>37</v>
      </c>
      <c r="J153" s="13">
        <f t="shared" si="34"/>
        <v>3</v>
      </c>
      <c r="K153" s="13">
        <f t="shared" si="33"/>
        <v>1</v>
      </c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27"/>
      <c r="AE153" s="35">
        <v>150</v>
      </c>
      <c r="AG153" s="53">
        <v>150</v>
      </c>
      <c r="AH153" s="53">
        <v>12</v>
      </c>
      <c r="AI153" s="53">
        <v>15</v>
      </c>
      <c r="AJ153" s="53">
        <f t="shared" si="36"/>
        <v>31215</v>
      </c>
      <c r="AK153" s="53" t="str">
        <f t="shared" si="37"/>
        <v>挂机-12-15</v>
      </c>
      <c r="AL153" s="55">
        <v>120</v>
      </c>
      <c r="AM153" s="53">
        <v>16</v>
      </c>
      <c r="AN153" s="53">
        <v>16</v>
      </c>
      <c r="AO153" s="53">
        <v>16</v>
      </c>
      <c r="AP153" s="55">
        <v>3</v>
      </c>
    </row>
    <row r="154" spans="1:42" ht="16.5" x14ac:dyDescent="0.2">
      <c r="A154" s="55">
        <f t="shared" si="30"/>
        <v>4</v>
      </c>
      <c r="B154" s="55">
        <f t="shared" si="38"/>
        <v>26</v>
      </c>
      <c r="C154" s="55">
        <f t="shared" si="31"/>
        <v>5</v>
      </c>
      <c r="D154" s="60">
        <f t="shared" si="35"/>
        <v>3040521</v>
      </c>
      <c r="E154" s="26">
        <v>30405</v>
      </c>
      <c r="F154" s="13">
        <v>2</v>
      </c>
      <c r="G154" s="13" t="s">
        <v>292</v>
      </c>
      <c r="H154" s="13" t="s">
        <v>991</v>
      </c>
      <c r="I154" s="13">
        <f t="shared" si="32"/>
        <v>37</v>
      </c>
      <c r="J154" s="13">
        <f t="shared" si="34"/>
        <v>3</v>
      </c>
      <c r="K154" s="13">
        <f t="shared" si="33"/>
        <v>1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27"/>
      <c r="AE154" s="35">
        <v>151</v>
      </c>
      <c r="AG154" s="53">
        <v>151</v>
      </c>
      <c r="AH154" s="53">
        <v>13</v>
      </c>
      <c r="AI154" s="53">
        <v>1</v>
      </c>
      <c r="AJ154" s="53">
        <f t="shared" si="36"/>
        <v>31301</v>
      </c>
      <c r="AK154" s="53" t="str">
        <f t="shared" si="37"/>
        <v>挂机-13-1</v>
      </c>
      <c r="AL154" s="55">
        <v>124</v>
      </c>
      <c r="AM154" s="55">
        <v>16</v>
      </c>
      <c r="AN154" s="55">
        <v>16</v>
      </c>
      <c r="AO154" s="55">
        <v>16</v>
      </c>
      <c r="AP154" s="55">
        <v>3</v>
      </c>
    </row>
    <row r="155" spans="1:42" ht="16.5" x14ac:dyDescent="0.2">
      <c r="A155" s="55">
        <f t="shared" si="30"/>
        <v>4</v>
      </c>
      <c r="B155" s="55">
        <f t="shared" si="38"/>
        <v>26</v>
      </c>
      <c r="C155" s="55">
        <f t="shared" si="31"/>
        <v>5</v>
      </c>
      <c r="D155" s="60">
        <f t="shared" si="35"/>
        <v>3040530</v>
      </c>
      <c r="E155" s="26">
        <v>30405</v>
      </c>
      <c r="F155" s="13">
        <v>3</v>
      </c>
      <c r="G155" s="13" t="s">
        <v>291</v>
      </c>
      <c r="H155" s="13" t="s">
        <v>30</v>
      </c>
      <c r="I155" s="13">
        <f t="shared" si="32"/>
        <v>37</v>
      </c>
      <c r="J155" s="13">
        <f t="shared" si="34"/>
        <v>3</v>
      </c>
      <c r="K155" s="13">
        <f t="shared" si="33"/>
        <v>1</v>
      </c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27"/>
      <c r="AE155" s="35">
        <v>152</v>
      </c>
      <c r="AG155" s="53">
        <v>152</v>
      </c>
      <c r="AH155" s="53">
        <v>13</v>
      </c>
      <c r="AI155" s="53">
        <v>2</v>
      </c>
      <c r="AJ155" s="53">
        <f t="shared" si="36"/>
        <v>31302</v>
      </c>
      <c r="AK155" s="53" t="str">
        <f t="shared" si="37"/>
        <v>挂机-13-2</v>
      </c>
      <c r="AL155" s="55">
        <v>125</v>
      </c>
      <c r="AM155" s="53">
        <v>17</v>
      </c>
      <c r="AN155" s="55">
        <v>16</v>
      </c>
      <c r="AO155" s="55">
        <v>16</v>
      </c>
      <c r="AP155" s="55">
        <v>3</v>
      </c>
    </row>
    <row r="156" spans="1:42" ht="17.25" thickBot="1" x14ac:dyDescent="0.25">
      <c r="A156" s="55">
        <f t="shared" si="30"/>
        <v>4</v>
      </c>
      <c r="B156" s="55">
        <f t="shared" si="38"/>
        <v>26</v>
      </c>
      <c r="C156" s="55">
        <f t="shared" si="31"/>
        <v>5</v>
      </c>
      <c r="D156" s="60">
        <f t="shared" si="35"/>
        <v>3040531</v>
      </c>
      <c r="E156" s="28">
        <v>30405</v>
      </c>
      <c r="F156" s="29">
        <v>3</v>
      </c>
      <c r="G156" s="29" t="s">
        <v>292</v>
      </c>
      <c r="H156" s="29" t="s">
        <v>296</v>
      </c>
      <c r="I156" s="29">
        <f t="shared" si="32"/>
        <v>37</v>
      </c>
      <c r="J156" s="29">
        <f t="shared" si="34"/>
        <v>3</v>
      </c>
      <c r="K156" s="29">
        <f t="shared" si="33"/>
        <v>1</v>
      </c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31"/>
      <c r="AE156" s="35">
        <v>153</v>
      </c>
      <c r="AG156" s="53">
        <v>153</v>
      </c>
      <c r="AH156" s="53">
        <v>13</v>
      </c>
      <c r="AI156" s="53">
        <v>3</v>
      </c>
      <c r="AJ156" s="53">
        <f t="shared" si="36"/>
        <v>31303</v>
      </c>
      <c r="AK156" s="53" t="str">
        <f t="shared" si="37"/>
        <v>挂机-13-3</v>
      </c>
      <c r="AL156" s="55">
        <v>125</v>
      </c>
      <c r="AM156" s="53">
        <v>17</v>
      </c>
      <c r="AN156" s="53">
        <v>17</v>
      </c>
      <c r="AO156" s="55">
        <v>16</v>
      </c>
      <c r="AP156" s="55">
        <v>3</v>
      </c>
    </row>
    <row r="157" spans="1:42" ht="16.5" x14ac:dyDescent="0.2">
      <c r="A157" s="55">
        <f t="shared" si="30"/>
        <v>4</v>
      </c>
      <c r="B157" s="55">
        <f t="shared" si="38"/>
        <v>27</v>
      </c>
      <c r="C157" s="55">
        <f t="shared" si="31"/>
        <v>6</v>
      </c>
      <c r="D157" s="60">
        <f t="shared" si="35"/>
        <v>3040610</v>
      </c>
      <c r="E157" s="23">
        <v>30406</v>
      </c>
      <c r="F157" s="24">
        <v>1</v>
      </c>
      <c r="G157" s="24" t="s">
        <v>291</v>
      </c>
      <c r="H157" s="24" t="s">
        <v>749</v>
      </c>
      <c r="I157" s="24">
        <f t="shared" si="32"/>
        <v>38</v>
      </c>
      <c r="J157" s="24">
        <f t="shared" si="34"/>
        <v>3</v>
      </c>
      <c r="K157" s="24">
        <f t="shared" si="33"/>
        <v>1</v>
      </c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5"/>
      <c r="AE157" s="35">
        <v>154</v>
      </c>
      <c r="AG157" s="53">
        <v>154</v>
      </c>
      <c r="AH157" s="53">
        <v>13</v>
      </c>
      <c r="AI157" s="53">
        <v>4</v>
      </c>
      <c r="AJ157" s="53">
        <f t="shared" si="36"/>
        <v>31304</v>
      </c>
      <c r="AK157" s="53" t="str">
        <f t="shared" si="37"/>
        <v>挂机-13-4</v>
      </c>
      <c r="AL157" s="55">
        <v>125</v>
      </c>
      <c r="AM157" s="53">
        <v>17</v>
      </c>
      <c r="AN157" s="53">
        <v>17</v>
      </c>
      <c r="AO157" s="53">
        <v>17</v>
      </c>
      <c r="AP157" s="55">
        <v>3</v>
      </c>
    </row>
    <row r="158" spans="1:42" ht="16.5" x14ac:dyDescent="0.2">
      <c r="A158" s="55">
        <f t="shared" si="30"/>
        <v>4</v>
      </c>
      <c r="B158" s="55">
        <f t="shared" si="38"/>
        <v>27</v>
      </c>
      <c r="C158" s="55">
        <f t="shared" si="31"/>
        <v>6</v>
      </c>
      <c r="D158" s="60">
        <f t="shared" si="35"/>
        <v>3040611</v>
      </c>
      <c r="E158" s="26">
        <v>30406</v>
      </c>
      <c r="F158" s="13">
        <v>1</v>
      </c>
      <c r="G158" s="13" t="s">
        <v>292</v>
      </c>
      <c r="H158" s="13" t="s">
        <v>295</v>
      </c>
      <c r="I158" s="13">
        <f t="shared" si="32"/>
        <v>38</v>
      </c>
      <c r="J158" s="13">
        <f t="shared" si="34"/>
        <v>3</v>
      </c>
      <c r="K158" s="13">
        <f t="shared" si="33"/>
        <v>1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27"/>
      <c r="AE158" s="35">
        <v>155</v>
      </c>
      <c r="AG158" s="53">
        <v>155</v>
      </c>
      <c r="AH158" s="53">
        <v>13</v>
      </c>
      <c r="AI158" s="53">
        <v>5</v>
      </c>
      <c r="AJ158" s="53">
        <f t="shared" si="36"/>
        <v>31305</v>
      </c>
      <c r="AK158" s="53" t="str">
        <f t="shared" si="37"/>
        <v>挂机-13-5</v>
      </c>
      <c r="AL158" s="55">
        <v>126</v>
      </c>
      <c r="AM158" s="55">
        <v>17</v>
      </c>
      <c r="AN158" s="55">
        <v>17</v>
      </c>
      <c r="AO158" s="55">
        <v>17</v>
      </c>
      <c r="AP158" s="55">
        <v>3</v>
      </c>
    </row>
    <row r="159" spans="1:42" ht="16.5" x14ac:dyDescent="0.2">
      <c r="A159" s="55">
        <f t="shared" si="30"/>
        <v>4</v>
      </c>
      <c r="B159" s="55">
        <f t="shared" si="38"/>
        <v>27</v>
      </c>
      <c r="C159" s="55">
        <f t="shared" si="31"/>
        <v>6</v>
      </c>
      <c r="D159" s="60">
        <f t="shared" si="35"/>
        <v>3040620</v>
      </c>
      <c r="E159" s="26">
        <v>30406</v>
      </c>
      <c r="F159" s="13">
        <v>2</v>
      </c>
      <c r="G159" s="13" t="s">
        <v>291</v>
      </c>
      <c r="H159" s="13" t="s">
        <v>1115</v>
      </c>
      <c r="I159" s="13">
        <f t="shared" si="32"/>
        <v>38</v>
      </c>
      <c r="J159" s="13">
        <f t="shared" si="34"/>
        <v>3</v>
      </c>
      <c r="K159" s="13">
        <f t="shared" si="33"/>
        <v>1</v>
      </c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27"/>
      <c r="AE159" s="35">
        <v>156</v>
      </c>
      <c r="AG159" s="53">
        <v>156</v>
      </c>
      <c r="AH159" s="53">
        <v>13</v>
      </c>
      <c r="AI159" s="53">
        <v>6</v>
      </c>
      <c r="AJ159" s="53">
        <f t="shared" si="36"/>
        <v>31306</v>
      </c>
      <c r="AK159" s="53" t="str">
        <f t="shared" si="37"/>
        <v>挂机-13-6</v>
      </c>
      <c r="AL159" s="55">
        <v>126</v>
      </c>
      <c r="AM159" s="55">
        <v>17</v>
      </c>
      <c r="AN159" s="55">
        <v>17</v>
      </c>
      <c r="AO159" s="55">
        <v>17</v>
      </c>
      <c r="AP159" s="55">
        <v>3</v>
      </c>
    </row>
    <row r="160" spans="1:42" ht="16.5" x14ac:dyDescent="0.2">
      <c r="A160" s="55">
        <f t="shared" si="30"/>
        <v>4</v>
      </c>
      <c r="B160" s="55">
        <f t="shared" si="38"/>
        <v>27</v>
      </c>
      <c r="C160" s="55">
        <f t="shared" si="31"/>
        <v>6</v>
      </c>
      <c r="D160" s="60">
        <f t="shared" si="35"/>
        <v>3040621</v>
      </c>
      <c r="E160" s="26">
        <v>30406</v>
      </c>
      <c r="F160" s="13">
        <v>2</v>
      </c>
      <c r="G160" s="13" t="s">
        <v>292</v>
      </c>
      <c r="H160" s="13" t="s">
        <v>1112</v>
      </c>
      <c r="I160" s="13">
        <f t="shared" si="32"/>
        <v>38</v>
      </c>
      <c r="J160" s="13">
        <f t="shared" si="34"/>
        <v>3</v>
      </c>
      <c r="K160" s="13">
        <f t="shared" si="33"/>
        <v>1</v>
      </c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27"/>
      <c r="AE160" s="35">
        <v>157</v>
      </c>
      <c r="AG160" s="53">
        <v>157</v>
      </c>
      <c r="AH160" s="53">
        <v>13</v>
      </c>
      <c r="AI160" s="53">
        <v>7</v>
      </c>
      <c r="AJ160" s="53">
        <f t="shared" si="36"/>
        <v>31307</v>
      </c>
      <c r="AK160" s="53" t="str">
        <f t="shared" si="37"/>
        <v>挂机-13-7</v>
      </c>
      <c r="AL160" s="55">
        <v>127</v>
      </c>
      <c r="AM160" s="55">
        <v>17</v>
      </c>
      <c r="AN160" s="55">
        <v>17</v>
      </c>
      <c r="AO160" s="55">
        <v>17</v>
      </c>
      <c r="AP160" s="55">
        <v>3</v>
      </c>
    </row>
    <row r="161" spans="1:42" ht="16.5" x14ac:dyDescent="0.2">
      <c r="A161" s="55">
        <f t="shared" si="30"/>
        <v>4</v>
      </c>
      <c r="B161" s="55">
        <f t="shared" si="38"/>
        <v>27</v>
      </c>
      <c r="C161" s="55">
        <f t="shared" si="31"/>
        <v>6</v>
      </c>
      <c r="D161" s="60">
        <f t="shared" si="35"/>
        <v>3040630</v>
      </c>
      <c r="E161" s="26">
        <v>30406</v>
      </c>
      <c r="F161" s="13">
        <v>3</v>
      </c>
      <c r="G161" s="13" t="s">
        <v>291</v>
      </c>
      <c r="H161" s="13" t="s">
        <v>698</v>
      </c>
      <c r="I161" s="13">
        <f t="shared" si="32"/>
        <v>38</v>
      </c>
      <c r="J161" s="13">
        <f t="shared" si="34"/>
        <v>3</v>
      </c>
      <c r="K161" s="13">
        <f t="shared" si="33"/>
        <v>1</v>
      </c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27"/>
      <c r="AE161" s="35">
        <v>158</v>
      </c>
      <c r="AG161" s="53">
        <v>158</v>
      </c>
      <c r="AH161" s="53">
        <v>13</v>
      </c>
      <c r="AI161" s="53">
        <v>8</v>
      </c>
      <c r="AJ161" s="53">
        <f t="shared" si="36"/>
        <v>31308</v>
      </c>
      <c r="AK161" s="53" t="str">
        <f t="shared" si="37"/>
        <v>挂机-13-8</v>
      </c>
      <c r="AL161" s="55">
        <v>127</v>
      </c>
      <c r="AM161" s="55">
        <v>17</v>
      </c>
      <c r="AN161" s="55">
        <v>17</v>
      </c>
      <c r="AO161" s="55">
        <v>17</v>
      </c>
      <c r="AP161" s="55">
        <v>3</v>
      </c>
    </row>
    <row r="162" spans="1:42" ht="17.25" thickBot="1" x14ac:dyDescent="0.25">
      <c r="A162" s="55">
        <f t="shared" si="30"/>
        <v>4</v>
      </c>
      <c r="B162" s="55">
        <f t="shared" si="38"/>
        <v>27</v>
      </c>
      <c r="C162" s="55">
        <f t="shared" si="31"/>
        <v>6</v>
      </c>
      <c r="D162" s="60">
        <f t="shared" si="35"/>
        <v>3040631</v>
      </c>
      <c r="E162" s="28">
        <v>30406</v>
      </c>
      <c r="F162" s="29">
        <v>3</v>
      </c>
      <c r="G162" s="29" t="s">
        <v>292</v>
      </c>
      <c r="H162" s="29" t="s">
        <v>296</v>
      </c>
      <c r="I162" s="29">
        <f t="shared" si="32"/>
        <v>38</v>
      </c>
      <c r="J162" s="29">
        <f t="shared" si="34"/>
        <v>3</v>
      </c>
      <c r="K162" s="29">
        <f t="shared" si="33"/>
        <v>1</v>
      </c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31"/>
      <c r="AE162" s="35">
        <v>159</v>
      </c>
      <c r="AG162" s="53">
        <v>159</v>
      </c>
      <c r="AH162" s="53">
        <v>13</v>
      </c>
      <c r="AI162" s="53">
        <v>9</v>
      </c>
      <c r="AJ162" s="53">
        <f t="shared" si="36"/>
        <v>31309</v>
      </c>
      <c r="AK162" s="53" t="str">
        <f t="shared" si="37"/>
        <v>挂机-13-9</v>
      </c>
      <c r="AL162" s="55">
        <v>128</v>
      </c>
      <c r="AM162" s="55">
        <v>17</v>
      </c>
      <c r="AN162" s="55">
        <v>17</v>
      </c>
      <c r="AO162" s="55">
        <v>17</v>
      </c>
      <c r="AP162" s="55">
        <v>3</v>
      </c>
    </row>
    <row r="163" spans="1:42" ht="16.5" x14ac:dyDescent="0.2">
      <c r="A163" s="55">
        <f t="shared" si="30"/>
        <v>4</v>
      </c>
      <c r="B163" s="55">
        <f t="shared" si="38"/>
        <v>28</v>
      </c>
      <c r="C163" s="55">
        <f t="shared" si="31"/>
        <v>7</v>
      </c>
      <c r="D163" s="60">
        <f t="shared" si="35"/>
        <v>3040710</v>
      </c>
      <c r="E163" s="23">
        <v>30407</v>
      </c>
      <c r="F163" s="24">
        <v>1</v>
      </c>
      <c r="G163" s="24" t="s">
        <v>291</v>
      </c>
      <c r="H163" s="24" t="s">
        <v>749</v>
      </c>
      <c r="I163" s="24">
        <f t="shared" si="32"/>
        <v>39</v>
      </c>
      <c r="J163" s="24">
        <f t="shared" si="34"/>
        <v>3</v>
      </c>
      <c r="K163" s="24">
        <f t="shared" si="33"/>
        <v>1</v>
      </c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5"/>
      <c r="AE163" s="35">
        <v>160</v>
      </c>
      <c r="AG163" s="53">
        <v>160</v>
      </c>
      <c r="AH163" s="53">
        <v>13</v>
      </c>
      <c r="AI163" s="53">
        <v>10</v>
      </c>
      <c r="AJ163" s="53">
        <f t="shared" si="36"/>
        <v>31310</v>
      </c>
      <c r="AK163" s="53" t="str">
        <f t="shared" si="37"/>
        <v>挂机-13-10</v>
      </c>
      <c r="AL163" s="55">
        <v>128</v>
      </c>
      <c r="AM163" s="55">
        <v>17</v>
      </c>
      <c r="AN163" s="55">
        <v>17</v>
      </c>
      <c r="AO163" s="55">
        <v>17</v>
      </c>
      <c r="AP163" s="55">
        <v>3</v>
      </c>
    </row>
    <row r="164" spans="1:42" ht="16.5" x14ac:dyDescent="0.2">
      <c r="A164" s="55">
        <f t="shared" si="30"/>
        <v>4</v>
      </c>
      <c r="B164" s="55">
        <f t="shared" si="38"/>
        <v>28</v>
      </c>
      <c r="C164" s="55">
        <f t="shared" si="31"/>
        <v>7</v>
      </c>
      <c r="D164" s="60">
        <f t="shared" si="35"/>
        <v>3040711</v>
      </c>
      <c r="E164" s="26">
        <v>30407</v>
      </c>
      <c r="F164" s="13">
        <v>1</v>
      </c>
      <c r="G164" s="13" t="s">
        <v>292</v>
      </c>
      <c r="H164" s="13" t="s">
        <v>295</v>
      </c>
      <c r="I164" s="13">
        <f t="shared" si="32"/>
        <v>39</v>
      </c>
      <c r="J164" s="13">
        <f t="shared" si="34"/>
        <v>3</v>
      </c>
      <c r="K164" s="13">
        <f t="shared" si="33"/>
        <v>1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27"/>
      <c r="AE164" s="35">
        <v>161</v>
      </c>
      <c r="AG164" s="53">
        <v>161</v>
      </c>
      <c r="AH164" s="53">
        <v>13</v>
      </c>
      <c r="AI164" s="53">
        <v>11</v>
      </c>
      <c r="AJ164" s="53">
        <f t="shared" si="36"/>
        <v>31311</v>
      </c>
      <c r="AK164" s="53" t="str">
        <f t="shared" si="37"/>
        <v>挂机-13-11</v>
      </c>
      <c r="AL164" s="55">
        <v>129</v>
      </c>
      <c r="AM164" s="55">
        <v>17</v>
      </c>
      <c r="AN164" s="55">
        <v>17</v>
      </c>
      <c r="AO164" s="55">
        <v>17</v>
      </c>
      <c r="AP164" s="55">
        <v>3</v>
      </c>
    </row>
    <row r="165" spans="1:42" ht="16.5" x14ac:dyDescent="0.2">
      <c r="A165" s="55">
        <f t="shared" si="30"/>
        <v>4</v>
      </c>
      <c r="B165" s="55">
        <f t="shared" si="38"/>
        <v>28</v>
      </c>
      <c r="C165" s="55">
        <f t="shared" si="31"/>
        <v>7</v>
      </c>
      <c r="D165" s="60">
        <f t="shared" si="35"/>
        <v>3040720</v>
      </c>
      <c r="E165" s="26">
        <v>30407</v>
      </c>
      <c r="F165" s="13">
        <v>2</v>
      </c>
      <c r="G165" s="13" t="s">
        <v>291</v>
      </c>
      <c r="H165" s="13" t="s">
        <v>294</v>
      </c>
      <c r="I165" s="13">
        <f t="shared" si="32"/>
        <v>39</v>
      </c>
      <c r="J165" s="13">
        <f t="shared" si="34"/>
        <v>3</v>
      </c>
      <c r="K165" s="13">
        <f t="shared" si="33"/>
        <v>1</v>
      </c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27"/>
      <c r="AE165" s="35">
        <v>162</v>
      </c>
      <c r="AG165" s="53">
        <v>162</v>
      </c>
      <c r="AH165" s="53">
        <v>13</v>
      </c>
      <c r="AI165" s="53">
        <v>12</v>
      </c>
      <c r="AJ165" s="53">
        <f t="shared" si="36"/>
        <v>31312</v>
      </c>
      <c r="AK165" s="53" t="str">
        <f t="shared" si="37"/>
        <v>挂机-13-12</v>
      </c>
      <c r="AL165" s="55">
        <v>129</v>
      </c>
      <c r="AM165" s="55">
        <v>17</v>
      </c>
      <c r="AN165" s="55">
        <v>17</v>
      </c>
      <c r="AO165" s="55">
        <v>17</v>
      </c>
      <c r="AP165" s="55">
        <v>3</v>
      </c>
    </row>
    <row r="166" spans="1:42" ht="16.5" x14ac:dyDescent="0.2">
      <c r="A166" s="55">
        <f t="shared" si="30"/>
        <v>4</v>
      </c>
      <c r="B166" s="55">
        <f t="shared" si="38"/>
        <v>28</v>
      </c>
      <c r="C166" s="55">
        <f t="shared" si="31"/>
        <v>7</v>
      </c>
      <c r="D166" s="60">
        <f t="shared" si="35"/>
        <v>3040721</v>
      </c>
      <c r="E166" s="26">
        <v>30407</v>
      </c>
      <c r="F166" s="13">
        <v>2</v>
      </c>
      <c r="G166" s="13" t="s">
        <v>292</v>
      </c>
      <c r="H166" s="13" t="s">
        <v>991</v>
      </c>
      <c r="I166" s="13">
        <f t="shared" si="32"/>
        <v>39</v>
      </c>
      <c r="J166" s="13">
        <f t="shared" si="34"/>
        <v>3</v>
      </c>
      <c r="K166" s="13">
        <f t="shared" si="33"/>
        <v>1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27"/>
      <c r="AE166" s="35">
        <v>163</v>
      </c>
      <c r="AG166" s="53">
        <v>163</v>
      </c>
      <c r="AH166" s="53">
        <v>13</v>
      </c>
      <c r="AI166" s="53">
        <v>13</v>
      </c>
      <c r="AJ166" s="53">
        <f t="shared" si="36"/>
        <v>31313</v>
      </c>
      <c r="AK166" s="53" t="str">
        <f t="shared" si="37"/>
        <v>挂机-13-13</v>
      </c>
      <c r="AL166" s="55">
        <v>130</v>
      </c>
      <c r="AM166" s="53">
        <v>18</v>
      </c>
      <c r="AN166" s="55">
        <v>17</v>
      </c>
      <c r="AO166" s="55">
        <v>17</v>
      </c>
      <c r="AP166" s="55">
        <v>3</v>
      </c>
    </row>
    <row r="167" spans="1:42" ht="16.5" x14ac:dyDescent="0.2">
      <c r="A167" s="55">
        <f t="shared" si="30"/>
        <v>4</v>
      </c>
      <c r="B167" s="55">
        <f t="shared" si="38"/>
        <v>28</v>
      </c>
      <c r="C167" s="55">
        <f t="shared" si="31"/>
        <v>7</v>
      </c>
      <c r="D167" s="60">
        <f t="shared" si="35"/>
        <v>3040730</v>
      </c>
      <c r="E167" s="26">
        <v>30407</v>
      </c>
      <c r="F167" s="13">
        <v>3</v>
      </c>
      <c r="G167" s="13" t="s">
        <v>291</v>
      </c>
      <c r="H167" s="13" t="s">
        <v>698</v>
      </c>
      <c r="I167" s="13">
        <f t="shared" si="32"/>
        <v>39</v>
      </c>
      <c r="J167" s="13">
        <f t="shared" si="34"/>
        <v>3</v>
      </c>
      <c r="K167" s="13">
        <f t="shared" si="33"/>
        <v>1</v>
      </c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27"/>
      <c r="AE167" s="35">
        <v>164</v>
      </c>
      <c r="AG167" s="53">
        <v>164</v>
      </c>
      <c r="AH167" s="53">
        <v>13</v>
      </c>
      <c r="AI167" s="53">
        <v>14</v>
      </c>
      <c r="AJ167" s="53">
        <f t="shared" si="36"/>
        <v>31314</v>
      </c>
      <c r="AK167" s="53" t="str">
        <f t="shared" si="37"/>
        <v>挂机-13-14</v>
      </c>
      <c r="AL167" s="55">
        <v>130</v>
      </c>
      <c r="AM167" s="53">
        <v>18</v>
      </c>
      <c r="AN167" s="53">
        <v>18</v>
      </c>
      <c r="AO167" s="55">
        <v>17</v>
      </c>
      <c r="AP167" s="55">
        <v>3</v>
      </c>
    </row>
    <row r="168" spans="1:42" ht="17.25" thickBot="1" x14ac:dyDescent="0.25">
      <c r="A168" s="55">
        <f t="shared" si="30"/>
        <v>4</v>
      </c>
      <c r="B168" s="55">
        <f t="shared" si="38"/>
        <v>28</v>
      </c>
      <c r="C168" s="55">
        <f t="shared" si="31"/>
        <v>7</v>
      </c>
      <c r="D168" s="60">
        <f t="shared" si="35"/>
        <v>3040731</v>
      </c>
      <c r="E168" s="28">
        <v>30407</v>
      </c>
      <c r="F168" s="29">
        <v>3</v>
      </c>
      <c r="G168" s="29" t="s">
        <v>292</v>
      </c>
      <c r="H168" s="29" t="s">
        <v>296</v>
      </c>
      <c r="I168" s="29">
        <f t="shared" si="32"/>
        <v>39</v>
      </c>
      <c r="J168" s="29">
        <f t="shared" si="34"/>
        <v>3</v>
      </c>
      <c r="K168" s="29">
        <f t="shared" si="33"/>
        <v>1</v>
      </c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31"/>
      <c r="AE168" s="35">
        <v>165</v>
      </c>
      <c r="AG168" s="53">
        <v>165</v>
      </c>
      <c r="AH168" s="53">
        <v>13</v>
      </c>
      <c r="AI168" s="53">
        <v>15</v>
      </c>
      <c r="AJ168" s="53">
        <f t="shared" si="36"/>
        <v>31315</v>
      </c>
      <c r="AK168" s="53" t="str">
        <f t="shared" si="37"/>
        <v>挂机-13-15</v>
      </c>
      <c r="AL168" s="55">
        <v>130</v>
      </c>
      <c r="AM168" s="53">
        <v>18</v>
      </c>
      <c r="AN168" s="55">
        <v>18</v>
      </c>
      <c r="AO168" s="55">
        <v>18</v>
      </c>
      <c r="AP168" s="55">
        <v>3</v>
      </c>
    </row>
    <row r="169" spans="1:42" ht="16.5" x14ac:dyDescent="0.2">
      <c r="A169" s="55">
        <f t="shared" si="30"/>
        <v>4</v>
      </c>
      <c r="B169" s="55">
        <f t="shared" si="38"/>
        <v>29</v>
      </c>
      <c r="C169" s="55">
        <f t="shared" si="31"/>
        <v>8</v>
      </c>
      <c r="D169" s="60">
        <f t="shared" si="35"/>
        <v>3040810</v>
      </c>
      <c r="E169" s="23">
        <v>30408</v>
      </c>
      <c r="F169" s="24">
        <v>1</v>
      </c>
      <c r="G169" s="24" t="s">
        <v>1113</v>
      </c>
      <c r="H169" s="24" t="s">
        <v>749</v>
      </c>
      <c r="I169" s="24">
        <f t="shared" si="32"/>
        <v>40</v>
      </c>
      <c r="J169" s="24">
        <f t="shared" si="34"/>
        <v>4</v>
      </c>
      <c r="K169" s="24">
        <f t="shared" si="33"/>
        <v>1</v>
      </c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5"/>
      <c r="AE169" s="35">
        <v>166</v>
      </c>
      <c r="AG169" s="53">
        <v>166</v>
      </c>
      <c r="AH169" s="53">
        <v>14</v>
      </c>
      <c r="AI169" s="53">
        <v>1</v>
      </c>
      <c r="AJ169" s="53">
        <f t="shared" si="36"/>
        <v>31401</v>
      </c>
      <c r="AK169" s="53" t="str">
        <f t="shared" si="37"/>
        <v>挂机-14-1</v>
      </c>
      <c r="AL169" s="55">
        <f>AL154+10</f>
        <v>134</v>
      </c>
      <c r="AM169" s="55">
        <v>18</v>
      </c>
      <c r="AN169" s="55">
        <v>18</v>
      </c>
      <c r="AO169" s="55">
        <v>18</v>
      </c>
      <c r="AP169" s="55">
        <v>3</v>
      </c>
    </row>
    <row r="170" spans="1:42" ht="16.5" x14ac:dyDescent="0.2">
      <c r="A170" s="55">
        <f t="shared" si="30"/>
        <v>4</v>
      </c>
      <c r="B170" s="55">
        <f t="shared" si="38"/>
        <v>29</v>
      </c>
      <c r="C170" s="55">
        <f t="shared" si="31"/>
        <v>8</v>
      </c>
      <c r="D170" s="60">
        <f t="shared" si="35"/>
        <v>3040811</v>
      </c>
      <c r="E170" s="26">
        <v>30408</v>
      </c>
      <c r="F170" s="13">
        <v>1</v>
      </c>
      <c r="G170" s="13" t="s">
        <v>292</v>
      </c>
      <c r="H170" s="13" t="s">
        <v>295</v>
      </c>
      <c r="I170" s="13">
        <f t="shared" si="32"/>
        <v>40</v>
      </c>
      <c r="J170" s="13">
        <f t="shared" si="34"/>
        <v>4</v>
      </c>
      <c r="K170" s="13">
        <f t="shared" si="33"/>
        <v>1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27"/>
      <c r="AE170" s="35">
        <v>167</v>
      </c>
      <c r="AG170" s="53">
        <v>167</v>
      </c>
      <c r="AH170" s="53">
        <v>14</v>
      </c>
      <c r="AI170" s="53">
        <v>2</v>
      </c>
      <c r="AJ170" s="53">
        <f t="shared" si="36"/>
        <v>31402</v>
      </c>
      <c r="AK170" s="53" t="str">
        <f t="shared" si="37"/>
        <v>挂机-14-2</v>
      </c>
      <c r="AL170" s="55">
        <f t="shared" ref="AL170:AL183" si="39">AL155+10</f>
        <v>135</v>
      </c>
      <c r="AM170" s="53">
        <v>19</v>
      </c>
      <c r="AN170" s="55">
        <v>18</v>
      </c>
      <c r="AO170" s="55">
        <v>18</v>
      </c>
      <c r="AP170" s="55">
        <v>3</v>
      </c>
    </row>
    <row r="171" spans="1:42" ht="16.5" x14ac:dyDescent="0.2">
      <c r="A171" s="55">
        <f t="shared" si="30"/>
        <v>4</v>
      </c>
      <c r="B171" s="55">
        <f t="shared" si="38"/>
        <v>29</v>
      </c>
      <c r="C171" s="55">
        <f t="shared" si="31"/>
        <v>8</v>
      </c>
      <c r="D171" s="60">
        <f t="shared" si="35"/>
        <v>3040820</v>
      </c>
      <c r="E171" s="26">
        <v>30408</v>
      </c>
      <c r="F171" s="13">
        <v>2</v>
      </c>
      <c r="G171" s="13" t="s">
        <v>291</v>
      </c>
      <c r="H171" s="13" t="s">
        <v>1115</v>
      </c>
      <c r="I171" s="13">
        <f t="shared" si="32"/>
        <v>40</v>
      </c>
      <c r="J171" s="13">
        <f t="shared" si="34"/>
        <v>3</v>
      </c>
      <c r="K171" s="13">
        <f t="shared" si="33"/>
        <v>1</v>
      </c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27"/>
      <c r="AE171" s="35">
        <v>168</v>
      </c>
      <c r="AG171" s="53">
        <v>168</v>
      </c>
      <c r="AH171" s="53">
        <v>14</v>
      </c>
      <c r="AI171" s="53">
        <v>3</v>
      </c>
      <c r="AJ171" s="53">
        <f t="shared" si="36"/>
        <v>31403</v>
      </c>
      <c r="AK171" s="53" t="str">
        <f t="shared" si="37"/>
        <v>挂机-14-3</v>
      </c>
      <c r="AL171" s="55">
        <f t="shared" si="39"/>
        <v>135</v>
      </c>
      <c r="AM171" s="53">
        <v>19</v>
      </c>
      <c r="AN171" s="53">
        <v>19</v>
      </c>
      <c r="AO171" s="55">
        <v>18</v>
      </c>
      <c r="AP171" s="55">
        <v>3</v>
      </c>
    </row>
    <row r="172" spans="1:42" ht="16.5" x14ac:dyDescent="0.2">
      <c r="A172" s="55">
        <f t="shared" si="30"/>
        <v>4</v>
      </c>
      <c r="B172" s="55">
        <f t="shared" si="38"/>
        <v>29</v>
      </c>
      <c r="C172" s="55">
        <f t="shared" si="31"/>
        <v>8</v>
      </c>
      <c r="D172" s="60">
        <f t="shared" si="35"/>
        <v>3040821</v>
      </c>
      <c r="E172" s="26">
        <v>30408</v>
      </c>
      <c r="F172" s="13">
        <v>2</v>
      </c>
      <c r="G172" s="13" t="s">
        <v>292</v>
      </c>
      <c r="H172" s="13" t="s">
        <v>991</v>
      </c>
      <c r="I172" s="13">
        <f t="shared" si="32"/>
        <v>40</v>
      </c>
      <c r="J172" s="13">
        <f t="shared" si="34"/>
        <v>3</v>
      </c>
      <c r="K172" s="13">
        <f t="shared" si="33"/>
        <v>1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27"/>
      <c r="AE172" s="35">
        <v>169</v>
      </c>
      <c r="AG172" s="53">
        <v>169</v>
      </c>
      <c r="AH172" s="53">
        <v>14</v>
      </c>
      <c r="AI172" s="53">
        <v>4</v>
      </c>
      <c r="AJ172" s="53">
        <f t="shared" si="36"/>
        <v>31404</v>
      </c>
      <c r="AK172" s="53" t="str">
        <f t="shared" si="37"/>
        <v>挂机-14-4</v>
      </c>
      <c r="AL172" s="55">
        <f t="shared" si="39"/>
        <v>135</v>
      </c>
      <c r="AM172" s="53">
        <v>19</v>
      </c>
      <c r="AN172" s="53">
        <v>19</v>
      </c>
      <c r="AO172" s="53">
        <v>19</v>
      </c>
      <c r="AP172" s="55">
        <v>3</v>
      </c>
    </row>
    <row r="173" spans="1:42" ht="16.5" x14ac:dyDescent="0.2">
      <c r="A173" s="55">
        <f t="shared" si="30"/>
        <v>4</v>
      </c>
      <c r="B173" s="55">
        <f t="shared" si="38"/>
        <v>29</v>
      </c>
      <c r="C173" s="55">
        <f t="shared" si="31"/>
        <v>8</v>
      </c>
      <c r="D173" s="60">
        <f t="shared" si="35"/>
        <v>3040830</v>
      </c>
      <c r="E173" s="26">
        <v>30408</v>
      </c>
      <c r="F173" s="13">
        <v>3</v>
      </c>
      <c r="G173" s="13" t="s">
        <v>291</v>
      </c>
      <c r="H173" s="13" t="s">
        <v>698</v>
      </c>
      <c r="I173" s="13">
        <f t="shared" si="32"/>
        <v>40</v>
      </c>
      <c r="J173" s="13">
        <f t="shared" si="34"/>
        <v>3</v>
      </c>
      <c r="K173" s="13">
        <f t="shared" si="33"/>
        <v>1</v>
      </c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27"/>
      <c r="AE173" s="35">
        <v>170</v>
      </c>
      <c r="AG173" s="53">
        <v>170</v>
      </c>
      <c r="AH173" s="53">
        <v>14</v>
      </c>
      <c r="AI173" s="53">
        <v>5</v>
      </c>
      <c r="AJ173" s="53">
        <f t="shared" si="36"/>
        <v>31405</v>
      </c>
      <c r="AK173" s="53" t="str">
        <f t="shared" si="37"/>
        <v>挂机-14-5</v>
      </c>
      <c r="AL173" s="55">
        <f t="shared" si="39"/>
        <v>136</v>
      </c>
      <c r="AM173" s="55">
        <v>19</v>
      </c>
      <c r="AN173" s="55">
        <v>19</v>
      </c>
      <c r="AO173" s="55">
        <v>19</v>
      </c>
      <c r="AP173" s="55">
        <v>3</v>
      </c>
    </row>
    <row r="174" spans="1:42" ht="17.25" thickBot="1" x14ac:dyDescent="0.25">
      <c r="A174" s="55">
        <f t="shared" si="30"/>
        <v>4</v>
      </c>
      <c r="B174" s="55">
        <f t="shared" si="38"/>
        <v>29</v>
      </c>
      <c r="C174" s="55">
        <f t="shared" si="31"/>
        <v>8</v>
      </c>
      <c r="D174" s="60">
        <f t="shared" si="35"/>
        <v>3040831</v>
      </c>
      <c r="E174" s="28">
        <v>30408</v>
      </c>
      <c r="F174" s="29">
        <v>3</v>
      </c>
      <c r="G174" s="29" t="s">
        <v>292</v>
      </c>
      <c r="H174" s="29" t="s">
        <v>296</v>
      </c>
      <c r="I174" s="29">
        <f t="shared" si="32"/>
        <v>40</v>
      </c>
      <c r="J174" s="29">
        <f t="shared" si="34"/>
        <v>3</v>
      </c>
      <c r="K174" s="29">
        <f t="shared" si="33"/>
        <v>1</v>
      </c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31"/>
      <c r="AE174" s="35">
        <v>171</v>
      </c>
      <c r="AG174" s="53">
        <v>171</v>
      </c>
      <c r="AH174" s="53">
        <v>14</v>
      </c>
      <c r="AI174" s="53">
        <v>6</v>
      </c>
      <c r="AJ174" s="53">
        <f t="shared" si="36"/>
        <v>31406</v>
      </c>
      <c r="AK174" s="53" t="str">
        <f t="shared" si="37"/>
        <v>挂机-14-6</v>
      </c>
      <c r="AL174" s="55">
        <f t="shared" si="39"/>
        <v>136</v>
      </c>
      <c r="AM174" s="55">
        <v>19</v>
      </c>
      <c r="AN174" s="55">
        <v>19</v>
      </c>
      <c r="AO174" s="55">
        <v>19</v>
      </c>
      <c r="AP174" s="55">
        <v>3</v>
      </c>
    </row>
    <row r="175" spans="1:42" ht="16.5" x14ac:dyDescent="0.2">
      <c r="A175" s="55">
        <f t="shared" si="30"/>
        <v>4</v>
      </c>
      <c r="B175" s="55">
        <f t="shared" si="38"/>
        <v>30</v>
      </c>
      <c r="C175" s="55">
        <f t="shared" si="31"/>
        <v>9</v>
      </c>
      <c r="D175" s="60">
        <f t="shared" si="35"/>
        <v>3040910</v>
      </c>
      <c r="E175" s="23">
        <v>30409</v>
      </c>
      <c r="F175" s="24">
        <v>1</v>
      </c>
      <c r="G175" s="24" t="s">
        <v>291</v>
      </c>
      <c r="H175" s="24" t="s">
        <v>749</v>
      </c>
      <c r="I175" s="24">
        <f t="shared" si="32"/>
        <v>40</v>
      </c>
      <c r="J175" s="24">
        <f t="shared" si="34"/>
        <v>4</v>
      </c>
      <c r="K175" s="24">
        <f t="shared" si="33"/>
        <v>1</v>
      </c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5"/>
      <c r="AE175" s="35">
        <v>172</v>
      </c>
      <c r="AG175" s="53">
        <v>172</v>
      </c>
      <c r="AH175" s="53">
        <v>14</v>
      </c>
      <c r="AI175" s="53">
        <v>7</v>
      </c>
      <c r="AJ175" s="53">
        <f t="shared" si="36"/>
        <v>31407</v>
      </c>
      <c r="AK175" s="53" t="str">
        <f t="shared" si="37"/>
        <v>挂机-14-7</v>
      </c>
      <c r="AL175" s="55">
        <f t="shared" si="39"/>
        <v>137</v>
      </c>
      <c r="AM175" s="55">
        <v>19</v>
      </c>
      <c r="AN175" s="55">
        <v>19</v>
      </c>
      <c r="AO175" s="55">
        <v>19</v>
      </c>
      <c r="AP175" s="55">
        <v>3</v>
      </c>
    </row>
    <row r="176" spans="1:42" ht="16.5" x14ac:dyDescent="0.2">
      <c r="A176" s="55">
        <f t="shared" si="30"/>
        <v>4</v>
      </c>
      <c r="B176" s="55">
        <f t="shared" si="38"/>
        <v>30</v>
      </c>
      <c r="C176" s="55">
        <f t="shared" si="31"/>
        <v>9</v>
      </c>
      <c r="D176" s="60">
        <f t="shared" si="35"/>
        <v>3040911</v>
      </c>
      <c r="E176" s="26">
        <v>30409</v>
      </c>
      <c r="F176" s="13">
        <v>1</v>
      </c>
      <c r="G176" s="13" t="s">
        <v>292</v>
      </c>
      <c r="H176" s="13" t="s">
        <v>295</v>
      </c>
      <c r="I176" s="13">
        <f t="shared" si="32"/>
        <v>40</v>
      </c>
      <c r="J176" s="13">
        <f t="shared" si="34"/>
        <v>4</v>
      </c>
      <c r="K176" s="13">
        <f t="shared" si="33"/>
        <v>1</v>
      </c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27"/>
      <c r="AE176" s="35">
        <v>173</v>
      </c>
      <c r="AG176" s="53">
        <v>173</v>
      </c>
      <c r="AH176" s="53">
        <v>14</v>
      </c>
      <c r="AI176" s="53">
        <v>8</v>
      </c>
      <c r="AJ176" s="53">
        <f t="shared" si="36"/>
        <v>31408</v>
      </c>
      <c r="AK176" s="53" t="str">
        <f t="shared" si="37"/>
        <v>挂机-14-8</v>
      </c>
      <c r="AL176" s="55">
        <f t="shared" si="39"/>
        <v>137</v>
      </c>
      <c r="AM176" s="55">
        <v>19</v>
      </c>
      <c r="AN176" s="55">
        <v>19</v>
      </c>
      <c r="AO176" s="55">
        <v>19</v>
      </c>
      <c r="AP176" s="55">
        <v>3</v>
      </c>
    </row>
    <row r="177" spans="1:42" ht="16.5" x14ac:dyDescent="0.2">
      <c r="A177" s="55">
        <f t="shared" si="30"/>
        <v>4</v>
      </c>
      <c r="B177" s="55">
        <f t="shared" si="38"/>
        <v>30</v>
      </c>
      <c r="C177" s="55">
        <f t="shared" si="31"/>
        <v>9</v>
      </c>
      <c r="D177" s="60">
        <f t="shared" si="35"/>
        <v>3040920</v>
      </c>
      <c r="E177" s="26">
        <v>30409</v>
      </c>
      <c r="F177" s="13">
        <v>2</v>
      </c>
      <c r="G177" s="13" t="s">
        <v>1113</v>
      </c>
      <c r="H177" s="13" t="s">
        <v>294</v>
      </c>
      <c r="I177" s="13">
        <f t="shared" si="32"/>
        <v>40</v>
      </c>
      <c r="J177" s="13">
        <f t="shared" si="34"/>
        <v>4</v>
      </c>
      <c r="K177" s="13">
        <f t="shared" si="33"/>
        <v>1</v>
      </c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27"/>
      <c r="AE177" s="35">
        <v>174</v>
      </c>
      <c r="AG177" s="53">
        <v>174</v>
      </c>
      <c r="AH177" s="53">
        <v>14</v>
      </c>
      <c r="AI177" s="53">
        <v>9</v>
      </c>
      <c r="AJ177" s="53">
        <f t="shared" si="36"/>
        <v>31409</v>
      </c>
      <c r="AK177" s="53" t="str">
        <f t="shared" si="37"/>
        <v>挂机-14-9</v>
      </c>
      <c r="AL177" s="55">
        <f t="shared" si="39"/>
        <v>138</v>
      </c>
      <c r="AM177" s="55">
        <v>19</v>
      </c>
      <c r="AN177" s="55">
        <v>19</v>
      </c>
      <c r="AO177" s="55">
        <v>19</v>
      </c>
      <c r="AP177" s="55">
        <v>3</v>
      </c>
    </row>
    <row r="178" spans="1:42" ht="16.5" x14ac:dyDescent="0.2">
      <c r="A178" s="55">
        <f t="shared" si="30"/>
        <v>4</v>
      </c>
      <c r="B178" s="55">
        <f t="shared" si="38"/>
        <v>30</v>
      </c>
      <c r="C178" s="55">
        <f t="shared" si="31"/>
        <v>9</v>
      </c>
      <c r="D178" s="60">
        <f t="shared" si="35"/>
        <v>3040921</v>
      </c>
      <c r="E178" s="26">
        <v>30409</v>
      </c>
      <c r="F178" s="13">
        <v>2</v>
      </c>
      <c r="G178" s="13" t="s">
        <v>292</v>
      </c>
      <c r="H178" s="13" t="s">
        <v>991</v>
      </c>
      <c r="I178" s="13">
        <f t="shared" si="32"/>
        <v>40</v>
      </c>
      <c r="J178" s="13">
        <f t="shared" si="34"/>
        <v>4</v>
      </c>
      <c r="K178" s="13">
        <f t="shared" si="33"/>
        <v>1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27"/>
      <c r="AE178" s="35">
        <v>175</v>
      </c>
      <c r="AG178" s="53">
        <v>175</v>
      </c>
      <c r="AH178" s="53">
        <v>14</v>
      </c>
      <c r="AI178" s="53">
        <v>10</v>
      </c>
      <c r="AJ178" s="53">
        <f t="shared" si="36"/>
        <v>31410</v>
      </c>
      <c r="AK178" s="53" t="str">
        <f t="shared" si="37"/>
        <v>挂机-14-10</v>
      </c>
      <c r="AL178" s="55">
        <f t="shared" si="39"/>
        <v>138</v>
      </c>
      <c r="AM178" s="55">
        <v>19</v>
      </c>
      <c r="AN178" s="55">
        <v>19</v>
      </c>
      <c r="AO178" s="55">
        <v>19</v>
      </c>
      <c r="AP178" s="55">
        <v>3</v>
      </c>
    </row>
    <row r="179" spans="1:42" ht="16.5" x14ac:dyDescent="0.2">
      <c r="A179" s="55">
        <f t="shared" si="30"/>
        <v>4</v>
      </c>
      <c r="B179" s="55">
        <f t="shared" si="38"/>
        <v>30</v>
      </c>
      <c r="C179" s="55">
        <f t="shared" si="31"/>
        <v>9</v>
      </c>
      <c r="D179" s="60">
        <f t="shared" si="35"/>
        <v>3040930</v>
      </c>
      <c r="E179" s="26">
        <v>30409</v>
      </c>
      <c r="F179" s="13">
        <v>3</v>
      </c>
      <c r="G179" s="13" t="s">
        <v>291</v>
      </c>
      <c r="H179" s="13" t="s">
        <v>698</v>
      </c>
      <c r="I179" s="13">
        <f t="shared" si="32"/>
        <v>40</v>
      </c>
      <c r="J179" s="13">
        <f t="shared" si="34"/>
        <v>4</v>
      </c>
      <c r="K179" s="13">
        <f t="shared" si="33"/>
        <v>1</v>
      </c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27"/>
      <c r="AE179" s="35">
        <v>176</v>
      </c>
      <c r="AG179" s="53">
        <v>176</v>
      </c>
      <c r="AH179" s="53">
        <v>14</v>
      </c>
      <c r="AI179" s="53">
        <v>11</v>
      </c>
      <c r="AJ179" s="53">
        <f t="shared" si="36"/>
        <v>31411</v>
      </c>
      <c r="AK179" s="53" t="str">
        <f t="shared" si="37"/>
        <v>挂机-14-11</v>
      </c>
      <c r="AL179" s="55">
        <f t="shared" si="39"/>
        <v>139</v>
      </c>
      <c r="AM179" s="55">
        <v>19</v>
      </c>
      <c r="AN179" s="55">
        <v>19</v>
      </c>
      <c r="AO179" s="55">
        <v>19</v>
      </c>
      <c r="AP179" s="55">
        <v>3</v>
      </c>
    </row>
    <row r="180" spans="1:42" ht="17.25" thickBot="1" x14ac:dyDescent="0.25">
      <c r="A180" s="55">
        <f t="shared" si="30"/>
        <v>4</v>
      </c>
      <c r="B180" s="55">
        <f t="shared" si="38"/>
        <v>30</v>
      </c>
      <c r="C180" s="55">
        <f t="shared" si="31"/>
        <v>9</v>
      </c>
      <c r="D180" s="60">
        <f t="shared" si="35"/>
        <v>3040931</v>
      </c>
      <c r="E180" s="28">
        <v>30409</v>
      </c>
      <c r="F180" s="29">
        <v>3</v>
      </c>
      <c r="G180" s="29" t="s">
        <v>292</v>
      </c>
      <c r="H180" s="29" t="s">
        <v>296</v>
      </c>
      <c r="I180" s="29">
        <f t="shared" si="32"/>
        <v>40</v>
      </c>
      <c r="J180" s="29">
        <f t="shared" si="34"/>
        <v>4</v>
      </c>
      <c r="K180" s="29">
        <f t="shared" si="33"/>
        <v>1</v>
      </c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31"/>
      <c r="AE180" s="35">
        <v>177</v>
      </c>
      <c r="AG180" s="53">
        <v>177</v>
      </c>
      <c r="AH180" s="53">
        <v>14</v>
      </c>
      <c r="AI180" s="53">
        <v>12</v>
      </c>
      <c r="AJ180" s="53">
        <f t="shared" si="36"/>
        <v>31412</v>
      </c>
      <c r="AK180" s="53" t="str">
        <f t="shared" si="37"/>
        <v>挂机-14-12</v>
      </c>
      <c r="AL180" s="55">
        <f t="shared" si="39"/>
        <v>139</v>
      </c>
      <c r="AM180" s="55">
        <v>19</v>
      </c>
      <c r="AN180" s="55">
        <v>19</v>
      </c>
      <c r="AO180" s="55">
        <v>19</v>
      </c>
      <c r="AP180" s="55">
        <v>3</v>
      </c>
    </row>
    <row r="181" spans="1:42" ht="16.5" x14ac:dyDescent="0.2">
      <c r="A181" s="55">
        <f t="shared" si="30"/>
        <v>5</v>
      </c>
      <c r="B181" s="55">
        <f t="shared" si="38"/>
        <v>31</v>
      </c>
      <c r="C181" s="55">
        <f t="shared" si="31"/>
        <v>1</v>
      </c>
      <c r="D181" s="60">
        <f t="shared" si="35"/>
        <v>3050110</v>
      </c>
      <c r="E181" s="23">
        <v>30501</v>
      </c>
      <c r="F181" s="24">
        <v>1</v>
      </c>
      <c r="G181" s="24" t="s">
        <v>291</v>
      </c>
      <c r="H181" s="24" t="s">
        <v>749</v>
      </c>
      <c r="I181" s="24">
        <f t="shared" si="32"/>
        <v>44</v>
      </c>
      <c r="J181" s="24">
        <f t="shared" si="34"/>
        <v>4</v>
      </c>
      <c r="K181" s="24">
        <f t="shared" si="33"/>
        <v>1</v>
      </c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5"/>
      <c r="AE181" s="35">
        <v>178</v>
      </c>
      <c r="AG181" s="53">
        <v>178</v>
      </c>
      <c r="AH181" s="53">
        <v>14</v>
      </c>
      <c r="AI181" s="53">
        <v>13</v>
      </c>
      <c r="AJ181" s="53">
        <f t="shared" si="36"/>
        <v>31413</v>
      </c>
      <c r="AK181" s="53" t="str">
        <f t="shared" si="37"/>
        <v>挂机-14-13</v>
      </c>
      <c r="AL181" s="55">
        <f t="shared" si="39"/>
        <v>140</v>
      </c>
      <c r="AM181" s="53">
        <v>20</v>
      </c>
      <c r="AN181" s="55">
        <v>19</v>
      </c>
      <c r="AO181" s="55">
        <v>19</v>
      </c>
      <c r="AP181" s="55">
        <v>3</v>
      </c>
    </row>
    <row r="182" spans="1:42" ht="16.5" x14ac:dyDescent="0.2">
      <c r="A182" s="55">
        <f t="shared" si="30"/>
        <v>5</v>
      </c>
      <c r="B182" s="55">
        <f t="shared" si="38"/>
        <v>31</v>
      </c>
      <c r="C182" s="55">
        <f t="shared" si="31"/>
        <v>1</v>
      </c>
      <c r="D182" s="60">
        <f t="shared" si="35"/>
        <v>3050111</v>
      </c>
      <c r="E182" s="26">
        <v>30501</v>
      </c>
      <c r="F182" s="13">
        <v>1</v>
      </c>
      <c r="G182" s="13" t="s">
        <v>292</v>
      </c>
      <c r="H182" s="13" t="s">
        <v>295</v>
      </c>
      <c r="I182" s="13">
        <f t="shared" si="32"/>
        <v>44</v>
      </c>
      <c r="J182" s="13">
        <f t="shared" si="34"/>
        <v>4</v>
      </c>
      <c r="K182" s="13">
        <f t="shared" si="33"/>
        <v>1</v>
      </c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27"/>
      <c r="AE182" s="35">
        <v>179</v>
      </c>
      <c r="AG182" s="53">
        <v>179</v>
      </c>
      <c r="AH182" s="53">
        <v>14</v>
      </c>
      <c r="AI182" s="53">
        <v>14</v>
      </c>
      <c r="AJ182" s="53">
        <f t="shared" si="36"/>
        <v>31414</v>
      </c>
      <c r="AK182" s="53" t="str">
        <f t="shared" si="37"/>
        <v>挂机-14-14</v>
      </c>
      <c r="AL182" s="55">
        <f t="shared" si="39"/>
        <v>140</v>
      </c>
      <c r="AM182" s="53">
        <v>20</v>
      </c>
      <c r="AN182" s="53">
        <v>20</v>
      </c>
      <c r="AO182" s="55">
        <v>19</v>
      </c>
      <c r="AP182" s="55">
        <v>3</v>
      </c>
    </row>
    <row r="183" spans="1:42" ht="16.5" x14ac:dyDescent="0.2">
      <c r="A183" s="55">
        <f t="shared" si="30"/>
        <v>5</v>
      </c>
      <c r="B183" s="55">
        <f t="shared" si="38"/>
        <v>31</v>
      </c>
      <c r="C183" s="55">
        <f t="shared" si="31"/>
        <v>1</v>
      </c>
      <c r="D183" s="60">
        <f t="shared" si="35"/>
        <v>3050120</v>
      </c>
      <c r="E183" s="26">
        <v>30501</v>
      </c>
      <c r="F183" s="13">
        <v>2</v>
      </c>
      <c r="G183" s="13" t="s">
        <v>1113</v>
      </c>
      <c r="H183" s="13" t="s">
        <v>294</v>
      </c>
      <c r="I183" s="13">
        <f t="shared" si="32"/>
        <v>44</v>
      </c>
      <c r="J183" s="13">
        <f t="shared" si="34"/>
        <v>4</v>
      </c>
      <c r="K183" s="13">
        <f t="shared" si="33"/>
        <v>1</v>
      </c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27"/>
      <c r="AE183" s="35">
        <v>180</v>
      </c>
      <c r="AG183" s="53">
        <v>180</v>
      </c>
      <c r="AH183" s="53">
        <v>14</v>
      </c>
      <c r="AI183" s="53">
        <v>15</v>
      </c>
      <c r="AJ183" s="53">
        <f t="shared" si="36"/>
        <v>31415</v>
      </c>
      <c r="AK183" s="53" t="str">
        <f t="shared" si="37"/>
        <v>挂机-14-15</v>
      </c>
      <c r="AL183" s="55">
        <f t="shared" si="39"/>
        <v>140</v>
      </c>
      <c r="AM183" s="53">
        <v>20</v>
      </c>
      <c r="AN183" s="53">
        <v>20</v>
      </c>
      <c r="AO183" s="53">
        <v>20</v>
      </c>
      <c r="AP183" s="55">
        <v>3</v>
      </c>
    </row>
    <row r="184" spans="1:42" ht="16.5" x14ac:dyDescent="0.2">
      <c r="A184" s="55">
        <f t="shared" si="30"/>
        <v>5</v>
      </c>
      <c r="B184" s="55">
        <f t="shared" si="38"/>
        <v>31</v>
      </c>
      <c r="C184" s="55">
        <f t="shared" si="31"/>
        <v>1</v>
      </c>
      <c r="D184" s="60">
        <f t="shared" si="35"/>
        <v>3050121</v>
      </c>
      <c r="E184" s="26">
        <v>30501</v>
      </c>
      <c r="F184" s="13">
        <v>2</v>
      </c>
      <c r="G184" s="13" t="s">
        <v>292</v>
      </c>
      <c r="H184" s="13" t="s">
        <v>991</v>
      </c>
      <c r="I184" s="13">
        <f t="shared" si="32"/>
        <v>44</v>
      </c>
      <c r="J184" s="13">
        <f t="shared" si="34"/>
        <v>4</v>
      </c>
      <c r="K184" s="13">
        <f t="shared" si="33"/>
        <v>1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27"/>
      <c r="AE184" s="35">
        <v>181</v>
      </c>
      <c r="AG184" s="53">
        <v>181</v>
      </c>
      <c r="AH184" s="53">
        <v>15</v>
      </c>
      <c r="AI184" s="53">
        <v>1</v>
      </c>
      <c r="AJ184" s="53">
        <f t="shared" si="36"/>
        <v>31501</v>
      </c>
      <c r="AK184" s="53" t="str">
        <f t="shared" si="37"/>
        <v>挂机-15-1</v>
      </c>
      <c r="AL184" s="55">
        <v>144</v>
      </c>
      <c r="AM184" s="55">
        <v>20</v>
      </c>
      <c r="AN184" s="55">
        <v>20</v>
      </c>
      <c r="AO184" s="55">
        <v>20</v>
      </c>
      <c r="AP184" s="55">
        <v>3</v>
      </c>
    </row>
    <row r="185" spans="1:42" ht="16.5" x14ac:dyDescent="0.2">
      <c r="A185" s="55">
        <f t="shared" si="30"/>
        <v>5</v>
      </c>
      <c r="B185" s="55">
        <f t="shared" si="38"/>
        <v>31</v>
      </c>
      <c r="C185" s="55">
        <f t="shared" si="31"/>
        <v>1</v>
      </c>
      <c r="D185" s="60">
        <f t="shared" si="35"/>
        <v>3050130</v>
      </c>
      <c r="E185" s="26">
        <v>30501</v>
      </c>
      <c r="F185" s="13">
        <v>3</v>
      </c>
      <c r="G185" s="13" t="s">
        <v>291</v>
      </c>
      <c r="H185" s="13" t="s">
        <v>698</v>
      </c>
      <c r="I185" s="13">
        <f t="shared" si="32"/>
        <v>44</v>
      </c>
      <c r="J185" s="13">
        <f t="shared" si="34"/>
        <v>4</v>
      </c>
      <c r="K185" s="13">
        <f t="shared" si="33"/>
        <v>1</v>
      </c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27"/>
      <c r="AE185" s="35">
        <v>182</v>
      </c>
      <c r="AG185" s="53">
        <v>182</v>
      </c>
      <c r="AH185" s="53">
        <v>15</v>
      </c>
      <c r="AI185" s="53">
        <v>2</v>
      </c>
      <c r="AJ185" s="53">
        <f t="shared" si="36"/>
        <v>31502</v>
      </c>
      <c r="AK185" s="53" t="str">
        <f t="shared" si="37"/>
        <v>挂机-15-2</v>
      </c>
      <c r="AL185" s="55">
        <v>144</v>
      </c>
      <c r="AM185" s="55">
        <v>20</v>
      </c>
      <c r="AN185" s="55">
        <v>20</v>
      </c>
      <c r="AO185" s="55">
        <v>20</v>
      </c>
      <c r="AP185" s="55">
        <v>3</v>
      </c>
    </row>
    <row r="186" spans="1:42" ht="17.25" thickBot="1" x14ac:dyDescent="0.25">
      <c r="A186" s="55">
        <f t="shared" si="30"/>
        <v>5</v>
      </c>
      <c r="B186" s="55">
        <f t="shared" si="38"/>
        <v>31</v>
      </c>
      <c r="C186" s="55">
        <f t="shared" si="31"/>
        <v>1</v>
      </c>
      <c r="D186" s="60">
        <f t="shared" si="35"/>
        <v>3050131</v>
      </c>
      <c r="E186" s="28">
        <v>30501</v>
      </c>
      <c r="F186" s="29">
        <v>3</v>
      </c>
      <c r="G186" s="29" t="s">
        <v>292</v>
      </c>
      <c r="H186" s="29" t="s">
        <v>296</v>
      </c>
      <c r="I186" s="29">
        <f t="shared" si="32"/>
        <v>44</v>
      </c>
      <c r="J186" s="29">
        <f t="shared" si="34"/>
        <v>4</v>
      </c>
      <c r="K186" s="29">
        <f t="shared" si="33"/>
        <v>1</v>
      </c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31"/>
      <c r="AE186" s="35">
        <v>183</v>
      </c>
      <c r="AG186" s="53">
        <v>183</v>
      </c>
      <c r="AH186" s="53">
        <v>15</v>
      </c>
      <c r="AI186" s="53">
        <v>3</v>
      </c>
      <c r="AJ186" s="53">
        <f t="shared" si="36"/>
        <v>31503</v>
      </c>
      <c r="AK186" s="53" t="str">
        <f t="shared" si="37"/>
        <v>挂机-15-3</v>
      </c>
      <c r="AL186" s="55">
        <v>145</v>
      </c>
      <c r="AM186" s="55">
        <v>20</v>
      </c>
      <c r="AN186" s="55">
        <v>20</v>
      </c>
      <c r="AO186" s="55">
        <v>20</v>
      </c>
      <c r="AP186" s="55">
        <v>3</v>
      </c>
    </row>
    <row r="187" spans="1:42" ht="16.5" x14ac:dyDescent="0.2">
      <c r="A187" s="55">
        <f t="shared" si="30"/>
        <v>5</v>
      </c>
      <c r="B187" s="55">
        <f t="shared" si="38"/>
        <v>32</v>
      </c>
      <c r="C187" s="55">
        <f t="shared" si="31"/>
        <v>2</v>
      </c>
      <c r="D187" s="60">
        <f t="shared" si="35"/>
        <v>3050210</v>
      </c>
      <c r="E187" s="23">
        <v>30502</v>
      </c>
      <c r="F187" s="24">
        <v>1</v>
      </c>
      <c r="G187" s="24" t="s">
        <v>291</v>
      </c>
      <c r="H187" s="24" t="s">
        <v>749</v>
      </c>
      <c r="I187" s="24">
        <f t="shared" si="32"/>
        <v>44</v>
      </c>
      <c r="J187" s="24">
        <f t="shared" si="34"/>
        <v>4</v>
      </c>
      <c r="K187" s="24">
        <f t="shared" si="33"/>
        <v>1</v>
      </c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5"/>
      <c r="AE187" s="35">
        <v>184</v>
      </c>
      <c r="AG187" s="53">
        <v>184</v>
      </c>
      <c r="AH187" s="53">
        <v>15</v>
      </c>
      <c r="AI187" s="53">
        <v>4</v>
      </c>
      <c r="AJ187" s="53">
        <f t="shared" si="36"/>
        <v>31504</v>
      </c>
      <c r="AK187" s="53" t="str">
        <f t="shared" si="37"/>
        <v>挂机-15-4</v>
      </c>
      <c r="AL187" s="55">
        <v>145</v>
      </c>
      <c r="AM187" s="55">
        <v>20</v>
      </c>
      <c r="AN187" s="55">
        <v>20</v>
      </c>
      <c r="AO187" s="55">
        <v>20</v>
      </c>
      <c r="AP187" s="55">
        <v>3</v>
      </c>
    </row>
    <row r="188" spans="1:42" ht="16.5" x14ac:dyDescent="0.2">
      <c r="A188" s="55">
        <f t="shared" si="30"/>
        <v>5</v>
      </c>
      <c r="B188" s="55">
        <f t="shared" si="38"/>
        <v>32</v>
      </c>
      <c r="C188" s="55">
        <f t="shared" si="31"/>
        <v>2</v>
      </c>
      <c r="D188" s="60">
        <f t="shared" si="35"/>
        <v>3050211</v>
      </c>
      <c r="E188" s="26">
        <v>30502</v>
      </c>
      <c r="F188" s="13">
        <v>1</v>
      </c>
      <c r="G188" s="13" t="s">
        <v>292</v>
      </c>
      <c r="H188" s="13" t="s">
        <v>295</v>
      </c>
      <c r="I188" s="13">
        <f t="shared" si="32"/>
        <v>44</v>
      </c>
      <c r="J188" s="13">
        <f t="shared" si="34"/>
        <v>4</v>
      </c>
      <c r="K188" s="13">
        <f t="shared" si="33"/>
        <v>1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27"/>
      <c r="AE188" s="35">
        <v>185</v>
      </c>
      <c r="AG188" s="53">
        <v>185</v>
      </c>
      <c r="AH188" s="53">
        <v>15</v>
      </c>
      <c r="AI188" s="53">
        <v>5</v>
      </c>
      <c r="AJ188" s="53">
        <f t="shared" si="36"/>
        <v>31505</v>
      </c>
      <c r="AK188" s="53" t="str">
        <f t="shared" si="37"/>
        <v>挂机-15-5</v>
      </c>
      <c r="AL188" s="55">
        <v>146</v>
      </c>
      <c r="AM188" s="55">
        <v>20</v>
      </c>
      <c r="AN188" s="55">
        <v>20</v>
      </c>
      <c r="AO188" s="55">
        <v>20</v>
      </c>
      <c r="AP188" s="55">
        <v>3</v>
      </c>
    </row>
    <row r="189" spans="1:42" ht="16.5" x14ac:dyDescent="0.2">
      <c r="A189" s="55">
        <f t="shared" si="30"/>
        <v>5</v>
      </c>
      <c r="B189" s="55">
        <f t="shared" si="38"/>
        <v>32</v>
      </c>
      <c r="C189" s="55">
        <f t="shared" si="31"/>
        <v>2</v>
      </c>
      <c r="D189" s="60">
        <f t="shared" si="35"/>
        <v>3050220</v>
      </c>
      <c r="E189" s="26">
        <v>30502</v>
      </c>
      <c r="F189" s="13">
        <v>2</v>
      </c>
      <c r="G189" s="13" t="s">
        <v>291</v>
      </c>
      <c r="H189" s="13" t="s">
        <v>294</v>
      </c>
      <c r="I189" s="13">
        <f t="shared" si="32"/>
        <v>44</v>
      </c>
      <c r="J189" s="13">
        <f t="shared" si="34"/>
        <v>4</v>
      </c>
      <c r="K189" s="13">
        <f t="shared" si="33"/>
        <v>1</v>
      </c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27"/>
      <c r="AE189" s="35">
        <v>186</v>
      </c>
      <c r="AG189" s="53">
        <v>186</v>
      </c>
      <c r="AH189" s="53">
        <v>15</v>
      </c>
      <c r="AI189" s="53">
        <v>6</v>
      </c>
      <c r="AJ189" s="53">
        <f t="shared" si="36"/>
        <v>31506</v>
      </c>
      <c r="AK189" s="53" t="str">
        <f t="shared" si="37"/>
        <v>挂机-15-6</v>
      </c>
      <c r="AL189" s="55">
        <v>146</v>
      </c>
      <c r="AM189" s="55">
        <v>20</v>
      </c>
      <c r="AN189" s="55">
        <v>20</v>
      </c>
      <c r="AO189" s="55">
        <v>20</v>
      </c>
      <c r="AP189" s="55">
        <v>3</v>
      </c>
    </row>
    <row r="190" spans="1:42" ht="16.5" x14ac:dyDescent="0.2">
      <c r="A190" s="55">
        <f t="shared" si="30"/>
        <v>5</v>
      </c>
      <c r="B190" s="55">
        <f t="shared" si="38"/>
        <v>32</v>
      </c>
      <c r="C190" s="55">
        <f t="shared" si="31"/>
        <v>2</v>
      </c>
      <c r="D190" s="60">
        <f t="shared" si="35"/>
        <v>3050221</v>
      </c>
      <c r="E190" s="26">
        <v>30502</v>
      </c>
      <c r="F190" s="13">
        <v>2</v>
      </c>
      <c r="G190" s="13" t="s">
        <v>292</v>
      </c>
      <c r="H190" s="13" t="s">
        <v>991</v>
      </c>
      <c r="I190" s="13">
        <f t="shared" si="32"/>
        <v>44</v>
      </c>
      <c r="J190" s="13">
        <f t="shared" si="34"/>
        <v>4</v>
      </c>
      <c r="K190" s="13">
        <f t="shared" si="33"/>
        <v>1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27"/>
      <c r="AE190" s="35">
        <v>187</v>
      </c>
      <c r="AG190" s="53">
        <v>187</v>
      </c>
      <c r="AH190" s="53">
        <v>15</v>
      </c>
      <c r="AI190" s="53">
        <v>7</v>
      </c>
      <c r="AJ190" s="53">
        <f t="shared" si="36"/>
        <v>31507</v>
      </c>
      <c r="AK190" s="53" t="str">
        <f t="shared" si="37"/>
        <v>挂机-15-7</v>
      </c>
      <c r="AL190" s="55">
        <v>147</v>
      </c>
      <c r="AM190" s="55">
        <v>20</v>
      </c>
      <c r="AN190" s="55">
        <v>20</v>
      </c>
      <c r="AO190" s="55">
        <v>20</v>
      </c>
      <c r="AP190" s="55">
        <v>3</v>
      </c>
    </row>
    <row r="191" spans="1:42" ht="16.5" x14ac:dyDescent="0.2">
      <c r="A191" s="55">
        <f t="shared" si="30"/>
        <v>5</v>
      </c>
      <c r="B191" s="55">
        <f t="shared" si="38"/>
        <v>32</v>
      </c>
      <c r="C191" s="55">
        <f t="shared" si="31"/>
        <v>2</v>
      </c>
      <c r="D191" s="60">
        <f t="shared" si="35"/>
        <v>3050230</v>
      </c>
      <c r="E191" s="26">
        <v>30502</v>
      </c>
      <c r="F191" s="13">
        <v>3</v>
      </c>
      <c r="G191" s="13" t="s">
        <v>291</v>
      </c>
      <c r="H191" s="13" t="s">
        <v>698</v>
      </c>
      <c r="I191" s="13">
        <f t="shared" si="32"/>
        <v>44</v>
      </c>
      <c r="J191" s="13">
        <f t="shared" si="34"/>
        <v>4</v>
      </c>
      <c r="K191" s="13">
        <f t="shared" si="33"/>
        <v>1</v>
      </c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27"/>
      <c r="AE191" s="35">
        <v>188</v>
      </c>
      <c r="AG191" s="53">
        <v>188</v>
      </c>
      <c r="AH191" s="53">
        <v>15</v>
      </c>
      <c r="AI191" s="53">
        <v>8</v>
      </c>
      <c r="AJ191" s="53">
        <f t="shared" si="36"/>
        <v>31508</v>
      </c>
      <c r="AK191" s="53" t="str">
        <f t="shared" si="37"/>
        <v>挂机-15-8</v>
      </c>
      <c r="AL191" s="55">
        <v>147</v>
      </c>
      <c r="AM191" s="55">
        <v>20</v>
      </c>
      <c r="AN191" s="55">
        <v>20</v>
      </c>
      <c r="AO191" s="55">
        <v>20</v>
      </c>
      <c r="AP191" s="55">
        <v>3</v>
      </c>
    </row>
    <row r="192" spans="1:42" ht="17.25" thickBot="1" x14ac:dyDescent="0.25">
      <c r="A192" s="55">
        <f t="shared" si="30"/>
        <v>5</v>
      </c>
      <c r="B192" s="55">
        <f t="shared" si="38"/>
        <v>32</v>
      </c>
      <c r="C192" s="55">
        <f t="shared" si="31"/>
        <v>2</v>
      </c>
      <c r="D192" s="60">
        <f t="shared" si="35"/>
        <v>3050231</v>
      </c>
      <c r="E192" s="28">
        <v>30502</v>
      </c>
      <c r="F192" s="29">
        <v>3</v>
      </c>
      <c r="G192" s="29" t="s">
        <v>292</v>
      </c>
      <c r="H192" s="29" t="s">
        <v>296</v>
      </c>
      <c r="I192" s="29">
        <f t="shared" si="32"/>
        <v>44</v>
      </c>
      <c r="J192" s="29">
        <f t="shared" si="34"/>
        <v>4</v>
      </c>
      <c r="K192" s="29">
        <f t="shared" si="33"/>
        <v>1</v>
      </c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31"/>
      <c r="AE192" s="35">
        <v>189</v>
      </c>
      <c r="AG192" s="53">
        <v>189</v>
      </c>
      <c r="AH192" s="53">
        <v>15</v>
      </c>
      <c r="AI192" s="53">
        <v>9</v>
      </c>
      <c r="AJ192" s="53">
        <f t="shared" si="36"/>
        <v>31509</v>
      </c>
      <c r="AK192" s="53" t="str">
        <f t="shared" si="37"/>
        <v>挂机-15-9</v>
      </c>
      <c r="AL192" s="55">
        <v>148</v>
      </c>
      <c r="AM192" s="55">
        <v>20</v>
      </c>
      <c r="AN192" s="55">
        <v>20</v>
      </c>
      <c r="AO192" s="55">
        <v>20</v>
      </c>
      <c r="AP192" s="55">
        <v>3</v>
      </c>
    </row>
    <row r="193" spans="1:42" ht="16.5" x14ac:dyDescent="0.2">
      <c r="A193" s="55">
        <f t="shared" si="30"/>
        <v>5</v>
      </c>
      <c r="B193" s="55">
        <f t="shared" si="38"/>
        <v>33</v>
      </c>
      <c r="C193" s="55">
        <f t="shared" si="31"/>
        <v>3</v>
      </c>
      <c r="D193" s="60">
        <f t="shared" si="35"/>
        <v>3050310</v>
      </c>
      <c r="E193" s="23">
        <v>30503</v>
      </c>
      <c r="F193" s="24">
        <v>1</v>
      </c>
      <c r="G193" s="24" t="s">
        <v>291</v>
      </c>
      <c r="H193" s="24" t="s">
        <v>749</v>
      </c>
      <c r="I193" s="24">
        <f t="shared" si="32"/>
        <v>45</v>
      </c>
      <c r="J193" s="24">
        <f t="shared" si="34"/>
        <v>4</v>
      </c>
      <c r="K193" s="24">
        <f t="shared" si="33"/>
        <v>1</v>
      </c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5"/>
      <c r="AE193" s="35">
        <v>190</v>
      </c>
      <c r="AG193" s="53">
        <v>190</v>
      </c>
      <c r="AH193" s="53">
        <v>15</v>
      </c>
      <c r="AI193" s="53">
        <v>10</v>
      </c>
      <c r="AJ193" s="53">
        <f t="shared" si="36"/>
        <v>31510</v>
      </c>
      <c r="AK193" s="53" t="str">
        <f t="shared" si="37"/>
        <v>挂机-15-10</v>
      </c>
      <c r="AL193" s="55">
        <v>148</v>
      </c>
      <c r="AM193" s="55">
        <v>20</v>
      </c>
      <c r="AN193" s="55">
        <v>20</v>
      </c>
      <c r="AO193" s="55">
        <v>20</v>
      </c>
      <c r="AP193" s="55">
        <v>3</v>
      </c>
    </row>
    <row r="194" spans="1:42" ht="16.5" x14ac:dyDescent="0.2">
      <c r="A194" s="55">
        <f t="shared" ref="A194:A257" si="40">MATCH(B194-1,$AU$4:$AU$19,1)</f>
        <v>5</v>
      </c>
      <c r="B194" s="55">
        <f t="shared" si="38"/>
        <v>33</v>
      </c>
      <c r="C194" s="55">
        <f t="shared" ref="C194:C257" si="41">B194-INDEX($AU$4:$AU$19,A194)</f>
        <v>3</v>
      </c>
      <c r="D194" s="60">
        <f t="shared" si="35"/>
        <v>3050311</v>
      </c>
      <c r="E194" s="26">
        <v>30503</v>
      </c>
      <c r="F194" s="13">
        <v>1</v>
      </c>
      <c r="G194" s="13" t="s">
        <v>292</v>
      </c>
      <c r="H194" s="13" t="s">
        <v>295</v>
      </c>
      <c r="I194" s="13">
        <f t="shared" ref="I194:I257" si="42">INDEX($AL$4:$AL$198,B194)</f>
        <v>45</v>
      </c>
      <c r="J194" s="13">
        <f t="shared" si="34"/>
        <v>4</v>
      </c>
      <c r="K194" s="13">
        <f t="shared" ref="K194:K257" si="43">INDEX($AP$4:$AP$198,B194)</f>
        <v>1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27"/>
      <c r="AE194" s="35">
        <v>191</v>
      </c>
      <c r="AG194" s="53">
        <v>191</v>
      </c>
      <c r="AH194" s="53">
        <v>15</v>
      </c>
      <c r="AI194" s="53">
        <v>11</v>
      </c>
      <c r="AJ194" s="53">
        <f t="shared" si="36"/>
        <v>31511</v>
      </c>
      <c r="AK194" s="53" t="str">
        <f t="shared" si="37"/>
        <v>挂机-15-11</v>
      </c>
      <c r="AL194" s="55">
        <v>149</v>
      </c>
      <c r="AM194" s="55">
        <v>20</v>
      </c>
      <c r="AN194" s="55">
        <v>20</v>
      </c>
      <c r="AO194" s="55">
        <v>20</v>
      </c>
      <c r="AP194" s="55">
        <v>3</v>
      </c>
    </row>
    <row r="195" spans="1:42" ht="16.5" x14ac:dyDescent="0.2">
      <c r="A195" s="55">
        <f t="shared" si="40"/>
        <v>5</v>
      </c>
      <c r="B195" s="55">
        <f t="shared" si="38"/>
        <v>33</v>
      </c>
      <c r="C195" s="55">
        <f t="shared" si="41"/>
        <v>3</v>
      </c>
      <c r="D195" s="60">
        <f t="shared" si="35"/>
        <v>3050320</v>
      </c>
      <c r="E195" s="26">
        <v>30503</v>
      </c>
      <c r="F195" s="13">
        <v>2</v>
      </c>
      <c r="G195" s="13" t="s">
        <v>291</v>
      </c>
      <c r="H195" s="13" t="s">
        <v>1115</v>
      </c>
      <c r="I195" s="13">
        <f t="shared" si="42"/>
        <v>45</v>
      </c>
      <c r="J195" s="13">
        <f t="shared" ref="J195:J258" si="44">INDEX($AM$4:$AO$198,B195,F195)</f>
        <v>4</v>
      </c>
      <c r="K195" s="13">
        <f t="shared" si="43"/>
        <v>1</v>
      </c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27"/>
      <c r="AE195" s="35">
        <v>192</v>
      </c>
      <c r="AG195" s="53">
        <v>192</v>
      </c>
      <c r="AH195" s="53">
        <v>15</v>
      </c>
      <c r="AI195" s="53">
        <v>12</v>
      </c>
      <c r="AJ195" s="53">
        <f t="shared" si="36"/>
        <v>31512</v>
      </c>
      <c r="AK195" s="53" t="str">
        <f t="shared" si="37"/>
        <v>挂机-15-12</v>
      </c>
      <c r="AL195" s="55">
        <v>149</v>
      </c>
      <c r="AM195" s="55">
        <v>20</v>
      </c>
      <c r="AN195" s="55">
        <v>20</v>
      </c>
      <c r="AO195" s="55">
        <v>20</v>
      </c>
      <c r="AP195" s="55">
        <v>3</v>
      </c>
    </row>
    <row r="196" spans="1:42" ht="16.5" x14ac:dyDescent="0.2">
      <c r="A196" s="55">
        <f t="shared" si="40"/>
        <v>5</v>
      </c>
      <c r="B196" s="55">
        <f t="shared" si="38"/>
        <v>33</v>
      </c>
      <c r="C196" s="55">
        <f t="shared" si="41"/>
        <v>3</v>
      </c>
      <c r="D196" s="60">
        <f t="shared" si="35"/>
        <v>3050321</v>
      </c>
      <c r="E196" s="26">
        <v>30503</v>
      </c>
      <c r="F196" s="13">
        <v>2</v>
      </c>
      <c r="G196" s="13" t="s">
        <v>292</v>
      </c>
      <c r="H196" s="13" t="s">
        <v>991</v>
      </c>
      <c r="I196" s="13">
        <f t="shared" si="42"/>
        <v>45</v>
      </c>
      <c r="J196" s="13">
        <f t="shared" si="44"/>
        <v>4</v>
      </c>
      <c r="K196" s="13">
        <f t="shared" si="43"/>
        <v>1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27"/>
      <c r="AE196" s="35">
        <v>193</v>
      </c>
      <c r="AG196" s="53">
        <v>193</v>
      </c>
      <c r="AH196" s="53">
        <v>15</v>
      </c>
      <c r="AI196" s="53">
        <v>13</v>
      </c>
      <c r="AJ196" s="53">
        <f t="shared" si="36"/>
        <v>31513</v>
      </c>
      <c r="AK196" s="53" t="str">
        <f t="shared" si="37"/>
        <v>挂机-15-13</v>
      </c>
      <c r="AL196" s="55">
        <v>150</v>
      </c>
      <c r="AM196" s="73">
        <v>20</v>
      </c>
      <c r="AN196" s="73">
        <v>20</v>
      </c>
      <c r="AO196" s="73">
        <v>20</v>
      </c>
      <c r="AP196" s="55">
        <v>3</v>
      </c>
    </row>
    <row r="197" spans="1:42" ht="16.5" x14ac:dyDescent="0.2">
      <c r="A197" s="55">
        <f t="shared" si="40"/>
        <v>5</v>
      </c>
      <c r="B197" s="55">
        <f t="shared" si="38"/>
        <v>33</v>
      </c>
      <c r="C197" s="55">
        <f t="shared" si="41"/>
        <v>3</v>
      </c>
      <c r="D197" s="60">
        <f t="shared" ref="D197:D260" si="45">E197*100+F197*10+IF(G197="jlr",0,1)</f>
        <v>3050330</v>
      </c>
      <c r="E197" s="26">
        <v>30503</v>
      </c>
      <c r="F197" s="13">
        <v>3</v>
      </c>
      <c r="G197" s="13" t="s">
        <v>291</v>
      </c>
      <c r="H197" s="13" t="s">
        <v>698</v>
      </c>
      <c r="I197" s="13">
        <f t="shared" si="42"/>
        <v>45</v>
      </c>
      <c r="J197" s="13">
        <f t="shared" si="44"/>
        <v>4</v>
      </c>
      <c r="K197" s="13">
        <f t="shared" si="43"/>
        <v>1</v>
      </c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27"/>
      <c r="AE197" s="35">
        <v>194</v>
      </c>
      <c r="AG197" s="53">
        <v>194</v>
      </c>
      <c r="AH197" s="53">
        <v>15</v>
      </c>
      <c r="AI197" s="53">
        <v>14</v>
      </c>
      <c r="AJ197" s="53">
        <f t="shared" ref="AJ197:AJ198" si="46">30000+AH197*100+AI197</f>
        <v>31514</v>
      </c>
      <c r="AK197" s="53" t="str">
        <f t="shared" ref="AK197:AK198" si="47">"挂机-"&amp;AH197&amp;"-"&amp;AI197</f>
        <v>挂机-15-14</v>
      </c>
      <c r="AL197" s="55">
        <v>150</v>
      </c>
      <c r="AM197" s="73">
        <v>20</v>
      </c>
      <c r="AN197" s="73">
        <v>20</v>
      </c>
      <c r="AO197" s="73">
        <v>20</v>
      </c>
      <c r="AP197" s="55">
        <v>3</v>
      </c>
    </row>
    <row r="198" spans="1:42" ht="17.25" thickBot="1" x14ac:dyDescent="0.25">
      <c r="A198" s="55">
        <f t="shared" si="40"/>
        <v>5</v>
      </c>
      <c r="B198" s="55">
        <f t="shared" si="38"/>
        <v>33</v>
      </c>
      <c r="C198" s="55">
        <f t="shared" si="41"/>
        <v>3</v>
      </c>
      <c r="D198" s="60">
        <f t="shared" si="45"/>
        <v>3050331</v>
      </c>
      <c r="E198" s="28">
        <v>30503</v>
      </c>
      <c r="F198" s="29">
        <v>3</v>
      </c>
      <c r="G198" s="29" t="s">
        <v>292</v>
      </c>
      <c r="H198" s="29" t="s">
        <v>296</v>
      </c>
      <c r="I198" s="29">
        <f t="shared" si="42"/>
        <v>45</v>
      </c>
      <c r="J198" s="29">
        <f t="shared" si="44"/>
        <v>4</v>
      </c>
      <c r="K198" s="29">
        <f t="shared" si="43"/>
        <v>1</v>
      </c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31"/>
      <c r="AE198" s="35">
        <v>195</v>
      </c>
      <c r="AG198" s="53">
        <v>195</v>
      </c>
      <c r="AH198" s="53">
        <v>15</v>
      </c>
      <c r="AI198" s="53">
        <v>15</v>
      </c>
      <c r="AJ198" s="53">
        <f t="shared" si="46"/>
        <v>31515</v>
      </c>
      <c r="AK198" s="53" t="str">
        <f t="shared" si="47"/>
        <v>挂机-15-15</v>
      </c>
      <c r="AL198" s="55">
        <v>150</v>
      </c>
      <c r="AM198" s="73">
        <v>20</v>
      </c>
      <c r="AN198" s="73">
        <v>20</v>
      </c>
      <c r="AO198" s="73">
        <v>20</v>
      </c>
      <c r="AP198" s="55">
        <v>3</v>
      </c>
    </row>
    <row r="199" spans="1:42" ht="16.5" x14ac:dyDescent="0.2">
      <c r="A199" s="55">
        <f t="shared" si="40"/>
        <v>5</v>
      </c>
      <c r="B199" s="55">
        <f t="shared" si="38"/>
        <v>34</v>
      </c>
      <c r="C199" s="55">
        <f t="shared" si="41"/>
        <v>4</v>
      </c>
      <c r="D199" s="60">
        <f t="shared" si="45"/>
        <v>3050410</v>
      </c>
      <c r="E199" s="23">
        <v>30504</v>
      </c>
      <c r="F199" s="24">
        <v>1</v>
      </c>
      <c r="G199" s="24" t="s">
        <v>291</v>
      </c>
      <c r="H199" s="24" t="s">
        <v>749</v>
      </c>
      <c r="I199" s="24">
        <f t="shared" si="42"/>
        <v>45</v>
      </c>
      <c r="J199" s="24">
        <f t="shared" si="44"/>
        <v>4</v>
      </c>
      <c r="K199" s="24">
        <f t="shared" si="43"/>
        <v>1</v>
      </c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5"/>
      <c r="AE199" s="35">
        <v>196</v>
      </c>
      <c r="AG199" s="35"/>
      <c r="AH199" s="35"/>
      <c r="AI199" s="35"/>
      <c r="AJ199" s="35"/>
      <c r="AK199" s="35"/>
      <c r="AL199" s="35"/>
    </row>
    <row r="200" spans="1:42" ht="16.5" x14ac:dyDescent="0.2">
      <c r="A200" s="55">
        <f t="shared" si="40"/>
        <v>5</v>
      </c>
      <c r="B200" s="55">
        <f t="shared" si="38"/>
        <v>34</v>
      </c>
      <c r="C200" s="55">
        <f t="shared" si="41"/>
        <v>4</v>
      </c>
      <c r="D200" s="60">
        <f t="shared" si="45"/>
        <v>3050411</v>
      </c>
      <c r="E200" s="26">
        <v>30504</v>
      </c>
      <c r="F200" s="13">
        <v>1</v>
      </c>
      <c r="G200" s="13" t="s">
        <v>292</v>
      </c>
      <c r="H200" s="13" t="s">
        <v>295</v>
      </c>
      <c r="I200" s="13">
        <f t="shared" si="42"/>
        <v>45</v>
      </c>
      <c r="J200" s="13">
        <f t="shared" si="44"/>
        <v>4</v>
      </c>
      <c r="K200" s="13">
        <f t="shared" si="43"/>
        <v>1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27"/>
      <c r="AE200" s="35">
        <v>197</v>
      </c>
      <c r="AH200" s="5"/>
      <c r="AI200" s="5"/>
    </row>
    <row r="201" spans="1:42" ht="16.5" x14ac:dyDescent="0.2">
      <c r="A201" s="55">
        <f t="shared" si="40"/>
        <v>5</v>
      </c>
      <c r="B201" s="55">
        <f t="shared" ref="B201:B264" si="48">INT((AE204-1)/6)+1</f>
        <v>34</v>
      </c>
      <c r="C201" s="55">
        <f t="shared" si="41"/>
        <v>4</v>
      </c>
      <c r="D201" s="60">
        <f t="shared" si="45"/>
        <v>3050420</v>
      </c>
      <c r="E201" s="26">
        <v>30504</v>
      </c>
      <c r="F201" s="13">
        <v>2</v>
      </c>
      <c r="G201" s="13" t="s">
        <v>291</v>
      </c>
      <c r="H201" s="13" t="s">
        <v>297</v>
      </c>
      <c r="I201" s="13">
        <f t="shared" si="42"/>
        <v>45</v>
      </c>
      <c r="J201" s="13">
        <f t="shared" si="44"/>
        <v>4</v>
      </c>
      <c r="K201" s="13">
        <f t="shared" si="43"/>
        <v>1</v>
      </c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27"/>
      <c r="AE201" s="35">
        <v>198</v>
      </c>
      <c r="AH201" s="5"/>
      <c r="AI201" s="5"/>
    </row>
    <row r="202" spans="1:42" ht="16.5" x14ac:dyDescent="0.2">
      <c r="A202" s="55">
        <f t="shared" si="40"/>
        <v>5</v>
      </c>
      <c r="B202" s="55">
        <f t="shared" si="48"/>
        <v>34</v>
      </c>
      <c r="C202" s="55">
        <f t="shared" si="41"/>
        <v>4</v>
      </c>
      <c r="D202" s="60">
        <f t="shared" si="45"/>
        <v>3050421</v>
      </c>
      <c r="E202" s="26">
        <v>30504</v>
      </c>
      <c r="F202" s="13">
        <v>2</v>
      </c>
      <c r="G202" s="13" t="s">
        <v>292</v>
      </c>
      <c r="H202" s="13" t="s">
        <v>991</v>
      </c>
      <c r="I202" s="13">
        <f t="shared" si="42"/>
        <v>45</v>
      </c>
      <c r="J202" s="13">
        <f t="shared" si="44"/>
        <v>4</v>
      </c>
      <c r="K202" s="13">
        <f t="shared" si="43"/>
        <v>1</v>
      </c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27"/>
      <c r="AE202" s="35">
        <v>199</v>
      </c>
      <c r="AH202" s="5"/>
      <c r="AI202" s="5"/>
    </row>
    <row r="203" spans="1:42" ht="16.5" x14ac:dyDescent="0.2">
      <c r="A203" s="55">
        <f t="shared" si="40"/>
        <v>5</v>
      </c>
      <c r="B203" s="55">
        <f t="shared" si="48"/>
        <v>34</v>
      </c>
      <c r="C203" s="55">
        <f t="shared" si="41"/>
        <v>4</v>
      </c>
      <c r="D203" s="60">
        <f t="shared" si="45"/>
        <v>3050430</v>
      </c>
      <c r="E203" s="26">
        <v>30504</v>
      </c>
      <c r="F203" s="13">
        <v>3</v>
      </c>
      <c r="G203" s="13" t="s">
        <v>291</v>
      </c>
      <c r="H203" s="13" t="s">
        <v>698</v>
      </c>
      <c r="I203" s="13">
        <f t="shared" si="42"/>
        <v>45</v>
      </c>
      <c r="J203" s="13">
        <f t="shared" si="44"/>
        <v>4</v>
      </c>
      <c r="K203" s="13">
        <f t="shared" si="43"/>
        <v>1</v>
      </c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27"/>
      <c r="AE203" s="35">
        <v>200</v>
      </c>
      <c r="AH203" s="5"/>
      <c r="AI203" s="5"/>
    </row>
    <row r="204" spans="1:42" ht="17.25" thickBot="1" x14ac:dyDescent="0.25">
      <c r="A204" s="55">
        <f t="shared" si="40"/>
        <v>5</v>
      </c>
      <c r="B204" s="55">
        <f t="shared" si="48"/>
        <v>34</v>
      </c>
      <c r="C204" s="55">
        <f t="shared" si="41"/>
        <v>4</v>
      </c>
      <c r="D204" s="60">
        <f t="shared" si="45"/>
        <v>3050431</v>
      </c>
      <c r="E204" s="28">
        <v>30504</v>
      </c>
      <c r="F204" s="29">
        <v>3</v>
      </c>
      <c r="G204" s="29" t="s">
        <v>292</v>
      </c>
      <c r="H204" s="29" t="s">
        <v>296</v>
      </c>
      <c r="I204" s="29">
        <f t="shared" si="42"/>
        <v>45</v>
      </c>
      <c r="J204" s="29">
        <f t="shared" si="44"/>
        <v>4</v>
      </c>
      <c r="K204" s="29">
        <f t="shared" si="43"/>
        <v>1</v>
      </c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31"/>
      <c r="AE204" s="35">
        <v>201</v>
      </c>
      <c r="AH204" s="5"/>
      <c r="AI204" s="5"/>
    </row>
    <row r="205" spans="1:42" ht="16.5" x14ac:dyDescent="0.2">
      <c r="A205" s="55">
        <f t="shared" si="40"/>
        <v>5</v>
      </c>
      <c r="B205" s="55">
        <f t="shared" si="48"/>
        <v>35</v>
      </c>
      <c r="C205" s="55">
        <f t="shared" si="41"/>
        <v>5</v>
      </c>
      <c r="D205" s="60">
        <f t="shared" si="45"/>
        <v>3050510</v>
      </c>
      <c r="E205" s="23">
        <v>30505</v>
      </c>
      <c r="F205" s="24">
        <v>1</v>
      </c>
      <c r="G205" s="24" t="s">
        <v>291</v>
      </c>
      <c r="H205" s="24" t="s">
        <v>749</v>
      </c>
      <c r="I205" s="24">
        <f t="shared" si="42"/>
        <v>46</v>
      </c>
      <c r="J205" s="24">
        <f t="shared" si="44"/>
        <v>4</v>
      </c>
      <c r="K205" s="24">
        <f t="shared" si="43"/>
        <v>1</v>
      </c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5"/>
      <c r="AE205" s="35">
        <v>202</v>
      </c>
      <c r="AH205" s="5"/>
      <c r="AI205" s="5"/>
    </row>
    <row r="206" spans="1:42" ht="16.5" x14ac:dyDescent="0.2">
      <c r="A206" s="55">
        <f t="shared" si="40"/>
        <v>5</v>
      </c>
      <c r="B206" s="55">
        <f t="shared" si="48"/>
        <v>35</v>
      </c>
      <c r="C206" s="55">
        <f t="shared" si="41"/>
        <v>5</v>
      </c>
      <c r="D206" s="60">
        <f t="shared" si="45"/>
        <v>3050511</v>
      </c>
      <c r="E206" s="26">
        <v>30505</v>
      </c>
      <c r="F206" s="13">
        <v>1</v>
      </c>
      <c r="G206" s="13" t="s">
        <v>1111</v>
      </c>
      <c r="H206" s="13" t="s">
        <v>1116</v>
      </c>
      <c r="I206" s="13">
        <f t="shared" si="42"/>
        <v>46</v>
      </c>
      <c r="J206" s="13">
        <f t="shared" si="44"/>
        <v>4</v>
      </c>
      <c r="K206" s="13">
        <f t="shared" si="43"/>
        <v>1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27"/>
      <c r="AE206" s="35">
        <v>203</v>
      </c>
      <c r="AH206" s="5"/>
      <c r="AI206" s="5"/>
    </row>
    <row r="207" spans="1:42" ht="16.5" x14ac:dyDescent="0.2">
      <c r="A207" s="55">
        <f t="shared" si="40"/>
        <v>5</v>
      </c>
      <c r="B207" s="55">
        <f t="shared" si="48"/>
        <v>35</v>
      </c>
      <c r="C207" s="55">
        <f t="shared" si="41"/>
        <v>5</v>
      </c>
      <c r="D207" s="60">
        <f t="shared" si="45"/>
        <v>3050520</v>
      </c>
      <c r="E207" s="26">
        <v>30505</v>
      </c>
      <c r="F207" s="13">
        <v>2</v>
      </c>
      <c r="G207" s="13" t="s">
        <v>291</v>
      </c>
      <c r="H207" s="13" t="s">
        <v>297</v>
      </c>
      <c r="I207" s="13">
        <f t="shared" si="42"/>
        <v>46</v>
      </c>
      <c r="J207" s="13">
        <f t="shared" si="44"/>
        <v>4</v>
      </c>
      <c r="K207" s="13">
        <f t="shared" si="43"/>
        <v>1</v>
      </c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27"/>
      <c r="AE207" s="35">
        <v>204</v>
      </c>
      <c r="AH207" s="5"/>
      <c r="AI207" s="5"/>
    </row>
    <row r="208" spans="1:42" ht="16.5" x14ac:dyDescent="0.2">
      <c r="A208" s="55">
        <f t="shared" si="40"/>
        <v>5</v>
      </c>
      <c r="B208" s="55">
        <f t="shared" si="48"/>
        <v>35</v>
      </c>
      <c r="C208" s="55">
        <f t="shared" si="41"/>
        <v>5</v>
      </c>
      <c r="D208" s="60">
        <f t="shared" si="45"/>
        <v>3050521</v>
      </c>
      <c r="E208" s="26">
        <v>30505</v>
      </c>
      <c r="F208" s="13">
        <v>2</v>
      </c>
      <c r="G208" s="13" t="s">
        <v>292</v>
      </c>
      <c r="H208" s="13" t="s">
        <v>299</v>
      </c>
      <c r="I208" s="13">
        <f t="shared" si="42"/>
        <v>46</v>
      </c>
      <c r="J208" s="13">
        <f t="shared" si="44"/>
        <v>4</v>
      </c>
      <c r="K208" s="13">
        <f t="shared" si="43"/>
        <v>1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27"/>
      <c r="AE208" s="35">
        <v>205</v>
      </c>
      <c r="AH208" s="5"/>
      <c r="AI208" s="5"/>
    </row>
    <row r="209" spans="1:35" ht="16.5" x14ac:dyDescent="0.2">
      <c r="A209" s="55">
        <f t="shared" si="40"/>
        <v>5</v>
      </c>
      <c r="B209" s="55">
        <f t="shared" si="48"/>
        <v>35</v>
      </c>
      <c r="C209" s="55">
        <f t="shared" si="41"/>
        <v>5</v>
      </c>
      <c r="D209" s="60">
        <f t="shared" si="45"/>
        <v>3050530</v>
      </c>
      <c r="E209" s="26">
        <v>30505</v>
      </c>
      <c r="F209" s="13">
        <v>3</v>
      </c>
      <c r="G209" s="13" t="s">
        <v>291</v>
      </c>
      <c r="H209" s="13" t="s">
        <v>698</v>
      </c>
      <c r="I209" s="13">
        <f t="shared" si="42"/>
        <v>46</v>
      </c>
      <c r="J209" s="13">
        <f t="shared" si="44"/>
        <v>4</v>
      </c>
      <c r="K209" s="13">
        <f t="shared" si="43"/>
        <v>1</v>
      </c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27"/>
      <c r="AE209" s="35">
        <v>206</v>
      </c>
      <c r="AH209" s="5"/>
      <c r="AI209" s="5"/>
    </row>
    <row r="210" spans="1:35" ht="17.25" thickBot="1" x14ac:dyDescent="0.25">
      <c r="A210" s="55">
        <f t="shared" si="40"/>
        <v>5</v>
      </c>
      <c r="B210" s="55">
        <f t="shared" si="48"/>
        <v>35</v>
      </c>
      <c r="C210" s="55">
        <f t="shared" si="41"/>
        <v>5</v>
      </c>
      <c r="D210" s="60">
        <f t="shared" si="45"/>
        <v>3050531</v>
      </c>
      <c r="E210" s="28">
        <v>30505</v>
      </c>
      <c r="F210" s="29">
        <v>3</v>
      </c>
      <c r="G210" s="29" t="s">
        <v>1111</v>
      </c>
      <c r="H210" s="29" t="s">
        <v>296</v>
      </c>
      <c r="I210" s="29">
        <f t="shared" si="42"/>
        <v>46</v>
      </c>
      <c r="J210" s="29">
        <f t="shared" si="44"/>
        <v>4</v>
      </c>
      <c r="K210" s="29">
        <f t="shared" si="43"/>
        <v>1</v>
      </c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31"/>
      <c r="AE210" s="35">
        <v>207</v>
      </c>
      <c r="AH210" s="5"/>
      <c r="AI210" s="5"/>
    </row>
    <row r="211" spans="1:35" ht="16.5" x14ac:dyDescent="0.2">
      <c r="A211" s="55">
        <f t="shared" si="40"/>
        <v>5</v>
      </c>
      <c r="B211" s="55">
        <f t="shared" si="48"/>
        <v>36</v>
      </c>
      <c r="C211" s="55">
        <f t="shared" si="41"/>
        <v>6</v>
      </c>
      <c r="D211" s="60">
        <f t="shared" si="45"/>
        <v>3050610</v>
      </c>
      <c r="E211" s="23">
        <v>30506</v>
      </c>
      <c r="F211" s="24">
        <v>1</v>
      </c>
      <c r="G211" s="24" t="s">
        <v>291</v>
      </c>
      <c r="H211" s="24" t="s">
        <v>749</v>
      </c>
      <c r="I211" s="24">
        <f t="shared" si="42"/>
        <v>46</v>
      </c>
      <c r="J211" s="24">
        <f t="shared" si="44"/>
        <v>4</v>
      </c>
      <c r="K211" s="24">
        <f t="shared" si="43"/>
        <v>1</v>
      </c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5"/>
      <c r="AE211" s="35">
        <v>208</v>
      </c>
      <c r="AH211" s="5"/>
      <c r="AI211" s="5"/>
    </row>
    <row r="212" spans="1:35" ht="16.5" x14ac:dyDescent="0.2">
      <c r="A212" s="55">
        <f t="shared" si="40"/>
        <v>5</v>
      </c>
      <c r="B212" s="55">
        <f t="shared" si="48"/>
        <v>36</v>
      </c>
      <c r="C212" s="55">
        <f t="shared" si="41"/>
        <v>6</v>
      </c>
      <c r="D212" s="60">
        <f t="shared" si="45"/>
        <v>3050611</v>
      </c>
      <c r="E212" s="26">
        <v>30506</v>
      </c>
      <c r="F212" s="13">
        <v>1</v>
      </c>
      <c r="G212" s="13" t="s">
        <v>292</v>
      </c>
      <c r="H212" s="13" t="s">
        <v>295</v>
      </c>
      <c r="I212" s="13">
        <f t="shared" si="42"/>
        <v>46</v>
      </c>
      <c r="J212" s="13">
        <f t="shared" si="44"/>
        <v>4</v>
      </c>
      <c r="K212" s="13">
        <f t="shared" si="43"/>
        <v>1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27"/>
      <c r="AE212" s="35">
        <v>209</v>
      </c>
      <c r="AH212" s="5"/>
      <c r="AI212" s="5"/>
    </row>
    <row r="213" spans="1:35" ht="16.5" x14ac:dyDescent="0.2">
      <c r="A213" s="55">
        <f t="shared" si="40"/>
        <v>5</v>
      </c>
      <c r="B213" s="55">
        <f t="shared" si="48"/>
        <v>36</v>
      </c>
      <c r="C213" s="55">
        <f t="shared" si="41"/>
        <v>6</v>
      </c>
      <c r="D213" s="60">
        <f t="shared" si="45"/>
        <v>3050620</v>
      </c>
      <c r="E213" s="26">
        <v>30506</v>
      </c>
      <c r="F213" s="13">
        <v>2</v>
      </c>
      <c r="G213" s="13" t="s">
        <v>291</v>
      </c>
      <c r="H213" s="13" t="s">
        <v>297</v>
      </c>
      <c r="I213" s="13">
        <f t="shared" si="42"/>
        <v>46</v>
      </c>
      <c r="J213" s="13">
        <f t="shared" si="44"/>
        <v>4</v>
      </c>
      <c r="K213" s="13">
        <f t="shared" si="43"/>
        <v>1</v>
      </c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27"/>
      <c r="AE213" s="35">
        <v>210</v>
      </c>
      <c r="AH213" s="5"/>
      <c r="AI213" s="5"/>
    </row>
    <row r="214" spans="1:35" ht="16.5" x14ac:dyDescent="0.2">
      <c r="A214" s="55">
        <f t="shared" si="40"/>
        <v>5</v>
      </c>
      <c r="B214" s="55">
        <f t="shared" si="48"/>
        <v>36</v>
      </c>
      <c r="C214" s="55">
        <f t="shared" si="41"/>
        <v>6</v>
      </c>
      <c r="D214" s="60">
        <f t="shared" si="45"/>
        <v>3050621</v>
      </c>
      <c r="E214" s="26">
        <v>30506</v>
      </c>
      <c r="F214" s="13">
        <v>2</v>
      </c>
      <c r="G214" s="13" t="s">
        <v>292</v>
      </c>
      <c r="H214" s="13" t="s">
        <v>299</v>
      </c>
      <c r="I214" s="13">
        <f t="shared" si="42"/>
        <v>46</v>
      </c>
      <c r="J214" s="13">
        <f t="shared" si="44"/>
        <v>4</v>
      </c>
      <c r="K214" s="13">
        <f t="shared" si="43"/>
        <v>1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27"/>
      <c r="AE214" s="35">
        <v>211</v>
      </c>
      <c r="AH214" s="5"/>
      <c r="AI214" s="5"/>
    </row>
    <row r="215" spans="1:35" ht="16.5" x14ac:dyDescent="0.2">
      <c r="A215" s="55">
        <f t="shared" si="40"/>
        <v>5</v>
      </c>
      <c r="B215" s="55">
        <f t="shared" si="48"/>
        <v>36</v>
      </c>
      <c r="C215" s="55">
        <f t="shared" si="41"/>
        <v>6</v>
      </c>
      <c r="D215" s="60">
        <f t="shared" si="45"/>
        <v>3050630</v>
      </c>
      <c r="E215" s="26">
        <v>30506</v>
      </c>
      <c r="F215" s="13">
        <v>3</v>
      </c>
      <c r="G215" s="13" t="s">
        <v>291</v>
      </c>
      <c r="H215" s="13" t="s">
        <v>1114</v>
      </c>
      <c r="I215" s="13">
        <f t="shared" si="42"/>
        <v>46</v>
      </c>
      <c r="J215" s="13">
        <f t="shared" si="44"/>
        <v>4</v>
      </c>
      <c r="K215" s="13">
        <f t="shared" si="43"/>
        <v>1</v>
      </c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27"/>
      <c r="AE215" s="35">
        <v>212</v>
      </c>
      <c r="AH215" s="5"/>
      <c r="AI215" s="5"/>
    </row>
    <row r="216" spans="1:35" ht="17.25" thickBot="1" x14ac:dyDescent="0.25">
      <c r="A216" s="55">
        <f t="shared" si="40"/>
        <v>5</v>
      </c>
      <c r="B216" s="55">
        <f t="shared" si="48"/>
        <v>36</v>
      </c>
      <c r="C216" s="55">
        <f t="shared" si="41"/>
        <v>6</v>
      </c>
      <c r="D216" s="60">
        <f t="shared" si="45"/>
        <v>3050631</v>
      </c>
      <c r="E216" s="28">
        <v>30506</v>
      </c>
      <c r="F216" s="29">
        <v>3</v>
      </c>
      <c r="G216" s="29" t="s">
        <v>292</v>
      </c>
      <c r="H216" s="29" t="s">
        <v>296</v>
      </c>
      <c r="I216" s="29">
        <f t="shared" si="42"/>
        <v>46</v>
      </c>
      <c r="J216" s="29">
        <f t="shared" si="44"/>
        <v>4</v>
      </c>
      <c r="K216" s="29">
        <f t="shared" si="43"/>
        <v>1</v>
      </c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31"/>
      <c r="AE216" s="35">
        <v>213</v>
      </c>
      <c r="AH216" s="5"/>
      <c r="AI216" s="5"/>
    </row>
    <row r="217" spans="1:35" ht="16.5" x14ac:dyDescent="0.2">
      <c r="A217" s="55">
        <f t="shared" si="40"/>
        <v>5</v>
      </c>
      <c r="B217" s="55">
        <f t="shared" si="48"/>
        <v>37</v>
      </c>
      <c r="C217" s="55">
        <f t="shared" si="41"/>
        <v>7</v>
      </c>
      <c r="D217" s="60">
        <f t="shared" si="45"/>
        <v>3050710</v>
      </c>
      <c r="E217" s="23">
        <v>30507</v>
      </c>
      <c r="F217" s="24">
        <v>1</v>
      </c>
      <c r="G217" s="24" t="s">
        <v>291</v>
      </c>
      <c r="H217" s="24" t="s">
        <v>749</v>
      </c>
      <c r="I217" s="24">
        <f t="shared" si="42"/>
        <v>47</v>
      </c>
      <c r="J217" s="24">
        <f t="shared" si="44"/>
        <v>4</v>
      </c>
      <c r="K217" s="24">
        <f t="shared" si="43"/>
        <v>1</v>
      </c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5"/>
      <c r="AE217" s="35">
        <v>214</v>
      </c>
      <c r="AH217" s="5"/>
      <c r="AI217" s="5"/>
    </row>
    <row r="218" spans="1:35" ht="16.5" x14ac:dyDescent="0.2">
      <c r="A218" s="55">
        <f t="shared" si="40"/>
        <v>5</v>
      </c>
      <c r="B218" s="55">
        <f t="shared" si="48"/>
        <v>37</v>
      </c>
      <c r="C218" s="55">
        <f t="shared" si="41"/>
        <v>7</v>
      </c>
      <c r="D218" s="60">
        <f t="shared" si="45"/>
        <v>3050711</v>
      </c>
      <c r="E218" s="26">
        <v>30507</v>
      </c>
      <c r="F218" s="13">
        <v>1</v>
      </c>
      <c r="G218" s="13" t="s">
        <v>292</v>
      </c>
      <c r="H218" s="13" t="s">
        <v>295</v>
      </c>
      <c r="I218" s="13">
        <f t="shared" si="42"/>
        <v>47</v>
      </c>
      <c r="J218" s="13">
        <f t="shared" si="44"/>
        <v>4</v>
      </c>
      <c r="K218" s="13">
        <f t="shared" si="43"/>
        <v>1</v>
      </c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27"/>
      <c r="AE218" s="35">
        <v>215</v>
      </c>
      <c r="AH218" s="5"/>
      <c r="AI218" s="5"/>
    </row>
    <row r="219" spans="1:35" ht="16.5" x14ac:dyDescent="0.2">
      <c r="A219" s="55">
        <f t="shared" si="40"/>
        <v>5</v>
      </c>
      <c r="B219" s="55">
        <f t="shared" si="48"/>
        <v>37</v>
      </c>
      <c r="C219" s="55">
        <f t="shared" si="41"/>
        <v>7</v>
      </c>
      <c r="D219" s="60">
        <f t="shared" si="45"/>
        <v>3050720</v>
      </c>
      <c r="E219" s="26">
        <v>30507</v>
      </c>
      <c r="F219" s="13">
        <v>2</v>
      </c>
      <c r="G219" s="13" t="s">
        <v>291</v>
      </c>
      <c r="H219" s="13" t="s">
        <v>297</v>
      </c>
      <c r="I219" s="13">
        <f t="shared" si="42"/>
        <v>47</v>
      </c>
      <c r="J219" s="13">
        <f t="shared" si="44"/>
        <v>4</v>
      </c>
      <c r="K219" s="13">
        <f t="shared" si="43"/>
        <v>1</v>
      </c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27"/>
      <c r="AE219" s="35">
        <v>216</v>
      </c>
      <c r="AH219" s="5"/>
      <c r="AI219" s="5"/>
    </row>
    <row r="220" spans="1:35" ht="16.5" x14ac:dyDescent="0.2">
      <c r="A220" s="55">
        <f t="shared" si="40"/>
        <v>5</v>
      </c>
      <c r="B220" s="55">
        <f t="shared" si="48"/>
        <v>37</v>
      </c>
      <c r="C220" s="55">
        <f t="shared" si="41"/>
        <v>7</v>
      </c>
      <c r="D220" s="60">
        <f t="shared" si="45"/>
        <v>3050721</v>
      </c>
      <c r="E220" s="26">
        <v>30507</v>
      </c>
      <c r="F220" s="13">
        <v>2</v>
      </c>
      <c r="G220" s="13" t="s">
        <v>292</v>
      </c>
      <c r="H220" s="13" t="s">
        <v>299</v>
      </c>
      <c r="I220" s="13">
        <f t="shared" si="42"/>
        <v>47</v>
      </c>
      <c r="J220" s="13">
        <f t="shared" si="44"/>
        <v>4</v>
      </c>
      <c r="K220" s="13">
        <f t="shared" si="43"/>
        <v>1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27"/>
      <c r="AE220" s="35">
        <v>217</v>
      </c>
      <c r="AH220" s="5"/>
      <c r="AI220" s="5"/>
    </row>
    <row r="221" spans="1:35" ht="16.5" x14ac:dyDescent="0.2">
      <c r="A221" s="55">
        <f t="shared" si="40"/>
        <v>5</v>
      </c>
      <c r="B221" s="55">
        <f t="shared" si="48"/>
        <v>37</v>
      </c>
      <c r="C221" s="55">
        <f t="shared" si="41"/>
        <v>7</v>
      </c>
      <c r="D221" s="60">
        <f t="shared" si="45"/>
        <v>3050730</v>
      </c>
      <c r="E221" s="26">
        <v>30507</v>
      </c>
      <c r="F221" s="13">
        <v>3</v>
      </c>
      <c r="G221" s="13" t="s">
        <v>291</v>
      </c>
      <c r="H221" s="13" t="s">
        <v>1114</v>
      </c>
      <c r="I221" s="13">
        <f t="shared" si="42"/>
        <v>47</v>
      </c>
      <c r="J221" s="13">
        <f t="shared" si="44"/>
        <v>4</v>
      </c>
      <c r="K221" s="13">
        <f t="shared" si="43"/>
        <v>1</v>
      </c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27"/>
      <c r="AE221" s="35">
        <v>218</v>
      </c>
      <c r="AH221" s="5"/>
      <c r="AI221" s="5"/>
    </row>
    <row r="222" spans="1:35" ht="17.25" thickBot="1" x14ac:dyDescent="0.25">
      <c r="A222" s="55">
        <f t="shared" si="40"/>
        <v>5</v>
      </c>
      <c r="B222" s="55">
        <f t="shared" si="48"/>
        <v>37</v>
      </c>
      <c r="C222" s="55">
        <f t="shared" si="41"/>
        <v>7</v>
      </c>
      <c r="D222" s="60">
        <f t="shared" si="45"/>
        <v>3050731</v>
      </c>
      <c r="E222" s="28">
        <v>30507</v>
      </c>
      <c r="F222" s="29">
        <v>3</v>
      </c>
      <c r="G222" s="29" t="s">
        <v>292</v>
      </c>
      <c r="H222" s="29" t="s">
        <v>296</v>
      </c>
      <c r="I222" s="29">
        <f t="shared" si="42"/>
        <v>47</v>
      </c>
      <c r="J222" s="29">
        <f t="shared" si="44"/>
        <v>4</v>
      </c>
      <c r="K222" s="29">
        <f t="shared" si="43"/>
        <v>1</v>
      </c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31"/>
      <c r="AE222" s="35">
        <v>219</v>
      </c>
      <c r="AH222" s="5"/>
      <c r="AI222" s="5"/>
    </row>
    <row r="223" spans="1:35" ht="16.5" x14ac:dyDescent="0.2">
      <c r="A223" s="55">
        <f t="shared" si="40"/>
        <v>5</v>
      </c>
      <c r="B223" s="55">
        <f t="shared" si="48"/>
        <v>38</v>
      </c>
      <c r="C223" s="55">
        <f t="shared" si="41"/>
        <v>8</v>
      </c>
      <c r="D223" s="60">
        <f t="shared" si="45"/>
        <v>3050810</v>
      </c>
      <c r="E223" s="23">
        <v>30508</v>
      </c>
      <c r="F223" s="24">
        <v>1</v>
      </c>
      <c r="G223" s="24" t="s">
        <v>1113</v>
      </c>
      <c r="H223" s="24" t="s">
        <v>749</v>
      </c>
      <c r="I223" s="24">
        <f t="shared" si="42"/>
        <v>47</v>
      </c>
      <c r="J223" s="24">
        <f t="shared" si="44"/>
        <v>4</v>
      </c>
      <c r="K223" s="24">
        <f t="shared" si="43"/>
        <v>1</v>
      </c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5"/>
      <c r="AE223" s="35">
        <v>220</v>
      </c>
      <c r="AH223" s="5"/>
      <c r="AI223" s="5"/>
    </row>
    <row r="224" spans="1:35" ht="16.5" x14ac:dyDescent="0.2">
      <c r="A224" s="55">
        <f t="shared" si="40"/>
        <v>5</v>
      </c>
      <c r="B224" s="55">
        <f t="shared" si="48"/>
        <v>38</v>
      </c>
      <c r="C224" s="55">
        <f t="shared" si="41"/>
        <v>8</v>
      </c>
      <c r="D224" s="60">
        <f t="shared" si="45"/>
        <v>3050811</v>
      </c>
      <c r="E224" s="26">
        <v>30508</v>
      </c>
      <c r="F224" s="13">
        <v>1</v>
      </c>
      <c r="G224" s="13" t="s">
        <v>292</v>
      </c>
      <c r="H224" s="13" t="s">
        <v>295</v>
      </c>
      <c r="I224" s="13">
        <f t="shared" si="42"/>
        <v>47</v>
      </c>
      <c r="J224" s="13">
        <f t="shared" si="44"/>
        <v>4</v>
      </c>
      <c r="K224" s="13">
        <f t="shared" si="43"/>
        <v>1</v>
      </c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27"/>
      <c r="AE224" s="35">
        <v>221</v>
      </c>
      <c r="AH224" s="5"/>
      <c r="AI224" s="5"/>
    </row>
    <row r="225" spans="1:35" ht="16.5" x14ac:dyDescent="0.2">
      <c r="A225" s="55">
        <f t="shared" si="40"/>
        <v>5</v>
      </c>
      <c r="B225" s="55">
        <f t="shared" si="48"/>
        <v>38</v>
      </c>
      <c r="C225" s="55">
        <f t="shared" si="41"/>
        <v>8</v>
      </c>
      <c r="D225" s="60">
        <f t="shared" si="45"/>
        <v>3050820</v>
      </c>
      <c r="E225" s="26">
        <v>30508</v>
      </c>
      <c r="F225" s="13">
        <v>2</v>
      </c>
      <c r="G225" s="13" t="s">
        <v>1113</v>
      </c>
      <c r="H225" s="13" t="s">
        <v>297</v>
      </c>
      <c r="I225" s="13">
        <f t="shared" si="42"/>
        <v>47</v>
      </c>
      <c r="J225" s="13">
        <f t="shared" si="44"/>
        <v>4</v>
      </c>
      <c r="K225" s="13">
        <f t="shared" si="43"/>
        <v>1</v>
      </c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27"/>
      <c r="AE225" s="35">
        <v>222</v>
      </c>
      <c r="AH225" s="5"/>
      <c r="AI225" s="5"/>
    </row>
    <row r="226" spans="1:35" ht="16.5" x14ac:dyDescent="0.2">
      <c r="A226" s="55">
        <f t="shared" si="40"/>
        <v>5</v>
      </c>
      <c r="B226" s="55">
        <f t="shared" si="48"/>
        <v>38</v>
      </c>
      <c r="C226" s="55">
        <f t="shared" si="41"/>
        <v>8</v>
      </c>
      <c r="D226" s="60">
        <f t="shared" si="45"/>
        <v>3050821</v>
      </c>
      <c r="E226" s="26">
        <v>30508</v>
      </c>
      <c r="F226" s="13">
        <v>2</v>
      </c>
      <c r="G226" s="13" t="s">
        <v>292</v>
      </c>
      <c r="H226" s="13" t="s">
        <v>299</v>
      </c>
      <c r="I226" s="13">
        <f t="shared" si="42"/>
        <v>47</v>
      </c>
      <c r="J226" s="13">
        <f t="shared" si="44"/>
        <v>4</v>
      </c>
      <c r="K226" s="13">
        <f t="shared" si="43"/>
        <v>1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27"/>
      <c r="AE226" s="35">
        <v>223</v>
      </c>
      <c r="AH226" s="5"/>
      <c r="AI226" s="5"/>
    </row>
    <row r="227" spans="1:35" ht="16.5" x14ac:dyDescent="0.2">
      <c r="A227" s="55">
        <f t="shared" si="40"/>
        <v>5</v>
      </c>
      <c r="B227" s="55">
        <f t="shared" si="48"/>
        <v>38</v>
      </c>
      <c r="C227" s="55">
        <f t="shared" si="41"/>
        <v>8</v>
      </c>
      <c r="D227" s="60">
        <f t="shared" si="45"/>
        <v>3050830</v>
      </c>
      <c r="E227" s="26">
        <v>30508</v>
      </c>
      <c r="F227" s="13">
        <v>3</v>
      </c>
      <c r="G227" s="13" t="s">
        <v>291</v>
      </c>
      <c r="H227" s="13" t="s">
        <v>698</v>
      </c>
      <c r="I227" s="13">
        <f t="shared" si="42"/>
        <v>47</v>
      </c>
      <c r="J227" s="13">
        <f t="shared" si="44"/>
        <v>4</v>
      </c>
      <c r="K227" s="13">
        <f t="shared" si="43"/>
        <v>1</v>
      </c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27"/>
      <c r="AE227" s="35">
        <v>224</v>
      </c>
      <c r="AH227" s="5"/>
      <c r="AI227" s="5"/>
    </row>
    <row r="228" spans="1:35" ht="17.25" thickBot="1" x14ac:dyDescent="0.25">
      <c r="A228" s="55">
        <f t="shared" si="40"/>
        <v>5</v>
      </c>
      <c r="B228" s="55">
        <f t="shared" si="48"/>
        <v>38</v>
      </c>
      <c r="C228" s="55">
        <f t="shared" si="41"/>
        <v>8</v>
      </c>
      <c r="D228" s="60">
        <f t="shared" si="45"/>
        <v>3050831</v>
      </c>
      <c r="E228" s="28">
        <v>30508</v>
      </c>
      <c r="F228" s="29">
        <v>3</v>
      </c>
      <c r="G228" s="29" t="s">
        <v>292</v>
      </c>
      <c r="H228" s="29" t="s">
        <v>296</v>
      </c>
      <c r="I228" s="29">
        <f t="shared" si="42"/>
        <v>47</v>
      </c>
      <c r="J228" s="29">
        <f t="shared" si="44"/>
        <v>4</v>
      </c>
      <c r="K228" s="29">
        <f t="shared" si="43"/>
        <v>1</v>
      </c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31"/>
      <c r="AE228" s="35">
        <v>225</v>
      </c>
      <c r="AH228" s="5"/>
      <c r="AI228" s="5"/>
    </row>
    <row r="229" spans="1:35" ht="16.5" x14ac:dyDescent="0.2">
      <c r="A229" s="55">
        <f t="shared" si="40"/>
        <v>5</v>
      </c>
      <c r="B229" s="55">
        <f t="shared" si="48"/>
        <v>39</v>
      </c>
      <c r="C229" s="55">
        <f t="shared" si="41"/>
        <v>9</v>
      </c>
      <c r="D229" s="60">
        <f t="shared" si="45"/>
        <v>3050910</v>
      </c>
      <c r="E229" s="23">
        <v>30509</v>
      </c>
      <c r="F229" s="24">
        <v>1</v>
      </c>
      <c r="G229" s="24" t="s">
        <v>291</v>
      </c>
      <c r="H229" s="24" t="s">
        <v>749</v>
      </c>
      <c r="I229" s="24">
        <f t="shared" si="42"/>
        <v>48</v>
      </c>
      <c r="J229" s="24">
        <f t="shared" si="44"/>
        <v>4</v>
      </c>
      <c r="K229" s="24">
        <f t="shared" si="43"/>
        <v>1</v>
      </c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5"/>
      <c r="AE229" s="35">
        <v>226</v>
      </c>
      <c r="AH229" s="5"/>
      <c r="AI229" s="5"/>
    </row>
    <row r="230" spans="1:35" ht="16.5" x14ac:dyDescent="0.2">
      <c r="A230" s="55">
        <f t="shared" si="40"/>
        <v>5</v>
      </c>
      <c r="B230" s="55">
        <f t="shared" si="48"/>
        <v>39</v>
      </c>
      <c r="C230" s="55">
        <f t="shared" si="41"/>
        <v>9</v>
      </c>
      <c r="D230" s="60">
        <f t="shared" si="45"/>
        <v>3050911</v>
      </c>
      <c r="E230" s="26">
        <v>30509</v>
      </c>
      <c r="F230" s="13">
        <v>1</v>
      </c>
      <c r="G230" s="13" t="s">
        <v>292</v>
      </c>
      <c r="H230" s="13" t="s">
        <v>295</v>
      </c>
      <c r="I230" s="13">
        <f t="shared" si="42"/>
        <v>48</v>
      </c>
      <c r="J230" s="13">
        <f t="shared" si="44"/>
        <v>4</v>
      </c>
      <c r="K230" s="13">
        <f t="shared" si="43"/>
        <v>1</v>
      </c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27"/>
      <c r="AE230" s="35">
        <v>227</v>
      </c>
      <c r="AH230" s="5"/>
      <c r="AI230" s="5"/>
    </row>
    <row r="231" spans="1:35" ht="16.5" x14ac:dyDescent="0.2">
      <c r="A231" s="55">
        <f t="shared" si="40"/>
        <v>5</v>
      </c>
      <c r="B231" s="55">
        <f t="shared" si="48"/>
        <v>39</v>
      </c>
      <c r="C231" s="55">
        <f t="shared" si="41"/>
        <v>9</v>
      </c>
      <c r="D231" s="60">
        <f t="shared" si="45"/>
        <v>3050920</v>
      </c>
      <c r="E231" s="26">
        <v>30509</v>
      </c>
      <c r="F231" s="13">
        <v>2</v>
      </c>
      <c r="G231" s="13" t="s">
        <v>291</v>
      </c>
      <c r="H231" s="13" t="s">
        <v>297</v>
      </c>
      <c r="I231" s="13">
        <f t="shared" si="42"/>
        <v>48</v>
      </c>
      <c r="J231" s="13">
        <f t="shared" si="44"/>
        <v>4</v>
      </c>
      <c r="K231" s="13">
        <f t="shared" si="43"/>
        <v>1</v>
      </c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27"/>
      <c r="AE231" s="35">
        <v>228</v>
      </c>
      <c r="AH231" s="5"/>
      <c r="AI231" s="5"/>
    </row>
    <row r="232" spans="1:35" ht="16.5" x14ac:dyDescent="0.2">
      <c r="A232" s="55">
        <f t="shared" si="40"/>
        <v>5</v>
      </c>
      <c r="B232" s="55">
        <f t="shared" si="48"/>
        <v>39</v>
      </c>
      <c r="C232" s="55">
        <f t="shared" si="41"/>
        <v>9</v>
      </c>
      <c r="D232" s="60">
        <f t="shared" si="45"/>
        <v>3050921</v>
      </c>
      <c r="E232" s="26">
        <v>30509</v>
      </c>
      <c r="F232" s="13">
        <v>2</v>
      </c>
      <c r="G232" s="13" t="s">
        <v>292</v>
      </c>
      <c r="H232" s="13" t="s">
        <v>299</v>
      </c>
      <c r="I232" s="13">
        <f t="shared" si="42"/>
        <v>48</v>
      </c>
      <c r="J232" s="13">
        <f t="shared" si="44"/>
        <v>4</v>
      </c>
      <c r="K232" s="13">
        <f t="shared" si="43"/>
        <v>1</v>
      </c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27"/>
      <c r="AE232" s="35">
        <v>229</v>
      </c>
      <c r="AH232" s="5"/>
      <c r="AI232" s="5"/>
    </row>
    <row r="233" spans="1:35" ht="16.5" x14ac:dyDescent="0.2">
      <c r="A233" s="55">
        <f t="shared" si="40"/>
        <v>5</v>
      </c>
      <c r="B233" s="55">
        <f t="shared" si="48"/>
        <v>39</v>
      </c>
      <c r="C233" s="55">
        <f t="shared" si="41"/>
        <v>9</v>
      </c>
      <c r="D233" s="60">
        <f t="shared" si="45"/>
        <v>3050930</v>
      </c>
      <c r="E233" s="26">
        <v>30509</v>
      </c>
      <c r="F233" s="13">
        <v>3</v>
      </c>
      <c r="G233" s="13" t="s">
        <v>291</v>
      </c>
      <c r="H233" s="13" t="s">
        <v>698</v>
      </c>
      <c r="I233" s="13">
        <f t="shared" si="42"/>
        <v>48</v>
      </c>
      <c r="J233" s="13">
        <f t="shared" si="44"/>
        <v>4</v>
      </c>
      <c r="K233" s="13">
        <f t="shared" si="43"/>
        <v>1</v>
      </c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27"/>
      <c r="AE233" s="35">
        <v>230</v>
      </c>
      <c r="AH233" s="5"/>
      <c r="AI233" s="5"/>
    </row>
    <row r="234" spans="1:35" ht="17.25" thickBot="1" x14ac:dyDescent="0.25">
      <c r="A234" s="55">
        <f t="shared" si="40"/>
        <v>5</v>
      </c>
      <c r="B234" s="55">
        <f t="shared" si="48"/>
        <v>39</v>
      </c>
      <c r="C234" s="55">
        <f t="shared" si="41"/>
        <v>9</v>
      </c>
      <c r="D234" s="60">
        <f t="shared" si="45"/>
        <v>3050931</v>
      </c>
      <c r="E234" s="28">
        <v>30509</v>
      </c>
      <c r="F234" s="29">
        <v>3</v>
      </c>
      <c r="G234" s="29" t="s">
        <v>292</v>
      </c>
      <c r="H234" s="29" t="s">
        <v>296</v>
      </c>
      <c r="I234" s="29">
        <f t="shared" si="42"/>
        <v>48</v>
      </c>
      <c r="J234" s="29">
        <f t="shared" si="44"/>
        <v>4</v>
      </c>
      <c r="K234" s="29">
        <f t="shared" si="43"/>
        <v>1</v>
      </c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31"/>
      <c r="AE234" s="35">
        <v>231</v>
      </c>
      <c r="AH234" s="5"/>
      <c r="AI234" s="5"/>
    </row>
    <row r="235" spans="1:35" ht="16.5" x14ac:dyDescent="0.2">
      <c r="A235" s="55">
        <f t="shared" si="40"/>
        <v>5</v>
      </c>
      <c r="B235" s="55">
        <f t="shared" si="48"/>
        <v>40</v>
      </c>
      <c r="C235" s="55">
        <f t="shared" si="41"/>
        <v>10</v>
      </c>
      <c r="D235" s="60">
        <f t="shared" si="45"/>
        <v>3051010</v>
      </c>
      <c r="E235" s="23">
        <v>30510</v>
      </c>
      <c r="F235" s="24">
        <v>1</v>
      </c>
      <c r="G235" s="24" t="s">
        <v>291</v>
      </c>
      <c r="H235" s="24" t="s">
        <v>749</v>
      </c>
      <c r="I235" s="24">
        <f t="shared" si="42"/>
        <v>48</v>
      </c>
      <c r="J235" s="24">
        <f t="shared" si="44"/>
        <v>4</v>
      </c>
      <c r="K235" s="24">
        <f t="shared" si="43"/>
        <v>1</v>
      </c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5"/>
      <c r="AE235" s="35">
        <v>232</v>
      </c>
      <c r="AH235" s="5"/>
      <c r="AI235" s="5"/>
    </row>
    <row r="236" spans="1:35" ht="16.5" x14ac:dyDescent="0.2">
      <c r="A236" s="55">
        <f t="shared" si="40"/>
        <v>5</v>
      </c>
      <c r="B236" s="55">
        <f t="shared" si="48"/>
        <v>40</v>
      </c>
      <c r="C236" s="55">
        <f t="shared" si="41"/>
        <v>10</v>
      </c>
      <c r="D236" s="60">
        <f t="shared" si="45"/>
        <v>3051011</v>
      </c>
      <c r="E236" s="26">
        <v>30510</v>
      </c>
      <c r="F236" s="13">
        <v>1</v>
      </c>
      <c r="G236" s="13" t="s">
        <v>292</v>
      </c>
      <c r="H236" s="13" t="s">
        <v>295</v>
      </c>
      <c r="I236" s="13">
        <f t="shared" si="42"/>
        <v>48</v>
      </c>
      <c r="J236" s="13">
        <f t="shared" si="44"/>
        <v>4</v>
      </c>
      <c r="K236" s="13">
        <f t="shared" si="43"/>
        <v>1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27"/>
      <c r="AE236" s="35">
        <v>233</v>
      </c>
      <c r="AH236" s="5"/>
      <c r="AI236" s="5"/>
    </row>
    <row r="237" spans="1:35" ht="16.5" x14ac:dyDescent="0.2">
      <c r="A237" s="55">
        <f t="shared" si="40"/>
        <v>5</v>
      </c>
      <c r="B237" s="55">
        <f t="shared" si="48"/>
        <v>40</v>
      </c>
      <c r="C237" s="55">
        <f t="shared" si="41"/>
        <v>10</v>
      </c>
      <c r="D237" s="60">
        <f t="shared" si="45"/>
        <v>3051020</v>
      </c>
      <c r="E237" s="26">
        <v>30510</v>
      </c>
      <c r="F237" s="13">
        <v>2</v>
      </c>
      <c r="G237" s="13" t="s">
        <v>291</v>
      </c>
      <c r="H237" s="13" t="s">
        <v>1117</v>
      </c>
      <c r="I237" s="13">
        <f t="shared" si="42"/>
        <v>48</v>
      </c>
      <c r="J237" s="13">
        <f t="shared" si="44"/>
        <v>4</v>
      </c>
      <c r="K237" s="13">
        <f t="shared" si="43"/>
        <v>1</v>
      </c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27"/>
      <c r="AE237" s="35">
        <v>234</v>
      </c>
      <c r="AH237" s="5"/>
      <c r="AI237" s="5"/>
    </row>
    <row r="238" spans="1:35" ht="16.5" x14ac:dyDescent="0.2">
      <c r="A238" s="55">
        <f t="shared" si="40"/>
        <v>5</v>
      </c>
      <c r="B238" s="55">
        <f t="shared" si="48"/>
        <v>40</v>
      </c>
      <c r="C238" s="55">
        <f t="shared" si="41"/>
        <v>10</v>
      </c>
      <c r="D238" s="60">
        <f t="shared" si="45"/>
        <v>3051021</v>
      </c>
      <c r="E238" s="26">
        <v>30510</v>
      </c>
      <c r="F238" s="13">
        <v>2</v>
      </c>
      <c r="G238" s="13" t="s">
        <v>292</v>
      </c>
      <c r="H238" s="13" t="s">
        <v>1118</v>
      </c>
      <c r="I238" s="13">
        <f t="shared" si="42"/>
        <v>48</v>
      </c>
      <c r="J238" s="13">
        <f t="shared" si="44"/>
        <v>4</v>
      </c>
      <c r="K238" s="13">
        <f t="shared" si="43"/>
        <v>1</v>
      </c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27"/>
      <c r="AE238" s="35">
        <v>235</v>
      </c>
      <c r="AH238" s="5"/>
      <c r="AI238" s="5"/>
    </row>
    <row r="239" spans="1:35" ht="16.5" x14ac:dyDescent="0.2">
      <c r="A239" s="55">
        <f t="shared" si="40"/>
        <v>5</v>
      </c>
      <c r="B239" s="55">
        <f t="shared" si="48"/>
        <v>40</v>
      </c>
      <c r="C239" s="55">
        <f t="shared" si="41"/>
        <v>10</v>
      </c>
      <c r="D239" s="60">
        <f t="shared" si="45"/>
        <v>3051030</v>
      </c>
      <c r="E239" s="26">
        <v>30510</v>
      </c>
      <c r="F239" s="13">
        <v>3</v>
      </c>
      <c r="G239" s="13" t="s">
        <v>291</v>
      </c>
      <c r="H239" s="13" t="s">
        <v>698</v>
      </c>
      <c r="I239" s="13">
        <f t="shared" si="42"/>
        <v>48</v>
      </c>
      <c r="J239" s="13">
        <f t="shared" si="44"/>
        <v>4</v>
      </c>
      <c r="K239" s="13">
        <f t="shared" si="43"/>
        <v>1</v>
      </c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27"/>
      <c r="AE239" s="35">
        <v>236</v>
      </c>
      <c r="AH239" s="5"/>
      <c r="AI239" s="5"/>
    </row>
    <row r="240" spans="1:35" ht="17.25" thickBot="1" x14ac:dyDescent="0.25">
      <c r="A240" s="55">
        <f t="shared" si="40"/>
        <v>5</v>
      </c>
      <c r="B240" s="55">
        <f t="shared" si="48"/>
        <v>40</v>
      </c>
      <c r="C240" s="55">
        <f t="shared" si="41"/>
        <v>10</v>
      </c>
      <c r="D240" s="60">
        <f t="shared" si="45"/>
        <v>3051031</v>
      </c>
      <c r="E240" s="28">
        <v>30510</v>
      </c>
      <c r="F240" s="29">
        <v>3</v>
      </c>
      <c r="G240" s="29" t="s">
        <v>292</v>
      </c>
      <c r="H240" s="29" t="s">
        <v>296</v>
      </c>
      <c r="I240" s="29">
        <f t="shared" si="42"/>
        <v>48</v>
      </c>
      <c r="J240" s="29">
        <f t="shared" si="44"/>
        <v>4</v>
      </c>
      <c r="K240" s="29">
        <f t="shared" si="43"/>
        <v>1</v>
      </c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31"/>
      <c r="AE240" s="35">
        <v>237</v>
      </c>
      <c r="AH240" s="5"/>
      <c r="AI240" s="5"/>
    </row>
    <row r="241" spans="1:35" ht="16.5" x14ac:dyDescent="0.2">
      <c r="A241" s="55">
        <f t="shared" si="40"/>
        <v>5</v>
      </c>
      <c r="B241" s="55">
        <f t="shared" si="48"/>
        <v>41</v>
      </c>
      <c r="C241" s="55">
        <f t="shared" si="41"/>
        <v>11</v>
      </c>
      <c r="D241" s="60">
        <f t="shared" si="45"/>
        <v>3051110</v>
      </c>
      <c r="E241" s="23">
        <v>30511</v>
      </c>
      <c r="F241" s="24">
        <v>1</v>
      </c>
      <c r="G241" s="24" t="s">
        <v>291</v>
      </c>
      <c r="H241" s="24" t="s">
        <v>749</v>
      </c>
      <c r="I241" s="24">
        <f t="shared" si="42"/>
        <v>49</v>
      </c>
      <c r="J241" s="24">
        <f t="shared" si="44"/>
        <v>4</v>
      </c>
      <c r="K241" s="24">
        <f t="shared" si="43"/>
        <v>1</v>
      </c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5"/>
      <c r="AE241" s="35">
        <v>238</v>
      </c>
      <c r="AH241" s="5"/>
      <c r="AI241" s="5"/>
    </row>
    <row r="242" spans="1:35" ht="16.5" x14ac:dyDescent="0.2">
      <c r="A242" s="55">
        <f t="shared" si="40"/>
        <v>5</v>
      </c>
      <c r="B242" s="55">
        <f t="shared" si="48"/>
        <v>41</v>
      </c>
      <c r="C242" s="55">
        <f t="shared" si="41"/>
        <v>11</v>
      </c>
      <c r="D242" s="60">
        <f t="shared" si="45"/>
        <v>3051111</v>
      </c>
      <c r="E242" s="26">
        <v>30511</v>
      </c>
      <c r="F242" s="13">
        <v>1</v>
      </c>
      <c r="G242" s="13" t="s">
        <v>292</v>
      </c>
      <c r="H242" s="13" t="s">
        <v>295</v>
      </c>
      <c r="I242" s="13">
        <f t="shared" si="42"/>
        <v>49</v>
      </c>
      <c r="J242" s="13">
        <f t="shared" si="44"/>
        <v>4</v>
      </c>
      <c r="K242" s="13">
        <f t="shared" si="43"/>
        <v>1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27"/>
      <c r="AE242" s="35">
        <v>239</v>
      </c>
      <c r="AH242" s="5"/>
      <c r="AI242" s="5"/>
    </row>
    <row r="243" spans="1:35" ht="16.5" x14ac:dyDescent="0.2">
      <c r="A243" s="55">
        <f t="shared" si="40"/>
        <v>5</v>
      </c>
      <c r="B243" s="55">
        <f t="shared" si="48"/>
        <v>41</v>
      </c>
      <c r="C243" s="55">
        <f t="shared" si="41"/>
        <v>11</v>
      </c>
      <c r="D243" s="60">
        <f t="shared" si="45"/>
        <v>3051120</v>
      </c>
      <c r="E243" s="26">
        <v>30511</v>
      </c>
      <c r="F243" s="13">
        <v>2</v>
      </c>
      <c r="G243" s="13" t="s">
        <v>291</v>
      </c>
      <c r="H243" s="13" t="s">
        <v>1117</v>
      </c>
      <c r="I243" s="13">
        <f t="shared" si="42"/>
        <v>49</v>
      </c>
      <c r="J243" s="13">
        <f t="shared" si="44"/>
        <v>4</v>
      </c>
      <c r="K243" s="13">
        <f t="shared" si="43"/>
        <v>1</v>
      </c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27"/>
      <c r="AE243" s="35">
        <v>240</v>
      </c>
      <c r="AH243" s="5"/>
      <c r="AI243" s="5"/>
    </row>
    <row r="244" spans="1:35" ht="16.5" x14ac:dyDescent="0.2">
      <c r="A244" s="55">
        <f t="shared" si="40"/>
        <v>5</v>
      </c>
      <c r="B244" s="55">
        <f t="shared" si="48"/>
        <v>41</v>
      </c>
      <c r="C244" s="55">
        <f t="shared" si="41"/>
        <v>11</v>
      </c>
      <c r="D244" s="60">
        <f t="shared" si="45"/>
        <v>3051121</v>
      </c>
      <c r="E244" s="26">
        <v>30511</v>
      </c>
      <c r="F244" s="13">
        <v>2</v>
      </c>
      <c r="G244" s="13" t="s">
        <v>292</v>
      </c>
      <c r="H244" s="13" t="s">
        <v>1118</v>
      </c>
      <c r="I244" s="13">
        <f t="shared" si="42"/>
        <v>49</v>
      </c>
      <c r="J244" s="13">
        <f t="shared" si="44"/>
        <v>4</v>
      </c>
      <c r="K244" s="13">
        <f t="shared" si="43"/>
        <v>1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27"/>
      <c r="AE244" s="35">
        <v>241</v>
      </c>
      <c r="AH244" s="5"/>
      <c r="AI244" s="5"/>
    </row>
    <row r="245" spans="1:35" ht="16.5" x14ac:dyDescent="0.2">
      <c r="A245" s="55">
        <f t="shared" si="40"/>
        <v>5</v>
      </c>
      <c r="B245" s="55">
        <f t="shared" si="48"/>
        <v>41</v>
      </c>
      <c r="C245" s="55">
        <f t="shared" si="41"/>
        <v>11</v>
      </c>
      <c r="D245" s="60">
        <f t="shared" si="45"/>
        <v>3051130</v>
      </c>
      <c r="E245" s="26">
        <v>30511</v>
      </c>
      <c r="F245" s="13">
        <v>3</v>
      </c>
      <c r="G245" s="13" t="s">
        <v>291</v>
      </c>
      <c r="H245" s="13" t="s">
        <v>698</v>
      </c>
      <c r="I245" s="13">
        <f t="shared" si="42"/>
        <v>49</v>
      </c>
      <c r="J245" s="13">
        <f t="shared" si="44"/>
        <v>4</v>
      </c>
      <c r="K245" s="13">
        <f t="shared" si="43"/>
        <v>1</v>
      </c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27"/>
      <c r="AE245" s="35">
        <v>242</v>
      </c>
      <c r="AH245" s="5"/>
      <c r="AI245" s="5"/>
    </row>
    <row r="246" spans="1:35" ht="17.25" thickBot="1" x14ac:dyDescent="0.25">
      <c r="A246" s="55">
        <f t="shared" si="40"/>
        <v>5</v>
      </c>
      <c r="B246" s="55">
        <f t="shared" si="48"/>
        <v>41</v>
      </c>
      <c r="C246" s="55">
        <f t="shared" si="41"/>
        <v>11</v>
      </c>
      <c r="D246" s="60">
        <f t="shared" si="45"/>
        <v>3051131</v>
      </c>
      <c r="E246" s="28">
        <v>30511</v>
      </c>
      <c r="F246" s="29">
        <v>3</v>
      </c>
      <c r="G246" s="29" t="s">
        <v>292</v>
      </c>
      <c r="H246" s="29" t="s">
        <v>296</v>
      </c>
      <c r="I246" s="29">
        <f t="shared" si="42"/>
        <v>49</v>
      </c>
      <c r="J246" s="29">
        <f t="shared" si="44"/>
        <v>4</v>
      </c>
      <c r="K246" s="29">
        <f t="shared" si="43"/>
        <v>1</v>
      </c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31"/>
      <c r="AE246" s="35">
        <v>243</v>
      </c>
      <c r="AH246" s="5"/>
      <c r="AI246" s="5"/>
    </row>
    <row r="247" spans="1:35" ht="16.5" x14ac:dyDescent="0.2">
      <c r="A247" s="55">
        <f t="shared" si="40"/>
        <v>5</v>
      </c>
      <c r="B247" s="55">
        <f t="shared" si="48"/>
        <v>42</v>
      </c>
      <c r="C247" s="55">
        <f t="shared" si="41"/>
        <v>12</v>
      </c>
      <c r="D247" s="60">
        <f t="shared" si="45"/>
        <v>3051210</v>
      </c>
      <c r="E247" s="23">
        <v>30512</v>
      </c>
      <c r="F247" s="24">
        <v>1</v>
      </c>
      <c r="G247" s="24" t="s">
        <v>291</v>
      </c>
      <c r="H247" s="24" t="s">
        <v>749</v>
      </c>
      <c r="I247" s="24">
        <f t="shared" si="42"/>
        <v>49</v>
      </c>
      <c r="J247" s="24">
        <f t="shared" si="44"/>
        <v>4</v>
      </c>
      <c r="K247" s="24">
        <f t="shared" si="43"/>
        <v>1</v>
      </c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5"/>
      <c r="AE247" s="35">
        <v>244</v>
      </c>
      <c r="AH247" s="5"/>
      <c r="AI247" s="5"/>
    </row>
    <row r="248" spans="1:35" ht="16.5" x14ac:dyDescent="0.2">
      <c r="A248" s="55">
        <f t="shared" si="40"/>
        <v>5</v>
      </c>
      <c r="B248" s="55">
        <f t="shared" si="48"/>
        <v>42</v>
      </c>
      <c r="C248" s="55">
        <f t="shared" si="41"/>
        <v>12</v>
      </c>
      <c r="D248" s="60">
        <f t="shared" si="45"/>
        <v>3051211</v>
      </c>
      <c r="E248" s="26">
        <v>30512</v>
      </c>
      <c r="F248" s="13">
        <v>1</v>
      </c>
      <c r="G248" s="13" t="s">
        <v>292</v>
      </c>
      <c r="H248" s="13" t="s">
        <v>295</v>
      </c>
      <c r="I248" s="13">
        <f t="shared" si="42"/>
        <v>49</v>
      </c>
      <c r="J248" s="13">
        <f t="shared" si="44"/>
        <v>4</v>
      </c>
      <c r="K248" s="13">
        <f t="shared" si="43"/>
        <v>1</v>
      </c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27"/>
      <c r="AE248" s="35">
        <v>245</v>
      </c>
      <c r="AH248" s="5"/>
      <c r="AI248" s="5"/>
    </row>
    <row r="249" spans="1:35" ht="16.5" x14ac:dyDescent="0.2">
      <c r="A249" s="55">
        <f t="shared" si="40"/>
        <v>5</v>
      </c>
      <c r="B249" s="55">
        <f t="shared" si="48"/>
        <v>42</v>
      </c>
      <c r="C249" s="55">
        <f t="shared" si="41"/>
        <v>12</v>
      </c>
      <c r="D249" s="60">
        <f t="shared" si="45"/>
        <v>3051220</v>
      </c>
      <c r="E249" s="26">
        <v>30512</v>
      </c>
      <c r="F249" s="13">
        <v>2</v>
      </c>
      <c r="G249" s="13" t="s">
        <v>1113</v>
      </c>
      <c r="H249" s="13" t="s">
        <v>297</v>
      </c>
      <c r="I249" s="13">
        <f t="shared" si="42"/>
        <v>49</v>
      </c>
      <c r="J249" s="13">
        <f t="shared" si="44"/>
        <v>4</v>
      </c>
      <c r="K249" s="13">
        <f t="shared" si="43"/>
        <v>1</v>
      </c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27"/>
      <c r="AE249" s="35">
        <v>246</v>
      </c>
      <c r="AH249" s="5"/>
      <c r="AI249" s="5"/>
    </row>
    <row r="250" spans="1:35" ht="16.5" x14ac:dyDescent="0.2">
      <c r="A250" s="55">
        <f t="shared" si="40"/>
        <v>5</v>
      </c>
      <c r="B250" s="55">
        <f t="shared" si="48"/>
        <v>42</v>
      </c>
      <c r="C250" s="55">
        <f t="shared" si="41"/>
        <v>12</v>
      </c>
      <c r="D250" s="60">
        <f t="shared" si="45"/>
        <v>3051221</v>
      </c>
      <c r="E250" s="26">
        <v>30512</v>
      </c>
      <c r="F250" s="13">
        <v>2</v>
      </c>
      <c r="G250" s="13" t="s">
        <v>292</v>
      </c>
      <c r="H250" s="13" t="s">
        <v>299</v>
      </c>
      <c r="I250" s="13">
        <f t="shared" si="42"/>
        <v>49</v>
      </c>
      <c r="J250" s="13">
        <f t="shared" si="44"/>
        <v>4</v>
      </c>
      <c r="K250" s="13">
        <f t="shared" si="43"/>
        <v>1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27"/>
      <c r="AE250" s="35">
        <v>247</v>
      </c>
      <c r="AH250" s="5"/>
      <c r="AI250" s="5"/>
    </row>
    <row r="251" spans="1:35" ht="16.5" x14ac:dyDescent="0.2">
      <c r="A251" s="55">
        <f t="shared" si="40"/>
        <v>5</v>
      </c>
      <c r="B251" s="55">
        <f t="shared" si="48"/>
        <v>42</v>
      </c>
      <c r="C251" s="55">
        <f t="shared" si="41"/>
        <v>12</v>
      </c>
      <c r="D251" s="60">
        <f t="shared" si="45"/>
        <v>3051230</v>
      </c>
      <c r="E251" s="26">
        <v>30512</v>
      </c>
      <c r="F251" s="13">
        <v>3</v>
      </c>
      <c r="G251" s="13" t="s">
        <v>291</v>
      </c>
      <c r="H251" s="13" t="s">
        <v>698</v>
      </c>
      <c r="I251" s="13">
        <f t="shared" si="42"/>
        <v>49</v>
      </c>
      <c r="J251" s="13">
        <f t="shared" si="44"/>
        <v>4</v>
      </c>
      <c r="K251" s="13">
        <f t="shared" si="43"/>
        <v>1</v>
      </c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27"/>
      <c r="AE251" s="35">
        <v>248</v>
      </c>
      <c r="AH251" s="5"/>
      <c r="AI251" s="5"/>
    </row>
    <row r="252" spans="1:35" ht="17.25" thickBot="1" x14ac:dyDescent="0.25">
      <c r="A252" s="55">
        <f t="shared" si="40"/>
        <v>5</v>
      </c>
      <c r="B252" s="55">
        <f t="shared" si="48"/>
        <v>42</v>
      </c>
      <c r="C252" s="55">
        <f t="shared" si="41"/>
        <v>12</v>
      </c>
      <c r="D252" s="60">
        <f t="shared" si="45"/>
        <v>3051231</v>
      </c>
      <c r="E252" s="28">
        <v>30512</v>
      </c>
      <c r="F252" s="29">
        <v>3</v>
      </c>
      <c r="G252" s="29" t="s">
        <v>292</v>
      </c>
      <c r="H252" s="29" t="s">
        <v>296</v>
      </c>
      <c r="I252" s="29">
        <f t="shared" si="42"/>
        <v>49</v>
      </c>
      <c r="J252" s="29">
        <f t="shared" si="44"/>
        <v>4</v>
      </c>
      <c r="K252" s="29">
        <f t="shared" si="43"/>
        <v>1</v>
      </c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31"/>
      <c r="AE252" s="35">
        <v>249</v>
      </c>
      <c r="AH252" s="5"/>
      <c r="AI252" s="5"/>
    </row>
    <row r="253" spans="1:35" ht="16.5" x14ac:dyDescent="0.2">
      <c r="A253" s="55">
        <f t="shared" si="40"/>
        <v>5</v>
      </c>
      <c r="B253" s="55">
        <f t="shared" si="48"/>
        <v>43</v>
      </c>
      <c r="C253" s="55">
        <f t="shared" si="41"/>
        <v>13</v>
      </c>
      <c r="D253" s="60">
        <f t="shared" si="45"/>
        <v>3051310</v>
      </c>
      <c r="E253" s="23">
        <v>30513</v>
      </c>
      <c r="F253" s="24">
        <v>1</v>
      </c>
      <c r="G253" s="24" t="s">
        <v>291</v>
      </c>
      <c r="H253" s="24" t="s">
        <v>749</v>
      </c>
      <c r="I253" s="24">
        <f t="shared" si="42"/>
        <v>50</v>
      </c>
      <c r="J253" s="24">
        <f t="shared" si="44"/>
        <v>5</v>
      </c>
      <c r="K253" s="24">
        <f t="shared" si="43"/>
        <v>1</v>
      </c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5"/>
      <c r="AE253" s="35">
        <v>250</v>
      </c>
      <c r="AH253" s="5"/>
      <c r="AI253" s="5"/>
    </row>
    <row r="254" spans="1:35" ht="16.5" x14ac:dyDescent="0.2">
      <c r="A254" s="55">
        <f t="shared" si="40"/>
        <v>5</v>
      </c>
      <c r="B254" s="55">
        <f t="shared" si="48"/>
        <v>43</v>
      </c>
      <c r="C254" s="55">
        <f t="shared" si="41"/>
        <v>13</v>
      </c>
      <c r="D254" s="60">
        <f t="shared" si="45"/>
        <v>3051311</v>
      </c>
      <c r="E254" s="26">
        <v>30513</v>
      </c>
      <c r="F254" s="13">
        <v>1</v>
      </c>
      <c r="G254" s="13" t="s">
        <v>292</v>
      </c>
      <c r="H254" s="13" t="s">
        <v>295</v>
      </c>
      <c r="I254" s="13">
        <f t="shared" si="42"/>
        <v>50</v>
      </c>
      <c r="J254" s="13">
        <f t="shared" si="44"/>
        <v>5</v>
      </c>
      <c r="K254" s="13">
        <f t="shared" si="43"/>
        <v>1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27"/>
      <c r="AE254" s="35">
        <v>251</v>
      </c>
      <c r="AH254" s="5"/>
      <c r="AI254" s="5"/>
    </row>
    <row r="255" spans="1:35" ht="16.5" x14ac:dyDescent="0.2">
      <c r="A255" s="55">
        <f t="shared" si="40"/>
        <v>5</v>
      </c>
      <c r="B255" s="55">
        <f t="shared" si="48"/>
        <v>43</v>
      </c>
      <c r="C255" s="55">
        <f t="shared" si="41"/>
        <v>13</v>
      </c>
      <c r="D255" s="60">
        <f t="shared" si="45"/>
        <v>3051320</v>
      </c>
      <c r="E255" s="26">
        <v>30513</v>
      </c>
      <c r="F255" s="13">
        <v>2</v>
      </c>
      <c r="G255" s="13" t="s">
        <v>291</v>
      </c>
      <c r="H255" s="13" t="s">
        <v>297</v>
      </c>
      <c r="I255" s="13">
        <f t="shared" si="42"/>
        <v>50</v>
      </c>
      <c r="J255" s="13">
        <f t="shared" si="44"/>
        <v>4</v>
      </c>
      <c r="K255" s="13">
        <f t="shared" si="43"/>
        <v>1</v>
      </c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27"/>
      <c r="AE255" s="35">
        <v>252</v>
      </c>
      <c r="AH255" s="5"/>
      <c r="AI255" s="5"/>
    </row>
    <row r="256" spans="1:35" ht="16.5" x14ac:dyDescent="0.2">
      <c r="A256" s="55">
        <f t="shared" si="40"/>
        <v>5</v>
      </c>
      <c r="B256" s="55">
        <f t="shared" si="48"/>
        <v>43</v>
      </c>
      <c r="C256" s="55">
        <f t="shared" si="41"/>
        <v>13</v>
      </c>
      <c r="D256" s="60">
        <f t="shared" si="45"/>
        <v>3051321</v>
      </c>
      <c r="E256" s="26">
        <v>30513</v>
      </c>
      <c r="F256" s="13">
        <v>2</v>
      </c>
      <c r="G256" s="13" t="s">
        <v>1111</v>
      </c>
      <c r="H256" s="13" t="s">
        <v>299</v>
      </c>
      <c r="I256" s="13">
        <f t="shared" si="42"/>
        <v>50</v>
      </c>
      <c r="J256" s="13">
        <f t="shared" si="44"/>
        <v>4</v>
      </c>
      <c r="K256" s="13">
        <f t="shared" si="43"/>
        <v>1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27"/>
      <c r="AE256" s="35">
        <v>253</v>
      </c>
      <c r="AH256" s="5"/>
      <c r="AI256" s="5"/>
    </row>
    <row r="257" spans="1:35" ht="16.5" x14ac:dyDescent="0.2">
      <c r="A257" s="55">
        <f t="shared" si="40"/>
        <v>5</v>
      </c>
      <c r="B257" s="55">
        <f t="shared" si="48"/>
        <v>43</v>
      </c>
      <c r="C257" s="55">
        <f t="shared" si="41"/>
        <v>13</v>
      </c>
      <c r="D257" s="60">
        <f t="shared" si="45"/>
        <v>3051330</v>
      </c>
      <c r="E257" s="26">
        <v>30513</v>
      </c>
      <c r="F257" s="13">
        <v>3</v>
      </c>
      <c r="G257" s="13" t="s">
        <v>1113</v>
      </c>
      <c r="H257" s="13" t="s">
        <v>698</v>
      </c>
      <c r="I257" s="13">
        <f t="shared" si="42"/>
        <v>50</v>
      </c>
      <c r="J257" s="13">
        <f t="shared" si="44"/>
        <v>4</v>
      </c>
      <c r="K257" s="13">
        <f t="shared" si="43"/>
        <v>1</v>
      </c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27"/>
      <c r="AE257" s="35">
        <v>254</v>
      </c>
      <c r="AH257" s="5"/>
      <c r="AI257" s="5"/>
    </row>
    <row r="258" spans="1:35" ht="17.25" thickBot="1" x14ac:dyDescent="0.25">
      <c r="A258" s="55">
        <f t="shared" ref="A258:A321" si="49">MATCH(B258-1,$AU$4:$AU$19,1)</f>
        <v>5</v>
      </c>
      <c r="B258" s="55">
        <f t="shared" si="48"/>
        <v>43</v>
      </c>
      <c r="C258" s="55">
        <f t="shared" ref="C258:C321" si="50">B258-INDEX($AU$4:$AU$19,A258)</f>
        <v>13</v>
      </c>
      <c r="D258" s="60">
        <f t="shared" si="45"/>
        <v>3051331</v>
      </c>
      <c r="E258" s="28">
        <v>30513</v>
      </c>
      <c r="F258" s="29">
        <v>3</v>
      </c>
      <c r="G258" s="29" t="s">
        <v>292</v>
      </c>
      <c r="H258" s="29" t="s">
        <v>1119</v>
      </c>
      <c r="I258" s="29">
        <f t="shared" ref="I258:I321" si="51">INDEX($AL$4:$AL$198,B258)</f>
        <v>50</v>
      </c>
      <c r="J258" s="29">
        <f t="shared" si="44"/>
        <v>4</v>
      </c>
      <c r="K258" s="29">
        <f t="shared" ref="K258:K321" si="52">INDEX($AP$4:$AP$198,B258)</f>
        <v>1</v>
      </c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31"/>
      <c r="AE258" s="35">
        <v>255</v>
      </c>
      <c r="AH258" s="5"/>
      <c r="AI258" s="5"/>
    </row>
    <row r="259" spans="1:35" ht="16.5" x14ac:dyDescent="0.2">
      <c r="A259" s="55">
        <f t="shared" si="49"/>
        <v>5</v>
      </c>
      <c r="B259" s="55">
        <f t="shared" si="48"/>
        <v>44</v>
      </c>
      <c r="C259" s="55">
        <f t="shared" si="50"/>
        <v>14</v>
      </c>
      <c r="D259" s="60">
        <f t="shared" si="45"/>
        <v>3051410</v>
      </c>
      <c r="E259" s="23">
        <v>30514</v>
      </c>
      <c r="F259" s="24">
        <v>1</v>
      </c>
      <c r="G259" s="24" t="s">
        <v>291</v>
      </c>
      <c r="H259" s="24" t="s">
        <v>749</v>
      </c>
      <c r="I259" s="24">
        <f t="shared" si="51"/>
        <v>50</v>
      </c>
      <c r="J259" s="24">
        <f t="shared" ref="J259:J322" si="53">INDEX($AM$4:$AO$198,B259,F259)</f>
        <v>5</v>
      </c>
      <c r="K259" s="24">
        <f t="shared" si="52"/>
        <v>1</v>
      </c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5"/>
      <c r="AE259" s="35">
        <v>256</v>
      </c>
      <c r="AH259" s="5"/>
      <c r="AI259" s="5"/>
    </row>
    <row r="260" spans="1:35" ht="16.5" x14ac:dyDescent="0.2">
      <c r="A260" s="55">
        <f t="shared" si="49"/>
        <v>5</v>
      </c>
      <c r="B260" s="55">
        <f t="shared" si="48"/>
        <v>44</v>
      </c>
      <c r="C260" s="55">
        <f t="shared" si="50"/>
        <v>14</v>
      </c>
      <c r="D260" s="60">
        <f t="shared" si="45"/>
        <v>3051411</v>
      </c>
      <c r="E260" s="26">
        <v>30514</v>
      </c>
      <c r="F260" s="13">
        <v>1</v>
      </c>
      <c r="G260" s="13" t="s">
        <v>292</v>
      </c>
      <c r="H260" s="13" t="s">
        <v>295</v>
      </c>
      <c r="I260" s="13">
        <f t="shared" si="51"/>
        <v>50</v>
      </c>
      <c r="J260" s="13">
        <f t="shared" si="53"/>
        <v>5</v>
      </c>
      <c r="K260" s="13">
        <f t="shared" si="52"/>
        <v>1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27"/>
      <c r="AE260" s="35">
        <v>257</v>
      </c>
      <c r="AH260" s="5"/>
      <c r="AI260" s="5"/>
    </row>
    <row r="261" spans="1:35" ht="16.5" x14ac:dyDescent="0.2">
      <c r="A261" s="55">
        <f t="shared" si="49"/>
        <v>5</v>
      </c>
      <c r="B261" s="55">
        <f t="shared" si="48"/>
        <v>44</v>
      </c>
      <c r="C261" s="55">
        <f t="shared" si="50"/>
        <v>14</v>
      </c>
      <c r="D261" s="60">
        <f t="shared" ref="D261:D324" si="54">E261*100+F261*10+IF(G261="jlr",0,1)</f>
        <v>3051420</v>
      </c>
      <c r="E261" s="26">
        <v>30514</v>
      </c>
      <c r="F261" s="13">
        <v>2</v>
      </c>
      <c r="G261" s="13" t="s">
        <v>291</v>
      </c>
      <c r="H261" s="13" t="s">
        <v>297</v>
      </c>
      <c r="I261" s="13">
        <f t="shared" si="51"/>
        <v>50</v>
      </c>
      <c r="J261" s="13">
        <f t="shared" si="53"/>
        <v>5</v>
      </c>
      <c r="K261" s="13">
        <f t="shared" si="52"/>
        <v>1</v>
      </c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27"/>
      <c r="AE261" s="35">
        <v>258</v>
      </c>
      <c r="AH261" s="5"/>
      <c r="AI261" s="5"/>
    </row>
    <row r="262" spans="1:35" ht="16.5" x14ac:dyDescent="0.2">
      <c r="A262" s="55">
        <f t="shared" si="49"/>
        <v>5</v>
      </c>
      <c r="B262" s="55">
        <f t="shared" si="48"/>
        <v>44</v>
      </c>
      <c r="C262" s="55">
        <f t="shared" si="50"/>
        <v>14</v>
      </c>
      <c r="D262" s="60">
        <f t="shared" si="54"/>
        <v>3051421</v>
      </c>
      <c r="E262" s="26">
        <v>30514</v>
      </c>
      <c r="F262" s="13">
        <v>2</v>
      </c>
      <c r="G262" s="13" t="s">
        <v>292</v>
      </c>
      <c r="H262" s="13" t="s">
        <v>299</v>
      </c>
      <c r="I262" s="13">
        <f t="shared" si="51"/>
        <v>50</v>
      </c>
      <c r="J262" s="13">
        <f t="shared" si="53"/>
        <v>5</v>
      </c>
      <c r="K262" s="13">
        <f t="shared" si="52"/>
        <v>1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27"/>
      <c r="AE262" s="35">
        <v>259</v>
      </c>
      <c r="AH262" s="5"/>
      <c r="AI262" s="5"/>
    </row>
    <row r="263" spans="1:35" ht="16.5" x14ac:dyDescent="0.2">
      <c r="A263" s="55">
        <f t="shared" si="49"/>
        <v>5</v>
      </c>
      <c r="B263" s="55">
        <f t="shared" si="48"/>
        <v>44</v>
      </c>
      <c r="C263" s="55">
        <f t="shared" si="50"/>
        <v>14</v>
      </c>
      <c r="D263" s="60">
        <f t="shared" si="54"/>
        <v>3051430</v>
      </c>
      <c r="E263" s="26">
        <v>30514</v>
      </c>
      <c r="F263" s="13">
        <v>3</v>
      </c>
      <c r="G263" s="13" t="s">
        <v>1113</v>
      </c>
      <c r="H263" s="13" t="s">
        <v>698</v>
      </c>
      <c r="I263" s="13">
        <f t="shared" si="51"/>
        <v>50</v>
      </c>
      <c r="J263" s="13">
        <f t="shared" si="53"/>
        <v>4</v>
      </c>
      <c r="K263" s="13">
        <f t="shared" si="52"/>
        <v>1</v>
      </c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27"/>
      <c r="AE263" s="35">
        <v>260</v>
      </c>
      <c r="AH263" s="5"/>
      <c r="AI263" s="5"/>
    </row>
    <row r="264" spans="1:35" ht="17.25" thickBot="1" x14ac:dyDescent="0.25">
      <c r="A264" s="55">
        <f t="shared" si="49"/>
        <v>5</v>
      </c>
      <c r="B264" s="55">
        <f t="shared" si="48"/>
        <v>44</v>
      </c>
      <c r="C264" s="55">
        <f t="shared" si="50"/>
        <v>14</v>
      </c>
      <c r="D264" s="60">
        <f t="shared" si="54"/>
        <v>3051431</v>
      </c>
      <c r="E264" s="28">
        <v>30514</v>
      </c>
      <c r="F264" s="29">
        <v>3</v>
      </c>
      <c r="G264" s="29" t="s">
        <v>1111</v>
      </c>
      <c r="H264" s="29" t="s">
        <v>296</v>
      </c>
      <c r="I264" s="29">
        <f t="shared" si="51"/>
        <v>50</v>
      </c>
      <c r="J264" s="29">
        <f t="shared" si="53"/>
        <v>4</v>
      </c>
      <c r="K264" s="29">
        <f t="shared" si="52"/>
        <v>1</v>
      </c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31"/>
      <c r="AE264" s="35">
        <v>261</v>
      </c>
      <c r="AH264" s="5"/>
      <c r="AI264" s="5"/>
    </row>
    <row r="265" spans="1:35" ht="16.5" x14ac:dyDescent="0.2">
      <c r="A265" s="55">
        <f t="shared" si="49"/>
        <v>5</v>
      </c>
      <c r="B265" s="55">
        <f t="shared" ref="B265:B328" si="55">INT((AE268-1)/6)+1</f>
        <v>45</v>
      </c>
      <c r="C265" s="55">
        <f t="shared" si="50"/>
        <v>15</v>
      </c>
      <c r="D265" s="60">
        <f t="shared" si="54"/>
        <v>3051510</v>
      </c>
      <c r="E265" s="23">
        <v>30515</v>
      </c>
      <c r="F265" s="24">
        <v>1</v>
      </c>
      <c r="G265" s="24" t="s">
        <v>291</v>
      </c>
      <c r="H265" s="24" t="s">
        <v>749</v>
      </c>
      <c r="I265" s="24">
        <f t="shared" si="51"/>
        <v>50</v>
      </c>
      <c r="J265" s="24">
        <f t="shared" si="53"/>
        <v>5</v>
      </c>
      <c r="K265" s="24">
        <f t="shared" si="52"/>
        <v>1</v>
      </c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5"/>
      <c r="AE265" s="35">
        <v>262</v>
      </c>
      <c r="AH265" s="5"/>
      <c r="AI265" s="5"/>
    </row>
    <row r="266" spans="1:35" ht="16.5" x14ac:dyDescent="0.2">
      <c r="A266" s="55">
        <f t="shared" si="49"/>
        <v>5</v>
      </c>
      <c r="B266" s="55">
        <f t="shared" si="55"/>
        <v>45</v>
      </c>
      <c r="C266" s="55">
        <f t="shared" si="50"/>
        <v>15</v>
      </c>
      <c r="D266" s="60">
        <f t="shared" si="54"/>
        <v>3051511</v>
      </c>
      <c r="E266" s="26">
        <v>30515</v>
      </c>
      <c r="F266" s="13">
        <v>1</v>
      </c>
      <c r="G266" s="13" t="s">
        <v>292</v>
      </c>
      <c r="H266" s="13" t="s">
        <v>295</v>
      </c>
      <c r="I266" s="13">
        <f t="shared" si="51"/>
        <v>50</v>
      </c>
      <c r="J266" s="13">
        <f t="shared" si="53"/>
        <v>5</v>
      </c>
      <c r="K266" s="13">
        <f t="shared" si="52"/>
        <v>1</v>
      </c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27"/>
      <c r="AE266" s="35">
        <v>263</v>
      </c>
      <c r="AH266" s="5"/>
      <c r="AI266" s="5"/>
    </row>
    <row r="267" spans="1:35" ht="16.5" x14ac:dyDescent="0.2">
      <c r="A267" s="55">
        <f t="shared" si="49"/>
        <v>5</v>
      </c>
      <c r="B267" s="55">
        <f t="shared" si="55"/>
        <v>45</v>
      </c>
      <c r="C267" s="55">
        <f t="shared" si="50"/>
        <v>15</v>
      </c>
      <c r="D267" s="60">
        <f t="shared" si="54"/>
        <v>3051520</v>
      </c>
      <c r="E267" s="26">
        <v>30515</v>
      </c>
      <c r="F267" s="13">
        <v>2</v>
      </c>
      <c r="G267" s="13" t="s">
        <v>291</v>
      </c>
      <c r="H267" s="13" t="s">
        <v>297</v>
      </c>
      <c r="I267" s="13">
        <f t="shared" si="51"/>
        <v>50</v>
      </c>
      <c r="J267" s="13">
        <f t="shared" si="53"/>
        <v>5</v>
      </c>
      <c r="K267" s="13">
        <f t="shared" si="52"/>
        <v>1</v>
      </c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27"/>
      <c r="AE267" s="35">
        <v>264</v>
      </c>
      <c r="AH267" s="5"/>
      <c r="AI267" s="5"/>
    </row>
    <row r="268" spans="1:35" ht="16.5" x14ac:dyDescent="0.2">
      <c r="A268" s="55">
        <f t="shared" si="49"/>
        <v>5</v>
      </c>
      <c r="B268" s="55">
        <f t="shared" si="55"/>
        <v>45</v>
      </c>
      <c r="C268" s="55">
        <f t="shared" si="50"/>
        <v>15</v>
      </c>
      <c r="D268" s="60">
        <f t="shared" si="54"/>
        <v>3051521</v>
      </c>
      <c r="E268" s="26">
        <v>30515</v>
      </c>
      <c r="F268" s="13">
        <v>2</v>
      </c>
      <c r="G268" s="13" t="s">
        <v>292</v>
      </c>
      <c r="H268" s="13" t="s">
        <v>299</v>
      </c>
      <c r="I268" s="13">
        <f t="shared" si="51"/>
        <v>50</v>
      </c>
      <c r="J268" s="13">
        <f t="shared" si="53"/>
        <v>5</v>
      </c>
      <c r="K268" s="13">
        <f t="shared" si="52"/>
        <v>1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27"/>
      <c r="AE268" s="35">
        <v>265</v>
      </c>
      <c r="AH268" s="5"/>
      <c r="AI268" s="5"/>
    </row>
    <row r="269" spans="1:35" ht="16.5" x14ac:dyDescent="0.2">
      <c r="A269" s="55">
        <f t="shared" si="49"/>
        <v>5</v>
      </c>
      <c r="B269" s="55">
        <f t="shared" si="55"/>
        <v>45</v>
      </c>
      <c r="C269" s="55">
        <f t="shared" si="50"/>
        <v>15</v>
      </c>
      <c r="D269" s="60">
        <f t="shared" si="54"/>
        <v>3051530</v>
      </c>
      <c r="E269" s="26">
        <v>30515</v>
      </c>
      <c r="F269" s="13">
        <v>3</v>
      </c>
      <c r="G269" s="13" t="s">
        <v>291</v>
      </c>
      <c r="H269" s="13" t="s">
        <v>698</v>
      </c>
      <c r="I269" s="13">
        <f t="shared" si="51"/>
        <v>50</v>
      </c>
      <c r="J269" s="13">
        <f t="shared" si="53"/>
        <v>5</v>
      </c>
      <c r="K269" s="13">
        <f t="shared" si="52"/>
        <v>1</v>
      </c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27"/>
      <c r="AE269" s="35">
        <v>266</v>
      </c>
      <c r="AH269" s="5"/>
      <c r="AI269" s="5"/>
    </row>
    <row r="270" spans="1:35" ht="17.25" thickBot="1" x14ac:dyDescent="0.25">
      <c r="A270" s="55">
        <f t="shared" si="49"/>
        <v>5</v>
      </c>
      <c r="B270" s="55">
        <f t="shared" si="55"/>
        <v>45</v>
      </c>
      <c r="C270" s="55">
        <f t="shared" si="50"/>
        <v>15</v>
      </c>
      <c r="D270" s="60">
        <f t="shared" si="54"/>
        <v>3051531</v>
      </c>
      <c r="E270" s="28">
        <v>30515</v>
      </c>
      <c r="F270" s="29">
        <v>3</v>
      </c>
      <c r="G270" s="29" t="s">
        <v>292</v>
      </c>
      <c r="H270" s="29" t="s">
        <v>296</v>
      </c>
      <c r="I270" s="29">
        <f t="shared" si="51"/>
        <v>50</v>
      </c>
      <c r="J270" s="29">
        <f t="shared" si="53"/>
        <v>5</v>
      </c>
      <c r="K270" s="29">
        <f t="shared" si="52"/>
        <v>1</v>
      </c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31"/>
      <c r="AE270" s="35">
        <v>267</v>
      </c>
      <c r="AH270" s="5"/>
      <c r="AI270" s="5"/>
    </row>
    <row r="271" spans="1:35" ht="16.5" x14ac:dyDescent="0.2">
      <c r="A271" s="55">
        <f t="shared" si="49"/>
        <v>6</v>
      </c>
      <c r="B271" s="55">
        <f t="shared" si="55"/>
        <v>46</v>
      </c>
      <c r="C271" s="55">
        <f t="shared" si="50"/>
        <v>1</v>
      </c>
      <c r="D271" s="60">
        <f t="shared" si="54"/>
        <v>3060110</v>
      </c>
      <c r="E271" s="23">
        <v>30601</v>
      </c>
      <c r="F271" s="24">
        <v>1</v>
      </c>
      <c r="G271" s="24" t="s">
        <v>1113</v>
      </c>
      <c r="H271" s="24" t="s">
        <v>749</v>
      </c>
      <c r="I271" s="24">
        <f t="shared" si="51"/>
        <v>54</v>
      </c>
      <c r="J271" s="24">
        <f t="shared" si="53"/>
        <v>5</v>
      </c>
      <c r="K271" s="24">
        <f t="shared" si="52"/>
        <v>1</v>
      </c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5"/>
      <c r="AE271" s="35">
        <v>268</v>
      </c>
      <c r="AH271" s="5"/>
      <c r="AI271" s="5"/>
    </row>
    <row r="272" spans="1:35" ht="16.5" x14ac:dyDescent="0.2">
      <c r="A272" s="55">
        <f t="shared" si="49"/>
        <v>6</v>
      </c>
      <c r="B272" s="55">
        <f t="shared" si="55"/>
        <v>46</v>
      </c>
      <c r="C272" s="55">
        <f t="shared" si="50"/>
        <v>1</v>
      </c>
      <c r="D272" s="60">
        <f t="shared" si="54"/>
        <v>3060111</v>
      </c>
      <c r="E272" s="26">
        <v>30601</v>
      </c>
      <c r="F272" s="13">
        <v>1</v>
      </c>
      <c r="G272" s="13" t="s">
        <v>1111</v>
      </c>
      <c r="H272" s="13" t="s">
        <v>295</v>
      </c>
      <c r="I272" s="13">
        <f t="shared" si="51"/>
        <v>54</v>
      </c>
      <c r="J272" s="13">
        <f t="shared" si="53"/>
        <v>5</v>
      </c>
      <c r="K272" s="13">
        <f t="shared" si="52"/>
        <v>1</v>
      </c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27"/>
      <c r="AE272" s="35">
        <v>269</v>
      </c>
      <c r="AH272" s="5"/>
      <c r="AI272" s="5"/>
    </row>
    <row r="273" spans="1:35" ht="16.5" x14ac:dyDescent="0.2">
      <c r="A273" s="55">
        <f t="shared" si="49"/>
        <v>6</v>
      </c>
      <c r="B273" s="55">
        <f t="shared" si="55"/>
        <v>46</v>
      </c>
      <c r="C273" s="55">
        <f t="shared" si="50"/>
        <v>1</v>
      </c>
      <c r="D273" s="60">
        <f t="shared" si="54"/>
        <v>3060120</v>
      </c>
      <c r="E273" s="26">
        <v>30601</v>
      </c>
      <c r="F273" s="13">
        <v>2</v>
      </c>
      <c r="G273" s="13" t="s">
        <v>291</v>
      </c>
      <c r="H273" s="13" t="s">
        <v>297</v>
      </c>
      <c r="I273" s="13">
        <f t="shared" si="51"/>
        <v>54</v>
      </c>
      <c r="J273" s="13">
        <f t="shared" si="53"/>
        <v>5</v>
      </c>
      <c r="K273" s="13">
        <f t="shared" si="52"/>
        <v>1</v>
      </c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27"/>
      <c r="AE273" s="35">
        <v>270</v>
      </c>
      <c r="AH273" s="5"/>
      <c r="AI273" s="5"/>
    </row>
    <row r="274" spans="1:35" ht="16.5" x14ac:dyDescent="0.2">
      <c r="A274" s="55">
        <f t="shared" si="49"/>
        <v>6</v>
      </c>
      <c r="B274" s="55">
        <f t="shared" si="55"/>
        <v>46</v>
      </c>
      <c r="C274" s="55">
        <f t="shared" si="50"/>
        <v>1</v>
      </c>
      <c r="D274" s="60">
        <f t="shared" si="54"/>
        <v>3060121</v>
      </c>
      <c r="E274" s="26">
        <v>30601</v>
      </c>
      <c r="F274" s="13">
        <v>2</v>
      </c>
      <c r="G274" s="13" t="s">
        <v>292</v>
      </c>
      <c r="H274" s="13" t="s">
        <v>299</v>
      </c>
      <c r="I274" s="13">
        <f t="shared" si="51"/>
        <v>54</v>
      </c>
      <c r="J274" s="13">
        <f t="shared" si="53"/>
        <v>5</v>
      </c>
      <c r="K274" s="13">
        <f t="shared" si="52"/>
        <v>1</v>
      </c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27"/>
      <c r="AE274" s="35">
        <v>271</v>
      </c>
      <c r="AH274" s="5"/>
      <c r="AI274" s="5"/>
    </row>
    <row r="275" spans="1:35" ht="16.5" x14ac:dyDescent="0.2">
      <c r="A275" s="55">
        <f t="shared" si="49"/>
        <v>6</v>
      </c>
      <c r="B275" s="55">
        <f t="shared" si="55"/>
        <v>46</v>
      </c>
      <c r="C275" s="55">
        <f t="shared" si="50"/>
        <v>1</v>
      </c>
      <c r="D275" s="60">
        <f t="shared" si="54"/>
        <v>3060130</v>
      </c>
      <c r="E275" s="26">
        <v>30601</v>
      </c>
      <c r="F275" s="13">
        <v>3</v>
      </c>
      <c r="G275" s="13" t="s">
        <v>291</v>
      </c>
      <c r="H275" s="13" t="s">
        <v>698</v>
      </c>
      <c r="I275" s="13">
        <f t="shared" si="51"/>
        <v>54</v>
      </c>
      <c r="J275" s="13">
        <f t="shared" si="53"/>
        <v>5</v>
      </c>
      <c r="K275" s="13">
        <f t="shared" si="52"/>
        <v>1</v>
      </c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27"/>
      <c r="AE275" s="35">
        <v>272</v>
      </c>
      <c r="AH275" s="5"/>
      <c r="AI275" s="5"/>
    </row>
    <row r="276" spans="1:35" ht="17.25" thickBot="1" x14ac:dyDescent="0.25">
      <c r="A276" s="55">
        <f t="shared" si="49"/>
        <v>6</v>
      </c>
      <c r="B276" s="55">
        <f t="shared" si="55"/>
        <v>46</v>
      </c>
      <c r="C276" s="55">
        <f t="shared" si="50"/>
        <v>1</v>
      </c>
      <c r="D276" s="60">
        <f t="shared" si="54"/>
        <v>3060131</v>
      </c>
      <c r="E276" s="28">
        <v>30601</v>
      </c>
      <c r="F276" s="29">
        <v>3</v>
      </c>
      <c r="G276" s="29" t="s">
        <v>292</v>
      </c>
      <c r="H276" s="29" t="s">
        <v>296</v>
      </c>
      <c r="I276" s="29">
        <f t="shared" si="51"/>
        <v>54</v>
      </c>
      <c r="J276" s="29">
        <f t="shared" si="53"/>
        <v>5</v>
      </c>
      <c r="K276" s="29">
        <f t="shared" si="52"/>
        <v>1</v>
      </c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31"/>
      <c r="AE276" s="35">
        <v>273</v>
      </c>
      <c r="AH276" s="5"/>
      <c r="AI276" s="5"/>
    </row>
    <row r="277" spans="1:35" ht="16.5" x14ac:dyDescent="0.2">
      <c r="A277" s="55">
        <f t="shared" si="49"/>
        <v>6</v>
      </c>
      <c r="B277" s="55">
        <f t="shared" si="55"/>
        <v>47</v>
      </c>
      <c r="C277" s="55">
        <f t="shared" si="50"/>
        <v>2</v>
      </c>
      <c r="D277" s="60">
        <f t="shared" si="54"/>
        <v>3060210</v>
      </c>
      <c r="E277" s="23">
        <v>30602</v>
      </c>
      <c r="F277" s="24">
        <v>1</v>
      </c>
      <c r="G277" s="24" t="s">
        <v>291</v>
      </c>
      <c r="H277" s="24" t="s">
        <v>749</v>
      </c>
      <c r="I277" s="24">
        <f t="shared" si="51"/>
        <v>54</v>
      </c>
      <c r="J277" s="24">
        <f t="shared" si="53"/>
        <v>5</v>
      </c>
      <c r="K277" s="24">
        <f t="shared" si="52"/>
        <v>1</v>
      </c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5"/>
      <c r="AE277" s="35">
        <v>274</v>
      </c>
      <c r="AH277" s="5"/>
      <c r="AI277" s="5"/>
    </row>
    <row r="278" spans="1:35" ht="16.5" x14ac:dyDescent="0.2">
      <c r="A278" s="55">
        <f t="shared" si="49"/>
        <v>6</v>
      </c>
      <c r="B278" s="55">
        <f t="shared" si="55"/>
        <v>47</v>
      </c>
      <c r="C278" s="55">
        <f t="shared" si="50"/>
        <v>2</v>
      </c>
      <c r="D278" s="60">
        <f t="shared" si="54"/>
        <v>3060211</v>
      </c>
      <c r="E278" s="26">
        <v>30602</v>
      </c>
      <c r="F278" s="13">
        <v>1</v>
      </c>
      <c r="G278" s="13" t="s">
        <v>292</v>
      </c>
      <c r="H278" s="13" t="s">
        <v>1116</v>
      </c>
      <c r="I278" s="13">
        <f t="shared" si="51"/>
        <v>54</v>
      </c>
      <c r="J278" s="13">
        <f t="shared" si="53"/>
        <v>5</v>
      </c>
      <c r="K278" s="13">
        <f t="shared" si="52"/>
        <v>1</v>
      </c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27"/>
      <c r="AE278" s="35">
        <v>275</v>
      </c>
      <c r="AH278" s="5"/>
      <c r="AI278" s="5"/>
    </row>
    <row r="279" spans="1:35" ht="16.5" x14ac:dyDescent="0.2">
      <c r="A279" s="55">
        <f t="shared" si="49"/>
        <v>6</v>
      </c>
      <c r="B279" s="55">
        <f t="shared" si="55"/>
        <v>47</v>
      </c>
      <c r="C279" s="55">
        <f t="shared" si="50"/>
        <v>2</v>
      </c>
      <c r="D279" s="60">
        <f t="shared" si="54"/>
        <v>3060220</v>
      </c>
      <c r="E279" s="26">
        <v>30602</v>
      </c>
      <c r="F279" s="13">
        <v>2</v>
      </c>
      <c r="G279" s="13" t="s">
        <v>291</v>
      </c>
      <c r="H279" s="13" t="s">
        <v>297</v>
      </c>
      <c r="I279" s="13">
        <f t="shared" si="51"/>
        <v>54</v>
      </c>
      <c r="J279" s="13">
        <f t="shared" si="53"/>
        <v>5</v>
      </c>
      <c r="K279" s="13">
        <f t="shared" si="52"/>
        <v>1</v>
      </c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27"/>
      <c r="AE279" s="35">
        <v>276</v>
      </c>
      <c r="AH279" s="5"/>
      <c r="AI279" s="5"/>
    </row>
    <row r="280" spans="1:35" ht="16.5" x14ac:dyDescent="0.2">
      <c r="A280" s="55">
        <f t="shared" si="49"/>
        <v>6</v>
      </c>
      <c r="B280" s="55">
        <f t="shared" si="55"/>
        <v>47</v>
      </c>
      <c r="C280" s="55">
        <f t="shared" si="50"/>
        <v>2</v>
      </c>
      <c r="D280" s="60">
        <f t="shared" si="54"/>
        <v>3060221</v>
      </c>
      <c r="E280" s="26">
        <v>30602</v>
      </c>
      <c r="F280" s="13">
        <v>2</v>
      </c>
      <c r="G280" s="13" t="s">
        <v>292</v>
      </c>
      <c r="H280" s="13" t="s">
        <v>299</v>
      </c>
      <c r="I280" s="13">
        <f t="shared" si="51"/>
        <v>54</v>
      </c>
      <c r="J280" s="13">
        <f t="shared" si="53"/>
        <v>5</v>
      </c>
      <c r="K280" s="13">
        <f t="shared" si="52"/>
        <v>1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27"/>
      <c r="AE280" s="35">
        <v>277</v>
      </c>
      <c r="AH280" s="5"/>
      <c r="AI280" s="5"/>
    </row>
    <row r="281" spans="1:35" ht="16.5" x14ac:dyDescent="0.2">
      <c r="A281" s="55">
        <f t="shared" si="49"/>
        <v>6</v>
      </c>
      <c r="B281" s="55">
        <f t="shared" si="55"/>
        <v>47</v>
      </c>
      <c r="C281" s="55">
        <f t="shared" si="50"/>
        <v>2</v>
      </c>
      <c r="D281" s="60">
        <f t="shared" si="54"/>
        <v>3060230</v>
      </c>
      <c r="E281" s="26">
        <v>30602</v>
      </c>
      <c r="F281" s="13">
        <v>3</v>
      </c>
      <c r="G281" s="13" t="s">
        <v>1113</v>
      </c>
      <c r="H281" s="13" t="s">
        <v>698</v>
      </c>
      <c r="I281" s="13">
        <f t="shared" si="51"/>
        <v>54</v>
      </c>
      <c r="J281" s="13">
        <f t="shared" si="53"/>
        <v>5</v>
      </c>
      <c r="K281" s="13">
        <f t="shared" si="52"/>
        <v>1</v>
      </c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27"/>
      <c r="AE281" s="35">
        <v>278</v>
      </c>
      <c r="AH281" s="5"/>
      <c r="AI281" s="5"/>
    </row>
    <row r="282" spans="1:35" ht="17.25" thickBot="1" x14ac:dyDescent="0.25">
      <c r="A282" s="55">
        <f t="shared" si="49"/>
        <v>6</v>
      </c>
      <c r="B282" s="55">
        <f t="shared" si="55"/>
        <v>47</v>
      </c>
      <c r="C282" s="55">
        <f t="shared" si="50"/>
        <v>2</v>
      </c>
      <c r="D282" s="60">
        <f t="shared" si="54"/>
        <v>3060231</v>
      </c>
      <c r="E282" s="28">
        <v>30602</v>
      </c>
      <c r="F282" s="29">
        <v>3</v>
      </c>
      <c r="G282" s="29" t="s">
        <v>292</v>
      </c>
      <c r="H282" s="29" t="s">
        <v>296</v>
      </c>
      <c r="I282" s="29">
        <f t="shared" si="51"/>
        <v>54</v>
      </c>
      <c r="J282" s="29">
        <f t="shared" si="53"/>
        <v>5</v>
      </c>
      <c r="K282" s="29">
        <f t="shared" si="52"/>
        <v>1</v>
      </c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31"/>
      <c r="AE282" s="35">
        <v>279</v>
      </c>
      <c r="AH282" s="5"/>
      <c r="AI282" s="5"/>
    </row>
    <row r="283" spans="1:35" ht="16.5" x14ac:dyDescent="0.2">
      <c r="A283" s="55">
        <f t="shared" si="49"/>
        <v>6</v>
      </c>
      <c r="B283" s="55">
        <f t="shared" si="55"/>
        <v>48</v>
      </c>
      <c r="C283" s="55">
        <f t="shared" si="50"/>
        <v>3</v>
      </c>
      <c r="D283" s="60">
        <f t="shared" si="54"/>
        <v>3060310</v>
      </c>
      <c r="E283" s="23">
        <v>30603</v>
      </c>
      <c r="F283" s="24">
        <v>1</v>
      </c>
      <c r="G283" s="24" t="s">
        <v>291</v>
      </c>
      <c r="H283" s="24" t="s">
        <v>749</v>
      </c>
      <c r="I283" s="24">
        <f t="shared" si="51"/>
        <v>55</v>
      </c>
      <c r="J283" s="24">
        <f t="shared" si="53"/>
        <v>5</v>
      </c>
      <c r="K283" s="24">
        <f t="shared" si="52"/>
        <v>1</v>
      </c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5"/>
      <c r="AE283" s="35">
        <v>280</v>
      </c>
      <c r="AH283" s="5"/>
      <c r="AI283" s="5"/>
    </row>
    <row r="284" spans="1:35" ht="16.5" x14ac:dyDescent="0.2">
      <c r="A284" s="55">
        <f t="shared" si="49"/>
        <v>6</v>
      </c>
      <c r="B284" s="55">
        <f t="shared" si="55"/>
        <v>48</v>
      </c>
      <c r="C284" s="55">
        <f t="shared" si="50"/>
        <v>3</v>
      </c>
      <c r="D284" s="60">
        <f t="shared" si="54"/>
        <v>3060311</v>
      </c>
      <c r="E284" s="26">
        <v>30603</v>
      </c>
      <c r="F284" s="13">
        <v>1</v>
      </c>
      <c r="G284" s="13" t="s">
        <v>292</v>
      </c>
      <c r="H284" s="13" t="s">
        <v>295</v>
      </c>
      <c r="I284" s="13">
        <f t="shared" si="51"/>
        <v>55</v>
      </c>
      <c r="J284" s="13">
        <f t="shared" si="53"/>
        <v>5</v>
      </c>
      <c r="K284" s="13">
        <f t="shared" si="52"/>
        <v>1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27"/>
      <c r="AE284" s="35">
        <v>281</v>
      </c>
      <c r="AH284" s="5"/>
      <c r="AI284" s="5"/>
    </row>
    <row r="285" spans="1:35" ht="16.5" x14ac:dyDescent="0.2">
      <c r="A285" s="55">
        <f t="shared" si="49"/>
        <v>6</v>
      </c>
      <c r="B285" s="55">
        <f t="shared" si="55"/>
        <v>48</v>
      </c>
      <c r="C285" s="55">
        <f t="shared" si="50"/>
        <v>3</v>
      </c>
      <c r="D285" s="60">
        <f t="shared" si="54"/>
        <v>3060320</v>
      </c>
      <c r="E285" s="26">
        <v>30603</v>
      </c>
      <c r="F285" s="13">
        <v>2</v>
      </c>
      <c r="G285" s="13" t="s">
        <v>291</v>
      </c>
      <c r="H285" s="13" t="s">
        <v>297</v>
      </c>
      <c r="I285" s="13">
        <f t="shared" si="51"/>
        <v>55</v>
      </c>
      <c r="J285" s="13">
        <f t="shared" si="53"/>
        <v>5</v>
      </c>
      <c r="K285" s="13">
        <f t="shared" si="52"/>
        <v>1</v>
      </c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27"/>
      <c r="AE285" s="35">
        <v>282</v>
      </c>
      <c r="AH285" s="5"/>
      <c r="AI285" s="5"/>
    </row>
    <row r="286" spans="1:35" ht="16.5" x14ac:dyDescent="0.2">
      <c r="A286" s="55">
        <f t="shared" si="49"/>
        <v>6</v>
      </c>
      <c r="B286" s="55">
        <f t="shared" si="55"/>
        <v>48</v>
      </c>
      <c r="C286" s="55">
        <f t="shared" si="50"/>
        <v>3</v>
      </c>
      <c r="D286" s="60">
        <f t="shared" si="54"/>
        <v>3060321</v>
      </c>
      <c r="E286" s="26">
        <v>30603</v>
      </c>
      <c r="F286" s="13">
        <v>2</v>
      </c>
      <c r="G286" s="13" t="s">
        <v>292</v>
      </c>
      <c r="H286" s="13" t="s">
        <v>1118</v>
      </c>
      <c r="I286" s="13">
        <f t="shared" si="51"/>
        <v>55</v>
      </c>
      <c r="J286" s="13">
        <f t="shared" si="53"/>
        <v>5</v>
      </c>
      <c r="K286" s="13">
        <f t="shared" si="52"/>
        <v>1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27"/>
      <c r="AE286" s="35">
        <v>283</v>
      </c>
      <c r="AH286" s="5"/>
      <c r="AI286" s="5"/>
    </row>
    <row r="287" spans="1:35" ht="16.5" x14ac:dyDescent="0.2">
      <c r="A287" s="55">
        <f t="shared" si="49"/>
        <v>6</v>
      </c>
      <c r="B287" s="55">
        <f t="shared" si="55"/>
        <v>48</v>
      </c>
      <c r="C287" s="55">
        <f t="shared" si="50"/>
        <v>3</v>
      </c>
      <c r="D287" s="60">
        <f t="shared" si="54"/>
        <v>3060330</v>
      </c>
      <c r="E287" s="26">
        <v>30603</v>
      </c>
      <c r="F287" s="13">
        <v>3</v>
      </c>
      <c r="G287" s="13" t="s">
        <v>291</v>
      </c>
      <c r="H287" s="13" t="s">
        <v>698</v>
      </c>
      <c r="I287" s="13">
        <f t="shared" si="51"/>
        <v>55</v>
      </c>
      <c r="J287" s="13">
        <f t="shared" si="53"/>
        <v>5</v>
      </c>
      <c r="K287" s="13">
        <f t="shared" si="52"/>
        <v>1</v>
      </c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27"/>
      <c r="AE287" s="35">
        <v>284</v>
      </c>
      <c r="AH287" s="5"/>
      <c r="AI287" s="5"/>
    </row>
    <row r="288" spans="1:35" ht="17.25" thickBot="1" x14ac:dyDescent="0.25">
      <c r="A288" s="55">
        <f t="shared" si="49"/>
        <v>6</v>
      </c>
      <c r="B288" s="55">
        <f t="shared" si="55"/>
        <v>48</v>
      </c>
      <c r="C288" s="55">
        <f t="shared" si="50"/>
        <v>3</v>
      </c>
      <c r="D288" s="60">
        <f t="shared" si="54"/>
        <v>3060331</v>
      </c>
      <c r="E288" s="28">
        <v>30603</v>
      </c>
      <c r="F288" s="29">
        <v>3</v>
      </c>
      <c r="G288" s="29" t="s">
        <v>292</v>
      </c>
      <c r="H288" s="29" t="s">
        <v>1119</v>
      </c>
      <c r="I288" s="29">
        <f t="shared" si="51"/>
        <v>55</v>
      </c>
      <c r="J288" s="29">
        <f t="shared" si="53"/>
        <v>5</v>
      </c>
      <c r="K288" s="29">
        <f t="shared" si="52"/>
        <v>1</v>
      </c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31"/>
      <c r="AE288" s="35">
        <v>285</v>
      </c>
      <c r="AH288" s="5"/>
      <c r="AI288" s="5"/>
    </row>
    <row r="289" spans="1:35" ht="16.5" x14ac:dyDescent="0.2">
      <c r="A289" s="55">
        <f t="shared" si="49"/>
        <v>6</v>
      </c>
      <c r="B289" s="55">
        <f t="shared" si="55"/>
        <v>49</v>
      </c>
      <c r="C289" s="55">
        <f t="shared" si="50"/>
        <v>4</v>
      </c>
      <c r="D289" s="60">
        <f t="shared" si="54"/>
        <v>3060410</v>
      </c>
      <c r="E289" s="23">
        <v>30604</v>
      </c>
      <c r="F289" s="24">
        <v>1</v>
      </c>
      <c r="G289" s="24" t="s">
        <v>291</v>
      </c>
      <c r="H289" s="24" t="s">
        <v>749</v>
      </c>
      <c r="I289" s="24">
        <f t="shared" si="51"/>
        <v>55</v>
      </c>
      <c r="J289" s="24">
        <f t="shared" si="53"/>
        <v>5</v>
      </c>
      <c r="K289" s="24">
        <f t="shared" si="52"/>
        <v>1</v>
      </c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5"/>
      <c r="AE289" s="35">
        <v>286</v>
      </c>
      <c r="AH289" s="5"/>
      <c r="AI289" s="5"/>
    </row>
    <row r="290" spans="1:35" ht="16.5" x14ac:dyDescent="0.2">
      <c r="A290" s="55">
        <f t="shared" si="49"/>
        <v>6</v>
      </c>
      <c r="B290" s="55">
        <f t="shared" si="55"/>
        <v>49</v>
      </c>
      <c r="C290" s="55">
        <f t="shared" si="50"/>
        <v>4</v>
      </c>
      <c r="D290" s="60">
        <f t="shared" si="54"/>
        <v>3060411</v>
      </c>
      <c r="E290" s="26">
        <v>30604</v>
      </c>
      <c r="F290" s="13">
        <v>1</v>
      </c>
      <c r="G290" s="13" t="s">
        <v>1111</v>
      </c>
      <c r="H290" s="13" t="s">
        <v>295</v>
      </c>
      <c r="I290" s="13">
        <f t="shared" si="51"/>
        <v>55</v>
      </c>
      <c r="J290" s="13">
        <f t="shared" si="53"/>
        <v>5</v>
      </c>
      <c r="K290" s="13">
        <f t="shared" si="52"/>
        <v>1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27"/>
      <c r="AE290" s="35">
        <v>287</v>
      </c>
      <c r="AH290" s="5"/>
      <c r="AI290" s="5"/>
    </row>
    <row r="291" spans="1:35" ht="16.5" x14ac:dyDescent="0.2">
      <c r="A291" s="55">
        <f t="shared" si="49"/>
        <v>6</v>
      </c>
      <c r="B291" s="55">
        <f t="shared" si="55"/>
        <v>49</v>
      </c>
      <c r="C291" s="55">
        <f t="shared" si="50"/>
        <v>4</v>
      </c>
      <c r="D291" s="60">
        <f t="shared" si="54"/>
        <v>3060420</v>
      </c>
      <c r="E291" s="26">
        <v>30604</v>
      </c>
      <c r="F291" s="13">
        <v>2</v>
      </c>
      <c r="G291" s="13" t="s">
        <v>291</v>
      </c>
      <c r="H291" s="13" t="s">
        <v>1117</v>
      </c>
      <c r="I291" s="13">
        <f t="shared" si="51"/>
        <v>55</v>
      </c>
      <c r="J291" s="13">
        <f t="shared" si="53"/>
        <v>5</v>
      </c>
      <c r="K291" s="13">
        <f t="shared" si="52"/>
        <v>1</v>
      </c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27"/>
      <c r="AE291" s="35">
        <v>288</v>
      </c>
      <c r="AH291" s="5"/>
      <c r="AI291" s="5"/>
    </row>
    <row r="292" spans="1:35" ht="16.5" x14ac:dyDescent="0.2">
      <c r="A292" s="55">
        <f t="shared" si="49"/>
        <v>6</v>
      </c>
      <c r="B292" s="55">
        <f t="shared" si="55"/>
        <v>49</v>
      </c>
      <c r="C292" s="55">
        <f t="shared" si="50"/>
        <v>4</v>
      </c>
      <c r="D292" s="60">
        <f t="shared" si="54"/>
        <v>3060421</v>
      </c>
      <c r="E292" s="26">
        <v>30604</v>
      </c>
      <c r="F292" s="13">
        <v>2</v>
      </c>
      <c r="G292" s="13" t="s">
        <v>292</v>
      </c>
      <c r="H292" s="13" t="s">
        <v>299</v>
      </c>
      <c r="I292" s="13">
        <f t="shared" si="51"/>
        <v>55</v>
      </c>
      <c r="J292" s="13">
        <f t="shared" si="53"/>
        <v>5</v>
      </c>
      <c r="K292" s="13">
        <f t="shared" si="52"/>
        <v>1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27"/>
      <c r="AE292" s="35">
        <v>289</v>
      </c>
      <c r="AH292" s="5"/>
      <c r="AI292" s="5"/>
    </row>
    <row r="293" spans="1:35" ht="16.5" x14ac:dyDescent="0.2">
      <c r="A293" s="55">
        <f t="shared" si="49"/>
        <v>6</v>
      </c>
      <c r="B293" s="55">
        <f t="shared" si="55"/>
        <v>49</v>
      </c>
      <c r="C293" s="55">
        <f t="shared" si="50"/>
        <v>4</v>
      </c>
      <c r="D293" s="60">
        <f t="shared" si="54"/>
        <v>3060430</v>
      </c>
      <c r="E293" s="26">
        <v>30604</v>
      </c>
      <c r="F293" s="13">
        <v>3</v>
      </c>
      <c r="G293" s="13" t="s">
        <v>291</v>
      </c>
      <c r="H293" s="13" t="s">
        <v>698</v>
      </c>
      <c r="I293" s="13">
        <f t="shared" si="51"/>
        <v>55</v>
      </c>
      <c r="J293" s="13">
        <f t="shared" si="53"/>
        <v>5</v>
      </c>
      <c r="K293" s="13">
        <f t="shared" si="52"/>
        <v>1</v>
      </c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27"/>
      <c r="AE293" s="35">
        <v>290</v>
      </c>
      <c r="AH293" s="5"/>
      <c r="AI293" s="5"/>
    </row>
    <row r="294" spans="1:35" ht="17.25" thickBot="1" x14ac:dyDescent="0.25">
      <c r="A294" s="55">
        <f t="shared" si="49"/>
        <v>6</v>
      </c>
      <c r="B294" s="55">
        <f t="shared" si="55"/>
        <v>49</v>
      </c>
      <c r="C294" s="55">
        <f t="shared" si="50"/>
        <v>4</v>
      </c>
      <c r="D294" s="60">
        <f t="shared" si="54"/>
        <v>3060431</v>
      </c>
      <c r="E294" s="28">
        <v>30604</v>
      </c>
      <c r="F294" s="29">
        <v>3</v>
      </c>
      <c r="G294" s="29" t="s">
        <v>292</v>
      </c>
      <c r="H294" s="29" t="s">
        <v>296</v>
      </c>
      <c r="I294" s="29">
        <f t="shared" si="51"/>
        <v>55</v>
      </c>
      <c r="J294" s="29">
        <f t="shared" si="53"/>
        <v>5</v>
      </c>
      <c r="K294" s="29">
        <f t="shared" si="52"/>
        <v>1</v>
      </c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31"/>
      <c r="AE294" s="35">
        <v>291</v>
      </c>
      <c r="AH294" s="5"/>
      <c r="AI294" s="5"/>
    </row>
    <row r="295" spans="1:35" ht="16.5" x14ac:dyDescent="0.2">
      <c r="A295" s="55">
        <f t="shared" si="49"/>
        <v>6</v>
      </c>
      <c r="B295" s="55">
        <f t="shared" si="55"/>
        <v>50</v>
      </c>
      <c r="C295" s="55">
        <f t="shared" si="50"/>
        <v>5</v>
      </c>
      <c r="D295" s="60">
        <f t="shared" si="54"/>
        <v>3060510</v>
      </c>
      <c r="E295" s="23">
        <v>30605</v>
      </c>
      <c r="F295" s="24">
        <v>1</v>
      </c>
      <c r="G295" s="24" t="s">
        <v>291</v>
      </c>
      <c r="H295" s="24" t="s">
        <v>749</v>
      </c>
      <c r="I295" s="24">
        <f t="shared" si="51"/>
        <v>56</v>
      </c>
      <c r="J295" s="24">
        <f t="shared" si="53"/>
        <v>5</v>
      </c>
      <c r="K295" s="24">
        <f t="shared" si="52"/>
        <v>1</v>
      </c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5"/>
      <c r="AE295" s="35">
        <v>292</v>
      </c>
      <c r="AH295" s="5"/>
      <c r="AI295" s="5"/>
    </row>
    <row r="296" spans="1:35" ht="16.5" x14ac:dyDescent="0.2">
      <c r="A296" s="55">
        <f t="shared" si="49"/>
        <v>6</v>
      </c>
      <c r="B296" s="55">
        <f t="shared" si="55"/>
        <v>50</v>
      </c>
      <c r="C296" s="55">
        <f t="shared" si="50"/>
        <v>5</v>
      </c>
      <c r="D296" s="60">
        <f t="shared" si="54"/>
        <v>3060511</v>
      </c>
      <c r="E296" s="26">
        <v>30605</v>
      </c>
      <c r="F296" s="13">
        <v>1</v>
      </c>
      <c r="G296" s="13" t="s">
        <v>292</v>
      </c>
      <c r="H296" s="13" t="s">
        <v>295</v>
      </c>
      <c r="I296" s="13">
        <f t="shared" si="51"/>
        <v>56</v>
      </c>
      <c r="J296" s="13">
        <f t="shared" si="53"/>
        <v>5</v>
      </c>
      <c r="K296" s="13">
        <f t="shared" si="52"/>
        <v>1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27"/>
      <c r="AE296" s="35">
        <v>293</v>
      </c>
      <c r="AH296" s="5"/>
      <c r="AI296" s="5"/>
    </row>
    <row r="297" spans="1:35" ht="16.5" x14ac:dyDescent="0.2">
      <c r="A297" s="55">
        <f t="shared" si="49"/>
        <v>6</v>
      </c>
      <c r="B297" s="55">
        <f t="shared" si="55"/>
        <v>50</v>
      </c>
      <c r="C297" s="55">
        <f t="shared" si="50"/>
        <v>5</v>
      </c>
      <c r="D297" s="60">
        <f t="shared" si="54"/>
        <v>3060520</v>
      </c>
      <c r="E297" s="26">
        <v>30605</v>
      </c>
      <c r="F297" s="13">
        <v>2</v>
      </c>
      <c r="G297" s="13" t="s">
        <v>291</v>
      </c>
      <c r="H297" s="13" t="s">
        <v>297</v>
      </c>
      <c r="I297" s="13">
        <f t="shared" si="51"/>
        <v>56</v>
      </c>
      <c r="J297" s="13">
        <f t="shared" si="53"/>
        <v>5</v>
      </c>
      <c r="K297" s="13">
        <f t="shared" si="52"/>
        <v>1</v>
      </c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27"/>
      <c r="AE297" s="35">
        <v>294</v>
      </c>
      <c r="AH297" s="5"/>
      <c r="AI297" s="5"/>
    </row>
    <row r="298" spans="1:35" ht="16.5" x14ac:dyDescent="0.2">
      <c r="A298" s="55">
        <f t="shared" si="49"/>
        <v>6</v>
      </c>
      <c r="B298" s="55">
        <f t="shared" si="55"/>
        <v>50</v>
      </c>
      <c r="C298" s="55">
        <f t="shared" si="50"/>
        <v>5</v>
      </c>
      <c r="D298" s="60">
        <f t="shared" si="54"/>
        <v>3060521</v>
      </c>
      <c r="E298" s="26">
        <v>30605</v>
      </c>
      <c r="F298" s="13">
        <v>2</v>
      </c>
      <c r="G298" s="13" t="s">
        <v>292</v>
      </c>
      <c r="H298" s="13" t="s">
        <v>299</v>
      </c>
      <c r="I298" s="13">
        <f t="shared" si="51"/>
        <v>56</v>
      </c>
      <c r="J298" s="13">
        <f t="shared" si="53"/>
        <v>5</v>
      </c>
      <c r="K298" s="13">
        <f t="shared" si="52"/>
        <v>1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27"/>
      <c r="AE298" s="35">
        <v>295</v>
      </c>
      <c r="AH298" s="5"/>
      <c r="AI298" s="5"/>
    </row>
    <row r="299" spans="1:35" ht="16.5" x14ac:dyDescent="0.2">
      <c r="A299" s="55">
        <f t="shared" si="49"/>
        <v>6</v>
      </c>
      <c r="B299" s="55">
        <f t="shared" si="55"/>
        <v>50</v>
      </c>
      <c r="C299" s="55">
        <f t="shared" si="50"/>
        <v>5</v>
      </c>
      <c r="D299" s="60">
        <f t="shared" si="54"/>
        <v>3060530</v>
      </c>
      <c r="E299" s="26">
        <v>30605</v>
      </c>
      <c r="F299" s="13">
        <v>3</v>
      </c>
      <c r="G299" s="13" t="s">
        <v>291</v>
      </c>
      <c r="H299" s="13" t="s">
        <v>698</v>
      </c>
      <c r="I299" s="13">
        <f t="shared" si="51"/>
        <v>56</v>
      </c>
      <c r="J299" s="13">
        <f t="shared" si="53"/>
        <v>5</v>
      </c>
      <c r="K299" s="13">
        <f t="shared" si="52"/>
        <v>1</v>
      </c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27"/>
      <c r="AE299" s="35">
        <v>296</v>
      </c>
      <c r="AH299" s="5"/>
      <c r="AI299" s="5"/>
    </row>
    <row r="300" spans="1:35" ht="17.25" thickBot="1" x14ac:dyDescent="0.25">
      <c r="A300" s="55">
        <f t="shared" si="49"/>
        <v>6</v>
      </c>
      <c r="B300" s="55">
        <f t="shared" si="55"/>
        <v>50</v>
      </c>
      <c r="C300" s="55">
        <f t="shared" si="50"/>
        <v>5</v>
      </c>
      <c r="D300" s="60">
        <f t="shared" si="54"/>
        <v>3060531</v>
      </c>
      <c r="E300" s="28">
        <v>30605</v>
      </c>
      <c r="F300" s="29">
        <v>3</v>
      </c>
      <c r="G300" s="29" t="s">
        <v>292</v>
      </c>
      <c r="H300" s="29" t="s">
        <v>296</v>
      </c>
      <c r="I300" s="29">
        <f t="shared" si="51"/>
        <v>56</v>
      </c>
      <c r="J300" s="29">
        <f t="shared" si="53"/>
        <v>5</v>
      </c>
      <c r="K300" s="29">
        <f t="shared" si="52"/>
        <v>1</v>
      </c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31"/>
      <c r="AE300" s="35">
        <v>297</v>
      </c>
      <c r="AH300" s="5"/>
      <c r="AI300" s="5"/>
    </row>
    <row r="301" spans="1:35" ht="16.5" x14ac:dyDescent="0.2">
      <c r="A301" s="55">
        <f t="shared" si="49"/>
        <v>6</v>
      </c>
      <c r="B301" s="55">
        <f t="shared" si="55"/>
        <v>51</v>
      </c>
      <c r="C301" s="55">
        <f t="shared" si="50"/>
        <v>6</v>
      </c>
      <c r="D301" s="60">
        <f t="shared" si="54"/>
        <v>3060610</v>
      </c>
      <c r="E301" s="23">
        <v>30606</v>
      </c>
      <c r="F301" s="24">
        <v>1</v>
      </c>
      <c r="G301" s="24" t="s">
        <v>291</v>
      </c>
      <c r="H301" s="24" t="s">
        <v>749</v>
      </c>
      <c r="I301" s="24">
        <f t="shared" si="51"/>
        <v>56</v>
      </c>
      <c r="J301" s="24">
        <f t="shared" si="53"/>
        <v>5</v>
      </c>
      <c r="K301" s="24">
        <f t="shared" si="52"/>
        <v>1</v>
      </c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5"/>
      <c r="AE301" s="35">
        <v>298</v>
      </c>
      <c r="AH301" s="5"/>
      <c r="AI301" s="5"/>
    </row>
    <row r="302" spans="1:35" ht="16.5" x14ac:dyDescent="0.2">
      <c r="A302" s="55">
        <f t="shared" si="49"/>
        <v>6</v>
      </c>
      <c r="B302" s="55">
        <f t="shared" si="55"/>
        <v>51</v>
      </c>
      <c r="C302" s="55">
        <f t="shared" si="50"/>
        <v>6</v>
      </c>
      <c r="D302" s="60">
        <f t="shared" si="54"/>
        <v>3060611</v>
      </c>
      <c r="E302" s="26">
        <v>30606</v>
      </c>
      <c r="F302" s="13">
        <v>1</v>
      </c>
      <c r="G302" s="13" t="s">
        <v>292</v>
      </c>
      <c r="H302" s="13" t="s">
        <v>295</v>
      </c>
      <c r="I302" s="13">
        <f t="shared" si="51"/>
        <v>56</v>
      </c>
      <c r="J302" s="13">
        <f t="shared" si="53"/>
        <v>5</v>
      </c>
      <c r="K302" s="13">
        <f t="shared" si="52"/>
        <v>1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27"/>
      <c r="AE302" s="35">
        <v>299</v>
      </c>
      <c r="AH302" s="5"/>
      <c r="AI302" s="5"/>
    </row>
    <row r="303" spans="1:35" ht="16.5" x14ac:dyDescent="0.2">
      <c r="A303" s="55">
        <f t="shared" si="49"/>
        <v>6</v>
      </c>
      <c r="B303" s="55">
        <f t="shared" si="55"/>
        <v>51</v>
      </c>
      <c r="C303" s="55">
        <f t="shared" si="50"/>
        <v>6</v>
      </c>
      <c r="D303" s="60">
        <f t="shared" si="54"/>
        <v>3060620</v>
      </c>
      <c r="E303" s="26">
        <v>30606</v>
      </c>
      <c r="F303" s="13">
        <v>2</v>
      </c>
      <c r="G303" s="13" t="s">
        <v>291</v>
      </c>
      <c r="H303" s="13" t="s">
        <v>297</v>
      </c>
      <c r="I303" s="13">
        <f t="shared" si="51"/>
        <v>56</v>
      </c>
      <c r="J303" s="13">
        <f t="shared" si="53"/>
        <v>5</v>
      </c>
      <c r="K303" s="13">
        <f t="shared" si="52"/>
        <v>1</v>
      </c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27"/>
      <c r="AE303" s="35">
        <v>300</v>
      </c>
      <c r="AH303" s="5"/>
      <c r="AI303" s="5"/>
    </row>
    <row r="304" spans="1:35" ht="16.5" x14ac:dyDescent="0.2">
      <c r="A304" s="55">
        <f t="shared" si="49"/>
        <v>6</v>
      </c>
      <c r="B304" s="55">
        <f t="shared" si="55"/>
        <v>51</v>
      </c>
      <c r="C304" s="55">
        <f t="shared" si="50"/>
        <v>6</v>
      </c>
      <c r="D304" s="60">
        <f t="shared" si="54"/>
        <v>3060621</v>
      </c>
      <c r="E304" s="26">
        <v>30606</v>
      </c>
      <c r="F304" s="13">
        <v>2</v>
      </c>
      <c r="G304" s="13" t="s">
        <v>292</v>
      </c>
      <c r="H304" s="13" t="s">
        <v>299</v>
      </c>
      <c r="I304" s="13">
        <f t="shared" si="51"/>
        <v>56</v>
      </c>
      <c r="J304" s="13">
        <f t="shared" si="53"/>
        <v>5</v>
      </c>
      <c r="K304" s="13">
        <f t="shared" si="52"/>
        <v>1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27"/>
      <c r="AE304" s="35">
        <v>301</v>
      </c>
      <c r="AH304" s="5"/>
      <c r="AI304" s="5"/>
    </row>
    <row r="305" spans="1:35" ht="16.5" x14ac:dyDescent="0.2">
      <c r="A305" s="55">
        <f t="shared" si="49"/>
        <v>6</v>
      </c>
      <c r="B305" s="55">
        <f t="shared" si="55"/>
        <v>51</v>
      </c>
      <c r="C305" s="55">
        <f t="shared" si="50"/>
        <v>6</v>
      </c>
      <c r="D305" s="60">
        <f t="shared" si="54"/>
        <v>3060630</v>
      </c>
      <c r="E305" s="26">
        <v>30606</v>
      </c>
      <c r="F305" s="13">
        <v>3</v>
      </c>
      <c r="G305" s="13" t="s">
        <v>291</v>
      </c>
      <c r="H305" s="13" t="s">
        <v>1114</v>
      </c>
      <c r="I305" s="13">
        <f t="shared" si="51"/>
        <v>56</v>
      </c>
      <c r="J305" s="13">
        <f t="shared" si="53"/>
        <v>5</v>
      </c>
      <c r="K305" s="13">
        <f t="shared" si="52"/>
        <v>1</v>
      </c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27"/>
      <c r="AE305" s="35">
        <v>302</v>
      </c>
      <c r="AH305" s="5"/>
      <c r="AI305" s="5"/>
    </row>
    <row r="306" spans="1:35" ht="17.25" thickBot="1" x14ac:dyDescent="0.25">
      <c r="A306" s="55">
        <f t="shared" si="49"/>
        <v>6</v>
      </c>
      <c r="B306" s="55">
        <f t="shared" si="55"/>
        <v>51</v>
      </c>
      <c r="C306" s="55">
        <f t="shared" si="50"/>
        <v>6</v>
      </c>
      <c r="D306" s="60">
        <f t="shared" si="54"/>
        <v>3060631</v>
      </c>
      <c r="E306" s="28">
        <v>30606</v>
      </c>
      <c r="F306" s="29">
        <v>3</v>
      </c>
      <c r="G306" s="29" t="s">
        <v>292</v>
      </c>
      <c r="H306" s="29" t="s">
        <v>1119</v>
      </c>
      <c r="I306" s="29">
        <f t="shared" si="51"/>
        <v>56</v>
      </c>
      <c r="J306" s="29">
        <f t="shared" si="53"/>
        <v>5</v>
      </c>
      <c r="K306" s="29">
        <f t="shared" si="52"/>
        <v>1</v>
      </c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31"/>
      <c r="AE306" s="35">
        <v>303</v>
      </c>
      <c r="AH306" s="5"/>
      <c r="AI306" s="5"/>
    </row>
    <row r="307" spans="1:35" ht="16.5" x14ac:dyDescent="0.2">
      <c r="A307" s="55">
        <f t="shared" si="49"/>
        <v>6</v>
      </c>
      <c r="B307" s="55">
        <f t="shared" si="55"/>
        <v>52</v>
      </c>
      <c r="C307" s="55">
        <f t="shared" si="50"/>
        <v>7</v>
      </c>
      <c r="D307" s="60">
        <f t="shared" si="54"/>
        <v>3060710</v>
      </c>
      <c r="E307" s="23">
        <v>30607</v>
      </c>
      <c r="F307" s="24">
        <v>1</v>
      </c>
      <c r="G307" s="24" t="s">
        <v>291</v>
      </c>
      <c r="H307" s="24" t="s">
        <v>749</v>
      </c>
      <c r="I307" s="24">
        <f t="shared" si="51"/>
        <v>57</v>
      </c>
      <c r="J307" s="24">
        <f t="shared" si="53"/>
        <v>5</v>
      </c>
      <c r="K307" s="24">
        <f t="shared" si="52"/>
        <v>1</v>
      </c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5"/>
      <c r="AE307" s="35">
        <v>304</v>
      </c>
      <c r="AH307" s="5"/>
      <c r="AI307" s="5"/>
    </row>
    <row r="308" spans="1:35" ht="16.5" x14ac:dyDescent="0.2">
      <c r="A308" s="55">
        <f t="shared" si="49"/>
        <v>6</v>
      </c>
      <c r="B308" s="55">
        <f t="shared" si="55"/>
        <v>52</v>
      </c>
      <c r="C308" s="55">
        <f t="shared" si="50"/>
        <v>7</v>
      </c>
      <c r="D308" s="60">
        <f t="shared" si="54"/>
        <v>3060711</v>
      </c>
      <c r="E308" s="26">
        <v>30607</v>
      </c>
      <c r="F308" s="13">
        <v>1</v>
      </c>
      <c r="G308" s="13" t="s">
        <v>292</v>
      </c>
      <c r="H308" s="13" t="s">
        <v>295</v>
      </c>
      <c r="I308" s="13">
        <f t="shared" si="51"/>
        <v>57</v>
      </c>
      <c r="J308" s="13">
        <f t="shared" si="53"/>
        <v>5</v>
      </c>
      <c r="K308" s="13">
        <f t="shared" si="52"/>
        <v>1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27"/>
      <c r="AE308" s="35">
        <v>305</v>
      </c>
      <c r="AH308" s="5"/>
      <c r="AI308" s="5"/>
    </row>
    <row r="309" spans="1:35" ht="16.5" x14ac:dyDescent="0.2">
      <c r="A309" s="55">
        <f t="shared" si="49"/>
        <v>6</v>
      </c>
      <c r="B309" s="55">
        <f t="shared" si="55"/>
        <v>52</v>
      </c>
      <c r="C309" s="55">
        <f t="shared" si="50"/>
        <v>7</v>
      </c>
      <c r="D309" s="60">
        <f t="shared" si="54"/>
        <v>3060720</v>
      </c>
      <c r="E309" s="26">
        <v>30607</v>
      </c>
      <c r="F309" s="13">
        <v>2</v>
      </c>
      <c r="G309" s="13" t="s">
        <v>291</v>
      </c>
      <c r="H309" s="13" t="s">
        <v>297</v>
      </c>
      <c r="I309" s="13">
        <f t="shared" si="51"/>
        <v>57</v>
      </c>
      <c r="J309" s="13">
        <f t="shared" si="53"/>
        <v>5</v>
      </c>
      <c r="K309" s="13">
        <f t="shared" si="52"/>
        <v>1</v>
      </c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27"/>
      <c r="AE309" s="35">
        <v>306</v>
      </c>
      <c r="AH309" s="5"/>
      <c r="AI309" s="5"/>
    </row>
    <row r="310" spans="1:35" ht="16.5" x14ac:dyDescent="0.2">
      <c r="A310" s="55">
        <f t="shared" si="49"/>
        <v>6</v>
      </c>
      <c r="B310" s="55">
        <f t="shared" si="55"/>
        <v>52</v>
      </c>
      <c r="C310" s="55">
        <f t="shared" si="50"/>
        <v>7</v>
      </c>
      <c r="D310" s="60">
        <f t="shared" si="54"/>
        <v>3060721</v>
      </c>
      <c r="E310" s="26">
        <v>30607</v>
      </c>
      <c r="F310" s="13">
        <v>2</v>
      </c>
      <c r="G310" s="13" t="s">
        <v>292</v>
      </c>
      <c r="H310" s="13" t="s">
        <v>299</v>
      </c>
      <c r="I310" s="13">
        <f t="shared" si="51"/>
        <v>57</v>
      </c>
      <c r="J310" s="13">
        <f t="shared" si="53"/>
        <v>5</v>
      </c>
      <c r="K310" s="13">
        <f t="shared" si="52"/>
        <v>1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27"/>
      <c r="AE310" s="35">
        <v>307</v>
      </c>
      <c r="AH310" s="5"/>
      <c r="AI310" s="5"/>
    </row>
    <row r="311" spans="1:35" ht="16.5" x14ac:dyDescent="0.2">
      <c r="A311" s="55">
        <f t="shared" si="49"/>
        <v>6</v>
      </c>
      <c r="B311" s="55">
        <f t="shared" si="55"/>
        <v>52</v>
      </c>
      <c r="C311" s="55">
        <f t="shared" si="50"/>
        <v>7</v>
      </c>
      <c r="D311" s="60">
        <f t="shared" si="54"/>
        <v>3060730</v>
      </c>
      <c r="E311" s="26">
        <v>30607</v>
      </c>
      <c r="F311" s="13">
        <v>3</v>
      </c>
      <c r="G311" s="13" t="s">
        <v>291</v>
      </c>
      <c r="H311" s="13" t="s">
        <v>698</v>
      </c>
      <c r="I311" s="13">
        <f t="shared" si="51"/>
        <v>57</v>
      </c>
      <c r="J311" s="13">
        <f t="shared" si="53"/>
        <v>5</v>
      </c>
      <c r="K311" s="13">
        <f t="shared" si="52"/>
        <v>1</v>
      </c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27"/>
      <c r="AE311" s="35">
        <v>308</v>
      </c>
      <c r="AH311" s="5"/>
      <c r="AI311" s="5"/>
    </row>
    <row r="312" spans="1:35" ht="17.25" thickBot="1" x14ac:dyDescent="0.25">
      <c r="A312" s="55">
        <f t="shared" si="49"/>
        <v>6</v>
      </c>
      <c r="B312" s="55">
        <f t="shared" si="55"/>
        <v>52</v>
      </c>
      <c r="C312" s="55">
        <f t="shared" si="50"/>
        <v>7</v>
      </c>
      <c r="D312" s="60">
        <f t="shared" si="54"/>
        <v>3060731</v>
      </c>
      <c r="E312" s="28">
        <v>30607</v>
      </c>
      <c r="F312" s="29">
        <v>3</v>
      </c>
      <c r="G312" s="29" t="s">
        <v>292</v>
      </c>
      <c r="H312" s="29" t="s">
        <v>296</v>
      </c>
      <c r="I312" s="29">
        <f t="shared" si="51"/>
        <v>57</v>
      </c>
      <c r="J312" s="29">
        <f t="shared" si="53"/>
        <v>5</v>
      </c>
      <c r="K312" s="29">
        <f t="shared" si="52"/>
        <v>1</v>
      </c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31"/>
      <c r="AE312" s="35">
        <v>309</v>
      </c>
      <c r="AH312" s="5"/>
      <c r="AI312" s="5"/>
    </row>
    <row r="313" spans="1:35" ht="16.5" x14ac:dyDescent="0.2">
      <c r="A313" s="55">
        <f t="shared" si="49"/>
        <v>6</v>
      </c>
      <c r="B313" s="55">
        <f t="shared" si="55"/>
        <v>53</v>
      </c>
      <c r="C313" s="55">
        <f t="shared" si="50"/>
        <v>8</v>
      </c>
      <c r="D313" s="60">
        <f t="shared" si="54"/>
        <v>3060810</v>
      </c>
      <c r="E313" s="23">
        <v>30608</v>
      </c>
      <c r="F313" s="24">
        <v>1</v>
      </c>
      <c r="G313" s="24" t="s">
        <v>291</v>
      </c>
      <c r="H313" s="24" t="s">
        <v>749</v>
      </c>
      <c r="I313" s="24">
        <f t="shared" si="51"/>
        <v>57</v>
      </c>
      <c r="J313" s="24">
        <f t="shared" si="53"/>
        <v>5</v>
      </c>
      <c r="K313" s="24">
        <f t="shared" si="52"/>
        <v>1</v>
      </c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5"/>
      <c r="AE313" s="35">
        <v>310</v>
      </c>
      <c r="AH313" s="5"/>
      <c r="AI313" s="5"/>
    </row>
    <row r="314" spans="1:35" ht="16.5" x14ac:dyDescent="0.2">
      <c r="A314" s="55">
        <f t="shared" si="49"/>
        <v>6</v>
      </c>
      <c r="B314" s="55">
        <f t="shared" si="55"/>
        <v>53</v>
      </c>
      <c r="C314" s="55">
        <f t="shared" si="50"/>
        <v>8</v>
      </c>
      <c r="D314" s="60">
        <f t="shared" si="54"/>
        <v>3060811</v>
      </c>
      <c r="E314" s="26">
        <v>30608</v>
      </c>
      <c r="F314" s="13">
        <v>1</v>
      </c>
      <c r="G314" s="13" t="s">
        <v>292</v>
      </c>
      <c r="H314" s="13" t="s">
        <v>295</v>
      </c>
      <c r="I314" s="13">
        <f t="shared" si="51"/>
        <v>57</v>
      </c>
      <c r="J314" s="13">
        <f t="shared" si="53"/>
        <v>5</v>
      </c>
      <c r="K314" s="13">
        <f t="shared" si="52"/>
        <v>1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27"/>
      <c r="AE314" s="35">
        <v>311</v>
      </c>
      <c r="AH314" s="5"/>
      <c r="AI314" s="5"/>
    </row>
    <row r="315" spans="1:35" ht="16.5" x14ac:dyDescent="0.2">
      <c r="A315" s="55">
        <f t="shared" si="49"/>
        <v>6</v>
      </c>
      <c r="B315" s="55">
        <f t="shared" si="55"/>
        <v>53</v>
      </c>
      <c r="C315" s="55">
        <f t="shared" si="50"/>
        <v>8</v>
      </c>
      <c r="D315" s="60">
        <f t="shared" si="54"/>
        <v>3060820</v>
      </c>
      <c r="E315" s="26">
        <v>30608</v>
      </c>
      <c r="F315" s="13">
        <v>2</v>
      </c>
      <c r="G315" s="13" t="s">
        <v>291</v>
      </c>
      <c r="H315" s="13" t="s">
        <v>297</v>
      </c>
      <c r="I315" s="13">
        <f t="shared" si="51"/>
        <v>57</v>
      </c>
      <c r="J315" s="13">
        <f t="shared" si="53"/>
        <v>5</v>
      </c>
      <c r="K315" s="13">
        <f t="shared" si="52"/>
        <v>1</v>
      </c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27"/>
      <c r="AE315" s="35">
        <v>312</v>
      </c>
      <c r="AH315" s="5"/>
      <c r="AI315" s="5"/>
    </row>
    <row r="316" spans="1:35" ht="16.5" x14ac:dyDescent="0.2">
      <c r="A316" s="55">
        <f t="shared" si="49"/>
        <v>6</v>
      </c>
      <c r="B316" s="55">
        <f t="shared" si="55"/>
        <v>53</v>
      </c>
      <c r="C316" s="55">
        <f t="shared" si="50"/>
        <v>8</v>
      </c>
      <c r="D316" s="60">
        <f t="shared" si="54"/>
        <v>3060821</v>
      </c>
      <c r="E316" s="26">
        <v>30608</v>
      </c>
      <c r="F316" s="13">
        <v>2</v>
      </c>
      <c r="G316" s="13" t="s">
        <v>1111</v>
      </c>
      <c r="H316" s="13" t="s">
        <v>299</v>
      </c>
      <c r="I316" s="13">
        <f t="shared" si="51"/>
        <v>57</v>
      </c>
      <c r="J316" s="13">
        <f t="shared" si="53"/>
        <v>5</v>
      </c>
      <c r="K316" s="13">
        <f t="shared" si="52"/>
        <v>1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27"/>
      <c r="AE316" s="35">
        <v>313</v>
      </c>
      <c r="AH316" s="5"/>
      <c r="AI316" s="5"/>
    </row>
    <row r="317" spans="1:35" ht="16.5" x14ac:dyDescent="0.2">
      <c r="A317" s="55">
        <f t="shared" si="49"/>
        <v>6</v>
      </c>
      <c r="B317" s="55">
        <f t="shared" si="55"/>
        <v>53</v>
      </c>
      <c r="C317" s="55">
        <f t="shared" si="50"/>
        <v>8</v>
      </c>
      <c r="D317" s="60">
        <f t="shared" si="54"/>
        <v>3060830</v>
      </c>
      <c r="E317" s="26">
        <v>30608</v>
      </c>
      <c r="F317" s="13">
        <v>3</v>
      </c>
      <c r="G317" s="13" t="s">
        <v>1113</v>
      </c>
      <c r="H317" s="13" t="s">
        <v>698</v>
      </c>
      <c r="I317" s="13">
        <f t="shared" si="51"/>
        <v>57</v>
      </c>
      <c r="J317" s="13">
        <f t="shared" si="53"/>
        <v>5</v>
      </c>
      <c r="K317" s="13">
        <f t="shared" si="52"/>
        <v>1</v>
      </c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27"/>
      <c r="AE317" s="35">
        <v>314</v>
      </c>
      <c r="AH317" s="5"/>
      <c r="AI317" s="5"/>
    </row>
    <row r="318" spans="1:35" ht="17.25" thickBot="1" x14ac:dyDescent="0.25">
      <c r="A318" s="55">
        <f t="shared" si="49"/>
        <v>6</v>
      </c>
      <c r="B318" s="55">
        <f t="shared" si="55"/>
        <v>53</v>
      </c>
      <c r="C318" s="55">
        <f t="shared" si="50"/>
        <v>8</v>
      </c>
      <c r="D318" s="60">
        <f t="shared" si="54"/>
        <v>3060831</v>
      </c>
      <c r="E318" s="28">
        <v>30608</v>
      </c>
      <c r="F318" s="29">
        <v>3</v>
      </c>
      <c r="G318" s="29" t="s">
        <v>292</v>
      </c>
      <c r="H318" s="29" t="s">
        <v>1119</v>
      </c>
      <c r="I318" s="29">
        <f t="shared" si="51"/>
        <v>57</v>
      </c>
      <c r="J318" s="29">
        <f t="shared" si="53"/>
        <v>5</v>
      </c>
      <c r="K318" s="29">
        <f t="shared" si="52"/>
        <v>1</v>
      </c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31"/>
      <c r="AE318" s="35">
        <v>315</v>
      </c>
      <c r="AH318" s="5"/>
      <c r="AI318" s="5"/>
    </row>
    <row r="319" spans="1:35" ht="16.5" x14ac:dyDescent="0.2">
      <c r="A319" s="55">
        <f t="shared" si="49"/>
        <v>6</v>
      </c>
      <c r="B319" s="55">
        <f t="shared" si="55"/>
        <v>54</v>
      </c>
      <c r="C319" s="55">
        <f t="shared" si="50"/>
        <v>9</v>
      </c>
      <c r="D319" s="60">
        <f t="shared" si="54"/>
        <v>3060910</v>
      </c>
      <c r="E319" s="23">
        <v>30609</v>
      </c>
      <c r="F319" s="24">
        <v>1</v>
      </c>
      <c r="G319" s="24" t="s">
        <v>291</v>
      </c>
      <c r="H319" s="24" t="s">
        <v>749</v>
      </c>
      <c r="I319" s="24">
        <f t="shared" si="51"/>
        <v>58</v>
      </c>
      <c r="J319" s="24">
        <f t="shared" si="53"/>
        <v>5</v>
      </c>
      <c r="K319" s="24">
        <f t="shared" si="52"/>
        <v>1</v>
      </c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5"/>
      <c r="AE319" s="35">
        <v>316</v>
      </c>
      <c r="AH319" s="5"/>
      <c r="AI319" s="5"/>
    </row>
    <row r="320" spans="1:35" ht="16.5" x14ac:dyDescent="0.2">
      <c r="A320" s="55">
        <f t="shared" si="49"/>
        <v>6</v>
      </c>
      <c r="B320" s="55">
        <f t="shared" si="55"/>
        <v>54</v>
      </c>
      <c r="C320" s="55">
        <f t="shared" si="50"/>
        <v>9</v>
      </c>
      <c r="D320" s="60">
        <f t="shared" si="54"/>
        <v>3060911</v>
      </c>
      <c r="E320" s="26">
        <v>30609</v>
      </c>
      <c r="F320" s="13">
        <v>1</v>
      </c>
      <c r="G320" s="13" t="s">
        <v>292</v>
      </c>
      <c r="H320" s="13" t="s">
        <v>295</v>
      </c>
      <c r="I320" s="13">
        <f t="shared" si="51"/>
        <v>58</v>
      </c>
      <c r="J320" s="13">
        <f t="shared" si="53"/>
        <v>5</v>
      </c>
      <c r="K320" s="13">
        <f t="shared" si="52"/>
        <v>1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27"/>
      <c r="AE320" s="35">
        <v>317</v>
      </c>
      <c r="AH320" s="5"/>
      <c r="AI320" s="5"/>
    </row>
    <row r="321" spans="1:35" ht="16.5" x14ac:dyDescent="0.2">
      <c r="A321" s="55">
        <f t="shared" si="49"/>
        <v>6</v>
      </c>
      <c r="B321" s="55">
        <f t="shared" si="55"/>
        <v>54</v>
      </c>
      <c r="C321" s="55">
        <f t="shared" si="50"/>
        <v>9</v>
      </c>
      <c r="D321" s="60">
        <f t="shared" si="54"/>
        <v>3060920</v>
      </c>
      <c r="E321" s="26">
        <v>30609</v>
      </c>
      <c r="F321" s="13">
        <v>2</v>
      </c>
      <c r="G321" s="13" t="s">
        <v>291</v>
      </c>
      <c r="H321" s="13" t="s">
        <v>297</v>
      </c>
      <c r="I321" s="13">
        <f t="shared" si="51"/>
        <v>58</v>
      </c>
      <c r="J321" s="13">
        <f t="shared" si="53"/>
        <v>5</v>
      </c>
      <c r="K321" s="13">
        <f t="shared" si="52"/>
        <v>1</v>
      </c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27"/>
      <c r="AE321" s="35">
        <v>318</v>
      </c>
      <c r="AH321" s="5"/>
      <c r="AI321" s="5"/>
    </row>
    <row r="322" spans="1:35" ht="16.5" x14ac:dyDescent="0.2">
      <c r="A322" s="55">
        <f t="shared" ref="A322:A385" si="56">MATCH(B322-1,$AU$4:$AU$19,1)</f>
        <v>6</v>
      </c>
      <c r="B322" s="55">
        <f t="shared" si="55"/>
        <v>54</v>
      </c>
      <c r="C322" s="55">
        <f t="shared" ref="C322:C385" si="57">B322-INDEX($AU$4:$AU$19,A322)</f>
        <v>9</v>
      </c>
      <c r="D322" s="60">
        <f t="shared" si="54"/>
        <v>3060921</v>
      </c>
      <c r="E322" s="26">
        <v>30609</v>
      </c>
      <c r="F322" s="13">
        <v>2</v>
      </c>
      <c r="G322" s="13" t="s">
        <v>292</v>
      </c>
      <c r="H322" s="13" t="s">
        <v>299</v>
      </c>
      <c r="I322" s="13">
        <f t="shared" ref="I322:I385" si="58">INDEX($AL$4:$AL$198,B322)</f>
        <v>58</v>
      </c>
      <c r="J322" s="13">
        <f t="shared" si="53"/>
        <v>5</v>
      </c>
      <c r="K322" s="13">
        <f t="shared" ref="K322:K385" si="59">INDEX($AP$4:$AP$198,B322)</f>
        <v>1</v>
      </c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27"/>
      <c r="AE322" s="35">
        <v>319</v>
      </c>
      <c r="AH322" s="5"/>
      <c r="AI322" s="5"/>
    </row>
    <row r="323" spans="1:35" ht="16.5" x14ac:dyDescent="0.2">
      <c r="A323" s="55">
        <f t="shared" si="56"/>
        <v>6</v>
      </c>
      <c r="B323" s="55">
        <f t="shared" si="55"/>
        <v>54</v>
      </c>
      <c r="C323" s="55">
        <f t="shared" si="57"/>
        <v>9</v>
      </c>
      <c r="D323" s="60">
        <f t="shared" si="54"/>
        <v>3060930</v>
      </c>
      <c r="E323" s="26">
        <v>30609</v>
      </c>
      <c r="F323" s="13">
        <v>3</v>
      </c>
      <c r="G323" s="13" t="s">
        <v>1113</v>
      </c>
      <c r="H323" s="13" t="s">
        <v>698</v>
      </c>
      <c r="I323" s="13">
        <f t="shared" si="58"/>
        <v>58</v>
      </c>
      <c r="J323" s="13">
        <f t="shared" ref="J323:J386" si="60">INDEX($AM$4:$AO$198,B323,F323)</f>
        <v>5</v>
      </c>
      <c r="K323" s="13">
        <f t="shared" si="59"/>
        <v>1</v>
      </c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27"/>
      <c r="AE323" s="35">
        <v>320</v>
      </c>
      <c r="AH323" s="5"/>
      <c r="AI323" s="5"/>
    </row>
    <row r="324" spans="1:35" ht="17.25" thickBot="1" x14ac:dyDescent="0.25">
      <c r="A324" s="55">
        <f t="shared" si="56"/>
        <v>6</v>
      </c>
      <c r="B324" s="55">
        <f t="shared" si="55"/>
        <v>54</v>
      </c>
      <c r="C324" s="55">
        <f t="shared" si="57"/>
        <v>9</v>
      </c>
      <c r="D324" s="60">
        <f t="shared" si="54"/>
        <v>3060931</v>
      </c>
      <c r="E324" s="28">
        <v>30609</v>
      </c>
      <c r="F324" s="29">
        <v>3</v>
      </c>
      <c r="G324" s="29" t="s">
        <v>1111</v>
      </c>
      <c r="H324" s="29" t="s">
        <v>296</v>
      </c>
      <c r="I324" s="29">
        <f t="shared" si="58"/>
        <v>58</v>
      </c>
      <c r="J324" s="29">
        <f t="shared" si="60"/>
        <v>5</v>
      </c>
      <c r="K324" s="29">
        <f t="shared" si="59"/>
        <v>1</v>
      </c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31"/>
      <c r="AE324" s="35">
        <v>321</v>
      </c>
      <c r="AH324" s="5"/>
      <c r="AI324" s="5"/>
    </row>
    <row r="325" spans="1:35" ht="16.5" x14ac:dyDescent="0.2">
      <c r="A325" s="55">
        <f t="shared" si="56"/>
        <v>6</v>
      </c>
      <c r="B325" s="55">
        <f t="shared" si="55"/>
        <v>55</v>
      </c>
      <c r="C325" s="55">
        <f t="shared" si="57"/>
        <v>10</v>
      </c>
      <c r="D325" s="60">
        <f t="shared" ref="D325:D388" si="61">E325*100+F325*10+IF(G325="jlr",0,1)</f>
        <v>3061010</v>
      </c>
      <c r="E325" s="23">
        <v>30610</v>
      </c>
      <c r="F325" s="24">
        <v>1</v>
      </c>
      <c r="G325" s="24" t="s">
        <v>291</v>
      </c>
      <c r="H325" s="24" t="s">
        <v>749</v>
      </c>
      <c r="I325" s="24">
        <f t="shared" si="58"/>
        <v>58</v>
      </c>
      <c r="J325" s="24">
        <f t="shared" si="60"/>
        <v>5</v>
      </c>
      <c r="K325" s="24">
        <f t="shared" si="59"/>
        <v>1</v>
      </c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5"/>
      <c r="AE325" s="35">
        <v>322</v>
      </c>
      <c r="AH325" s="5"/>
      <c r="AI325" s="5"/>
    </row>
    <row r="326" spans="1:35" ht="16.5" x14ac:dyDescent="0.2">
      <c r="A326" s="55">
        <f t="shared" si="56"/>
        <v>6</v>
      </c>
      <c r="B326" s="55">
        <f t="shared" si="55"/>
        <v>55</v>
      </c>
      <c r="C326" s="55">
        <f t="shared" si="57"/>
        <v>10</v>
      </c>
      <c r="D326" s="60">
        <f t="shared" si="61"/>
        <v>3061011</v>
      </c>
      <c r="E326" s="26">
        <v>30610</v>
      </c>
      <c r="F326" s="13">
        <v>1</v>
      </c>
      <c r="G326" s="13" t="s">
        <v>292</v>
      </c>
      <c r="H326" s="13" t="s">
        <v>295</v>
      </c>
      <c r="I326" s="13">
        <f t="shared" si="58"/>
        <v>58</v>
      </c>
      <c r="J326" s="13">
        <f t="shared" si="60"/>
        <v>5</v>
      </c>
      <c r="K326" s="13">
        <f t="shared" si="59"/>
        <v>1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27"/>
      <c r="AE326" s="35">
        <v>323</v>
      </c>
      <c r="AH326" s="5"/>
      <c r="AI326" s="5"/>
    </row>
    <row r="327" spans="1:35" ht="16.5" x14ac:dyDescent="0.2">
      <c r="A327" s="55">
        <f t="shared" si="56"/>
        <v>6</v>
      </c>
      <c r="B327" s="55">
        <f t="shared" si="55"/>
        <v>55</v>
      </c>
      <c r="C327" s="55">
        <f t="shared" si="57"/>
        <v>10</v>
      </c>
      <c r="D327" s="60">
        <f t="shared" si="61"/>
        <v>3061020</v>
      </c>
      <c r="E327" s="26">
        <v>30610</v>
      </c>
      <c r="F327" s="13">
        <v>2</v>
      </c>
      <c r="G327" s="13" t="s">
        <v>291</v>
      </c>
      <c r="H327" s="13" t="s">
        <v>297</v>
      </c>
      <c r="I327" s="13">
        <f t="shared" si="58"/>
        <v>58</v>
      </c>
      <c r="J327" s="13">
        <f t="shared" si="60"/>
        <v>5</v>
      </c>
      <c r="K327" s="13">
        <f t="shared" si="59"/>
        <v>1</v>
      </c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27"/>
      <c r="AE327" s="35">
        <v>324</v>
      </c>
      <c r="AH327" s="5"/>
      <c r="AI327" s="5"/>
    </row>
    <row r="328" spans="1:35" ht="16.5" x14ac:dyDescent="0.2">
      <c r="A328" s="55">
        <f t="shared" si="56"/>
        <v>6</v>
      </c>
      <c r="B328" s="55">
        <f t="shared" si="55"/>
        <v>55</v>
      </c>
      <c r="C328" s="55">
        <f t="shared" si="57"/>
        <v>10</v>
      </c>
      <c r="D328" s="60">
        <f t="shared" si="61"/>
        <v>3061021</v>
      </c>
      <c r="E328" s="26">
        <v>30610</v>
      </c>
      <c r="F328" s="13">
        <v>2</v>
      </c>
      <c r="G328" s="13" t="s">
        <v>292</v>
      </c>
      <c r="H328" s="13" t="s">
        <v>299</v>
      </c>
      <c r="I328" s="13">
        <f t="shared" si="58"/>
        <v>58</v>
      </c>
      <c r="J328" s="13">
        <f t="shared" si="60"/>
        <v>5</v>
      </c>
      <c r="K328" s="13">
        <f t="shared" si="59"/>
        <v>1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27"/>
      <c r="AE328" s="35">
        <v>325</v>
      </c>
      <c r="AH328" s="5"/>
      <c r="AI328" s="5"/>
    </row>
    <row r="329" spans="1:35" ht="16.5" x14ac:dyDescent="0.2">
      <c r="A329" s="55">
        <f t="shared" si="56"/>
        <v>6</v>
      </c>
      <c r="B329" s="55">
        <f t="shared" ref="B329:B392" si="62">INT((AE332-1)/6)+1</f>
        <v>55</v>
      </c>
      <c r="C329" s="55">
        <f t="shared" si="57"/>
        <v>10</v>
      </c>
      <c r="D329" s="60">
        <f t="shared" si="61"/>
        <v>3061030</v>
      </c>
      <c r="E329" s="26">
        <v>30610</v>
      </c>
      <c r="F329" s="13">
        <v>3</v>
      </c>
      <c r="G329" s="13" t="s">
        <v>291</v>
      </c>
      <c r="H329" s="13" t="s">
        <v>698</v>
      </c>
      <c r="I329" s="13">
        <f t="shared" si="58"/>
        <v>58</v>
      </c>
      <c r="J329" s="13">
        <f t="shared" si="60"/>
        <v>5</v>
      </c>
      <c r="K329" s="13">
        <f t="shared" si="59"/>
        <v>1</v>
      </c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27"/>
      <c r="AE329" s="35">
        <v>326</v>
      </c>
      <c r="AH329" s="5"/>
      <c r="AI329" s="5"/>
    </row>
    <row r="330" spans="1:35" ht="17.25" thickBot="1" x14ac:dyDescent="0.25">
      <c r="A330" s="55">
        <f t="shared" si="56"/>
        <v>6</v>
      </c>
      <c r="B330" s="55">
        <f t="shared" si="62"/>
        <v>55</v>
      </c>
      <c r="C330" s="55">
        <f t="shared" si="57"/>
        <v>10</v>
      </c>
      <c r="D330" s="60">
        <f t="shared" si="61"/>
        <v>3061031</v>
      </c>
      <c r="E330" s="28">
        <v>30610</v>
      </c>
      <c r="F330" s="29">
        <v>3</v>
      </c>
      <c r="G330" s="29" t="s">
        <v>292</v>
      </c>
      <c r="H330" s="29" t="s">
        <v>1119</v>
      </c>
      <c r="I330" s="29">
        <f t="shared" si="58"/>
        <v>58</v>
      </c>
      <c r="J330" s="29">
        <f t="shared" si="60"/>
        <v>5</v>
      </c>
      <c r="K330" s="29">
        <f t="shared" si="59"/>
        <v>1</v>
      </c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31"/>
      <c r="AE330" s="35">
        <v>327</v>
      </c>
      <c r="AH330" s="5"/>
      <c r="AI330" s="5"/>
    </row>
    <row r="331" spans="1:35" ht="16.5" x14ac:dyDescent="0.2">
      <c r="A331" s="55">
        <f t="shared" si="56"/>
        <v>6</v>
      </c>
      <c r="B331" s="55">
        <f t="shared" si="62"/>
        <v>56</v>
      </c>
      <c r="C331" s="55">
        <f t="shared" si="57"/>
        <v>11</v>
      </c>
      <c r="D331" s="60">
        <f t="shared" si="61"/>
        <v>3061110</v>
      </c>
      <c r="E331" s="23">
        <v>30611</v>
      </c>
      <c r="F331" s="24">
        <v>1</v>
      </c>
      <c r="G331" s="24" t="s">
        <v>291</v>
      </c>
      <c r="H331" s="24" t="s">
        <v>749</v>
      </c>
      <c r="I331" s="24">
        <f t="shared" si="58"/>
        <v>59</v>
      </c>
      <c r="J331" s="24">
        <f t="shared" si="60"/>
        <v>5</v>
      </c>
      <c r="K331" s="24">
        <f t="shared" si="59"/>
        <v>1</v>
      </c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5"/>
      <c r="AE331" s="35">
        <v>328</v>
      </c>
      <c r="AH331" s="5"/>
      <c r="AI331" s="5"/>
    </row>
    <row r="332" spans="1:35" ht="16.5" x14ac:dyDescent="0.2">
      <c r="A332" s="55">
        <f t="shared" si="56"/>
        <v>6</v>
      </c>
      <c r="B332" s="55">
        <f t="shared" si="62"/>
        <v>56</v>
      </c>
      <c r="C332" s="55">
        <f t="shared" si="57"/>
        <v>11</v>
      </c>
      <c r="D332" s="60">
        <f t="shared" si="61"/>
        <v>3061111</v>
      </c>
      <c r="E332" s="26">
        <v>30611</v>
      </c>
      <c r="F332" s="13">
        <v>1</v>
      </c>
      <c r="G332" s="13" t="s">
        <v>292</v>
      </c>
      <c r="H332" s="13" t="s">
        <v>295</v>
      </c>
      <c r="I332" s="13">
        <f t="shared" si="58"/>
        <v>59</v>
      </c>
      <c r="J332" s="13">
        <f t="shared" si="60"/>
        <v>5</v>
      </c>
      <c r="K332" s="13">
        <f t="shared" si="59"/>
        <v>1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27"/>
      <c r="AE332" s="35">
        <v>329</v>
      </c>
      <c r="AH332" s="5"/>
      <c r="AI332" s="5"/>
    </row>
    <row r="333" spans="1:35" ht="16.5" x14ac:dyDescent="0.2">
      <c r="A333" s="55">
        <f t="shared" si="56"/>
        <v>6</v>
      </c>
      <c r="B333" s="55">
        <f t="shared" si="62"/>
        <v>56</v>
      </c>
      <c r="C333" s="55">
        <f t="shared" si="57"/>
        <v>11</v>
      </c>
      <c r="D333" s="60">
        <f t="shared" si="61"/>
        <v>3061120</v>
      </c>
      <c r="E333" s="26">
        <v>30611</v>
      </c>
      <c r="F333" s="13">
        <v>2</v>
      </c>
      <c r="G333" s="13" t="s">
        <v>291</v>
      </c>
      <c r="H333" s="13" t="s">
        <v>297</v>
      </c>
      <c r="I333" s="13">
        <f t="shared" si="58"/>
        <v>59</v>
      </c>
      <c r="J333" s="13">
        <f t="shared" si="60"/>
        <v>5</v>
      </c>
      <c r="K333" s="13">
        <f t="shared" si="59"/>
        <v>1</v>
      </c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27"/>
      <c r="AE333" s="35">
        <v>330</v>
      </c>
      <c r="AH333" s="5"/>
      <c r="AI333" s="5"/>
    </row>
    <row r="334" spans="1:35" ht="16.5" x14ac:dyDescent="0.2">
      <c r="A334" s="55">
        <f t="shared" si="56"/>
        <v>6</v>
      </c>
      <c r="B334" s="55">
        <f t="shared" si="62"/>
        <v>56</v>
      </c>
      <c r="C334" s="55">
        <f t="shared" si="57"/>
        <v>11</v>
      </c>
      <c r="D334" s="60">
        <f t="shared" si="61"/>
        <v>3061121</v>
      </c>
      <c r="E334" s="26">
        <v>30611</v>
      </c>
      <c r="F334" s="13">
        <v>2</v>
      </c>
      <c r="G334" s="13" t="s">
        <v>292</v>
      </c>
      <c r="H334" s="13" t="s">
        <v>299</v>
      </c>
      <c r="I334" s="13">
        <f t="shared" si="58"/>
        <v>59</v>
      </c>
      <c r="J334" s="13">
        <f t="shared" si="60"/>
        <v>5</v>
      </c>
      <c r="K334" s="13">
        <f t="shared" si="59"/>
        <v>1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27"/>
      <c r="AE334" s="35">
        <v>331</v>
      </c>
      <c r="AH334" s="5"/>
      <c r="AI334" s="5"/>
    </row>
    <row r="335" spans="1:35" ht="16.5" x14ac:dyDescent="0.2">
      <c r="A335" s="55">
        <f t="shared" si="56"/>
        <v>6</v>
      </c>
      <c r="B335" s="55">
        <f t="shared" si="62"/>
        <v>56</v>
      </c>
      <c r="C335" s="55">
        <f t="shared" si="57"/>
        <v>11</v>
      </c>
      <c r="D335" s="60">
        <f t="shared" si="61"/>
        <v>3061130</v>
      </c>
      <c r="E335" s="26">
        <v>30611</v>
      </c>
      <c r="F335" s="13">
        <v>3</v>
      </c>
      <c r="G335" s="13" t="s">
        <v>291</v>
      </c>
      <c r="H335" s="13" t="s">
        <v>698</v>
      </c>
      <c r="I335" s="13">
        <f t="shared" si="58"/>
        <v>59</v>
      </c>
      <c r="J335" s="13">
        <f t="shared" si="60"/>
        <v>5</v>
      </c>
      <c r="K335" s="13">
        <f t="shared" si="59"/>
        <v>1</v>
      </c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27"/>
      <c r="AE335" s="35">
        <v>332</v>
      </c>
      <c r="AH335" s="5"/>
      <c r="AI335" s="5"/>
    </row>
    <row r="336" spans="1:35" ht="17.25" thickBot="1" x14ac:dyDescent="0.25">
      <c r="A336" s="55">
        <f t="shared" si="56"/>
        <v>6</v>
      </c>
      <c r="B336" s="55">
        <f t="shared" si="62"/>
        <v>56</v>
      </c>
      <c r="C336" s="55">
        <f t="shared" si="57"/>
        <v>11</v>
      </c>
      <c r="D336" s="60">
        <f t="shared" si="61"/>
        <v>3061131</v>
      </c>
      <c r="E336" s="28">
        <v>30611</v>
      </c>
      <c r="F336" s="29">
        <v>3</v>
      </c>
      <c r="G336" s="29" t="s">
        <v>292</v>
      </c>
      <c r="H336" s="29" t="s">
        <v>296</v>
      </c>
      <c r="I336" s="29">
        <f t="shared" si="58"/>
        <v>59</v>
      </c>
      <c r="J336" s="29">
        <f t="shared" si="60"/>
        <v>5</v>
      </c>
      <c r="K336" s="29">
        <f t="shared" si="59"/>
        <v>1</v>
      </c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31"/>
      <c r="AE336" s="35">
        <v>333</v>
      </c>
      <c r="AH336" s="5"/>
      <c r="AI336" s="5"/>
    </row>
    <row r="337" spans="1:35" ht="16.5" x14ac:dyDescent="0.2">
      <c r="A337" s="55">
        <f t="shared" si="56"/>
        <v>6</v>
      </c>
      <c r="B337" s="55">
        <f t="shared" si="62"/>
        <v>57</v>
      </c>
      <c r="C337" s="55">
        <f t="shared" si="57"/>
        <v>12</v>
      </c>
      <c r="D337" s="60">
        <f t="shared" si="61"/>
        <v>3061210</v>
      </c>
      <c r="E337" s="23">
        <v>30612</v>
      </c>
      <c r="F337" s="24">
        <v>1</v>
      </c>
      <c r="G337" s="24" t="s">
        <v>291</v>
      </c>
      <c r="H337" s="24" t="s">
        <v>749</v>
      </c>
      <c r="I337" s="24">
        <f t="shared" si="58"/>
        <v>59</v>
      </c>
      <c r="J337" s="24">
        <f t="shared" si="60"/>
        <v>5</v>
      </c>
      <c r="K337" s="24">
        <f t="shared" si="59"/>
        <v>1</v>
      </c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5"/>
      <c r="AE337" s="35">
        <v>334</v>
      </c>
      <c r="AH337" s="5"/>
      <c r="AI337" s="5"/>
    </row>
    <row r="338" spans="1:35" ht="16.5" x14ac:dyDescent="0.2">
      <c r="A338" s="55">
        <f t="shared" si="56"/>
        <v>6</v>
      </c>
      <c r="B338" s="55">
        <f t="shared" si="62"/>
        <v>57</v>
      </c>
      <c r="C338" s="55">
        <f t="shared" si="57"/>
        <v>12</v>
      </c>
      <c r="D338" s="60">
        <f t="shared" si="61"/>
        <v>3061211</v>
      </c>
      <c r="E338" s="26">
        <v>30612</v>
      </c>
      <c r="F338" s="13">
        <v>1</v>
      </c>
      <c r="G338" s="13" t="s">
        <v>292</v>
      </c>
      <c r="H338" s="13" t="s">
        <v>295</v>
      </c>
      <c r="I338" s="13">
        <f t="shared" si="58"/>
        <v>59</v>
      </c>
      <c r="J338" s="13">
        <f t="shared" si="60"/>
        <v>5</v>
      </c>
      <c r="K338" s="13">
        <f t="shared" si="59"/>
        <v>1</v>
      </c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27"/>
      <c r="AE338" s="35">
        <v>335</v>
      </c>
      <c r="AH338" s="5"/>
      <c r="AI338" s="5"/>
    </row>
    <row r="339" spans="1:35" ht="16.5" x14ac:dyDescent="0.2">
      <c r="A339" s="55">
        <f t="shared" si="56"/>
        <v>6</v>
      </c>
      <c r="B339" s="55">
        <f t="shared" si="62"/>
        <v>57</v>
      </c>
      <c r="C339" s="55">
        <f t="shared" si="57"/>
        <v>12</v>
      </c>
      <c r="D339" s="60">
        <f t="shared" si="61"/>
        <v>3061220</v>
      </c>
      <c r="E339" s="26">
        <v>30612</v>
      </c>
      <c r="F339" s="13">
        <v>2</v>
      </c>
      <c r="G339" s="13" t="s">
        <v>291</v>
      </c>
      <c r="H339" s="13" t="s">
        <v>297</v>
      </c>
      <c r="I339" s="13">
        <f t="shared" si="58"/>
        <v>59</v>
      </c>
      <c r="J339" s="13">
        <f t="shared" si="60"/>
        <v>5</v>
      </c>
      <c r="K339" s="13">
        <f t="shared" si="59"/>
        <v>1</v>
      </c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27"/>
      <c r="AE339" s="35">
        <v>336</v>
      </c>
      <c r="AH339" s="5"/>
      <c r="AI339" s="5"/>
    </row>
    <row r="340" spans="1:35" ht="16.5" x14ac:dyDescent="0.2">
      <c r="A340" s="55">
        <f t="shared" si="56"/>
        <v>6</v>
      </c>
      <c r="B340" s="55">
        <f t="shared" si="62"/>
        <v>57</v>
      </c>
      <c r="C340" s="55">
        <f t="shared" si="57"/>
        <v>12</v>
      </c>
      <c r="D340" s="60">
        <f t="shared" si="61"/>
        <v>3061221</v>
      </c>
      <c r="E340" s="26">
        <v>30612</v>
      </c>
      <c r="F340" s="13">
        <v>2</v>
      </c>
      <c r="G340" s="13" t="s">
        <v>292</v>
      </c>
      <c r="H340" s="13" t="s">
        <v>1118</v>
      </c>
      <c r="I340" s="13">
        <f t="shared" si="58"/>
        <v>59</v>
      </c>
      <c r="J340" s="13">
        <f t="shared" si="60"/>
        <v>5</v>
      </c>
      <c r="K340" s="13">
        <f t="shared" si="59"/>
        <v>1</v>
      </c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27"/>
      <c r="AE340" s="35">
        <v>337</v>
      </c>
      <c r="AH340" s="5"/>
      <c r="AI340" s="5"/>
    </row>
    <row r="341" spans="1:35" ht="16.5" x14ac:dyDescent="0.2">
      <c r="A341" s="55">
        <f t="shared" si="56"/>
        <v>6</v>
      </c>
      <c r="B341" s="55">
        <f t="shared" si="62"/>
        <v>57</v>
      </c>
      <c r="C341" s="55">
        <f t="shared" si="57"/>
        <v>12</v>
      </c>
      <c r="D341" s="60">
        <f t="shared" si="61"/>
        <v>3061230</v>
      </c>
      <c r="E341" s="26">
        <v>30612</v>
      </c>
      <c r="F341" s="13">
        <v>3</v>
      </c>
      <c r="G341" s="13" t="s">
        <v>291</v>
      </c>
      <c r="H341" s="13" t="s">
        <v>698</v>
      </c>
      <c r="I341" s="13">
        <f t="shared" si="58"/>
        <v>59</v>
      </c>
      <c r="J341" s="13">
        <f t="shared" si="60"/>
        <v>5</v>
      </c>
      <c r="K341" s="13">
        <f t="shared" si="59"/>
        <v>1</v>
      </c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27"/>
      <c r="AE341" s="35">
        <v>338</v>
      </c>
      <c r="AH341" s="5"/>
      <c r="AI341" s="5"/>
    </row>
    <row r="342" spans="1:35" ht="17.25" thickBot="1" x14ac:dyDescent="0.25">
      <c r="A342" s="55">
        <f t="shared" si="56"/>
        <v>6</v>
      </c>
      <c r="B342" s="55">
        <f t="shared" si="62"/>
        <v>57</v>
      </c>
      <c r="C342" s="55">
        <f t="shared" si="57"/>
        <v>12</v>
      </c>
      <c r="D342" s="60">
        <f t="shared" si="61"/>
        <v>3061231</v>
      </c>
      <c r="E342" s="28">
        <v>30612</v>
      </c>
      <c r="F342" s="29">
        <v>3</v>
      </c>
      <c r="G342" s="29" t="s">
        <v>1111</v>
      </c>
      <c r="H342" s="29" t="s">
        <v>296</v>
      </c>
      <c r="I342" s="29">
        <f t="shared" si="58"/>
        <v>59</v>
      </c>
      <c r="J342" s="29">
        <f t="shared" si="60"/>
        <v>5</v>
      </c>
      <c r="K342" s="29">
        <f t="shared" si="59"/>
        <v>1</v>
      </c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31"/>
      <c r="AE342" s="35">
        <v>339</v>
      </c>
      <c r="AH342" s="5"/>
      <c r="AI342" s="5"/>
    </row>
    <row r="343" spans="1:35" ht="16.5" x14ac:dyDescent="0.2">
      <c r="A343" s="55">
        <f t="shared" si="56"/>
        <v>6</v>
      </c>
      <c r="B343" s="55">
        <f t="shared" si="62"/>
        <v>58</v>
      </c>
      <c r="C343" s="55">
        <f t="shared" si="57"/>
        <v>13</v>
      </c>
      <c r="D343" s="60">
        <f t="shared" si="61"/>
        <v>3061310</v>
      </c>
      <c r="E343" s="23">
        <v>30613</v>
      </c>
      <c r="F343" s="24">
        <v>1</v>
      </c>
      <c r="G343" s="24" t="s">
        <v>291</v>
      </c>
      <c r="H343" s="24" t="s">
        <v>749</v>
      </c>
      <c r="I343" s="24">
        <f t="shared" si="58"/>
        <v>60</v>
      </c>
      <c r="J343" s="24">
        <f t="shared" si="60"/>
        <v>6</v>
      </c>
      <c r="K343" s="24">
        <f t="shared" si="59"/>
        <v>1</v>
      </c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5"/>
      <c r="AE343" s="35">
        <v>340</v>
      </c>
      <c r="AH343" s="5"/>
      <c r="AI343" s="5"/>
    </row>
    <row r="344" spans="1:35" ht="16.5" x14ac:dyDescent="0.2">
      <c r="A344" s="55">
        <f t="shared" si="56"/>
        <v>6</v>
      </c>
      <c r="B344" s="55">
        <f t="shared" si="62"/>
        <v>58</v>
      </c>
      <c r="C344" s="55">
        <f t="shared" si="57"/>
        <v>13</v>
      </c>
      <c r="D344" s="60">
        <f t="shared" si="61"/>
        <v>3061311</v>
      </c>
      <c r="E344" s="26">
        <v>30613</v>
      </c>
      <c r="F344" s="13">
        <v>1</v>
      </c>
      <c r="G344" s="13" t="s">
        <v>292</v>
      </c>
      <c r="H344" s="13" t="s">
        <v>295</v>
      </c>
      <c r="I344" s="13">
        <f t="shared" si="58"/>
        <v>60</v>
      </c>
      <c r="J344" s="13">
        <f t="shared" si="60"/>
        <v>6</v>
      </c>
      <c r="K344" s="13">
        <f t="shared" si="59"/>
        <v>1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27"/>
      <c r="AE344" s="35">
        <v>341</v>
      </c>
      <c r="AH344" s="5"/>
      <c r="AI344" s="5"/>
    </row>
    <row r="345" spans="1:35" ht="16.5" x14ac:dyDescent="0.2">
      <c r="A345" s="55">
        <f t="shared" si="56"/>
        <v>6</v>
      </c>
      <c r="B345" s="55">
        <f t="shared" si="62"/>
        <v>58</v>
      </c>
      <c r="C345" s="55">
        <f t="shared" si="57"/>
        <v>13</v>
      </c>
      <c r="D345" s="60">
        <f t="shared" si="61"/>
        <v>3061320</v>
      </c>
      <c r="E345" s="26">
        <v>30613</v>
      </c>
      <c r="F345" s="13">
        <v>2</v>
      </c>
      <c r="G345" s="13" t="s">
        <v>291</v>
      </c>
      <c r="H345" s="13" t="s">
        <v>297</v>
      </c>
      <c r="I345" s="13">
        <f t="shared" si="58"/>
        <v>60</v>
      </c>
      <c r="J345" s="13">
        <f t="shared" si="60"/>
        <v>5</v>
      </c>
      <c r="K345" s="13">
        <f t="shared" si="59"/>
        <v>1</v>
      </c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27"/>
      <c r="AE345" s="35">
        <v>342</v>
      </c>
      <c r="AH345" s="5"/>
      <c r="AI345" s="5"/>
    </row>
    <row r="346" spans="1:35" ht="16.5" x14ac:dyDescent="0.2">
      <c r="A346" s="55">
        <f t="shared" si="56"/>
        <v>6</v>
      </c>
      <c r="B346" s="55">
        <f t="shared" si="62"/>
        <v>58</v>
      </c>
      <c r="C346" s="55">
        <f t="shared" si="57"/>
        <v>13</v>
      </c>
      <c r="D346" s="60">
        <f t="shared" si="61"/>
        <v>3061321</v>
      </c>
      <c r="E346" s="26">
        <v>30613</v>
      </c>
      <c r="F346" s="13">
        <v>2</v>
      </c>
      <c r="G346" s="13" t="s">
        <v>292</v>
      </c>
      <c r="H346" s="13" t="s">
        <v>299</v>
      </c>
      <c r="I346" s="13">
        <f t="shared" si="58"/>
        <v>60</v>
      </c>
      <c r="J346" s="13">
        <f t="shared" si="60"/>
        <v>5</v>
      </c>
      <c r="K346" s="13">
        <f t="shared" si="59"/>
        <v>1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27"/>
      <c r="AE346" s="35">
        <v>343</v>
      </c>
      <c r="AH346" s="5"/>
      <c r="AI346" s="5"/>
    </row>
    <row r="347" spans="1:35" ht="16.5" x14ac:dyDescent="0.2">
      <c r="A347" s="55">
        <f t="shared" si="56"/>
        <v>6</v>
      </c>
      <c r="B347" s="55">
        <f t="shared" si="62"/>
        <v>58</v>
      </c>
      <c r="C347" s="55">
        <f t="shared" si="57"/>
        <v>13</v>
      </c>
      <c r="D347" s="60">
        <f t="shared" si="61"/>
        <v>3061330</v>
      </c>
      <c r="E347" s="26">
        <v>30613</v>
      </c>
      <c r="F347" s="13">
        <v>3</v>
      </c>
      <c r="G347" s="13" t="s">
        <v>291</v>
      </c>
      <c r="H347" s="13" t="s">
        <v>698</v>
      </c>
      <c r="I347" s="13">
        <f t="shared" si="58"/>
        <v>60</v>
      </c>
      <c r="J347" s="13">
        <f t="shared" si="60"/>
        <v>5</v>
      </c>
      <c r="K347" s="13">
        <f t="shared" si="59"/>
        <v>1</v>
      </c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27"/>
      <c r="AE347" s="35">
        <v>344</v>
      </c>
      <c r="AH347" s="5"/>
      <c r="AI347" s="5"/>
    </row>
    <row r="348" spans="1:35" ht="17.25" thickBot="1" x14ac:dyDescent="0.25">
      <c r="A348" s="55">
        <f t="shared" si="56"/>
        <v>6</v>
      </c>
      <c r="B348" s="55">
        <f t="shared" si="62"/>
        <v>58</v>
      </c>
      <c r="C348" s="55">
        <f t="shared" si="57"/>
        <v>13</v>
      </c>
      <c r="D348" s="60">
        <f t="shared" si="61"/>
        <v>3061331</v>
      </c>
      <c r="E348" s="28">
        <v>30613</v>
      </c>
      <c r="F348" s="29">
        <v>3</v>
      </c>
      <c r="G348" s="29" t="s">
        <v>292</v>
      </c>
      <c r="H348" s="29" t="s">
        <v>296</v>
      </c>
      <c r="I348" s="29">
        <f t="shared" si="58"/>
        <v>60</v>
      </c>
      <c r="J348" s="29">
        <f t="shared" si="60"/>
        <v>5</v>
      </c>
      <c r="K348" s="29">
        <f t="shared" si="59"/>
        <v>1</v>
      </c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31"/>
      <c r="AE348" s="35">
        <v>345</v>
      </c>
      <c r="AH348" s="5"/>
      <c r="AI348" s="5"/>
    </row>
    <row r="349" spans="1:35" ht="16.5" x14ac:dyDescent="0.2">
      <c r="A349" s="55">
        <f t="shared" si="56"/>
        <v>6</v>
      </c>
      <c r="B349" s="55">
        <f t="shared" si="62"/>
        <v>59</v>
      </c>
      <c r="C349" s="55">
        <f t="shared" si="57"/>
        <v>14</v>
      </c>
      <c r="D349" s="60">
        <f t="shared" si="61"/>
        <v>3061410</v>
      </c>
      <c r="E349" s="23">
        <v>30614</v>
      </c>
      <c r="F349" s="24">
        <v>1</v>
      </c>
      <c r="G349" s="24" t="s">
        <v>291</v>
      </c>
      <c r="H349" s="24" t="s">
        <v>749</v>
      </c>
      <c r="I349" s="24">
        <f t="shared" si="58"/>
        <v>60</v>
      </c>
      <c r="J349" s="24">
        <f t="shared" si="60"/>
        <v>6</v>
      </c>
      <c r="K349" s="24">
        <f t="shared" si="59"/>
        <v>1</v>
      </c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5"/>
      <c r="AE349" s="35">
        <v>346</v>
      </c>
      <c r="AH349" s="5"/>
      <c r="AI349" s="5"/>
    </row>
    <row r="350" spans="1:35" ht="16.5" x14ac:dyDescent="0.2">
      <c r="A350" s="55">
        <f t="shared" si="56"/>
        <v>6</v>
      </c>
      <c r="B350" s="55">
        <f t="shared" si="62"/>
        <v>59</v>
      </c>
      <c r="C350" s="55">
        <f t="shared" si="57"/>
        <v>14</v>
      </c>
      <c r="D350" s="60">
        <f t="shared" si="61"/>
        <v>3061411</v>
      </c>
      <c r="E350" s="26">
        <v>30614</v>
      </c>
      <c r="F350" s="13">
        <v>1</v>
      </c>
      <c r="G350" s="13" t="s">
        <v>292</v>
      </c>
      <c r="H350" s="13" t="s">
        <v>295</v>
      </c>
      <c r="I350" s="13">
        <f t="shared" si="58"/>
        <v>60</v>
      </c>
      <c r="J350" s="13">
        <f t="shared" si="60"/>
        <v>6</v>
      </c>
      <c r="K350" s="13">
        <f t="shared" si="59"/>
        <v>1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27"/>
      <c r="AE350" s="35">
        <v>347</v>
      </c>
      <c r="AH350" s="5"/>
      <c r="AI350" s="5"/>
    </row>
    <row r="351" spans="1:35" ht="16.5" x14ac:dyDescent="0.2">
      <c r="A351" s="55">
        <f t="shared" si="56"/>
        <v>6</v>
      </c>
      <c r="B351" s="55">
        <f t="shared" si="62"/>
        <v>59</v>
      </c>
      <c r="C351" s="55">
        <f t="shared" si="57"/>
        <v>14</v>
      </c>
      <c r="D351" s="60">
        <f t="shared" si="61"/>
        <v>3061420</v>
      </c>
      <c r="E351" s="26">
        <v>30614</v>
      </c>
      <c r="F351" s="13">
        <v>2</v>
      </c>
      <c r="G351" s="13" t="s">
        <v>291</v>
      </c>
      <c r="H351" s="13" t="s">
        <v>297</v>
      </c>
      <c r="I351" s="13">
        <f t="shared" si="58"/>
        <v>60</v>
      </c>
      <c r="J351" s="13">
        <f t="shared" si="60"/>
        <v>6</v>
      </c>
      <c r="K351" s="13">
        <f t="shared" si="59"/>
        <v>1</v>
      </c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27"/>
      <c r="AE351" s="35">
        <v>348</v>
      </c>
      <c r="AH351" s="5"/>
      <c r="AI351" s="5"/>
    </row>
    <row r="352" spans="1:35" ht="16.5" x14ac:dyDescent="0.2">
      <c r="A352" s="55">
        <f t="shared" si="56"/>
        <v>6</v>
      </c>
      <c r="B352" s="55">
        <f t="shared" si="62"/>
        <v>59</v>
      </c>
      <c r="C352" s="55">
        <f t="shared" si="57"/>
        <v>14</v>
      </c>
      <c r="D352" s="60">
        <f t="shared" si="61"/>
        <v>3061421</v>
      </c>
      <c r="E352" s="26">
        <v>30614</v>
      </c>
      <c r="F352" s="13">
        <v>2</v>
      </c>
      <c r="G352" s="13" t="s">
        <v>292</v>
      </c>
      <c r="H352" s="13" t="s">
        <v>299</v>
      </c>
      <c r="I352" s="13">
        <f t="shared" si="58"/>
        <v>60</v>
      </c>
      <c r="J352" s="13">
        <f t="shared" si="60"/>
        <v>6</v>
      </c>
      <c r="K352" s="13">
        <f t="shared" si="59"/>
        <v>1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27"/>
      <c r="AE352" s="35">
        <v>349</v>
      </c>
      <c r="AH352" s="5"/>
      <c r="AI352" s="5"/>
    </row>
    <row r="353" spans="1:35" ht="16.5" x14ac:dyDescent="0.2">
      <c r="A353" s="55">
        <f t="shared" si="56"/>
        <v>6</v>
      </c>
      <c r="B353" s="55">
        <f t="shared" si="62"/>
        <v>59</v>
      </c>
      <c r="C353" s="55">
        <f t="shared" si="57"/>
        <v>14</v>
      </c>
      <c r="D353" s="60">
        <f t="shared" si="61"/>
        <v>3061430</v>
      </c>
      <c r="E353" s="26">
        <v>30614</v>
      </c>
      <c r="F353" s="13">
        <v>3</v>
      </c>
      <c r="G353" s="13" t="s">
        <v>291</v>
      </c>
      <c r="H353" s="13" t="s">
        <v>698</v>
      </c>
      <c r="I353" s="13">
        <f t="shared" si="58"/>
        <v>60</v>
      </c>
      <c r="J353" s="13">
        <f t="shared" si="60"/>
        <v>5</v>
      </c>
      <c r="K353" s="13">
        <f t="shared" si="59"/>
        <v>1</v>
      </c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27"/>
      <c r="AE353" s="35">
        <v>350</v>
      </c>
      <c r="AH353" s="5"/>
      <c r="AI353" s="5"/>
    </row>
    <row r="354" spans="1:35" ht="17.25" thickBot="1" x14ac:dyDescent="0.25">
      <c r="A354" s="55">
        <f t="shared" si="56"/>
        <v>6</v>
      </c>
      <c r="B354" s="55">
        <f t="shared" si="62"/>
        <v>59</v>
      </c>
      <c r="C354" s="55">
        <f t="shared" si="57"/>
        <v>14</v>
      </c>
      <c r="D354" s="60">
        <f t="shared" si="61"/>
        <v>3061431</v>
      </c>
      <c r="E354" s="28">
        <v>30614</v>
      </c>
      <c r="F354" s="29">
        <v>3</v>
      </c>
      <c r="G354" s="29" t="s">
        <v>292</v>
      </c>
      <c r="H354" s="29" t="s">
        <v>296</v>
      </c>
      <c r="I354" s="29">
        <f t="shared" si="58"/>
        <v>60</v>
      </c>
      <c r="J354" s="29">
        <f t="shared" si="60"/>
        <v>5</v>
      </c>
      <c r="K354" s="29">
        <f t="shared" si="59"/>
        <v>1</v>
      </c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31"/>
      <c r="AE354" s="35">
        <v>351</v>
      </c>
      <c r="AH354" s="5"/>
      <c r="AI354" s="5"/>
    </row>
    <row r="355" spans="1:35" ht="16.5" x14ac:dyDescent="0.2">
      <c r="A355" s="55">
        <f t="shared" si="56"/>
        <v>6</v>
      </c>
      <c r="B355" s="55">
        <f t="shared" si="62"/>
        <v>60</v>
      </c>
      <c r="C355" s="55">
        <f t="shared" si="57"/>
        <v>15</v>
      </c>
      <c r="D355" s="60">
        <f t="shared" si="61"/>
        <v>3061510</v>
      </c>
      <c r="E355" s="23">
        <v>30615</v>
      </c>
      <c r="F355" s="24">
        <v>1</v>
      </c>
      <c r="G355" s="24" t="s">
        <v>291</v>
      </c>
      <c r="H355" s="24" t="s">
        <v>749</v>
      </c>
      <c r="I355" s="24">
        <f t="shared" si="58"/>
        <v>60</v>
      </c>
      <c r="J355" s="24">
        <f t="shared" si="60"/>
        <v>6</v>
      </c>
      <c r="K355" s="24">
        <f t="shared" si="59"/>
        <v>1</v>
      </c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5"/>
      <c r="AE355" s="35">
        <v>352</v>
      </c>
      <c r="AH355" s="5"/>
      <c r="AI355" s="5"/>
    </row>
    <row r="356" spans="1:35" ht="16.5" x14ac:dyDescent="0.2">
      <c r="A356" s="55">
        <f t="shared" si="56"/>
        <v>6</v>
      </c>
      <c r="B356" s="55">
        <f t="shared" si="62"/>
        <v>60</v>
      </c>
      <c r="C356" s="55">
        <f t="shared" si="57"/>
        <v>15</v>
      </c>
      <c r="D356" s="60">
        <f t="shared" si="61"/>
        <v>3061511</v>
      </c>
      <c r="E356" s="26">
        <v>30615</v>
      </c>
      <c r="F356" s="13">
        <v>1</v>
      </c>
      <c r="G356" s="13" t="s">
        <v>292</v>
      </c>
      <c r="H356" s="13" t="s">
        <v>295</v>
      </c>
      <c r="I356" s="13">
        <f t="shared" si="58"/>
        <v>60</v>
      </c>
      <c r="J356" s="13">
        <f t="shared" si="60"/>
        <v>6</v>
      </c>
      <c r="K356" s="13">
        <f t="shared" si="59"/>
        <v>1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27"/>
      <c r="AE356" s="35">
        <v>353</v>
      </c>
      <c r="AH356" s="5"/>
      <c r="AI356" s="5"/>
    </row>
    <row r="357" spans="1:35" ht="16.5" x14ac:dyDescent="0.2">
      <c r="A357" s="55">
        <f t="shared" si="56"/>
        <v>6</v>
      </c>
      <c r="B357" s="55">
        <f t="shared" si="62"/>
        <v>60</v>
      </c>
      <c r="C357" s="55">
        <f t="shared" si="57"/>
        <v>15</v>
      </c>
      <c r="D357" s="60">
        <f t="shared" si="61"/>
        <v>3061520</v>
      </c>
      <c r="E357" s="26">
        <v>30615</v>
      </c>
      <c r="F357" s="13">
        <v>2</v>
      </c>
      <c r="G357" s="13" t="s">
        <v>291</v>
      </c>
      <c r="H357" s="13" t="s">
        <v>1117</v>
      </c>
      <c r="I357" s="13">
        <f t="shared" si="58"/>
        <v>60</v>
      </c>
      <c r="J357" s="13">
        <f t="shared" si="60"/>
        <v>6</v>
      </c>
      <c r="K357" s="13">
        <f t="shared" si="59"/>
        <v>1</v>
      </c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27"/>
      <c r="AE357" s="35">
        <v>354</v>
      </c>
      <c r="AH357" s="5"/>
      <c r="AI357" s="5"/>
    </row>
    <row r="358" spans="1:35" ht="16.5" x14ac:dyDescent="0.2">
      <c r="A358" s="55">
        <f t="shared" si="56"/>
        <v>6</v>
      </c>
      <c r="B358" s="55">
        <f t="shared" si="62"/>
        <v>60</v>
      </c>
      <c r="C358" s="55">
        <f t="shared" si="57"/>
        <v>15</v>
      </c>
      <c r="D358" s="60">
        <f t="shared" si="61"/>
        <v>3061521</v>
      </c>
      <c r="E358" s="26">
        <v>30615</v>
      </c>
      <c r="F358" s="13">
        <v>2</v>
      </c>
      <c r="G358" s="13" t="s">
        <v>292</v>
      </c>
      <c r="H358" s="13" t="s">
        <v>1118</v>
      </c>
      <c r="I358" s="13">
        <f t="shared" si="58"/>
        <v>60</v>
      </c>
      <c r="J358" s="13">
        <f t="shared" si="60"/>
        <v>6</v>
      </c>
      <c r="K358" s="13">
        <f t="shared" si="59"/>
        <v>1</v>
      </c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27"/>
      <c r="AE358" s="35">
        <v>355</v>
      </c>
      <c r="AH358" s="5"/>
      <c r="AI358" s="5"/>
    </row>
    <row r="359" spans="1:35" ht="16.5" x14ac:dyDescent="0.2">
      <c r="A359" s="55">
        <f t="shared" si="56"/>
        <v>6</v>
      </c>
      <c r="B359" s="55">
        <f t="shared" si="62"/>
        <v>60</v>
      </c>
      <c r="C359" s="55">
        <f t="shared" si="57"/>
        <v>15</v>
      </c>
      <c r="D359" s="60">
        <f t="shared" si="61"/>
        <v>3061530</v>
      </c>
      <c r="E359" s="26">
        <v>30615</v>
      </c>
      <c r="F359" s="13">
        <v>3</v>
      </c>
      <c r="G359" s="13" t="s">
        <v>291</v>
      </c>
      <c r="H359" s="13" t="s">
        <v>698</v>
      </c>
      <c r="I359" s="13">
        <f t="shared" si="58"/>
        <v>60</v>
      </c>
      <c r="J359" s="13">
        <f t="shared" si="60"/>
        <v>6</v>
      </c>
      <c r="K359" s="13">
        <f t="shared" si="59"/>
        <v>1</v>
      </c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27"/>
      <c r="AE359" s="35">
        <v>356</v>
      </c>
      <c r="AH359" s="5"/>
      <c r="AI359" s="5"/>
    </row>
    <row r="360" spans="1:35" ht="17.25" thickBot="1" x14ac:dyDescent="0.25">
      <c r="A360" s="55">
        <f t="shared" si="56"/>
        <v>6</v>
      </c>
      <c r="B360" s="55">
        <f t="shared" si="62"/>
        <v>60</v>
      </c>
      <c r="C360" s="55">
        <f t="shared" si="57"/>
        <v>15</v>
      </c>
      <c r="D360" s="60">
        <f t="shared" si="61"/>
        <v>3061531</v>
      </c>
      <c r="E360" s="28">
        <v>30615</v>
      </c>
      <c r="F360" s="29">
        <v>3</v>
      </c>
      <c r="G360" s="29" t="s">
        <v>292</v>
      </c>
      <c r="H360" s="29" t="s">
        <v>296</v>
      </c>
      <c r="I360" s="29">
        <f t="shared" si="58"/>
        <v>60</v>
      </c>
      <c r="J360" s="29">
        <f t="shared" si="60"/>
        <v>6</v>
      </c>
      <c r="K360" s="29">
        <f t="shared" si="59"/>
        <v>1</v>
      </c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31"/>
      <c r="AE360" s="35">
        <v>357</v>
      </c>
      <c r="AH360" s="5"/>
      <c r="AI360" s="5"/>
    </row>
    <row r="361" spans="1:35" ht="16.5" x14ac:dyDescent="0.2">
      <c r="A361" s="55">
        <f t="shared" si="56"/>
        <v>7</v>
      </c>
      <c r="B361" s="55">
        <f t="shared" si="62"/>
        <v>61</v>
      </c>
      <c r="C361" s="55">
        <f t="shared" si="57"/>
        <v>1</v>
      </c>
      <c r="D361" s="60">
        <f t="shared" si="61"/>
        <v>3070110</v>
      </c>
      <c r="E361" s="23">
        <v>30701</v>
      </c>
      <c r="F361" s="24">
        <v>1</v>
      </c>
      <c r="G361" s="24" t="s">
        <v>291</v>
      </c>
      <c r="H361" s="24" t="s">
        <v>749</v>
      </c>
      <c r="I361" s="24">
        <f t="shared" si="58"/>
        <v>64</v>
      </c>
      <c r="J361" s="24">
        <f t="shared" si="60"/>
        <v>6</v>
      </c>
      <c r="K361" s="24">
        <f t="shared" si="59"/>
        <v>1</v>
      </c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5"/>
      <c r="AE361" s="35">
        <v>358</v>
      </c>
      <c r="AH361" s="5"/>
      <c r="AI361" s="5"/>
    </row>
    <row r="362" spans="1:35" ht="16.5" x14ac:dyDescent="0.2">
      <c r="A362" s="55">
        <f t="shared" si="56"/>
        <v>7</v>
      </c>
      <c r="B362" s="55">
        <f t="shared" si="62"/>
        <v>61</v>
      </c>
      <c r="C362" s="55">
        <f t="shared" si="57"/>
        <v>1</v>
      </c>
      <c r="D362" s="60">
        <f t="shared" si="61"/>
        <v>3070111</v>
      </c>
      <c r="E362" s="26">
        <v>30701</v>
      </c>
      <c r="F362" s="13">
        <v>1</v>
      </c>
      <c r="G362" s="13" t="s">
        <v>292</v>
      </c>
      <c r="H362" s="13" t="s">
        <v>295</v>
      </c>
      <c r="I362" s="13">
        <f t="shared" si="58"/>
        <v>64</v>
      </c>
      <c r="J362" s="13">
        <f t="shared" si="60"/>
        <v>6</v>
      </c>
      <c r="K362" s="13">
        <f t="shared" si="59"/>
        <v>1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27"/>
      <c r="AE362" s="35">
        <v>359</v>
      </c>
      <c r="AH362" s="5"/>
      <c r="AI362" s="5"/>
    </row>
    <row r="363" spans="1:35" ht="16.5" x14ac:dyDescent="0.2">
      <c r="A363" s="55">
        <f t="shared" si="56"/>
        <v>7</v>
      </c>
      <c r="B363" s="55">
        <f t="shared" si="62"/>
        <v>61</v>
      </c>
      <c r="C363" s="55">
        <f t="shared" si="57"/>
        <v>1</v>
      </c>
      <c r="D363" s="60">
        <f t="shared" si="61"/>
        <v>3070120</v>
      </c>
      <c r="E363" s="26">
        <v>30701</v>
      </c>
      <c r="F363" s="13">
        <v>2</v>
      </c>
      <c r="G363" s="13" t="s">
        <v>291</v>
      </c>
      <c r="H363" s="13" t="s">
        <v>297</v>
      </c>
      <c r="I363" s="13">
        <f t="shared" si="58"/>
        <v>64</v>
      </c>
      <c r="J363" s="13">
        <f t="shared" si="60"/>
        <v>6</v>
      </c>
      <c r="K363" s="13">
        <f t="shared" si="59"/>
        <v>1</v>
      </c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27"/>
      <c r="AE363" s="35">
        <v>360</v>
      </c>
      <c r="AH363" s="5"/>
      <c r="AI363" s="5"/>
    </row>
    <row r="364" spans="1:35" ht="16.5" x14ac:dyDescent="0.2">
      <c r="A364" s="55">
        <f t="shared" si="56"/>
        <v>7</v>
      </c>
      <c r="B364" s="55">
        <f t="shared" si="62"/>
        <v>61</v>
      </c>
      <c r="C364" s="55">
        <f t="shared" si="57"/>
        <v>1</v>
      </c>
      <c r="D364" s="60">
        <f t="shared" si="61"/>
        <v>3070121</v>
      </c>
      <c r="E364" s="26">
        <v>30701</v>
      </c>
      <c r="F364" s="13">
        <v>2</v>
      </c>
      <c r="G364" s="13" t="s">
        <v>292</v>
      </c>
      <c r="H364" s="13" t="s">
        <v>299</v>
      </c>
      <c r="I364" s="13">
        <f t="shared" si="58"/>
        <v>64</v>
      </c>
      <c r="J364" s="13">
        <f t="shared" si="60"/>
        <v>6</v>
      </c>
      <c r="K364" s="13">
        <f t="shared" si="59"/>
        <v>1</v>
      </c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27"/>
      <c r="AE364" s="35">
        <v>361</v>
      </c>
      <c r="AH364" s="5"/>
      <c r="AI364" s="5"/>
    </row>
    <row r="365" spans="1:35" ht="16.5" x14ac:dyDescent="0.2">
      <c r="A365" s="55">
        <f t="shared" si="56"/>
        <v>7</v>
      </c>
      <c r="B365" s="55">
        <f t="shared" si="62"/>
        <v>61</v>
      </c>
      <c r="C365" s="55">
        <f t="shared" si="57"/>
        <v>1</v>
      </c>
      <c r="D365" s="60">
        <f t="shared" si="61"/>
        <v>3070130</v>
      </c>
      <c r="E365" s="26">
        <v>30701</v>
      </c>
      <c r="F365" s="13">
        <v>3</v>
      </c>
      <c r="G365" s="13" t="s">
        <v>291</v>
      </c>
      <c r="H365" s="13" t="s">
        <v>698</v>
      </c>
      <c r="I365" s="13">
        <f t="shared" si="58"/>
        <v>64</v>
      </c>
      <c r="J365" s="13">
        <f t="shared" si="60"/>
        <v>6</v>
      </c>
      <c r="K365" s="13">
        <f t="shared" si="59"/>
        <v>1</v>
      </c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27"/>
      <c r="AE365" s="35">
        <v>362</v>
      </c>
      <c r="AH365" s="5"/>
      <c r="AI365" s="5"/>
    </row>
    <row r="366" spans="1:35" ht="17.25" thickBot="1" x14ac:dyDescent="0.25">
      <c r="A366" s="55">
        <f t="shared" si="56"/>
        <v>7</v>
      </c>
      <c r="B366" s="55">
        <f t="shared" si="62"/>
        <v>61</v>
      </c>
      <c r="C366" s="55">
        <f t="shared" si="57"/>
        <v>1</v>
      </c>
      <c r="D366" s="60">
        <f t="shared" si="61"/>
        <v>3070131</v>
      </c>
      <c r="E366" s="28">
        <v>30701</v>
      </c>
      <c r="F366" s="29">
        <v>3</v>
      </c>
      <c r="G366" s="29" t="s">
        <v>292</v>
      </c>
      <c r="H366" s="29" t="s">
        <v>296</v>
      </c>
      <c r="I366" s="29">
        <f t="shared" si="58"/>
        <v>64</v>
      </c>
      <c r="J366" s="29">
        <f t="shared" si="60"/>
        <v>6</v>
      </c>
      <c r="K366" s="29">
        <f t="shared" si="59"/>
        <v>1</v>
      </c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31"/>
      <c r="AE366" s="35">
        <v>363</v>
      </c>
      <c r="AH366" s="5"/>
      <c r="AI366" s="5"/>
    </row>
    <row r="367" spans="1:35" ht="16.5" x14ac:dyDescent="0.2">
      <c r="A367" s="55">
        <f t="shared" si="56"/>
        <v>7</v>
      </c>
      <c r="B367" s="55">
        <f t="shared" si="62"/>
        <v>62</v>
      </c>
      <c r="C367" s="55">
        <f t="shared" si="57"/>
        <v>2</v>
      </c>
      <c r="D367" s="60">
        <f t="shared" si="61"/>
        <v>3070210</v>
      </c>
      <c r="E367" s="23">
        <v>30702</v>
      </c>
      <c r="F367" s="24">
        <v>1</v>
      </c>
      <c r="G367" s="24" t="s">
        <v>291</v>
      </c>
      <c r="H367" s="24" t="s">
        <v>749</v>
      </c>
      <c r="I367" s="24">
        <f t="shared" si="58"/>
        <v>64</v>
      </c>
      <c r="J367" s="24">
        <f t="shared" si="60"/>
        <v>6</v>
      </c>
      <c r="K367" s="24">
        <f t="shared" si="59"/>
        <v>1</v>
      </c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5"/>
      <c r="AE367" s="35">
        <v>364</v>
      </c>
      <c r="AH367" s="5"/>
      <c r="AI367" s="5"/>
    </row>
    <row r="368" spans="1:35" ht="16.5" x14ac:dyDescent="0.2">
      <c r="A368" s="55">
        <f t="shared" si="56"/>
        <v>7</v>
      </c>
      <c r="B368" s="55">
        <f t="shared" si="62"/>
        <v>62</v>
      </c>
      <c r="C368" s="55">
        <f t="shared" si="57"/>
        <v>2</v>
      </c>
      <c r="D368" s="60">
        <f t="shared" si="61"/>
        <v>3070211</v>
      </c>
      <c r="E368" s="26">
        <v>30702</v>
      </c>
      <c r="F368" s="13">
        <v>1</v>
      </c>
      <c r="G368" s="13" t="s">
        <v>292</v>
      </c>
      <c r="H368" s="13" t="s">
        <v>295</v>
      </c>
      <c r="I368" s="13">
        <f t="shared" si="58"/>
        <v>64</v>
      </c>
      <c r="J368" s="13">
        <f t="shared" si="60"/>
        <v>6</v>
      </c>
      <c r="K368" s="13">
        <f t="shared" si="59"/>
        <v>1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27"/>
      <c r="AE368" s="35">
        <v>365</v>
      </c>
      <c r="AH368" s="5"/>
      <c r="AI368" s="5"/>
    </row>
    <row r="369" spans="1:35" ht="16.5" x14ac:dyDescent="0.2">
      <c r="A369" s="55">
        <f t="shared" si="56"/>
        <v>7</v>
      </c>
      <c r="B369" s="55">
        <f t="shared" si="62"/>
        <v>62</v>
      </c>
      <c r="C369" s="55">
        <f t="shared" si="57"/>
        <v>2</v>
      </c>
      <c r="D369" s="60">
        <f t="shared" si="61"/>
        <v>3070220</v>
      </c>
      <c r="E369" s="26">
        <v>30702</v>
      </c>
      <c r="F369" s="13">
        <v>2</v>
      </c>
      <c r="G369" s="13" t="s">
        <v>291</v>
      </c>
      <c r="H369" s="13" t="s">
        <v>297</v>
      </c>
      <c r="I369" s="13">
        <f t="shared" si="58"/>
        <v>64</v>
      </c>
      <c r="J369" s="13">
        <f t="shared" si="60"/>
        <v>6</v>
      </c>
      <c r="K369" s="13">
        <f t="shared" si="59"/>
        <v>1</v>
      </c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27"/>
      <c r="AE369" s="35">
        <v>366</v>
      </c>
      <c r="AH369" s="5"/>
      <c r="AI369" s="5"/>
    </row>
    <row r="370" spans="1:35" ht="16.5" x14ac:dyDescent="0.2">
      <c r="A370" s="55">
        <f t="shared" si="56"/>
        <v>7</v>
      </c>
      <c r="B370" s="55">
        <f t="shared" si="62"/>
        <v>62</v>
      </c>
      <c r="C370" s="55">
        <f t="shared" si="57"/>
        <v>2</v>
      </c>
      <c r="D370" s="60">
        <f t="shared" si="61"/>
        <v>3070221</v>
      </c>
      <c r="E370" s="26">
        <v>30702</v>
      </c>
      <c r="F370" s="13">
        <v>2</v>
      </c>
      <c r="G370" s="13" t="s">
        <v>292</v>
      </c>
      <c r="H370" s="13" t="s">
        <v>299</v>
      </c>
      <c r="I370" s="13">
        <f t="shared" si="58"/>
        <v>64</v>
      </c>
      <c r="J370" s="13">
        <f t="shared" si="60"/>
        <v>6</v>
      </c>
      <c r="K370" s="13">
        <f t="shared" si="59"/>
        <v>1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27"/>
      <c r="AE370" s="35">
        <v>367</v>
      </c>
      <c r="AH370" s="5"/>
      <c r="AI370" s="5"/>
    </row>
    <row r="371" spans="1:35" ht="16.5" x14ac:dyDescent="0.2">
      <c r="A371" s="55">
        <f t="shared" si="56"/>
        <v>7</v>
      </c>
      <c r="B371" s="55">
        <f t="shared" si="62"/>
        <v>62</v>
      </c>
      <c r="C371" s="55">
        <f t="shared" si="57"/>
        <v>2</v>
      </c>
      <c r="D371" s="60">
        <f t="shared" si="61"/>
        <v>3070230</v>
      </c>
      <c r="E371" s="26">
        <v>30702</v>
      </c>
      <c r="F371" s="13">
        <v>3</v>
      </c>
      <c r="G371" s="13" t="s">
        <v>291</v>
      </c>
      <c r="H371" s="13" t="s">
        <v>698</v>
      </c>
      <c r="I371" s="13">
        <f t="shared" si="58"/>
        <v>64</v>
      </c>
      <c r="J371" s="13">
        <f t="shared" si="60"/>
        <v>6</v>
      </c>
      <c r="K371" s="13">
        <f t="shared" si="59"/>
        <v>1</v>
      </c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27"/>
      <c r="AE371" s="35">
        <v>368</v>
      </c>
      <c r="AH371" s="5"/>
      <c r="AI371" s="5"/>
    </row>
    <row r="372" spans="1:35" ht="17.25" thickBot="1" x14ac:dyDescent="0.25">
      <c r="A372" s="55">
        <f t="shared" si="56"/>
        <v>7</v>
      </c>
      <c r="B372" s="55">
        <f t="shared" si="62"/>
        <v>62</v>
      </c>
      <c r="C372" s="55">
        <f t="shared" si="57"/>
        <v>2</v>
      </c>
      <c r="D372" s="60">
        <f t="shared" si="61"/>
        <v>3070231</v>
      </c>
      <c r="E372" s="28">
        <v>30702</v>
      </c>
      <c r="F372" s="29">
        <v>3</v>
      </c>
      <c r="G372" s="29" t="s">
        <v>1111</v>
      </c>
      <c r="H372" s="29" t="s">
        <v>296</v>
      </c>
      <c r="I372" s="29">
        <f t="shared" si="58"/>
        <v>64</v>
      </c>
      <c r="J372" s="29">
        <f t="shared" si="60"/>
        <v>6</v>
      </c>
      <c r="K372" s="29">
        <f t="shared" si="59"/>
        <v>1</v>
      </c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31"/>
      <c r="AE372" s="35">
        <v>369</v>
      </c>
      <c r="AH372" s="5"/>
      <c r="AI372" s="5"/>
    </row>
    <row r="373" spans="1:35" ht="16.5" x14ac:dyDescent="0.2">
      <c r="A373" s="55">
        <f t="shared" si="56"/>
        <v>7</v>
      </c>
      <c r="B373" s="55">
        <f t="shared" si="62"/>
        <v>63</v>
      </c>
      <c r="C373" s="55">
        <f t="shared" si="57"/>
        <v>3</v>
      </c>
      <c r="D373" s="60">
        <f t="shared" si="61"/>
        <v>3070310</v>
      </c>
      <c r="E373" s="23">
        <v>30703</v>
      </c>
      <c r="F373" s="24">
        <v>1</v>
      </c>
      <c r="G373" s="24" t="s">
        <v>291</v>
      </c>
      <c r="H373" s="24" t="s">
        <v>749</v>
      </c>
      <c r="I373" s="24">
        <f t="shared" si="58"/>
        <v>65</v>
      </c>
      <c r="J373" s="24">
        <f t="shared" si="60"/>
        <v>6</v>
      </c>
      <c r="K373" s="24">
        <f t="shared" si="59"/>
        <v>1</v>
      </c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5"/>
      <c r="AE373" s="35">
        <v>370</v>
      </c>
      <c r="AH373" s="5"/>
      <c r="AI373" s="5"/>
    </row>
    <row r="374" spans="1:35" ht="16.5" x14ac:dyDescent="0.2">
      <c r="A374" s="55">
        <f t="shared" si="56"/>
        <v>7</v>
      </c>
      <c r="B374" s="55">
        <f t="shared" si="62"/>
        <v>63</v>
      </c>
      <c r="C374" s="55">
        <f t="shared" si="57"/>
        <v>3</v>
      </c>
      <c r="D374" s="60">
        <f t="shared" si="61"/>
        <v>3070311</v>
      </c>
      <c r="E374" s="26">
        <v>30703</v>
      </c>
      <c r="F374" s="13">
        <v>1</v>
      </c>
      <c r="G374" s="13" t="s">
        <v>292</v>
      </c>
      <c r="H374" s="13" t="s">
        <v>295</v>
      </c>
      <c r="I374" s="13">
        <f t="shared" si="58"/>
        <v>65</v>
      </c>
      <c r="J374" s="13">
        <f t="shared" si="60"/>
        <v>6</v>
      </c>
      <c r="K374" s="13">
        <f t="shared" si="59"/>
        <v>1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27"/>
      <c r="AE374" s="35">
        <v>371</v>
      </c>
      <c r="AH374" s="5"/>
      <c r="AI374" s="5"/>
    </row>
    <row r="375" spans="1:35" ht="16.5" x14ac:dyDescent="0.2">
      <c r="A375" s="55">
        <f t="shared" si="56"/>
        <v>7</v>
      </c>
      <c r="B375" s="55">
        <f t="shared" si="62"/>
        <v>63</v>
      </c>
      <c r="C375" s="55">
        <f t="shared" si="57"/>
        <v>3</v>
      </c>
      <c r="D375" s="60">
        <f t="shared" si="61"/>
        <v>3070320</v>
      </c>
      <c r="E375" s="26">
        <v>30703</v>
      </c>
      <c r="F375" s="13">
        <v>2</v>
      </c>
      <c r="G375" s="13" t="s">
        <v>291</v>
      </c>
      <c r="H375" s="13" t="s">
        <v>297</v>
      </c>
      <c r="I375" s="13">
        <f t="shared" si="58"/>
        <v>65</v>
      </c>
      <c r="J375" s="13">
        <f t="shared" si="60"/>
        <v>6</v>
      </c>
      <c r="K375" s="13">
        <f t="shared" si="59"/>
        <v>1</v>
      </c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27"/>
      <c r="AE375" s="35">
        <v>372</v>
      </c>
      <c r="AH375" s="5"/>
      <c r="AI375" s="5"/>
    </row>
    <row r="376" spans="1:35" ht="16.5" x14ac:dyDescent="0.2">
      <c r="A376" s="55">
        <f t="shared" si="56"/>
        <v>7</v>
      </c>
      <c r="B376" s="55">
        <f t="shared" si="62"/>
        <v>63</v>
      </c>
      <c r="C376" s="55">
        <f t="shared" si="57"/>
        <v>3</v>
      </c>
      <c r="D376" s="60">
        <f t="shared" si="61"/>
        <v>3070321</v>
      </c>
      <c r="E376" s="26">
        <v>30703</v>
      </c>
      <c r="F376" s="13">
        <v>2</v>
      </c>
      <c r="G376" s="13" t="s">
        <v>292</v>
      </c>
      <c r="H376" s="13" t="s">
        <v>299</v>
      </c>
      <c r="I376" s="13">
        <f t="shared" si="58"/>
        <v>65</v>
      </c>
      <c r="J376" s="13">
        <f t="shared" si="60"/>
        <v>6</v>
      </c>
      <c r="K376" s="13">
        <f t="shared" si="59"/>
        <v>1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27"/>
      <c r="AE376" s="35">
        <v>373</v>
      </c>
      <c r="AH376" s="5"/>
      <c r="AI376" s="5"/>
    </row>
    <row r="377" spans="1:35" ht="16.5" x14ac:dyDescent="0.2">
      <c r="A377" s="55">
        <f t="shared" si="56"/>
        <v>7</v>
      </c>
      <c r="B377" s="55">
        <f t="shared" si="62"/>
        <v>63</v>
      </c>
      <c r="C377" s="55">
        <f t="shared" si="57"/>
        <v>3</v>
      </c>
      <c r="D377" s="60">
        <f t="shared" si="61"/>
        <v>3070330</v>
      </c>
      <c r="E377" s="26">
        <v>30703</v>
      </c>
      <c r="F377" s="13">
        <v>3</v>
      </c>
      <c r="G377" s="13" t="s">
        <v>1113</v>
      </c>
      <c r="H377" s="13" t="s">
        <v>698</v>
      </c>
      <c r="I377" s="13">
        <f t="shared" si="58"/>
        <v>65</v>
      </c>
      <c r="J377" s="13">
        <f t="shared" si="60"/>
        <v>6</v>
      </c>
      <c r="K377" s="13">
        <f t="shared" si="59"/>
        <v>1</v>
      </c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27"/>
      <c r="AE377" s="35">
        <v>374</v>
      </c>
      <c r="AH377" s="5"/>
      <c r="AI377" s="5"/>
    </row>
    <row r="378" spans="1:35" ht="17.25" thickBot="1" x14ac:dyDescent="0.25">
      <c r="A378" s="55">
        <f t="shared" si="56"/>
        <v>7</v>
      </c>
      <c r="B378" s="55">
        <f t="shared" si="62"/>
        <v>63</v>
      </c>
      <c r="C378" s="55">
        <f t="shared" si="57"/>
        <v>3</v>
      </c>
      <c r="D378" s="60">
        <f t="shared" si="61"/>
        <v>3070331</v>
      </c>
      <c r="E378" s="28">
        <v>30703</v>
      </c>
      <c r="F378" s="29">
        <v>3</v>
      </c>
      <c r="G378" s="29" t="s">
        <v>292</v>
      </c>
      <c r="H378" s="29" t="s">
        <v>296</v>
      </c>
      <c r="I378" s="29">
        <f t="shared" si="58"/>
        <v>65</v>
      </c>
      <c r="J378" s="29">
        <f t="shared" si="60"/>
        <v>6</v>
      </c>
      <c r="K378" s="29">
        <f t="shared" si="59"/>
        <v>1</v>
      </c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31"/>
      <c r="AE378" s="35">
        <v>375</v>
      </c>
      <c r="AH378" s="5"/>
      <c r="AI378" s="5"/>
    </row>
    <row r="379" spans="1:35" ht="16.5" x14ac:dyDescent="0.2">
      <c r="A379" s="55">
        <f t="shared" si="56"/>
        <v>7</v>
      </c>
      <c r="B379" s="55">
        <f t="shared" si="62"/>
        <v>64</v>
      </c>
      <c r="C379" s="55">
        <f t="shared" si="57"/>
        <v>4</v>
      </c>
      <c r="D379" s="60">
        <f t="shared" si="61"/>
        <v>3070410</v>
      </c>
      <c r="E379" s="23">
        <v>30704</v>
      </c>
      <c r="F379" s="24">
        <v>1</v>
      </c>
      <c r="G379" s="24" t="s">
        <v>291</v>
      </c>
      <c r="H379" s="24" t="s">
        <v>749</v>
      </c>
      <c r="I379" s="24">
        <f t="shared" si="58"/>
        <v>65</v>
      </c>
      <c r="J379" s="24">
        <f t="shared" si="60"/>
        <v>6</v>
      </c>
      <c r="K379" s="24">
        <f t="shared" si="59"/>
        <v>1</v>
      </c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5"/>
      <c r="AE379" s="35">
        <v>376</v>
      </c>
      <c r="AH379" s="5"/>
      <c r="AI379" s="5"/>
    </row>
    <row r="380" spans="1:35" ht="16.5" x14ac:dyDescent="0.2">
      <c r="A380" s="55">
        <f t="shared" si="56"/>
        <v>7</v>
      </c>
      <c r="B380" s="55">
        <f t="shared" si="62"/>
        <v>64</v>
      </c>
      <c r="C380" s="55">
        <f t="shared" si="57"/>
        <v>4</v>
      </c>
      <c r="D380" s="60">
        <f t="shared" si="61"/>
        <v>3070411</v>
      </c>
      <c r="E380" s="26">
        <v>30704</v>
      </c>
      <c r="F380" s="13">
        <v>1</v>
      </c>
      <c r="G380" s="13" t="s">
        <v>292</v>
      </c>
      <c r="H380" s="13" t="s">
        <v>1116</v>
      </c>
      <c r="I380" s="13">
        <f t="shared" si="58"/>
        <v>65</v>
      </c>
      <c r="J380" s="13">
        <f t="shared" si="60"/>
        <v>6</v>
      </c>
      <c r="K380" s="13">
        <f t="shared" si="59"/>
        <v>1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27"/>
      <c r="AE380" s="35">
        <v>377</v>
      </c>
      <c r="AH380" s="5"/>
      <c r="AI380" s="5"/>
    </row>
    <row r="381" spans="1:35" ht="16.5" x14ac:dyDescent="0.2">
      <c r="A381" s="55">
        <f t="shared" si="56"/>
        <v>7</v>
      </c>
      <c r="B381" s="55">
        <f t="shared" si="62"/>
        <v>64</v>
      </c>
      <c r="C381" s="55">
        <f t="shared" si="57"/>
        <v>4</v>
      </c>
      <c r="D381" s="60">
        <f t="shared" si="61"/>
        <v>3070420</v>
      </c>
      <c r="E381" s="26">
        <v>30704</v>
      </c>
      <c r="F381" s="13">
        <v>2</v>
      </c>
      <c r="G381" s="13" t="s">
        <v>291</v>
      </c>
      <c r="H381" s="13" t="s">
        <v>297</v>
      </c>
      <c r="I381" s="13">
        <f t="shared" si="58"/>
        <v>65</v>
      </c>
      <c r="J381" s="13">
        <f t="shared" si="60"/>
        <v>6</v>
      </c>
      <c r="K381" s="13">
        <f t="shared" si="59"/>
        <v>1</v>
      </c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27"/>
      <c r="AE381" s="35">
        <v>378</v>
      </c>
      <c r="AH381" s="5"/>
      <c r="AI381" s="5"/>
    </row>
    <row r="382" spans="1:35" ht="16.5" x14ac:dyDescent="0.2">
      <c r="A382" s="55">
        <f t="shared" si="56"/>
        <v>7</v>
      </c>
      <c r="B382" s="55">
        <f t="shared" si="62"/>
        <v>64</v>
      </c>
      <c r="C382" s="55">
        <f t="shared" si="57"/>
        <v>4</v>
      </c>
      <c r="D382" s="60">
        <f t="shared" si="61"/>
        <v>3070421</v>
      </c>
      <c r="E382" s="26">
        <v>30704</v>
      </c>
      <c r="F382" s="13">
        <v>2</v>
      </c>
      <c r="G382" s="13" t="s">
        <v>292</v>
      </c>
      <c r="H382" s="13" t="s">
        <v>1118</v>
      </c>
      <c r="I382" s="13">
        <f t="shared" si="58"/>
        <v>65</v>
      </c>
      <c r="J382" s="13">
        <f t="shared" si="60"/>
        <v>6</v>
      </c>
      <c r="K382" s="13">
        <f t="shared" si="59"/>
        <v>1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27"/>
      <c r="AE382" s="35">
        <v>379</v>
      </c>
      <c r="AH382" s="5"/>
      <c r="AI382" s="5"/>
    </row>
    <row r="383" spans="1:35" ht="16.5" x14ac:dyDescent="0.2">
      <c r="A383" s="55">
        <f t="shared" si="56"/>
        <v>7</v>
      </c>
      <c r="B383" s="55">
        <f t="shared" si="62"/>
        <v>64</v>
      </c>
      <c r="C383" s="55">
        <f t="shared" si="57"/>
        <v>4</v>
      </c>
      <c r="D383" s="60">
        <f t="shared" si="61"/>
        <v>3070430</v>
      </c>
      <c r="E383" s="26">
        <v>30704</v>
      </c>
      <c r="F383" s="13">
        <v>3</v>
      </c>
      <c r="G383" s="13" t="s">
        <v>291</v>
      </c>
      <c r="H383" s="13" t="s">
        <v>698</v>
      </c>
      <c r="I383" s="13">
        <f t="shared" si="58"/>
        <v>65</v>
      </c>
      <c r="J383" s="13">
        <f t="shared" si="60"/>
        <v>6</v>
      </c>
      <c r="K383" s="13">
        <f t="shared" si="59"/>
        <v>1</v>
      </c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27"/>
      <c r="AE383" s="35">
        <v>380</v>
      </c>
      <c r="AH383" s="5"/>
      <c r="AI383" s="5"/>
    </row>
    <row r="384" spans="1:35" ht="17.25" thickBot="1" x14ac:dyDescent="0.25">
      <c r="A384" s="55">
        <f t="shared" si="56"/>
        <v>7</v>
      </c>
      <c r="B384" s="55">
        <f t="shared" si="62"/>
        <v>64</v>
      </c>
      <c r="C384" s="55">
        <f t="shared" si="57"/>
        <v>4</v>
      </c>
      <c r="D384" s="60">
        <f t="shared" si="61"/>
        <v>3070431</v>
      </c>
      <c r="E384" s="28">
        <v>30704</v>
      </c>
      <c r="F384" s="29">
        <v>3</v>
      </c>
      <c r="G384" s="29" t="s">
        <v>292</v>
      </c>
      <c r="H384" s="29" t="s">
        <v>296</v>
      </c>
      <c r="I384" s="29">
        <f t="shared" si="58"/>
        <v>65</v>
      </c>
      <c r="J384" s="29">
        <f t="shared" si="60"/>
        <v>6</v>
      </c>
      <c r="K384" s="29">
        <f t="shared" si="59"/>
        <v>1</v>
      </c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31"/>
      <c r="AE384" s="35">
        <v>381</v>
      </c>
      <c r="AH384" s="5"/>
      <c r="AI384" s="5"/>
    </row>
    <row r="385" spans="1:35" ht="16.5" x14ac:dyDescent="0.2">
      <c r="A385" s="55">
        <f t="shared" si="56"/>
        <v>7</v>
      </c>
      <c r="B385" s="55">
        <f t="shared" si="62"/>
        <v>65</v>
      </c>
      <c r="C385" s="55">
        <f t="shared" si="57"/>
        <v>5</v>
      </c>
      <c r="D385" s="60">
        <f t="shared" si="61"/>
        <v>3070510</v>
      </c>
      <c r="E385" s="23">
        <v>30705</v>
      </c>
      <c r="F385" s="24">
        <v>1</v>
      </c>
      <c r="G385" s="24" t="s">
        <v>291</v>
      </c>
      <c r="H385" s="24" t="s">
        <v>749</v>
      </c>
      <c r="I385" s="24">
        <f t="shared" si="58"/>
        <v>66</v>
      </c>
      <c r="J385" s="24">
        <f t="shared" si="60"/>
        <v>6</v>
      </c>
      <c r="K385" s="24">
        <f t="shared" si="59"/>
        <v>1</v>
      </c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5"/>
      <c r="AE385" s="35">
        <v>382</v>
      </c>
      <c r="AH385" s="5"/>
      <c r="AI385" s="5"/>
    </row>
    <row r="386" spans="1:35" ht="16.5" x14ac:dyDescent="0.2">
      <c r="A386" s="55">
        <f t="shared" ref="A386:A449" si="63">MATCH(B386-1,$AU$4:$AU$19,1)</f>
        <v>7</v>
      </c>
      <c r="B386" s="55">
        <f t="shared" si="62"/>
        <v>65</v>
      </c>
      <c r="C386" s="55">
        <f t="shared" ref="C386:C449" si="64">B386-INDEX($AU$4:$AU$19,A386)</f>
        <v>5</v>
      </c>
      <c r="D386" s="60">
        <f t="shared" si="61"/>
        <v>3070511</v>
      </c>
      <c r="E386" s="26">
        <v>30705</v>
      </c>
      <c r="F386" s="13">
        <v>1</v>
      </c>
      <c r="G386" s="13" t="s">
        <v>292</v>
      </c>
      <c r="H386" s="13" t="s">
        <v>295</v>
      </c>
      <c r="I386" s="13">
        <f t="shared" ref="I386:I449" si="65">INDEX($AL$4:$AL$198,B386)</f>
        <v>66</v>
      </c>
      <c r="J386" s="13">
        <f t="shared" si="60"/>
        <v>6</v>
      </c>
      <c r="K386" s="13">
        <f t="shared" ref="K386:K449" si="66">INDEX($AP$4:$AP$198,B386)</f>
        <v>1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27"/>
      <c r="AE386" s="35">
        <v>383</v>
      </c>
      <c r="AH386" s="5"/>
      <c r="AI386" s="5"/>
    </row>
    <row r="387" spans="1:35" ht="16.5" x14ac:dyDescent="0.2">
      <c r="A387" s="55">
        <f t="shared" si="63"/>
        <v>7</v>
      </c>
      <c r="B387" s="55">
        <f t="shared" si="62"/>
        <v>65</v>
      </c>
      <c r="C387" s="55">
        <f t="shared" si="64"/>
        <v>5</v>
      </c>
      <c r="D387" s="60">
        <f t="shared" si="61"/>
        <v>3070520</v>
      </c>
      <c r="E387" s="26">
        <v>30705</v>
      </c>
      <c r="F387" s="13">
        <v>2</v>
      </c>
      <c r="G387" s="13" t="s">
        <v>291</v>
      </c>
      <c r="H387" s="13" t="s">
        <v>297</v>
      </c>
      <c r="I387" s="13">
        <f t="shared" si="65"/>
        <v>66</v>
      </c>
      <c r="J387" s="13">
        <f t="shared" ref="J387:J450" si="67">INDEX($AM$4:$AO$198,B387,F387)</f>
        <v>6</v>
      </c>
      <c r="K387" s="13">
        <f t="shared" si="66"/>
        <v>1</v>
      </c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27"/>
      <c r="AE387" s="35">
        <v>384</v>
      </c>
      <c r="AH387" s="5"/>
      <c r="AI387" s="5"/>
    </row>
    <row r="388" spans="1:35" ht="16.5" x14ac:dyDescent="0.2">
      <c r="A388" s="55">
        <f t="shared" si="63"/>
        <v>7</v>
      </c>
      <c r="B388" s="55">
        <f t="shared" si="62"/>
        <v>65</v>
      </c>
      <c r="C388" s="55">
        <f t="shared" si="64"/>
        <v>5</v>
      </c>
      <c r="D388" s="60">
        <f t="shared" si="61"/>
        <v>3070521</v>
      </c>
      <c r="E388" s="26">
        <v>30705</v>
      </c>
      <c r="F388" s="13">
        <v>2</v>
      </c>
      <c r="G388" s="13" t="s">
        <v>292</v>
      </c>
      <c r="H388" s="13" t="s">
        <v>299</v>
      </c>
      <c r="I388" s="13">
        <f t="shared" si="65"/>
        <v>66</v>
      </c>
      <c r="J388" s="13">
        <f t="shared" si="67"/>
        <v>6</v>
      </c>
      <c r="K388" s="13">
        <f t="shared" si="66"/>
        <v>1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27"/>
      <c r="AE388" s="35">
        <v>385</v>
      </c>
      <c r="AH388" s="5"/>
      <c r="AI388" s="5"/>
    </row>
    <row r="389" spans="1:35" ht="16.5" x14ac:dyDescent="0.2">
      <c r="A389" s="55">
        <f t="shared" si="63"/>
        <v>7</v>
      </c>
      <c r="B389" s="55">
        <f t="shared" si="62"/>
        <v>65</v>
      </c>
      <c r="C389" s="55">
        <f t="shared" si="64"/>
        <v>5</v>
      </c>
      <c r="D389" s="60">
        <f t="shared" ref="D389:D452" si="68">E389*100+F389*10+IF(G389="jlr",0,1)</f>
        <v>3070530</v>
      </c>
      <c r="E389" s="26">
        <v>30705</v>
      </c>
      <c r="F389" s="13">
        <v>3</v>
      </c>
      <c r="G389" s="13" t="s">
        <v>1113</v>
      </c>
      <c r="H389" s="13" t="s">
        <v>698</v>
      </c>
      <c r="I389" s="13">
        <f t="shared" si="65"/>
        <v>66</v>
      </c>
      <c r="J389" s="13">
        <f t="shared" si="67"/>
        <v>6</v>
      </c>
      <c r="K389" s="13">
        <f t="shared" si="66"/>
        <v>1</v>
      </c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27"/>
      <c r="AE389" s="35">
        <v>386</v>
      </c>
      <c r="AH389" s="5"/>
      <c r="AI389" s="5"/>
    </row>
    <row r="390" spans="1:35" ht="17.25" thickBot="1" x14ac:dyDescent="0.25">
      <c r="A390" s="55">
        <f t="shared" si="63"/>
        <v>7</v>
      </c>
      <c r="B390" s="55">
        <f t="shared" si="62"/>
        <v>65</v>
      </c>
      <c r="C390" s="55">
        <f t="shared" si="64"/>
        <v>5</v>
      </c>
      <c r="D390" s="60">
        <f t="shared" si="68"/>
        <v>3070531</v>
      </c>
      <c r="E390" s="28">
        <v>30705</v>
      </c>
      <c r="F390" s="29">
        <v>3</v>
      </c>
      <c r="G390" s="29" t="s">
        <v>292</v>
      </c>
      <c r="H390" s="29" t="s">
        <v>296</v>
      </c>
      <c r="I390" s="29">
        <f t="shared" si="65"/>
        <v>66</v>
      </c>
      <c r="J390" s="29">
        <f t="shared" si="67"/>
        <v>6</v>
      </c>
      <c r="K390" s="29">
        <f t="shared" si="66"/>
        <v>1</v>
      </c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31"/>
      <c r="AE390" s="35">
        <v>387</v>
      </c>
      <c r="AH390" s="5"/>
      <c r="AI390" s="5"/>
    </row>
    <row r="391" spans="1:35" ht="16.5" x14ac:dyDescent="0.2">
      <c r="A391" s="55">
        <f t="shared" si="63"/>
        <v>7</v>
      </c>
      <c r="B391" s="55">
        <f t="shared" si="62"/>
        <v>66</v>
      </c>
      <c r="C391" s="55">
        <f t="shared" si="64"/>
        <v>6</v>
      </c>
      <c r="D391" s="60">
        <f t="shared" si="68"/>
        <v>3070610</v>
      </c>
      <c r="E391" s="23">
        <v>30706</v>
      </c>
      <c r="F391" s="24">
        <v>1</v>
      </c>
      <c r="G391" s="24" t="s">
        <v>291</v>
      </c>
      <c r="H391" s="24" t="s">
        <v>749</v>
      </c>
      <c r="I391" s="24">
        <f t="shared" si="65"/>
        <v>66</v>
      </c>
      <c r="J391" s="24">
        <f t="shared" si="67"/>
        <v>6</v>
      </c>
      <c r="K391" s="24">
        <f t="shared" si="66"/>
        <v>1</v>
      </c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5"/>
      <c r="AE391" s="35">
        <v>388</v>
      </c>
      <c r="AH391" s="5"/>
      <c r="AI391" s="5"/>
    </row>
    <row r="392" spans="1:35" ht="16.5" x14ac:dyDescent="0.2">
      <c r="A392" s="55">
        <f t="shared" si="63"/>
        <v>7</v>
      </c>
      <c r="B392" s="55">
        <f t="shared" si="62"/>
        <v>66</v>
      </c>
      <c r="C392" s="55">
        <f t="shared" si="64"/>
        <v>6</v>
      </c>
      <c r="D392" s="60">
        <f t="shared" si="68"/>
        <v>3070611</v>
      </c>
      <c r="E392" s="26">
        <v>30706</v>
      </c>
      <c r="F392" s="13">
        <v>1</v>
      </c>
      <c r="G392" s="13" t="s">
        <v>292</v>
      </c>
      <c r="H392" s="13" t="s">
        <v>295</v>
      </c>
      <c r="I392" s="13">
        <f t="shared" si="65"/>
        <v>66</v>
      </c>
      <c r="J392" s="13">
        <f t="shared" si="67"/>
        <v>6</v>
      </c>
      <c r="K392" s="13">
        <f t="shared" si="66"/>
        <v>1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27"/>
      <c r="AE392" s="35">
        <v>389</v>
      </c>
      <c r="AH392" s="5"/>
      <c r="AI392" s="5"/>
    </row>
    <row r="393" spans="1:35" ht="16.5" x14ac:dyDescent="0.2">
      <c r="A393" s="55">
        <f t="shared" si="63"/>
        <v>7</v>
      </c>
      <c r="B393" s="55">
        <f t="shared" ref="B393:B456" si="69">INT((AE396-1)/6)+1</f>
        <v>66</v>
      </c>
      <c r="C393" s="55">
        <f t="shared" si="64"/>
        <v>6</v>
      </c>
      <c r="D393" s="60">
        <f t="shared" si="68"/>
        <v>3070620</v>
      </c>
      <c r="E393" s="26">
        <v>30706</v>
      </c>
      <c r="F393" s="13">
        <v>2</v>
      </c>
      <c r="G393" s="13" t="s">
        <v>291</v>
      </c>
      <c r="H393" s="13" t="s">
        <v>297</v>
      </c>
      <c r="I393" s="13">
        <f t="shared" si="65"/>
        <v>66</v>
      </c>
      <c r="J393" s="13">
        <f t="shared" si="67"/>
        <v>6</v>
      </c>
      <c r="K393" s="13">
        <f t="shared" si="66"/>
        <v>1</v>
      </c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27"/>
      <c r="AE393" s="35">
        <v>390</v>
      </c>
      <c r="AH393" s="5"/>
      <c r="AI393" s="5"/>
    </row>
    <row r="394" spans="1:35" ht="16.5" x14ac:dyDescent="0.2">
      <c r="A394" s="55">
        <f t="shared" si="63"/>
        <v>7</v>
      </c>
      <c r="B394" s="55">
        <f t="shared" si="69"/>
        <v>66</v>
      </c>
      <c r="C394" s="55">
        <f t="shared" si="64"/>
        <v>6</v>
      </c>
      <c r="D394" s="60">
        <f t="shared" si="68"/>
        <v>3070621</v>
      </c>
      <c r="E394" s="26">
        <v>30706</v>
      </c>
      <c r="F394" s="13">
        <v>2</v>
      </c>
      <c r="G394" s="13" t="s">
        <v>292</v>
      </c>
      <c r="H394" s="13" t="s">
        <v>299</v>
      </c>
      <c r="I394" s="13">
        <f t="shared" si="65"/>
        <v>66</v>
      </c>
      <c r="J394" s="13">
        <f t="shared" si="67"/>
        <v>6</v>
      </c>
      <c r="K394" s="13">
        <f t="shared" si="66"/>
        <v>1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27"/>
      <c r="AE394" s="35">
        <v>391</v>
      </c>
      <c r="AH394" s="5"/>
      <c r="AI394" s="5"/>
    </row>
    <row r="395" spans="1:35" ht="16.5" x14ac:dyDescent="0.2">
      <c r="A395" s="55">
        <f t="shared" si="63"/>
        <v>7</v>
      </c>
      <c r="B395" s="55">
        <f t="shared" si="69"/>
        <v>66</v>
      </c>
      <c r="C395" s="55">
        <f t="shared" si="64"/>
        <v>6</v>
      </c>
      <c r="D395" s="60">
        <f t="shared" si="68"/>
        <v>3070630</v>
      </c>
      <c r="E395" s="26">
        <v>30706</v>
      </c>
      <c r="F395" s="13">
        <v>3</v>
      </c>
      <c r="G395" s="13" t="s">
        <v>291</v>
      </c>
      <c r="H395" s="13" t="s">
        <v>698</v>
      </c>
      <c r="I395" s="13">
        <f t="shared" si="65"/>
        <v>66</v>
      </c>
      <c r="J395" s="13">
        <f t="shared" si="67"/>
        <v>6</v>
      </c>
      <c r="K395" s="13">
        <f t="shared" si="66"/>
        <v>1</v>
      </c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27"/>
      <c r="AE395" s="35">
        <v>392</v>
      </c>
      <c r="AH395" s="5"/>
      <c r="AI395" s="5"/>
    </row>
    <row r="396" spans="1:35" ht="17.25" thickBot="1" x14ac:dyDescent="0.25">
      <c r="A396" s="55">
        <f t="shared" si="63"/>
        <v>7</v>
      </c>
      <c r="B396" s="55">
        <f t="shared" si="69"/>
        <v>66</v>
      </c>
      <c r="C396" s="55">
        <f t="shared" si="64"/>
        <v>6</v>
      </c>
      <c r="D396" s="60">
        <f t="shared" si="68"/>
        <v>3070631</v>
      </c>
      <c r="E396" s="28">
        <v>30706</v>
      </c>
      <c r="F396" s="29">
        <v>3</v>
      </c>
      <c r="G396" s="29" t="s">
        <v>292</v>
      </c>
      <c r="H396" s="29" t="s">
        <v>296</v>
      </c>
      <c r="I396" s="29">
        <f t="shared" si="65"/>
        <v>66</v>
      </c>
      <c r="J396" s="29">
        <f t="shared" si="67"/>
        <v>6</v>
      </c>
      <c r="K396" s="29">
        <f t="shared" si="66"/>
        <v>1</v>
      </c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31"/>
      <c r="AE396" s="35">
        <v>393</v>
      </c>
      <c r="AH396" s="5"/>
      <c r="AI396" s="5"/>
    </row>
    <row r="397" spans="1:35" ht="16.5" x14ac:dyDescent="0.2">
      <c r="A397" s="55">
        <f t="shared" si="63"/>
        <v>7</v>
      </c>
      <c r="B397" s="55">
        <f t="shared" si="69"/>
        <v>67</v>
      </c>
      <c r="C397" s="55">
        <f t="shared" si="64"/>
        <v>7</v>
      </c>
      <c r="D397" s="60">
        <f t="shared" si="68"/>
        <v>3070710</v>
      </c>
      <c r="E397" s="23">
        <v>30707</v>
      </c>
      <c r="F397" s="24">
        <v>1</v>
      </c>
      <c r="G397" s="24" t="s">
        <v>291</v>
      </c>
      <c r="H397" s="24" t="s">
        <v>749</v>
      </c>
      <c r="I397" s="24">
        <f t="shared" si="65"/>
        <v>67</v>
      </c>
      <c r="J397" s="24">
        <f t="shared" si="67"/>
        <v>6</v>
      </c>
      <c r="K397" s="24">
        <f t="shared" si="66"/>
        <v>1</v>
      </c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5"/>
      <c r="AE397" s="35">
        <v>394</v>
      </c>
      <c r="AH397" s="5"/>
      <c r="AI397" s="5"/>
    </row>
    <row r="398" spans="1:35" ht="16.5" x14ac:dyDescent="0.2">
      <c r="A398" s="55">
        <f t="shared" si="63"/>
        <v>7</v>
      </c>
      <c r="B398" s="55">
        <f t="shared" si="69"/>
        <v>67</v>
      </c>
      <c r="C398" s="55">
        <f t="shared" si="64"/>
        <v>7</v>
      </c>
      <c r="D398" s="60">
        <f t="shared" si="68"/>
        <v>3070711</v>
      </c>
      <c r="E398" s="26">
        <v>30707</v>
      </c>
      <c r="F398" s="13">
        <v>1</v>
      </c>
      <c r="G398" s="13" t="s">
        <v>292</v>
      </c>
      <c r="H398" s="13" t="s">
        <v>295</v>
      </c>
      <c r="I398" s="13">
        <f t="shared" si="65"/>
        <v>67</v>
      </c>
      <c r="J398" s="13">
        <f t="shared" si="67"/>
        <v>6</v>
      </c>
      <c r="K398" s="13">
        <f t="shared" si="66"/>
        <v>1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27"/>
      <c r="AE398" s="35">
        <v>395</v>
      </c>
      <c r="AH398" s="5"/>
      <c r="AI398" s="5"/>
    </row>
    <row r="399" spans="1:35" ht="16.5" x14ac:dyDescent="0.2">
      <c r="A399" s="55">
        <f t="shared" si="63"/>
        <v>7</v>
      </c>
      <c r="B399" s="55">
        <f t="shared" si="69"/>
        <v>67</v>
      </c>
      <c r="C399" s="55">
        <f t="shared" si="64"/>
        <v>7</v>
      </c>
      <c r="D399" s="60">
        <f t="shared" si="68"/>
        <v>3070720</v>
      </c>
      <c r="E399" s="26">
        <v>30707</v>
      </c>
      <c r="F399" s="13">
        <v>2</v>
      </c>
      <c r="G399" s="13" t="s">
        <v>291</v>
      </c>
      <c r="H399" s="13" t="s">
        <v>297</v>
      </c>
      <c r="I399" s="13">
        <f t="shared" si="65"/>
        <v>67</v>
      </c>
      <c r="J399" s="13">
        <f t="shared" si="67"/>
        <v>6</v>
      </c>
      <c r="K399" s="13">
        <f t="shared" si="66"/>
        <v>1</v>
      </c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27"/>
      <c r="AE399" s="35">
        <v>396</v>
      </c>
      <c r="AH399" s="5"/>
      <c r="AI399" s="5"/>
    </row>
    <row r="400" spans="1:35" ht="16.5" x14ac:dyDescent="0.2">
      <c r="A400" s="55">
        <f t="shared" si="63"/>
        <v>7</v>
      </c>
      <c r="B400" s="55">
        <f t="shared" si="69"/>
        <v>67</v>
      </c>
      <c r="C400" s="55">
        <f t="shared" si="64"/>
        <v>7</v>
      </c>
      <c r="D400" s="60">
        <f t="shared" si="68"/>
        <v>3070721</v>
      </c>
      <c r="E400" s="26">
        <v>30707</v>
      </c>
      <c r="F400" s="13">
        <v>2</v>
      </c>
      <c r="G400" s="13" t="s">
        <v>292</v>
      </c>
      <c r="H400" s="13" t="s">
        <v>1118</v>
      </c>
      <c r="I400" s="13">
        <f t="shared" si="65"/>
        <v>67</v>
      </c>
      <c r="J400" s="13">
        <f t="shared" si="67"/>
        <v>6</v>
      </c>
      <c r="K400" s="13">
        <f t="shared" si="66"/>
        <v>1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27"/>
      <c r="AE400" s="35">
        <v>397</v>
      </c>
      <c r="AH400" s="5"/>
      <c r="AI400" s="5"/>
    </row>
    <row r="401" spans="1:35" ht="16.5" x14ac:dyDescent="0.2">
      <c r="A401" s="55">
        <f t="shared" si="63"/>
        <v>7</v>
      </c>
      <c r="B401" s="55">
        <f t="shared" si="69"/>
        <v>67</v>
      </c>
      <c r="C401" s="55">
        <f t="shared" si="64"/>
        <v>7</v>
      </c>
      <c r="D401" s="60">
        <f t="shared" si="68"/>
        <v>3070730</v>
      </c>
      <c r="E401" s="26">
        <v>30707</v>
      </c>
      <c r="F401" s="13">
        <v>3</v>
      </c>
      <c r="G401" s="13" t="s">
        <v>291</v>
      </c>
      <c r="H401" s="13" t="s">
        <v>698</v>
      </c>
      <c r="I401" s="13">
        <f t="shared" si="65"/>
        <v>67</v>
      </c>
      <c r="J401" s="13">
        <f t="shared" si="67"/>
        <v>6</v>
      </c>
      <c r="K401" s="13">
        <f t="shared" si="66"/>
        <v>1</v>
      </c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27"/>
      <c r="AE401" s="35">
        <v>398</v>
      </c>
      <c r="AH401" s="5"/>
      <c r="AI401" s="5"/>
    </row>
    <row r="402" spans="1:35" ht="17.25" thickBot="1" x14ac:dyDescent="0.25">
      <c r="A402" s="55">
        <f t="shared" si="63"/>
        <v>7</v>
      </c>
      <c r="B402" s="55">
        <f t="shared" si="69"/>
        <v>67</v>
      </c>
      <c r="C402" s="55">
        <f t="shared" si="64"/>
        <v>7</v>
      </c>
      <c r="D402" s="60">
        <f t="shared" si="68"/>
        <v>3070731</v>
      </c>
      <c r="E402" s="28">
        <v>30707</v>
      </c>
      <c r="F402" s="29">
        <v>3</v>
      </c>
      <c r="G402" s="29" t="s">
        <v>292</v>
      </c>
      <c r="H402" s="29" t="s">
        <v>296</v>
      </c>
      <c r="I402" s="29">
        <f t="shared" si="65"/>
        <v>67</v>
      </c>
      <c r="J402" s="29">
        <f t="shared" si="67"/>
        <v>6</v>
      </c>
      <c r="K402" s="29">
        <f t="shared" si="66"/>
        <v>1</v>
      </c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31"/>
      <c r="AE402" s="35">
        <v>399</v>
      </c>
      <c r="AH402" s="5"/>
      <c r="AI402" s="5"/>
    </row>
    <row r="403" spans="1:35" ht="16.5" x14ac:dyDescent="0.2">
      <c r="A403" s="55">
        <f t="shared" si="63"/>
        <v>7</v>
      </c>
      <c r="B403" s="55">
        <f t="shared" si="69"/>
        <v>68</v>
      </c>
      <c r="C403" s="55">
        <f t="shared" si="64"/>
        <v>8</v>
      </c>
      <c r="D403" s="60">
        <f t="shared" si="68"/>
        <v>3070810</v>
      </c>
      <c r="E403" s="23">
        <v>30708</v>
      </c>
      <c r="F403" s="24">
        <v>1</v>
      </c>
      <c r="G403" s="24" t="s">
        <v>291</v>
      </c>
      <c r="H403" s="24" t="s">
        <v>749</v>
      </c>
      <c r="I403" s="24">
        <f t="shared" si="65"/>
        <v>67</v>
      </c>
      <c r="J403" s="24">
        <f t="shared" si="67"/>
        <v>6</v>
      </c>
      <c r="K403" s="24">
        <f t="shared" si="66"/>
        <v>1</v>
      </c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5"/>
      <c r="AE403" s="35">
        <v>400</v>
      </c>
      <c r="AH403" s="5"/>
      <c r="AI403" s="5"/>
    </row>
    <row r="404" spans="1:35" ht="16.5" x14ac:dyDescent="0.2">
      <c r="A404" s="55">
        <f t="shared" si="63"/>
        <v>7</v>
      </c>
      <c r="B404" s="55">
        <f t="shared" si="69"/>
        <v>68</v>
      </c>
      <c r="C404" s="55">
        <f t="shared" si="64"/>
        <v>8</v>
      </c>
      <c r="D404" s="60">
        <f t="shared" si="68"/>
        <v>3070811</v>
      </c>
      <c r="E404" s="26">
        <v>30708</v>
      </c>
      <c r="F404" s="13">
        <v>1</v>
      </c>
      <c r="G404" s="13" t="s">
        <v>292</v>
      </c>
      <c r="H404" s="13" t="s">
        <v>295</v>
      </c>
      <c r="I404" s="13">
        <f t="shared" si="65"/>
        <v>67</v>
      </c>
      <c r="J404" s="13">
        <f t="shared" si="67"/>
        <v>6</v>
      </c>
      <c r="K404" s="13">
        <f t="shared" si="66"/>
        <v>1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27"/>
      <c r="AE404" s="35">
        <v>401</v>
      </c>
      <c r="AH404" s="5"/>
      <c r="AI404" s="5"/>
    </row>
    <row r="405" spans="1:35" ht="16.5" x14ac:dyDescent="0.2">
      <c r="A405" s="55">
        <f t="shared" si="63"/>
        <v>7</v>
      </c>
      <c r="B405" s="55">
        <f t="shared" si="69"/>
        <v>68</v>
      </c>
      <c r="C405" s="55">
        <f t="shared" si="64"/>
        <v>8</v>
      </c>
      <c r="D405" s="60">
        <f t="shared" si="68"/>
        <v>3070820</v>
      </c>
      <c r="E405" s="26">
        <v>30708</v>
      </c>
      <c r="F405" s="13">
        <v>2</v>
      </c>
      <c r="G405" s="13" t="s">
        <v>291</v>
      </c>
      <c r="H405" s="13" t="s">
        <v>297</v>
      </c>
      <c r="I405" s="13">
        <f t="shared" si="65"/>
        <v>67</v>
      </c>
      <c r="J405" s="13">
        <f t="shared" si="67"/>
        <v>6</v>
      </c>
      <c r="K405" s="13">
        <f t="shared" si="66"/>
        <v>1</v>
      </c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27"/>
      <c r="AE405" s="35">
        <v>402</v>
      </c>
      <c r="AH405" s="5"/>
      <c r="AI405" s="5"/>
    </row>
    <row r="406" spans="1:35" ht="16.5" x14ac:dyDescent="0.2">
      <c r="A406" s="55">
        <f t="shared" si="63"/>
        <v>7</v>
      </c>
      <c r="B406" s="55">
        <f t="shared" si="69"/>
        <v>68</v>
      </c>
      <c r="C406" s="55">
        <f t="shared" si="64"/>
        <v>8</v>
      </c>
      <c r="D406" s="60">
        <f t="shared" si="68"/>
        <v>3070821</v>
      </c>
      <c r="E406" s="26">
        <v>30708</v>
      </c>
      <c r="F406" s="13">
        <v>2</v>
      </c>
      <c r="G406" s="13" t="s">
        <v>292</v>
      </c>
      <c r="H406" s="13" t="s">
        <v>299</v>
      </c>
      <c r="I406" s="13">
        <f t="shared" si="65"/>
        <v>67</v>
      </c>
      <c r="J406" s="13">
        <f t="shared" si="67"/>
        <v>6</v>
      </c>
      <c r="K406" s="13">
        <f t="shared" si="66"/>
        <v>1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27"/>
      <c r="AE406" s="35">
        <v>403</v>
      </c>
      <c r="AH406" s="5"/>
      <c r="AI406" s="5"/>
    </row>
    <row r="407" spans="1:35" ht="16.5" x14ac:dyDescent="0.2">
      <c r="A407" s="55">
        <f t="shared" si="63"/>
        <v>7</v>
      </c>
      <c r="B407" s="55">
        <f t="shared" si="69"/>
        <v>68</v>
      </c>
      <c r="C407" s="55">
        <f t="shared" si="64"/>
        <v>8</v>
      </c>
      <c r="D407" s="60">
        <f t="shared" si="68"/>
        <v>3070830</v>
      </c>
      <c r="E407" s="26">
        <v>30708</v>
      </c>
      <c r="F407" s="13">
        <v>3</v>
      </c>
      <c r="G407" s="13" t="s">
        <v>291</v>
      </c>
      <c r="H407" s="13" t="s">
        <v>698</v>
      </c>
      <c r="I407" s="13">
        <f t="shared" si="65"/>
        <v>67</v>
      </c>
      <c r="J407" s="13">
        <f t="shared" si="67"/>
        <v>6</v>
      </c>
      <c r="K407" s="13">
        <f t="shared" si="66"/>
        <v>1</v>
      </c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27"/>
      <c r="AE407" s="35">
        <v>404</v>
      </c>
      <c r="AH407" s="5"/>
      <c r="AI407" s="5"/>
    </row>
    <row r="408" spans="1:35" ht="17.25" thickBot="1" x14ac:dyDescent="0.25">
      <c r="A408" s="55">
        <f t="shared" si="63"/>
        <v>7</v>
      </c>
      <c r="B408" s="55">
        <f t="shared" si="69"/>
        <v>68</v>
      </c>
      <c r="C408" s="55">
        <f t="shared" si="64"/>
        <v>8</v>
      </c>
      <c r="D408" s="60">
        <f t="shared" si="68"/>
        <v>3070831</v>
      </c>
      <c r="E408" s="28">
        <v>30708</v>
      </c>
      <c r="F408" s="29">
        <v>3</v>
      </c>
      <c r="G408" s="29" t="s">
        <v>1111</v>
      </c>
      <c r="H408" s="29" t="s">
        <v>296</v>
      </c>
      <c r="I408" s="29">
        <f t="shared" si="65"/>
        <v>67</v>
      </c>
      <c r="J408" s="29">
        <f t="shared" si="67"/>
        <v>6</v>
      </c>
      <c r="K408" s="29">
        <f t="shared" si="66"/>
        <v>1</v>
      </c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31"/>
      <c r="AE408" s="35">
        <v>405</v>
      </c>
      <c r="AH408" s="5"/>
      <c r="AI408" s="5"/>
    </row>
    <row r="409" spans="1:35" ht="16.5" x14ac:dyDescent="0.2">
      <c r="A409" s="55">
        <f t="shared" si="63"/>
        <v>7</v>
      </c>
      <c r="B409" s="55">
        <f t="shared" si="69"/>
        <v>69</v>
      </c>
      <c r="C409" s="55">
        <f t="shared" si="64"/>
        <v>9</v>
      </c>
      <c r="D409" s="60">
        <f t="shared" si="68"/>
        <v>3070910</v>
      </c>
      <c r="E409" s="23">
        <v>30709</v>
      </c>
      <c r="F409" s="24">
        <v>1</v>
      </c>
      <c r="G409" s="24" t="s">
        <v>291</v>
      </c>
      <c r="H409" s="24" t="s">
        <v>749</v>
      </c>
      <c r="I409" s="24">
        <f t="shared" si="65"/>
        <v>68</v>
      </c>
      <c r="J409" s="24">
        <f t="shared" si="67"/>
        <v>6</v>
      </c>
      <c r="K409" s="24">
        <f t="shared" si="66"/>
        <v>1</v>
      </c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5"/>
      <c r="AE409" s="35">
        <v>406</v>
      </c>
      <c r="AH409" s="5"/>
      <c r="AI409" s="5"/>
    </row>
    <row r="410" spans="1:35" ht="16.5" x14ac:dyDescent="0.2">
      <c r="A410" s="55">
        <f t="shared" si="63"/>
        <v>7</v>
      </c>
      <c r="B410" s="55">
        <f t="shared" si="69"/>
        <v>69</v>
      </c>
      <c r="C410" s="55">
        <f t="shared" si="64"/>
        <v>9</v>
      </c>
      <c r="D410" s="60">
        <f t="shared" si="68"/>
        <v>3070911</v>
      </c>
      <c r="E410" s="26">
        <v>30709</v>
      </c>
      <c r="F410" s="13">
        <v>1</v>
      </c>
      <c r="G410" s="13" t="s">
        <v>292</v>
      </c>
      <c r="H410" s="13" t="s">
        <v>1116</v>
      </c>
      <c r="I410" s="13">
        <f t="shared" si="65"/>
        <v>68</v>
      </c>
      <c r="J410" s="13">
        <f t="shared" si="67"/>
        <v>6</v>
      </c>
      <c r="K410" s="13">
        <f t="shared" si="66"/>
        <v>1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27"/>
      <c r="AE410" s="35">
        <v>407</v>
      </c>
      <c r="AH410" s="5"/>
      <c r="AI410" s="5"/>
    </row>
    <row r="411" spans="1:35" ht="16.5" x14ac:dyDescent="0.2">
      <c r="A411" s="55">
        <f t="shared" si="63"/>
        <v>7</v>
      </c>
      <c r="B411" s="55">
        <f t="shared" si="69"/>
        <v>69</v>
      </c>
      <c r="C411" s="55">
        <f t="shared" si="64"/>
        <v>9</v>
      </c>
      <c r="D411" s="60">
        <f t="shared" si="68"/>
        <v>3070920</v>
      </c>
      <c r="E411" s="26">
        <v>30709</v>
      </c>
      <c r="F411" s="13">
        <v>2</v>
      </c>
      <c r="G411" s="13" t="s">
        <v>291</v>
      </c>
      <c r="H411" s="13" t="s">
        <v>297</v>
      </c>
      <c r="I411" s="13">
        <f t="shared" si="65"/>
        <v>68</v>
      </c>
      <c r="J411" s="13">
        <f t="shared" si="67"/>
        <v>6</v>
      </c>
      <c r="K411" s="13">
        <f t="shared" si="66"/>
        <v>1</v>
      </c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27"/>
      <c r="AE411" s="35">
        <v>408</v>
      </c>
      <c r="AH411" s="5"/>
      <c r="AI411" s="5"/>
    </row>
    <row r="412" spans="1:35" ht="16.5" x14ac:dyDescent="0.2">
      <c r="A412" s="55">
        <f t="shared" si="63"/>
        <v>7</v>
      </c>
      <c r="B412" s="55">
        <f t="shared" si="69"/>
        <v>69</v>
      </c>
      <c r="C412" s="55">
        <f t="shared" si="64"/>
        <v>9</v>
      </c>
      <c r="D412" s="60">
        <f t="shared" si="68"/>
        <v>3070921</v>
      </c>
      <c r="E412" s="26">
        <v>30709</v>
      </c>
      <c r="F412" s="13">
        <v>2</v>
      </c>
      <c r="G412" s="13" t="s">
        <v>292</v>
      </c>
      <c r="H412" s="13" t="s">
        <v>299</v>
      </c>
      <c r="I412" s="13">
        <f t="shared" si="65"/>
        <v>68</v>
      </c>
      <c r="J412" s="13">
        <f t="shared" si="67"/>
        <v>6</v>
      </c>
      <c r="K412" s="13">
        <f t="shared" si="66"/>
        <v>1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27"/>
      <c r="AE412" s="35">
        <v>409</v>
      </c>
      <c r="AH412" s="5"/>
      <c r="AI412" s="5"/>
    </row>
    <row r="413" spans="1:35" ht="16.5" x14ac:dyDescent="0.2">
      <c r="A413" s="55">
        <f t="shared" si="63"/>
        <v>7</v>
      </c>
      <c r="B413" s="55">
        <f t="shared" si="69"/>
        <v>69</v>
      </c>
      <c r="C413" s="55">
        <f t="shared" si="64"/>
        <v>9</v>
      </c>
      <c r="D413" s="60">
        <f t="shared" si="68"/>
        <v>3070930</v>
      </c>
      <c r="E413" s="26">
        <v>30709</v>
      </c>
      <c r="F413" s="13">
        <v>3</v>
      </c>
      <c r="G413" s="13" t="s">
        <v>291</v>
      </c>
      <c r="H413" s="13" t="s">
        <v>698</v>
      </c>
      <c r="I413" s="13">
        <f t="shared" si="65"/>
        <v>68</v>
      </c>
      <c r="J413" s="13">
        <f t="shared" si="67"/>
        <v>6</v>
      </c>
      <c r="K413" s="13">
        <f t="shared" si="66"/>
        <v>1</v>
      </c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27"/>
      <c r="AE413" s="35">
        <v>410</v>
      </c>
      <c r="AH413" s="5"/>
      <c r="AI413" s="5"/>
    </row>
    <row r="414" spans="1:35" ht="17.25" thickBot="1" x14ac:dyDescent="0.25">
      <c r="A414" s="55">
        <f t="shared" si="63"/>
        <v>7</v>
      </c>
      <c r="B414" s="55">
        <f t="shared" si="69"/>
        <v>69</v>
      </c>
      <c r="C414" s="55">
        <f t="shared" si="64"/>
        <v>9</v>
      </c>
      <c r="D414" s="60">
        <f t="shared" si="68"/>
        <v>3070931</v>
      </c>
      <c r="E414" s="28">
        <v>30709</v>
      </c>
      <c r="F414" s="29">
        <v>3</v>
      </c>
      <c r="G414" s="29" t="s">
        <v>292</v>
      </c>
      <c r="H414" s="29" t="s">
        <v>296</v>
      </c>
      <c r="I414" s="29">
        <f t="shared" si="65"/>
        <v>68</v>
      </c>
      <c r="J414" s="29">
        <f t="shared" si="67"/>
        <v>6</v>
      </c>
      <c r="K414" s="29">
        <f t="shared" si="66"/>
        <v>1</v>
      </c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31"/>
      <c r="AE414" s="35">
        <v>411</v>
      </c>
      <c r="AH414" s="5"/>
      <c r="AI414" s="5"/>
    </row>
    <row r="415" spans="1:35" ht="16.5" x14ac:dyDescent="0.2">
      <c r="A415" s="55">
        <f t="shared" si="63"/>
        <v>7</v>
      </c>
      <c r="B415" s="55">
        <f t="shared" si="69"/>
        <v>70</v>
      </c>
      <c r="C415" s="55">
        <f t="shared" si="64"/>
        <v>10</v>
      </c>
      <c r="D415" s="60">
        <f t="shared" si="68"/>
        <v>3071010</v>
      </c>
      <c r="E415" s="23">
        <v>30710</v>
      </c>
      <c r="F415" s="24">
        <v>1</v>
      </c>
      <c r="G415" s="24" t="s">
        <v>291</v>
      </c>
      <c r="H415" s="24" t="s">
        <v>749</v>
      </c>
      <c r="I415" s="24">
        <f t="shared" si="65"/>
        <v>68</v>
      </c>
      <c r="J415" s="24">
        <f t="shared" si="67"/>
        <v>6</v>
      </c>
      <c r="K415" s="24">
        <f t="shared" si="66"/>
        <v>1</v>
      </c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5"/>
      <c r="AE415" s="35">
        <v>412</v>
      </c>
      <c r="AH415" s="5"/>
      <c r="AI415" s="5"/>
    </row>
    <row r="416" spans="1:35" ht="16.5" x14ac:dyDescent="0.2">
      <c r="A416" s="55">
        <f t="shared" si="63"/>
        <v>7</v>
      </c>
      <c r="B416" s="55">
        <f t="shared" si="69"/>
        <v>70</v>
      </c>
      <c r="C416" s="55">
        <f t="shared" si="64"/>
        <v>10</v>
      </c>
      <c r="D416" s="60">
        <f t="shared" si="68"/>
        <v>3071011</v>
      </c>
      <c r="E416" s="26">
        <v>30710</v>
      </c>
      <c r="F416" s="13">
        <v>1</v>
      </c>
      <c r="G416" s="13" t="s">
        <v>1111</v>
      </c>
      <c r="H416" s="13" t="s">
        <v>295</v>
      </c>
      <c r="I416" s="13">
        <f t="shared" si="65"/>
        <v>68</v>
      </c>
      <c r="J416" s="13">
        <f t="shared" si="67"/>
        <v>6</v>
      </c>
      <c r="K416" s="13">
        <f t="shared" si="66"/>
        <v>1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27"/>
      <c r="AE416" s="35">
        <v>413</v>
      </c>
      <c r="AH416" s="5"/>
      <c r="AI416" s="5"/>
    </row>
    <row r="417" spans="1:35" ht="16.5" x14ac:dyDescent="0.2">
      <c r="A417" s="55">
        <f t="shared" si="63"/>
        <v>7</v>
      </c>
      <c r="B417" s="55">
        <f t="shared" si="69"/>
        <v>70</v>
      </c>
      <c r="C417" s="55">
        <f t="shared" si="64"/>
        <v>10</v>
      </c>
      <c r="D417" s="60">
        <f t="shared" si="68"/>
        <v>3071020</v>
      </c>
      <c r="E417" s="26">
        <v>30710</v>
      </c>
      <c r="F417" s="13">
        <v>2</v>
      </c>
      <c r="G417" s="13" t="s">
        <v>291</v>
      </c>
      <c r="H417" s="13" t="s">
        <v>297</v>
      </c>
      <c r="I417" s="13">
        <f t="shared" si="65"/>
        <v>68</v>
      </c>
      <c r="J417" s="13">
        <f t="shared" si="67"/>
        <v>6</v>
      </c>
      <c r="K417" s="13">
        <f t="shared" si="66"/>
        <v>1</v>
      </c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27"/>
      <c r="AE417" s="35">
        <v>414</v>
      </c>
      <c r="AH417" s="5"/>
      <c r="AI417" s="5"/>
    </row>
    <row r="418" spans="1:35" ht="16.5" x14ac:dyDescent="0.2">
      <c r="A418" s="55">
        <f t="shared" si="63"/>
        <v>7</v>
      </c>
      <c r="B418" s="55">
        <f t="shared" si="69"/>
        <v>70</v>
      </c>
      <c r="C418" s="55">
        <f t="shared" si="64"/>
        <v>10</v>
      </c>
      <c r="D418" s="60">
        <f t="shared" si="68"/>
        <v>3071021</v>
      </c>
      <c r="E418" s="26">
        <v>30710</v>
      </c>
      <c r="F418" s="13">
        <v>2</v>
      </c>
      <c r="G418" s="13" t="s">
        <v>292</v>
      </c>
      <c r="H418" s="13" t="s">
        <v>299</v>
      </c>
      <c r="I418" s="13">
        <f t="shared" si="65"/>
        <v>68</v>
      </c>
      <c r="J418" s="13">
        <f t="shared" si="67"/>
        <v>6</v>
      </c>
      <c r="K418" s="13">
        <f t="shared" si="66"/>
        <v>1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27"/>
      <c r="AE418" s="35">
        <v>415</v>
      </c>
      <c r="AH418" s="5"/>
      <c r="AI418" s="5"/>
    </row>
    <row r="419" spans="1:35" ht="16.5" x14ac:dyDescent="0.2">
      <c r="A419" s="55">
        <f t="shared" si="63"/>
        <v>7</v>
      </c>
      <c r="B419" s="55">
        <f t="shared" si="69"/>
        <v>70</v>
      </c>
      <c r="C419" s="55">
        <f t="shared" si="64"/>
        <v>10</v>
      </c>
      <c r="D419" s="60">
        <f t="shared" si="68"/>
        <v>3071030</v>
      </c>
      <c r="E419" s="26">
        <v>30710</v>
      </c>
      <c r="F419" s="13">
        <v>3</v>
      </c>
      <c r="G419" s="13" t="s">
        <v>291</v>
      </c>
      <c r="H419" s="13" t="s">
        <v>698</v>
      </c>
      <c r="I419" s="13">
        <f t="shared" si="65"/>
        <v>68</v>
      </c>
      <c r="J419" s="13">
        <f t="shared" si="67"/>
        <v>6</v>
      </c>
      <c r="K419" s="13">
        <f t="shared" si="66"/>
        <v>1</v>
      </c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27"/>
      <c r="AE419" s="35">
        <v>416</v>
      </c>
      <c r="AH419" s="5"/>
      <c r="AI419" s="5"/>
    </row>
    <row r="420" spans="1:35" ht="17.25" thickBot="1" x14ac:dyDescent="0.25">
      <c r="A420" s="55">
        <f t="shared" si="63"/>
        <v>7</v>
      </c>
      <c r="B420" s="55">
        <f t="shared" si="69"/>
        <v>70</v>
      </c>
      <c r="C420" s="55">
        <f t="shared" si="64"/>
        <v>10</v>
      </c>
      <c r="D420" s="60">
        <f t="shared" si="68"/>
        <v>3071031</v>
      </c>
      <c r="E420" s="28">
        <v>30710</v>
      </c>
      <c r="F420" s="29">
        <v>3</v>
      </c>
      <c r="G420" s="29" t="s">
        <v>292</v>
      </c>
      <c r="H420" s="29" t="s">
        <v>296</v>
      </c>
      <c r="I420" s="29">
        <f t="shared" si="65"/>
        <v>68</v>
      </c>
      <c r="J420" s="29">
        <f t="shared" si="67"/>
        <v>6</v>
      </c>
      <c r="K420" s="29">
        <f t="shared" si="66"/>
        <v>1</v>
      </c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31"/>
      <c r="AE420" s="35">
        <v>417</v>
      </c>
      <c r="AH420" s="5"/>
      <c r="AI420" s="5"/>
    </row>
    <row r="421" spans="1:35" ht="16.5" x14ac:dyDescent="0.2">
      <c r="A421" s="55">
        <f t="shared" si="63"/>
        <v>7</v>
      </c>
      <c r="B421" s="55">
        <f t="shared" si="69"/>
        <v>71</v>
      </c>
      <c r="C421" s="55">
        <f t="shared" si="64"/>
        <v>11</v>
      </c>
      <c r="D421" s="60">
        <f t="shared" si="68"/>
        <v>3071110</v>
      </c>
      <c r="E421" s="23">
        <v>30711</v>
      </c>
      <c r="F421" s="24">
        <v>1</v>
      </c>
      <c r="G421" s="24" t="s">
        <v>291</v>
      </c>
      <c r="H421" s="24" t="s">
        <v>749</v>
      </c>
      <c r="I421" s="24">
        <f t="shared" si="65"/>
        <v>69</v>
      </c>
      <c r="J421" s="24">
        <f t="shared" si="67"/>
        <v>6</v>
      </c>
      <c r="K421" s="24">
        <f t="shared" si="66"/>
        <v>1</v>
      </c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5"/>
      <c r="AE421" s="35">
        <v>418</v>
      </c>
      <c r="AH421" s="5"/>
      <c r="AI421" s="5"/>
    </row>
    <row r="422" spans="1:35" ht="16.5" x14ac:dyDescent="0.2">
      <c r="A422" s="55">
        <f t="shared" si="63"/>
        <v>7</v>
      </c>
      <c r="B422" s="55">
        <f t="shared" si="69"/>
        <v>71</v>
      </c>
      <c r="C422" s="55">
        <f t="shared" si="64"/>
        <v>11</v>
      </c>
      <c r="D422" s="60">
        <f t="shared" si="68"/>
        <v>3071111</v>
      </c>
      <c r="E422" s="26">
        <v>30711</v>
      </c>
      <c r="F422" s="13">
        <v>1</v>
      </c>
      <c r="G422" s="13" t="s">
        <v>292</v>
      </c>
      <c r="H422" s="13" t="s">
        <v>295</v>
      </c>
      <c r="I422" s="13">
        <f t="shared" si="65"/>
        <v>69</v>
      </c>
      <c r="J422" s="13">
        <f t="shared" si="67"/>
        <v>6</v>
      </c>
      <c r="K422" s="13">
        <f t="shared" si="66"/>
        <v>1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27"/>
      <c r="AE422" s="35">
        <v>419</v>
      </c>
      <c r="AH422" s="5"/>
      <c r="AI422" s="5"/>
    </row>
    <row r="423" spans="1:35" ht="16.5" x14ac:dyDescent="0.2">
      <c r="A423" s="55">
        <f t="shared" si="63"/>
        <v>7</v>
      </c>
      <c r="B423" s="55">
        <f t="shared" si="69"/>
        <v>71</v>
      </c>
      <c r="C423" s="55">
        <f t="shared" si="64"/>
        <v>11</v>
      </c>
      <c r="D423" s="60">
        <f t="shared" si="68"/>
        <v>3071120</v>
      </c>
      <c r="E423" s="26">
        <v>30711</v>
      </c>
      <c r="F423" s="13">
        <v>2</v>
      </c>
      <c r="G423" s="13" t="s">
        <v>291</v>
      </c>
      <c r="H423" s="13" t="s">
        <v>297</v>
      </c>
      <c r="I423" s="13">
        <f t="shared" si="65"/>
        <v>69</v>
      </c>
      <c r="J423" s="13">
        <f t="shared" si="67"/>
        <v>6</v>
      </c>
      <c r="K423" s="13">
        <f t="shared" si="66"/>
        <v>1</v>
      </c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27"/>
      <c r="AE423" s="35">
        <v>420</v>
      </c>
      <c r="AH423" s="5"/>
      <c r="AI423" s="5"/>
    </row>
    <row r="424" spans="1:35" ht="16.5" x14ac:dyDescent="0.2">
      <c r="A424" s="55">
        <f t="shared" si="63"/>
        <v>7</v>
      </c>
      <c r="B424" s="55">
        <f t="shared" si="69"/>
        <v>71</v>
      </c>
      <c r="C424" s="55">
        <f t="shared" si="64"/>
        <v>11</v>
      </c>
      <c r="D424" s="60">
        <f t="shared" si="68"/>
        <v>3071121</v>
      </c>
      <c r="E424" s="26">
        <v>30711</v>
      </c>
      <c r="F424" s="13">
        <v>2</v>
      </c>
      <c r="G424" s="13" t="s">
        <v>292</v>
      </c>
      <c r="H424" s="13" t="s">
        <v>299</v>
      </c>
      <c r="I424" s="13">
        <f t="shared" si="65"/>
        <v>69</v>
      </c>
      <c r="J424" s="13">
        <f t="shared" si="67"/>
        <v>6</v>
      </c>
      <c r="K424" s="13">
        <f t="shared" si="66"/>
        <v>1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27"/>
      <c r="AE424" s="35">
        <v>421</v>
      </c>
      <c r="AH424" s="5"/>
      <c r="AI424" s="5"/>
    </row>
    <row r="425" spans="1:35" ht="16.5" x14ac:dyDescent="0.2">
      <c r="A425" s="55">
        <f t="shared" si="63"/>
        <v>7</v>
      </c>
      <c r="B425" s="55">
        <f t="shared" si="69"/>
        <v>71</v>
      </c>
      <c r="C425" s="55">
        <f t="shared" si="64"/>
        <v>11</v>
      </c>
      <c r="D425" s="60">
        <f t="shared" si="68"/>
        <v>3071130</v>
      </c>
      <c r="E425" s="26">
        <v>30711</v>
      </c>
      <c r="F425" s="13">
        <v>3</v>
      </c>
      <c r="G425" s="13" t="s">
        <v>291</v>
      </c>
      <c r="H425" s="13" t="s">
        <v>698</v>
      </c>
      <c r="I425" s="13">
        <f t="shared" si="65"/>
        <v>69</v>
      </c>
      <c r="J425" s="13">
        <f t="shared" si="67"/>
        <v>6</v>
      </c>
      <c r="K425" s="13">
        <f t="shared" si="66"/>
        <v>1</v>
      </c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27"/>
      <c r="AE425" s="35">
        <v>422</v>
      </c>
      <c r="AH425" s="5"/>
      <c r="AI425" s="5"/>
    </row>
    <row r="426" spans="1:35" ht="17.25" thickBot="1" x14ac:dyDescent="0.25">
      <c r="A426" s="55">
        <f t="shared" si="63"/>
        <v>7</v>
      </c>
      <c r="B426" s="55">
        <f t="shared" si="69"/>
        <v>71</v>
      </c>
      <c r="C426" s="55">
        <f t="shared" si="64"/>
        <v>11</v>
      </c>
      <c r="D426" s="60">
        <f t="shared" si="68"/>
        <v>3071131</v>
      </c>
      <c r="E426" s="28">
        <v>30711</v>
      </c>
      <c r="F426" s="29">
        <v>3</v>
      </c>
      <c r="G426" s="29" t="s">
        <v>292</v>
      </c>
      <c r="H426" s="29" t="s">
        <v>296</v>
      </c>
      <c r="I426" s="29">
        <f t="shared" si="65"/>
        <v>69</v>
      </c>
      <c r="J426" s="29">
        <f t="shared" si="67"/>
        <v>6</v>
      </c>
      <c r="K426" s="29">
        <f t="shared" si="66"/>
        <v>1</v>
      </c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31"/>
      <c r="AE426" s="35">
        <v>423</v>
      </c>
      <c r="AH426" s="5"/>
      <c r="AI426" s="5"/>
    </row>
    <row r="427" spans="1:35" ht="16.5" x14ac:dyDescent="0.2">
      <c r="A427" s="55">
        <f t="shared" si="63"/>
        <v>7</v>
      </c>
      <c r="B427" s="55">
        <f t="shared" si="69"/>
        <v>72</v>
      </c>
      <c r="C427" s="55">
        <f t="shared" si="64"/>
        <v>12</v>
      </c>
      <c r="D427" s="60">
        <f t="shared" si="68"/>
        <v>3071210</v>
      </c>
      <c r="E427" s="23">
        <v>30712</v>
      </c>
      <c r="F427" s="24">
        <v>1</v>
      </c>
      <c r="G427" s="24" t="s">
        <v>291</v>
      </c>
      <c r="H427" s="24" t="s">
        <v>749</v>
      </c>
      <c r="I427" s="24">
        <f t="shared" si="65"/>
        <v>69</v>
      </c>
      <c r="J427" s="24">
        <f t="shared" si="67"/>
        <v>6</v>
      </c>
      <c r="K427" s="24">
        <f t="shared" si="66"/>
        <v>1</v>
      </c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5"/>
      <c r="AE427" s="35">
        <v>424</v>
      </c>
      <c r="AH427" s="5"/>
      <c r="AI427" s="5"/>
    </row>
    <row r="428" spans="1:35" ht="16.5" x14ac:dyDescent="0.2">
      <c r="A428" s="55">
        <f t="shared" si="63"/>
        <v>7</v>
      </c>
      <c r="B428" s="55">
        <f t="shared" si="69"/>
        <v>72</v>
      </c>
      <c r="C428" s="55">
        <f t="shared" si="64"/>
        <v>12</v>
      </c>
      <c r="D428" s="60">
        <f t="shared" si="68"/>
        <v>3071211</v>
      </c>
      <c r="E428" s="26">
        <v>30712</v>
      </c>
      <c r="F428" s="13">
        <v>1</v>
      </c>
      <c r="G428" s="13" t="s">
        <v>292</v>
      </c>
      <c r="H428" s="13" t="s">
        <v>1116</v>
      </c>
      <c r="I428" s="13">
        <f t="shared" si="65"/>
        <v>69</v>
      </c>
      <c r="J428" s="13">
        <f t="shared" si="67"/>
        <v>6</v>
      </c>
      <c r="K428" s="13">
        <f t="shared" si="66"/>
        <v>1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27"/>
      <c r="AE428" s="35">
        <v>425</v>
      </c>
      <c r="AH428" s="5"/>
      <c r="AI428" s="5"/>
    </row>
    <row r="429" spans="1:35" ht="16.5" x14ac:dyDescent="0.2">
      <c r="A429" s="55">
        <f t="shared" si="63"/>
        <v>7</v>
      </c>
      <c r="B429" s="55">
        <f t="shared" si="69"/>
        <v>72</v>
      </c>
      <c r="C429" s="55">
        <f t="shared" si="64"/>
        <v>12</v>
      </c>
      <c r="D429" s="60">
        <f t="shared" si="68"/>
        <v>3071220</v>
      </c>
      <c r="E429" s="26">
        <v>30712</v>
      </c>
      <c r="F429" s="13">
        <v>2</v>
      </c>
      <c r="G429" s="13" t="s">
        <v>291</v>
      </c>
      <c r="H429" s="13" t="s">
        <v>297</v>
      </c>
      <c r="I429" s="13">
        <f t="shared" si="65"/>
        <v>69</v>
      </c>
      <c r="J429" s="13">
        <f t="shared" si="67"/>
        <v>6</v>
      </c>
      <c r="K429" s="13">
        <f t="shared" si="66"/>
        <v>1</v>
      </c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27"/>
      <c r="AE429" s="35">
        <v>426</v>
      </c>
      <c r="AH429" s="5"/>
      <c r="AI429" s="5"/>
    </row>
    <row r="430" spans="1:35" ht="16.5" x14ac:dyDescent="0.2">
      <c r="A430" s="55">
        <f t="shared" si="63"/>
        <v>7</v>
      </c>
      <c r="B430" s="55">
        <f t="shared" si="69"/>
        <v>72</v>
      </c>
      <c r="C430" s="55">
        <f t="shared" si="64"/>
        <v>12</v>
      </c>
      <c r="D430" s="60">
        <f t="shared" si="68"/>
        <v>3071221</v>
      </c>
      <c r="E430" s="26">
        <v>30712</v>
      </c>
      <c r="F430" s="13">
        <v>2</v>
      </c>
      <c r="G430" s="13" t="s">
        <v>292</v>
      </c>
      <c r="H430" s="13" t="s">
        <v>299</v>
      </c>
      <c r="I430" s="13">
        <f t="shared" si="65"/>
        <v>69</v>
      </c>
      <c r="J430" s="13">
        <f t="shared" si="67"/>
        <v>6</v>
      </c>
      <c r="K430" s="13">
        <f t="shared" si="66"/>
        <v>1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27"/>
      <c r="AE430" s="35">
        <v>427</v>
      </c>
      <c r="AH430" s="5"/>
      <c r="AI430" s="5"/>
    </row>
    <row r="431" spans="1:35" ht="16.5" x14ac:dyDescent="0.2">
      <c r="A431" s="55">
        <f t="shared" si="63"/>
        <v>7</v>
      </c>
      <c r="B431" s="55">
        <f t="shared" si="69"/>
        <v>72</v>
      </c>
      <c r="C431" s="55">
        <f t="shared" si="64"/>
        <v>12</v>
      </c>
      <c r="D431" s="60">
        <f t="shared" si="68"/>
        <v>3071230</v>
      </c>
      <c r="E431" s="26">
        <v>30712</v>
      </c>
      <c r="F431" s="13">
        <v>3</v>
      </c>
      <c r="G431" s="13" t="s">
        <v>291</v>
      </c>
      <c r="H431" s="13" t="s">
        <v>698</v>
      </c>
      <c r="I431" s="13">
        <f t="shared" si="65"/>
        <v>69</v>
      </c>
      <c r="J431" s="13">
        <f t="shared" si="67"/>
        <v>6</v>
      </c>
      <c r="K431" s="13">
        <f t="shared" si="66"/>
        <v>1</v>
      </c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27"/>
      <c r="AE431" s="35">
        <v>428</v>
      </c>
      <c r="AH431" s="5"/>
      <c r="AI431" s="5"/>
    </row>
    <row r="432" spans="1:35" ht="17.25" thickBot="1" x14ac:dyDescent="0.25">
      <c r="A432" s="55">
        <f t="shared" si="63"/>
        <v>7</v>
      </c>
      <c r="B432" s="55">
        <f t="shared" si="69"/>
        <v>72</v>
      </c>
      <c r="C432" s="55">
        <f t="shared" si="64"/>
        <v>12</v>
      </c>
      <c r="D432" s="60">
        <f t="shared" si="68"/>
        <v>3071231</v>
      </c>
      <c r="E432" s="28">
        <v>30712</v>
      </c>
      <c r="F432" s="29">
        <v>3</v>
      </c>
      <c r="G432" s="29" t="s">
        <v>292</v>
      </c>
      <c r="H432" s="29" t="s">
        <v>1119</v>
      </c>
      <c r="I432" s="29">
        <f t="shared" si="65"/>
        <v>69</v>
      </c>
      <c r="J432" s="29">
        <f t="shared" si="67"/>
        <v>6</v>
      </c>
      <c r="K432" s="29">
        <f t="shared" si="66"/>
        <v>1</v>
      </c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31"/>
      <c r="AE432" s="35">
        <v>429</v>
      </c>
      <c r="AH432" s="5"/>
      <c r="AI432" s="5"/>
    </row>
    <row r="433" spans="1:35" ht="16.5" x14ac:dyDescent="0.2">
      <c r="A433" s="55">
        <f t="shared" si="63"/>
        <v>7</v>
      </c>
      <c r="B433" s="55">
        <f t="shared" si="69"/>
        <v>73</v>
      </c>
      <c r="C433" s="55">
        <f t="shared" si="64"/>
        <v>13</v>
      </c>
      <c r="D433" s="60">
        <f t="shared" si="68"/>
        <v>3071310</v>
      </c>
      <c r="E433" s="23">
        <v>30713</v>
      </c>
      <c r="F433" s="24">
        <v>1</v>
      </c>
      <c r="G433" s="24" t="s">
        <v>291</v>
      </c>
      <c r="H433" s="24" t="s">
        <v>749</v>
      </c>
      <c r="I433" s="24">
        <f t="shared" si="65"/>
        <v>70</v>
      </c>
      <c r="J433" s="24">
        <f t="shared" si="67"/>
        <v>7</v>
      </c>
      <c r="K433" s="24">
        <f t="shared" si="66"/>
        <v>1</v>
      </c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5"/>
      <c r="AE433" s="35">
        <v>430</v>
      </c>
      <c r="AH433" s="5"/>
      <c r="AI433" s="5"/>
    </row>
    <row r="434" spans="1:35" ht="16.5" x14ac:dyDescent="0.2">
      <c r="A434" s="55">
        <f t="shared" si="63"/>
        <v>7</v>
      </c>
      <c r="B434" s="55">
        <f t="shared" si="69"/>
        <v>73</v>
      </c>
      <c r="C434" s="55">
        <f t="shared" si="64"/>
        <v>13</v>
      </c>
      <c r="D434" s="60">
        <f t="shared" si="68"/>
        <v>3071311</v>
      </c>
      <c r="E434" s="26">
        <v>30713</v>
      </c>
      <c r="F434" s="13">
        <v>1</v>
      </c>
      <c r="G434" s="13" t="s">
        <v>292</v>
      </c>
      <c r="H434" s="13" t="s">
        <v>295</v>
      </c>
      <c r="I434" s="13">
        <f t="shared" si="65"/>
        <v>70</v>
      </c>
      <c r="J434" s="13">
        <f t="shared" si="67"/>
        <v>7</v>
      </c>
      <c r="K434" s="13">
        <f t="shared" si="66"/>
        <v>1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27"/>
      <c r="AE434" s="35">
        <v>431</v>
      </c>
      <c r="AH434" s="5"/>
      <c r="AI434" s="5"/>
    </row>
    <row r="435" spans="1:35" ht="16.5" x14ac:dyDescent="0.2">
      <c r="A435" s="55">
        <f t="shared" si="63"/>
        <v>7</v>
      </c>
      <c r="B435" s="55">
        <f t="shared" si="69"/>
        <v>73</v>
      </c>
      <c r="C435" s="55">
        <f t="shared" si="64"/>
        <v>13</v>
      </c>
      <c r="D435" s="60">
        <f t="shared" si="68"/>
        <v>3071320</v>
      </c>
      <c r="E435" s="26">
        <v>30713</v>
      </c>
      <c r="F435" s="13">
        <v>2</v>
      </c>
      <c r="G435" s="13" t="s">
        <v>291</v>
      </c>
      <c r="H435" s="13" t="s">
        <v>297</v>
      </c>
      <c r="I435" s="13">
        <f t="shared" si="65"/>
        <v>70</v>
      </c>
      <c r="J435" s="13">
        <f t="shared" si="67"/>
        <v>6</v>
      </c>
      <c r="K435" s="13">
        <f t="shared" si="66"/>
        <v>1</v>
      </c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27"/>
      <c r="AE435" s="35">
        <v>432</v>
      </c>
      <c r="AH435" s="5"/>
      <c r="AI435" s="5"/>
    </row>
    <row r="436" spans="1:35" ht="16.5" x14ac:dyDescent="0.2">
      <c r="A436" s="55">
        <f t="shared" si="63"/>
        <v>7</v>
      </c>
      <c r="B436" s="55">
        <f t="shared" si="69"/>
        <v>73</v>
      </c>
      <c r="C436" s="55">
        <f t="shared" si="64"/>
        <v>13</v>
      </c>
      <c r="D436" s="60">
        <f t="shared" si="68"/>
        <v>3071321</v>
      </c>
      <c r="E436" s="26">
        <v>30713</v>
      </c>
      <c r="F436" s="13">
        <v>2</v>
      </c>
      <c r="G436" s="13" t="s">
        <v>292</v>
      </c>
      <c r="H436" s="13" t="s">
        <v>299</v>
      </c>
      <c r="I436" s="13">
        <f t="shared" si="65"/>
        <v>70</v>
      </c>
      <c r="J436" s="13">
        <f t="shared" si="67"/>
        <v>6</v>
      </c>
      <c r="K436" s="13">
        <f t="shared" si="66"/>
        <v>1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27"/>
      <c r="AE436" s="35">
        <v>433</v>
      </c>
      <c r="AH436" s="5"/>
      <c r="AI436" s="5"/>
    </row>
    <row r="437" spans="1:35" ht="16.5" x14ac:dyDescent="0.2">
      <c r="A437" s="55">
        <f t="shared" si="63"/>
        <v>7</v>
      </c>
      <c r="B437" s="55">
        <f t="shared" si="69"/>
        <v>73</v>
      </c>
      <c r="C437" s="55">
        <f t="shared" si="64"/>
        <v>13</v>
      </c>
      <c r="D437" s="60">
        <f t="shared" si="68"/>
        <v>3071330</v>
      </c>
      <c r="E437" s="26">
        <v>30713</v>
      </c>
      <c r="F437" s="13">
        <v>3</v>
      </c>
      <c r="G437" s="13" t="s">
        <v>291</v>
      </c>
      <c r="H437" s="13" t="s">
        <v>698</v>
      </c>
      <c r="I437" s="13">
        <f t="shared" si="65"/>
        <v>70</v>
      </c>
      <c r="J437" s="13">
        <f t="shared" si="67"/>
        <v>6</v>
      </c>
      <c r="K437" s="13">
        <f t="shared" si="66"/>
        <v>1</v>
      </c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27"/>
      <c r="AE437" s="35">
        <v>434</v>
      </c>
      <c r="AH437" s="5"/>
      <c r="AI437" s="5"/>
    </row>
    <row r="438" spans="1:35" ht="17.25" thickBot="1" x14ac:dyDescent="0.25">
      <c r="A438" s="55">
        <f t="shared" si="63"/>
        <v>7</v>
      </c>
      <c r="B438" s="55">
        <f t="shared" si="69"/>
        <v>73</v>
      </c>
      <c r="C438" s="55">
        <f t="shared" si="64"/>
        <v>13</v>
      </c>
      <c r="D438" s="60">
        <f t="shared" si="68"/>
        <v>3071331</v>
      </c>
      <c r="E438" s="28">
        <v>30713</v>
      </c>
      <c r="F438" s="29">
        <v>3</v>
      </c>
      <c r="G438" s="29" t="s">
        <v>292</v>
      </c>
      <c r="H438" s="29" t="s">
        <v>296</v>
      </c>
      <c r="I438" s="29">
        <f t="shared" si="65"/>
        <v>70</v>
      </c>
      <c r="J438" s="29">
        <f t="shared" si="67"/>
        <v>6</v>
      </c>
      <c r="K438" s="29">
        <f t="shared" si="66"/>
        <v>1</v>
      </c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31"/>
      <c r="AE438" s="35">
        <v>435</v>
      </c>
      <c r="AH438" s="5"/>
      <c r="AI438" s="5"/>
    </row>
    <row r="439" spans="1:35" ht="16.5" x14ac:dyDescent="0.2">
      <c r="A439" s="55">
        <f t="shared" si="63"/>
        <v>7</v>
      </c>
      <c r="B439" s="55">
        <f t="shared" si="69"/>
        <v>74</v>
      </c>
      <c r="C439" s="55">
        <f t="shared" si="64"/>
        <v>14</v>
      </c>
      <c r="D439" s="60">
        <f t="shared" si="68"/>
        <v>3071410</v>
      </c>
      <c r="E439" s="23">
        <v>30714</v>
      </c>
      <c r="F439" s="24">
        <v>1</v>
      </c>
      <c r="G439" s="24" t="s">
        <v>291</v>
      </c>
      <c r="H439" s="24" t="s">
        <v>749</v>
      </c>
      <c r="I439" s="24">
        <f t="shared" si="65"/>
        <v>70</v>
      </c>
      <c r="J439" s="24">
        <f t="shared" si="67"/>
        <v>7</v>
      </c>
      <c r="K439" s="24">
        <f t="shared" si="66"/>
        <v>1</v>
      </c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5"/>
      <c r="AE439" s="35">
        <v>436</v>
      </c>
      <c r="AH439" s="5"/>
      <c r="AI439" s="5"/>
    </row>
    <row r="440" spans="1:35" ht="16.5" x14ac:dyDescent="0.2">
      <c r="A440" s="55">
        <f t="shared" si="63"/>
        <v>7</v>
      </c>
      <c r="B440" s="55">
        <f t="shared" si="69"/>
        <v>74</v>
      </c>
      <c r="C440" s="55">
        <f t="shared" si="64"/>
        <v>14</v>
      </c>
      <c r="D440" s="60">
        <f t="shared" si="68"/>
        <v>3071411</v>
      </c>
      <c r="E440" s="26">
        <v>30714</v>
      </c>
      <c r="F440" s="13">
        <v>1</v>
      </c>
      <c r="G440" s="13" t="s">
        <v>292</v>
      </c>
      <c r="H440" s="13" t="s">
        <v>295</v>
      </c>
      <c r="I440" s="13">
        <f t="shared" si="65"/>
        <v>70</v>
      </c>
      <c r="J440" s="13">
        <f t="shared" si="67"/>
        <v>7</v>
      </c>
      <c r="K440" s="13">
        <f t="shared" si="66"/>
        <v>1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27"/>
      <c r="AE440" s="35">
        <v>437</v>
      </c>
      <c r="AH440" s="5"/>
      <c r="AI440" s="5"/>
    </row>
    <row r="441" spans="1:35" ht="16.5" x14ac:dyDescent="0.2">
      <c r="A441" s="55">
        <f t="shared" si="63"/>
        <v>7</v>
      </c>
      <c r="B441" s="55">
        <f t="shared" si="69"/>
        <v>74</v>
      </c>
      <c r="C441" s="55">
        <f t="shared" si="64"/>
        <v>14</v>
      </c>
      <c r="D441" s="60">
        <f t="shared" si="68"/>
        <v>3071420</v>
      </c>
      <c r="E441" s="26">
        <v>30714</v>
      </c>
      <c r="F441" s="13">
        <v>2</v>
      </c>
      <c r="G441" s="13" t="s">
        <v>291</v>
      </c>
      <c r="H441" s="13" t="s">
        <v>297</v>
      </c>
      <c r="I441" s="13">
        <f t="shared" si="65"/>
        <v>70</v>
      </c>
      <c r="J441" s="13">
        <f t="shared" si="67"/>
        <v>7</v>
      </c>
      <c r="K441" s="13">
        <f t="shared" si="66"/>
        <v>1</v>
      </c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27"/>
      <c r="AE441" s="35">
        <v>438</v>
      </c>
      <c r="AH441" s="5"/>
      <c r="AI441" s="5"/>
    </row>
    <row r="442" spans="1:35" ht="16.5" x14ac:dyDescent="0.2">
      <c r="A442" s="55">
        <f t="shared" si="63"/>
        <v>7</v>
      </c>
      <c r="B442" s="55">
        <f t="shared" si="69"/>
        <v>74</v>
      </c>
      <c r="C442" s="55">
        <f t="shared" si="64"/>
        <v>14</v>
      </c>
      <c r="D442" s="60">
        <f t="shared" si="68"/>
        <v>3071421</v>
      </c>
      <c r="E442" s="26">
        <v>30714</v>
      </c>
      <c r="F442" s="13">
        <v>2</v>
      </c>
      <c r="G442" s="13" t="s">
        <v>292</v>
      </c>
      <c r="H442" s="13" t="s">
        <v>299</v>
      </c>
      <c r="I442" s="13">
        <f t="shared" si="65"/>
        <v>70</v>
      </c>
      <c r="J442" s="13">
        <f t="shared" si="67"/>
        <v>7</v>
      </c>
      <c r="K442" s="13">
        <f t="shared" si="66"/>
        <v>1</v>
      </c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27"/>
      <c r="AE442" s="35">
        <v>439</v>
      </c>
      <c r="AH442" s="5"/>
      <c r="AI442" s="5"/>
    </row>
    <row r="443" spans="1:35" ht="16.5" x14ac:dyDescent="0.2">
      <c r="A443" s="55">
        <f t="shared" si="63"/>
        <v>7</v>
      </c>
      <c r="B443" s="55">
        <f t="shared" si="69"/>
        <v>74</v>
      </c>
      <c r="C443" s="55">
        <f t="shared" si="64"/>
        <v>14</v>
      </c>
      <c r="D443" s="60">
        <f t="shared" si="68"/>
        <v>3071430</v>
      </c>
      <c r="E443" s="26">
        <v>30714</v>
      </c>
      <c r="F443" s="13">
        <v>3</v>
      </c>
      <c r="G443" s="13" t="s">
        <v>291</v>
      </c>
      <c r="H443" s="13" t="s">
        <v>698</v>
      </c>
      <c r="I443" s="13">
        <f t="shared" si="65"/>
        <v>70</v>
      </c>
      <c r="J443" s="13">
        <f t="shared" si="67"/>
        <v>6</v>
      </c>
      <c r="K443" s="13">
        <f t="shared" si="66"/>
        <v>1</v>
      </c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27"/>
      <c r="AE443" s="35">
        <v>440</v>
      </c>
      <c r="AH443" s="5"/>
      <c r="AI443" s="5"/>
    </row>
    <row r="444" spans="1:35" ht="17.25" thickBot="1" x14ac:dyDescent="0.25">
      <c r="A444" s="55">
        <f t="shared" si="63"/>
        <v>7</v>
      </c>
      <c r="B444" s="55">
        <f t="shared" si="69"/>
        <v>74</v>
      </c>
      <c r="C444" s="55">
        <f t="shared" si="64"/>
        <v>14</v>
      </c>
      <c r="D444" s="60">
        <f t="shared" si="68"/>
        <v>3071431</v>
      </c>
      <c r="E444" s="28">
        <v>30714</v>
      </c>
      <c r="F444" s="29">
        <v>3</v>
      </c>
      <c r="G444" s="29" t="s">
        <v>292</v>
      </c>
      <c r="H444" s="29" t="s">
        <v>296</v>
      </c>
      <c r="I444" s="29">
        <f t="shared" si="65"/>
        <v>70</v>
      </c>
      <c r="J444" s="29">
        <f t="shared" si="67"/>
        <v>6</v>
      </c>
      <c r="K444" s="29">
        <f t="shared" si="66"/>
        <v>1</v>
      </c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31"/>
      <c r="AE444" s="35">
        <v>441</v>
      </c>
      <c r="AH444" s="5"/>
      <c r="AI444" s="5"/>
    </row>
    <row r="445" spans="1:35" ht="16.5" x14ac:dyDescent="0.2">
      <c r="A445" s="55">
        <f t="shared" si="63"/>
        <v>7</v>
      </c>
      <c r="B445" s="55">
        <f t="shared" si="69"/>
        <v>75</v>
      </c>
      <c r="C445" s="55">
        <f t="shared" si="64"/>
        <v>15</v>
      </c>
      <c r="D445" s="60">
        <f t="shared" si="68"/>
        <v>3071510</v>
      </c>
      <c r="E445" s="23">
        <v>30715</v>
      </c>
      <c r="F445" s="24">
        <v>1</v>
      </c>
      <c r="G445" s="24" t="s">
        <v>291</v>
      </c>
      <c r="H445" s="24" t="s">
        <v>749</v>
      </c>
      <c r="I445" s="24">
        <f t="shared" si="65"/>
        <v>70</v>
      </c>
      <c r="J445" s="24">
        <f t="shared" si="67"/>
        <v>7</v>
      </c>
      <c r="K445" s="24">
        <f t="shared" si="66"/>
        <v>1</v>
      </c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5"/>
      <c r="AE445" s="35">
        <v>442</v>
      </c>
      <c r="AH445" s="5"/>
      <c r="AI445" s="5"/>
    </row>
    <row r="446" spans="1:35" ht="16.5" x14ac:dyDescent="0.2">
      <c r="A446" s="55">
        <f t="shared" si="63"/>
        <v>7</v>
      </c>
      <c r="B446" s="55">
        <f t="shared" si="69"/>
        <v>75</v>
      </c>
      <c r="C446" s="55">
        <f t="shared" si="64"/>
        <v>15</v>
      </c>
      <c r="D446" s="60">
        <f t="shared" si="68"/>
        <v>3071511</v>
      </c>
      <c r="E446" s="26">
        <v>30715</v>
      </c>
      <c r="F446" s="13">
        <v>1</v>
      </c>
      <c r="G446" s="13" t="s">
        <v>292</v>
      </c>
      <c r="H446" s="13" t="s">
        <v>295</v>
      </c>
      <c r="I446" s="13">
        <f t="shared" si="65"/>
        <v>70</v>
      </c>
      <c r="J446" s="13">
        <f t="shared" si="67"/>
        <v>7</v>
      </c>
      <c r="K446" s="13">
        <f t="shared" si="66"/>
        <v>1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27"/>
      <c r="AE446" s="35">
        <v>443</v>
      </c>
      <c r="AH446" s="5"/>
      <c r="AI446" s="5"/>
    </row>
    <row r="447" spans="1:35" ht="16.5" x14ac:dyDescent="0.2">
      <c r="A447" s="55">
        <f t="shared" si="63"/>
        <v>7</v>
      </c>
      <c r="B447" s="55">
        <f t="shared" si="69"/>
        <v>75</v>
      </c>
      <c r="C447" s="55">
        <f t="shared" si="64"/>
        <v>15</v>
      </c>
      <c r="D447" s="60">
        <f t="shared" si="68"/>
        <v>3071520</v>
      </c>
      <c r="E447" s="26">
        <v>30715</v>
      </c>
      <c r="F447" s="13">
        <v>2</v>
      </c>
      <c r="G447" s="13" t="s">
        <v>291</v>
      </c>
      <c r="H447" s="13" t="s">
        <v>297</v>
      </c>
      <c r="I447" s="13">
        <f t="shared" si="65"/>
        <v>70</v>
      </c>
      <c r="J447" s="13">
        <f t="shared" si="67"/>
        <v>7</v>
      </c>
      <c r="K447" s="13">
        <f t="shared" si="66"/>
        <v>1</v>
      </c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27"/>
      <c r="AE447" s="35">
        <v>444</v>
      </c>
      <c r="AH447" s="5"/>
      <c r="AI447" s="5"/>
    </row>
    <row r="448" spans="1:35" ht="16.5" x14ac:dyDescent="0.2">
      <c r="A448" s="55">
        <f t="shared" si="63"/>
        <v>7</v>
      </c>
      <c r="B448" s="55">
        <f t="shared" si="69"/>
        <v>75</v>
      </c>
      <c r="C448" s="55">
        <f t="shared" si="64"/>
        <v>15</v>
      </c>
      <c r="D448" s="60">
        <f t="shared" si="68"/>
        <v>3071521</v>
      </c>
      <c r="E448" s="26">
        <v>30715</v>
      </c>
      <c r="F448" s="13">
        <v>2</v>
      </c>
      <c r="G448" s="13" t="s">
        <v>292</v>
      </c>
      <c r="H448" s="13" t="s">
        <v>299</v>
      </c>
      <c r="I448" s="13">
        <f t="shared" si="65"/>
        <v>70</v>
      </c>
      <c r="J448" s="13">
        <f t="shared" si="67"/>
        <v>7</v>
      </c>
      <c r="K448" s="13">
        <f t="shared" si="66"/>
        <v>1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27"/>
      <c r="AE448" s="35">
        <v>445</v>
      </c>
      <c r="AH448" s="5"/>
      <c r="AI448" s="5"/>
    </row>
    <row r="449" spans="1:35" ht="16.5" x14ac:dyDescent="0.2">
      <c r="A449" s="55">
        <f t="shared" si="63"/>
        <v>7</v>
      </c>
      <c r="B449" s="55">
        <f t="shared" si="69"/>
        <v>75</v>
      </c>
      <c r="C449" s="55">
        <f t="shared" si="64"/>
        <v>15</v>
      </c>
      <c r="D449" s="60">
        <f t="shared" si="68"/>
        <v>3071530</v>
      </c>
      <c r="E449" s="26">
        <v>30715</v>
      </c>
      <c r="F449" s="13">
        <v>3</v>
      </c>
      <c r="G449" s="13" t="s">
        <v>291</v>
      </c>
      <c r="H449" s="13" t="s">
        <v>1114</v>
      </c>
      <c r="I449" s="13">
        <f t="shared" si="65"/>
        <v>70</v>
      </c>
      <c r="J449" s="13">
        <f t="shared" si="67"/>
        <v>7</v>
      </c>
      <c r="K449" s="13">
        <f t="shared" si="66"/>
        <v>1</v>
      </c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27"/>
      <c r="AE449" s="35">
        <v>446</v>
      </c>
      <c r="AH449" s="5"/>
      <c r="AI449" s="5"/>
    </row>
    <row r="450" spans="1:35" ht="17.25" thickBot="1" x14ac:dyDescent="0.25">
      <c r="A450" s="55">
        <f t="shared" ref="A450:A513" si="70">MATCH(B450-1,$AU$4:$AU$19,1)</f>
        <v>7</v>
      </c>
      <c r="B450" s="55">
        <f t="shared" si="69"/>
        <v>75</v>
      </c>
      <c r="C450" s="55">
        <f t="shared" ref="C450:C513" si="71">B450-INDEX($AU$4:$AU$19,A450)</f>
        <v>15</v>
      </c>
      <c r="D450" s="60">
        <f t="shared" si="68"/>
        <v>3071531</v>
      </c>
      <c r="E450" s="28">
        <v>30715</v>
      </c>
      <c r="F450" s="29">
        <v>3</v>
      </c>
      <c r="G450" s="29" t="s">
        <v>1111</v>
      </c>
      <c r="H450" s="29" t="s">
        <v>296</v>
      </c>
      <c r="I450" s="29">
        <f t="shared" ref="I450:I513" si="72">INDEX($AL$4:$AL$198,B450)</f>
        <v>70</v>
      </c>
      <c r="J450" s="29">
        <f t="shared" si="67"/>
        <v>7</v>
      </c>
      <c r="K450" s="29">
        <f t="shared" ref="K450:K513" si="73">INDEX($AP$4:$AP$198,B450)</f>
        <v>1</v>
      </c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31"/>
      <c r="AE450" s="35">
        <v>447</v>
      </c>
      <c r="AH450" s="5"/>
      <c r="AI450" s="5"/>
    </row>
    <row r="451" spans="1:35" ht="16.5" x14ac:dyDescent="0.2">
      <c r="A451" s="55">
        <f t="shared" si="70"/>
        <v>8</v>
      </c>
      <c r="B451" s="55">
        <f t="shared" si="69"/>
        <v>76</v>
      </c>
      <c r="C451" s="55">
        <f t="shared" si="71"/>
        <v>1</v>
      </c>
      <c r="D451" s="60">
        <f t="shared" si="68"/>
        <v>3080110</v>
      </c>
      <c r="E451" s="23">
        <v>30801</v>
      </c>
      <c r="F451" s="24">
        <v>1</v>
      </c>
      <c r="G451" s="24" t="s">
        <v>291</v>
      </c>
      <c r="H451" s="24" t="s">
        <v>749</v>
      </c>
      <c r="I451" s="24">
        <f t="shared" si="72"/>
        <v>74</v>
      </c>
      <c r="J451" s="24">
        <f t="shared" ref="J451:J514" si="74">INDEX($AM$4:$AO$198,B451,F451)</f>
        <v>7</v>
      </c>
      <c r="K451" s="24">
        <f t="shared" si="73"/>
        <v>1</v>
      </c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5"/>
      <c r="AE451" s="35">
        <v>448</v>
      </c>
      <c r="AH451" s="5"/>
      <c r="AI451" s="5"/>
    </row>
    <row r="452" spans="1:35" ht="16.5" x14ac:dyDescent="0.2">
      <c r="A452" s="55">
        <f t="shared" si="70"/>
        <v>8</v>
      </c>
      <c r="B452" s="55">
        <f t="shared" si="69"/>
        <v>76</v>
      </c>
      <c r="C452" s="55">
        <f t="shared" si="71"/>
        <v>1</v>
      </c>
      <c r="D452" s="60">
        <f t="shared" si="68"/>
        <v>3080111</v>
      </c>
      <c r="E452" s="26">
        <v>30801</v>
      </c>
      <c r="F452" s="13">
        <v>1</v>
      </c>
      <c r="G452" s="13" t="s">
        <v>292</v>
      </c>
      <c r="H452" s="13" t="s">
        <v>295</v>
      </c>
      <c r="I452" s="13">
        <f t="shared" si="72"/>
        <v>74</v>
      </c>
      <c r="J452" s="13">
        <f t="shared" si="74"/>
        <v>7</v>
      </c>
      <c r="K452" s="13">
        <f t="shared" si="73"/>
        <v>1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27"/>
      <c r="AE452" s="35">
        <v>449</v>
      </c>
      <c r="AH452" s="5"/>
      <c r="AI452" s="5"/>
    </row>
    <row r="453" spans="1:35" ht="16.5" x14ac:dyDescent="0.2">
      <c r="A453" s="55">
        <f t="shared" si="70"/>
        <v>8</v>
      </c>
      <c r="B453" s="55">
        <f t="shared" si="69"/>
        <v>76</v>
      </c>
      <c r="C453" s="55">
        <f t="shared" si="71"/>
        <v>1</v>
      </c>
      <c r="D453" s="60">
        <f t="shared" ref="D453:D516" si="75">E453*100+F453*10+IF(G453="jlr",0,1)</f>
        <v>3080120</v>
      </c>
      <c r="E453" s="26">
        <v>30801</v>
      </c>
      <c r="F453" s="13">
        <v>2</v>
      </c>
      <c r="G453" s="13" t="s">
        <v>291</v>
      </c>
      <c r="H453" s="13" t="s">
        <v>1117</v>
      </c>
      <c r="I453" s="13">
        <f t="shared" si="72"/>
        <v>74</v>
      </c>
      <c r="J453" s="13">
        <f t="shared" si="74"/>
        <v>7</v>
      </c>
      <c r="K453" s="13">
        <f t="shared" si="73"/>
        <v>1</v>
      </c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27"/>
      <c r="AE453" s="35">
        <v>450</v>
      </c>
      <c r="AH453" s="5"/>
      <c r="AI453" s="5"/>
    </row>
    <row r="454" spans="1:35" ht="16.5" x14ac:dyDescent="0.2">
      <c r="A454" s="55">
        <f t="shared" si="70"/>
        <v>8</v>
      </c>
      <c r="B454" s="55">
        <f t="shared" si="69"/>
        <v>76</v>
      </c>
      <c r="C454" s="55">
        <f t="shared" si="71"/>
        <v>1</v>
      </c>
      <c r="D454" s="60">
        <f t="shared" si="75"/>
        <v>3080121</v>
      </c>
      <c r="E454" s="26">
        <v>30801</v>
      </c>
      <c r="F454" s="13">
        <v>2</v>
      </c>
      <c r="G454" s="13" t="s">
        <v>292</v>
      </c>
      <c r="H454" s="13" t="s">
        <v>299</v>
      </c>
      <c r="I454" s="13">
        <f t="shared" si="72"/>
        <v>74</v>
      </c>
      <c r="J454" s="13">
        <f t="shared" si="74"/>
        <v>7</v>
      </c>
      <c r="K454" s="13">
        <f t="shared" si="73"/>
        <v>1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27"/>
      <c r="AE454" s="35">
        <v>451</v>
      </c>
      <c r="AH454" s="5"/>
      <c r="AI454" s="5"/>
    </row>
    <row r="455" spans="1:35" ht="16.5" x14ac:dyDescent="0.2">
      <c r="A455" s="55">
        <f t="shared" si="70"/>
        <v>8</v>
      </c>
      <c r="B455" s="55">
        <f t="shared" si="69"/>
        <v>76</v>
      </c>
      <c r="C455" s="55">
        <f t="shared" si="71"/>
        <v>1</v>
      </c>
      <c r="D455" s="60">
        <f t="shared" si="75"/>
        <v>3080130</v>
      </c>
      <c r="E455" s="26">
        <v>30801</v>
      </c>
      <c r="F455" s="13">
        <v>3</v>
      </c>
      <c r="G455" s="13" t="s">
        <v>291</v>
      </c>
      <c r="H455" s="13" t="s">
        <v>698</v>
      </c>
      <c r="I455" s="13">
        <f t="shared" si="72"/>
        <v>74</v>
      </c>
      <c r="J455" s="13">
        <f t="shared" si="74"/>
        <v>7</v>
      </c>
      <c r="K455" s="13">
        <f t="shared" si="73"/>
        <v>1</v>
      </c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27"/>
      <c r="AE455" s="35">
        <v>452</v>
      </c>
      <c r="AH455" s="5"/>
      <c r="AI455" s="5"/>
    </row>
    <row r="456" spans="1:35" ht="17.25" thickBot="1" x14ac:dyDescent="0.25">
      <c r="A456" s="55">
        <f t="shared" si="70"/>
        <v>8</v>
      </c>
      <c r="B456" s="55">
        <f t="shared" si="69"/>
        <v>76</v>
      </c>
      <c r="C456" s="55">
        <f t="shared" si="71"/>
        <v>1</v>
      </c>
      <c r="D456" s="60">
        <f t="shared" si="75"/>
        <v>3080131</v>
      </c>
      <c r="E456" s="28">
        <v>30801</v>
      </c>
      <c r="F456" s="29">
        <v>3</v>
      </c>
      <c r="G456" s="29" t="s">
        <v>292</v>
      </c>
      <c r="H456" s="29" t="s">
        <v>296</v>
      </c>
      <c r="I456" s="29">
        <f t="shared" si="72"/>
        <v>74</v>
      </c>
      <c r="J456" s="29">
        <f t="shared" si="74"/>
        <v>7</v>
      </c>
      <c r="K456" s="29">
        <f t="shared" si="73"/>
        <v>1</v>
      </c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31"/>
      <c r="AE456" s="35">
        <v>453</v>
      </c>
      <c r="AH456" s="5"/>
      <c r="AI456" s="5"/>
    </row>
    <row r="457" spans="1:35" ht="16.5" x14ac:dyDescent="0.2">
      <c r="A457" s="55">
        <f t="shared" si="70"/>
        <v>8</v>
      </c>
      <c r="B457" s="55">
        <f t="shared" ref="B457:B520" si="76">INT((AE460-1)/6)+1</f>
        <v>77</v>
      </c>
      <c r="C457" s="55">
        <f t="shared" si="71"/>
        <v>2</v>
      </c>
      <c r="D457" s="60">
        <f t="shared" si="75"/>
        <v>3080210</v>
      </c>
      <c r="E457" s="23">
        <v>30802</v>
      </c>
      <c r="F457" s="24">
        <v>1</v>
      </c>
      <c r="G457" s="24" t="s">
        <v>291</v>
      </c>
      <c r="H457" s="24" t="s">
        <v>749</v>
      </c>
      <c r="I457" s="24">
        <f t="shared" si="72"/>
        <v>74</v>
      </c>
      <c r="J457" s="24">
        <f t="shared" si="74"/>
        <v>7</v>
      </c>
      <c r="K457" s="24">
        <f t="shared" si="73"/>
        <v>1</v>
      </c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5"/>
      <c r="AE457" s="35">
        <v>454</v>
      </c>
      <c r="AH457" s="5"/>
      <c r="AI457" s="5"/>
    </row>
    <row r="458" spans="1:35" ht="16.5" x14ac:dyDescent="0.2">
      <c r="A458" s="55">
        <f t="shared" si="70"/>
        <v>8</v>
      </c>
      <c r="B458" s="55">
        <f t="shared" si="76"/>
        <v>77</v>
      </c>
      <c r="C458" s="55">
        <f t="shared" si="71"/>
        <v>2</v>
      </c>
      <c r="D458" s="60">
        <f t="shared" si="75"/>
        <v>3080211</v>
      </c>
      <c r="E458" s="26">
        <v>30802</v>
      </c>
      <c r="F458" s="13">
        <v>1</v>
      </c>
      <c r="G458" s="13" t="s">
        <v>1111</v>
      </c>
      <c r="H458" s="13" t="s">
        <v>295</v>
      </c>
      <c r="I458" s="13">
        <f t="shared" si="72"/>
        <v>74</v>
      </c>
      <c r="J458" s="13">
        <f t="shared" si="74"/>
        <v>7</v>
      </c>
      <c r="K458" s="13">
        <f t="shared" si="73"/>
        <v>1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27"/>
      <c r="AE458" s="35">
        <v>455</v>
      </c>
      <c r="AH458" s="5"/>
      <c r="AI458" s="5"/>
    </row>
    <row r="459" spans="1:35" ht="16.5" x14ac:dyDescent="0.2">
      <c r="A459" s="55">
        <f t="shared" si="70"/>
        <v>8</v>
      </c>
      <c r="B459" s="55">
        <f t="shared" si="76"/>
        <v>77</v>
      </c>
      <c r="C459" s="55">
        <f t="shared" si="71"/>
        <v>2</v>
      </c>
      <c r="D459" s="60">
        <f t="shared" si="75"/>
        <v>3080220</v>
      </c>
      <c r="E459" s="26">
        <v>30802</v>
      </c>
      <c r="F459" s="13">
        <v>2</v>
      </c>
      <c r="G459" s="13" t="s">
        <v>1113</v>
      </c>
      <c r="H459" s="13" t="s">
        <v>297</v>
      </c>
      <c r="I459" s="13">
        <f t="shared" si="72"/>
        <v>74</v>
      </c>
      <c r="J459" s="13">
        <f t="shared" si="74"/>
        <v>7</v>
      </c>
      <c r="K459" s="13">
        <f t="shared" si="73"/>
        <v>1</v>
      </c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27"/>
      <c r="AE459" s="35">
        <v>456</v>
      </c>
      <c r="AH459" s="5"/>
      <c r="AI459" s="5"/>
    </row>
    <row r="460" spans="1:35" ht="16.5" x14ac:dyDescent="0.2">
      <c r="A460" s="55">
        <f t="shared" si="70"/>
        <v>8</v>
      </c>
      <c r="B460" s="55">
        <f t="shared" si="76"/>
        <v>77</v>
      </c>
      <c r="C460" s="55">
        <f t="shared" si="71"/>
        <v>2</v>
      </c>
      <c r="D460" s="60">
        <f t="shared" si="75"/>
        <v>3080221</v>
      </c>
      <c r="E460" s="26">
        <v>30802</v>
      </c>
      <c r="F460" s="13">
        <v>2</v>
      </c>
      <c r="G460" s="13" t="s">
        <v>292</v>
      </c>
      <c r="H460" s="13" t="s">
        <v>299</v>
      </c>
      <c r="I460" s="13">
        <f t="shared" si="72"/>
        <v>74</v>
      </c>
      <c r="J460" s="13">
        <f t="shared" si="74"/>
        <v>7</v>
      </c>
      <c r="K460" s="13">
        <f t="shared" si="73"/>
        <v>1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27"/>
      <c r="AE460" s="35">
        <v>457</v>
      </c>
      <c r="AH460" s="5"/>
      <c r="AI460" s="5"/>
    </row>
    <row r="461" spans="1:35" ht="16.5" x14ac:dyDescent="0.2">
      <c r="A461" s="55">
        <f t="shared" si="70"/>
        <v>8</v>
      </c>
      <c r="B461" s="55">
        <f t="shared" si="76"/>
        <v>77</v>
      </c>
      <c r="C461" s="55">
        <f t="shared" si="71"/>
        <v>2</v>
      </c>
      <c r="D461" s="60">
        <f t="shared" si="75"/>
        <v>3080230</v>
      </c>
      <c r="E461" s="26">
        <v>30802</v>
      </c>
      <c r="F461" s="13">
        <v>3</v>
      </c>
      <c r="G461" s="13" t="s">
        <v>291</v>
      </c>
      <c r="H461" s="13" t="s">
        <v>698</v>
      </c>
      <c r="I461" s="13">
        <f t="shared" si="72"/>
        <v>74</v>
      </c>
      <c r="J461" s="13">
        <f t="shared" si="74"/>
        <v>7</v>
      </c>
      <c r="K461" s="13">
        <f t="shared" si="73"/>
        <v>1</v>
      </c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27"/>
      <c r="AE461" s="35">
        <v>458</v>
      </c>
      <c r="AH461" s="5"/>
      <c r="AI461" s="5"/>
    </row>
    <row r="462" spans="1:35" ht="17.25" thickBot="1" x14ac:dyDescent="0.25">
      <c r="A462" s="55">
        <f t="shared" si="70"/>
        <v>8</v>
      </c>
      <c r="B462" s="55">
        <f t="shared" si="76"/>
        <v>77</v>
      </c>
      <c r="C462" s="55">
        <f t="shared" si="71"/>
        <v>2</v>
      </c>
      <c r="D462" s="60">
        <f t="shared" si="75"/>
        <v>3080231</v>
      </c>
      <c r="E462" s="28">
        <v>30802</v>
      </c>
      <c r="F462" s="29">
        <v>3</v>
      </c>
      <c r="G462" s="29" t="s">
        <v>292</v>
      </c>
      <c r="H462" s="29" t="s">
        <v>296</v>
      </c>
      <c r="I462" s="29">
        <f t="shared" si="72"/>
        <v>74</v>
      </c>
      <c r="J462" s="29">
        <f t="shared" si="74"/>
        <v>7</v>
      </c>
      <c r="K462" s="29">
        <f t="shared" si="73"/>
        <v>1</v>
      </c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31"/>
      <c r="AE462" s="35">
        <v>459</v>
      </c>
      <c r="AH462" s="5"/>
      <c r="AI462" s="5"/>
    </row>
    <row r="463" spans="1:35" ht="16.5" x14ac:dyDescent="0.2">
      <c r="A463" s="55">
        <f t="shared" si="70"/>
        <v>8</v>
      </c>
      <c r="B463" s="55">
        <f t="shared" si="76"/>
        <v>78</v>
      </c>
      <c r="C463" s="55">
        <f t="shared" si="71"/>
        <v>3</v>
      </c>
      <c r="D463" s="60">
        <f t="shared" si="75"/>
        <v>3080310</v>
      </c>
      <c r="E463" s="23">
        <v>30803</v>
      </c>
      <c r="F463" s="24">
        <v>1</v>
      </c>
      <c r="G463" s="24" t="s">
        <v>291</v>
      </c>
      <c r="H463" s="24" t="s">
        <v>749</v>
      </c>
      <c r="I463" s="24">
        <f t="shared" si="72"/>
        <v>75</v>
      </c>
      <c r="J463" s="24">
        <f t="shared" si="74"/>
        <v>7</v>
      </c>
      <c r="K463" s="24">
        <f t="shared" si="73"/>
        <v>1</v>
      </c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5"/>
      <c r="AE463" s="35">
        <v>460</v>
      </c>
      <c r="AH463" s="5"/>
      <c r="AI463" s="5"/>
    </row>
    <row r="464" spans="1:35" ht="16.5" x14ac:dyDescent="0.2">
      <c r="A464" s="55">
        <f t="shared" si="70"/>
        <v>8</v>
      </c>
      <c r="B464" s="55">
        <f t="shared" si="76"/>
        <v>78</v>
      </c>
      <c r="C464" s="55">
        <f t="shared" si="71"/>
        <v>3</v>
      </c>
      <c r="D464" s="60">
        <f t="shared" si="75"/>
        <v>3080311</v>
      </c>
      <c r="E464" s="26">
        <v>30803</v>
      </c>
      <c r="F464" s="13">
        <v>1</v>
      </c>
      <c r="G464" s="13" t="s">
        <v>292</v>
      </c>
      <c r="H464" s="13" t="s">
        <v>295</v>
      </c>
      <c r="I464" s="13">
        <f t="shared" si="72"/>
        <v>75</v>
      </c>
      <c r="J464" s="13">
        <f t="shared" si="74"/>
        <v>7</v>
      </c>
      <c r="K464" s="13">
        <f t="shared" si="73"/>
        <v>1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27"/>
      <c r="AE464" s="35">
        <v>461</v>
      </c>
      <c r="AH464" s="5"/>
      <c r="AI464" s="5"/>
    </row>
    <row r="465" spans="1:35" ht="16.5" x14ac:dyDescent="0.2">
      <c r="A465" s="55">
        <f t="shared" si="70"/>
        <v>8</v>
      </c>
      <c r="B465" s="55">
        <f t="shared" si="76"/>
        <v>78</v>
      </c>
      <c r="C465" s="55">
        <f t="shared" si="71"/>
        <v>3</v>
      </c>
      <c r="D465" s="60">
        <f t="shared" si="75"/>
        <v>3080320</v>
      </c>
      <c r="E465" s="26">
        <v>30803</v>
      </c>
      <c r="F465" s="13">
        <v>2</v>
      </c>
      <c r="G465" s="13" t="s">
        <v>1113</v>
      </c>
      <c r="H465" s="13" t="s">
        <v>297</v>
      </c>
      <c r="I465" s="13">
        <f t="shared" si="72"/>
        <v>75</v>
      </c>
      <c r="J465" s="13">
        <f t="shared" si="74"/>
        <v>7</v>
      </c>
      <c r="K465" s="13">
        <f t="shared" si="73"/>
        <v>1</v>
      </c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27"/>
      <c r="AE465" s="35">
        <v>462</v>
      </c>
      <c r="AH465" s="5"/>
      <c r="AI465" s="5"/>
    </row>
    <row r="466" spans="1:35" ht="16.5" x14ac:dyDescent="0.2">
      <c r="A466" s="55">
        <f t="shared" si="70"/>
        <v>8</v>
      </c>
      <c r="B466" s="55">
        <f t="shared" si="76"/>
        <v>78</v>
      </c>
      <c r="C466" s="55">
        <f t="shared" si="71"/>
        <v>3</v>
      </c>
      <c r="D466" s="60">
        <f t="shared" si="75"/>
        <v>3080321</v>
      </c>
      <c r="E466" s="26">
        <v>30803</v>
      </c>
      <c r="F466" s="13">
        <v>2</v>
      </c>
      <c r="G466" s="13" t="s">
        <v>292</v>
      </c>
      <c r="H466" s="13" t="s">
        <v>1118</v>
      </c>
      <c r="I466" s="13">
        <f t="shared" si="72"/>
        <v>75</v>
      </c>
      <c r="J466" s="13">
        <f t="shared" si="74"/>
        <v>7</v>
      </c>
      <c r="K466" s="13">
        <f t="shared" si="73"/>
        <v>1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27"/>
      <c r="AE466" s="35">
        <v>463</v>
      </c>
      <c r="AH466" s="5"/>
      <c r="AI466" s="5"/>
    </row>
    <row r="467" spans="1:35" ht="16.5" x14ac:dyDescent="0.2">
      <c r="A467" s="55">
        <f t="shared" si="70"/>
        <v>8</v>
      </c>
      <c r="B467" s="55">
        <f t="shared" si="76"/>
        <v>78</v>
      </c>
      <c r="C467" s="55">
        <f t="shared" si="71"/>
        <v>3</v>
      </c>
      <c r="D467" s="60">
        <f t="shared" si="75"/>
        <v>3080330</v>
      </c>
      <c r="E467" s="26">
        <v>30803</v>
      </c>
      <c r="F467" s="13">
        <v>3</v>
      </c>
      <c r="G467" s="13" t="s">
        <v>291</v>
      </c>
      <c r="H467" s="13" t="s">
        <v>698</v>
      </c>
      <c r="I467" s="13">
        <f t="shared" si="72"/>
        <v>75</v>
      </c>
      <c r="J467" s="13">
        <f t="shared" si="74"/>
        <v>7</v>
      </c>
      <c r="K467" s="13">
        <f t="shared" si="73"/>
        <v>1</v>
      </c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27"/>
      <c r="AE467" s="35">
        <v>464</v>
      </c>
      <c r="AH467" s="5"/>
      <c r="AI467" s="5"/>
    </row>
    <row r="468" spans="1:35" ht="17.25" thickBot="1" x14ac:dyDescent="0.25">
      <c r="A468" s="55">
        <f t="shared" si="70"/>
        <v>8</v>
      </c>
      <c r="B468" s="55">
        <f t="shared" si="76"/>
        <v>78</v>
      </c>
      <c r="C468" s="55">
        <f t="shared" si="71"/>
        <v>3</v>
      </c>
      <c r="D468" s="60">
        <f t="shared" si="75"/>
        <v>3080331</v>
      </c>
      <c r="E468" s="28">
        <v>30803</v>
      </c>
      <c r="F468" s="29">
        <v>3</v>
      </c>
      <c r="G468" s="29" t="s">
        <v>292</v>
      </c>
      <c r="H468" s="29" t="s">
        <v>296</v>
      </c>
      <c r="I468" s="29">
        <f t="shared" si="72"/>
        <v>75</v>
      </c>
      <c r="J468" s="29">
        <f t="shared" si="74"/>
        <v>7</v>
      </c>
      <c r="K468" s="29">
        <f t="shared" si="73"/>
        <v>1</v>
      </c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31"/>
      <c r="AE468" s="35">
        <v>465</v>
      </c>
      <c r="AH468" s="5"/>
      <c r="AI468" s="5"/>
    </row>
    <row r="469" spans="1:35" ht="16.5" x14ac:dyDescent="0.2">
      <c r="A469" s="55">
        <f t="shared" si="70"/>
        <v>8</v>
      </c>
      <c r="B469" s="55">
        <f t="shared" si="76"/>
        <v>79</v>
      </c>
      <c r="C469" s="55">
        <f t="shared" si="71"/>
        <v>4</v>
      </c>
      <c r="D469" s="60">
        <f t="shared" si="75"/>
        <v>3080410</v>
      </c>
      <c r="E469" s="23">
        <v>30804</v>
      </c>
      <c r="F469" s="24">
        <v>1</v>
      </c>
      <c r="G469" s="24" t="s">
        <v>291</v>
      </c>
      <c r="H469" s="24" t="s">
        <v>749</v>
      </c>
      <c r="I469" s="24">
        <f t="shared" si="72"/>
        <v>75</v>
      </c>
      <c r="J469" s="24">
        <f t="shared" si="74"/>
        <v>7</v>
      </c>
      <c r="K469" s="24">
        <f t="shared" si="73"/>
        <v>1</v>
      </c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5"/>
      <c r="AE469" s="35">
        <v>466</v>
      </c>
      <c r="AH469" s="5"/>
      <c r="AI469" s="5"/>
    </row>
    <row r="470" spans="1:35" ht="16.5" x14ac:dyDescent="0.2">
      <c r="A470" s="55">
        <f t="shared" si="70"/>
        <v>8</v>
      </c>
      <c r="B470" s="55">
        <f t="shared" si="76"/>
        <v>79</v>
      </c>
      <c r="C470" s="55">
        <f t="shared" si="71"/>
        <v>4</v>
      </c>
      <c r="D470" s="60">
        <f t="shared" si="75"/>
        <v>3080411</v>
      </c>
      <c r="E470" s="26">
        <v>30804</v>
      </c>
      <c r="F470" s="13">
        <v>1</v>
      </c>
      <c r="G470" s="13" t="s">
        <v>292</v>
      </c>
      <c r="H470" s="13" t="s">
        <v>295</v>
      </c>
      <c r="I470" s="13">
        <f t="shared" si="72"/>
        <v>75</v>
      </c>
      <c r="J470" s="13">
        <f t="shared" si="74"/>
        <v>7</v>
      </c>
      <c r="K470" s="13">
        <f t="shared" si="73"/>
        <v>1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27"/>
      <c r="AE470" s="35">
        <v>467</v>
      </c>
      <c r="AH470" s="5"/>
      <c r="AI470" s="5"/>
    </row>
    <row r="471" spans="1:35" ht="16.5" x14ac:dyDescent="0.2">
      <c r="A471" s="55">
        <f t="shared" si="70"/>
        <v>8</v>
      </c>
      <c r="B471" s="55">
        <f t="shared" si="76"/>
        <v>79</v>
      </c>
      <c r="C471" s="55">
        <f t="shared" si="71"/>
        <v>4</v>
      </c>
      <c r="D471" s="60">
        <f t="shared" si="75"/>
        <v>3080420</v>
      </c>
      <c r="E471" s="26">
        <v>30804</v>
      </c>
      <c r="F471" s="13">
        <v>2</v>
      </c>
      <c r="G471" s="13" t="s">
        <v>291</v>
      </c>
      <c r="H471" s="13" t="s">
        <v>297</v>
      </c>
      <c r="I471" s="13">
        <f t="shared" si="72"/>
        <v>75</v>
      </c>
      <c r="J471" s="13">
        <f t="shared" si="74"/>
        <v>7</v>
      </c>
      <c r="K471" s="13">
        <f t="shared" si="73"/>
        <v>1</v>
      </c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27"/>
      <c r="AE471" s="35">
        <v>468</v>
      </c>
      <c r="AH471" s="5"/>
      <c r="AI471" s="5"/>
    </row>
    <row r="472" spans="1:35" ht="16.5" x14ac:dyDescent="0.2">
      <c r="A472" s="55">
        <f t="shared" si="70"/>
        <v>8</v>
      </c>
      <c r="B472" s="55">
        <f t="shared" si="76"/>
        <v>79</v>
      </c>
      <c r="C472" s="55">
        <f t="shared" si="71"/>
        <v>4</v>
      </c>
      <c r="D472" s="60">
        <f t="shared" si="75"/>
        <v>3080421</v>
      </c>
      <c r="E472" s="26">
        <v>30804</v>
      </c>
      <c r="F472" s="13">
        <v>2</v>
      </c>
      <c r="G472" s="13" t="s">
        <v>292</v>
      </c>
      <c r="H472" s="13" t="s">
        <v>299</v>
      </c>
      <c r="I472" s="13">
        <f t="shared" si="72"/>
        <v>75</v>
      </c>
      <c r="J472" s="13">
        <f t="shared" si="74"/>
        <v>7</v>
      </c>
      <c r="K472" s="13">
        <f t="shared" si="73"/>
        <v>1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27"/>
      <c r="AE472" s="35">
        <v>469</v>
      </c>
      <c r="AH472" s="5"/>
      <c r="AI472" s="5"/>
    </row>
    <row r="473" spans="1:35" ht="16.5" x14ac:dyDescent="0.2">
      <c r="A473" s="55">
        <f t="shared" si="70"/>
        <v>8</v>
      </c>
      <c r="B473" s="55">
        <f t="shared" si="76"/>
        <v>79</v>
      </c>
      <c r="C473" s="55">
        <f t="shared" si="71"/>
        <v>4</v>
      </c>
      <c r="D473" s="60">
        <f t="shared" si="75"/>
        <v>3080430</v>
      </c>
      <c r="E473" s="26">
        <v>30804</v>
      </c>
      <c r="F473" s="13">
        <v>3</v>
      </c>
      <c r="G473" s="13" t="s">
        <v>291</v>
      </c>
      <c r="H473" s="13" t="s">
        <v>698</v>
      </c>
      <c r="I473" s="13">
        <f t="shared" si="72"/>
        <v>75</v>
      </c>
      <c r="J473" s="13">
        <f t="shared" si="74"/>
        <v>7</v>
      </c>
      <c r="K473" s="13">
        <f t="shared" si="73"/>
        <v>1</v>
      </c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27"/>
      <c r="AE473" s="35">
        <v>470</v>
      </c>
      <c r="AH473" s="5"/>
      <c r="AI473" s="5"/>
    </row>
    <row r="474" spans="1:35" ht="17.25" thickBot="1" x14ac:dyDescent="0.25">
      <c r="A474" s="55">
        <f t="shared" si="70"/>
        <v>8</v>
      </c>
      <c r="B474" s="55">
        <f t="shared" si="76"/>
        <v>79</v>
      </c>
      <c r="C474" s="55">
        <f t="shared" si="71"/>
        <v>4</v>
      </c>
      <c r="D474" s="60">
        <f t="shared" si="75"/>
        <v>3080431</v>
      </c>
      <c r="E474" s="28">
        <v>30804</v>
      </c>
      <c r="F474" s="29">
        <v>3</v>
      </c>
      <c r="G474" s="29" t="s">
        <v>292</v>
      </c>
      <c r="H474" s="29" t="s">
        <v>296</v>
      </c>
      <c r="I474" s="29">
        <f t="shared" si="72"/>
        <v>75</v>
      </c>
      <c r="J474" s="29">
        <f t="shared" si="74"/>
        <v>7</v>
      </c>
      <c r="K474" s="29">
        <f t="shared" si="73"/>
        <v>1</v>
      </c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31"/>
      <c r="AE474" s="35">
        <v>471</v>
      </c>
      <c r="AH474" s="5"/>
      <c r="AI474" s="5"/>
    </row>
    <row r="475" spans="1:35" ht="16.5" x14ac:dyDescent="0.2">
      <c r="A475" s="55">
        <f t="shared" si="70"/>
        <v>8</v>
      </c>
      <c r="B475" s="55">
        <f t="shared" si="76"/>
        <v>80</v>
      </c>
      <c r="C475" s="55">
        <f t="shared" si="71"/>
        <v>5</v>
      </c>
      <c r="D475" s="60">
        <f t="shared" si="75"/>
        <v>3080510</v>
      </c>
      <c r="E475" s="23">
        <v>30805</v>
      </c>
      <c r="F475" s="24">
        <v>1</v>
      </c>
      <c r="G475" s="24" t="s">
        <v>1113</v>
      </c>
      <c r="H475" s="24" t="s">
        <v>749</v>
      </c>
      <c r="I475" s="24">
        <f t="shared" si="72"/>
        <v>76</v>
      </c>
      <c r="J475" s="24">
        <f t="shared" si="74"/>
        <v>7</v>
      </c>
      <c r="K475" s="24">
        <f t="shared" si="73"/>
        <v>2</v>
      </c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5"/>
      <c r="AE475" s="35">
        <v>472</v>
      </c>
      <c r="AH475" s="5"/>
      <c r="AI475" s="5"/>
    </row>
    <row r="476" spans="1:35" ht="16.5" x14ac:dyDescent="0.2">
      <c r="A476" s="55">
        <f t="shared" si="70"/>
        <v>8</v>
      </c>
      <c r="B476" s="55">
        <f t="shared" si="76"/>
        <v>80</v>
      </c>
      <c r="C476" s="55">
        <f t="shared" si="71"/>
        <v>5</v>
      </c>
      <c r="D476" s="60">
        <f t="shared" si="75"/>
        <v>3080511</v>
      </c>
      <c r="E476" s="26">
        <v>30805</v>
      </c>
      <c r="F476" s="13">
        <v>1</v>
      </c>
      <c r="G476" s="13" t="s">
        <v>292</v>
      </c>
      <c r="H476" s="13" t="s">
        <v>295</v>
      </c>
      <c r="I476" s="13">
        <f t="shared" si="72"/>
        <v>76</v>
      </c>
      <c r="J476" s="13">
        <f t="shared" si="74"/>
        <v>7</v>
      </c>
      <c r="K476" s="13">
        <f t="shared" si="73"/>
        <v>2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27"/>
      <c r="AE476" s="35">
        <v>473</v>
      </c>
      <c r="AH476" s="5"/>
      <c r="AI476" s="5"/>
    </row>
    <row r="477" spans="1:35" ht="16.5" x14ac:dyDescent="0.2">
      <c r="A477" s="55">
        <f t="shared" si="70"/>
        <v>8</v>
      </c>
      <c r="B477" s="55">
        <f t="shared" si="76"/>
        <v>80</v>
      </c>
      <c r="C477" s="55">
        <f t="shared" si="71"/>
        <v>5</v>
      </c>
      <c r="D477" s="60">
        <f t="shared" si="75"/>
        <v>3080520</v>
      </c>
      <c r="E477" s="26">
        <v>30805</v>
      </c>
      <c r="F477" s="13">
        <v>2</v>
      </c>
      <c r="G477" s="13" t="s">
        <v>291</v>
      </c>
      <c r="H477" s="13" t="s">
        <v>1117</v>
      </c>
      <c r="I477" s="13">
        <f t="shared" si="72"/>
        <v>76</v>
      </c>
      <c r="J477" s="13">
        <f t="shared" si="74"/>
        <v>7</v>
      </c>
      <c r="K477" s="13">
        <f t="shared" si="73"/>
        <v>2</v>
      </c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27"/>
      <c r="AE477" s="35">
        <v>474</v>
      </c>
      <c r="AH477" s="5"/>
      <c r="AI477" s="5"/>
    </row>
    <row r="478" spans="1:35" ht="16.5" x14ac:dyDescent="0.2">
      <c r="A478" s="55">
        <f t="shared" si="70"/>
        <v>8</v>
      </c>
      <c r="B478" s="55">
        <f t="shared" si="76"/>
        <v>80</v>
      </c>
      <c r="C478" s="55">
        <f t="shared" si="71"/>
        <v>5</v>
      </c>
      <c r="D478" s="60">
        <f t="shared" si="75"/>
        <v>3080521</v>
      </c>
      <c r="E478" s="26">
        <v>30805</v>
      </c>
      <c r="F478" s="13">
        <v>2</v>
      </c>
      <c r="G478" s="13" t="s">
        <v>292</v>
      </c>
      <c r="H478" s="13" t="s">
        <v>299</v>
      </c>
      <c r="I478" s="13">
        <f t="shared" si="72"/>
        <v>76</v>
      </c>
      <c r="J478" s="13">
        <f t="shared" si="74"/>
        <v>7</v>
      </c>
      <c r="K478" s="13">
        <f t="shared" si="73"/>
        <v>2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27"/>
      <c r="AE478" s="35">
        <v>475</v>
      </c>
      <c r="AH478" s="5"/>
      <c r="AI478" s="5"/>
    </row>
    <row r="479" spans="1:35" ht="16.5" x14ac:dyDescent="0.2">
      <c r="A479" s="55">
        <f t="shared" si="70"/>
        <v>8</v>
      </c>
      <c r="B479" s="55">
        <f t="shared" si="76"/>
        <v>80</v>
      </c>
      <c r="C479" s="55">
        <f t="shared" si="71"/>
        <v>5</v>
      </c>
      <c r="D479" s="60">
        <f t="shared" si="75"/>
        <v>3080530</v>
      </c>
      <c r="E479" s="26">
        <v>30805</v>
      </c>
      <c r="F479" s="13">
        <v>3</v>
      </c>
      <c r="G479" s="13" t="s">
        <v>291</v>
      </c>
      <c r="H479" s="13" t="s">
        <v>698</v>
      </c>
      <c r="I479" s="13">
        <f t="shared" si="72"/>
        <v>76</v>
      </c>
      <c r="J479" s="13">
        <f t="shared" si="74"/>
        <v>7</v>
      </c>
      <c r="K479" s="13">
        <f t="shared" si="73"/>
        <v>2</v>
      </c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27"/>
      <c r="AE479" s="35">
        <v>476</v>
      </c>
      <c r="AH479" s="5"/>
      <c r="AI479" s="5"/>
    </row>
    <row r="480" spans="1:35" ht="17.25" thickBot="1" x14ac:dyDescent="0.25">
      <c r="A480" s="55">
        <f t="shared" si="70"/>
        <v>8</v>
      </c>
      <c r="B480" s="55">
        <f t="shared" si="76"/>
        <v>80</v>
      </c>
      <c r="C480" s="55">
        <f t="shared" si="71"/>
        <v>5</v>
      </c>
      <c r="D480" s="60">
        <f t="shared" si="75"/>
        <v>3080531</v>
      </c>
      <c r="E480" s="28">
        <v>30805</v>
      </c>
      <c r="F480" s="29">
        <v>3</v>
      </c>
      <c r="G480" s="29" t="s">
        <v>292</v>
      </c>
      <c r="H480" s="29" t="s">
        <v>1119</v>
      </c>
      <c r="I480" s="29">
        <f t="shared" si="72"/>
        <v>76</v>
      </c>
      <c r="J480" s="29">
        <f t="shared" si="74"/>
        <v>7</v>
      </c>
      <c r="K480" s="29">
        <f t="shared" si="73"/>
        <v>2</v>
      </c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31"/>
      <c r="AE480" s="35">
        <v>477</v>
      </c>
      <c r="AH480" s="5"/>
      <c r="AI480" s="5"/>
    </row>
    <row r="481" spans="1:35" ht="16.5" x14ac:dyDescent="0.2">
      <c r="A481" s="55">
        <f t="shared" si="70"/>
        <v>8</v>
      </c>
      <c r="B481" s="55">
        <f t="shared" si="76"/>
        <v>81</v>
      </c>
      <c r="C481" s="55">
        <f t="shared" si="71"/>
        <v>6</v>
      </c>
      <c r="D481" s="60">
        <f t="shared" si="75"/>
        <v>3080610</v>
      </c>
      <c r="E481" s="23">
        <v>30806</v>
      </c>
      <c r="F481" s="24">
        <v>1</v>
      </c>
      <c r="G481" s="24" t="s">
        <v>291</v>
      </c>
      <c r="H481" s="24" t="s">
        <v>749</v>
      </c>
      <c r="I481" s="24">
        <f t="shared" si="72"/>
        <v>76</v>
      </c>
      <c r="J481" s="24">
        <f t="shared" si="74"/>
        <v>7</v>
      </c>
      <c r="K481" s="24">
        <f t="shared" si="73"/>
        <v>2</v>
      </c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5"/>
      <c r="AE481" s="35">
        <v>478</v>
      </c>
      <c r="AH481" s="5"/>
      <c r="AI481" s="5"/>
    </row>
    <row r="482" spans="1:35" ht="16.5" x14ac:dyDescent="0.2">
      <c r="A482" s="55">
        <f t="shared" si="70"/>
        <v>8</v>
      </c>
      <c r="B482" s="55">
        <f t="shared" si="76"/>
        <v>81</v>
      </c>
      <c r="C482" s="55">
        <f t="shared" si="71"/>
        <v>6</v>
      </c>
      <c r="D482" s="60">
        <f t="shared" si="75"/>
        <v>3080611</v>
      </c>
      <c r="E482" s="26">
        <v>30806</v>
      </c>
      <c r="F482" s="13">
        <v>1</v>
      </c>
      <c r="G482" s="13" t="s">
        <v>292</v>
      </c>
      <c r="H482" s="13" t="s">
        <v>1116</v>
      </c>
      <c r="I482" s="13">
        <f t="shared" si="72"/>
        <v>76</v>
      </c>
      <c r="J482" s="13">
        <f t="shared" si="74"/>
        <v>7</v>
      </c>
      <c r="K482" s="13">
        <f t="shared" si="73"/>
        <v>2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27"/>
      <c r="AE482" s="35">
        <v>479</v>
      </c>
      <c r="AH482" s="5"/>
      <c r="AI482" s="5"/>
    </row>
    <row r="483" spans="1:35" ht="16.5" x14ac:dyDescent="0.2">
      <c r="A483" s="55">
        <f t="shared" si="70"/>
        <v>8</v>
      </c>
      <c r="B483" s="55">
        <f t="shared" si="76"/>
        <v>81</v>
      </c>
      <c r="C483" s="55">
        <f t="shared" si="71"/>
        <v>6</v>
      </c>
      <c r="D483" s="60">
        <f t="shared" si="75"/>
        <v>3080620</v>
      </c>
      <c r="E483" s="26">
        <v>30806</v>
      </c>
      <c r="F483" s="13">
        <v>2</v>
      </c>
      <c r="G483" s="13" t="s">
        <v>291</v>
      </c>
      <c r="H483" s="13" t="s">
        <v>297</v>
      </c>
      <c r="I483" s="13">
        <f t="shared" si="72"/>
        <v>76</v>
      </c>
      <c r="J483" s="13">
        <f t="shared" si="74"/>
        <v>7</v>
      </c>
      <c r="K483" s="13">
        <f t="shared" si="73"/>
        <v>2</v>
      </c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27"/>
      <c r="AE483" s="35">
        <v>480</v>
      </c>
      <c r="AH483" s="5"/>
      <c r="AI483" s="5"/>
    </row>
    <row r="484" spans="1:35" ht="16.5" x14ac:dyDescent="0.2">
      <c r="A484" s="55">
        <f t="shared" si="70"/>
        <v>8</v>
      </c>
      <c r="B484" s="55">
        <f t="shared" si="76"/>
        <v>81</v>
      </c>
      <c r="C484" s="55">
        <f t="shared" si="71"/>
        <v>6</v>
      </c>
      <c r="D484" s="60">
        <f t="shared" si="75"/>
        <v>3080621</v>
      </c>
      <c r="E484" s="26">
        <v>30806</v>
      </c>
      <c r="F484" s="13">
        <v>2</v>
      </c>
      <c r="G484" s="13" t="s">
        <v>292</v>
      </c>
      <c r="H484" s="13" t="s">
        <v>299</v>
      </c>
      <c r="I484" s="13">
        <f t="shared" si="72"/>
        <v>76</v>
      </c>
      <c r="J484" s="13">
        <f t="shared" si="74"/>
        <v>7</v>
      </c>
      <c r="K484" s="13">
        <f t="shared" si="73"/>
        <v>2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27"/>
      <c r="AE484" s="35">
        <v>481</v>
      </c>
      <c r="AH484" s="5"/>
      <c r="AI484" s="5"/>
    </row>
    <row r="485" spans="1:35" ht="16.5" x14ac:dyDescent="0.2">
      <c r="A485" s="55">
        <f t="shared" si="70"/>
        <v>8</v>
      </c>
      <c r="B485" s="55">
        <f t="shared" si="76"/>
        <v>81</v>
      </c>
      <c r="C485" s="55">
        <f t="shared" si="71"/>
        <v>6</v>
      </c>
      <c r="D485" s="60">
        <f t="shared" si="75"/>
        <v>3080630</v>
      </c>
      <c r="E485" s="26">
        <v>30806</v>
      </c>
      <c r="F485" s="13">
        <v>3</v>
      </c>
      <c r="G485" s="13" t="s">
        <v>291</v>
      </c>
      <c r="H485" s="13" t="s">
        <v>698</v>
      </c>
      <c r="I485" s="13">
        <f t="shared" si="72"/>
        <v>76</v>
      </c>
      <c r="J485" s="13">
        <f t="shared" si="74"/>
        <v>7</v>
      </c>
      <c r="K485" s="13">
        <f t="shared" si="73"/>
        <v>2</v>
      </c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27"/>
      <c r="AE485" s="35">
        <v>482</v>
      </c>
      <c r="AH485" s="5"/>
      <c r="AI485" s="5"/>
    </row>
    <row r="486" spans="1:35" ht="17.25" thickBot="1" x14ac:dyDescent="0.25">
      <c r="A486" s="55">
        <f t="shared" si="70"/>
        <v>8</v>
      </c>
      <c r="B486" s="55">
        <f t="shared" si="76"/>
        <v>81</v>
      </c>
      <c r="C486" s="55">
        <f t="shared" si="71"/>
        <v>6</v>
      </c>
      <c r="D486" s="60">
        <f t="shared" si="75"/>
        <v>3080631</v>
      </c>
      <c r="E486" s="28">
        <v>30806</v>
      </c>
      <c r="F486" s="29">
        <v>3</v>
      </c>
      <c r="G486" s="29" t="s">
        <v>292</v>
      </c>
      <c r="H486" s="29" t="s">
        <v>296</v>
      </c>
      <c r="I486" s="29">
        <f t="shared" si="72"/>
        <v>76</v>
      </c>
      <c r="J486" s="29">
        <f t="shared" si="74"/>
        <v>7</v>
      </c>
      <c r="K486" s="29">
        <f t="shared" si="73"/>
        <v>2</v>
      </c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31"/>
      <c r="AE486" s="35">
        <v>483</v>
      </c>
      <c r="AH486" s="5"/>
      <c r="AI486" s="5"/>
    </row>
    <row r="487" spans="1:35" ht="16.5" x14ac:dyDescent="0.2">
      <c r="A487" s="55">
        <f t="shared" si="70"/>
        <v>8</v>
      </c>
      <c r="B487" s="55">
        <f t="shared" si="76"/>
        <v>82</v>
      </c>
      <c r="C487" s="55">
        <f t="shared" si="71"/>
        <v>7</v>
      </c>
      <c r="D487" s="60">
        <f t="shared" si="75"/>
        <v>3080710</v>
      </c>
      <c r="E487" s="23">
        <v>30807</v>
      </c>
      <c r="F487" s="24">
        <v>1</v>
      </c>
      <c r="G487" s="24" t="s">
        <v>291</v>
      </c>
      <c r="H487" s="24" t="s">
        <v>749</v>
      </c>
      <c r="I487" s="24">
        <f t="shared" si="72"/>
        <v>77</v>
      </c>
      <c r="J487" s="24">
        <f t="shared" si="74"/>
        <v>7</v>
      </c>
      <c r="K487" s="24">
        <f t="shared" si="73"/>
        <v>2</v>
      </c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5"/>
      <c r="AE487" s="35">
        <v>484</v>
      </c>
      <c r="AH487" s="5"/>
      <c r="AI487" s="5"/>
    </row>
    <row r="488" spans="1:35" ht="16.5" x14ac:dyDescent="0.2">
      <c r="A488" s="55">
        <f t="shared" si="70"/>
        <v>8</v>
      </c>
      <c r="B488" s="55">
        <f t="shared" si="76"/>
        <v>82</v>
      </c>
      <c r="C488" s="55">
        <f t="shared" si="71"/>
        <v>7</v>
      </c>
      <c r="D488" s="60">
        <f t="shared" si="75"/>
        <v>3080711</v>
      </c>
      <c r="E488" s="26">
        <v>30807</v>
      </c>
      <c r="F488" s="13">
        <v>1</v>
      </c>
      <c r="G488" s="13" t="s">
        <v>292</v>
      </c>
      <c r="H488" s="13" t="s">
        <v>295</v>
      </c>
      <c r="I488" s="13">
        <f t="shared" si="72"/>
        <v>77</v>
      </c>
      <c r="J488" s="13">
        <f t="shared" si="74"/>
        <v>7</v>
      </c>
      <c r="K488" s="13">
        <f t="shared" si="73"/>
        <v>2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27"/>
      <c r="AE488" s="35">
        <v>485</v>
      </c>
      <c r="AH488" s="5"/>
      <c r="AI488" s="5"/>
    </row>
    <row r="489" spans="1:35" ht="16.5" x14ac:dyDescent="0.2">
      <c r="A489" s="55">
        <f t="shared" si="70"/>
        <v>8</v>
      </c>
      <c r="B489" s="55">
        <f t="shared" si="76"/>
        <v>82</v>
      </c>
      <c r="C489" s="55">
        <f t="shared" si="71"/>
        <v>7</v>
      </c>
      <c r="D489" s="60">
        <f t="shared" si="75"/>
        <v>3080720</v>
      </c>
      <c r="E489" s="26">
        <v>30807</v>
      </c>
      <c r="F489" s="13">
        <v>2</v>
      </c>
      <c r="G489" s="13" t="s">
        <v>291</v>
      </c>
      <c r="H489" s="13" t="s">
        <v>297</v>
      </c>
      <c r="I489" s="13">
        <f t="shared" si="72"/>
        <v>77</v>
      </c>
      <c r="J489" s="13">
        <f t="shared" si="74"/>
        <v>7</v>
      </c>
      <c r="K489" s="13">
        <f t="shared" si="73"/>
        <v>2</v>
      </c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27"/>
      <c r="AE489" s="35">
        <v>486</v>
      </c>
      <c r="AH489" s="5"/>
      <c r="AI489" s="5"/>
    </row>
    <row r="490" spans="1:35" ht="16.5" x14ac:dyDescent="0.2">
      <c r="A490" s="55">
        <f t="shared" si="70"/>
        <v>8</v>
      </c>
      <c r="B490" s="55">
        <f t="shared" si="76"/>
        <v>82</v>
      </c>
      <c r="C490" s="55">
        <f t="shared" si="71"/>
        <v>7</v>
      </c>
      <c r="D490" s="60">
        <f t="shared" si="75"/>
        <v>3080721</v>
      </c>
      <c r="E490" s="26">
        <v>30807</v>
      </c>
      <c r="F490" s="13">
        <v>2</v>
      </c>
      <c r="G490" s="13" t="s">
        <v>292</v>
      </c>
      <c r="H490" s="13" t="s">
        <v>1118</v>
      </c>
      <c r="I490" s="13">
        <f t="shared" si="72"/>
        <v>77</v>
      </c>
      <c r="J490" s="13">
        <f t="shared" si="74"/>
        <v>7</v>
      </c>
      <c r="K490" s="13">
        <f t="shared" si="73"/>
        <v>2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27"/>
      <c r="AE490" s="35">
        <v>487</v>
      </c>
      <c r="AH490" s="5"/>
      <c r="AI490" s="5"/>
    </row>
    <row r="491" spans="1:35" ht="16.5" x14ac:dyDescent="0.2">
      <c r="A491" s="55">
        <f t="shared" si="70"/>
        <v>8</v>
      </c>
      <c r="B491" s="55">
        <f t="shared" si="76"/>
        <v>82</v>
      </c>
      <c r="C491" s="55">
        <f t="shared" si="71"/>
        <v>7</v>
      </c>
      <c r="D491" s="60">
        <f t="shared" si="75"/>
        <v>3080730</v>
      </c>
      <c r="E491" s="26">
        <v>30807</v>
      </c>
      <c r="F491" s="13">
        <v>3</v>
      </c>
      <c r="G491" s="13" t="s">
        <v>291</v>
      </c>
      <c r="H491" s="13" t="s">
        <v>698</v>
      </c>
      <c r="I491" s="13">
        <f t="shared" si="72"/>
        <v>77</v>
      </c>
      <c r="J491" s="13">
        <f t="shared" si="74"/>
        <v>7</v>
      </c>
      <c r="K491" s="13">
        <f t="shared" si="73"/>
        <v>2</v>
      </c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27"/>
      <c r="AE491" s="35">
        <v>488</v>
      </c>
      <c r="AH491" s="5"/>
      <c r="AI491" s="5"/>
    </row>
    <row r="492" spans="1:35" ht="17.25" thickBot="1" x14ac:dyDescent="0.25">
      <c r="A492" s="55">
        <f t="shared" si="70"/>
        <v>8</v>
      </c>
      <c r="B492" s="55">
        <f t="shared" si="76"/>
        <v>82</v>
      </c>
      <c r="C492" s="55">
        <f t="shared" si="71"/>
        <v>7</v>
      </c>
      <c r="D492" s="60">
        <f t="shared" si="75"/>
        <v>3080731</v>
      </c>
      <c r="E492" s="28">
        <v>30807</v>
      </c>
      <c r="F492" s="29">
        <v>3</v>
      </c>
      <c r="G492" s="29" t="s">
        <v>292</v>
      </c>
      <c r="H492" s="29" t="s">
        <v>296</v>
      </c>
      <c r="I492" s="29">
        <f t="shared" si="72"/>
        <v>77</v>
      </c>
      <c r="J492" s="29">
        <f t="shared" si="74"/>
        <v>7</v>
      </c>
      <c r="K492" s="29">
        <f t="shared" si="73"/>
        <v>2</v>
      </c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31"/>
      <c r="AE492" s="35">
        <v>489</v>
      </c>
      <c r="AH492" s="5"/>
      <c r="AI492" s="5"/>
    </row>
    <row r="493" spans="1:35" ht="16.5" x14ac:dyDescent="0.2">
      <c r="A493" s="55">
        <f t="shared" si="70"/>
        <v>8</v>
      </c>
      <c r="B493" s="55">
        <f t="shared" si="76"/>
        <v>83</v>
      </c>
      <c r="C493" s="55">
        <f t="shared" si="71"/>
        <v>8</v>
      </c>
      <c r="D493" s="60">
        <f t="shared" si="75"/>
        <v>3080810</v>
      </c>
      <c r="E493" s="23">
        <v>30808</v>
      </c>
      <c r="F493" s="24">
        <v>1</v>
      </c>
      <c r="G493" s="24" t="s">
        <v>291</v>
      </c>
      <c r="H493" s="24" t="s">
        <v>749</v>
      </c>
      <c r="I493" s="24">
        <f t="shared" si="72"/>
        <v>77</v>
      </c>
      <c r="J493" s="24">
        <f t="shared" si="74"/>
        <v>7</v>
      </c>
      <c r="K493" s="24">
        <f t="shared" si="73"/>
        <v>2</v>
      </c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5"/>
      <c r="AE493" s="35">
        <v>490</v>
      </c>
      <c r="AH493" s="5"/>
      <c r="AI493" s="5"/>
    </row>
    <row r="494" spans="1:35" ht="16.5" x14ac:dyDescent="0.2">
      <c r="A494" s="55">
        <f t="shared" si="70"/>
        <v>8</v>
      </c>
      <c r="B494" s="55">
        <f t="shared" si="76"/>
        <v>83</v>
      </c>
      <c r="C494" s="55">
        <f t="shared" si="71"/>
        <v>8</v>
      </c>
      <c r="D494" s="60">
        <f t="shared" si="75"/>
        <v>3080811</v>
      </c>
      <c r="E494" s="26">
        <v>30808</v>
      </c>
      <c r="F494" s="13">
        <v>1</v>
      </c>
      <c r="G494" s="13" t="s">
        <v>292</v>
      </c>
      <c r="H494" s="13" t="s">
        <v>295</v>
      </c>
      <c r="I494" s="13">
        <f t="shared" si="72"/>
        <v>77</v>
      </c>
      <c r="J494" s="13">
        <f t="shared" si="74"/>
        <v>7</v>
      </c>
      <c r="K494" s="13">
        <f t="shared" si="73"/>
        <v>2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27"/>
      <c r="AE494" s="35">
        <v>491</v>
      </c>
      <c r="AH494" s="5"/>
      <c r="AI494" s="5"/>
    </row>
    <row r="495" spans="1:35" ht="16.5" x14ac:dyDescent="0.2">
      <c r="A495" s="55">
        <f t="shared" si="70"/>
        <v>8</v>
      </c>
      <c r="B495" s="55">
        <f t="shared" si="76"/>
        <v>83</v>
      </c>
      <c r="C495" s="55">
        <f t="shared" si="71"/>
        <v>8</v>
      </c>
      <c r="D495" s="60">
        <f t="shared" si="75"/>
        <v>3080820</v>
      </c>
      <c r="E495" s="26">
        <v>30808</v>
      </c>
      <c r="F495" s="13">
        <v>2</v>
      </c>
      <c r="G495" s="13" t="s">
        <v>291</v>
      </c>
      <c r="H495" s="13" t="s">
        <v>297</v>
      </c>
      <c r="I495" s="13">
        <f t="shared" si="72"/>
        <v>77</v>
      </c>
      <c r="J495" s="13">
        <f t="shared" si="74"/>
        <v>7</v>
      </c>
      <c r="K495" s="13">
        <f t="shared" si="73"/>
        <v>2</v>
      </c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27"/>
      <c r="AE495" s="35">
        <v>492</v>
      </c>
      <c r="AH495" s="5"/>
      <c r="AI495" s="5"/>
    </row>
    <row r="496" spans="1:35" ht="16.5" x14ac:dyDescent="0.2">
      <c r="A496" s="55">
        <f t="shared" si="70"/>
        <v>8</v>
      </c>
      <c r="B496" s="55">
        <f t="shared" si="76"/>
        <v>83</v>
      </c>
      <c r="C496" s="55">
        <f t="shared" si="71"/>
        <v>8</v>
      </c>
      <c r="D496" s="60">
        <f t="shared" si="75"/>
        <v>3080821</v>
      </c>
      <c r="E496" s="26">
        <v>30808</v>
      </c>
      <c r="F496" s="13">
        <v>2</v>
      </c>
      <c r="G496" s="13" t="s">
        <v>292</v>
      </c>
      <c r="H496" s="13" t="s">
        <v>299</v>
      </c>
      <c r="I496" s="13">
        <f t="shared" si="72"/>
        <v>77</v>
      </c>
      <c r="J496" s="13">
        <f t="shared" si="74"/>
        <v>7</v>
      </c>
      <c r="K496" s="13">
        <f t="shared" si="73"/>
        <v>2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27"/>
      <c r="AE496" s="35">
        <v>493</v>
      </c>
      <c r="AH496" s="5"/>
      <c r="AI496" s="5"/>
    </row>
    <row r="497" spans="1:35" ht="16.5" x14ac:dyDescent="0.2">
      <c r="A497" s="55">
        <f t="shared" si="70"/>
        <v>8</v>
      </c>
      <c r="B497" s="55">
        <f t="shared" si="76"/>
        <v>83</v>
      </c>
      <c r="C497" s="55">
        <f t="shared" si="71"/>
        <v>8</v>
      </c>
      <c r="D497" s="60">
        <f t="shared" si="75"/>
        <v>3080830</v>
      </c>
      <c r="E497" s="26">
        <v>30808</v>
      </c>
      <c r="F497" s="13">
        <v>3</v>
      </c>
      <c r="G497" s="13" t="s">
        <v>291</v>
      </c>
      <c r="H497" s="13" t="s">
        <v>698</v>
      </c>
      <c r="I497" s="13">
        <f t="shared" si="72"/>
        <v>77</v>
      </c>
      <c r="J497" s="13">
        <f t="shared" si="74"/>
        <v>7</v>
      </c>
      <c r="K497" s="13">
        <f t="shared" si="73"/>
        <v>2</v>
      </c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27"/>
      <c r="AE497" s="35">
        <v>494</v>
      </c>
      <c r="AH497" s="5"/>
      <c r="AI497" s="5"/>
    </row>
    <row r="498" spans="1:35" ht="17.25" thickBot="1" x14ac:dyDescent="0.25">
      <c r="A498" s="55">
        <f t="shared" si="70"/>
        <v>8</v>
      </c>
      <c r="B498" s="55">
        <f t="shared" si="76"/>
        <v>83</v>
      </c>
      <c r="C498" s="55">
        <f t="shared" si="71"/>
        <v>8</v>
      </c>
      <c r="D498" s="60">
        <f t="shared" si="75"/>
        <v>3080831</v>
      </c>
      <c r="E498" s="28">
        <v>30808</v>
      </c>
      <c r="F498" s="29">
        <v>3</v>
      </c>
      <c r="G498" s="29" t="s">
        <v>292</v>
      </c>
      <c r="H498" s="29" t="s">
        <v>296</v>
      </c>
      <c r="I498" s="29">
        <f t="shared" si="72"/>
        <v>77</v>
      </c>
      <c r="J498" s="29">
        <f t="shared" si="74"/>
        <v>7</v>
      </c>
      <c r="K498" s="29">
        <f t="shared" si="73"/>
        <v>2</v>
      </c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31"/>
      <c r="AE498" s="35">
        <v>495</v>
      </c>
      <c r="AH498" s="5"/>
      <c r="AI498" s="5"/>
    </row>
    <row r="499" spans="1:35" ht="16.5" x14ac:dyDescent="0.2">
      <c r="A499" s="55">
        <f t="shared" si="70"/>
        <v>8</v>
      </c>
      <c r="B499" s="55">
        <f t="shared" si="76"/>
        <v>84</v>
      </c>
      <c r="C499" s="55">
        <f t="shared" si="71"/>
        <v>9</v>
      </c>
      <c r="D499" s="60">
        <f t="shared" si="75"/>
        <v>3080910</v>
      </c>
      <c r="E499" s="23">
        <v>30809</v>
      </c>
      <c r="F499" s="24">
        <v>1</v>
      </c>
      <c r="G499" s="24" t="s">
        <v>291</v>
      </c>
      <c r="H499" s="24" t="s">
        <v>749</v>
      </c>
      <c r="I499" s="24">
        <f t="shared" si="72"/>
        <v>78</v>
      </c>
      <c r="J499" s="24">
        <f t="shared" si="74"/>
        <v>7</v>
      </c>
      <c r="K499" s="24">
        <f t="shared" si="73"/>
        <v>2</v>
      </c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5"/>
      <c r="AE499" s="35">
        <v>496</v>
      </c>
      <c r="AH499" s="5"/>
      <c r="AI499" s="5"/>
    </row>
    <row r="500" spans="1:35" ht="16.5" x14ac:dyDescent="0.2">
      <c r="A500" s="55">
        <f t="shared" si="70"/>
        <v>8</v>
      </c>
      <c r="B500" s="55">
        <f t="shared" si="76"/>
        <v>84</v>
      </c>
      <c r="C500" s="55">
        <f t="shared" si="71"/>
        <v>9</v>
      </c>
      <c r="D500" s="60">
        <f t="shared" si="75"/>
        <v>3080911</v>
      </c>
      <c r="E500" s="26">
        <v>30809</v>
      </c>
      <c r="F500" s="13">
        <v>1</v>
      </c>
      <c r="G500" s="13" t="s">
        <v>292</v>
      </c>
      <c r="H500" s="13" t="s">
        <v>295</v>
      </c>
      <c r="I500" s="13">
        <f t="shared" si="72"/>
        <v>78</v>
      </c>
      <c r="J500" s="13">
        <f t="shared" si="74"/>
        <v>7</v>
      </c>
      <c r="K500" s="13">
        <f t="shared" si="73"/>
        <v>2</v>
      </c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27"/>
      <c r="AE500" s="35">
        <v>497</v>
      </c>
      <c r="AH500" s="5"/>
      <c r="AI500" s="5"/>
    </row>
    <row r="501" spans="1:35" ht="16.5" x14ac:dyDescent="0.2">
      <c r="A501" s="55">
        <f t="shared" si="70"/>
        <v>8</v>
      </c>
      <c r="B501" s="55">
        <f t="shared" si="76"/>
        <v>84</v>
      </c>
      <c r="C501" s="55">
        <f t="shared" si="71"/>
        <v>9</v>
      </c>
      <c r="D501" s="60">
        <f t="shared" si="75"/>
        <v>3080920</v>
      </c>
      <c r="E501" s="26">
        <v>30809</v>
      </c>
      <c r="F501" s="13">
        <v>2</v>
      </c>
      <c r="G501" s="13" t="s">
        <v>291</v>
      </c>
      <c r="H501" s="13" t="s">
        <v>297</v>
      </c>
      <c r="I501" s="13">
        <f t="shared" si="72"/>
        <v>78</v>
      </c>
      <c r="J501" s="13">
        <f t="shared" si="74"/>
        <v>7</v>
      </c>
      <c r="K501" s="13">
        <f t="shared" si="73"/>
        <v>2</v>
      </c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27"/>
      <c r="AE501" s="35">
        <v>498</v>
      </c>
      <c r="AH501" s="5"/>
      <c r="AI501" s="5"/>
    </row>
    <row r="502" spans="1:35" ht="16.5" x14ac:dyDescent="0.2">
      <c r="A502" s="55">
        <f t="shared" si="70"/>
        <v>8</v>
      </c>
      <c r="B502" s="55">
        <f t="shared" si="76"/>
        <v>84</v>
      </c>
      <c r="C502" s="55">
        <f t="shared" si="71"/>
        <v>9</v>
      </c>
      <c r="D502" s="60">
        <f t="shared" si="75"/>
        <v>3080921</v>
      </c>
      <c r="E502" s="26">
        <v>30809</v>
      </c>
      <c r="F502" s="13">
        <v>2</v>
      </c>
      <c r="G502" s="13" t="s">
        <v>292</v>
      </c>
      <c r="H502" s="13" t="s">
        <v>1118</v>
      </c>
      <c r="I502" s="13">
        <f t="shared" si="72"/>
        <v>78</v>
      </c>
      <c r="J502" s="13">
        <f t="shared" si="74"/>
        <v>7</v>
      </c>
      <c r="K502" s="13">
        <f t="shared" si="73"/>
        <v>2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27"/>
      <c r="AE502" s="35">
        <v>499</v>
      </c>
      <c r="AH502" s="5"/>
      <c r="AI502" s="5"/>
    </row>
    <row r="503" spans="1:35" ht="16.5" x14ac:dyDescent="0.2">
      <c r="A503" s="55">
        <f t="shared" si="70"/>
        <v>8</v>
      </c>
      <c r="B503" s="55">
        <f t="shared" si="76"/>
        <v>84</v>
      </c>
      <c r="C503" s="55">
        <f t="shared" si="71"/>
        <v>9</v>
      </c>
      <c r="D503" s="60">
        <f t="shared" si="75"/>
        <v>3080930</v>
      </c>
      <c r="E503" s="26">
        <v>30809</v>
      </c>
      <c r="F503" s="13">
        <v>3</v>
      </c>
      <c r="G503" s="13" t="s">
        <v>291</v>
      </c>
      <c r="H503" s="13" t="s">
        <v>698</v>
      </c>
      <c r="I503" s="13">
        <f t="shared" si="72"/>
        <v>78</v>
      </c>
      <c r="J503" s="13">
        <f t="shared" si="74"/>
        <v>7</v>
      </c>
      <c r="K503" s="13">
        <f t="shared" si="73"/>
        <v>2</v>
      </c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27"/>
      <c r="AE503" s="35">
        <v>500</v>
      </c>
      <c r="AH503" s="5"/>
      <c r="AI503" s="5"/>
    </row>
    <row r="504" spans="1:35" ht="17.25" thickBot="1" x14ac:dyDescent="0.25">
      <c r="A504" s="55">
        <f t="shared" si="70"/>
        <v>8</v>
      </c>
      <c r="B504" s="55">
        <f t="shared" si="76"/>
        <v>84</v>
      </c>
      <c r="C504" s="55">
        <f t="shared" si="71"/>
        <v>9</v>
      </c>
      <c r="D504" s="60">
        <f t="shared" si="75"/>
        <v>3080931</v>
      </c>
      <c r="E504" s="28">
        <v>30809</v>
      </c>
      <c r="F504" s="29">
        <v>3</v>
      </c>
      <c r="G504" s="29" t="s">
        <v>292</v>
      </c>
      <c r="H504" s="29" t="s">
        <v>296</v>
      </c>
      <c r="I504" s="29">
        <f t="shared" si="72"/>
        <v>78</v>
      </c>
      <c r="J504" s="29">
        <f t="shared" si="74"/>
        <v>7</v>
      </c>
      <c r="K504" s="29">
        <f t="shared" si="73"/>
        <v>2</v>
      </c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31"/>
      <c r="AE504" s="35">
        <v>501</v>
      </c>
      <c r="AH504" s="5"/>
      <c r="AI504" s="5"/>
    </row>
    <row r="505" spans="1:35" ht="16.5" x14ac:dyDescent="0.2">
      <c r="A505" s="55">
        <f t="shared" si="70"/>
        <v>8</v>
      </c>
      <c r="B505" s="55">
        <f t="shared" si="76"/>
        <v>85</v>
      </c>
      <c r="C505" s="55">
        <f t="shared" si="71"/>
        <v>10</v>
      </c>
      <c r="D505" s="60">
        <f t="shared" si="75"/>
        <v>3081010</v>
      </c>
      <c r="E505" s="23">
        <v>30810</v>
      </c>
      <c r="F505" s="24">
        <v>1</v>
      </c>
      <c r="G505" s="24" t="s">
        <v>1113</v>
      </c>
      <c r="H505" s="24" t="s">
        <v>749</v>
      </c>
      <c r="I505" s="24">
        <f t="shared" si="72"/>
        <v>78</v>
      </c>
      <c r="J505" s="24">
        <f t="shared" si="74"/>
        <v>7</v>
      </c>
      <c r="K505" s="24">
        <f t="shared" si="73"/>
        <v>2</v>
      </c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5"/>
      <c r="AE505" s="35">
        <v>502</v>
      </c>
      <c r="AH505" s="5"/>
      <c r="AI505" s="5"/>
    </row>
    <row r="506" spans="1:35" ht="16.5" x14ac:dyDescent="0.2">
      <c r="A506" s="55">
        <f t="shared" si="70"/>
        <v>8</v>
      </c>
      <c r="B506" s="55">
        <f t="shared" si="76"/>
        <v>85</v>
      </c>
      <c r="C506" s="55">
        <f t="shared" si="71"/>
        <v>10</v>
      </c>
      <c r="D506" s="60">
        <f t="shared" si="75"/>
        <v>3081011</v>
      </c>
      <c r="E506" s="26">
        <v>30810</v>
      </c>
      <c r="F506" s="13">
        <v>1</v>
      </c>
      <c r="G506" s="13" t="s">
        <v>292</v>
      </c>
      <c r="H506" s="13" t="s">
        <v>295</v>
      </c>
      <c r="I506" s="13">
        <f t="shared" si="72"/>
        <v>78</v>
      </c>
      <c r="J506" s="13">
        <f t="shared" si="74"/>
        <v>7</v>
      </c>
      <c r="K506" s="13">
        <f t="shared" si="73"/>
        <v>2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27"/>
      <c r="AE506" s="35">
        <v>503</v>
      </c>
      <c r="AH506" s="5"/>
      <c r="AI506" s="5"/>
    </row>
    <row r="507" spans="1:35" ht="16.5" x14ac:dyDescent="0.2">
      <c r="A507" s="55">
        <f t="shared" si="70"/>
        <v>8</v>
      </c>
      <c r="B507" s="55">
        <f t="shared" si="76"/>
        <v>85</v>
      </c>
      <c r="C507" s="55">
        <f t="shared" si="71"/>
        <v>10</v>
      </c>
      <c r="D507" s="60">
        <f t="shared" si="75"/>
        <v>3081020</v>
      </c>
      <c r="E507" s="26">
        <v>30810</v>
      </c>
      <c r="F507" s="13">
        <v>2</v>
      </c>
      <c r="G507" s="13" t="s">
        <v>291</v>
      </c>
      <c r="H507" s="13" t="s">
        <v>297</v>
      </c>
      <c r="I507" s="13">
        <f t="shared" si="72"/>
        <v>78</v>
      </c>
      <c r="J507" s="13">
        <f t="shared" si="74"/>
        <v>7</v>
      </c>
      <c r="K507" s="13">
        <f t="shared" si="73"/>
        <v>2</v>
      </c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27"/>
      <c r="AE507" s="35">
        <v>504</v>
      </c>
      <c r="AH507" s="5"/>
      <c r="AI507" s="5"/>
    </row>
    <row r="508" spans="1:35" ht="16.5" x14ac:dyDescent="0.2">
      <c r="A508" s="55">
        <f t="shared" si="70"/>
        <v>8</v>
      </c>
      <c r="B508" s="55">
        <f t="shared" si="76"/>
        <v>85</v>
      </c>
      <c r="C508" s="55">
        <f t="shared" si="71"/>
        <v>10</v>
      </c>
      <c r="D508" s="60">
        <f t="shared" si="75"/>
        <v>3081021</v>
      </c>
      <c r="E508" s="26">
        <v>30810</v>
      </c>
      <c r="F508" s="13">
        <v>2</v>
      </c>
      <c r="G508" s="13" t="s">
        <v>292</v>
      </c>
      <c r="H508" s="13" t="s">
        <v>299</v>
      </c>
      <c r="I508" s="13">
        <f t="shared" si="72"/>
        <v>78</v>
      </c>
      <c r="J508" s="13">
        <f t="shared" si="74"/>
        <v>7</v>
      </c>
      <c r="K508" s="13">
        <f t="shared" si="73"/>
        <v>2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27"/>
      <c r="AE508" s="35">
        <v>505</v>
      </c>
      <c r="AH508" s="5"/>
      <c r="AI508" s="5"/>
    </row>
    <row r="509" spans="1:35" ht="16.5" x14ac:dyDescent="0.2">
      <c r="A509" s="55">
        <f t="shared" si="70"/>
        <v>8</v>
      </c>
      <c r="B509" s="55">
        <f t="shared" si="76"/>
        <v>85</v>
      </c>
      <c r="C509" s="55">
        <f t="shared" si="71"/>
        <v>10</v>
      </c>
      <c r="D509" s="60">
        <f t="shared" si="75"/>
        <v>3081030</v>
      </c>
      <c r="E509" s="26">
        <v>30810</v>
      </c>
      <c r="F509" s="13">
        <v>3</v>
      </c>
      <c r="G509" s="13" t="s">
        <v>291</v>
      </c>
      <c r="H509" s="13" t="s">
        <v>698</v>
      </c>
      <c r="I509" s="13">
        <f t="shared" si="72"/>
        <v>78</v>
      </c>
      <c r="J509" s="13">
        <f t="shared" si="74"/>
        <v>7</v>
      </c>
      <c r="K509" s="13">
        <f t="shared" si="73"/>
        <v>2</v>
      </c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27"/>
      <c r="AE509" s="35">
        <v>506</v>
      </c>
      <c r="AH509" s="5"/>
      <c r="AI509" s="5"/>
    </row>
    <row r="510" spans="1:35" ht="17.25" thickBot="1" x14ac:dyDescent="0.25">
      <c r="A510" s="55">
        <f t="shared" si="70"/>
        <v>8</v>
      </c>
      <c r="B510" s="55">
        <f t="shared" si="76"/>
        <v>85</v>
      </c>
      <c r="C510" s="55">
        <f t="shared" si="71"/>
        <v>10</v>
      </c>
      <c r="D510" s="60">
        <f t="shared" si="75"/>
        <v>3081031</v>
      </c>
      <c r="E510" s="28">
        <v>30810</v>
      </c>
      <c r="F510" s="29">
        <v>3</v>
      </c>
      <c r="G510" s="29" t="s">
        <v>292</v>
      </c>
      <c r="H510" s="29" t="s">
        <v>1119</v>
      </c>
      <c r="I510" s="29">
        <f t="shared" si="72"/>
        <v>78</v>
      </c>
      <c r="J510" s="29">
        <f t="shared" si="74"/>
        <v>7</v>
      </c>
      <c r="K510" s="29">
        <f t="shared" si="73"/>
        <v>2</v>
      </c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31"/>
      <c r="AE510" s="35">
        <v>507</v>
      </c>
      <c r="AH510" s="5"/>
      <c r="AI510" s="5"/>
    </row>
    <row r="511" spans="1:35" ht="16.5" x14ac:dyDescent="0.2">
      <c r="A511" s="55">
        <f t="shared" si="70"/>
        <v>8</v>
      </c>
      <c r="B511" s="55">
        <f t="shared" si="76"/>
        <v>86</v>
      </c>
      <c r="C511" s="55">
        <f t="shared" si="71"/>
        <v>11</v>
      </c>
      <c r="D511" s="60">
        <f t="shared" si="75"/>
        <v>3081110</v>
      </c>
      <c r="E511" s="23">
        <v>30811</v>
      </c>
      <c r="F511" s="24">
        <v>1</v>
      </c>
      <c r="G511" s="24" t="s">
        <v>291</v>
      </c>
      <c r="H511" s="24" t="s">
        <v>749</v>
      </c>
      <c r="I511" s="24">
        <f t="shared" si="72"/>
        <v>79</v>
      </c>
      <c r="J511" s="24">
        <f t="shared" si="74"/>
        <v>7</v>
      </c>
      <c r="K511" s="24">
        <f t="shared" si="73"/>
        <v>2</v>
      </c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5"/>
      <c r="AE511" s="35">
        <v>508</v>
      </c>
      <c r="AH511" s="5"/>
      <c r="AI511" s="5"/>
    </row>
    <row r="512" spans="1:35" ht="16.5" x14ac:dyDescent="0.2">
      <c r="A512" s="55">
        <f t="shared" si="70"/>
        <v>8</v>
      </c>
      <c r="B512" s="55">
        <f t="shared" si="76"/>
        <v>86</v>
      </c>
      <c r="C512" s="55">
        <f t="shared" si="71"/>
        <v>11</v>
      </c>
      <c r="D512" s="60">
        <f t="shared" si="75"/>
        <v>3081111</v>
      </c>
      <c r="E512" s="26">
        <v>30811</v>
      </c>
      <c r="F512" s="13">
        <v>1</v>
      </c>
      <c r="G512" s="13" t="s">
        <v>292</v>
      </c>
      <c r="H512" s="13" t="s">
        <v>295</v>
      </c>
      <c r="I512" s="13">
        <f t="shared" si="72"/>
        <v>79</v>
      </c>
      <c r="J512" s="13">
        <f t="shared" si="74"/>
        <v>7</v>
      </c>
      <c r="K512" s="13">
        <f t="shared" si="73"/>
        <v>2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27"/>
      <c r="AE512" s="35">
        <v>509</v>
      </c>
      <c r="AH512" s="5"/>
      <c r="AI512" s="5"/>
    </row>
    <row r="513" spans="1:35" ht="16.5" x14ac:dyDescent="0.2">
      <c r="A513" s="55">
        <f t="shared" si="70"/>
        <v>8</v>
      </c>
      <c r="B513" s="55">
        <f t="shared" si="76"/>
        <v>86</v>
      </c>
      <c r="C513" s="55">
        <f t="shared" si="71"/>
        <v>11</v>
      </c>
      <c r="D513" s="60">
        <f t="shared" si="75"/>
        <v>3081120</v>
      </c>
      <c r="E513" s="26">
        <v>30811</v>
      </c>
      <c r="F513" s="13">
        <v>2</v>
      </c>
      <c r="G513" s="13" t="s">
        <v>291</v>
      </c>
      <c r="H513" s="13" t="s">
        <v>297</v>
      </c>
      <c r="I513" s="13">
        <f t="shared" si="72"/>
        <v>79</v>
      </c>
      <c r="J513" s="13">
        <f t="shared" si="74"/>
        <v>7</v>
      </c>
      <c r="K513" s="13">
        <f t="shared" si="73"/>
        <v>2</v>
      </c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27"/>
      <c r="AE513" s="35">
        <v>510</v>
      </c>
      <c r="AH513" s="5"/>
      <c r="AI513" s="5"/>
    </row>
    <row r="514" spans="1:35" ht="16.5" x14ac:dyDescent="0.2">
      <c r="A514" s="55">
        <f t="shared" ref="A514:A577" si="77">MATCH(B514-1,$AU$4:$AU$19,1)</f>
        <v>8</v>
      </c>
      <c r="B514" s="55">
        <f t="shared" si="76"/>
        <v>86</v>
      </c>
      <c r="C514" s="55">
        <f t="shared" ref="C514:C577" si="78">B514-INDEX($AU$4:$AU$19,A514)</f>
        <v>11</v>
      </c>
      <c r="D514" s="60">
        <f t="shared" si="75"/>
        <v>3081121</v>
      </c>
      <c r="E514" s="26">
        <v>30811</v>
      </c>
      <c r="F514" s="13">
        <v>2</v>
      </c>
      <c r="G514" s="13" t="s">
        <v>292</v>
      </c>
      <c r="H514" s="13" t="s">
        <v>299</v>
      </c>
      <c r="I514" s="13">
        <f t="shared" ref="I514:I577" si="79">INDEX($AL$4:$AL$198,B514)</f>
        <v>79</v>
      </c>
      <c r="J514" s="13">
        <f t="shared" si="74"/>
        <v>7</v>
      </c>
      <c r="K514" s="13">
        <f t="shared" ref="K514:K577" si="80">INDEX($AP$4:$AP$198,B514)</f>
        <v>2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27"/>
      <c r="AE514" s="35">
        <v>511</v>
      </c>
      <c r="AH514" s="5"/>
      <c r="AI514" s="5"/>
    </row>
    <row r="515" spans="1:35" ht="16.5" x14ac:dyDescent="0.2">
      <c r="A515" s="55">
        <f t="shared" si="77"/>
        <v>8</v>
      </c>
      <c r="B515" s="55">
        <f t="shared" si="76"/>
        <v>86</v>
      </c>
      <c r="C515" s="55">
        <f t="shared" si="78"/>
        <v>11</v>
      </c>
      <c r="D515" s="60">
        <f t="shared" si="75"/>
        <v>3081130</v>
      </c>
      <c r="E515" s="26">
        <v>30811</v>
      </c>
      <c r="F515" s="13">
        <v>3</v>
      </c>
      <c r="G515" s="13" t="s">
        <v>291</v>
      </c>
      <c r="H515" s="13" t="s">
        <v>698</v>
      </c>
      <c r="I515" s="13">
        <f t="shared" si="79"/>
        <v>79</v>
      </c>
      <c r="J515" s="13">
        <f t="shared" ref="J515:J578" si="81">INDEX($AM$4:$AO$198,B515,F515)</f>
        <v>7</v>
      </c>
      <c r="K515" s="13">
        <f t="shared" si="80"/>
        <v>2</v>
      </c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27"/>
      <c r="AE515" s="35">
        <v>512</v>
      </c>
      <c r="AH515" s="5"/>
      <c r="AI515" s="5"/>
    </row>
    <row r="516" spans="1:35" ht="17.25" thickBot="1" x14ac:dyDescent="0.25">
      <c r="A516" s="55">
        <f t="shared" si="77"/>
        <v>8</v>
      </c>
      <c r="B516" s="55">
        <f t="shared" si="76"/>
        <v>86</v>
      </c>
      <c r="C516" s="55">
        <f t="shared" si="78"/>
        <v>11</v>
      </c>
      <c r="D516" s="60">
        <f t="shared" si="75"/>
        <v>3081131</v>
      </c>
      <c r="E516" s="28">
        <v>30811</v>
      </c>
      <c r="F516" s="29">
        <v>3</v>
      </c>
      <c r="G516" s="29" t="s">
        <v>292</v>
      </c>
      <c r="H516" s="29" t="s">
        <v>296</v>
      </c>
      <c r="I516" s="29">
        <f t="shared" si="79"/>
        <v>79</v>
      </c>
      <c r="J516" s="29">
        <f t="shared" si="81"/>
        <v>7</v>
      </c>
      <c r="K516" s="29">
        <f t="shared" si="80"/>
        <v>2</v>
      </c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31"/>
      <c r="AE516" s="35">
        <v>513</v>
      </c>
      <c r="AH516" s="5"/>
      <c r="AI516" s="5"/>
    </row>
    <row r="517" spans="1:35" ht="16.5" x14ac:dyDescent="0.2">
      <c r="A517" s="55">
        <f t="shared" si="77"/>
        <v>8</v>
      </c>
      <c r="B517" s="55">
        <f t="shared" si="76"/>
        <v>87</v>
      </c>
      <c r="C517" s="55">
        <f t="shared" si="78"/>
        <v>12</v>
      </c>
      <c r="D517" s="60">
        <f t="shared" ref="D517:D580" si="82">E517*100+F517*10+IF(G517="jlr",0,1)</f>
        <v>3081210</v>
      </c>
      <c r="E517" s="23">
        <v>30812</v>
      </c>
      <c r="F517" s="24">
        <v>1</v>
      </c>
      <c r="G517" s="24" t="s">
        <v>291</v>
      </c>
      <c r="H517" s="24" t="s">
        <v>749</v>
      </c>
      <c r="I517" s="24">
        <f t="shared" si="79"/>
        <v>79</v>
      </c>
      <c r="J517" s="24">
        <f t="shared" si="81"/>
        <v>7</v>
      </c>
      <c r="K517" s="24">
        <f t="shared" si="80"/>
        <v>2</v>
      </c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5"/>
      <c r="AE517" s="35">
        <v>514</v>
      </c>
      <c r="AH517" s="5"/>
      <c r="AI517" s="5"/>
    </row>
    <row r="518" spans="1:35" ht="16.5" x14ac:dyDescent="0.2">
      <c r="A518" s="55">
        <f t="shared" si="77"/>
        <v>8</v>
      </c>
      <c r="B518" s="55">
        <f t="shared" si="76"/>
        <v>87</v>
      </c>
      <c r="C518" s="55">
        <f t="shared" si="78"/>
        <v>12</v>
      </c>
      <c r="D518" s="60">
        <f t="shared" si="82"/>
        <v>3081211</v>
      </c>
      <c r="E518" s="26">
        <v>30812</v>
      </c>
      <c r="F518" s="13">
        <v>1</v>
      </c>
      <c r="G518" s="13" t="s">
        <v>292</v>
      </c>
      <c r="H518" s="13" t="s">
        <v>1116</v>
      </c>
      <c r="I518" s="13">
        <f t="shared" si="79"/>
        <v>79</v>
      </c>
      <c r="J518" s="13">
        <f t="shared" si="81"/>
        <v>7</v>
      </c>
      <c r="K518" s="13">
        <f t="shared" si="80"/>
        <v>2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27"/>
      <c r="AE518" s="35">
        <v>515</v>
      </c>
      <c r="AH518" s="5"/>
      <c r="AI518" s="5"/>
    </row>
    <row r="519" spans="1:35" ht="16.5" x14ac:dyDescent="0.2">
      <c r="A519" s="55">
        <f t="shared" si="77"/>
        <v>8</v>
      </c>
      <c r="B519" s="55">
        <f t="shared" si="76"/>
        <v>87</v>
      </c>
      <c r="C519" s="55">
        <f t="shared" si="78"/>
        <v>12</v>
      </c>
      <c r="D519" s="60">
        <f t="shared" si="82"/>
        <v>3081220</v>
      </c>
      <c r="E519" s="26">
        <v>30812</v>
      </c>
      <c r="F519" s="13">
        <v>2</v>
      </c>
      <c r="G519" s="13" t="s">
        <v>291</v>
      </c>
      <c r="H519" s="13" t="s">
        <v>297</v>
      </c>
      <c r="I519" s="13">
        <f t="shared" si="79"/>
        <v>79</v>
      </c>
      <c r="J519" s="13">
        <f t="shared" si="81"/>
        <v>7</v>
      </c>
      <c r="K519" s="13">
        <f t="shared" si="80"/>
        <v>2</v>
      </c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27"/>
      <c r="AE519" s="35">
        <v>516</v>
      </c>
      <c r="AH519" s="5"/>
      <c r="AI519" s="5"/>
    </row>
    <row r="520" spans="1:35" ht="16.5" x14ac:dyDescent="0.2">
      <c r="A520" s="55">
        <f t="shared" si="77"/>
        <v>8</v>
      </c>
      <c r="B520" s="55">
        <f t="shared" si="76"/>
        <v>87</v>
      </c>
      <c r="C520" s="55">
        <f t="shared" si="78"/>
        <v>12</v>
      </c>
      <c r="D520" s="60">
        <f t="shared" si="82"/>
        <v>3081221</v>
      </c>
      <c r="E520" s="26">
        <v>30812</v>
      </c>
      <c r="F520" s="13">
        <v>2</v>
      </c>
      <c r="G520" s="13" t="s">
        <v>292</v>
      </c>
      <c r="H520" s="13" t="s">
        <v>299</v>
      </c>
      <c r="I520" s="13">
        <f t="shared" si="79"/>
        <v>79</v>
      </c>
      <c r="J520" s="13">
        <f t="shared" si="81"/>
        <v>7</v>
      </c>
      <c r="K520" s="13">
        <f t="shared" si="80"/>
        <v>2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27"/>
      <c r="AE520" s="35">
        <v>517</v>
      </c>
      <c r="AH520" s="5"/>
      <c r="AI520" s="5"/>
    </row>
    <row r="521" spans="1:35" ht="16.5" x14ac:dyDescent="0.2">
      <c r="A521" s="55">
        <f t="shared" si="77"/>
        <v>8</v>
      </c>
      <c r="B521" s="55">
        <f t="shared" ref="B521:B584" si="83">INT((AE524-1)/6)+1</f>
        <v>87</v>
      </c>
      <c r="C521" s="55">
        <f t="shared" si="78"/>
        <v>12</v>
      </c>
      <c r="D521" s="60">
        <f t="shared" si="82"/>
        <v>3081230</v>
      </c>
      <c r="E521" s="26">
        <v>30812</v>
      </c>
      <c r="F521" s="13">
        <v>3</v>
      </c>
      <c r="G521" s="13" t="s">
        <v>291</v>
      </c>
      <c r="H521" s="13" t="s">
        <v>698</v>
      </c>
      <c r="I521" s="13">
        <f t="shared" si="79"/>
        <v>79</v>
      </c>
      <c r="J521" s="13">
        <f t="shared" si="81"/>
        <v>7</v>
      </c>
      <c r="K521" s="13">
        <f t="shared" si="80"/>
        <v>2</v>
      </c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27"/>
      <c r="AE521" s="35">
        <v>518</v>
      </c>
      <c r="AH521" s="5"/>
      <c r="AI521" s="5"/>
    </row>
    <row r="522" spans="1:35" ht="17.25" thickBot="1" x14ac:dyDescent="0.25">
      <c r="A522" s="55">
        <f t="shared" si="77"/>
        <v>8</v>
      </c>
      <c r="B522" s="55">
        <f t="shared" si="83"/>
        <v>87</v>
      </c>
      <c r="C522" s="55">
        <f t="shared" si="78"/>
        <v>12</v>
      </c>
      <c r="D522" s="60">
        <f t="shared" si="82"/>
        <v>3081231</v>
      </c>
      <c r="E522" s="28">
        <v>30812</v>
      </c>
      <c r="F522" s="29">
        <v>3</v>
      </c>
      <c r="G522" s="29" t="s">
        <v>292</v>
      </c>
      <c r="H522" s="29" t="s">
        <v>296</v>
      </c>
      <c r="I522" s="29">
        <f t="shared" si="79"/>
        <v>79</v>
      </c>
      <c r="J522" s="29">
        <f t="shared" si="81"/>
        <v>7</v>
      </c>
      <c r="K522" s="29">
        <f t="shared" si="80"/>
        <v>2</v>
      </c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31"/>
      <c r="AE522" s="35">
        <v>519</v>
      </c>
      <c r="AH522" s="5"/>
      <c r="AI522" s="5"/>
    </row>
    <row r="523" spans="1:35" ht="16.5" x14ac:dyDescent="0.2">
      <c r="A523" s="55">
        <f t="shared" si="77"/>
        <v>8</v>
      </c>
      <c r="B523" s="55">
        <f t="shared" si="83"/>
        <v>88</v>
      </c>
      <c r="C523" s="55">
        <f t="shared" si="78"/>
        <v>13</v>
      </c>
      <c r="D523" s="60">
        <f t="shared" si="82"/>
        <v>3081310</v>
      </c>
      <c r="E523" s="23">
        <v>30813</v>
      </c>
      <c r="F523" s="24">
        <v>1</v>
      </c>
      <c r="G523" s="24" t="s">
        <v>1113</v>
      </c>
      <c r="H523" s="24" t="s">
        <v>749</v>
      </c>
      <c r="I523" s="24">
        <f t="shared" si="79"/>
        <v>80</v>
      </c>
      <c r="J523" s="24">
        <f t="shared" si="81"/>
        <v>8</v>
      </c>
      <c r="K523" s="24">
        <f t="shared" si="80"/>
        <v>2</v>
      </c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5"/>
      <c r="AE523" s="35">
        <v>520</v>
      </c>
      <c r="AH523" s="5"/>
      <c r="AI523" s="5"/>
    </row>
    <row r="524" spans="1:35" ht="16.5" x14ac:dyDescent="0.2">
      <c r="A524" s="55">
        <f t="shared" si="77"/>
        <v>8</v>
      </c>
      <c r="B524" s="55">
        <f t="shared" si="83"/>
        <v>88</v>
      </c>
      <c r="C524" s="55">
        <f t="shared" si="78"/>
        <v>13</v>
      </c>
      <c r="D524" s="60">
        <f t="shared" si="82"/>
        <v>3081311</v>
      </c>
      <c r="E524" s="26">
        <v>30813</v>
      </c>
      <c r="F524" s="13">
        <v>1</v>
      </c>
      <c r="G524" s="13" t="s">
        <v>292</v>
      </c>
      <c r="H524" s="13" t="s">
        <v>1116</v>
      </c>
      <c r="I524" s="13">
        <f t="shared" si="79"/>
        <v>80</v>
      </c>
      <c r="J524" s="13">
        <f t="shared" si="81"/>
        <v>8</v>
      </c>
      <c r="K524" s="13">
        <f t="shared" si="80"/>
        <v>2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27"/>
      <c r="AE524" s="35">
        <v>521</v>
      </c>
      <c r="AH524" s="5"/>
      <c r="AI524" s="5"/>
    </row>
    <row r="525" spans="1:35" ht="16.5" x14ac:dyDescent="0.2">
      <c r="A525" s="55">
        <f t="shared" si="77"/>
        <v>8</v>
      </c>
      <c r="B525" s="55">
        <f t="shared" si="83"/>
        <v>88</v>
      </c>
      <c r="C525" s="55">
        <f t="shared" si="78"/>
        <v>13</v>
      </c>
      <c r="D525" s="60">
        <f t="shared" si="82"/>
        <v>3081320</v>
      </c>
      <c r="E525" s="26">
        <v>30813</v>
      </c>
      <c r="F525" s="13">
        <v>2</v>
      </c>
      <c r="G525" s="13" t="s">
        <v>291</v>
      </c>
      <c r="H525" s="13" t="s">
        <v>297</v>
      </c>
      <c r="I525" s="13">
        <f t="shared" si="79"/>
        <v>80</v>
      </c>
      <c r="J525" s="13">
        <f t="shared" si="81"/>
        <v>7</v>
      </c>
      <c r="K525" s="13">
        <f t="shared" si="80"/>
        <v>2</v>
      </c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27"/>
      <c r="AE525" s="35">
        <v>522</v>
      </c>
      <c r="AH525" s="5"/>
      <c r="AI525" s="5"/>
    </row>
    <row r="526" spans="1:35" ht="16.5" x14ac:dyDescent="0.2">
      <c r="A526" s="55">
        <f t="shared" si="77"/>
        <v>8</v>
      </c>
      <c r="B526" s="55">
        <f t="shared" si="83"/>
        <v>88</v>
      </c>
      <c r="C526" s="55">
        <f t="shared" si="78"/>
        <v>13</v>
      </c>
      <c r="D526" s="60">
        <f t="shared" si="82"/>
        <v>3081321</v>
      </c>
      <c r="E526" s="26">
        <v>30813</v>
      </c>
      <c r="F526" s="13">
        <v>2</v>
      </c>
      <c r="G526" s="13" t="s">
        <v>292</v>
      </c>
      <c r="H526" s="13" t="s">
        <v>299</v>
      </c>
      <c r="I526" s="13">
        <f t="shared" si="79"/>
        <v>80</v>
      </c>
      <c r="J526" s="13">
        <f t="shared" si="81"/>
        <v>7</v>
      </c>
      <c r="K526" s="13">
        <f t="shared" si="80"/>
        <v>2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27"/>
      <c r="AE526" s="35">
        <v>523</v>
      </c>
      <c r="AH526" s="5"/>
      <c r="AI526" s="5"/>
    </row>
    <row r="527" spans="1:35" ht="16.5" x14ac:dyDescent="0.2">
      <c r="A527" s="55">
        <f t="shared" si="77"/>
        <v>8</v>
      </c>
      <c r="B527" s="55">
        <f t="shared" si="83"/>
        <v>88</v>
      </c>
      <c r="C527" s="55">
        <f t="shared" si="78"/>
        <v>13</v>
      </c>
      <c r="D527" s="60">
        <f t="shared" si="82"/>
        <v>3081330</v>
      </c>
      <c r="E527" s="26">
        <v>30813</v>
      </c>
      <c r="F527" s="13">
        <v>3</v>
      </c>
      <c r="G527" s="13" t="s">
        <v>1113</v>
      </c>
      <c r="H527" s="13" t="s">
        <v>698</v>
      </c>
      <c r="I527" s="13">
        <f t="shared" si="79"/>
        <v>80</v>
      </c>
      <c r="J527" s="13">
        <f t="shared" si="81"/>
        <v>7</v>
      </c>
      <c r="K527" s="13">
        <f t="shared" si="80"/>
        <v>2</v>
      </c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27"/>
      <c r="AE527" s="35">
        <v>524</v>
      </c>
      <c r="AH527" s="5"/>
      <c r="AI527" s="5"/>
    </row>
    <row r="528" spans="1:35" ht="17.25" thickBot="1" x14ac:dyDescent="0.25">
      <c r="A528" s="55">
        <f t="shared" si="77"/>
        <v>8</v>
      </c>
      <c r="B528" s="55">
        <f t="shared" si="83"/>
        <v>88</v>
      </c>
      <c r="C528" s="55">
        <f t="shared" si="78"/>
        <v>13</v>
      </c>
      <c r="D528" s="60">
        <f t="shared" si="82"/>
        <v>3081331</v>
      </c>
      <c r="E528" s="28">
        <v>30813</v>
      </c>
      <c r="F528" s="29">
        <v>3</v>
      </c>
      <c r="G528" s="29" t="s">
        <v>292</v>
      </c>
      <c r="H528" s="29" t="s">
        <v>296</v>
      </c>
      <c r="I528" s="29">
        <f t="shared" si="79"/>
        <v>80</v>
      </c>
      <c r="J528" s="29">
        <f t="shared" si="81"/>
        <v>7</v>
      </c>
      <c r="K528" s="29">
        <f t="shared" si="80"/>
        <v>2</v>
      </c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31"/>
      <c r="AE528" s="35">
        <v>525</v>
      </c>
      <c r="AH528" s="5"/>
      <c r="AI528" s="5"/>
    </row>
    <row r="529" spans="1:35" ht="16.5" x14ac:dyDescent="0.2">
      <c r="A529" s="55">
        <f t="shared" si="77"/>
        <v>8</v>
      </c>
      <c r="B529" s="55">
        <f t="shared" si="83"/>
        <v>89</v>
      </c>
      <c r="C529" s="55">
        <f t="shared" si="78"/>
        <v>14</v>
      </c>
      <c r="D529" s="60">
        <f t="shared" si="82"/>
        <v>3081410</v>
      </c>
      <c r="E529" s="23">
        <v>30814</v>
      </c>
      <c r="F529" s="24">
        <v>1</v>
      </c>
      <c r="G529" s="24" t="s">
        <v>291</v>
      </c>
      <c r="H529" s="24" t="s">
        <v>749</v>
      </c>
      <c r="I529" s="24">
        <f t="shared" si="79"/>
        <v>80</v>
      </c>
      <c r="J529" s="24">
        <f t="shared" si="81"/>
        <v>8</v>
      </c>
      <c r="K529" s="24">
        <f t="shared" si="80"/>
        <v>2</v>
      </c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5"/>
      <c r="AE529" s="35">
        <v>526</v>
      </c>
      <c r="AH529" s="5"/>
      <c r="AI529" s="5"/>
    </row>
    <row r="530" spans="1:35" ht="16.5" x14ac:dyDescent="0.2">
      <c r="A530" s="55">
        <f t="shared" si="77"/>
        <v>8</v>
      </c>
      <c r="B530" s="55">
        <f t="shared" si="83"/>
        <v>89</v>
      </c>
      <c r="C530" s="55">
        <f t="shared" si="78"/>
        <v>14</v>
      </c>
      <c r="D530" s="60">
        <f t="shared" si="82"/>
        <v>3081411</v>
      </c>
      <c r="E530" s="26">
        <v>30814</v>
      </c>
      <c r="F530" s="13">
        <v>1</v>
      </c>
      <c r="G530" s="13" t="s">
        <v>292</v>
      </c>
      <c r="H530" s="13" t="s">
        <v>1116</v>
      </c>
      <c r="I530" s="13">
        <f t="shared" si="79"/>
        <v>80</v>
      </c>
      <c r="J530" s="13">
        <f t="shared" si="81"/>
        <v>8</v>
      </c>
      <c r="K530" s="13">
        <f t="shared" si="80"/>
        <v>2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27"/>
      <c r="AE530" s="35">
        <v>527</v>
      </c>
      <c r="AH530" s="5"/>
      <c r="AI530" s="5"/>
    </row>
    <row r="531" spans="1:35" ht="16.5" x14ac:dyDescent="0.2">
      <c r="A531" s="55">
        <f t="shared" si="77"/>
        <v>8</v>
      </c>
      <c r="B531" s="55">
        <f t="shared" si="83"/>
        <v>89</v>
      </c>
      <c r="C531" s="55">
        <f t="shared" si="78"/>
        <v>14</v>
      </c>
      <c r="D531" s="60">
        <f t="shared" si="82"/>
        <v>3081420</v>
      </c>
      <c r="E531" s="26">
        <v>30814</v>
      </c>
      <c r="F531" s="13">
        <v>2</v>
      </c>
      <c r="G531" s="13" t="s">
        <v>291</v>
      </c>
      <c r="H531" s="13" t="s">
        <v>297</v>
      </c>
      <c r="I531" s="13">
        <f t="shared" si="79"/>
        <v>80</v>
      </c>
      <c r="J531" s="13">
        <f t="shared" si="81"/>
        <v>8</v>
      </c>
      <c r="K531" s="13">
        <f t="shared" si="80"/>
        <v>2</v>
      </c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27"/>
      <c r="AE531" s="35">
        <v>528</v>
      </c>
      <c r="AH531" s="5"/>
      <c r="AI531" s="5"/>
    </row>
    <row r="532" spans="1:35" ht="16.5" x14ac:dyDescent="0.2">
      <c r="A532" s="55">
        <f t="shared" si="77"/>
        <v>8</v>
      </c>
      <c r="B532" s="55">
        <f t="shared" si="83"/>
        <v>89</v>
      </c>
      <c r="C532" s="55">
        <f t="shared" si="78"/>
        <v>14</v>
      </c>
      <c r="D532" s="60">
        <f t="shared" si="82"/>
        <v>3081421</v>
      </c>
      <c r="E532" s="26">
        <v>30814</v>
      </c>
      <c r="F532" s="13">
        <v>2</v>
      </c>
      <c r="G532" s="13" t="s">
        <v>292</v>
      </c>
      <c r="H532" s="13" t="s">
        <v>299</v>
      </c>
      <c r="I532" s="13">
        <f t="shared" si="79"/>
        <v>80</v>
      </c>
      <c r="J532" s="13">
        <f t="shared" si="81"/>
        <v>8</v>
      </c>
      <c r="K532" s="13">
        <f t="shared" si="80"/>
        <v>2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27"/>
      <c r="AE532" s="35">
        <v>529</v>
      </c>
      <c r="AH532" s="5"/>
      <c r="AI532" s="5"/>
    </row>
    <row r="533" spans="1:35" ht="16.5" x14ac:dyDescent="0.2">
      <c r="A533" s="55">
        <f t="shared" si="77"/>
        <v>8</v>
      </c>
      <c r="B533" s="55">
        <f t="shared" si="83"/>
        <v>89</v>
      </c>
      <c r="C533" s="55">
        <f t="shared" si="78"/>
        <v>14</v>
      </c>
      <c r="D533" s="60">
        <f t="shared" si="82"/>
        <v>3081430</v>
      </c>
      <c r="E533" s="26">
        <v>30814</v>
      </c>
      <c r="F533" s="13">
        <v>3</v>
      </c>
      <c r="G533" s="13" t="s">
        <v>291</v>
      </c>
      <c r="H533" s="13" t="s">
        <v>1114</v>
      </c>
      <c r="I533" s="13">
        <f t="shared" si="79"/>
        <v>80</v>
      </c>
      <c r="J533" s="13">
        <f t="shared" si="81"/>
        <v>7</v>
      </c>
      <c r="K533" s="13">
        <f t="shared" si="80"/>
        <v>2</v>
      </c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27"/>
      <c r="AE533" s="35">
        <v>530</v>
      </c>
      <c r="AH533" s="5"/>
      <c r="AI533" s="5"/>
    </row>
    <row r="534" spans="1:35" ht="17.25" thickBot="1" x14ac:dyDescent="0.25">
      <c r="A534" s="55">
        <f t="shared" si="77"/>
        <v>8</v>
      </c>
      <c r="B534" s="55">
        <f t="shared" si="83"/>
        <v>89</v>
      </c>
      <c r="C534" s="55">
        <f t="shared" si="78"/>
        <v>14</v>
      </c>
      <c r="D534" s="60">
        <f t="shared" si="82"/>
        <v>3081431</v>
      </c>
      <c r="E534" s="28">
        <v>30814</v>
      </c>
      <c r="F534" s="29">
        <v>3</v>
      </c>
      <c r="G534" s="29" t="s">
        <v>1111</v>
      </c>
      <c r="H534" s="29" t="s">
        <v>296</v>
      </c>
      <c r="I534" s="29">
        <f t="shared" si="79"/>
        <v>80</v>
      </c>
      <c r="J534" s="29">
        <f t="shared" si="81"/>
        <v>7</v>
      </c>
      <c r="K534" s="29">
        <f t="shared" si="80"/>
        <v>2</v>
      </c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31"/>
      <c r="AE534" s="35">
        <v>531</v>
      </c>
      <c r="AH534" s="5"/>
      <c r="AI534" s="5"/>
    </row>
    <row r="535" spans="1:35" ht="16.5" x14ac:dyDescent="0.2">
      <c r="A535" s="55">
        <f t="shared" si="77"/>
        <v>8</v>
      </c>
      <c r="B535" s="55">
        <f t="shared" si="83"/>
        <v>90</v>
      </c>
      <c r="C535" s="55">
        <f t="shared" si="78"/>
        <v>15</v>
      </c>
      <c r="D535" s="60">
        <f t="shared" si="82"/>
        <v>3081510</v>
      </c>
      <c r="E535" s="23">
        <v>30815</v>
      </c>
      <c r="F535" s="24">
        <v>1</v>
      </c>
      <c r="G535" s="24" t="s">
        <v>291</v>
      </c>
      <c r="H535" s="24" t="s">
        <v>749</v>
      </c>
      <c r="I535" s="24">
        <f t="shared" si="79"/>
        <v>80</v>
      </c>
      <c r="J535" s="24">
        <f t="shared" si="81"/>
        <v>8</v>
      </c>
      <c r="K535" s="24">
        <f t="shared" si="80"/>
        <v>2</v>
      </c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5"/>
      <c r="AE535" s="35">
        <v>532</v>
      </c>
      <c r="AH535" s="5"/>
      <c r="AI535" s="5"/>
    </row>
    <row r="536" spans="1:35" ht="16.5" x14ac:dyDescent="0.2">
      <c r="A536" s="55">
        <f t="shared" si="77"/>
        <v>8</v>
      </c>
      <c r="B536" s="55">
        <f t="shared" si="83"/>
        <v>90</v>
      </c>
      <c r="C536" s="55">
        <f t="shared" si="78"/>
        <v>15</v>
      </c>
      <c r="D536" s="60">
        <f t="shared" si="82"/>
        <v>3081511</v>
      </c>
      <c r="E536" s="26">
        <v>30815</v>
      </c>
      <c r="F536" s="13">
        <v>1</v>
      </c>
      <c r="G536" s="13" t="s">
        <v>292</v>
      </c>
      <c r="H536" s="13" t="s">
        <v>295</v>
      </c>
      <c r="I536" s="13">
        <f t="shared" si="79"/>
        <v>80</v>
      </c>
      <c r="J536" s="13">
        <f t="shared" si="81"/>
        <v>8</v>
      </c>
      <c r="K536" s="13">
        <f t="shared" si="80"/>
        <v>2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27"/>
      <c r="AE536" s="35">
        <v>533</v>
      </c>
      <c r="AH536" s="5"/>
      <c r="AI536" s="5"/>
    </row>
    <row r="537" spans="1:35" ht="16.5" x14ac:dyDescent="0.2">
      <c r="A537" s="55">
        <f t="shared" si="77"/>
        <v>8</v>
      </c>
      <c r="B537" s="55">
        <f t="shared" si="83"/>
        <v>90</v>
      </c>
      <c r="C537" s="55">
        <f t="shared" si="78"/>
        <v>15</v>
      </c>
      <c r="D537" s="60">
        <f t="shared" si="82"/>
        <v>3081520</v>
      </c>
      <c r="E537" s="26">
        <v>30815</v>
      </c>
      <c r="F537" s="13">
        <v>2</v>
      </c>
      <c r="G537" s="13" t="s">
        <v>291</v>
      </c>
      <c r="H537" s="13" t="s">
        <v>1117</v>
      </c>
      <c r="I537" s="13">
        <f t="shared" si="79"/>
        <v>80</v>
      </c>
      <c r="J537" s="13">
        <f t="shared" si="81"/>
        <v>8</v>
      </c>
      <c r="K537" s="13">
        <f t="shared" si="80"/>
        <v>2</v>
      </c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27"/>
      <c r="AE537" s="35">
        <v>534</v>
      </c>
      <c r="AH537" s="5"/>
      <c r="AI537" s="5"/>
    </row>
    <row r="538" spans="1:35" ht="16.5" x14ac:dyDescent="0.2">
      <c r="A538" s="55">
        <f t="shared" si="77"/>
        <v>8</v>
      </c>
      <c r="B538" s="55">
        <f t="shared" si="83"/>
        <v>90</v>
      </c>
      <c r="C538" s="55">
        <f t="shared" si="78"/>
        <v>15</v>
      </c>
      <c r="D538" s="60">
        <f t="shared" si="82"/>
        <v>3081521</v>
      </c>
      <c r="E538" s="26">
        <v>30815</v>
      </c>
      <c r="F538" s="13">
        <v>2</v>
      </c>
      <c r="G538" s="13" t="s">
        <v>292</v>
      </c>
      <c r="H538" s="13" t="s">
        <v>299</v>
      </c>
      <c r="I538" s="13">
        <f t="shared" si="79"/>
        <v>80</v>
      </c>
      <c r="J538" s="13">
        <f t="shared" si="81"/>
        <v>8</v>
      </c>
      <c r="K538" s="13">
        <f t="shared" si="80"/>
        <v>2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27"/>
      <c r="AE538" s="35">
        <v>535</v>
      </c>
      <c r="AH538" s="5"/>
      <c r="AI538" s="5"/>
    </row>
    <row r="539" spans="1:35" ht="16.5" x14ac:dyDescent="0.2">
      <c r="A539" s="55">
        <f t="shared" si="77"/>
        <v>8</v>
      </c>
      <c r="B539" s="55">
        <f t="shared" si="83"/>
        <v>90</v>
      </c>
      <c r="C539" s="55">
        <f t="shared" si="78"/>
        <v>15</v>
      </c>
      <c r="D539" s="60">
        <f t="shared" si="82"/>
        <v>3081530</v>
      </c>
      <c r="E539" s="26">
        <v>30815</v>
      </c>
      <c r="F539" s="13">
        <v>3</v>
      </c>
      <c r="G539" s="13" t="s">
        <v>291</v>
      </c>
      <c r="H539" s="13" t="s">
        <v>698</v>
      </c>
      <c r="I539" s="13">
        <f t="shared" si="79"/>
        <v>80</v>
      </c>
      <c r="J539" s="13">
        <f t="shared" si="81"/>
        <v>8</v>
      </c>
      <c r="K539" s="13">
        <f t="shared" si="80"/>
        <v>2</v>
      </c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27"/>
      <c r="AE539" s="35">
        <v>536</v>
      </c>
      <c r="AH539" s="5"/>
      <c r="AI539" s="5"/>
    </row>
    <row r="540" spans="1:35" ht="17.25" thickBot="1" x14ac:dyDescent="0.25">
      <c r="A540" s="55">
        <f t="shared" si="77"/>
        <v>8</v>
      </c>
      <c r="B540" s="55">
        <f t="shared" si="83"/>
        <v>90</v>
      </c>
      <c r="C540" s="55">
        <f t="shared" si="78"/>
        <v>15</v>
      </c>
      <c r="D540" s="60">
        <f t="shared" si="82"/>
        <v>3081531</v>
      </c>
      <c r="E540" s="28">
        <v>30815</v>
      </c>
      <c r="F540" s="29">
        <v>3</v>
      </c>
      <c r="G540" s="29" t="s">
        <v>292</v>
      </c>
      <c r="H540" s="29" t="s">
        <v>296</v>
      </c>
      <c r="I540" s="29">
        <f t="shared" si="79"/>
        <v>80</v>
      </c>
      <c r="J540" s="29">
        <f t="shared" si="81"/>
        <v>8</v>
      </c>
      <c r="K540" s="29">
        <f t="shared" si="80"/>
        <v>2</v>
      </c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31"/>
      <c r="AE540" s="35">
        <v>537</v>
      </c>
      <c r="AH540" s="5"/>
      <c r="AI540" s="5"/>
    </row>
    <row r="541" spans="1:35" ht="16.5" x14ac:dyDescent="0.2">
      <c r="A541" s="55">
        <f t="shared" si="77"/>
        <v>9</v>
      </c>
      <c r="B541" s="55">
        <f t="shared" si="83"/>
        <v>91</v>
      </c>
      <c r="C541" s="55">
        <f t="shared" si="78"/>
        <v>1</v>
      </c>
      <c r="D541" s="60">
        <f t="shared" si="82"/>
        <v>3090110</v>
      </c>
      <c r="E541" s="23">
        <v>30901</v>
      </c>
      <c r="F541" s="24">
        <v>1</v>
      </c>
      <c r="G541" s="24" t="s">
        <v>291</v>
      </c>
      <c r="H541" s="24" t="s">
        <v>749</v>
      </c>
      <c r="I541" s="24">
        <f t="shared" si="79"/>
        <v>84</v>
      </c>
      <c r="J541" s="24">
        <f t="shared" si="81"/>
        <v>8</v>
      </c>
      <c r="K541" s="24">
        <f t="shared" si="80"/>
        <v>2</v>
      </c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5"/>
      <c r="AE541" s="35">
        <v>538</v>
      </c>
      <c r="AH541" s="5"/>
      <c r="AI541" s="5"/>
    </row>
    <row r="542" spans="1:35" ht="16.5" x14ac:dyDescent="0.2">
      <c r="A542" s="55">
        <f t="shared" si="77"/>
        <v>9</v>
      </c>
      <c r="B542" s="55">
        <f t="shared" si="83"/>
        <v>91</v>
      </c>
      <c r="C542" s="55">
        <f t="shared" si="78"/>
        <v>1</v>
      </c>
      <c r="D542" s="60">
        <f t="shared" si="82"/>
        <v>3090111</v>
      </c>
      <c r="E542" s="26">
        <v>30901</v>
      </c>
      <c r="F542" s="13">
        <v>1</v>
      </c>
      <c r="G542" s="13" t="s">
        <v>292</v>
      </c>
      <c r="H542" s="13" t="s">
        <v>295</v>
      </c>
      <c r="I542" s="13">
        <f t="shared" si="79"/>
        <v>84</v>
      </c>
      <c r="J542" s="13">
        <f t="shared" si="81"/>
        <v>8</v>
      </c>
      <c r="K542" s="13">
        <f t="shared" si="80"/>
        <v>2</v>
      </c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27"/>
      <c r="AE542" s="35">
        <v>539</v>
      </c>
      <c r="AH542" s="5"/>
      <c r="AI542" s="5"/>
    </row>
    <row r="543" spans="1:35" ht="16.5" x14ac:dyDescent="0.2">
      <c r="A543" s="55">
        <f t="shared" si="77"/>
        <v>9</v>
      </c>
      <c r="B543" s="55">
        <f t="shared" si="83"/>
        <v>91</v>
      </c>
      <c r="C543" s="55">
        <f t="shared" si="78"/>
        <v>1</v>
      </c>
      <c r="D543" s="60">
        <f t="shared" si="82"/>
        <v>3090120</v>
      </c>
      <c r="E543" s="26">
        <v>30901</v>
      </c>
      <c r="F543" s="13">
        <v>2</v>
      </c>
      <c r="G543" s="13" t="s">
        <v>291</v>
      </c>
      <c r="H543" s="13" t="s">
        <v>297</v>
      </c>
      <c r="I543" s="13">
        <f t="shared" si="79"/>
        <v>84</v>
      </c>
      <c r="J543" s="13">
        <f t="shared" si="81"/>
        <v>8</v>
      </c>
      <c r="K543" s="13">
        <f t="shared" si="80"/>
        <v>2</v>
      </c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27"/>
      <c r="AE543" s="35">
        <v>540</v>
      </c>
      <c r="AH543" s="5"/>
      <c r="AI543" s="5"/>
    </row>
    <row r="544" spans="1:35" ht="16.5" x14ac:dyDescent="0.2">
      <c r="A544" s="55">
        <f t="shared" si="77"/>
        <v>9</v>
      </c>
      <c r="B544" s="55">
        <f t="shared" si="83"/>
        <v>91</v>
      </c>
      <c r="C544" s="55">
        <f t="shared" si="78"/>
        <v>1</v>
      </c>
      <c r="D544" s="60">
        <f t="shared" si="82"/>
        <v>3090121</v>
      </c>
      <c r="E544" s="26">
        <v>30901</v>
      </c>
      <c r="F544" s="13">
        <v>2</v>
      </c>
      <c r="G544" s="13" t="s">
        <v>292</v>
      </c>
      <c r="H544" s="13" t="s">
        <v>299</v>
      </c>
      <c r="I544" s="13">
        <f t="shared" si="79"/>
        <v>84</v>
      </c>
      <c r="J544" s="13">
        <f t="shared" si="81"/>
        <v>8</v>
      </c>
      <c r="K544" s="13">
        <f t="shared" si="80"/>
        <v>2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27"/>
      <c r="AE544" s="35">
        <v>541</v>
      </c>
      <c r="AH544" s="5"/>
      <c r="AI544" s="5"/>
    </row>
    <row r="545" spans="1:35" ht="16.5" x14ac:dyDescent="0.2">
      <c r="A545" s="55">
        <f t="shared" si="77"/>
        <v>9</v>
      </c>
      <c r="B545" s="55">
        <f t="shared" si="83"/>
        <v>91</v>
      </c>
      <c r="C545" s="55">
        <f t="shared" si="78"/>
        <v>1</v>
      </c>
      <c r="D545" s="60">
        <f t="shared" si="82"/>
        <v>3090130</v>
      </c>
      <c r="E545" s="26">
        <v>30901</v>
      </c>
      <c r="F545" s="13">
        <v>3</v>
      </c>
      <c r="G545" s="13" t="s">
        <v>291</v>
      </c>
      <c r="H545" s="13" t="s">
        <v>698</v>
      </c>
      <c r="I545" s="13">
        <f t="shared" si="79"/>
        <v>84</v>
      </c>
      <c r="J545" s="13">
        <f t="shared" si="81"/>
        <v>8</v>
      </c>
      <c r="K545" s="13">
        <f t="shared" si="80"/>
        <v>2</v>
      </c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27"/>
      <c r="AE545" s="35">
        <v>542</v>
      </c>
      <c r="AH545" s="5"/>
      <c r="AI545" s="5"/>
    </row>
    <row r="546" spans="1:35" ht="17.25" thickBot="1" x14ac:dyDescent="0.25">
      <c r="A546" s="55">
        <f t="shared" si="77"/>
        <v>9</v>
      </c>
      <c r="B546" s="55">
        <f t="shared" si="83"/>
        <v>91</v>
      </c>
      <c r="C546" s="55">
        <f t="shared" si="78"/>
        <v>1</v>
      </c>
      <c r="D546" s="60">
        <f t="shared" si="82"/>
        <v>3090131</v>
      </c>
      <c r="E546" s="28">
        <v>30901</v>
      </c>
      <c r="F546" s="29">
        <v>3</v>
      </c>
      <c r="G546" s="29" t="s">
        <v>292</v>
      </c>
      <c r="H546" s="29" t="s">
        <v>296</v>
      </c>
      <c r="I546" s="29">
        <f t="shared" si="79"/>
        <v>84</v>
      </c>
      <c r="J546" s="29">
        <f t="shared" si="81"/>
        <v>8</v>
      </c>
      <c r="K546" s="29">
        <f t="shared" si="80"/>
        <v>2</v>
      </c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31"/>
      <c r="AE546" s="35">
        <v>543</v>
      </c>
      <c r="AH546" s="5"/>
      <c r="AI546" s="5"/>
    </row>
    <row r="547" spans="1:35" ht="16.5" x14ac:dyDescent="0.2">
      <c r="A547" s="55">
        <f t="shared" si="77"/>
        <v>9</v>
      </c>
      <c r="B547" s="55">
        <f t="shared" si="83"/>
        <v>92</v>
      </c>
      <c r="C547" s="55">
        <f t="shared" si="78"/>
        <v>2</v>
      </c>
      <c r="D547" s="60">
        <f t="shared" si="82"/>
        <v>3090210</v>
      </c>
      <c r="E547" s="23">
        <v>30902</v>
      </c>
      <c r="F547" s="24">
        <v>1</v>
      </c>
      <c r="G547" s="24" t="s">
        <v>291</v>
      </c>
      <c r="H547" s="24" t="s">
        <v>749</v>
      </c>
      <c r="I547" s="24">
        <f t="shared" si="79"/>
        <v>85</v>
      </c>
      <c r="J547" s="24">
        <f t="shared" si="81"/>
        <v>9</v>
      </c>
      <c r="K547" s="24">
        <f t="shared" si="80"/>
        <v>2</v>
      </c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5"/>
      <c r="AE547" s="35">
        <v>544</v>
      </c>
      <c r="AH547" s="5"/>
      <c r="AI547" s="5"/>
    </row>
    <row r="548" spans="1:35" ht="16.5" x14ac:dyDescent="0.2">
      <c r="A548" s="55">
        <f t="shared" si="77"/>
        <v>9</v>
      </c>
      <c r="B548" s="55">
        <f t="shared" si="83"/>
        <v>92</v>
      </c>
      <c r="C548" s="55">
        <f t="shared" si="78"/>
        <v>2</v>
      </c>
      <c r="D548" s="60">
        <f t="shared" si="82"/>
        <v>3090211</v>
      </c>
      <c r="E548" s="26">
        <v>30902</v>
      </c>
      <c r="F548" s="13">
        <v>1</v>
      </c>
      <c r="G548" s="13" t="s">
        <v>292</v>
      </c>
      <c r="H548" s="13" t="s">
        <v>295</v>
      </c>
      <c r="I548" s="13">
        <f t="shared" si="79"/>
        <v>85</v>
      </c>
      <c r="J548" s="13">
        <f t="shared" si="81"/>
        <v>9</v>
      </c>
      <c r="K548" s="13">
        <f t="shared" si="80"/>
        <v>2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27"/>
      <c r="AE548" s="35">
        <v>545</v>
      </c>
      <c r="AH548" s="5"/>
      <c r="AI548" s="5"/>
    </row>
    <row r="549" spans="1:35" ht="16.5" x14ac:dyDescent="0.2">
      <c r="A549" s="55">
        <f t="shared" si="77"/>
        <v>9</v>
      </c>
      <c r="B549" s="55">
        <f t="shared" si="83"/>
        <v>92</v>
      </c>
      <c r="C549" s="55">
        <f t="shared" si="78"/>
        <v>2</v>
      </c>
      <c r="D549" s="60">
        <f t="shared" si="82"/>
        <v>3090220</v>
      </c>
      <c r="E549" s="26">
        <v>30902</v>
      </c>
      <c r="F549" s="13">
        <v>2</v>
      </c>
      <c r="G549" s="13" t="s">
        <v>291</v>
      </c>
      <c r="H549" s="13" t="s">
        <v>297</v>
      </c>
      <c r="I549" s="13">
        <f t="shared" si="79"/>
        <v>85</v>
      </c>
      <c r="J549" s="13">
        <f t="shared" si="81"/>
        <v>8</v>
      </c>
      <c r="K549" s="13">
        <f t="shared" si="80"/>
        <v>2</v>
      </c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27"/>
      <c r="AE549" s="35">
        <v>546</v>
      </c>
      <c r="AH549" s="5"/>
      <c r="AI549" s="5"/>
    </row>
    <row r="550" spans="1:35" ht="16.5" x14ac:dyDescent="0.2">
      <c r="A550" s="55">
        <f t="shared" si="77"/>
        <v>9</v>
      </c>
      <c r="B550" s="55">
        <f t="shared" si="83"/>
        <v>92</v>
      </c>
      <c r="C550" s="55">
        <f t="shared" si="78"/>
        <v>2</v>
      </c>
      <c r="D550" s="60">
        <f t="shared" si="82"/>
        <v>3090221</v>
      </c>
      <c r="E550" s="26">
        <v>30902</v>
      </c>
      <c r="F550" s="13">
        <v>2</v>
      </c>
      <c r="G550" s="13" t="s">
        <v>1111</v>
      </c>
      <c r="H550" s="13" t="s">
        <v>299</v>
      </c>
      <c r="I550" s="13">
        <f t="shared" si="79"/>
        <v>85</v>
      </c>
      <c r="J550" s="13">
        <f t="shared" si="81"/>
        <v>8</v>
      </c>
      <c r="K550" s="13">
        <f t="shared" si="80"/>
        <v>2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27"/>
      <c r="AE550" s="35">
        <v>547</v>
      </c>
      <c r="AH550" s="5"/>
      <c r="AI550" s="5"/>
    </row>
    <row r="551" spans="1:35" ht="16.5" x14ac:dyDescent="0.2">
      <c r="A551" s="55">
        <f t="shared" si="77"/>
        <v>9</v>
      </c>
      <c r="B551" s="55">
        <f t="shared" si="83"/>
        <v>92</v>
      </c>
      <c r="C551" s="55">
        <f t="shared" si="78"/>
        <v>2</v>
      </c>
      <c r="D551" s="60">
        <f t="shared" si="82"/>
        <v>3090230</v>
      </c>
      <c r="E551" s="26">
        <v>30902</v>
      </c>
      <c r="F551" s="13">
        <v>3</v>
      </c>
      <c r="G551" s="13" t="s">
        <v>291</v>
      </c>
      <c r="H551" s="13" t="s">
        <v>698</v>
      </c>
      <c r="I551" s="13">
        <f t="shared" si="79"/>
        <v>85</v>
      </c>
      <c r="J551" s="13">
        <f t="shared" si="81"/>
        <v>8</v>
      </c>
      <c r="K551" s="13">
        <f t="shared" si="80"/>
        <v>2</v>
      </c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27"/>
      <c r="AE551" s="35">
        <v>548</v>
      </c>
      <c r="AH551" s="5"/>
      <c r="AI551" s="5"/>
    </row>
    <row r="552" spans="1:35" ht="17.25" thickBot="1" x14ac:dyDescent="0.25">
      <c r="A552" s="55">
        <f t="shared" si="77"/>
        <v>9</v>
      </c>
      <c r="B552" s="55">
        <f t="shared" si="83"/>
        <v>92</v>
      </c>
      <c r="C552" s="55">
        <f t="shared" si="78"/>
        <v>2</v>
      </c>
      <c r="D552" s="60">
        <f t="shared" si="82"/>
        <v>3090231</v>
      </c>
      <c r="E552" s="28">
        <v>30902</v>
      </c>
      <c r="F552" s="29">
        <v>3</v>
      </c>
      <c r="G552" s="29" t="s">
        <v>292</v>
      </c>
      <c r="H552" s="29" t="s">
        <v>296</v>
      </c>
      <c r="I552" s="29">
        <f t="shared" si="79"/>
        <v>85</v>
      </c>
      <c r="J552" s="29">
        <f t="shared" si="81"/>
        <v>8</v>
      </c>
      <c r="K552" s="29">
        <f t="shared" si="80"/>
        <v>2</v>
      </c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31"/>
      <c r="AE552" s="35">
        <v>549</v>
      </c>
      <c r="AH552" s="5"/>
      <c r="AI552" s="5"/>
    </row>
    <row r="553" spans="1:35" ht="16.5" x14ac:dyDescent="0.2">
      <c r="A553" s="55">
        <f t="shared" si="77"/>
        <v>9</v>
      </c>
      <c r="B553" s="55">
        <f t="shared" si="83"/>
        <v>93</v>
      </c>
      <c r="C553" s="55">
        <f t="shared" si="78"/>
        <v>3</v>
      </c>
      <c r="D553" s="60">
        <f t="shared" si="82"/>
        <v>3090310</v>
      </c>
      <c r="E553" s="23">
        <v>30903</v>
      </c>
      <c r="F553" s="24">
        <v>1</v>
      </c>
      <c r="G553" s="24" t="s">
        <v>1113</v>
      </c>
      <c r="H553" s="24" t="s">
        <v>749</v>
      </c>
      <c r="I553" s="24">
        <f t="shared" si="79"/>
        <v>85</v>
      </c>
      <c r="J553" s="24">
        <f t="shared" si="81"/>
        <v>9</v>
      </c>
      <c r="K553" s="24">
        <f t="shared" si="80"/>
        <v>2</v>
      </c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5"/>
      <c r="AE553" s="35">
        <v>550</v>
      </c>
      <c r="AH553" s="5"/>
      <c r="AI553" s="5"/>
    </row>
    <row r="554" spans="1:35" ht="16.5" x14ac:dyDescent="0.2">
      <c r="A554" s="55">
        <f t="shared" si="77"/>
        <v>9</v>
      </c>
      <c r="B554" s="55">
        <f t="shared" si="83"/>
        <v>93</v>
      </c>
      <c r="C554" s="55">
        <f t="shared" si="78"/>
        <v>3</v>
      </c>
      <c r="D554" s="60">
        <f t="shared" si="82"/>
        <v>3090311</v>
      </c>
      <c r="E554" s="26">
        <v>30903</v>
      </c>
      <c r="F554" s="13">
        <v>1</v>
      </c>
      <c r="G554" s="13" t="s">
        <v>292</v>
      </c>
      <c r="H554" s="13" t="s">
        <v>295</v>
      </c>
      <c r="I554" s="13">
        <f t="shared" si="79"/>
        <v>85</v>
      </c>
      <c r="J554" s="13">
        <f t="shared" si="81"/>
        <v>9</v>
      </c>
      <c r="K554" s="13">
        <f t="shared" si="80"/>
        <v>2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27"/>
      <c r="AE554" s="35">
        <v>551</v>
      </c>
      <c r="AH554" s="5"/>
      <c r="AI554" s="5"/>
    </row>
    <row r="555" spans="1:35" ht="16.5" x14ac:dyDescent="0.2">
      <c r="A555" s="55">
        <f t="shared" si="77"/>
        <v>9</v>
      </c>
      <c r="B555" s="55">
        <f t="shared" si="83"/>
        <v>93</v>
      </c>
      <c r="C555" s="55">
        <f t="shared" si="78"/>
        <v>3</v>
      </c>
      <c r="D555" s="60">
        <f t="shared" si="82"/>
        <v>3090320</v>
      </c>
      <c r="E555" s="26">
        <v>30903</v>
      </c>
      <c r="F555" s="13">
        <v>2</v>
      </c>
      <c r="G555" s="13" t="s">
        <v>1113</v>
      </c>
      <c r="H555" s="13" t="s">
        <v>297</v>
      </c>
      <c r="I555" s="13">
        <f t="shared" si="79"/>
        <v>85</v>
      </c>
      <c r="J555" s="13">
        <f t="shared" si="81"/>
        <v>9</v>
      </c>
      <c r="K555" s="13">
        <f t="shared" si="80"/>
        <v>2</v>
      </c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27"/>
      <c r="AE555" s="35">
        <v>552</v>
      </c>
      <c r="AH555" s="5"/>
      <c r="AI555" s="5"/>
    </row>
    <row r="556" spans="1:35" ht="16.5" x14ac:dyDescent="0.2">
      <c r="A556" s="55">
        <f t="shared" si="77"/>
        <v>9</v>
      </c>
      <c r="B556" s="55">
        <f t="shared" si="83"/>
        <v>93</v>
      </c>
      <c r="C556" s="55">
        <f t="shared" si="78"/>
        <v>3</v>
      </c>
      <c r="D556" s="60">
        <f t="shared" si="82"/>
        <v>3090321</v>
      </c>
      <c r="E556" s="26">
        <v>30903</v>
      </c>
      <c r="F556" s="13">
        <v>2</v>
      </c>
      <c r="G556" s="13" t="s">
        <v>292</v>
      </c>
      <c r="H556" s="13" t="s">
        <v>299</v>
      </c>
      <c r="I556" s="13">
        <f t="shared" si="79"/>
        <v>85</v>
      </c>
      <c r="J556" s="13">
        <f t="shared" si="81"/>
        <v>9</v>
      </c>
      <c r="K556" s="13">
        <f t="shared" si="80"/>
        <v>2</v>
      </c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27"/>
      <c r="AE556" s="35">
        <v>553</v>
      </c>
      <c r="AH556" s="5"/>
      <c r="AI556" s="5"/>
    </row>
    <row r="557" spans="1:35" ht="16.5" x14ac:dyDescent="0.2">
      <c r="A557" s="55">
        <f t="shared" si="77"/>
        <v>9</v>
      </c>
      <c r="B557" s="55">
        <f t="shared" si="83"/>
        <v>93</v>
      </c>
      <c r="C557" s="55">
        <f t="shared" si="78"/>
        <v>3</v>
      </c>
      <c r="D557" s="60">
        <f t="shared" si="82"/>
        <v>3090330</v>
      </c>
      <c r="E557" s="26">
        <v>30903</v>
      </c>
      <c r="F557" s="13">
        <v>3</v>
      </c>
      <c r="G557" s="13" t="s">
        <v>291</v>
      </c>
      <c r="H557" s="13" t="s">
        <v>698</v>
      </c>
      <c r="I557" s="13">
        <f t="shared" si="79"/>
        <v>85</v>
      </c>
      <c r="J557" s="13">
        <f t="shared" si="81"/>
        <v>8</v>
      </c>
      <c r="K557" s="13">
        <f t="shared" si="80"/>
        <v>2</v>
      </c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27"/>
      <c r="AE557" s="35">
        <v>554</v>
      </c>
      <c r="AH557" s="5"/>
      <c r="AI557" s="5"/>
    </row>
    <row r="558" spans="1:35" ht="17.25" thickBot="1" x14ac:dyDescent="0.25">
      <c r="A558" s="55">
        <f t="shared" si="77"/>
        <v>9</v>
      </c>
      <c r="B558" s="55">
        <f t="shared" si="83"/>
        <v>93</v>
      </c>
      <c r="C558" s="55">
        <f t="shared" si="78"/>
        <v>3</v>
      </c>
      <c r="D558" s="60">
        <f t="shared" si="82"/>
        <v>3090331</v>
      </c>
      <c r="E558" s="28">
        <v>30903</v>
      </c>
      <c r="F558" s="29">
        <v>3</v>
      </c>
      <c r="G558" s="29" t="s">
        <v>1111</v>
      </c>
      <c r="H558" s="29" t="s">
        <v>296</v>
      </c>
      <c r="I558" s="29">
        <f t="shared" si="79"/>
        <v>85</v>
      </c>
      <c r="J558" s="29">
        <f t="shared" si="81"/>
        <v>8</v>
      </c>
      <c r="K558" s="29">
        <f t="shared" si="80"/>
        <v>2</v>
      </c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31"/>
      <c r="AE558" s="35">
        <v>555</v>
      </c>
      <c r="AH558" s="5"/>
      <c r="AI558" s="5"/>
    </row>
    <row r="559" spans="1:35" ht="16.5" x14ac:dyDescent="0.2">
      <c r="A559" s="55">
        <f t="shared" si="77"/>
        <v>9</v>
      </c>
      <c r="B559" s="55">
        <f t="shared" si="83"/>
        <v>94</v>
      </c>
      <c r="C559" s="55">
        <f t="shared" si="78"/>
        <v>4</v>
      </c>
      <c r="D559" s="60">
        <f t="shared" si="82"/>
        <v>3090410</v>
      </c>
      <c r="E559" s="23">
        <v>30904</v>
      </c>
      <c r="F559" s="24">
        <v>1</v>
      </c>
      <c r="G559" s="24" t="s">
        <v>291</v>
      </c>
      <c r="H559" s="24" t="s">
        <v>749</v>
      </c>
      <c r="I559" s="24">
        <f t="shared" si="79"/>
        <v>85</v>
      </c>
      <c r="J559" s="24">
        <f t="shared" si="81"/>
        <v>9</v>
      </c>
      <c r="K559" s="24">
        <f t="shared" si="80"/>
        <v>2</v>
      </c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5"/>
      <c r="AE559" s="35">
        <v>556</v>
      </c>
      <c r="AH559" s="5"/>
      <c r="AI559" s="5"/>
    </row>
    <row r="560" spans="1:35" ht="16.5" x14ac:dyDescent="0.2">
      <c r="A560" s="55">
        <f t="shared" si="77"/>
        <v>9</v>
      </c>
      <c r="B560" s="55">
        <f t="shared" si="83"/>
        <v>94</v>
      </c>
      <c r="C560" s="55">
        <f t="shared" si="78"/>
        <v>4</v>
      </c>
      <c r="D560" s="60">
        <f t="shared" si="82"/>
        <v>3090411</v>
      </c>
      <c r="E560" s="26">
        <v>30904</v>
      </c>
      <c r="F560" s="13">
        <v>1</v>
      </c>
      <c r="G560" s="13" t="s">
        <v>292</v>
      </c>
      <c r="H560" s="13" t="s">
        <v>295</v>
      </c>
      <c r="I560" s="13">
        <f t="shared" si="79"/>
        <v>85</v>
      </c>
      <c r="J560" s="13">
        <f t="shared" si="81"/>
        <v>9</v>
      </c>
      <c r="K560" s="13">
        <f t="shared" si="80"/>
        <v>2</v>
      </c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27"/>
      <c r="AE560" s="35">
        <v>557</v>
      </c>
      <c r="AH560" s="5"/>
      <c r="AI560" s="5"/>
    </row>
    <row r="561" spans="1:35" ht="16.5" x14ac:dyDescent="0.2">
      <c r="A561" s="55">
        <f t="shared" si="77"/>
        <v>9</v>
      </c>
      <c r="B561" s="55">
        <f t="shared" si="83"/>
        <v>94</v>
      </c>
      <c r="C561" s="55">
        <f t="shared" si="78"/>
        <v>4</v>
      </c>
      <c r="D561" s="60">
        <f t="shared" si="82"/>
        <v>3090420</v>
      </c>
      <c r="E561" s="26">
        <v>30904</v>
      </c>
      <c r="F561" s="13">
        <v>2</v>
      </c>
      <c r="G561" s="13" t="s">
        <v>291</v>
      </c>
      <c r="H561" s="13" t="s">
        <v>297</v>
      </c>
      <c r="I561" s="13">
        <f t="shared" si="79"/>
        <v>85</v>
      </c>
      <c r="J561" s="13">
        <f t="shared" si="81"/>
        <v>9</v>
      </c>
      <c r="K561" s="13">
        <f t="shared" si="80"/>
        <v>2</v>
      </c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27"/>
      <c r="AE561" s="35">
        <v>558</v>
      </c>
      <c r="AH561" s="5"/>
      <c r="AI561" s="5"/>
    </row>
    <row r="562" spans="1:35" ht="16.5" x14ac:dyDescent="0.2">
      <c r="A562" s="55">
        <f t="shared" si="77"/>
        <v>9</v>
      </c>
      <c r="B562" s="55">
        <f t="shared" si="83"/>
        <v>94</v>
      </c>
      <c r="C562" s="55">
        <f t="shared" si="78"/>
        <v>4</v>
      </c>
      <c r="D562" s="60">
        <f t="shared" si="82"/>
        <v>3090421</v>
      </c>
      <c r="E562" s="26">
        <v>30904</v>
      </c>
      <c r="F562" s="13">
        <v>2</v>
      </c>
      <c r="G562" s="13" t="s">
        <v>292</v>
      </c>
      <c r="H562" s="13" t="s">
        <v>299</v>
      </c>
      <c r="I562" s="13">
        <f t="shared" si="79"/>
        <v>85</v>
      </c>
      <c r="J562" s="13">
        <f t="shared" si="81"/>
        <v>9</v>
      </c>
      <c r="K562" s="13">
        <f t="shared" si="80"/>
        <v>2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27"/>
      <c r="AE562" s="35">
        <v>559</v>
      </c>
      <c r="AH562" s="5"/>
      <c r="AI562" s="5"/>
    </row>
    <row r="563" spans="1:35" ht="16.5" x14ac:dyDescent="0.2">
      <c r="A563" s="55">
        <f t="shared" si="77"/>
        <v>9</v>
      </c>
      <c r="B563" s="55">
        <f t="shared" si="83"/>
        <v>94</v>
      </c>
      <c r="C563" s="55">
        <f t="shared" si="78"/>
        <v>4</v>
      </c>
      <c r="D563" s="60">
        <f t="shared" si="82"/>
        <v>3090430</v>
      </c>
      <c r="E563" s="26">
        <v>30904</v>
      </c>
      <c r="F563" s="13">
        <v>3</v>
      </c>
      <c r="G563" s="13" t="s">
        <v>1113</v>
      </c>
      <c r="H563" s="13" t="s">
        <v>698</v>
      </c>
      <c r="I563" s="13">
        <f t="shared" si="79"/>
        <v>85</v>
      </c>
      <c r="J563" s="13">
        <f t="shared" si="81"/>
        <v>9</v>
      </c>
      <c r="K563" s="13">
        <f t="shared" si="80"/>
        <v>2</v>
      </c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27"/>
      <c r="AE563" s="35">
        <v>560</v>
      </c>
      <c r="AH563" s="5"/>
      <c r="AI563" s="5"/>
    </row>
    <row r="564" spans="1:35" ht="17.25" thickBot="1" x14ac:dyDescent="0.25">
      <c r="A564" s="55">
        <f t="shared" si="77"/>
        <v>9</v>
      </c>
      <c r="B564" s="55">
        <f t="shared" si="83"/>
        <v>94</v>
      </c>
      <c r="C564" s="55">
        <f t="shared" si="78"/>
        <v>4</v>
      </c>
      <c r="D564" s="60">
        <f t="shared" si="82"/>
        <v>3090431</v>
      </c>
      <c r="E564" s="28">
        <v>30904</v>
      </c>
      <c r="F564" s="29">
        <v>3</v>
      </c>
      <c r="G564" s="29" t="s">
        <v>292</v>
      </c>
      <c r="H564" s="29" t="s">
        <v>296</v>
      </c>
      <c r="I564" s="29">
        <f t="shared" si="79"/>
        <v>85</v>
      </c>
      <c r="J564" s="29">
        <f t="shared" si="81"/>
        <v>9</v>
      </c>
      <c r="K564" s="29">
        <f t="shared" si="80"/>
        <v>2</v>
      </c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31"/>
      <c r="AE564" s="35">
        <v>561</v>
      </c>
      <c r="AH564" s="5"/>
      <c r="AI564" s="5"/>
    </row>
    <row r="565" spans="1:35" ht="16.5" x14ac:dyDescent="0.2">
      <c r="A565" s="55">
        <f t="shared" si="77"/>
        <v>9</v>
      </c>
      <c r="B565" s="55">
        <f t="shared" si="83"/>
        <v>95</v>
      </c>
      <c r="C565" s="55">
        <f t="shared" si="78"/>
        <v>5</v>
      </c>
      <c r="D565" s="60">
        <f t="shared" si="82"/>
        <v>3090510</v>
      </c>
      <c r="E565" s="23">
        <v>30905</v>
      </c>
      <c r="F565" s="24">
        <v>1</v>
      </c>
      <c r="G565" s="24" t="s">
        <v>291</v>
      </c>
      <c r="H565" s="24" t="s">
        <v>749</v>
      </c>
      <c r="I565" s="24">
        <f t="shared" si="79"/>
        <v>86</v>
      </c>
      <c r="J565" s="24">
        <f t="shared" si="81"/>
        <v>9</v>
      </c>
      <c r="K565" s="24">
        <f t="shared" si="80"/>
        <v>2</v>
      </c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5"/>
      <c r="AE565" s="35">
        <v>562</v>
      </c>
      <c r="AH565" s="5"/>
      <c r="AI565" s="5"/>
    </row>
    <row r="566" spans="1:35" ht="16.5" x14ac:dyDescent="0.2">
      <c r="A566" s="55">
        <f t="shared" si="77"/>
        <v>9</v>
      </c>
      <c r="B566" s="55">
        <f t="shared" si="83"/>
        <v>95</v>
      </c>
      <c r="C566" s="55">
        <f t="shared" si="78"/>
        <v>5</v>
      </c>
      <c r="D566" s="60">
        <f t="shared" si="82"/>
        <v>3090511</v>
      </c>
      <c r="E566" s="26">
        <v>30905</v>
      </c>
      <c r="F566" s="13">
        <v>1</v>
      </c>
      <c r="G566" s="13" t="s">
        <v>292</v>
      </c>
      <c r="H566" s="13" t="s">
        <v>295</v>
      </c>
      <c r="I566" s="13">
        <f t="shared" si="79"/>
        <v>86</v>
      </c>
      <c r="J566" s="13">
        <f t="shared" si="81"/>
        <v>9</v>
      </c>
      <c r="K566" s="13">
        <f t="shared" si="80"/>
        <v>2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27"/>
      <c r="AE566" s="35">
        <v>563</v>
      </c>
      <c r="AH566" s="5"/>
      <c r="AI566" s="5"/>
    </row>
    <row r="567" spans="1:35" ht="16.5" x14ac:dyDescent="0.2">
      <c r="A567" s="55">
        <f t="shared" si="77"/>
        <v>9</v>
      </c>
      <c r="B567" s="55">
        <f t="shared" si="83"/>
        <v>95</v>
      </c>
      <c r="C567" s="55">
        <f t="shared" si="78"/>
        <v>5</v>
      </c>
      <c r="D567" s="60">
        <f t="shared" si="82"/>
        <v>3090520</v>
      </c>
      <c r="E567" s="26">
        <v>30905</v>
      </c>
      <c r="F567" s="13">
        <v>2</v>
      </c>
      <c r="G567" s="13" t="s">
        <v>291</v>
      </c>
      <c r="H567" s="13" t="s">
        <v>297</v>
      </c>
      <c r="I567" s="13">
        <f t="shared" si="79"/>
        <v>86</v>
      </c>
      <c r="J567" s="13">
        <f t="shared" si="81"/>
        <v>9</v>
      </c>
      <c r="K567" s="13">
        <f t="shared" si="80"/>
        <v>2</v>
      </c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27"/>
      <c r="AE567" s="35">
        <v>564</v>
      </c>
      <c r="AH567" s="5"/>
      <c r="AI567" s="5"/>
    </row>
    <row r="568" spans="1:35" ht="16.5" x14ac:dyDescent="0.2">
      <c r="A568" s="55">
        <f t="shared" si="77"/>
        <v>9</v>
      </c>
      <c r="B568" s="55">
        <f t="shared" si="83"/>
        <v>95</v>
      </c>
      <c r="C568" s="55">
        <f t="shared" si="78"/>
        <v>5</v>
      </c>
      <c r="D568" s="60">
        <f t="shared" si="82"/>
        <v>3090521</v>
      </c>
      <c r="E568" s="26">
        <v>30905</v>
      </c>
      <c r="F568" s="13">
        <v>2</v>
      </c>
      <c r="G568" s="13" t="s">
        <v>292</v>
      </c>
      <c r="H568" s="13" t="s">
        <v>1118</v>
      </c>
      <c r="I568" s="13">
        <f t="shared" si="79"/>
        <v>86</v>
      </c>
      <c r="J568" s="13">
        <f t="shared" si="81"/>
        <v>9</v>
      </c>
      <c r="K568" s="13">
        <f t="shared" si="80"/>
        <v>2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27"/>
      <c r="AE568" s="35">
        <v>565</v>
      </c>
      <c r="AH568" s="5"/>
      <c r="AI568" s="5"/>
    </row>
    <row r="569" spans="1:35" ht="16.5" x14ac:dyDescent="0.2">
      <c r="A569" s="55">
        <f t="shared" si="77"/>
        <v>9</v>
      </c>
      <c r="B569" s="55">
        <f t="shared" si="83"/>
        <v>95</v>
      </c>
      <c r="C569" s="55">
        <f t="shared" si="78"/>
        <v>5</v>
      </c>
      <c r="D569" s="60">
        <f t="shared" si="82"/>
        <v>3090530</v>
      </c>
      <c r="E569" s="26">
        <v>30905</v>
      </c>
      <c r="F569" s="13">
        <v>3</v>
      </c>
      <c r="G569" s="13" t="s">
        <v>291</v>
      </c>
      <c r="H569" s="13" t="s">
        <v>698</v>
      </c>
      <c r="I569" s="13">
        <f t="shared" si="79"/>
        <v>86</v>
      </c>
      <c r="J569" s="13">
        <f t="shared" si="81"/>
        <v>9</v>
      </c>
      <c r="K569" s="13">
        <f t="shared" si="80"/>
        <v>2</v>
      </c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27"/>
      <c r="AE569" s="35">
        <v>566</v>
      </c>
      <c r="AH569" s="5"/>
      <c r="AI569" s="5"/>
    </row>
    <row r="570" spans="1:35" ht="17.25" thickBot="1" x14ac:dyDescent="0.25">
      <c r="A570" s="55">
        <f t="shared" si="77"/>
        <v>9</v>
      </c>
      <c r="B570" s="55">
        <f t="shared" si="83"/>
        <v>95</v>
      </c>
      <c r="C570" s="55">
        <f t="shared" si="78"/>
        <v>5</v>
      </c>
      <c r="D570" s="60">
        <f t="shared" si="82"/>
        <v>3090531</v>
      </c>
      <c r="E570" s="28">
        <v>30905</v>
      </c>
      <c r="F570" s="29">
        <v>3</v>
      </c>
      <c r="G570" s="29" t="s">
        <v>292</v>
      </c>
      <c r="H570" s="29" t="s">
        <v>296</v>
      </c>
      <c r="I570" s="29">
        <f t="shared" si="79"/>
        <v>86</v>
      </c>
      <c r="J570" s="29">
        <f t="shared" si="81"/>
        <v>9</v>
      </c>
      <c r="K570" s="29">
        <f t="shared" si="80"/>
        <v>2</v>
      </c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31"/>
      <c r="AE570" s="35">
        <v>567</v>
      </c>
      <c r="AH570" s="5"/>
      <c r="AI570" s="5"/>
    </row>
    <row r="571" spans="1:35" ht="16.5" x14ac:dyDescent="0.2">
      <c r="A571" s="55">
        <f t="shared" si="77"/>
        <v>9</v>
      </c>
      <c r="B571" s="55">
        <f t="shared" si="83"/>
        <v>96</v>
      </c>
      <c r="C571" s="55">
        <f t="shared" si="78"/>
        <v>6</v>
      </c>
      <c r="D571" s="60">
        <f t="shared" si="82"/>
        <v>3090610</v>
      </c>
      <c r="E571" s="23">
        <v>30906</v>
      </c>
      <c r="F571" s="24">
        <v>1</v>
      </c>
      <c r="G571" s="24" t="s">
        <v>291</v>
      </c>
      <c r="H571" s="24" t="s">
        <v>749</v>
      </c>
      <c r="I571" s="24">
        <f t="shared" si="79"/>
        <v>86</v>
      </c>
      <c r="J571" s="24">
        <f t="shared" si="81"/>
        <v>9</v>
      </c>
      <c r="K571" s="24">
        <f t="shared" si="80"/>
        <v>2</v>
      </c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5"/>
      <c r="AE571" s="35">
        <v>568</v>
      </c>
      <c r="AH571" s="5"/>
      <c r="AI571" s="5"/>
    </row>
    <row r="572" spans="1:35" ht="16.5" x14ac:dyDescent="0.2">
      <c r="A572" s="55">
        <f t="shared" si="77"/>
        <v>9</v>
      </c>
      <c r="B572" s="55">
        <f t="shared" si="83"/>
        <v>96</v>
      </c>
      <c r="C572" s="55">
        <f t="shared" si="78"/>
        <v>6</v>
      </c>
      <c r="D572" s="60">
        <f t="shared" si="82"/>
        <v>3090611</v>
      </c>
      <c r="E572" s="26">
        <v>30906</v>
      </c>
      <c r="F572" s="13">
        <v>1</v>
      </c>
      <c r="G572" s="13" t="s">
        <v>1111</v>
      </c>
      <c r="H572" s="13" t="s">
        <v>295</v>
      </c>
      <c r="I572" s="13">
        <f t="shared" si="79"/>
        <v>86</v>
      </c>
      <c r="J572" s="13">
        <f t="shared" si="81"/>
        <v>9</v>
      </c>
      <c r="K572" s="13">
        <f t="shared" si="80"/>
        <v>2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27"/>
      <c r="AE572" s="35">
        <v>569</v>
      </c>
      <c r="AH572" s="5"/>
      <c r="AI572" s="5"/>
    </row>
    <row r="573" spans="1:35" ht="16.5" x14ac:dyDescent="0.2">
      <c r="A573" s="55">
        <f t="shared" si="77"/>
        <v>9</v>
      </c>
      <c r="B573" s="55">
        <f t="shared" si="83"/>
        <v>96</v>
      </c>
      <c r="C573" s="55">
        <f t="shared" si="78"/>
        <v>6</v>
      </c>
      <c r="D573" s="60">
        <f t="shared" si="82"/>
        <v>3090620</v>
      </c>
      <c r="E573" s="26">
        <v>30906</v>
      </c>
      <c r="F573" s="13">
        <v>2</v>
      </c>
      <c r="G573" s="13" t="s">
        <v>1113</v>
      </c>
      <c r="H573" s="13" t="s">
        <v>297</v>
      </c>
      <c r="I573" s="13">
        <f t="shared" si="79"/>
        <v>86</v>
      </c>
      <c r="J573" s="13">
        <f t="shared" si="81"/>
        <v>9</v>
      </c>
      <c r="K573" s="13">
        <f t="shared" si="80"/>
        <v>2</v>
      </c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27"/>
      <c r="AE573" s="35">
        <v>570</v>
      </c>
      <c r="AH573" s="5"/>
      <c r="AI573" s="5"/>
    </row>
    <row r="574" spans="1:35" ht="16.5" x14ac:dyDescent="0.2">
      <c r="A574" s="55">
        <f t="shared" si="77"/>
        <v>9</v>
      </c>
      <c r="B574" s="55">
        <f t="shared" si="83"/>
        <v>96</v>
      </c>
      <c r="C574" s="55">
        <f t="shared" si="78"/>
        <v>6</v>
      </c>
      <c r="D574" s="60">
        <f t="shared" si="82"/>
        <v>3090621</v>
      </c>
      <c r="E574" s="26">
        <v>30906</v>
      </c>
      <c r="F574" s="13">
        <v>2</v>
      </c>
      <c r="G574" s="13" t="s">
        <v>292</v>
      </c>
      <c r="H574" s="13" t="s">
        <v>299</v>
      </c>
      <c r="I574" s="13">
        <f t="shared" si="79"/>
        <v>86</v>
      </c>
      <c r="J574" s="13">
        <f t="shared" si="81"/>
        <v>9</v>
      </c>
      <c r="K574" s="13">
        <f t="shared" si="80"/>
        <v>2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27"/>
      <c r="AE574" s="35">
        <v>571</v>
      </c>
      <c r="AH574" s="5"/>
      <c r="AI574" s="5"/>
    </row>
    <row r="575" spans="1:35" ht="16.5" x14ac:dyDescent="0.2">
      <c r="A575" s="55">
        <f t="shared" si="77"/>
        <v>9</v>
      </c>
      <c r="B575" s="55">
        <f t="shared" si="83"/>
        <v>96</v>
      </c>
      <c r="C575" s="55">
        <f t="shared" si="78"/>
        <v>6</v>
      </c>
      <c r="D575" s="60">
        <f t="shared" si="82"/>
        <v>3090630</v>
      </c>
      <c r="E575" s="26">
        <v>30906</v>
      </c>
      <c r="F575" s="13">
        <v>3</v>
      </c>
      <c r="G575" s="13" t="s">
        <v>291</v>
      </c>
      <c r="H575" s="13" t="s">
        <v>698</v>
      </c>
      <c r="I575" s="13">
        <f t="shared" si="79"/>
        <v>86</v>
      </c>
      <c r="J575" s="13">
        <f t="shared" si="81"/>
        <v>9</v>
      </c>
      <c r="K575" s="13">
        <f t="shared" si="80"/>
        <v>2</v>
      </c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27"/>
      <c r="AE575" s="35">
        <v>572</v>
      </c>
      <c r="AH575" s="5"/>
      <c r="AI575" s="5"/>
    </row>
    <row r="576" spans="1:35" ht="17.25" thickBot="1" x14ac:dyDescent="0.25">
      <c r="A576" s="55">
        <f t="shared" si="77"/>
        <v>9</v>
      </c>
      <c r="B576" s="55">
        <f t="shared" si="83"/>
        <v>96</v>
      </c>
      <c r="C576" s="55">
        <f t="shared" si="78"/>
        <v>6</v>
      </c>
      <c r="D576" s="60">
        <f t="shared" si="82"/>
        <v>3090631</v>
      </c>
      <c r="E576" s="28">
        <v>30906</v>
      </c>
      <c r="F576" s="29">
        <v>3</v>
      </c>
      <c r="G576" s="29" t="s">
        <v>292</v>
      </c>
      <c r="H576" s="29" t="s">
        <v>296</v>
      </c>
      <c r="I576" s="29">
        <f t="shared" si="79"/>
        <v>86</v>
      </c>
      <c r="J576" s="29">
        <f t="shared" si="81"/>
        <v>9</v>
      </c>
      <c r="K576" s="29">
        <f t="shared" si="80"/>
        <v>2</v>
      </c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31"/>
      <c r="AE576" s="35">
        <v>573</v>
      </c>
      <c r="AH576" s="5"/>
      <c r="AI576" s="5"/>
    </row>
    <row r="577" spans="1:35" ht="16.5" x14ac:dyDescent="0.2">
      <c r="A577" s="55">
        <f t="shared" si="77"/>
        <v>9</v>
      </c>
      <c r="B577" s="55">
        <f t="shared" si="83"/>
        <v>97</v>
      </c>
      <c r="C577" s="55">
        <f t="shared" si="78"/>
        <v>7</v>
      </c>
      <c r="D577" s="60">
        <f t="shared" si="82"/>
        <v>3090710</v>
      </c>
      <c r="E577" s="23">
        <v>30907</v>
      </c>
      <c r="F577" s="24">
        <v>1</v>
      </c>
      <c r="G577" s="24" t="s">
        <v>291</v>
      </c>
      <c r="H577" s="24" t="s">
        <v>749</v>
      </c>
      <c r="I577" s="24">
        <f t="shared" si="79"/>
        <v>87</v>
      </c>
      <c r="J577" s="24">
        <f t="shared" si="81"/>
        <v>9</v>
      </c>
      <c r="K577" s="24">
        <f t="shared" si="80"/>
        <v>2</v>
      </c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5"/>
      <c r="AE577" s="35">
        <v>574</v>
      </c>
      <c r="AH577" s="5"/>
      <c r="AI577" s="5"/>
    </row>
    <row r="578" spans="1:35" ht="16.5" x14ac:dyDescent="0.2">
      <c r="A578" s="55">
        <f t="shared" ref="A578:A641" si="84">MATCH(B578-1,$AU$4:$AU$19,1)</f>
        <v>9</v>
      </c>
      <c r="B578" s="55">
        <f t="shared" si="83"/>
        <v>97</v>
      </c>
      <c r="C578" s="55">
        <f t="shared" ref="C578:C641" si="85">B578-INDEX($AU$4:$AU$19,A578)</f>
        <v>7</v>
      </c>
      <c r="D578" s="60">
        <f t="shared" si="82"/>
        <v>3090711</v>
      </c>
      <c r="E578" s="26">
        <v>30907</v>
      </c>
      <c r="F578" s="13">
        <v>1</v>
      </c>
      <c r="G578" s="13" t="s">
        <v>292</v>
      </c>
      <c r="H578" s="13" t="s">
        <v>295</v>
      </c>
      <c r="I578" s="13">
        <f t="shared" ref="I578:I641" si="86">INDEX($AL$4:$AL$198,B578)</f>
        <v>87</v>
      </c>
      <c r="J578" s="13">
        <f t="shared" si="81"/>
        <v>9</v>
      </c>
      <c r="K578" s="13">
        <f t="shared" ref="K578:K641" si="87">INDEX($AP$4:$AP$198,B578)</f>
        <v>2</v>
      </c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27"/>
      <c r="AE578" s="35">
        <v>575</v>
      </c>
      <c r="AH578" s="5"/>
      <c r="AI578" s="5"/>
    </row>
    <row r="579" spans="1:35" ht="16.5" x14ac:dyDescent="0.2">
      <c r="A579" s="55">
        <f t="shared" si="84"/>
        <v>9</v>
      </c>
      <c r="B579" s="55">
        <f t="shared" si="83"/>
        <v>97</v>
      </c>
      <c r="C579" s="55">
        <f t="shared" si="85"/>
        <v>7</v>
      </c>
      <c r="D579" s="60">
        <f t="shared" si="82"/>
        <v>3090720</v>
      </c>
      <c r="E579" s="26">
        <v>30907</v>
      </c>
      <c r="F579" s="13">
        <v>2</v>
      </c>
      <c r="G579" s="13" t="s">
        <v>291</v>
      </c>
      <c r="H579" s="13" t="s">
        <v>297</v>
      </c>
      <c r="I579" s="13">
        <f t="shared" si="86"/>
        <v>87</v>
      </c>
      <c r="J579" s="13">
        <f t="shared" ref="J579:J642" si="88">INDEX($AM$4:$AO$198,B579,F579)</f>
        <v>9</v>
      </c>
      <c r="K579" s="13">
        <f t="shared" si="87"/>
        <v>2</v>
      </c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27"/>
      <c r="AE579" s="35">
        <v>576</v>
      </c>
      <c r="AH579" s="5"/>
      <c r="AI579" s="5"/>
    </row>
    <row r="580" spans="1:35" ht="16.5" x14ac:dyDescent="0.2">
      <c r="A580" s="55">
        <f t="shared" si="84"/>
        <v>9</v>
      </c>
      <c r="B580" s="55">
        <f t="shared" si="83"/>
        <v>97</v>
      </c>
      <c r="C580" s="55">
        <f t="shared" si="85"/>
        <v>7</v>
      </c>
      <c r="D580" s="60">
        <f t="shared" si="82"/>
        <v>3090721</v>
      </c>
      <c r="E580" s="26">
        <v>30907</v>
      </c>
      <c r="F580" s="13">
        <v>2</v>
      </c>
      <c r="G580" s="13" t="s">
        <v>292</v>
      </c>
      <c r="H580" s="13" t="s">
        <v>299</v>
      </c>
      <c r="I580" s="13">
        <f t="shared" si="86"/>
        <v>87</v>
      </c>
      <c r="J580" s="13">
        <f t="shared" si="88"/>
        <v>9</v>
      </c>
      <c r="K580" s="13">
        <f t="shared" si="87"/>
        <v>2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27"/>
      <c r="AE580" s="35">
        <v>577</v>
      </c>
      <c r="AH580" s="5"/>
      <c r="AI580" s="5"/>
    </row>
    <row r="581" spans="1:35" ht="16.5" x14ac:dyDescent="0.2">
      <c r="A581" s="55">
        <f t="shared" si="84"/>
        <v>9</v>
      </c>
      <c r="B581" s="55">
        <f t="shared" si="83"/>
        <v>97</v>
      </c>
      <c r="C581" s="55">
        <f t="shared" si="85"/>
        <v>7</v>
      </c>
      <c r="D581" s="60">
        <f t="shared" ref="D581:D644" si="89">E581*100+F581*10+IF(G581="jlr",0,1)</f>
        <v>3090730</v>
      </c>
      <c r="E581" s="26">
        <v>30907</v>
      </c>
      <c r="F581" s="13">
        <v>3</v>
      </c>
      <c r="G581" s="13" t="s">
        <v>291</v>
      </c>
      <c r="H581" s="13" t="s">
        <v>1114</v>
      </c>
      <c r="I581" s="13">
        <f t="shared" si="86"/>
        <v>87</v>
      </c>
      <c r="J581" s="13">
        <f t="shared" si="88"/>
        <v>9</v>
      </c>
      <c r="K581" s="13">
        <f t="shared" si="87"/>
        <v>2</v>
      </c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27"/>
      <c r="AE581" s="35">
        <v>578</v>
      </c>
      <c r="AH581" s="5"/>
      <c r="AI581" s="5"/>
    </row>
    <row r="582" spans="1:35" ht="17.25" thickBot="1" x14ac:dyDescent="0.25">
      <c r="A582" s="55">
        <f t="shared" si="84"/>
        <v>9</v>
      </c>
      <c r="B582" s="55">
        <f t="shared" si="83"/>
        <v>97</v>
      </c>
      <c r="C582" s="55">
        <f t="shared" si="85"/>
        <v>7</v>
      </c>
      <c r="D582" s="60">
        <f t="shared" si="89"/>
        <v>3090731</v>
      </c>
      <c r="E582" s="28">
        <v>30907</v>
      </c>
      <c r="F582" s="29">
        <v>3</v>
      </c>
      <c r="G582" s="29" t="s">
        <v>292</v>
      </c>
      <c r="H582" s="29" t="s">
        <v>296</v>
      </c>
      <c r="I582" s="29">
        <f t="shared" si="86"/>
        <v>87</v>
      </c>
      <c r="J582" s="29">
        <f t="shared" si="88"/>
        <v>9</v>
      </c>
      <c r="K582" s="29">
        <f t="shared" si="87"/>
        <v>2</v>
      </c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31"/>
      <c r="AE582" s="35">
        <v>579</v>
      </c>
      <c r="AH582" s="5"/>
      <c r="AI582" s="5"/>
    </row>
    <row r="583" spans="1:35" ht="16.5" x14ac:dyDescent="0.2">
      <c r="A583" s="55">
        <f t="shared" si="84"/>
        <v>9</v>
      </c>
      <c r="B583" s="55">
        <f t="shared" si="83"/>
        <v>98</v>
      </c>
      <c r="C583" s="55">
        <f t="shared" si="85"/>
        <v>8</v>
      </c>
      <c r="D583" s="60">
        <f t="shared" si="89"/>
        <v>3090810</v>
      </c>
      <c r="E583" s="23">
        <v>30908</v>
      </c>
      <c r="F583" s="24">
        <v>1</v>
      </c>
      <c r="G583" s="24" t="s">
        <v>291</v>
      </c>
      <c r="H583" s="24" t="s">
        <v>749</v>
      </c>
      <c r="I583" s="24">
        <f t="shared" si="86"/>
        <v>87</v>
      </c>
      <c r="J583" s="24">
        <f t="shared" si="88"/>
        <v>9</v>
      </c>
      <c r="K583" s="24">
        <f t="shared" si="87"/>
        <v>2</v>
      </c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5"/>
      <c r="AE583" s="35">
        <v>580</v>
      </c>
      <c r="AH583" s="5"/>
      <c r="AI583" s="5"/>
    </row>
    <row r="584" spans="1:35" ht="16.5" x14ac:dyDescent="0.2">
      <c r="A584" s="55">
        <f t="shared" si="84"/>
        <v>9</v>
      </c>
      <c r="B584" s="55">
        <f t="shared" si="83"/>
        <v>98</v>
      </c>
      <c r="C584" s="55">
        <f t="shared" si="85"/>
        <v>8</v>
      </c>
      <c r="D584" s="60">
        <f t="shared" si="89"/>
        <v>3090811</v>
      </c>
      <c r="E584" s="26">
        <v>30908</v>
      </c>
      <c r="F584" s="13">
        <v>1</v>
      </c>
      <c r="G584" s="13" t="s">
        <v>1111</v>
      </c>
      <c r="H584" s="13" t="s">
        <v>295</v>
      </c>
      <c r="I584" s="13">
        <f t="shared" si="86"/>
        <v>87</v>
      </c>
      <c r="J584" s="13">
        <f t="shared" si="88"/>
        <v>9</v>
      </c>
      <c r="K584" s="13">
        <f t="shared" si="87"/>
        <v>2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27"/>
      <c r="AE584" s="35">
        <v>581</v>
      </c>
      <c r="AH584" s="5"/>
      <c r="AI584" s="5"/>
    </row>
    <row r="585" spans="1:35" ht="16.5" x14ac:dyDescent="0.2">
      <c r="A585" s="55">
        <f t="shared" si="84"/>
        <v>9</v>
      </c>
      <c r="B585" s="55">
        <f t="shared" ref="B585:B648" si="90">INT((AE588-1)/6)+1</f>
        <v>98</v>
      </c>
      <c r="C585" s="55">
        <f t="shared" si="85"/>
        <v>8</v>
      </c>
      <c r="D585" s="60">
        <f t="shared" si="89"/>
        <v>3090820</v>
      </c>
      <c r="E585" s="26">
        <v>30908</v>
      </c>
      <c r="F585" s="13">
        <v>2</v>
      </c>
      <c r="G585" s="13" t="s">
        <v>291</v>
      </c>
      <c r="H585" s="13" t="s">
        <v>297</v>
      </c>
      <c r="I585" s="13">
        <f t="shared" si="86"/>
        <v>87</v>
      </c>
      <c r="J585" s="13">
        <f t="shared" si="88"/>
        <v>9</v>
      </c>
      <c r="K585" s="13">
        <f t="shared" si="87"/>
        <v>2</v>
      </c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27"/>
      <c r="AE585" s="35">
        <v>582</v>
      </c>
      <c r="AH585" s="5"/>
      <c r="AI585" s="5"/>
    </row>
    <row r="586" spans="1:35" ht="16.5" x14ac:dyDescent="0.2">
      <c r="A586" s="55">
        <f t="shared" si="84"/>
        <v>9</v>
      </c>
      <c r="B586" s="55">
        <f t="shared" si="90"/>
        <v>98</v>
      </c>
      <c r="C586" s="55">
        <f t="shared" si="85"/>
        <v>8</v>
      </c>
      <c r="D586" s="60">
        <f t="shared" si="89"/>
        <v>3090821</v>
      </c>
      <c r="E586" s="26">
        <v>30908</v>
      </c>
      <c r="F586" s="13">
        <v>2</v>
      </c>
      <c r="G586" s="13" t="s">
        <v>292</v>
      </c>
      <c r="H586" s="13" t="s">
        <v>299</v>
      </c>
      <c r="I586" s="13">
        <f t="shared" si="86"/>
        <v>87</v>
      </c>
      <c r="J586" s="13">
        <f t="shared" si="88"/>
        <v>9</v>
      </c>
      <c r="K586" s="13">
        <f t="shared" si="87"/>
        <v>2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27"/>
      <c r="AE586" s="35">
        <v>583</v>
      </c>
      <c r="AH586" s="5"/>
      <c r="AI586" s="5"/>
    </row>
    <row r="587" spans="1:35" ht="16.5" x14ac:dyDescent="0.2">
      <c r="A587" s="55">
        <f t="shared" si="84"/>
        <v>9</v>
      </c>
      <c r="B587" s="55">
        <f t="shared" si="90"/>
        <v>98</v>
      </c>
      <c r="C587" s="55">
        <f t="shared" si="85"/>
        <v>8</v>
      </c>
      <c r="D587" s="60">
        <f t="shared" si="89"/>
        <v>3090830</v>
      </c>
      <c r="E587" s="26">
        <v>30908</v>
      </c>
      <c r="F587" s="13">
        <v>3</v>
      </c>
      <c r="G587" s="13" t="s">
        <v>291</v>
      </c>
      <c r="H587" s="13" t="s">
        <v>698</v>
      </c>
      <c r="I587" s="13">
        <f t="shared" si="86"/>
        <v>87</v>
      </c>
      <c r="J587" s="13">
        <f t="shared" si="88"/>
        <v>9</v>
      </c>
      <c r="K587" s="13">
        <f t="shared" si="87"/>
        <v>2</v>
      </c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27"/>
      <c r="AE587" s="35">
        <v>584</v>
      </c>
      <c r="AH587" s="5"/>
      <c r="AI587" s="5"/>
    </row>
    <row r="588" spans="1:35" ht="17.25" thickBot="1" x14ac:dyDescent="0.25">
      <c r="A588" s="55">
        <f t="shared" si="84"/>
        <v>9</v>
      </c>
      <c r="B588" s="55">
        <f t="shared" si="90"/>
        <v>98</v>
      </c>
      <c r="C588" s="55">
        <f t="shared" si="85"/>
        <v>8</v>
      </c>
      <c r="D588" s="60">
        <f t="shared" si="89"/>
        <v>3090831</v>
      </c>
      <c r="E588" s="28">
        <v>30908</v>
      </c>
      <c r="F588" s="29">
        <v>3</v>
      </c>
      <c r="G588" s="29" t="s">
        <v>292</v>
      </c>
      <c r="H588" s="29" t="s">
        <v>296</v>
      </c>
      <c r="I588" s="29">
        <f t="shared" si="86"/>
        <v>87</v>
      </c>
      <c r="J588" s="29">
        <f t="shared" si="88"/>
        <v>9</v>
      </c>
      <c r="K588" s="29">
        <f t="shared" si="87"/>
        <v>2</v>
      </c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31"/>
      <c r="AE588" s="35">
        <v>585</v>
      </c>
      <c r="AH588" s="5"/>
      <c r="AI588" s="5"/>
    </row>
    <row r="589" spans="1:35" ht="16.5" x14ac:dyDescent="0.2">
      <c r="A589" s="55">
        <f t="shared" si="84"/>
        <v>9</v>
      </c>
      <c r="B589" s="55">
        <f t="shared" si="90"/>
        <v>99</v>
      </c>
      <c r="C589" s="55">
        <f t="shared" si="85"/>
        <v>9</v>
      </c>
      <c r="D589" s="60">
        <f t="shared" si="89"/>
        <v>3090910</v>
      </c>
      <c r="E589" s="23">
        <v>30909</v>
      </c>
      <c r="F589" s="24">
        <v>1</v>
      </c>
      <c r="G589" s="24" t="s">
        <v>291</v>
      </c>
      <c r="H589" s="24" t="s">
        <v>749</v>
      </c>
      <c r="I589" s="24">
        <f t="shared" si="86"/>
        <v>88</v>
      </c>
      <c r="J589" s="24">
        <f t="shared" si="88"/>
        <v>9</v>
      </c>
      <c r="K589" s="24">
        <f t="shared" si="87"/>
        <v>2</v>
      </c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5"/>
      <c r="AE589" s="35">
        <v>586</v>
      </c>
      <c r="AH589" s="5"/>
      <c r="AI589" s="5"/>
    </row>
    <row r="590" spans="1:35" ht="16.5" x14ac:dyDescent="0.2">
      <c r="A590" s="55">
        <f t="shared" si="84"/>
        <v>9</v>
      </c>
      <c r="B590" s="55">
        <f t="shared" si="90"/>
        <v>99</v>
      </c>
      <c r="C590" s="55">
        <f t="shared" si="85"/>
        <v>9</v>
      </c>
      <c r="D590" s="60">
        <f t="shared" si="89"/>
        <v>3090911</v>
      </c>
      <c r="E590" s="26">
        <v>30909</v>
      </c>
      <c r="F590" s="13">
        <v>1</v>
      </c>
      <c r="G590" s="13" t="s">
        <v>292</v>
      </c>
      <c r="H590" s="13" t="s">
        <v>295</v>
      </c>
      <c r="I590" s="13">
        <f t="shared" si="86"/>
        <v>88</v>
      </c>
      <c r="J590" s="13">
        <f t="shared" si="88"/>
        <v>9</v>
      </c>
      <c r="K590" s="13">
        <f t="shared" si="87"/>
        <v>2</v>
      </c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27"/>
      <c r="AE590" s="35">
        <v>587</v>
      </c>
      <c r="AH590" s="5"/>
      <c r="AI590" s="5"/>
    </row>
    <row r="591" spans="1:35" ht="16.5" x14ac:dyDescent="0.2">
      <c r="A591" s="55">
        <f t="shared" si="84"/>
        <v>9</v>
      </c>
      <c r="B591" s="55">
        <f t="shared" si="90"/>
        <v>99</v>
      </c>
      <c r="C591" s="55">
        <f t="shared" si="85"/>
        <v>9</v>
      </c>
      <c r="D591" s="60">
        <f t="shared" si="89"/>
        <v>3090920</v>
      </c>
      <c r="E591" s="26">
        <v>30909</v>
      </c>
      <c r="F591" s="13">
        <v>2</v>
      </c>
      <c r="G591" s="13" t="s">
        <v>291</v>
      </c>
      <c r="H591" s="13" t="s">
        <v>297</v>
      </c>
      <c r="I591" s="13">
        <f t="shared" si="86"/>
        <v>88</v>
      </c>
      <c r="J591" s="13">
        <f t="shared" si="88"/>
        <v>9</v>
      </c>
      <c r="K591" s="13">
        <f t="shared" si="87"/>
        <v>2</v>
      </c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27"/>
      <c r="AE591" s="35">
        <v>588</v>
      </c>
      <c r="AH591" s="5"/>
      <c r="AI591" s="5"/>
    </row>
    <row r="592" spans="1:35" ht="16.5" x14ac:dyDescent="0.2">
      <c r="A592" s="55">
        <f t="shared" si="84"/>
        <v>9</v>
      </c>
      <c r="B592" s="55">
        <f t="shared" si="90"/>
        <v>99</v>
      </c>
      <c r="C592" s="55">
        <f t="shared" si="85"/>
        <v>9</v>
      </c>
      <c r="D592" s="60">
        <f t="shared" si="89"/>
        <v>3090921</v>
      </c>
      <c r="E592" s="26">
        <v>30909</v>
      </c>
      <c r="F592" s="13">
        <v>2</v>
      </c>
      <c r="G592" s="13" t="s">
        <v>292</v>
      </c>
      <c r="H592" s="13" t="s">
        <v>299</v>
      </c>
      <c r="I592" s="13">
        <f t="shared" si="86"/>
        <v>88</v>
      </c>
      <c r="J592" s="13">
        <f t="shared" si="88"/>
        <v>9</v>
      </c>
      <c r="K592" s="13">
        <f t="shared" si="87"/>
        <v>2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27"/>
      <c r="AE592" s="35">
        <v>589</v>
      </c>
      <c r="AH592" s="5"/>
      <c r="AI592" s="5"/>
    </row>
    <row r="593" spans="1:35" ht="16.5" x14ac:dyDescent="0.2">
      <c r="A593" s="55">
        <f t="shared" si="84"/>
        <v>9</v>
      </c>
      <c r="B593" s="55">
        <f t="shared" si="90"/>
        <v>99</v>
      </c>
      <c r="C593" s="55">
        <f t="shared" si="85"/>
        <v>9</v>
      </c>
      <c r="D593" s="60">
        <f t="shared" si="89"/>
        <v>3090930</v>
      </c>
      <c r="E593" s="26">
        <v>30909</v>
      </c>
      <c r="F593" s="13">
        <v>3</v>
      </c>
      <c r="G593" s="13" t="s">
        <v>291</v>
      </c>
      <c r="H593" s="13" t="s">
        <v>698</v>
      </c>
      <c r="I593" s="13">
        <f t="shared" si="86"/>
        <v>88</v>
      </c>
      <c r="J593" s="13">
        <f t="shared" si="88"/>
        <v>9</v>
      </c>
      <c r="K593" s="13">
        <f t="shared" si="87"/>
        <v>2</v>
      </c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27"/>
      <c r="AE593" s="35">
        <v>590</v>
      </c>
      <c r="AH593" s="5"/>
      <c r="AI593" s="5"/>
    </row>
    <row r="594" spans="1:35" ht="17.25" thickBot="1" x14ac:dyDescent="0.25">
      <c r="A594" s="55">
        <f t="shared" si="84"/>
        <v>9</v>
      </c>
      <c r="B594" s="55">
        <f t="shared" si="90"/>
        <v>99</v>
      </c>
      <c r="C594" s="55">
        <f t="shared" si="85"/>
        <v>9</v>
      </c>
      <c r="D594" s="60">
        <f t="shared" si="89"/>
        <v>3090931</v>
      </c>
      <c r="E594" s="28">
        <v>30909</v>
      </c>
      <c r="F594" s="29">
        <v>3</v>
      </c>
      <c r="G594" s="29" t="s">
        <v>292</v>
      </c>
      <c r="H594" s="29" t="s">
        <v>1119</v>
      </c>
      <c r="I594" s="29">
        <f t="shared" si="86"/>
        <v>88</v>
      </c>
      <c r="J594" s="29">
        <f t="shared" si="88"/>
        <v>9</v>
      </c>
      <c r="K594" s="29">
        <f t="shared" si="87"/>
        <v>2</v>
      </c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31"/>
      <c r="AE594" s="35">
        <v>591</v>
      </c>
      <c r="AH594" s="5"/>
      <c r="AI594" s="5"/>
    </row>
    <row r="595" spans="1:35" ht="16.5" x14ac:dyDescent="0.2">
      <c r="A595" s="55">
        <f t="shared" si="84"/>
        <v>9</v>
      </c>
      <c r="B595" s="55">
        <f t="shared" si="90"/>
        <v>100</v>
      </c>
      <c r="C595" s="55">
        <f t="shared" si="85"/>
        <v>10</v>
      </c>
      <c r="D595" s="60">
        <f t="shared" si="89"/>
        <v>3091010</v>
      </c>
      <c r="E595" s="23">
        <v>30910</v>
      </c>
      <c r="F595" s="24">
        <v>1</v>
      </c>
      <c r="G595" s="24" t="s">
        <v>291</v>
      </c>
      <c r="H595" s="24" t="s">
        <v>749</v>
      </c>
      <c r="I595" s="24">
        <f t="shared" si="86"/>
        <v>88</v>
      </c>
      <c r="J595" s="24">
        <f t="shared" si="88"/>
        <v>9</v>
      </c>
      <c r="K595" s="24">
        <f t="shared" si="87"/>
        <v>2</v>
      </c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5"/>
      <c r="AE595" s="35">
        <v>592</v>
      </c>
      <c r="AH595" s="5"/>
      <c r="AI595" s="5"/>
    </row>
    <row r="596" spans="1:35" ht="16.5" x14ac:dyDescent="0.2">
      <c r="A596" s="55">
        <f t="shared" si="84"/>
        <v>9</v>
      </c>
      <c r="B596" s="55">
        <f t="shared" si="90"/>
        <v>100</v>
      </c>
      <c r="C596" s="55">
        <f t="shared" si="85"/>
        <v>10</v>
      </c>
      <c r="D596" s="60">
        <f t="shared" si="89"/>
        <v>3091011</v>
      </c>
      <c r="E596" s="26">
        <v>30910</v>
      </c>
      <c r="F596" s="13">
        <v>1</v>
      </c>
      <c r="G596" s="13" t="s">
        <v>292</v>
      </c>
      <c r="H596" s="13" t="s">
        <v>295</v>
      </c>
      <c r="I596" s="13">
        <f t="shared" si="86"/>
        <v>88</v>
      </c>
      <c r="J596" s="13">
        <f t="shared" si="88"/>
        <v>9</v>
      </c>
      <c r="K596" s="13">
        <f t="shared" si="87"/>
        <v>2</v>
      </c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27"/>
      <c r="AE596" s="35">
        <v>593</v>
      </c>
      <c r="AH596" s="5"/>
      <c r="AI596" s="5"/>
    </row>
    <row r="597" spans="1:35" ht="16.5" x14ac:dyDescent="0.2">
      <c r="A597" s="55">
        <f t="shared" si="84"/>
        <v>9</v>
      </c>
      <c r="B597" s="55">
        <f t="shared" si="90"/>
        <v>100</v>
      </c>
      <c r="C597" s="55">
        <f t="shared" si="85"/>
        <v>10</v>
      </c>
      <c r="D597" s="60">
        <f t="shared" si="89"/>
        <v>3091020</v>
      </c>
      <c r="E597" s="26">
        <v>30910</v>
      </c>
      <c r="F597" s="13">
        <v>2</v>
      </c>
      <c r="G597" s="13" t="s">
        <v>291</v>
      </c>
      <c r="H597" s="13" t="s">
        <v>297</v>
      </c>
      <c r="I597" s="13">
        <f t="shared" si="86"/>
        <v>88</v>
      </c>
      <c r="J597" s="13">
        <f t="shared" si="88"/>
        <v>9</v>
      </c>
      <c r="K597" s="13">
        <f t="shared" si="87"/>
        <v>2</v>
      </c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27"/>
      <c r="AE597" s="35">
        <v>594</v>
      </c>
      <c r="AH597" s="5"/>
      <c r="AI597" s="5"/>
    </row>
    <row r="598" spans="1:35" ht="16.5" x14ac:dyDescent="0.2">
      <c r="A598" s="55">
        <f t="shared" si="84"/>
        <v>9</v>
      </c>
      <c r="B598" s="55">
        <f t="shared" si="90"/>
        <v>100</v>
      </c>
      <c r="C598" s="55">
        <f t="shared" si="85"/>
        <v>10</v>
      </c>
      <c r="D598" s="60">
        <f t="shared" si="89"/>
        <v>3091021</v>
      </c>
      <c r="E598" s="26">
        <v>30910</v>
      </c>
      <c r="F598" s="13">
        <v>2</v>
      </c>
      <c r="G598" s="13" t="s">
        <v>292</v>
      </c>
      <c r="H598" s="13" t="s">
        <v>299</v>
      </c>
      <c r="I598" s="13">
        <f t="shared" si="86"/>
        <v>88</v>
      </c>
      <c r="J598" s="13">
        <f t="shared" si="88"/>
        <v>9</v>
      </c>
      <c r="K598" s="13">
        <f t="shared" si="87"/>
        <v>2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27"/>
      <c r="AE598" s="35">
        <v>595</v>
      </c>
      <c r="AH598" s="5"/>
      <c r="AI598" s="5"/>
    </row>
    <row r="599" spans="1:35" ht="16.5" x14ac:dyDescent="0.2">
      <c r="A599" s="55">
        <f t="shared" si="84"/>
        <v>9</v>
      </c>
      <c r="B599" s="55">
        <f t="shared" si="90"/>
        <v>100</v>
      </c>
      <c r="C599" s="55">
        <f t="shared" si="85"/>
        <v>10</v>
      </c>
      <c r="D599" s="60">
        <f t="shared" si="89"/>
        <v>3091030</v>
      </c>
      <c r="E599" s="26">
        <v>30910</v>
      </c>
      <c r="F599" s="13">
        <v>3</v>
      </c>
      <c r="G599" s="13" t="s">
        <v>291</v>
      </c>
      <c r="H599" s="13" t="s">
        <v>698</v>
      </c>
      <c r="I599" s="13">
        <f t="shared" si="86"/>
        <v>88</v>
      </c>
      <c r="J599" s="13">
        <f t="shared" si="88"/>
        <v>9</v>
      </c>
      <c r="K599" s="13">
        <f t="shared" si="87"/>
        <v>2</v>
      </c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27"/>
      <c r="AE599" s="35">
        <v>596</v>
      </c>
      <c r="AH599" s="5"/>
      <c r="AI599" s="5"/>
    </row>
    <row r="600" spans="1:35" ht="17.25" thickBot="1" x14ac:dyDescent="0.25">
      <c r="A600" s="55">
        <f t="shared" si="84"/>
        <v>9</v>
      </c>
      <c r="B600" s="55">
        <f t="shared" si="90"/>
        <v>100</v>
      </c>
      <c r="C600" s="55">
        <f t="shared" si="85"/>
        <v>10</v>
      </c>
      <c r="D600" s="60">
        <f t="shared" si="89"/>
        <v>3091031</v>
      </c>
      <c r="E600" s="28">
        <v>30910</v>
      </c>
      <c r="F600" s="29">
        <v>3</v>
      </c>
      <c r="G600" s="29" t="s">
        <v>292</v>
      </c>
      <c r="H600" s="29" t="s">
        <v>296</v>
      </c>
      <c r="I600" s="29">
        <f t="shared" si="86"/>
        <v>88</v>
      </c>
      <c r="J600" s="29">
        <f t="shared" si="88"/>
        <v>9</v>
      </c>
      <c r="K600" s="29">
        <f t="shared" si="87"/>
        <v>2</v>
      </c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31"/>
      <c r="AE600" s="35">
        <v>597</v>
      </c>
      <c r="AH600" s="5"/>
      <c r="AI600" s="5"/>
    </row>
    <row r="601" spans="1:35" ht="16.5" x14ac:dyDescent="0.2">
      <c r="A601" s="55">
        <f t="shared" si="84"/>
        <v>9</v>
      </c>
      <c r="B601" s="55">
        <f t="shared" si="90"/>
        <v>101</v>
      </c>
      <c r="C601" s="55">
        <f t="shared" si="85"/>
        <v>11</v>
      </c>
      <c r="D601" s="60">
        <f t="shared" si="89"/>
        <v>3091110</v>
      </c>
      <c r="E601" s="23">
        <v>30911</v>
      </c>
      <c r="F601" s="24">
        <v>1</v>
      </c>
      <c r="G601" s="24" t="s">
        <v>291</v>
      </c>
      <c r="H601" s="24" t="s">
        <v>749</v>
      </c>
      <c r="I601" s="24">
        <f t="shared" si="86"/>
        <v>89</v>
      </c>
      <c r="J601" s="24">
        <f t="shared" si="88"/>
        <v>9</v>
      </c>
      <c r="K601" s="24">
        <f t="shared" si="87"/>
        <v>2</v>
      </c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5"/>
      <c r="AE601" s="35">
        <v>598</v>
      </c>
      <c r="AH601" s="5"/>
      <c r="AI601" s="5"/>
    </row>
    <row r="602" spans="1:35" ht="16.5" x14ac:dyDescent="0.2">
      <c r="A602" s="55">
        <f t="shared" si="84"/>
        <v>9</v>
      </c>
      <c r="B602" s="55">
        <f t="shared" si="90"/>
        <v>101</v>
      </c>
      <c r="C602" s="55">
        <f t="shared" si="85"/>
        <v>11</v>
      </c>
      <c r="D602" s="60">
        <f t="shared" si="89"/>
        <v>3091111</v>
      </c>
      <c r="E602" s="26">
        <v>30911</v>
      </c>
      <c r="F602" s="13">
        <v>1</v>
      </c>
      <c r="G602" s="13" t="s">
        <v>292</v>
      </c>
      <c r="H602" s="13" t="s">
        <v>295</v>
      </c>
      <c r="I602" s="13">
        <f t="shared" si="86"/>
        <v>89</v>
      </c>
      <c r="J602" s="13">
        <f t="shared" si="88"/>
        <v>9</v>
      </c>
      <c r="K602" s="13">
        <f t="shared" si="87"/>
        <v>2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27"/>
      <c r="AE602" s="35">
        <v>599</v>
      </c>
      <c r="AH602" s="5"/>
      <c r="AI602" s="5"/>
    </row>
    <row r="603" spans="1:35" ht="16.5" x14ac:dyDescent="0.2">
      <c r="A603" s="55">
        <f t="shared" si="84"/>
        <v>9</v>
      </c>
      <c r="B603" s="55">
        <f t="shared" si="90"/>
        <v>101</v>
      </c>
      <c r="C603" s="55">
        <f t="shared" si="85"/>
        <v>11</v>
      </c>
      <c r="D603" s="60">
        <f t="shared" si="89"/>
        <v>3091120</v>
      </c>
      <c r="E603" s="26">
        <v>30911</v>
      </c>
      <c r="F603" s="13">
        <v>2</v>
      </c>
      <c r="G603" s="13" t="s">
        <v>1113</v>
      </c>
      <c r="H603" s="13" t="s">
        <v>297</v>
      </c>
      <c r="I603" s="13">
        <f t="shared" si="86"/>
        <v>89</v>
      </c>
      <c r="J603" s="13">
        <f t="shared" si="88"/>
        <v>9</v>
      </c>
      <c r="K603" s="13">
        <f t="shared" si="87"/>
        <v>2</v>
      </c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27"/>
      <c r="AE603" s="35">
        <v>600</v>
      </c>
      <c r="AH603" s="5"/>
      <c r="AI603" s="5"/>
    </row>
    <row r="604" spans="1:35" ht="16.5" x14ac:dyDescent="0.2">
      <c r="A604" s="55">
        <f t="shared" si="84"/>
        <v>9</v>
      </c>
      <c r="B604" s="55">
        <f t="shared" si="90"/>
        <v>101</v>
      </c>
      <c r="C604" s="55">
        <f t="shared" si="85"/>
        <v>11</v>
      </c>
      <c r="D604" s="60">
        <f t="shared" si="89"/>
        <v>3091121</v>
      </c>
      <c r="E604" s="26">
        <v>30911</v>
      </c>
      <c r="F604" s="13">
        <v>2</v>
      </c>
      <c r="G604" s="13" t="s">
        <v>292</v>
      </c>
      <c r="H604" s="13" t="s">
        <v>299</v>
      </c>
      <c r="I604" s="13">
        <f t="shared" si="86"/>
        <v>89</v>
      </c>
      <c r="J604" s="13">
        <f t="shared" si="88"/>
        <v>9</v>
      </c>
      <c r="K604" s="13">
        <f t="shared" si="87"/>
        <v>2</v>
      </c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27"/>
      <c r="AE604" s="35">
        <v>601</v>
      </c>
      <c r="AH604" s="5"/>
      <c r="AI604" s="5"/>
    </row>
    <row r="605" spans="1:35" ht="16.5" x14ac:dyDescent="0.2">
      <c r="A605" s="55">
        <f t="shared" si="84"/>
        <v>9</v>
      </c>
      <c r="B605" s="55">
        <f t="shared" si="90"/>
        <v>101</v>
      </c>
      <c r="C605" s="55">
        <f t="shared" si="85"/>
        <v>11</v>
      </c>
      <c r="D605" s="60">
        <f t="shared" si="89"/>
        <v>3091130</v>
      </c>
      <c r="E605" s="26">
        <v>30911</v>
      </c>
      <c r="F605" s="13">
        <v>3</v>
      </c>
      <c r="G605" s="13" t="s">
        <v>291</v>
      </c>
      <c r="H605" s="13" t="s">
        <v>1114</v>
      </c>
      <c r="I605" s="13">
        <f t="shared" si="86"/>
        <v>89</v>
      </c>
      <c r="J605" s="13">
        <f t="shared" si="88"/>
        <v>9</v>
      </c>
      <c r="K605" s="13">
        <f t="shared" si="87"/>
        <v>2</v>
      </c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27"/>
      <c r="AE605" s="35">
        <v>602</v>
      </c>
      <c r="AH605" s="5"/>
      <c r="AI605" s="5"/>
    </row>
    <row r="606" spans="1:35" ht="17.25" thickBot="1" x14ac:dyDescent="0.25">
      <c r="A606" s="55">
        <f t="shared" si="84"/>
        <v>9</v>
      </c>
      <c r="B606" s="55">
        <f t="shared" si="90"/>
        <v>101</v>
      </c>
      <c r="C606" s="55">
        <f t="shared" si="85"/>
        <v>11</v>
      </c>
      <c r="D606" s="60">
        <f t="shared" si="89"/>
        <v>3091131</v>
      </c>
      <c r="E606" s="28">
        <v>30911</v>
      </c>
      <c r="F606" s="29">
        <v>3</v>
      </c>
      <c r="G606" s="29" t="s">
        <v>292</v>
      </c>
      <c r="H606" s="29" t="s">
        <v>296</v>
      </c>
      <c r="I606" s="29">
        <f t="shared" si="86"/>
        <v>89</v>
      </c>
      <c r="J606" s="29">
        <f t="shared" si="88"/>
        <v>9</v>
      </c>
      <c r="K606" s="29">
        <f t="shared" si="87"/>
        <v>2</v>
      </c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31"/>
      <c r="AE606" s="35">
        <v>603</v>
      </c>
      <c r="AH606" s="5"/>
      <c r="AI606" s="5"/>
    </row>
    <row r="607" spans="1:35" ht="16.5" x14ac:dyDescent="0.2">
      <c r="A607" s="55">
        <f t="shared" si="84"/>
        <v>9</v>
      </c>
      <c r="B607" s="55">
        <f t="shared" si="90"/>
        <v>102</v>
      </c>
      <c r="C607" s="55">
        <f t="shared" si="85"/>
        <v>12</v>
      </c>
      <c r="D607" s="60">
        <f t="shared" si="89"/>
        <v>3091210</v>
      </c>
      <c r="E607" s="23">
        <v>30912</v>
      </c>
      <c r="F607" s="24">
        <v>1</v>
      </c>
      <c r="G607" s="24" t="s">
        <v>291</v>
      </c>
      <c r="H607" s="24" t="s">
        <v>749</v>
      </c>
      <c r="I607" s="24">
        <f t="shared" si="86"/>
        <v>89</v>
      </c>
      <c r="J607" s="24">
        <f t="shared" si="88"/>
        <v>9</v>
      </c>
      <c r="K607" s="24">
        <f t="shared" si="87"/>
        <v>2</v>
      </c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5"/>
      <c r="AE607" s="35">
        <v>604</v>
      </c>
      <c r="AH607" s="5"/>
      <c r="AI607" s="5"/>
    </row>
    <row r="608" spans="1:35" ht="16.5" x14ac:dyDescent="0.2">
      <c r="A608" s="55">
        <f t="shared" si="84"/>
        <v>9</v>
      </c>
      <c r="B608" s="55">
        <f t="shared" si="90"/>
        <v>102</v>
      </c>
      <c r="C608" s="55">
        <f t="shared" si="85"/>
        <v>12</v>
      </c>
      <c r="D608" s="60">
        <f t="shared" si="89"/>
        <v>3091211</v>
      </c>
      <c r="E608" s="26">
        <v>30912</v>
      </c>
      <c r="F608" s="13">
        <v>1</v>
      </c>
      <c r="G608" s="13" t="s">
        <v>292</v>
      </c>
      <c r="H608" s="13" t="s">
        <v>1116</v>
      </c>
      <c r="I608" s="13">
        <f t="shared" si="86"/>
        <v>89</v>
      </c>
      <c r="J608" s="13">
        <f t="shared" si="88"/>
        <v>9</v>
      </c>
      <c r="K608" s="13">
        <f t="shared" si="87"/>
        <v>2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27"/>
      <c r="AE608" s="35">
        <v>605</v>
      </c>
      <c r="AH608" s="5"/>
      <c r="AI608" s="5"/>
    </row>
    <row r="609" spans="1:35" ht="16.5" x14ac:dyDescent="0.2">
      <c r="A609" s="55">
        <f t="shared" si="84"/>
        <v>9</v>
      </c>
      <c r="B609" s="55">
        <f t="shared" si="90"/>
        <v>102</v>
      </c>
      <c r="C609" s="55">
        <f t="shared" si="85"/>
        <v>12</v>
      </c>
      <c r="D609" s="60">
        <f t="shared" si="89"/>
        <v>3091220</v>
      </c>
      <c r="E609" s="26">
        <v>30912</v>
      </c>
      <c r="F609" s="13">
        <v>2</v>
      </c>
      <c r="G609" s="13" t="s">
        <v>291</v>
      </c>
      <c r="H609" s="13" t="s">
        <v>1117</v>
      </c>
      <c r="I609" s="13">
        <f t="shared" si="86"/>
        <v>89</v>
      </c>
      <c r="J609" s="13">
        <f t="shared" si="88"/>
        <v>9</v>
      </c>
      <c r="K609" s="13">
        <f t="shared" si="87"/>
        <v>2</v>
      </c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27"/>
      <c r="AE609" s="35">
        <v>606</v>
      </c>
      <c r="AH609" s="5"/>
      <c r="AI609" s="5"/>
    </row>
    <row r="610" spans="1:35" ht="16.5" x14ac:dyDescent="0.2">
      <c r="A610" s="55">
        <f t="shared" si="84"/>
        <v>9</v>
      </c>
      <c r="B610" s="55">
        <f t="shared" si="90"/>
        <v>102</v>
      </c>
      <c r="C610" s="55">
        <f t="shared" si="85"/>
        <v>12</v>
      </c>
      <c r="D610" s="60">
        <f t="shared" si="89"/>
        <v>3091221</v>
      </c>
      <c r="E610" s="26">
        <v>30912</v>
      </c>
      <c r="F610" s="13">
        <v>2</v>
      </c>
      <c r="G610" s="13" t="s">
        <v>292</v>
      </c>
      <c r="H610" s="13" t="s">
        <v>299</v>
      </c>
      <c r="I610" s="13">
        <f t="shared" si="86"/>
        <v>89</v>
      </c>
      <c r="J610" s="13">
        <f t="shared" si="88"/>
        <v>9</v>
      </c>
      <c r="K610" s="13">
        <f t="shared" si="87"/>
        <v>2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27"/>
      <c r="AE610" s="35">
        <v>607</v>
      </c>
      <c r="AH610" s="5"/>
      <c r="AI610" s="5"/>
    </row>
    <row r="611" spans="1:35" ht="16.5" x14ac:dyDescent="0.2">
      <c r="A611" s="55">
        <f t="shared" si="84"/>
        <v>9</v>
      </c>
      <c r="B611" s="55">
        <f t="shared" si="90"/>
        <v>102</v>
      </c>
      <c r="C611" s="55">
        <f t="shared" si="85"/>
        <v>12</v>
      </c>
      <c r="D611" s="60">
        <f t="shared" si="89"/>
        <v>3091230</v>
      </c>
      <c r="E611" s="26">
        <v>30912</v>
      </c>
      <c r="F611" s="13">
        <v>3</v>
      </c>
      <c r="G611" s="13" t="s">
        <v>291</v>
      </c>
      <c r="H611" s="13" t="s">
        <v>698</v>
      </c>
      <c r="I611" s="13">
        <f t="shared" si="86"/>
        <v>89</v>
      </c>
      <c r="J611" s="13">
        <f t="shared" si="88"/>
        <v>9</v>
      </c>
      <c r="K611" s="13">
        <f t="shared" si="87"/>
        <v>2</v>
      </c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27"/>
      <c r="AE611" s="35">
        <v>608</v>
      </c>
      <c r="AH611" s="5"/>
      <c r="AI611" s="5"/>
    </row>
    <row r="612" spans="1:35" ht="17.25" thickBot="1" x14ac:dyDescent="0.25">
      <c r="A612" s="55">
        <f t="shared" si="84"/>
        <v>9</v>
      </c>
      <c r="B612" s="55">
        <f t="shared" si="90"/>
        <v>102</v>
      </c>
      <c r="C612" s="55">
        <f t="shared" si="85"/>
        <v>12</v>
      </c>
      <c r="D612" s="60">
        <f t="shared" si="89"/>
        <v>3091231</v>
      </c>
      <c r="E612" s="28">
        <v>30912</v>
      </c>
      <c r="F612" s="29">
        <v>3</v>
      </c>
      <c r="G612" s="29" t="s">
        <v>292</v>
      </c>
      <c r="H612" s="29" t="s">
        <v>296</v>
      </c>
      <c r="I612" s="29">
        <f t="shared" si="86"/>
        <v>89</v>
      </c>
      <c r="J612" s="29">
        <f t="shared" si="88"/>
        <v>9</v>
      </c>
      <c r="K612" s="29">
        <f t="shared" si="87"/>
        <v>2</v>
      </c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31"/>
      <c r="AE612" s="35">
        <v>609</v>
      </c>
      <c r="AH612" s="5"/>
      <c r="AI612" s="5"/>
    </row>
    <row r="613" spans="1:35" ht="16.5" x14ac:dyDescent="0.2">
      <c r="A613" s="55">
        <f t="shared" si="84"/>
        <v>9</v>
      </c>
      <c r="B613" s="55">
        <f t="shared" si="90"/>
        <v>103</v>
      </c>
      <c r="C613" s="55">
        <f t="shared" si="85"/>
        <v>13</v>
      </c>
      <c r="D613" s="60">
        <f t="shared" si="89"/>
        <v>3091310</v>
      </c>
      <c r="E613" s="23">
        <v>30913</v>
      </c>
      <c r="F613" s="24">
        <v>1</v>
      </c>
      <c r="G613" s="24" t="s">
        <v>291</v>
      </c>
      <c r="H613" s="24" t="s">
        <v>749</v>
      </c>
      <c r="I613" s="24">
        <f t="shared" si="86"/>
        <v>90</v>
      </c>
      <c r="J613" s="24">
        <f t="shared" si="88"/>
        <v>10</v>
      </c>
      <c r="K613" s="24">
        <f t="shared" si="87"/>
        <v>2</v>
      </c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5"/>
      <c r="AE613" s="35">
        <v>610</v>
      </c>
      <c r="AH613" s="5"/>
      <c r="AI613" s="5"/>
    </row>
    <row r="614" spans="1:35" ht="16.5" x14ac:dyDescent="0.2">
      <c r="A614" s="55">
        <f t="shared" si="84"/>
        <v>9</v>
      </c>
      <c r="B614" s="55">
        <f t="shared" si="90"/>
        <v>103</v>
      </c>
      <c r="C614" s="55">
        <f t="shared" si="85"/>
        <v>13</v>
      </c>
      <c r="D614" s="60">
        <f t="shared" si="89"/>
        <v>3091311</v>
      </c>
      <c r="E614" s="26">
        <v>30913</v>
      </c>
      <c r="F614" s="13">
        <v>1</v>
      </c>
      <c r="G614" s="13" t="s">
        <v>292</v>
      </c>
      <c r="H614" s="13" t="s">
        <v>295</v>
      </c>
      <c r="I614" s="13">
        <f t="shared" si="86"/>
        <v>90</v>
      </c>
      <c r="J614" s="13">
        <f t="shared" si="88"/>
        <v>10</v>
      </c>
      <c r="K614" s="13">
        <f t="shared" si="87"/>
        <v>2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27"/>
      <c r="AE614" s="35">
        <v>611</v>
      </c>
      <c r="AH614" s="5"/>
      <c r="AI614" s="5"/>
    </row>
    <row r="615" spans="1:35" ht="16.5" x14ac:dyDescent="0.2">
      <c r="A615" s="55">
        <f t="shared" si="84"/>
        <v>9</v>
      </c>
      <c r="B615" s="55">
        <f t="shared" si="90"/>
        <v>103</v>
      </c>
      <c r="C615" s="55">
        <f t="shared" si="85"/>
        <v>13</v>
      </c>
      <c r="D615" s="60">
        <f t="shared" si="89"/>
        <v>3091320</v>
      </c>
      <c r="E615" s="26">
        <v>30913</v>
      </c>
      <c r="F615" s="13">
        <v>2</v>
      </c>
      <c r="G615" s="13" t="s">
        <v>291</v>
      </c>
      <c r="H615" s="13" t="s">
        <v>297</v>
      </c>
      <c r="I615" s="13">
        <f t="shared" si="86"/>
        <v>90</v>
      </c>
      <c r="J615" s="13">
        <f t="shared" si="88"/>
        <v>9</v>
      </c>
      <c r="K615" s="13">
        <f t="shared" si="87"/>
        <v>2</v>
      </c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27"/>
      <c r="AE615" s="35">
        <v>612</v>
      </c>
      <c r="AH615" s="5"/>
      <c r="AI615" s="5"/>
    </row>
    <row r="616" spans="1:35" ht="16.5" x14ac:dyDescent="0.2">
      <c r="A616" s="55">
        <f t="shared" si="84"/>
        <v>9</v>
      </c>
      <c r="B616" s="55">
        <f t="shared" si="90"/>
        <v>103</v>
      </c>
      <c r="C616" s="55">
        <f t="shared" si="85"/>
        <v>13</v>
      </c>
      <c r="D616" s="60">
        <f t="shared" si="89"/>
        <v>3091321</v>
      </c>
      <c r="E616" s="26">
        <v>30913</v>
      </c>
      <c r="F616" s="13">
        <v>2</v>
      </c>
      <c r="G616" s="13" t="s">
        <v>292</v>
      </c>
      <c r="H616" s="13" t="s">
        <v>299</v>
      </c>
      <c r="I616" s="13">
        <f t="shared" si="86"/>
        <v>90</v>
      </c>
      <c r="J616" s="13">
        <f t="shared" si="88"/>
        <v>9</v>
      </c>
      <c r="K616" s="13">
        <f t="shared" si="87"/>
        <v>2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27"/>
      <c r="AE616" s="35">
        <v>613</v>
      </c>
      <c r="AH616" s="5"/>
      <c r="AI616" s="5"/>
    </row>
    <row r="617" spans="1:35" ht="16.5" x14ac:dyDescent="0.2">
      <c r="A617" s="55">
        <f t="shared" si="84"/>
        <v>9</v>
      </c>
      <c r="B617" s="55">
        <f t="shared" si="90"/>
        <v>103</v>
      </c>
      <c r="C617" s="55">
        <f t="shared" si="85"/>
        <v>13</v>
      </c>
      <c r="D617" s="60">
        <f t="shared" si="89"/>
        <v>3091330</v>
      </c>
      <c r="E617" s="26">
        <v>30913</v>
      </c>
      <c r="F617" s="13">
        <v>3</v>
      </c>
      <c r="G617" s="13" t="s">
        <v>291</v>
      </c>
      <c r="H617" s="13" t="s">
        <v>698</v>
      </c>
      <c r="I617" s="13">
        <f t="shared" si="86"/>
        <v>90</v>
      </c>
      <c r="J617" s="13">
        <f t="shared" si="88"/>
        <v>9</v>
      </c>
      <c r="K617" s="13">
        <f t="shared" si="87"/>
        <v>2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27"/>
      <c r="AE617" s="35">
        <v>614</v>
      </c>
      <c r="AH617" s="5"/>
      <c r="AI617" s="5"/>
    </row>
    <row r="618" spans="1:35" ht="17.25" thickBot="1" x14ac:dyDescent="0.25">
      <c r="A618" s="55">
        <f t="shared" si="84"/>
        <v>9</v>
      </c>
      <c r="B618" s="55">
        <f t="shared" si="90"/>
        <v>103</v>
      </c>
      <c r="C618" s="55">
        <f t="shared" si="85"/>
        <v>13</v>
      </c>
      <c r="D618" s="60">
        <f t="shared" si="89"/>
        <v>3091331</v>
      </c>
      <c r="E618" s="28">
        <v>30913</v>
      </c>
      <c r="F618" s="29">
        <v>3</v>
      </c>
      <c r="G618" s="29" t="s">
        <v>292</v>
      </c>
      <c r="H618" s="29" t="s">
        <v>1119</v>
      </c>
      <c r="I618" s="29">
        <f t="shared" si="86"/>
        <v>90</v>
      </c>
      <c r="J618" s="29">
        <f t="shared" si="88"/>
        <v>9</v>
      </c>
      <c r="K618" s="29">
        <f t="shared" si="87"/>
        <v>2</v>
      </c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31"/>
      <c r="AE618" s="35">
        <v>615</v>
      </c>
      <c r="AH618" s="5"/>
      <c r="AI618" s="5"/>
    </row>
    <row r="619" spans="1:35" ht="16.5" x14ac:dyDescent="0.2">
      <c r="A619" s="55">
        <f t="shared" si="84"/>
        <v>9</v>
      </c>
      <c r="B619" s="55">
        <f t="shared" si="90"/>
        <v>104</v>
      </c>
      <c r="C619" s="55">
        <f t="shared" si="85"/>
        <v>14</v>
      </c>
      <c r="D619" s="60">
        <f t="shared" si="89"/>
        <v>3091410</v>
      </c>
      <c r="E619" s="23">
        <v>30914</v>
      </c>
      <c r="F619" s="24">
        <v>1</v>
      </c>
      <c r="G619" s="24" t="s">
        <v>291</v>
      </c>
      <c r="H619" s="24" t="s">
        <v>749</v>
      </c>
      <c r="I619" s="24">
        <f t="shared" si="86"/>
        <v>90</v>
      </c>
      <c r="J619" s="24">
        <f t="shared" si="88"/>
        <v>10</v>
      </c>
      <c r="K619" s="24">
        <f t="shared" si="87"/>
        <v>2</v>
      </c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5"/>
      <c r="AE619" s="35">
        <v>616</v>
      </c>
      <c r="AH619" s="5"/>
      <c r="AI619" s="5"/>
    </row>
    <row r="620" spans="1:35" ht="16.5" x14ac:dyDescent="0.2">
      <c r="A620" s="55">
        <f t="shared" si="84"/>
        <v>9</v>
      </c>
      <c r="B620" s="55">
        <f t="shared" si="90"/>
        <v>104</v>
      </c>
      <c r="C620" s="55">
        <f t="shared" si="85"/>
        <v>14</v>
      </c>
      <c r="D620" s="60">
        <f t="shared" si="89"/>
        <v>3091411</v>
      </c>
      <c r="E620" s="26">
        <v>30914</v>
      </c>
      <c r="F620" s="13">
        <v>1</v>
      </c>
      <c r="G620" s="13" t="s">
        <v>292</v>
      </c>
      <c r="H620" s="13" t="s">
        <v>295</v>
      </c>
      <c r="I620" s="13">
        <f t="shared" si="86"/>
        <v>90</v>
      </c>
      <c r="J620" s="13">
        <f t="shared" si="88"/>
        <v>10</v>
      </c>
      <c r="K620" s="13">
        <f t="shared" si="87"/>
        <v>2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27"/>
      <c r="AE620" s="35">
        <v>617</v>
      </c>
      <c r="AH620" s="5"/>
      <c r="AI620" s="5"/>
    </row>
    <row r="621" spans="1:35" ht="16.5" x14ac:dyDescent="0.2">
      <c r="A621" s="55">
        <f t="shared" si="84"/>
        <v>9</v>
      </c>
      <c r="B621" s="55">
        <f t="shared" si="90"/>
        <v>104</v>
      </c>
      <c r="C621" s="55">
        <f t="shared" si="85"/>
        <v>14</v>
      </c>
      <c r="D621" s="60">
        <f t="shared" si="89"/>
        <v>3091420</v>
      </c>
      <c r="E621" s="26">
        <v>30914</v>
      </c>
      <c r="F621" s="13">
        <v>2</v>
      </c>
      <c r="G621" s="13" t="s">
        <v>291</v>
      </c>
      <c r="H621" s="13" t="s">
        <v>297</v>
      </c>
      <c r="I621" s="13">
        <f t="shared" si="86"/>
        <v>90</v>
      </c>
      <c r="J621" s="13">
        <f t="shared" si="88"/>
        <v>10</v>
      </c>
      <c r="K621" s="13">
        <f t="shared" si="87"/>
        <v>2</v>
      </c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27"/>
      <c r="AE621" s="35">
        <v>618</v>
      </c>
      <c r="AH621" s="5"/>
      <c r="AI621" s="5"/>
    </row>
    <row r="622" spans="1:35" ht="16.5" x14ac:dyDescent="0.2">
      <c r="A622" s="55">
        <f t="shared" si="84"/>
        <v>9</v>
      </c>
      <c r="B622" s="55">
        <f t="shared" si="90"/>
        <v>104</v>
      </c>
      <c r="C622" s="55">
        <f t="shared" si="85"/>
        <v>14</v>
      </c>
      <c r="D622" s="60">
        <f t="shared" si="89"/>
        <v>3091421</v>
      </c>
      <c r="E622" s="26">
        <v>30914</v>
      </c>
      <c r="F622" s="13">
        <v>2</v>
      </c>
      <c r="G622" s="13" t="s">
        <v>292</v>
      </c>
      <c r="H622" s="13" t="s">
        <v>1118</v>
      </c>
      <c r="I622" s="13">
        <f t="shared" si="86"/>
        <v>90</v>
      </c>
      <c r="J622" s="13">
        <f t="shared" si="88"/>
        <v>10</v>
      </c>
      <c r="K622" s="13">
        <f t="shared" si="87"/>
        <v>2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27"/>
      <c r="AE622" s="35">
        <v>619</v>
      </c>
      <c r="AH622" s="5"/>
      <c r="AI622" s="5"/>
    </row>
    <row r="623" spans="1:35" ht="16.5" x14ac:dyDescent="0.2">
      <c r="A623" s="55">
        <f t="shared" si="84"/>
        <v>9</v>
      </c>
      <c r="B623" s="55">
        <f t="shared" si="90"/>
        <v>104</v>
      </c>
      <c r="C623" s="55">
        <f t="shared" si="85"/>
        <v>14</v>
      </c>
      <c r="D623" s="60">
        <f t="shared" si="89"/>
        <v>3091430</v>
      </c>
      <c r="E623" s="26">
        <v>30914</v>
      </c>
      <c r="F623" s="13">
        <v>3</v>
      </c>
      <c r="G623" s="13" t="s">
        <v>1113</v>
      </c>
      <c r="H623" s="13" t="s">
        <v>698</v>
      </c>
      <c r="I623" s="13">
        <f t="shared" si="86"/>
        <v>90</v>
      </c>
      <c r="J623" s="13">
        <f t="shared" si="88"/>
        <v>9</v>
      </c>
      <c r="K623" s="13">
        <f t="shared" si="87"/>
        <v>2</v>
      </c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27"/>
      <c r="AE623" s="35">
        <v>620</v>
      </c>
      <c r="AH623" s="5"/>
      <c r="AI623" s="5"/>
    </row>
    <row r="624" spans="1:35" ht="17.25" thickBot="1" x14ac:dyDescent="0.25">
      <c r="A624" s="55">
        <f t="shared" si="84"/>
        <v>9</v>
      </c>
      <c r="B624" s="55">
        <f t="shared" si="90"/>
        <v>104</v>
      </c>
      <c r="C624" s="55">
        <f t="shared" si="85"/>
        <v>14</v>
      </c>
      <c r="D624" s="60">
        <f t="shared" si="89"/>
        <v>3091431</v>
      </c>
      <c r="E624" s="28">
        <v>30914</v>
      </c>
      <c r="F624" s="29">
        <v>3</v>
      </c>
      <c r="G624" s="29" t="s">
        <v>1111</v>
      </c>
      <c r="H624" s="29" t="s">
        <v>296</v>
      </c>
      <c r="I624" s="29">
        <f t="shared" si="86"/>
        <v>90</v>
      </c>
      <c r="J624" s="29">
        <f t="shared" si="88"/>
        <v>9</v>
      </c>
      <c r="K624" s="29">
        <f t="shared" si="87"/>
        <v>2</v>
      </c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31"/>
      <c r="AE624" s="35">
        <v>621</v>
      </c>
      <c r="AH624" s="5"/>
      <c r="AI624" s="5"/>
    </row>
    <row r="625" spans="1:35" ht="16.5" x14ac:dyDescent="0.2">
      <c r="A625" s="55">
        <f t="shared" si="84"/>
        <v>9</v>
      </c>
      <c r="B625" s="55">
        <f t="shared" si="90"/>
        <v>105</v>
      </c>
      <c r="C625" s="55">
        <f t="shared" si="85"/>
        <v>15</v>
      </c>
      <c r="D625" s="60">
        <f t="shared" si="89"/>
        <v>3091510</v>
      </c>
      <c r="E625" s="23">
        <v>30915</v>
      </c>
      <c r="F625" s="24">
        <v>1</v>
      </c>
      <c r="G625" s="24" t="s">
        <v>291</v>
      </c>
      <c r="H625" s="24" t="s">
        <v>749</v>
      </c>
      <c r="I625" s="24">
        <f t="shared" si="86"/>
        <v>90</v>
      </c>
      <c r="J625" s="24">
        <f t="shared" si="88"/>
        <v>10</v>
      </c>
      <c r="K625" s="24">
        <f t="shared" si="87"/>
        <v>2</v>
      </c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5"/>
      <c r="AE625" s="35">
        <v>622</v>
      </c>
      <c r="AH625" s="5"/>
      <c r="AI625" s="5"/>
    </row>
    <row r="626" spans="1:35" ht="16.5" x14ac:dyDescent="0.2">
      <c r="A626" s="55">
        <f t="shared" si="84"/>
        <v>9</v>
      </c>
      <c r="B626" s="55">
        <f t="shared" si="90"/>
        <v>105</v>
      </c>
      <c r="C626" s="55">
        <f t="shared" si="85"/>
        <v>15</v>
      </c>
      <c r="D626" s="60">
        <f t="shared" si="89"/>
        <v>3091511</v>
      </c>
      <c r="E626" s="26">
        <v>30915</v>
      </c>
      <c r="F626" s="13">
        <v>1</v>
      </c>
      <c r="G626" s="13" t="s">
        <v>292</v>
      </c>
      <c r="H626" s="13" t="s">
        <v>295</v>
      </c>
      <c r="I626" s="13">
        <f t="shared" si="86"/>
        <v>90</v>
      </c>
      <c r="J626" s="13">
        <f t="shared" si="88"/>
        <v>10</v>
      </c>
      <c r="K626" s="13">
        <f t="shared" si="87"/>
        <v>2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27"/>
      <c r="AE626" s="35">
        <v>623</v>
      </c>
      <c r="AH626" s="5"/>
      <c r="AI626" s="5"/>
    </row>
    <row r="627" spans="1:35" ht="16.5" x14ac:dyDescent="0.2">
      <c r="A627" s="55">
        <f t="shared" si="84"/>
        <v>9</v>
      </c>
      <c r="B627" s="55">
        <f t="shared" si="90"/>
        <v>105</v>
      </c>
      <c r="C627" s="55">
        <f t="shared" si="85"/>
        <v>15</v>
      </c>
      <c r="D627" s="60">
        <f t="shared" si="89"/>
        <v>3091520</v>
      </c>
      <c r="E627" s="26">
        <v>30915</v>
      </c>
      <c r="F627" s="13">
        <v>2</v>
      </c>
      <c r="G627" s="13" t="s">
        <v>291</v>
      </c>
      <c r="H627" s="13" t="s">
        <v>297</v>
      </c>
      <c r="I627" s="13">
        <f t="shared" si="86"/>
        <v>90</v>
      </c>
      <c r="J627" s="13">
        <f t="shared" si="88"/>
        <v>10</v>
      </c>
      <c r="K627" s="13">
        <f t="shared" si="87"/>
        <v>2</v>
      </c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27"/>
      <c r="AE627" s="35">
        <v>624</v>
      </c>
      <c r="AH627" s="5"/>
      <c r="AI627" s="5"/>
    </row>
    <row r="628" spans="1:35" ht="16.5" x14ac:dyDescent="0.2">
      <c r="A628" s="55">
        <f t="shared" si="84"/>
        <v>9</v>
      </c>
      <c r="B628" s="55">
        <f t="shared" si="90"/>
        <v>105</v>
      </c>
      <c r="C628" s="55">
        <f t="shared" si="85"/>
        <v>15</v>
      </c>
      <c r="D628" s="60">
        <f t="shared" si="89"/>
        <v>3091521</v>
      </c>
      <c r="E628" s="26">
        <v>30915</v>
      </c>
      <c r="F628" s="13">
        <v>2</v>
      </c>
      <c r="G628" s="13" t="s">
        <v>292</v>
      </c>
      <c r="H628" s="13" t="s">
        <v>299</v>
      </c>
      <c r="I628" s="13">
        <f t="shared" si="86"/>
        <v>90</v>
      </c>
      <c r="J628" s="13">
        <f t="shared" si="88"/>
        <v>10</v>
      </c>
      <c r="K628" s="13">
        <f t="shared" si="87"/>
        <v>2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27"/>
      <c r="AE628" s="35">
        <v>625</v>
      </c>
      <c r="AH628" s="5"/>
      <c r="AI628" s="5"/>
    </row>
    <row r="629" spans="1:35" ht="16.5" x14ac:dyDescent="0.2">
      <c r="A629" s="55">
        <f t="shared" si="84"/>
        <v>9</v>
      </c>
      <c r="B629" s="55">
        <f t="shared" si="90"/>
        <v>105</v>
      </c>
      <c r="C629" s="55">
        <f t="shared" si="85"/>
        <v>15</v>
      </c>
      <c r="D629" s="60">
        <f t="shared" si="89"/>
        <v>3091530</v>
      </c>
      <c r="E629" s="26">
        <v>30915</v>
      </c>
      <c r="F629" s="13">
        <v>3</v>
      </c>
      <c r="G629" s="13" t="s">
        <v>291</v>
      </c>
      <c r="H629" s="13" t="s">
        <v>698</v>
      </c>
      <c r="I629" s="13">
        <f t="shared" si="86"/>
        <v>90</v>
      </c>
      <c r="J629" s="13">
        <f t="shared" si="88"/>
        <v>10</v>
      </c>
      <c r="K629" s="13">
        <f t="shared" si="87"/>
        <v>2</v>
      </c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27"/>
      <c r="AE629" s="35">
        <v>626</v>
      </c>
      <c r="AH629" s="5"/>
      <c r="AI629" s="5"/>
    </row>
    <row r="630" spans="1:35" ht="17.25" thickBot="1" x14ac:dyDescent="0.25">
      <c r="A630" s="55">
        <f t="shared" si="84"/>
        <v>9</v>
      </c>
      <c r="B630" s="55">
        <f t="shared" si="90"/>
        <v>105</v>
      </c>
      <c r="C630" s="55">
        <f t="shared" si="85"/>
        <v>15</v>
      </c>
      <c r="D630" s="60">
        <f t="shared" si="89"/>
        <v>3091531</v>
      </c>
      <c r="E630" s="28">
        <v>30915</v>
      </c>
      <c r="F630" s="29">
        <v>3</v>
      </c>
      <c r="G630" s="29" t="s">
        <v>292</v>
      </c>
      <c r="H630" s="29" t="s">
        <v>296</v>
      </c>
      <c r="I630" s="29">
        <f t="shared" si="86"/>
        <v>90</v>
      </c>
      <c r="J630" s="29">
        <f t="shared" si="88"/>
        <v>10</v>
      </c>
      <c r="K630" s="29">
        <f t="shared" si="87"/>
        <v>2</v>
      </c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31"/>
      <c r="AE630" s="35">
        <v>627</v>
      </c>
      <c r="AH630" s="5"/>
      <c r="AI630" s="5"/>
    </row>
    <row r="631" spans="1:35" ht="16.5" x14ac:dyDescent="0.2">
      <c r="A631" s="55">
        <f t="shared" si="84"/>
        <v>10</v>
      </c>
      <c r="B631" s="55">
        <f t="shared" si="90"/>
        <v>106</v>
      </c>
      <c r="C631" s="55">
        <f t="shared" si="85"/>
        <v>1</v>
      </c>
      <c r="D631" s="60">
        <f t="shared" si="89"/>
        <v>3100110</v>
      </c>
      <c r="E631" s="23">
        <v>31001</v>
      </c>
      <c r="F631" s="24">
        <v>1</v>
      </c>
      <c r="G631" s="24" t="s">
        <v>291</v>
      </c>
      <c r="H631" s="24" t="s">
        <v>749</v>
      </c>
      <c r="I631" s="24">
        <f t="shared" si="86"/>
        <v>94</v>
      </c>
      <c r="J631" s="24">
        <f t="shared" si="88"/>
        <v>10</v>
      </c>
      <c r="K631" s="24">
        <f t="shared" si="87"/>
        <v>2</v>
      </c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5"/>
      <c r="AE631" s="35">
        <v>628</v>
      </c>
      <c r="AH631" s="5"/>
      <c r="AI631" s="5"/>
    </row>
    <row r="632" spans="1:35" ht="16.5" x14ac:dyDescent="0.2">
      <c r="A632" s="55">
        <f t="shared" si="84"/>
        <v>10</v>
      </c>
      <c r="B632" s="55">
        <f t="shared" si="90"/>
        <v>106</v>
      </c>
      <c r="C632" s="55">
        <f t="shared" si="85"/>
        <v>1</v>
      </c>
      <c r="D632" s="60">
        <f t="shared" si="89"/>
        <v>3100111</v>
      </c>
      <c r="E632" s="26">
        <v>31001</v>
      </c>
      <c r="F632" s="13">
        <v>1</v>
      </c>
      <c r="G632" s="13" t="s">
        <v>292</v>
      </c>
      <c r="H632" s="13" t="s">
        <v>295</v>
      </c>
      <c r="I632" s="13">
        <f t="shared" si="86"/>
        <v>94</v>
      </c>
      <c r="J632" s="13">
        <f t="shared" si="88"/>
        <v>10</v>
      </c>
      <c r="K632" s="13">
        <f t="shared" si="87"/>
        <v>2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27"/>
      <c r="AE632" s="35">
        <v>629</v>
      </c>
      <c r="AH632" s="5"/>
      <c r="AI632" s="5"/>
    </row>
    <row r="633" spans="1:35" ht="16.5" x14ac:dyDescent="0.2">
      <c r="A633" s="55">
        <f t="shared" si="84"/>
        <v>10</v>
      </c>
      <c r="B633" s="55">
        <f t="shared" si="90"/>
        <v>106</v>
      </c>
      <c r="C633" s="55">
        <f t="shared" si="85"/>
        <v>1</v>
      </c>
      <c r="D633" s="60">
        <f t="shared" si="89"/>
        <v>3100120</v>
      </c>
      <c r="E633" s="26">
        <v>31001</v>
      </c>
      <c r="F633" s="13">
        <v>2</v>
      </c>
      <c r="G633" s="13" t="s">
        <v>291</v>
      </c>
      <c r="H633" s="13" t="s">
        <v>1117</v>
      </c>
      <c r="I633" s="13">
        <f t="shared" si="86"/>
        <v>94</v>
      </c>
      <c r="J633" s="13">
        <f t="shared" si="88"/>
        <v>10</v>
      </c>
      <c r="K633" s="13">
        <f t="shared" si="87"/>
        <v>2</v>
      </c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27"/>
      <c r="AE633" s="35">
        <v>630</v>
      </c>
      <c r="AH633" s="5"/>
      <c r="AI633" s="5"/>
    </row>
    <row r="634" spans="1:35" ht="16.5" x14ac:dyDescent="0.2">
      <c r="A634" s="55">
        <f t="shared" si="84"/>
        <v>10</v>
      </c>
      <c r="B634" s="55">
        <f t="shared" si="90"/>
        <v>106</v>
      </c>
      <c r="C634" s="55">
        <f t="shared" si="85"/>
        <v>1</v>
      </c>
      <c r="D634" s="60">
        <f t="shared" si="89"/>
        <v>3100121</v>
      </c>
      <c r="E634" s="26">
        <v>31001</v>
      </c>
      <c r="F634" s="13">
        <v>2</v>
      </c>
      <c r="G634" s="13" t="s">
        <v>292</v>
      </c>
      <c r="H634" s="13" t="s">
        <v>299</v>
      </c>
      <c r="I634" s="13">
        <f t="shared" si="86"/>
        <v>94</v>
      </c>
      <c r="J634" s="13">
        <f t="shared" si="88"/>
        <v>10</v>
      </c>
      <c r="K634" s="13">
        <f t="shared" si="87"/>
        <v>2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27"/>
      <c r="AE634" s="35">
        <v>631</v>
      </c>
      <c r="AH634" s="5"/>
      <c r="AI634" s="5"/>
    </row>
    <row r="635" spans="1:35" ht="16.5" x14ac:dyDescent="0.2">
      <c r="A635" s="55">
        <f t="shared" si="84"/>
        <v>10</v>
      </c>
      <c r="B635" s="55">
        <f t="shared" si="90"/>
        <v>106</v>
      </c>
      <c r="C635" s="55">
        <f t="shared" si="85"/>
        <v>1</v>
      </c>
      <c r="D635" s="60">
        <f t="shared" si="89"/>
        <v>3100130</v>
      </c>
      <c r="E635" s="26">
        <v>31001</v>
      </c>
      <c r="F635" s="13">
        <v>3</v>
      </c>
      <c r="G635" s="13" t="s">
        <v>291</v>
      </c>
      <c r="H635" s="13" t="s">
        <v>1114</v>
      </c>
      <c r="I635" s="13">
        <f t="shared" si="86"/>
        <v>94</v>
      </c>
      <c r="J635" s="13">
        <f t="shared" si="88"/>
        <v>10</v>
      </c>
      <c r="K635" s="13">
        <f t="shared" si="87"/>
        <v>2</v>
      </c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27"/>
      <c r="AE635" s="35">
        <v>632</v>
      </c>
      <c r="AH635" s="5"/>
      <c r="AI635" s="5"/>
    </row>
    <row r="636" spans="1:35" ht="17.25" thickBot="1" x14ac:dyDescent="0.25">
      <c r="A636" s="55">
        <f t="shared" si="84"/>
        <v>10</v>
      </c>
      <c r="B636" s="55">
        <f t="shared" si="90"/>
        <v>106</v>
      </c>
      <c r="C636" s="55">
        <f t="shared" si="85"/>
        <v>1</v>
      </c>
      <c r="D636" s="60">
        <f t="shared" si="89"/>
        <v>3100131</v>
      </c>
      <c r="E636" s="28">
        <v>31001</v>
      </c>
      <c r="F636" s="29">
        <v>3</v>
      </c>
      <c r="G636" s="29" t="s">
        <v>292</v>
      </c>
      <c r="H636" s="29" t="s">
        <v>296</v>
      </c>
      <c r="I636" s="29">
        <f t="shared" si="86"/>
        <v>94</v>
      </c>
      <c r="J636" s="29">
        <f t="shared" si="88"/>
        <v>10</v>
      </c>
      <c r="K636" s="29">
        <f t="shared" si="87"/>
        <v>2</v>
      </c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31"/>
      <c r="AE636" s="35">
        <v>633</v>
      </c>
      <c r="AH636" s="5"/>
      <c r="AI636" s="5"/>
    </row>
    <row r="637" spans="1:35" ht="16.5" x14ac:dyDescent="0.2">
      <c r="A637" s="55">
        <f t="shared" si="84"/>
        <v>10</v>
      </c>
      <c r="B637" s="55">
        <f t="shared" si="90"/>
        <v>107</v>
      </c>
      <c r="C637" s="55">
        <f t="shared" si="85"/>
        <v>2</v>
      </c>
      <c r="D637" s="60">
        <f t="shared" si="89"/>
        <v>3100210</v>
      </c>
      <c r="E637" s="23">
        <v>31002</v>
      </c>
      <c r="F637" s="24">
        <v>1</v>
      </c>
      <c r="G637" s="24" t="s">
        <v>291</v>
      </c>
      <c r="H637" s="24" t="s">
        <v>749</v>
      </c>
      <c r="I637" s="24">
        <f t="shared" si="86"/>
        <v>95</v>
      </c>
      <c r="J637" s="24">
        <f t="shared" si="88"/>
        <v>10</v>
      </c>
      <c r="K637" s="24">
        <f t="shared" si="87"/>
        <v>2</v>
      </c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5"/>
      <c r="AE637" s="35">
        <v>634</v>
      </c>
      <c r="AH637" s="5"/>
      <c r="AI637" s="5"/>
    </row>
    <row r="638" spans="1:35" ht="16.5" x14ac:dyDescent="0.2">
      <c r="A638" s="55">
        <f t="shared" si="84"/>
        <v>10</v>
      </c>
      <c r="B638" s="55">
        <f t="shared" si="90"/>
        <v>107</v>
      </c>
      <c r="C638" s="55">
        <f t="shared" si="85"/>
        <v>2</v>
      </c>
      <c r="D638" s="60">
        <f t="shared" si="89"/>
        <v>3100211</v>
      </c>
      <c r="E638" s="26">
        <v>31002</v>
      </c>
      <c r="F638" s="13">
        <v>1</v>
      </c>
      <c r="G638" s="13" t="s">
        <v>292</v>
      </c>
      <c r="H638" s="13" t="s">
        <v>295</v>
      </c>
      <c r="I638" s="13">
        <f t="shared" si="86"/>
        <v>95</v>
      </c>
      <c r="J638" s="13">
        <f t="shared" si="88"/>
        <v>10</v>
      </c>
      <c r="K638" s="13">
        <f t="shared" si="87"/>
        <v>2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27"/>
      <c r="AE638" s="35">
        <v>635</v>
      </c>
      <c r="AH638" s="5"/>
      <c r="AI638" s="5"/>
    </row>
    <row r="639" spans="1:35" ht="16.5" x14ac:dyDescent="0.2">
      <c r="A639" s="55">
        <f t="shared" si="84"/>
        <v>10</v>
      </c>
      <c r="B639" s="55">
        <f t="shared" si="90"/>
        <v>107</v>
      </c>
      <c r="C639" s="55">
        <f t="shared" si="85"/>
        <v>2</v>
      </c>
      <c r="D639" s="60">
        <f t="shared" si="89"/>
        <v>3100220</v>
      </c>
      <c r="E639" s="26">
        <v>31002</v>
      </c>
      <c r="F639" s="13">
        <v>2</v>
      </c>
      <c r="G639" s="13" t="s">
        <v>291</v>
      </c>
      <c r="H639" s="13" t="s">
        <v>1117</v>
      </c>
      <c r="I639" s="13">
        <f t="shared" si="86"/>
        <v>95</v>
      </c>
      <c r="J639" s="13">
        <f t="shared" si="88"/>
        <v>10</v>
      </c>
      <c r="K639" s="13">
        <f t="shared" si="87"/>
        <v>2</v>
      </c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27"/>
      <c r="AE639" s="35">
        <v>636</v>
      </c>
      <c r="AH639" s="5"/>
      <c r="AI639" s="5"/>
    </row>
    <row r="640" spans="1:35" ht="16.5" x14ac:dyDescent="0.2">
      <c r="A640" s="55">
        <f t="shared" si="84"/>
        <v>10</v>
      </c>
      <c r="B640" s="55">
        <f t="shared" si="90"/>
        <v>107</v>
      </c>
      <c r="C640" s="55">
        <f t="shared" si="85"/>
        <v>2</v>
      </c>
      <c r="D640" s="60">
        <f t="shared" si="89"/>
        <v>3100221</v>
      </c>
      <c r="E640" s="26">
        <v>31002</v>
      </c>
      <c r="F640" s="13">
        <v>2</v>
      </c>
      <c r="G640" s="13" t="s">
        <v>292</v>
      </c>
      <c r="H640" s="13" t="s">
        <v>299</v>
      </c>
      <c r="I640" s="13">
        <f t="shared" si="86"/>
        <v>95</v>
      </c>
      <c r="J640" s="13">
        <f t="shared" si="88"/>
        <v>10</v>
      </c>
      <c r="K640" s="13">
        <f t="shared" si="87"/>
        <v>2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27"/>
      <c r="AE640" s="35">
        <v>637</v>
      </c>
      <c r="AH640" s="5"/>
      <c r="AI640" s="5"/>
    </row>
    <row r="641" spans="1:35" ht="16.5" x14ac:dyDescent="0.2">
      <c r="A641" s="55">
        <f t="shared" si="84"/>
        <v>10</v>
      </c>
      <c r="B641" s="55">
        <f t="shared" si="90"/>
        <v>107</v>
      </c>
      <c r="C641" s="55">
        <f t="shared" si="85"/>
        <v>2</v>
      </c>
      <c r="D641" s="60">
        <f t="shared" si="89"/>
        <v>3100230</v>
      </c>
      <c r="E641" s="26">
        <v>31002</v>
      </c>
      <c r="F641" s="13">
        <v>3</v>
      </c>
      <c r="G641" s="13" t="s">
        <v>291</v>
      </c>
      <c r="H641" s="13" t="s">
        <v>698</v>
      </c>
      <c r="I641" s="13">
        <f t="shared" si="86"/>
        <v>95</v>
      </c>
      <c r="J641" s="13">
        <f t="shared" si="88"/>
        <v>10</v>
      </c>
      <c r="K641" s="13">
        <f t="shared" si="87"/>
        <v>2</v>
      </c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27"/>
      <c r="AE641" s="35">
        <v>638</v>
      </c>
      <c r="AH641" s="5"/>
      <c r="AI641" s="5"/>
    </row>
    <row r="642" spans="1:35" ht="17.25" thickBot="1" x14ac:dyDescent="0.25">
      <c r="A642" s="55">
        <f t="shared" ref="A642:A705" si="91">MATCH(B642-1,$AU$4:$AU$19,1)</f>
        <v>10</v>
      </c>
      <c r="B642" s="55">
        <f t="shared" si="90"/>
        <v>107</v>
      </c>
      <c r="C642" s="55">
        <f t="shared" ref="C642:C705" si="92">B642-INDEX($AU$4:$AU$19,A642)</f>
        <v>2</v>
      </c>
      <c r="D642" s="60">
        <f t="shared" si="89"/>
        <v>3100231</v>
      </c>
      <c r="E642" s="28">
        <v>31002</v>
      </c>
      <c r="F642" s="29">
        <v>3</v>
      </c>
      <c r="G642" s="29" t="s">
        <v>292</v>
      </c>
      <c r="H642" s="29" t="s">
        <v>296</v>
      </c>
      <c r="I642" s="29">
        <f t="shared" ref="I642:I705" si="93">INDEX($AL$4:$AL$198,B642)</f>
        <v>95</v>
      </c>
      <c r="J642" s="29">
        <f t="shared" si="88"/>
        <v>10</v>
      </c>
      <c r="K642" s="29">
        <f t="shared" ref="K642:K705" si="94">INDEX($AP$4:$AP$198,B642)</f>
        <v>2</v>
      </c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31"/>
      <c r="AE642" s="35">
        <v>639</v>
      </c>
      <c r="AH642" s="5"/>
      <c r="AI642" s="5"/>
    </row>
    <row r="643" spans="1:35" ht="16.5" x14ac:dyDescent="0.2">
      <c r="A643" s="55">
        <f t="shared" si="91"/>
        <v>10</v>
      </c>
      <c r="B643" s="55">
        <f t="shared" si="90"/>
        <v>108</v>
      </c>
      <c r="C643" s="55">
        <f t="shared" si="92"/>
        <v>3</v>
      </c>
      <c r="D643" s="60">
        <f t="shared" si="89"/>
        <v>3100310</v>
      </c>
      <c r="E643" s="23">
        <v>31003</v>
      </c>
      <c r="F643" s="24">
        <v>1</v>
      </c>
      <c r="G643" s="24" t="s">
        <v>291</v>
      </c>
      <c r="H643" s="24" t="s">
        <v>749</v>
      </c>
      <c r="I643" s="24">
        <f t="shared" si="93"/>
        <v>95</v>
      </c>
      <c r="J643" s="24">
        <f t="shared" ref="J643:J706" si="95">INDEX($AM$4:$AO$198,B643,F643)</f>
        <v>10</v>
      </c>
      <c r="K643" s="24">
        <f t="shared" si="94"/>
        <v>2</v>
      </c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5"/>
      <c r="AE643" s="35">
        <v>640</v>
      </c>
      <c r="AH643" s="5"/>
      <c r="AI643" s="5"/>
    </row>
    <row r="644" spans="1:35" ht="16.5" x14ac:dyDescent="0.2">
      <c r="A644" s="55">
        <f t="shared" si="91"/>
        <v>10</v>
      </c>
      <c r="B644" s="55">
        <f t="shared" si="90"/>
        <v>108</v>
      </c>
      <c r="C644" s="55">
        <f t="shared" si="92"/>
        <v>3</v>
      </c>
      <c r="D644" s="60">
        <f t="shared" si="89"/>
        <v>3100311</v>
      </c>
      <c r="E644" s="26">
        <v>31003</v>
      </c>
      <c r="F644" s="13">
        <v>1</v>
      </c>
      <c r="G644" s="13" t="s">
        <v>292</v>
      </c>
      <c r="H644" s="13" t="s">
        <v>1116</v>
      </c>
      <c r="I644" s="13">
        <f t="shared" si="93"/>
        <v>95</v>
      </c>
      <c r="J644" s="13">
        <f t="shared" si="95"/>
        <v>10</v>
      </c>
      <c r="K644" s="13">
        <f t="shared" si="94"/>
        <v>2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27"/>
      <c r="AE644" s="35">
        <v>641</v>
      </c>
      <c r="AH644" s="5"/>
      <c r="AI644" s="5"/>
    </row>
    <row r="645" spans="1:35" ht="16.5" x14ac:dyDescent="0.2">
      <c r="A645" s="55">
        <f t="shared" si="91"/>
        <v>10</v>
      </c>
      <c r="B645" s="55">
        <f t="shared" si="90"/>
        <v>108</v>
      </c>
      <c r="C645" s="55">
        <f t="shared" si="92"/>
        <v>3</v>
      </c>
      <c r="D645" s="60">
        <f t="shared" ref="D645:D708" si="96">E645*100+F645*10+IF(G645="jlr",0,1)</f>
        <v>3100320</v>
      </c>
      <c r="E645" s="26">
        <v>31003</v>
      </c>
      <c r="F645" s="13">
        <v>2</v>
      </c>
      <c r="G645" s="13" t="s">
        <v>291</v>
      </c>
      <c r="H645" s="13" t="s">
        <v>1117</v>
      </c>
      <c r="I645" s="13">
        <f t="shared" si="93"/>
        <v>95</v>
      </c>
      <c r="J645" s="13">
        <f t="shared" si="95"/>
        <v>10</v>
      </c>
      <c r="K645" s="13">
        <f t="shared" si="94"/>
        <v>2</v>
      </c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27"/>
      <c r="AE645" s="35">
        <v>642</v>
      </c>
      <c r="AH645" s="5"/>
      <c r="AI645" s="5"/>
    </row>
    <row r="646" spans="1:35" ht="16.5" x14ac:dyDescent="0.2">
      <c r="A646" s="55">
        <f t="shared" si="91"/>
        <v>10</v>
      </c>
      <c r="B646" s="55">
        <f t="shared" si="90"/>
        <v>108</v>
      </c>
      <c r="C646" s="55">
        <f t="shared" si="92"/>
        <v>3</v>
      </c>
      <c r="D646" s="60">
        <f t="shared" si="96"/>
        <v>3100321</v>
      </c>
      <c r="E646" s="26">
        <v>31003</v>
      </c>
      <c r="F646" s="13">
        <v>2</v>
      </c>
      <c r="G646" s="13" t="s">
        <v>292</v>
      </c>
      <c r="H646" s="13" t="s">
        <v>299</v>
      </c>
      <c r="I646" s="13">
        <f t="shared" si="93"/>
        <v>95</v>
      </c>
      <c r="J646" s="13">
        <f t="shared" si="95"/>
        <v>10</v>
      </c>
      <c r="K646" s="13">
        <f t="shared" si="94"/>
        <v>2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27"/>
      <c r="AE646" s="35">
        <v>643</v>
      </c>
      <c r="AH646" s="5"/>
      <c r="AI646" s="5"/>
    </row>
    <row r="647" spans="1:35" ht="16.5" x14ac:dyDescent="0.2">
      <c r="A647" s="55">
        <f t="shared" si="91"/>
        <v>10</v>
      </c>
      <c r="B647" s="55">
        <f t="shared" si="90"/>
        <v>108</v>
      </c>
      <c r="C647" s="55">
        <f t="shared" si="92"/>
        <v>3</v>
      </c>
      <c r="D647" s="60">
        <f t="shared" si="96"/>
        <v>3100330</v>
      </c>
      <c r="E647" s="26">
        <v>31003</v>
      </c>
      <c r="F647" s="13">
        <v>3</v>
      </c>
      <c r="G647" s="13" t="s">
        <v>291</v>
      </c>
      <c r="H647" s="13" t="s">
        <v>698</v>
      </c>
      <c r="I647" s="13">
        <f t="shared" si="93"/>
        <v>95</v>
      </c>
      <c r="J647" s="13">
        <f t="shared" si="95"/>
        <v>10</v>
      </c>
      <c r="K647" s="13">
        <f t="shared" si="94"/>
        <v>2</v>
      </c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27"/>
      <c r="AE647" s="35">
        <v>644</v>
      </c>
      <c r="AH647" s="5"/>
      <c r="AI647" s="5"/>
    </row>
    <row r="648" spans="1:35" ht="17.25" thickBot="1" x14ac:dyDescent="0.25">
      <c r="A648" s="55">
        <f t="shared" si="91"/>
        <v>10</v>
      </c>
      <c r="B648" s="55">
        <f t="shared" si="90"/>
        <v>108</v>
      </c>
      <c r="C648" s="55">
        <f t="shared" si="92"/>
        <v>3</v>
      </c>
      <c r="D648" s="60">
        <f t="shared" si="96"/>
        <v>3100331</v>
      </c>
      <c r="E648" s="28">
        <v>31003</v>
      </c>
      <c r="F648" s="29">
        <v>3</v>
      </c>
      <c r="G648" s="29" t="s">
        <v>292</v>
      </c>
      <c r="H648" s="29" t="s">
        <v>1119</v>
      </c>
      <c r="I648" s="29">
        <f t="shared" si="93"/>
        <v>95</v>
      </c>
      <c r="J648" s="29">
        <f t="shared" si="95"/>
        <v>10</v>
      </c>
      <c r="K648" s="29">
        <f t="shared" si="94"/>
        <v>2</v>
      </c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31"/>
      <c r="AE648" s="35">
        <v>645</v>
      </c>
      <c r="AH648" s="5"/>
      <c r="AI648" s="5"/>
    </row>
    <row r="649" spans="1:35" ht="16.5" x14ac:dyDescent="0.2">
      <c r="A649" s="55">
        <f t="shared" si="91"/>
        <v>10</v>
      </c>
      <c r="B649" s="55">
        <f t="shared" ref="B649:B712" si="97">INT((AE652-1)/6)+1</f>
        <v>109</v>
      </c>
      <c r="C649" s="55">
        <f t="shared" si="92"/>
        <v>4</v>
      </c>
      <c r="D649" s="60">
        <f t="shared" si="96"/>
        <v>3100410</v>
      </c>
      <c r="E649" s="23">
        <v>31004</v>
      </c>
      <c r="F649" s="24">
        <v>1</v>
      </c>
      <c r="G649" s="24" t="s">
        <v>1113</v>
      </c>
      <c r="H649" s="24" t="s">
        <v>749</v>
      </c>
      <c r="I649" s="24">
        <f t="shared" si="93"/>
        <v>95</v>
      </c>
      <c r="J649" s="24">
        <f t="shared" si="95"/>
        <v>11</v>
      </c>
      <c r="K649" s="24">
        <f t="shared" si="94"/>
        <v>2</v>
      </c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5"/>
      <c r="AE649" s="35">
        <v>646</v>
      </c>
      <c r="AH649" s="5"/>
      <c r="AI649" s="5"/>
    </row>
    <row r="650" spans="1:35" ht="16.5" x14ac:dyDescent="0.2">
      <c r="A650" s="55">
        <f t="shared" si="91"/>
        <v>10</v>
      </c>
      <c r="B650" s="55">
        <f t="shared" si="97"/>
        <v>109</v>
      </c>
      <c r="C650" s="55">
        <f t="shared" si="92"/>
        <v>4</v>
      </c>
      <c r="D650" s="60">
        <f t="shared" si="96"/>
        <v>3100411</v>
      </c>
      <c r="E650" s="26">
        <v>31004</v>
      </c>
      <c r="F650" s="13">
        <v>1</v>
      </c>
      <c r="G650" s="13" t="s">
        <v>1111</v>
      </c>
      <c r="H650" s="13" t="s">
        <v>295</v>
      </c>
      <c r="I650" s="13">
        <f t="shared" si="93"/>
        <v>95</v>
      </c>
      <c r="J650" s="13">
        <f t="shared" si="95"/>
        <v>11</v>
      </c>
      <c r="K650" s="13">
        <f t="shared" si="94"/>
        <v>2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27"/>
      <c r="AE650" s="35">
        <v>647</v>
      </c>
      <c r="AH650" s="5"/>
      <c r="AI650" s="5"/>
    </row>
    <row r="651" spans="1:35" ht="16.5" x14ac:dyDescent="0.2">
      <c r="A651" s="55">
        <f t="shared" si="91"/>
        <v>10</v>
      </c>
      <c r="B651" s="55">
        <f t="shared" si="97"/>
        <v>109</v>
      </c>
      <c r="C651" s="55">
        <f t="shared" si="92"/>
        <v>4</v>
      </c>
      <c r="D651" s="60">
        <f t="shared" si="96"/>
        <v>3100420</v>
      </c>
      <c r="E651" s="26">
        <v>31004</v>
      </c>
      <c r="F651" s="13">
        <v>2</v>
      </c>
      <c r="G651" s="13" t="s">
        <v>291</v>
      </c>
      <c r="H651" s="13" t="s">
        <v>297</v>
      </c>
      <c r="I651" s="13">
        <f t="shared" si="93"/>
        <v>95</v>
      </c>
      <c r="J651" s="13">
        <f t="shared" si="95"/>
        <v>10</v>
      </c>
      <c r="K651" s="13">
        <f t="shared" si="94"/>
        <v>2</v>
      </c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27"/>
      <c r="AE651" s="35">
        <v>648</v>
      </c>
      <c r="AH651" s="5"/>
      <c r="AI651" s="5"/>
    </row>
    <row r="652" spans="1:35" ht="16.5" x14ac:dyDescent="0.2">
      <c r="A652" s="55">
        <f t="shared" si="91"/>
        <v>10</v>
      </c>
      <c r="B652" s="55">
        <f t="shared" si="97"/>
        <v>109</v>
      </c>
      <c r="C652" s="55">
        <f t="shared" si="92"/>
        <v>4</v>
      </c>
      <c r="D652" s="60">
        <f t="shared" si="96"/>
        <v>3100421</v>
      </c>
      <c r="E652" s="26">
        <v>31004</v>
      </c>
      <c r="F652" s="13">
        <v>2</v>
      </c>
      <c r="G652" s="13" t="s">
        <v>292</v>
      </c>
      <c r="H652" s="13" t="s">
        <v>1118</v>
      </c>
      <c r="I652" s="13">
        <f t="shared" si="93"/>
        <v>95</v>
      </c>
      <c r="J652" s="13">
        <f t="shared" si="95"/>
        <v>10</v>
      </c>
      <c r="K652" s="13">
        <f t="shared" si="94"/>
        <v>2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27"/>
      <c r="AE652" s="35">
        <v>649</v>
      </c>
      <c r="AH652" s="5"/>
      <c r="AI652" s="5"/>
    </row>
    <row r="653" spans="1:35" ht="16.5" x14ac:dyDescent="0.2">
      <c r="A653" s="55">
        <f t="shared" si="91"/>
        <v>10</v>
      </c>
      <c r="B653" s="55">
        <f t="shared" si="97"/>
        <v>109</v>
      </c>
      <c r="C653" s="55">
        <f t="shared" si="92"/>
        <v>4</v>
      </c>
      <c r="D653" s="60">
        <f t="shared" si="96"/>
        <v>3100430</v>
      </c>
      <c r="E653" s="26">
        <v>31004</v>
      </c>
      <c r="F653" s="13">
        <v>3</v>
      </c>
      <c r="G653" s="13" t="s">
        <v>291</v>
      </c>
      <c r="H653" s="13" t="s">
        <v>698</v>
      </c>
      <c r="I653" s="13">
        <f t="shared" si="93"/>
        <v>95</v>
      </c>
      <c r="J653" s="13">
        <f t="shared" si="95"/>
        <v>10</v>
      </c>
      <c r="K653" s="13">
        <f t="shared" si="94"/>
        <v>2</v>
      </c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27"/>
      <c r="AE653" s="35">
        <v>650</v>
      </c>
      <c r="AH653" s="5"/>
      <c r="AI653" s="5"/>
    </row>
    <row r="654" spans="1:35" ht="17.25" thickBot="1" x14ac:dyDescent="0.25">
      <c r="A654" s="55">
        <f t="shared" si="91"/>
        <v>10</v>
      </c>
      <c r="B654" s="55">
        <f t="shared" si="97"/>
        <v>109</v>
      </c>
      <c r="C654" s="55">
        <f t="shared" si="92"/>
        <v>4</v>
      </c>
      <c r="D654" s="60">
        <f t="shared" si="96"/>
        <v>3100431</v>
      </c>
      <c r="E654" s="28">
        <v>31004</v>
      </c>
      <c r="F654" s="29">
        <v>3</v>
      </c>
      <c r="G654" s="29" t="s">
        <v>292</v>
      </c>
      <c r="H654" s="29" t="s">
        <v>296</v>
      </c>
      <c r="I654" s="29">
        <f t="shared" si="93"/>
        <v>95</v>
      </c>
      <c r="J654" s="29">
        <f t="shared" si="95"/>
        <v>10</v>
      </c>
      <c r="K654" s="29">
        <f t="shared" si="94"/>
        <v>2</v>
      </c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31"/>
      <c r="AE654" s="35">
        <v>651</v>
      </c>
      <c r="AH654" s="5"/>
      <c r="AI654" s="5"/>
    </row>
    <row r="655" spans="1:35" ht="16.5" x14ac:dyDescent="0.2">
      <c r="A655" s="55">
        <f t="shared" si="91"/>
        <v>10</v>
      </c>
      <c r="B655" s="55">
        <f t="shared" si="97"/>
        <v>110</v>
      </c>
      <c r="C655" s="55">
        <f t="shared" si="92"/>
        <v>5</v>
      </c>
      <c r="D655" s="60">
        <f t="shared" si="96"/>
        <v>3100510</v>
      </c>
      <c r="E655" s="23">
        <v>31005</v>
      </c>
      <c r="F655" s="24">
        <v>1</v>
      </c>
      <c r="G655" s="24" t="s">
        <v>291</v>
      </c>
      <c r="H655" s="24" t="s">
        <v>749</v>
      </c>
      <c r="I655" s="24">
        <f t="shared" si="93"/>
        <v>96</v>
      </c>
      <c r="J655" s="24">
        <f t="shared" si="95"/>
        <v>11</v>
      </c>
      <c r="K655" s="24">
        <f t="shared" si="94"/>
        <v>2</v>
      </c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5"/>
      <c r="AE655" s="35">
        <v>652</v>
      </c>
      <c r="AH655" s="5"/>
      <c r="AI655" s="5"/>
    </row>
    <row r="656" spans="1:35" ht="16.5" x14ac:dyDescent="0.2">
      <c r="A656" s="55">
        <f t="shared" si="91"/>
        <v>10</v>
      </c>
      <c r="B656" s="55">
        <f t="shared" si="97"/>
        <v>110</v>
      </c>
      <c r="C656" s="55">
        <f t="shared" si="92"/>
        <v>5</v>
      </c>
      <c r="D656" s="60">
        <f t="shared" si="96"/>
        <v>3100511</v>
      </c>
      <c r="E656" s="26">
        <v>31005</v>
      </c>
      <c r="F656" s="13">
        <v>1</v>
      </c>
      <c r="G656" s="13" t="s">
        <v>292</v>
      </c>
      <c r="H656" s="13" t="s">
        <v>295</v>
      </c>
      <c r="I656" s="13">
        <f t="shared" si="93"/>
        <v>96</v>
      </c>
      <c r="J656" s="13">
        <f t="shared" si="95"/>
        <v>11</v>
      </c>
      <c r="K656" s="13">
        <f t="shared" si="94"/>
        <v>2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27"/>
      <c r="AE656" s="35">
        <v>653</v>
      </c>
      <c r="AH656" s="5"/>
      <c r="AI656" s="5"/>
    </row>
    <row r="657" spans="1:35" ht="16.5" x14ac:dyDescent="0.2">
      <c r="A657" s="55">
        <f t="shared" si="91"/>
        <v>10</v>
      </c>
      <c r="B657" s="55">
        <f t="shared" si="97"/>
        <v>110</v>
      </c>
      <c r="C657" s="55">
        <f t="shared" si="92"/>
        <v>5</v>
      </c>
      <c r="D657" s="60">
        <f t="shared" si="96"/>
        <v>3100520</v>
      </c>
      <c r="E657" s="26">
        <v>31005</v>
      </c>
      <c r="F657" s="13">
        <v>2</v>
      </c>
      <c r="G657" s="13" t="s">
        <v>1113</v>
      </c>
      <c r="H657" s="13" t="s">
        <v>297</v>
      </c>
      <c r="I657" s="13">
        <f t="shared" si="93"/>
        <v>96</v>
      </c>
      <c r="J657" s="13">
        <f t="shared" si="95"/>
        <v>11</v>
      </c>
      <c r="K657" s="13">
        <f t="shared" si="94"/>
        <v>2</v>
      </c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27"/>
      <c r="AE657" s="35">
        <v>654</v>
      </c>
      <c r="AH657" s="5"/>
      <c r="AI657" s="5"/>
    </row>
    <row r="658" spans="1:35" ht="16.5" x14ac:dyDescent="0.2">
      <c r="A658" s="55">
        <f t="shared" si="91"/>
        <v>10</v>
      </c>
      <c r="B658" s="55">
        <f t="shared" si="97"/>
        <v>110</v>
      </c>
      <c r="C658" s="55">
        <f t="shared" si="92"/>
        <v>5</v>
      </c>
      <c r="D658" s="60">
        <f t="shared" si="96"/>
        <v>3100521</v>
      </c>
      <c r="E658" s="26">
        <v>31005</v>
      </c>
      <c r="F658" s="13">
        <v>2</v>
      </c>
      <c r="G658" s="13" t="s">
        <v>1111</v>
      </c>
      <c r="H658" s="13" t="s">
        <v>299</v>
      </c>
      <c r="I658" s="13">
        <f t="shared" si="93"/>
        <v>96</v>
      </c>
      <c r="J658" s="13">
        <f t="shared" si="95"/>
        <v>11</v>
      </c>
      <c r="K658" s="13">
        <f t="shared" si="94"/>
        <v>2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27"/>
      <c r="AE658" s="35">
        <v>655</v>
      </c>
      <c r="AH658" s="5"/>
      <c r="AI658" s="5"/>
    </row>
    <row r="659" spans="1:35" ht="16.5" x14ac:dyDescent="0.2">
      <c r="A659" s="55">
        <f t="shared" si="91"/>
        <v>10</v>
      </c>
      <c r="B659" s="55">
        <f t="shared" si="97"/>
        <v>110</v>
      </c>
      <c r="C659" s="55">
        <f t="shared" si="92"/>
        <v>5</v>
      </c>
      <c r="D659" s="60">
        <f t="shared" si="96"/>
        <v>3100530</v>
      </c>
      <c r="E659" s="26">
        <v>31005</v>
      </c>
      <c r="F659" s="13">
        <v>3</v>
      </c>
      <c r="G659" s="13" t="s">
        <v>291</v>
      </c>
      <c r="H659" s="13" t="s">
        <v>1114</v>
      </c>
      <c r="I659" s="13">
        <f t="shared" si="93"/>
        <v>96</v>
      </c>
      <c r="J659" s="13">
        <f t="shared" si="95"/>
        <v>10</v>
      </c>
      <c r="K659" s="13">
        <f t="shared" si="94"/>
        <v>2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27"/>
      <c r="AE659" s="35">
        <v>656</v>
      </c>
      <c r="AH659" s="5"/>
      <c r="AI659" s="5"/>
    </row>
    <row r="660" spans="1:35" ht="17.25" thickBot="1" x14ac:dyDescent="0.25">
      <c r="A660" s="55">
        <f t="shared" si="91"/>
        <v>10</v>
      </c>
      <c r="B660" s="55">
        <f t="shared" si="97"/>
        <v>110</v>
      </c>
      <c r="C660" s="55">
        <f t="shared" si="92"/>
        <v>5</v>
      </c>
      <c r="D660" s="60">
        <f t="shared" si="96"/>
        <v>3100531</v>
      </c>
      <c r="E660" s="28">
        <v>31005</v>
      </c>
      <c r="F660" s="29">
        <v>3</v>
      </c>
      <c r="G660" s="29" t="s">
        <v>292</v>
      </c>
      <c r="H660" s="29" t="s">
        <v>296</v>
      </c>
      <c r="I660" s="29">
        <f t="shared" si="93"/>
        <v>96</v>
      </c>
      <c r="J660" s="29">
        <f t="shared" si="95"/>
        <v>10</v>
      </c>
      <c r="K660" s="29">
        <f t="shared" si="94"/>
        <v>2</v>
      </c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31"/>
      <c r="AE660" s="35">
        <v>657</v>
      </c>
      <c r="AH660" s="5"/>
      <c r="AI660" s="5"/>
    </row>
    <row r="661" spans="1:35" ht="16.5" x14ac:dyDescent="0.2">
      <c r="A661" s="55">
        <f t="shared" si="91"/>
        <v>10</v>
      </c>
      <c r="B661" s="55">
        <f t="shared" si="97"/>
        <v>111</v>
      </c>
      <c r="C661" s="55">
        <f t="shared" si="92"/>
        <v>6</v>
      </c>
      <c r="D661" s="60">
        <f t="shared" si="96"/>
        <v>3100610</v>
      </c>
      <c r="E661" s="23">
        <v>31006</v>
      </c>
      <c r="F661" s="24">
        <v>1</v>
      </c>
      <c r="G661" s="24" t="s">
        <v>291</v>
      </c>
      <c r="H661" s="24" t="s">
        <v>749</v>
      </c>
      <c r="I661" s="24">
        <f t="shared" si="93"/>
        <v>96</v>
      </c>
      <c r="J661" s="24">
        <f t="shared" si="95"/>
        <v>11</v>
      </c>
      <c r="K661" s="24">
        <f t="shared" si="94"/>
        <v>2</v>
      </c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5"/>
      <c r="AE661" s="35">
        <v>658</v>
      </c>
      <c r="AH661" s="5"/>
      <c r="AI661" s="5"/>
    </row>
    <row r="662" spans="1:35" ht="16.5" x14ac:dyDescent="0.2">
      <c r="A662" s="55">
        <f t="shared" si="91"/>
        <v>10</v>
      </c>
      <c r="B662" s="55">
        <f t="shared" si="97"/>
        <v>111</v>
      </c>
      <c r="C662" s="55">
        <f t="shared" si="92"/>
        <v>6</v>
      </c>
      <c r="D662" s="60">
        <f t="shared" si="96"/>
        <v>3100611</v>
      </c>
      <c r="E662" s="26">
        <v>31006</v>
      </c>
      <c r="F662" s="13">
        <v>1</v>
      </c>
      <c r="G662" s="13" t="s">
        <v>292</v>
      </c>
      <c r="H662" s="13" t="s">
        <v>295</v>
      </c>
      <c r="I662" s="13">
        <f t="shared" si="93"/>
        <v>96</v>
      </c>
      <c r="J662" s="13">
        <f t="shared" si="95"/>
        <v>11</v>
      </c>
      <c r="K662" s="13">
        <f t="shared" si="94"/>
        <v>2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27"/>
      <c r="AE662" s="35">
        <v>659</v>
      </c>
      <c r="AH662" s="5"/>
      <c r="AI662" s="5"/>
    </row>
    <row r="663" spans="1:35" ht="16.5" x14ac:dyDescent="0.2">
      <c r="A663" s="55">
        <f t="shared" si="91"/>
        <v>10</v>
      </c>
      <c r="B663" s="55">
        <f t="shared" si="97"/>
        <v>111</v>
      </c>
      <c r="C663" s="55">
        <f t="shared" si="92"/>
        <v>6</v>
      </c>
      <c r="D663" s="60">
        <f t="shared" si="96"/>
        <v>3100620</v>
      </c>
      <c r="E663" s="26">
        <v>31006</v>
      </c>
      <c r="F663" s="13">
        <v>2</v>
      </c>
      <c r="G663" s="13" t="s">
        <v>291</v>
      </c>
      <c r="H663" s="13" t="s">
        <v>297</v>
      </c>
      <c r="I663" s="13">
        <f t="shared" si="93"/>
        <v>96</v>
      </c>
      <c r="J663" s="13">
        <f t="shared" si="95"/>
        <v>11</v>
      </c>
      <c r="K663" s="13">
        <f t="shared" si="94"/>
        <v>2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27"/>
      <c r="AE663" s="35">
        <v>660</v>
      </c>
      <c r="AH663" s="5"/>
      <c r="AI663" s="5"/>
    </row>
    <row r="664" spans="1:35" ht="16.5" x14ac:dyDescent="0.2">
      <c r="A664" s="55">
        <f t="shared" si="91"/>
        <v>10</v>
      </c>
      <c r="B664" s="55">
        <f t="shared" si="97"/>
        <v>111</v>
      </c>
      <c r="C664" s="55">
        <f t="shared" si="92"/>
        <v>6</v>
      </c>
      <c r="D664" s="60">
        <f t="shared" si="96"/>
        <v>3100621</v>
      </c>
      <c r="E664" s="26">
        <v>31006</v>
      </c>
      <c r="F664" s="13">
        <v>2</v>
      </c>
      <c r="G664" s="13" t="s">
        <v>1111</v>
      </c>
      <c r="H664" s="13" t="s">
        <v>299</v>
      </c>
      <c r="I664" s="13">
        <f t="shared" si="93"/>
        <v>96</v>
      </c>
      <c r="J664" s="13">
        <f t="shared" si="95"/>
        <v>11</v>
      </c>
      <c r="K664" s="13">
        <f t="shared" si="94"/>
        <v>2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27"/>
      <c r="AE664" s="35">
        <v>661</v>
      </c>
      <c r="AH664" s="5"/>
      <c r="AI664" s="5"/>
    </row>
    <row r="665" spans="1:35" ht="16.5" x14ac:dyDescent="0.2">
      <c r="A665" s="55">
        <f t="shared" si="91"/>
        <v>10</v>
      </c>
      <c r="B665" s="55">
        <f t="shared" si="97"/>
        <v>111</v>
      </c>
      <c r="C665" s="55">
        <f t="shared" si="92"/>
        <v>6</v>
      </c>
      <c r="D665" s="60">
        <f t="shared" si="96"/>
        <v>3100630</v>
      </c>
      <c r="E665" s="26">
        <v>31006</v>
      </c>
      <c r="F665" s="13">
        <v>3</v>
      </c>
      <c r="G665" s="13" t="s">
        <v>291</v>
      </c>
      <c r="H665" s="13" t="s">
        <v>698</v>
      </c>
      <c r="I665" s="13">
        <f t="shared" si="93"/>
        <v>96</v>
      </c>
      <c r="J665" s="13">
        <f t="shared" si="95"/>
        <v>11</v>
      </c>
      <c r="K665" s="13">
        <f t="shared" si="94"/>
        <v>2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27"/>
      <c r="AE665" s="35">
        <v>662</v>
      </c>
      <c r="AH665" s="5"/>
      <c r="AI665" s="5"/>
    </row>
    <row r="666" spans="1:35" ht="17.25" thickBot="1" x14ac:dyDescent="0.25">
      <c r="A666" s="55">
        <f t="shared" si="91"/>
        <v>10</v>
      </c>
      <c r="B666" s="55">
        <f t="shared" si="97"/>
        <v>111</v>
      </c>
      <c r="C666" s="55">
        <f t="shared" si="92"/>
        <v>6</v>
      </c>
      <c r="D666" s="60">
        <f t="shared" si="96"/>
        <v>3100631</v>
      </c>
      <c r="E666" s="28">
        <v>31006</v>
      </c>
      <c r="F666" s="29">
        <v>3</v>
      </c>
      <c r="G666" s="29" t="s">
        <v>292</v>
      </c>
      <c r="H666" s="29" t="s">
        <v>296</v>
      </c>
      <c r="I666" s="29">
        <f t="shared" si="93"/>
        <v>96</v>
      </c>
      <c r="J666" s="29">
        <f t="shared" si="95"/>
        <v>11</v>
      </c>
      <c r="K666" s="29">
        <f t="shared" si="94"/>
        <v>2</v>
      </c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31"/>
      <c r="AE666" s="35">
        <v>663</v>
      </c>
      <c r="AH666" s="5"/>
      <c r="AI666" s="5"/>
    </row>
    <row r="667" spans="1:35" ht="16.5" x14ac:dyDescent="0.2">
      <c r="A667" s="55">
        <f t="shared" si="91"/>
        <v>10</v>
      </c>
      <c r="B667" s="55">
        <f t="shared" si="97"/>
        <v>112</v>
      </c>
      <c r="C667" s="55">
        <f t="shared" si="92"/>
        <v>7</v>
      </c>
      <c r="D667" s="60">
        <f t="shared" si="96"/>
        <v>3100710</v>
      </c>
      <c r="E667" s="23">
        <v>31007</v>
      </c>
      <c r="F667" s="24">
        <v>1</v>
      </c>
      <c r="G667" s="24" t="s">
        <v>291</v>
      </c>
      <c r="H667" s="24" t="s">
        <v>749</v>
      </c>
      <c r="I667" s="24">
        <f t="shared" si="93"/>
        <v>97</v>
      </c>
      <c r="J667" s="24">
        <f t="shared" si="95"/>
        <v>11</v>
      </c>
      <c r="K667" s="24">
        <f t="shared" si="94"/>
        <v>2</v>
      </c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5"/>
      <c r="AE667" s="35">
        <v>664</v>
      </c>
      <c r="AH667" s="5"/>
      <c r="AI667" s="5"/>
    </row>
    <row r="668" spans="1:35" ht="16.5" x14ac:dyDescent="0.2">
      <c r="A668" s="55">
        <f t="shared" si="91"/>
        <v>10</v>
      </c>
      <c r="B668" s="55">
        <f t="shared" si="97"/>
        <v>112</v>
      </c>
      <c r="C668" s="55">
        <f t="shared" si="92"/>
        <v>7</v>
      </c>
      <c r="D668" s="60">
        <f t="shared" si="96"/>
        <v>3100711</v>
      </c>
      <c r="E668" s="26">
        <v>31007</v>
      </c>
      <c r="F668" s="13">
        <v>1</v>
      </c>
      <c r="G668" s="13" t="s">
        <v>292</v>
      </c>
      <c r="H668" s="13" t="s">
        <v>295</v>
      </c>
      <c r="I668" s="13">
        <f t="shared" si="93"/>
        <v>97</v>
      </c>
      <c r="J668" s="13">
        <f t="shared" si="95"/>
        <v>11</v>
      </c>
      <c r="K668" s="13">
        <f t="shared" si="94"/>
        <v>2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27"/>
      <c r="AE668" s="35">
        <v>665</v>
      </c>
      <c r="AH668" s="5"/>
      <c r="AI668" s="5"/>
    </row>
    <row r="669" spans="1:35" ht="16.5" x14ac:dyDescent="0.2">
      <c r="A669" s="55">
        <f t="shared" si="91"/>
        <v>10</v>
      </c>
      <c r="B669" s="55">
        <f t="shared" si="97"/>
        <v>112</v>
      </c>
      <c r="C669" s="55">
        <f t="shared" si="92"/>
        <v>7</v>
      </c>
      <c r="D669" s="60">
        <f t="shared" si="96"/>
        <v>3100720</v>
      </c>
      <c r="E669" s="26">
        <v>31007</v>
      </c>
      <c r="F669" s="13">
        <v>2</v>
      </c>
      <c r="G669" s="13" t="s">
        <v>291</v>
      </c>
      <c r="H669" s="13" t="s">
        <v>297</v>
      </c>
      <c r="I669" s="13">
        <f t="shared" si="93"/>
        <v>97</v>
      </c>
      <c r="J669" s="13">
        <f t="shared" si="95"/>
        <v>11</v>
      </c>
      <c r="K669" s="13">
        <f t="shared" si="94"/>
        <v>2</v>
      </c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27"/>
      <c r="AE669" s="35">
        <v>666</v>
      </c>
      <c r="AH669" s="5"/>
      <c r="AI669" s="5"/>
    </row>
    <row r="670" spans="1:35" ht="16.5" x14ac:dyDescent="0.2">
      <c r="A670" s="55">
        <f t="shared" si="91"/>
        <v>10</v>
      </c>
      <c r="B670" s="55">
        <f t="shared" si="97"/>
        <v>112</v>
      </c>
      <c r="C670" s="55">
        <f t="shared" si="92"/>
        <v>7</v>
      </c>
      <c r="D670" s="60">
        <f t="shared" si="96"/>
        <v>3100721</v>
      </c>
      <c r="E670" s="26">
        <v>31007</v>
      </c>
      <c r="F670" s="13">
        <v>2</v>
      </c>
      <c r="G670" s="13" t="s">
        <v>292</v>
      </c>
      <c r="H670" s="13" t="s">
        <v>299</v>
      </c>
      <c r="I670" s="13">
        <f t="shared" si="93"/>
        <v>97</v>
      </c>
      <c r="J670" s="13">
        <f t="shared" si="95"/>
        <v>11</v>
      </c>
      <c r="K670" s="13">
        <f t="shared" si="94"/>
        <v>2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27"/>
      <c r="AE670" s="35">
        <v>667</v>
      </c>
      <c r="AH670" s="5"/>
      <c r="AI670" s="5"/>
    </row>
    <row r="671" spans="1:35" ht="16.5" x14ac:dyDescent="0.2">
      <c r="A671" s="55">
        <f t="shared" si="91"/>
        <v>10</v>
      </c>
      <c r="B671" s="55">
        <f t="shared" si="97"/>
        <v>112</v>
      </c>
      <c r="C671" s="55">
        <f t="shared" si="92"/>
        <v>7</v>
      </c>
      <c r="D671" s="60">
        <f t="shared" si="96"/>
        <v>3100730</v>
      </c>
      <c r="E671" s="26">
        <v>31007</v>
      </c>
      <c r="F671" s="13">
        <v>3</v>
      </c>
      <c r="G671" s="13" t="s">
        <v>291</v>
      </c>
      <c r="H671" s="13" t="s">
        <v>1114</v>
      </c>
      <c r="I671" s="13">
        <f t="shared" si="93"/>
        <v>97</v>
      </c>
      <c r="J671" s="13">
        <f t="shared" si="95"/>
        <v>11</v>
      </c>
      <c r="K671" s="13">
        <f t="shared" si="94"/>
        <v>2</v>
      </c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27"/>
      <c r="AE671" s="35">
        <v>668</v>
      </c>
      <c r="AH671" s="5"/>
      <c r="AI671" s="5"/>
    </row>
    <row r="672" spans="1:35" ht="17.25" thickBot="1" x14ac:dyDescent="0.25">
      <c r="A672" s="55">
        <f t="shared" si="91"/>
        <v>10</v>
      </c>
      <c r="B672" s="55">
        <f t="shared" si="97"/>
        <v>112</v>
      </c>
      <c r="C672" s="55">
        <f t="shared" si="92"/>
        <v>7</v>
      </c>
      <c r="D672" s="60">
        <f t="shared" si="96"/>
        <v>3100731</v>
      </c>
      <c r="E672" s="28">
        <v>31007</v>
      </c>
      <c r="F672" s="29">
        <v>3</v>
      </c>
      <c r="G672" s="29" t="s">
        <v>292</v>
      </c>
      <c r="H672" s="29" t="s">
        <v>296</v>
      </c>
      <c r="I672" s="29">
        <f t="shared" si="93"/>
        <v>97</v>
      </c>
      <c r="J672" s="29">
        <f t="shared" si="95"/>
        <v>11</v>
      </c>
      <c r="K672" s="29">
        <f t="shared" si="94"/>
        <v>2</v>
      </c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31"/>
      <c r="AE672" s="35">
        <v>669</v>
      </c>
      <c r="AH672" s="5"/>
      <c r="AI672" s="5"/>
    </row>
    <row r="673" spans="1:35" ht="16.5" x14ac:dyDescent="0.2">
      <c r="A673" s="55">
        <f t="shared" si="91"/>
        <v>10</v>
      </c>
      <c r="B673" s="55">
        <f t="shared" si="97"/>
        <v>113</v>
      </c>
      <c r="C673" s="55">
        <f t="shared" si="92"/>
        <v>8</v>
      </c>
      <c r="D673" s="60">
        <f t="shared" si="96"/>
        <v>3100810</v>
      </c>
      <c r="E673" s="23">
        <v>31008</v>
      </c>
      <c r="F673" s="24">
        <v>1</v>
      </c>
      <c r="G673" s="24" t="s">
        <v>291</v>
      </c>
      <c r="H673" s="24" t="s">
        <v>749</v>
      </c>
      <c r="I673" s="24">
        <f t="shared" si="93"/>
        <v>97</v>
      </c>
      <c r="J673" s="24">
        <f t="shared" si="95"/>
        <v>11</v>
      </c>
      <c r="K673" s="24">
        <f t="shared" si="94"/>
        <v>2</v>
      </c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5"/>
      <c r="AE673" s="35">
        <v>670</v>
      </c>
      <c r="AH673" s="5"/>
      <c r="AI673" s="5"/>
    </row>
    <row r="674" spans="1:35" ht="16.5" x14ac:dyDescent="0.2">
      <c r="A674" s="55">
        <f t="shared" si="91"/>
        <v>10</v>
      </c>
      <c r="B674" s="55">
        <f t="shared" si="97"/>
        <v>113</v>
      </c>
      <c r="C674" s="55">
        <f t="shared" si="92"/>
        <v>8</v>
      </c>
      <c r="D674" s="60">
        <f t="shared" si="96"/>
        <v>3100811</v>
      </c>
      <c r="E674" s="26">
        <v>31008</v>
      </c>
      <c r="F674" s="13">
        <v>1</v>
      </c>
      <c r="G674" s="13" t="s">
        <v>292</v>
      </c>
      <c r="H674" s="13" t="s">
        <v>295</v>
      </c>
      <c r="I674" s="13">
        <f t="shared" si="93"/>
        <v>97</v>
      </c>
      <c r="J674" s="13">
        <f t="shared" si="95"/>
        <v>11</v>
      </c>
      <c r="K674" s="13">
        <f t="shared" si="94"/>
        <v>2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27"/>
      <c r="AE674" s="35">
        <v>671</v>
      </c>
      <c r="AH674" s="5"/>
      <c r="AI674" s="5"/>
    </row>
    <row r="675" spans="1:35" ht="16.5" x14ac:dyDescent="0.2">
      <c r="A675" s="55">
        <f t="shared" si="91"/>
        <v>10</v>
      </c>
      <c r="B675" s="55">
        <f t="shared" si="97"/>
        <v>113</v>
      </c>
      <c r="C675" s="55">
        <f t="shared" si="92"/>
        <v>8</v>
      </c>
      <c r="D675" s="60">
        <f t="shared" si="96"/>
        <v>3100820</v>
      </c>
      <c r="E675" s="26">
        <v>31008</v>
      </c>
      <c r="F675" s="13">
        <v>2</v>
      </c>
      <c r="G675" s="13" t="s">
        <v>291</v>
      </c>
      <c r="H675" s="13" t="s">
        <v>1117</v>
      </c>
      <c r="I675" s="13">
        <f t="shared" si="93"/>
        <v>97</v>
      </c>
      <c r="J675" s="13">
        <f t="shared" si="95"/>
        <v>11</v>
      </c>
      <c r="K675" s="13">
        <f t="shared" si="94"/>
        <v>2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27"/>
      <c r="AE675" s="35">
        <v>672</v>
      </c>
      <c r="AH675" s="5"/>
      <c r="AI675" s="5"/>
    </row>
    <row r="676" spans="1:35" ht="16.5" x14ac:dyDescent="0.2">
      <c r="A676" s="55">
        <f t="shared" si="91"/>
        <v>10</v>
      </c>
      <c r="B676" s="55">
        <f t="shared" si="97"/>
        <v>113</v>
      </c>
      <c r="C676" s="55">
        <f t="shared" si="92"/>
        <v>8</v>
      </c>
      <c r="D676" s="60">
        <f t="shared" si="96"/>
        <v>3100821</v>
      </c>
      <c r="E676" s="26">
        <v>31008</v>
      </c>
      <c r="F676" s="13">
        <v>2</v>
      </c>
      <c r="G676" s="13" t="s">
        <v>292</v>
      </c>
      <c r="H676" s="13" t="s">
        <v>1118</v>
      </c>
      <c r="I676" s="13">
        <f t="shared" si="93"/>
        <v>97</v>
      </c>
      <c r="J676" s="13">
        <f t="shared" si="95"/>
        <v>11</v>
      </c>
      <c r="K676" s="13">
        <f t="shared" si="94"/>
        <v>2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27"/>
      <c r="AE676" s="35">
        <v>673</v>
      </c>
      <c r="AH676" s="5"/>
      <c r="AI676" s="5"/>
    </row>
    <row r="677" spans="1:35" ht="16.5" x14ac:dyDescent="0.2">
      <c r="A677" s="55">
        <f t="shared" si="91"/>
        <v>10</v>
      </c>
      <c r="B677" s="55">
        <f t="shared" si="97"/>
        <v>113</v>
      </c>
      <c r="C677" s="55">
        <f t="shared" si="92"/>
        <v>8</v>
      </c>
      <c r="D677" s="60">
        <f t="shared" si="96"/>
        <v>3100830</v>
      </c>
      <c r="E677" s="26">
        <v>31008</v>
      </c>
      <c r="F677" s="13">
        <v>3</v>
      </c>
      <c r="G677" s="13" t="s">
        <v>291</v>
      </c>
      <c r="H677" s="13" t="s">
        <v>698</v>
      </c>
      <c r="I677" s="13">
        <f t="shared" si="93"/>
        <v>97</v>
      </c>
      <c r="J677" s="13">
        <f t="shared" si="95"/>
        <v>11</v>
      </c>
      <c r="K677" s="13">
        <f t="shared" si="94"/>
        <v>2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27"/>
      <c r="AE677" s="35">
        <v>674</v>
      </c>
      <c r="AH677" s="5"/>
      <c r="AI677" s="5"/>
    </row>
    <row r="678" spans="1:35" ht="17.25" thickBot="1" x14ac:dyDescent="0.25">
      <c r="A678" s="55">
        <f t="shared" si="91"/>
        <v>10</v>
      </c>
      <c r="B678" s="55">
        <f t="shared" si="97"/>
        <v>113</v>
      </c>
      <c r="C678" s="55">
        <f t="shared" si="92"/>
        <v>8</v>
      </c>
      <c r="D678" s="60">
        <f t="shared" si="96"/>
        <v>3100831</v>
      </c>
      <c r="E678" s="28">
        <v>31008</v>
      </c>
      <c r="F678" s="29">
        <v>3</v>
      </c>
      <c r="G678" s="29" t="s">
        <v>292</v>
      </c>
      <c r="H678" s="29" t="s">
        <v>296</v>
      </c>
      <c r="I678" s="29">
        <f t="shared" si="93"/>
        <v>97</v>
      </c>
      <c r="J678" s="29">
        <f t="shared" si="95"/>
        <v>11</v>
      </c>
      <c r="K678" s="29">
        <f t="shared" si="94"/>
        <v>2</v>
      </c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31"/>
      <c r="AE678" s="35">
        <v>675</v>
      </c>
      <c r="AH678" s="5"/>
      <c r="AI678" s="5"/>
    </row>
    <row r="679" spans="1:35" ht="16.5" x14ac:dyDescent="0.2">
      <c r="A679" s="55">
        <f t="shared" si="91"/>
        <v>10</v>
      </c>
      <c r="B679" s="55">
        <f t="shared" si="97"/>
        <v>114</v>
      </c>
      <c r="C679" s="55">
        <f t="shared" si="92"/>
        <v>9</v>
      </c>
      <c r="D679" s="60">
        <f t="shared" si="96"/>
        <v>3100910</v>
      </c>
      <c r="E679" s="23">
        <v>31009</v>
      </c>
      <c r="F679" s="24">
        <v>1</v>
      </c>
      <c r="G679" s="24" t="s">
        <v>291</v>
      </c>
      <c r="H679" s="24" t="s">
        <v>749</v>
      </c>
      <c r="I679" s="24">
        <f t="shared" si="93"/>
        <v>98</v>
      </c>
      <c r="J679" s="24">
        <f t="shared" si="95"/>
        <v>11</v>
      </c>
      <c r="K679" s="24">
        <f t="shared" si="94"/>
        <v>2</v>
      </c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5"/>
      <c r="AE679" s="35">
        <v>676</v>
      </c>
      <c r="AH679" s="5"/>
      <c r="AI679" s="5"/>
    </row>
    <row r="680" spans="1:35" ht="16.5" x14ac:dyDescent="0.2">
      <c r="A680" s="55">
        <f t="shared" si="91"/>
        <v>10</v>
      </c>
      <c r="B680" s="55">
        <f t="shared" si="97"/>
        <v>114</v>
      </c>
      <c r="C680" s="55">
        <f t="shared" si="92"/>
        <v>9</v>
      </c>
      <c r="D680" s="60">
        <f t="shared" si="96"/>
        <v>3100911</v>
      </c>
      <c r="E680" s="26">
        <v>31009</v>
      </c>
      <c r="F680" s="13">
        <v>1</v>
      </c>
      <c r="G680" s="13" t="s">
        <v>292</v>
      </c>
      <c r="H680" s="13" t="s">
        <v>295</v>
      </c>
      <c r="I680" s="13">
        <f t="shared" si="93"/>
        <v>98</v>
      </c>
      <c r="J680" s="13">
        <f t="shared" si="95"/>
        <v>11</v>
      </c>
      <c r="K680" s="13">
        <f t="shared" si="94"/>
        <v>2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27"/>
      <c r="AE680" s="35">
        <v>677</v>
      </c>
      <c r="AH680" s="5"/>
      <c r="AI680" s="5"/>
    </row>
    <row r="681" spans="1:35" ht="16.5" x14ac:dyDescent="0.2">
      <c r="A681" s="55">
        <f t="shared" si="91"/>
        <v>10</v>
      </c>
      <c r="B681" s="55">
        <f t="shared" si="97"/>
        <v>114</v>
      </c>
      <c r="C681" s="55">
        <f t="shared" si="92"/>
        <v>9</v>
      </c>
      <c r="D681" s="60">
        <f t="shared" si="96"/>
        <v>3100920</v>
      </c>
      <c r="E681" s="26">
        <v>31009</v>
      </c>
      <c r="F681" s="13">
        <v>2</v>
      </c>
      <c r="G681" s="13" t="s">
        <v>1113</v>
      </c>
      <c r="H681" s="13" t="s">
        <v>297</v>
      </c>
      <c r="I681" s="13">
        <f t="shared" si="93"/>
        <v>98</v>
      </c>
      <c r="J681" s="13">
        <f t="shared" si="95"/>
        <v>11</v>
      </c>
      <c r="K681" s="13">
        <f t="shared" si="94"/>
        <v>2</v>
      </c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27"/>
      <c r="AE681" s="35">
        <v>678</v>
      </c>
    </row>
    <row r="682" spans="1:35" ht="16.5" x14ac:dyDescent="0.2">
      <c r="A682" s="55">
        <f t="shared" si="91"/>
        <v>10</v>
      </c>
      <c r="B682" s="55">
        <f t="shared" si="97"/>
        <v>114</v>
      </c>
      <c r="C682" s="55">
        <f t="shared" si="92"/>
        <v>9</v>
      </c>
      <c r="D682" s="60">
        <f t="shared" si="96"/>
        <v>3100921</v>
      </c>
      <c r="E682" s="26">
        <v>31009</v>
      </c>
      <c r="F682" s="13">
        <v>2</v>
      </c>
      <c r="G682" s="13" t="s">
        <v>292</v>
      </c>
      <c r="H682" s="13" t="s">
        <v>299</v>
      </c>
      <c r="I682" s="13">
        <f t="shared" si="93"/>
        <v>98</v>
      </c>
      <c r="J682" s="13">
        <f t="shared" si="95"/>
        <v>11</v>
      </c>
      <c r="K682" s="13">
        <f t="shared" si="94"/>
        <v>2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27"/>
      <c r="AE682" s="35">
        <v>679</v>
      </c>
    </row>
    <row r="683" spans="1:35" ht="16.5" x14ac:dyDescent="0.2">
      <c r="A683" s="55">
        <f t="shared" si="91"/>
        <v>10</v>
      </c>
      <c r="B683" s="55">
        <f t="shared" si="97"/>
        <v>114</v>
      </c>
      <c r="C683" s="55">
        <f t="shared" si="92"/>
        <v>9</v>
      </c>
      <c r="D683" s="60">
        <f t="shared" si="96"/>
        <v>3100930</v>
      </c>
      <c r="E683" s="26">
        <v>31009</v>
      </c>
      <c r="F683" s="13">
        <v>3</v>
      </c>
      <c r="G683" s="13" t="s">
        <v>291</v>
      </c>
      <c r="H683" s="13" t="s">
        <v>698</v>
      </c>
      <c r="I683" s="13">
        <f t="shared" si="93"/>
        <v>98</v>
      </c>
      <c r="J683" s="13">
        <f t="shared" si="95"/>
        <v>11</v>
      </c>
      <c r="K683" s="13">
        <f t="shared" si="94"/>
        <v>2</v>
      </c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27"/>
      <c r="AE683" s="35">
        <v>680</v>
      </c>
    </row>
    <row r="684" spans="1:35" ht="17.25" thickBot="1" x14ac:dyDescent="0.25">
      <c r="A684" s="55">
        <f t="shared" si="91"/>
        <v>10</v>
      </c>
      <c r="B684" s="55">
        <f t="shared" si="97"/>
        <v>114</v>
      </c>
      <c r="C684" s="55">
        <f t="shared" si="92"/>
        <v>9</v>
      </c>
      <c r="D684" s="60">
        <f t="shared" si="96"/>
        <v>3100931</v>
      </c>
      <c r="E684" s="28">
        <v>31009</v>
      </c>
      <c r="F684" s="29">
        <v>3</v>
      </c>
      <c r="G684" s="29" t="s">
        <v>292</v>
      </c>
      <c r="H684" s="29" t="s">
        <v>296</v>
      </c>
      <c r="I684" s="29">
        <f t="shared" si="93"/>
        <v>98</v>
      </c>
      <c r="J684" s="29">
        <f t="shared" si="95"/>
        <v>11</v>
      </c>
      <c r="K684" s="29">
        <f t="shared" si="94"/>
        <v>2</v>
      </c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31"/>
      <c r="AE684" s="35">
        <v>681</v>
      </c>
    </row>
    <row r="685" spans="1:35" ht="16.5" x14ac:dyDescent="0.2">
      <c r="A685" s="55">
        <f t="shared" si="91"/>
        <v>10</v>
      </c>
      <c r="B685" s="55">
        <f t="shared" si="97"/>
        <v>115</v>
      </c>
      <c r="C685" s="55">
        <f t="shared" si="92"/>
        <v>10</v>
      </c>
      <c r="D685" s="60">
        <f t="shared" si="96"/>
        <v>3101010</v>
      </c>
      <c r="E685" s="23">
        <v>31010</v>
      </c>
      <c r="F685" s="24">
        <v>1</v>
      </c>
      <c r="G685" s="24" t="s">
        <v>291</v>
      </c>
      <c r="H685" s="24" t="s">
        <v>749</v>
      </c>
      <c r="I685" s="24">
        <f t="shared" si="93"/>
        <v>98</v>
      </c>
      <c r="J685" s="24">
        <f t="shared" si="95"/>
        <v>11</v>
      </c>
      <c r="K685" s="24">
        <f t="shared" si="94"/>
        <v>2</v>
      </c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5"/>
      <c r="AE685" s="35">
        <v>682</v>
      </c>
    </row>
    <row r="686" spans="1:35" ht="16.5" x14ac:dyDescent="0.2">
      <c r="A686" s="55">
        <f t="shared" si="91"/>
        <v>10</v>
      </c>
      <c r="B686" s="55">
        <f t="shared" si="97"/>
        <v>115</v>
      </c>
      <c r="C686" s="55">
        <f t="shared" si="92"/>
        <v>10</v>
      </c>
      <c r="D686" s="60">
        <f t="shared" si="96"/>
        <v>3101011</v>
      </c>
      <c r="E686" s="26">
        <v>31010</v>
      </c>
      <c r="F686" s="13">
        <v>1</v>
      </c>
      <c r="G686" s="13" t="s">
        <v>292</v>
      </c>
      <c r="H686" s="13" t="s">
        <v>295</v>
      </c>
      <c r="I686" s="13">
        <f t="shared" si="93"/>
        <v>98</v>
      </c>
      <c r="J686" s="13">
        <f t="shared" si="95"/>
        <v>11</v>
      </c>
      <c r="K686" s="13">
        <f t="shared" si="94"/>
        <v>2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27"/>
      <c r="AE686" s="35">
        <v>683</v>
      </c>
    </row>
    <row r="687" spans="1:35" ht="16.5" x14ac:dyDescent="0.2">
      <c r="A687" s="55">
        <f t="shared" si="91"/>
        <v>10</v>
      </c>
      <c r="B687" s="55">
        <f t="shared" si="97"/>
        <v>115</v>
      </c>
      <c r="C687" s="55">
        <f t="shared" si="92"/>
        <v>10</v>
      </c>
      <c r="D687" s="60">
        <f t="shared" si="96"/>
        <v>3101020</v>
      </c>
      <c r="E687" s="26">
        <v>31010</v>
      </c>
      <c r="F687" s="13">
        <v>2</v>
      </c>
      <c r="G687" s="13" t="s">
        <v>291</v>
      </c>
      <c r="H687" s="13" t="s">
        <v>297</v>
      </c>
      <c r="I687" s="13">
        <f t="shared" si="93"/>
        <v>98</v>
      </c>
      <c r="J687" s="13">
        <f t="shared" si="95"/>
        <v>11</v>
      </c>
      <c r="K687" s="13">
        <f t="shared" si="94"/>
        <v>2</v>
      </c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27"/>
      <c r="AE687" s="35">
        <v>684</v>
      </c>
    </row>
    <row r="688" spans="1:35" ht="16.5" x14ac:dyDescent="0.2">
      <c r="A688" s="55">
        <f t="shared" si="91"/>
        <v>10</v>
      </c>
      <c r="B688" s="55">
        <f t="shared" si="97"/>
        <v>115</v>
      </c>
      <c r="C688" s="55">
        <f t="shared" si="92"/>
        <v>10</v>
      </c>
      <c r="D688" s="60">
        <f t="shared" si="96"/>
        <v>3101021</v>
      </c>
      <c r="E688" s="26">
        <v>31010</v>
      </c>
      <c r="F688" s="13">
        <v>2</v>
      </c>
      <c r="G688" s="13" t="s">
        <v>1111</v>
      </c>
      <c r="H688" s="13" t="s">
        <v>299</v>
      </c>
      <c r="I688" s="13">
        <f t="shared" si="93"/>
        <v>98</v>
      </c>
      <c r="J688" s="13">
        <f t="shared" si="95"/>
        <v>11</v>
      </c>
      <c r="K688" s="13">
        <f t="shared" si="94"/>
        <v>2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27"/>
      <c r="AE688" s="35">
        <v>685</v>
      </c>
    </row>
    <row r="689" spans="1:31" ht="16.5" x14ac:dyDescent="0.2">
      <c r="A689" s="55">
        <f t="shared" si="91"/>
        <v>10</v>
      </c>
      <c r="B689" s="55">
        <f t="shared" si="97"/>
        <v>115</v>
      </c>
      <c r="C689" s="55">
        <f t="shared" si="92"/>
        <v>10</v>
      </c>
      <c r="D689" s="60">
        <f t="shared" si="96"/>
        <v>3101030</v>
      </c>
      <c r="E689" s="26">
        <v>31010</v>
      </c>
      <c r="F689" s="13">
        <v>3</v>
      </c>
      <c r="G689" s="13" t="s">
        <v>1113</v>
      </c>
      <c r="H689" s="13" t="s">
        <v>698</v>
      </c>
      <c r="I689" s="13">
        <f t="shared" si="93"/>
        <v>98</v>
      </c>
      <c r="J689" s="13">
        <f t="shared" si="95"/>
        <v>11</v>
      </c>
      <c r="K689" s="13">
        <f t="shared" si="94"/>
        <v>2</v>
      </c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27"/>
      <c r="AE689" s="35">
        <v>686</v>
      </c>
    </row>
    <row r="690" spans="1:31" ht="17.25" thickBot="1" x14ac:dyDescent="0.25">
      <c r="A690" s="55">
        <f t="shared" si="91"/>
        <v>10</v>
      </c>
      <c r="B690" s="55">
        <f t="shared" si="97"/>
        <v>115</v>
      </c>
      <c r="C690" s="55">
        <f t="shared" si="92"/>
        <v>10</v>
      </c>
      <c r="D690" s="60">
        <f t="shared" si="96"/>
        <v>3101031</v>
      </c>
      <c r="E690" s="28">
        <v>31010</v>
      </c>
      <c r="F690" s="29">
        <v>3</v>
      </c>
      <c r="G690" s="29" t="s">
        <v>292</v>
      </c>
      <c r="H690" s="29" t="s">
        <v>1119</v>
      </c>
      <c r="I690" s="29">
        <f t="shared" si="93"/>
        <v>98</v>
      </c>
      <c r="J690" s="29">
        <f t="shared" si="95"/>
        <v>11</v>
      </c>
      <c r="K690" s="29">
        <f t="shared" si="94"/>
        <v>2</v>
      </c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31"/>
      <c r="AE690" s="35">
        <v>687</v>
      </c>
    </row>
    <row r="691" spans="1:31" ht="16.5" x14ac:dyDescent="0.2">
      <c r="A691" s="55">
        <f t="shared" si="91"/>
        <v>10</v>
      </c>
      <c r="B691" s="55">
        <f t="shared" si="97"/>
        <v>116</v>
      </c>
      <c r="C691" s="55">
        <f t="shared" si="92"/>
        <v>11</v>
      </c>
      <c r="D691" s="60">
        <f t="shared" si="96"/>
        <v>3101110</v>
      </c>
      <c r="E691" s="23">
        <v>31011</v>
      </c>
      <c r="F691" s="24">
        <v>1</v>
      </c>
      <c r="G691" s="24" t="s">
        <v>291</v>
      </c>
      <c r="H691" s="24" t="s">
        <v>749</v>
      </c>
      <c r="I691" s="24">
        <f t="shared" si="93"/>
        <v>99</v>
      </c>
      <c r="J691" s="24">
        <f t="shared" si="95"/>
        <v>11</v>
      </c>
      <c r="K691" s="24">
        <f t="shared" si="94"/>
        <v>2</v>
      </c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5"/>
      <c r="AE691" s="35">
        <v>688</v>
      </c>
    </row>
    <row r="692" spans="1:31" ht="16.5" x14ac:dyDescent="0.2">
      <c r="A692" s="55">
        <f t="shared" si="91"/>
        <v>10</v>
      </c>
      <c r="B692" s="55">
        <f t="shared" si="97"/>
        <v>116</v>
      </c>
      <c r="C692" s="55">
        <f t="shared" si="92"/>
        <v>11</v>
      </c>
      <c r="D692" s="60">
        <f t="shared" si="96"/>
        <v>3101111</v>
      </c>
      <c r="E692" s="26">
        <v>31011</v>
      </c>
      <c r="F692" s="13">
        <v>1</v>
      </c>
      <c r="G692" s="13" t="s">
        <v>292</v>
      </c>
      <c r="H692" s="13" t="s">
        <v>295</v>
      </c>
      <c r="I692" s="13">
        <f t="shared" si="93"/>
        <v>99</v>
      </c>
      <c r="J692" s="13">
        <f t="shared" si="95"/>
        <v>11</v>
      </c>
      <c r="K692" s="13">
        <f t="shared" si="94"/>
        <v>2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27"/>
      <c r="AE692" s="35">
        <v>689</v>
      </c>
    </row>
    <row r="693" spans="1:31" ht="16.5" x14ac:dyDescent="0.2">
      <c r="A693" s="55">
        <f t="shared" si="91"/>
        <v>10</v>
      </c>
      <c r="B693" s="55">
        <f t="shared" si="97"/>
        <v>116</v>
      </c>
      <c r="C693" s="55">
        <f t="shared" si="92"/>
        <v>11</v>
      </c>
      <c r="D693" s="60">
        <f t="shared" si="96"/>
        <v>3101120</v>
      </c>
      <c r="E693" s="26">
        <v>31011</v>
      </c>
      <c r="F693" s="13">
        <v>2</v>
      </c>
      <c r="G693" s="13" t="s">
        <v>291</v>
      </c>
      <c r="H693" s="13" t="s">
        <v>297</v>
      </c>
      <c r="I693" s="13">
        <f t="shared" si="93"/>
        <v>99</v>
      </c>
      <c r="J693" s="13">
        <f t="shared" si="95"/>
        <v>11</v>
      </c>
      <c r="K693" s="13">
        <f t="shared" si="94"/>
        <v>2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27"/>
      <c r="AE693" s="35">
        <v>690</v>
      </c>
    </row>
    <row r="694" spans="1:31" ht="16.5" x14ac:dyDescent="0.2">
      <c r="A694" s="55">
        <f t="shared" si="91"/>
        <v>10</v>
      </c>
      <c r="B694" s="55">
        <f t="shared" si="97"/>
        <v>116</v>
      </c>
      <c r="C694" s="55">
        <f t="shared" si="92"/>
        <v>11</v>
      </c>
      <c r="D694" s="60">
        <f t="shared" si="96"/>
        <v>3101121</v>
      </c>
      <c r="E694" s="26">
        <v>31011</v>
      </c>
      <c r="F694" s="13">
        <v>2</v>
      </c>
      <c r="G694" s="13" t="s">
        <v>292</v>
      </c>
      <c r="H694" s="13" t="s">
        <v>299</v>
      </c>
      <c r="I694" s="13">
        <f t="shared" si="93"/>
        <v>99</v>
      </c>
      <c r="J694" s="13">
        <f t="shared" si="95"/>
        <v>11</v>
      </c>
      <c r="K694" s="13">
        <f t="shared" si="94"/>
        <v>2</v>
      </c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27"/>
      <c r="AE694" s="35">
        <v>691</v>
      </c>
    </row>
    <row r="695" spans="1:31" ht="16.5" x14ac:dyDescent="0.2">
      <c r="A695" s="55">
        <f t="shared" si="91"/>
        <v>10</v>
      </c>
      <c r="B695" s="55">
        <f t="shared" si="97"/>
        <v>116</v>
      </c>
      <c r="C695" s="55">
        <f t="shared" si="92"/>
        <v>11</v>
      </c>
      <c r="D695" s="60">
        <f t="shared" si="96"/>
        <v>3101130</v>
      </c>
      <c r="E695" s="26">
        <v>31011</v>
      </c>
      <c r="F695" s="13">
        <v>3</v>
      </c>
      <c r="G695" s="13" t="s">
        <v>1113</v>
      </c>
      <c r="H695" s="13" t="s">
        <v>698</v>
      </c>
      <c r="I695" s="13">
        <f t="shared" si="93"/>
        <v>99</v>
      </c>
      <c r="J695" s="13">
        <f t="shared" si="95"/>
        <v>11</v>
      </c>
      <c r="K695" s="13">
        <f t="shared" si="94"/>
        <v>2</v>
      </c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27"/>
      <c r="AE695" s="35">
        <v>692</v>
      </c>
    </row>
    <row r="696" spans="1:31" ht="17.25" thickBot="1" x14ac:dyDescent="0.25">
      <c r="A696" s="55">
        <f t="shared" si="91"/>
        <v>10</v>
      </c>
      <c r="B696" s="55">
        <f t="shared" si="97"/>
        <v>116</v>
      </c>
      <c r="C696" s="55">
        <f t="shared" si="92"/>
        <v>11</v>
      </c>
      <c r="D696" s="60">
        <f t="shared" si="96"/>
        <v>3101131</v>
      </c>
      <c r="E696" s="28">
        <v>31011</v>
      </c>
      <c r="F696" s="29">
        <v>3</v>
      </c>
      <c r="G696" s="29" t="s">
        <v>1111</v>
      </c>
      <c r="H696" s="29" t="s">
        <v>296</v>
      </c>
      <c r="I696" s="29">
        <f t="shared" si="93"/>
        <v>99</v>
      </c>
      <c r="J696" s="29">
        <f t="shared" si="95"/>
        <v>11</v>
      </c>
      <c r="K696" s="29">
        <f t="shared" si="94"/>
        <v>2</v>
      </c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31"/>
      <c r="AE696" s="35">
        <v>693</v>
      </c>
    </row>
    <row r="697" spans="1:31" ht="16.5" x14ac:dyDescent="0.2">
      <c r="A697" s="55">
        <f t="shared" si="91"/>
        <v>10</v>
      </c>
      <c r="B697" s="55">
        <f t="shared" si="97"/>
        <v>117</v>
      </c>
      <c r="C697" s="55">
        <f t="shared" si="92"/>
        <v>12</v>
      </c>
      <c r="D697" s="60">
        <f t="shared" si="96"/>
        <v>3101210</v>
      </c>
      <c r="E697" s="23">
        <v>31012</v>
      </c>
      <c r="F697" s="24">
        <v>1</v>
      </c>
      <c r="G697" s="24" t="s">
        <v>291</v>
      </c>
      <c r="H697" s="24" t="s">
        <v>749</v>
      </c>
      <c r="I697" s="24">
        <f t="shared" si="93"/>
        <v>99</v>
      </c>
      <c r="J697" s="24">
        <f t="shared" si="95"/>
        <v>11</v>
      </c>
      <c r="K697" s="24">
        <f t="shared" si="94"/>
        <v>2</v>
      </c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5"/>
      <c r="AE697" s="35">
        <v>694</v>
      </c>
    </row>
    <row r="698" spans="1:31" ht="16.5" x14ac:dyDescent="0.2">
      <c r="A698" s="55">
        <f t="shared" si="91"/>
        <v>10</v>
      </c>
      <c r="B698" s="55">
        <f t="shared" si="97"/>
        <v>117</v>
      </c>
      <c r="C698" s="55">
        <f t="shared" si="92"/>
        <v>12</v>
      </c>
      <c r="D698" s="60">
        <f t="shared" si="96"/>
        <v>3101211</v>
      </c>
      <c r="E698" s="26">
        <v>31012</v>
      </c>
      <c r="F698" s="13">
        <v>1</v>
      </c>
      <c r="G698" s="13" t="s">
        <v>292</v>
      </c>
      <c r="H698" s="13" t="s">
        <v>295</v>
      </c>
      <c r="I698" s="13">
        <f t="shared" si="93"/>
        <v>99</v>
      </c>
      <c r="J698" s="13">
        <f t="shared" si="95"/>
        <v>11</v>
      </c>
      <c r="K698" s="13">
        <f t="shared" si="94"/>
        <v>2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27"/>
      <c r="AE698" s="35">
        <v>695</v>
      </c>
    </row>
    <row r="699" spans="1:31" ht="16.5" x14ac:dyDescent="0.2">
      <c r="A699" s="55">
        <f t="shared" si="91"/>
        <v>10</v>
      </c>
      <c r="B699" s="55">
        <f t="shared" si="97"/>
        <v>117</v>
      </c>
      <c r="C699" s="55">
        <f t="shared" si="92"/>
        <v>12</v>
      </c>
      <c r="D699" s="60">
        <f t="shared" si="96"/>
        <v>3101220</v>
      </c>
      <c r="E699" s="26">
        <v>31012</v>
      </c>
      <c r="F699" s="13">
        <v>2</v>
      </c>
      <c r="G699" s="13" t="s">
        <v>291</v>
      </c>
      <c r="H699" s="13" t="s">
        <v>297</v>
      </c>
      <c r="I699" s="13">
        <f t="shared" si="93"/>
        <v>99</v>
      </c>
      <c r="J699" s="13">
        <f t="shared" si="95"/>
        <v>11</v>
      </c>
      <c r="K699" s="13">
        <f t="shared" si="94"/>
        <v>2</v>
      </c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27"/>
      <c r="AE699" s="35">
        <v>696</v>
      </c>
    </row>
    <row r="700" spans="1:31" ht="16.5" x14ac:dyDescent="0.2">
      <c r="A700" s="55">
        <f t="shared" si="91"/>
        <v>10</v>
      </c>
      <c r="B700" s="55">
        <f t="shared" si="97"/>
        <v>117</v>
      </c>
      <c r="C700" s="55">
        <f t="shared" si="92"/>
        <v>12</v>
      </c>
      <c r="D700" s="60">
        <f t="shared" si="96"/>
        <v>3101221</v>
      </c>
      <c r="E700" s="26">
        <v>31012</v>
      </c>
      <c r="F700" s="13">
        <v>2</v>
      </c>
      <c r="G700" s="13" t="s">
        <v>292</v>
      </c>
      <c r="H700" s="13" t="s">
        <v>299</v>
      </c>
      <c r="I700" s="13">
        <f t="shared" si="93"/>
        <v>99</v>
      </c>
      <c r="J700" s="13">
        <f t="shared" si="95"/>
        <v>11</v>
      </c>
      <c r="K700" s="13">
        <f t="shared" si="94"/>
        <v>2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27"/>
      <c r="AE700" s="35">
        <v>697</v>
      </c>
    </row>
    <row r="701" spans="1:31" ht="16.5" x14ac:dyDescent="0.2">
      <c r="A701" s="55">
        <f t="shared" si="91"/>
        <v>10</v>
      </c>
      <c r="B701" s="55">
        <f t="shared" si="97"/>
        <v>117</v>
      </c>
      <c r="C701" s="55">
        <f t="shared" si="92"/>
        <v>12</v>
      </c>
      <c r="D701" s="60">
        <f t="shared" si="96"/>
        <v>3101230</v>
      </c>
      <c r="E701" s="26">
        <v>31012</v>
      </c>
      <c r="F701" s="13">
        <v>3</v>
      </c>
      <c r="G701" s="13" t="s">
        <v>291</v>
      </c>
      <c r="H701" s="13" t="s">
        <v>698</v>
      </c>
      <c r="I701" s="13">
        <f t="shared" si="93"/>
        <v>99</v>
      </c>
      <c r="J701" s="13">
        <f t="shared" si="95"/>
        <v>11</v>
      </c>
      <c r="K701" s="13">
        <f t="shared" si="94"/>
        <v>2</v>
      </c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27"/>
      <c r="AE701" s="35">
        <v>698</v>
      </c>
    </row>
    <row r="702" spans="1:31" ht="17.25" thickBot="1" x14ac:dyDescent="0.25">
      <c r="A702" s="55">
        <f t="shared" si="91"/>
        <v>10</v>
      </c>
      <c r="B702" s="55">
        <f t="shared" si="97"/>
        <v>117</v>
      </c>
      <c r="C702" s="55">
        <f t="shared" si="92"/>
        <v>12</v>
      </c>
      <c r="D702" s="60">
        <f t="shared" si="96"/>
        <v>3101231</v>
      </c>
      <c r="E702" s="28">
        <v>31012</v>
      </c>
      <c r="F702" s="29">
        <v>3</v>
      </c>
      <c r="G702" s="29" t="s">
        <v>292</v>
      </c>
      <c r="H702" s="29" t="s">
        <v>1119</v>
      </c>
      <c r="I702" s="29">
        <f t="shared" si="93"/>
        <v>99</v>
      </c>
      <c r="J702" s="29">
        <f t="shared" si="95"/>
        <v>11</v>
      </c>
      <c r="K702" s="29">
        <f t="shared" si="94"/>
        <v>2</v>
      </c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31"/>
      <c r="AE702" s="35">
        <v>699</v>
      </c>
    </row>
    <row r="703" spans="1:31" ht="16.5" x14ac:dyDescent="0.2">
      <c r="A703" s="55">
        <f t="shared" si="91"/>
        <v>10</v>
      </c>
      <c r="B703" s="55">
        <f t="shared" si="97"/>
        <v>118</v>
      </c>
      <c r="C703" s="55">
        <f t="shared" si="92"/>
        <v>13</v>
      </c>
      <c r="D703" s="60">
        <f t="shared" si="96"/>
        <v>3101310</v>
      </c>
      <c r="E703" s="23">
        <v>31013</v>
      </c>
      <c r="F703" s="24">
        <v>1</v>
      </c>
      <c r="G703" s="24" t="s">
        <v>291</v>
      </c>
      <c r="H703" s="24" t="s">
        <v>749</v>
      </c>
      <c r="I703" s="24">
        <f t="shared" si="93"/>
        <v>100</v>
      </c>
      <c r="J703" s="24">
        <f t="shared" si="95"/>
        <v>12</v>
      </c>
      <c r="K703" s="24">
        <f t="shared" si="94"/>
        <v>2</v>
      </c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5"/>
      <c r="AE703" s="35">
        <v>700</v>
      </c>
    </row>
    <row r="704" spans="1:31" ht="16.5" x14ac:dyDescent="0.2">
      <c r="A704" s="55">
        <f t="shared" si="91"/>
        <v>10</v>
      </c>
      <c r="B704" s="55">
        <f t="shared" si="97"/>
        <v>118</v>
      </c>
      <c r="C704" s="55">
        <f t="shared" si="92"/>
        <v>13</v>
      </c>
      <c r="D704" s="60">
        <f t="shared" si="96"/>
        <v>3101311</v>
      </c>
      <c r="E704" s="26">
        <v>31013</v>
      </c>
      <c r="F704" s="13">
        <v>1</v>
      </c>
      <c r="G704" s="13" t="s">
        <v>292</v>
      </c>
      <c r="H704" s="13" t="s">
        <v>295</v>
      </c>
      <c r="I704" s="13">
        <f t="shared" si="93"/>
        <v>100</v>
      </c>
      <c r="J704" s="13">
        <f t="shared" si="95"/>
        <v>12</v>
      </c>
      <c r="K704" s="13">
        <f t="shared" si="94"/>
        <v>2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27"/>
      <c r="AE704" s="35">
        <v>701</v>
      </c>
    </row>
    <row r="705" spans="1:31" ht="16.5" x14ac:dyDescent="0.2">
      <c r="A705" s="55">
        <f t="shared" si="91"/>
        <v>10</v>
      </c>
      <c r="B705" s="55">
        <f t="shared" si="97"/>
        <v>118</v>
      </c>
      <c r="C705" s="55">
        <f t="shared" si="92"/>
        <v>13</v>
      </c>
      <c r="D705" s="60">
        <f t="shared" si="96"/>
        <v>3101320</v>
      </c>
      <c r="E705" s="26">
        <v>31013</v>
      </c>
      <c r="F705" s="13">
        <v>2</v>
      </c>
      <c r="G705" s="13" t="s">
        <v>291</v>
      </c>
      <c r="H705" s="13" t="s">
        <v>297</v>
      </c>
      <c r="I705" s="13">
        <f t="shared" si="93"/>
        <v>100</v>
      </c>
      <c r="J705" s="13">
        <f t="shared" si="95"/>
        <v>11</v>
      </c>
      <c r="K705" s="13">
        <f t="shared" si="94"/>
        <v>2</v>
      </c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27"/>
      <c r="AE705" s="35">
        <v>702</v>
      </c>
    </row>
    <row r="706" spans="1:31" ht="16.5" x14ac:dyDescent="0.2">
      <c r="A706" s="55">
        <f t="shared" ref="A706:A769" si="98">MATCH(B706-1,$AU$4:$AU$19,1)</f>
        <v>10</v>
      </c>
      <c r="B706" s="55">
        <f t="shared" si="97"/>
        <v>118</v>
      </c>
      <c r="C706" s="55">
        <f t="shared" ref="C706:C769" si="99">B706-INDEX($AU$4:$AU$19,A706)</f>
        <v>13</v>
      </c>
      <c r="D706" s="60">
        <f t="shared" si="96"/>
        <v>3101321</v>
      </c>
      <c r="E706" s="26">
        <v>31013</v>
      </c>
      <c r="F706" s="13">
        <v>2</v>
      </c>
      <c r="G706" s="13" t="s">
        <v>292</v>
      </c>
      <c r="H706" s="13" t="s">
        <v>299</v>
      </c>
      <c r="I706" s="13">
        <f t="shared" ref="I706:I769" si="100">INDEX($AL$4:$AL$198,B706)</f>
        <v>100</v>
      </c>
      <c r="J706" s="13">
        <f t="shared" si="95"/>
        <v>11</v>
      </c>
      <c r="K706" s="13">
        <f t="shared" ref="K706:K769" si="101">INDEX($AP$4:$AP$198,B706)</f>
        <v>2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27"/>
      <c r="AE706" s="35">
        <v>703</v>
      </c>
    </row>
    <row r="707" spans="1:31" ht="16.5" x14ac:dyDescent="0.2">
      <c r="A707" s="55">
        <f t="shared" si="98"/>
        <v>10</v>
      </c>
      <c r="B707" s="55">
        <f t="shared" si="97"/>
        <v>118</v>
      </c>
      <c r="C707" s="55">
        <f t="shared" si="99"/>
        <v>13</v>
      </c>
      <c r="D707" s="60">
        <f t="shared" si="96"/>
        <v>3101330</v>
      </c>
      <c r="E707" s="26">
        <v>31013</v>
      </c>
      <c r="F707" s="13">
        <v>3</v>
      </c>
      <c r="G707" s="13" t="s">
        <v>291</v>
      </c>
      <c r="H707" s="13" t="s">
        <v>698</v>
      </c>
      <c r="I707" s="13">
        <f t="shared" si="100"/>
        <v>100</v>
      </c>
      <c r="J707" s="13">
        <f t="shared" ref="J707:J770" si="102">INDEX($AM$4:$AO$198,B707,F707)</f>
        <v>11</v>
      </c>
      <c r="K707" s="13">
        <f t="shared" si="101"/>
        <v>2</v>
      </c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27"/>
      <c r="AE707" s="35">
        <v>704</v>
      </c>
    </row>
    <row r="708" spans="1:31" ht="17.25" thickBot="1" x14ac:dyDescent="0.25">
      <c r="A708" s="55">
        <f t="shared" si="98"/>
        <v>10</v>
      </c>
      <c r="B708" s="55">
        <f t="shared" si="97"/>
        <v>118</v>
      </c>
      <c r="C708" s="55">
        <f t="shared" si="99"/>
        <v>13</v>
      </c>
      <c r="D708" s="60">
        <f t="shared" si="96"/>
        <v>3101331</v>
      </c>
      <c r="E708" s="28">
        <v>31013</v>
      </c>
      <c r="F708" s="29">
        <v>3</v>
      </c>
      <c r="G708" s="29" t="s">
        <v>292</v>
      </c>
      <c r="H708" s="29" t="s">
        <v>296</v>
      </c>
      <c r="I708" s="29">
        <f t="shared" si="100"/>
        <v>100</v>
      </c>
      <c r="J708" s="29">
        <f t="shared" si="102"/>
        <v>11</v>
      </c>
      <c r="K708" s="29">
        <f t="shared" si="101"/>
        <v>2</v>
      </c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31"/>
      <c r="AE708" s="35">
        <v>705</v>
      </c>
    </row>
    <row r="709" spans="1:31" ht="16.5" x14ac:dyDescent="0.2">
      <c r="A709" s="55">
        <f t="shared" si="98"/>
        <v>10</v>
      </c>
      <c r="B709" s="55">
        <f t="shared" si="97"/>
        <v>119</v>
      </c>
      <c r="C709" s="55">
        <f t="shared" si="99"/>
        <v>14</v>
      </c>
      <c r="D709" s="60">
        <f t="shared" ref="D709:D772" si="103">E709*100+F709*10+IF(G709="jlr",0,1)</f>
        <v>3101410</v>
      </c>
      <c r="E709" s="23">
        <v>31014</v>
      </c>
      <c r="F709" s="24">
        <v>1</v>
      </c>
      <c r="G709" s="24" t="s">
        <v>291</v>
      </c>
      <c r="H709" s="24" t="s">
        <v>749</v>
      </c>
      <c r="I709" s="24">
        <f t="shared" si="100"/>
        <v>100</v>
      </c>
      <c r="J709" s="24">
        <f t="shared" si="102"/>
        <v>12</v>
      </c>
      <c r="K709" s="24">
        <f t="shared" si="101"/>
        <v>2</v>
      </c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5"/>
      <c r="AE709" s="35">
        <v>706</v>
      </c>
    </row>
    <row r="710" spans="1:31" ht="16.5" x14ac:dyDescent="0.2">
      <c r="A710" s="55">
        <f t="shared" si="98"/>
        <v>10</v>
      </c>
      <c r="B710" s="55">
        <f t="shared" si="97"/>
        <v>119</v>
      </c>
      <c r="C710" s="55">
        <f t="shared" si="99"/>
        <v>14</v>
      </c>
      <c r="D710" s="60">
        <f t="shared" si="103"/>
        <v>3101411</v>
      </c>
      <c r="E710" s="26">
        <v>31014</v>
      </c>
      <c r="F710" s="13">
        <v>1</v>
      </c>
      <c r="G710" s="13" t="s">
        <v>292</v>
      </c>
      <c r="H710" s="13" t="s">
        <v>295</v>
      </c>
      <c r="I710" s="13">
        <f t="shared" si="100"/>
        <v>100</v>
      </c>
      <c r="J710" s="13">
        <f t="shared" si="102"/>
        <v>12</v>
      </c>
      <c r="K710" s="13">
        <f t="shared" si="101"/>
        <v>2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27"/>
      <c r="AE710" s="35">
        <v>707</v>
      </c>
    </row>
    <row r="711" spans="1:31" ht="16.5" x14ac:dyDescent="0.2">
      <c r="A711" s="55">
        <f t="shared" si="98"/>
        <v>10</v>
      </c>
      <c r="B711" s="55">
        <f t="shared" si="97"/>
        <v>119</v>
      </c>
      <c r="C711" s="55">
        <f t="shared" si="99"/>
        <v>14</v>
      </c>
      <c r="D711" s="60">
        <f t="shared" si="103"/>
        <v>3101420</v>
      </c>
      <c r="E711" s="26">
        <v>31014</v>
      </c>
      <c r="F711" s="13">
        <v>2</v>
      </c>
      <c r="G711" s="13" t="s">
        <v>291</v>
      </c>
      <c r="H711" s="13" t="s">
        <v>297</v>
      </c>
      <c r="I711" s="13">
        <f t="shared" si="100"/>
        <v>100</v>
      </c>
      <c r="J711" s="13">
        <f t="shared" si="102"/>
        <v>12</v>
      </c>
      <c r="K711" s="13">
        <f t="shared" si="101"/>
        <v>2</v>
      </c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27"/>
      <c r="AE711" s="35">
        <v>708</v>
      </c>
    </row>
    <row r="712" spans="1:31" ht="16.5" x14ac:dyDescent="0.2">
      <c r="A712" s="55">
        <f t="shared" si="98"/>
        <v>10</v>
      </c>
      <c r="B712" s="55">
        <f t="shared" si="97"/>
        <v>119</v>
      </c>
      <c r="C712" s="55">
        <f t="shared" si="99"/>
        <v>14</v>
      </c>
      <c r="D712" s="60">
        <f t="shared" si="103"/>
        <v>3101421</v>
      </c>
      <c r="E712" s="26">
        <v>31014</v>
      </c>
      <c r="F712" s="13">
        <v>2</v>
      </c>
      <c r="G712" s="13" t="s">
        <v>292</v>
      </c>
      <c r="H712" s="13" t="s">
        <v>1118</v>
      </c>
      <c r="I712" s="13">
        <f t="shared" si="100"/>
        <v>100</v>
      </c>
      <c r="J712" s="13">
        <f t="shared" si="102"/>
        <v>12</v>
      </c>
      <c r="K712" s="13">
        <f t="shared" si="101"/>
        <v>2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27"/>
      <c r="AE712" s="35">
        <v>709</v>
      </c>
    </row>
    <row r="713" spans="1:31" ht="16.5" x14ac:dyDescent="0.2">
      <c r="A713" s="55">
        <f t="shared" si="98"/>
        <v>10</v>
      </c>
      <c r="B713" s="55">
        <f t="shared" ref="B713:B776" si="104">INT((AE716-1)/6)+1</f>
        <v>119</v>
      </c>
      <c r="C713" s="55">
        <f t="shared" si="99"/>
        <v>14</v>
      </c>
      <c r="D713" s="60">
        <f t="shared" si="103"/>
        <v>3101430</v>
      </c>
      <c r="E713" s="26">
        <v>31014</v>
      </c>
      <c r="F713" s="13">
        <v>3</v>
      </c>
      <c r="G713" s="13" t="s">
        <v>291</v>
      </c>
      <c r="H713" s="13" t="s">
        <v>698</v>
      </c>
      <c r="I713" s="13">
        <f t="shared" si="100"/>
        <v>100</v>
      </c>
      <c r="J713" s="13">
        <f t="shared" si="102"/>
        <v>11</v>
      </c>
      <c r="K713" s="13">
        <f t="shared" si="101"/>
        <v>2</v>
      </c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27"/>
      <c r="AE713" s="35">
        <v>710</v>
      </c>
    </row>
    <row r="714" spans="1:31" ht="17.25" thickBot="1" x14ac:dyDescent="0.25">
      <c r="A714" s="55">
        <f t="shared" si="98"/>
        <v>10</v>
      </c>
      <c r="B714" s="55">
        <f t="shared" si="104"/>
        <v>119</v>
      </c>
      <c r="C714" s="55">
        <f t="shared" si="99"/>
        <v>14</v>
      </c>
      <c r="D714" s="60">
        <f t="shared" si="103"/>
        <v>3101431</v>
      </c>
      <c r="E714" s="28">
        <v>31014</v>
      </c>
      <c r="F714" s="29">
        <v>3</v>
      </c>
      <c r="G714" s="29" t="s">
        <v>1111</v>
      </c>
      <c r="H714" s="29" t="s">
        <v>296</v>
      </c>
      <c r="I714" s="29">
        <f t="shared" si="100"/>
        <v>100</v>
      </c>
      <c r="J714" s="29">
        <f t="shared" si="102"/>
        <v>11</v>
      </c>
      <c r="K714" s="29">
        <f t="shared" si="101"/>
        <v>2</v>
      </c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31"/>
      <c r="AE714" s="35">
        <v>711</v>
      </c>
    </row>
    <row r="715" spans="1:31" ht="16.5" x14ac:dyDescent="0.2">
      <c r="A715" s="55">
        <f t="shared" si="98"/>
        <v>10</v>
      </c>
      <c r="B715" s="55">
        <f t="shared" si="104"/>
        <v>120</v>
      </c>
      <c r="C715" s="55">
        <f t="shared" si="99"/>
        <v>15</v>
      </c>
      <c r="D715" s="60">
        <f t="shared" si="103"/>
        <v>3101510</v>
      </c>
      <c r="E715" s="23">
        <v>31015</v>
      </c>
      <c r="F715" s="24">
        <v>1</v>
      </c>
      <c r="G715" s="24" t="s">
        <v>291</v>
      </c>
      <c r="H715" s="24" t="s">
        <v>749</v>
      </c>
      <c r="I715" s="24">
        <f t="shared" si="100"/>
        <v>100</v>
      </c>
      <c r="J715" s="24">
        <f t="shared" si="102"/>
        <v>12</v>
      </c>
      <c r="K715" s="24">
        <f t="shared" si="101"/>
        <v>3</v>
      </c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5"/>
      <c r="AE715" s="35">
        <v>712</v>
      </c>
    </row>
    <row r="716" spans="1:31" ht="16.5" x14ac:dyDescent="0.2">
      <c r="A716" s="55">
        <f t="shared" si="98"/>
        <v>10</v>
      </c>
      <c r="B716" s="55">
        <f t="shared" si="104"/>
        <v>120</v>
      </c>
      <c r="C716" s="55">
        <f t="shared" si="99"/>
        <v>15</v>
      </c>
      <c r="D716" s="60">
        <f t="shared" si="103"/>
        <v>3101511</v>
      </c>
      <c r="E716" s="26">
        <v>31015</v>
      </c>
      <c r="F716" s="13">
        <v>1</v>
      </c>
      <c r="G716" s="13" t="s">
        <v>292</v>
      </c>
      <c r="H716" s="13" t="s">
        <v>295</v>
      </c>
      <c r="I716" s="13">
        <f t="shared" si="100"/>
        <v>100</v>
      </c>
      <c r="J716" s="13">
        <f t="shared" si="102"/>
        <v>12</v>
      </c>
      <c r="K716" s="13">
        <f t="shared" si="101"/>
        <v>3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27"/>
      <c r="AE716" s="35">
        <v>713</v>
      </c>
    </row>
    <row r="717" spans="1:31" ht="16.5" x14ac:dyDescent="0.2">
      <c r="A717" s="55">
        <f t="shared" si="98"/>
        <v>10</v>
      </c>
      <c r="B717" s="55">
        <f t="shared" si="104"/>
        <v>120</v>
      </c>
      <c r="C717" s="55">
        <f t="shared" si="99"/>
        <v>15</v>
      </c>
      <c r="D717" s="60">
        <f t="shared" si="103"/>
        <v>3101520</v>
      </c>
      <c r="E717" s="26">
        <v>31015</v>
      </c>
      <c r="F717" s="13">
        <v>2</v>
      </c>
      <c r="G717" s="13" t="s">
        <v>291</v>
      </c>
      <c r="H717" s="13" t="s">
        <v>297</v>
      </c>
      <c r="I717" s="13">
        <f t="shared" si="100"/>
        <v>100</v>
      </c>
      <c r="J717" s="13">
        <f t="shared" si="102"/>
        <v>12</v>
      </c>
      <c r="K717" s="13">
        <f t="shared" si="101"/>
        <v>3</v>
      </c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27"/>
      <c r="AE717" s="35">
        <v>714</v>
      </c>
    </row>
    <row r="718" spans="1:31" ht="16.5" x14ac:dyDescent="0.2">
      <c r="A718" s="55">
        <f t="shared" si="98"/>
        <v>10</v>
      </c>
      <c r="B718" s="55">
        <f t="shared" si="104"/>
        <v>120</v>
      </c>
      <c r="C718" s="55">
        <f t="shared" si="99"/>
        <v>15</v>
      </c>
      <c r="D718" s="60">
        <f t="shared" si="103"/>
        <v>3101521</v>
      </c>
      <c r="E718" s="26">
        <v>31015</v>
      </c>
      <c r="F718" s="13">
        <v>2</v>
      </c>
      <c r="G718" s="13" t="s">
        <v>292</v>
      </c>
      <c r="H718" s="13" t="s">
        <v>299</v>
      </c>
      <c r="I718" s="13">
        <f t="shared" si="100"/>
        <v>100</v>
      </c>
      <c r="J718" s="13">
        <f t="shared" si="102"/>
        <v>12</v>
      </c>
      <c r="K718" s="13">
        <f t="shared" si="101"/>
        <v>3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27"/>
      <c r="AE718" s="35">
        <v>715</v>
      </c>
    </row>
    <row r="719" spans="1:31" ht="16.5" x14ac:dyDescent="0.2">
      <c r="A719" s="55">
        <f t="shared" si="98"/>
        <v>10</v>
      </c>
      <c r="B719" s="55">
        <f t="shared" si="104"/>
        <v>120</v>
      </c>
      <c r="C719" s="55">
        <f t="shared" si="99"/>
        <v>15</v>
      </c>
      <c r="D719" s="60">
        <f t="shared" si="103"/>
        <v>3101530</v>
      </c>
      <c r="E719" s="26">
        <v>31015</v>
      </c>
      <c r="F719" s="13">
        <v>3</v>
      </c>
      <c r="G719" s="13" t="s">
        <v>291</v>
      </c>
      <c r="H719" s="13" t="s">
        <v>698</v>
      </c>
      <c r="I719" s="13">
        <f t="shared" si="100"/>
        <v>100</v>
      </c>
      <c r="J719" s="13">
        <f t="shared" si="102"/>
        <v>12</v>
      </c>
      <c r="K719" s="13">
        <f t="shared" si="101"/>
        <v>3</v>
      </c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27"/>
      <c r="AE719" s="35">
        <v>716</v>
      </c>
    </row>
    <row r="720" spans="1:31" ht="17.25" thickBot="1" x14ac:dyDescent="0.25">
      <c r="A720" s="55">
        <f t="shared" si="98"/>
        <v>10</v>
      </c>
      <c r="B720" s="55">
        <f t="shared" si="104"/>
        <v>120</v>
      </c>
      <c r="C720" s="55">
        <f t="shared" si="99"/>
        <v>15</v>
      </c>
      <c r="D720" s="60">
        <f t="shared" si="103"/>
        <v>3101531</v>
      </c>
      <c r="E720" s="28">
        <v>31015</v>
      </c>
      <c r="F720" s="29">
        <v>3</v>
      </c>
      <c r="G720" s="29" t="s">
        <v>292</v>
      </c>
      <c r="H720" s="29" t="s">
        <v>296</v>
      </c>
      <c r="I720" s="29">
        <f t="shared" si="100"/>
        <v>100</v>
      </c>
      <c r="J720" s="29">
        <f t="shared" si="102"/>
        <v>12</v>
      </c>
      <c r="K720" s="29">
        <f t="shared" si="101"/>
        <v>3</v>
      </c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31"/>
      <c r="AE720" s="35">
        <v>717</v>
      </c>
    </row>
    <row r="721" spans="1:31" ht="16.5" x14ac:dyDescent="0.2">
      <c r="A721" s="55">
        <f t="shared" si="98"/>
        <v>11</v>
      </c>
      <c r="B721" s="55">
        <f t="shared" si="104"/>
        <v>121</v>
      </c>
      <c r="C721" s="55">
        <f t="shared" si="99"/>
        <v>1</v>
      </c>
      <c r="D721" s="60">
        <f t="shared" si="103"/>
        <v>3110110</v>
      </c>
      <c r="E721" s="23">
        <v>31101</v>
      </c>
      <c r="F721" s="24">
        <v>1</v>
      </c>
      <c r="G721" s="24" t="s">
        <v>291</v>
      </c>
      <c r="H721" s="24" t="s">
        <v>749</v>
      </c>
      <c r="I721" s="24">
        <f t="shared" si="100"/>
        <v>104</v>
      </c>
      <c r="J721" s="24">
        <f t="shared" si="102"/>
        <v>12</v>
      </c>
      <c r="K721" s="24">
        <f t="shared" si="101"/>
        <v>3</v>
      </c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5"/>
      <c r="AE721" s="35">
        <v>718</v>
      </c>
    </row>
    <row r="722" spans="1:31" ht="16.5" x14ac:dyDescent="0.2">
      <c r="A722" s="55">
        <f t="shared" si="98"/>
        <v>11</v>
      </c>
      <c r="B722" s="55">
        <f t="shared" si="104"/>
        <v>121</v>
      </c>
      <c r="C722" s="55">
        <f t="shared" si="99"/>
        <v>1</v>
      </c>
      <c r="D722" s="60">
        <f t="shared" si="103"/>
        <v>3110111</v>
      </c>
      <c r="E722" s="26">
        <v>31101</v>
      </c>
      <c r="F722" s="13">
        <v>1</v>
      </c>
      <c r="G722" s="13" t="s">
        <v>292</v>
      </c>
      <c r="H722" s="13" t="s">
        <v>295</v>
      </c>
      <c r="I722" s="13">
        <f t="shared" si="100"/>
        <v>104</v>
      </c>
      <c r="J722" s="13">
        <f t="shared" si="102"/>
        <v>12</v>
      </c>
      <c r="K722" s="13">
        <f t="shared" si="101"/>
        <v>3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27"/>
      <c r="AE722" s="35">
        <v>719</v>
      </c>
    </row>
    <row r="723" spans="1:31" ht="16.5" x14ac:dyDescent="0.2">
      <c r="A723" s="55">
        <f t="shared" si="98"/>
        <v>11</v>
      </c>
      <c r="B723" s="55">
        <f t="shared" si="104"/>
        <v>121</v>
      </c>
      <c r="C723" s="55">
        <f t="shared" si="99"/>
        <v>1</v>
      </c>
      <c r="D723" s="60">
        <f t="shared" si="103"/>
        <v>3110120</v>
      </c>
      <c r="E723" s="26">
        <v>31101</v>
      </c>
      <c r="F723" s="13">
        <v>2</v>
      </c>
      <c r="G723" s="13" t="s">
        <v>1113</v>
      </c>
      <c r="H723" s="13" t="s">
        <v>297</v>
      </c>
      <c r="I723" s="13">
        <f t="shared" si="100"/>
        <v>104</v>
      </c>
      <c r="J723" s="13">
        <f t="shared" si="102"/>
        <v>12</v>
      </c>
      <c r="K723" s="13">
        <f t="shared" si="101"/>
        <v>3</v>
      </c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27"/>
      <c r="AE723" s="35">
        <v>720</v>
      </c>
    </row>
    <row r="724" spans="1:31" ht="16.5" x14ac:dyDescent="0.2">
      <c r="A724" s="55">
        <f t="shared" si="98"/>
        <v>11</v>
      </c>
      <c r="B724" s="55">
        <f t="shared" si="104"/>
        <v>121</v>
      </c>
      <c r="C724" s="55">
        <f t="shared" si="99"/>
        <v>1</v>
      </c>
      <c r="D724" s="60">
        <f t="shared" si="103"/>
        <v>3110121</v>
      </c>
      <c r="E724" s="26">
        <v>31101</v>
      </c>
      <c r="F724" s="13">
        <v>2</v>
      </c>
      <c r="G724" s="13" t="s">
        <v>1111</v>
      </c>
      <c r="H724" s="13" t="s">
        <v>299</v>
      </c>
      <c r="I724" s="13">
        <f t="shared" si="100"/>
        <v>104</v>
      </c>
      <c r="J724" s="13">
        <f t="shared" si="102"/>
        <v>12</v>
      </c>
      <c r="K724" s="13">
        <f t="shared" si="101"/>
        <v>3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27"/>
      <c r="AE724" s="35">
        <v>721</v>
      </c>
    </row>
    <row r="725" spans="1:31" ht="16.5" x14ac:dyDescent="0.2">
      <c r="A725" s="55">
        <f t="shared" si="98"/>
        <v>11</v>
      </c>
      <c r="B725" s="55">
        <f t="shared" si="104"/>
        <v>121</v>
      </c>
      <c r="C725" s="55">
        <f t="shared" si="99"/>
        <v>1</v>
      </c>
      <c r="D725" s="60">
        <f t="shared" si="103"/>
        <v>3110130</v>
      </c>
      <c r="E725" s="26">
        <v>31101</v>
      </c>
      <c r="F725" s="13">
        <v>3</v>
      </c>
      <c r="G725" s="13" t="s">
        <v>291</v>
      </c>
      <c r="H725" s="13" t="s">
        <v>1114</v>
      </c>
      <c r="I725" s="13">
        <f t="shared" si="100"/>
        <v>104</v>
      </c>
      <c r="J725" s="13">
        <f t="shared" si="102"/>
        <v>12</v>
      </c>
      <c r="K725" s="13">
        <f t="shared" si="101"/>
        <v>3</v>
      </c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27"/>
      <c r="AE725" s="35">
        <v>722</v>
      </c>
    </row>
    <row r="726" spans="1:31" ht="17.25" thickBot="1" x14ac:dyDescent="0.25">
      <c r="A726" s="55">
        <f t="shared" si="98"/>
        <v>11</v>
      </c>
      <c r="B726" s="55">
        <f t="shared" si="104"/>
        <v>121</v>
      </c>
      <c r="C726" s="55">
        <f t="shared" si="99"/>
        <v>1</v>
      </c>
      <c r="D726" s="60">
        <f t="shared" si="103"/>
        <v>3110131</v>
      </c>
      <c r="E726" s="28">
        <v>31101</v>
      </c>
      <c r="F726" s="29">
        <v>3</v>
      </c>
      <c r="G726" s="29" t="s">
        <v>292</v>
      </c>
      <c r="H726" s="29" t="s">
        <v>296</v>
      </c>
      <c r="I726" s="29">
        <f t="shared" si="100"/>
        <v>104</v>
      </c>
      <c r="J726" s="29">
        <f t="shared" si="102"/>
        <v>12</v>
      </c>
      <c r="K726" s="29">
        <f t="shared" si="101"/>
        <v>3</v>
      </c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31"/>
      <c r="AE726" s="35">
        <v>723</v>
      </c>
    </row>
    <row r="727" spans="1:31" ht="16.5" x14ac:dyDescent="0.2">
      <c r="A727" s="55">
        <f t="shared" si="98"/>
        <v>11</v>
      </c>
      <c r="B727" s="55">
        <f t="shared" si="104"/>
        <v>122</v>
      </c>
      <c r="C727" s="55">
        <f t="shared" si="99"/>
        <v>2</v>
      </c>
      <c r="D727" s="60">
        <f t="shared" si="103"/>
        <v>3110210</v>
      </c>
      <c r="E727" s="23">
        <v>31102</v>
      </c>
      <c r="F727" s="24">
        <v>1</v>
      </c>
      <c r="G727" s="24" t="s">
        <v>291</v>
      </c>
      <c r="H727" s="24" t="s">
        <v>749</v>
      </c>
      <c r="I727" s="24">
        <f t="shared" si="100"/>
        <v>105</v>
      </c>
      <c r="J727" s="24">
        <f t="shared" si="102"/>
        <v>13</v>
      </c>
      <c r="K727" s="24">
        <f t="shared" si="101"/>
        <v>3</v>
      </c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5"/>
      <c r="AE727" s="35">
        <v>724</v>
      </c>
    </row>
    <row r="728" spans="1:31" ht="16.5" x14ac:dyDescent="0.2">
      <c r="A728" s="55">
        <f t="shared" si="98"/>
        <v>11</v>
      </c>
      <c r="B728" s="55">
        <f t="shared" si="104"/>
        <v>122</v>
      </c>
      <c r="C728" s="55">
        <f t="shared" si="99"/>
        <v>2</v>
      </c>
      <c r="D728" s="60">
        <f t="shared" si="103"/>
        <v>3110211</v>
      </c>
      <c r="E728" s="26">
        <v>31102</v>
      </c>
      <c r="F728" s="13">
        <v>1</v>
      </c>
      <c r="G728" s="13" t="s">
        <v>292</v>
      </c>
      <c r="H728" s="13" t="s">
        <v>295</v>
      </c>
      <c r="I728" s="13">
        <f t="shared" si="100"/>
        <v>105</v>
      </c>
      <c r="J728" s="13">
        <f t="shared" si="102"/>
        <v>13</v>
      </c>
      <c r="K728" s="13">
        <f t="shared" si="101"/>
        <v>3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27"/>
      <c r="AE728" s="35">
        <v>725</v>
      </c>
    </row>
    <row r="729" spans="1:31" ht="16.5" x14ac:dyDescent="0.2">
      <c r="A729" s="55">
        <f t="shared" si="98"/>
        <v>11</v>
      </c>
      <c r="B729" s="55">
        <f t="shared" si="104"/>
        <v>122</v>
      </c>
      <c r="C729" s="55">
        <f t="shared" si="99"/>
        <v>2</v>
      </c>
      <c r="D729" s="60">
        <f t="shared" si="103"/>
        <v>3110220</v>
      </c>
      <c r="E729" s="26">
        <v>31102</v>
      </c>
      <c r="F729" s="13">
        <v>2</v>
      </c>
      <c r="G729" s="13" t="s">
        <v>291</v>
      </c>
      <c r="H729" s="13" t="s">
        <v>297</v>
      </c>
      <c r="I729" s="13">
        <f t="shared" si="100"/>
        <v>105</v>
      </c>
      <c r="J729" s="13">
        <f t="shared" si="102"/>
        <v>12</v>
      </c>
      <c r="K729" s="13">
        <f t="shared" si="101"/>
        <v>3</v>
      </c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27"/>
      <c r="AE729" s="35">
        <v>726</v>
      </c>
    </row>
    <row r="730" spans="1:31" ht="16.5" x14ac:dyDescent="0.2">
      <c r="A730" s="55">
        <f t="shared" si="98"/>
        <v>11</v>
      </c>
      <c r="B730" s="55">
        <f t="shared" si="104"/>
        <v>122</v>
      </c>
      <c r="C730" s="55">
        <f t="shared" si="99"/>
        <v>2</v>
      </c>
      <c r="D730" s="60">
        <f t="shared" si="103"/>
        <v>3110221</v>
      </c>
      <c r="E730" s="26">
        <v>31102</v>
      </c>
      <c r="F730" s="13">
        <v>2</v>
      </c>
      <c r="G730" s="13" t="s">
        <v>1111</v>
      </c>
      <c r="H730" s="13" t="s">
        <v>299</v>
      </c>
      <c r="I730" s="13">
        <f t="shared" si="100"/>
        <v>105</v>
      </c>
      <c r="J730" s="13">
        <f t="shared" si="102"/>
        <v>12</v>
      </c>
      <c r="K730" s="13">
        <f t="shared" si="101"/>
        <v>3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27"/>
      <c r="AE730" s="35">
        <v>727</v>
      </c>
    </row>
    <row r="731" spans="1:31" ht="16.5" x14ac:dyDescent="0.2">
      <c r="A731" s="55">
        <f t="shared" si="98"/>
        <v>11</v>
      </c>
      <c r="B731" s="55">
        <f t="shared" si="104"/>
        <v>122</v>
      </c>
      <c r="C731" s="55">
        <f t="shared" si="99"/>
        <v>2</v>
      </c>
      <c r="D731" s="60">
        <f t="shared" si="103"/>
        <v>3110230</v>
      </c>
      <c r="E731" s="26">
        <v>31102</v>
      </c>
      <c r="F731" s="13">
        <v>3</v>
      </c>
      <c r="G731" s="13" t="s">
        <v>291</v>
      </c>
      <c r="H731" s="13" t="s">
        <v>698</v>
      </c>
      <c r="I731" s="13">
        <f t="shared" si="100"/>
        <v>105</v>
      </c>
      <c r="J731" s="13">
        <f t="shared" si="102"/>
        <v>12</v>
      </c>
      <c r="K731" s="13">
        <f t="shared" si="101"/>
        <v>3</v>
      </c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27"/>
      <c r="AE731" s="35">
        <v>728</v>
      </c>
    </row>
    <row r="732" spans="1:31" ht="17.25" thickBot="1" x14ac:dyDescent="0.25">
      <c r="A732" s="55">
        <f t="shared" si="98"/>
        <v>11</v>
      </c>
      <c r="B732" s="55">
        <f t="shared" si="104"/>
        <v>122</v>
      </c>
      <c r="C732" s="55">
        <f t="shared" si="99"/>
        <v>2</v>
      </c>
      <c r="D732" s="60">
        <f t="shared" si="103"/>
        <v>3110231</v>
      </c>
      <c r="E732" s="28">
        <v>31102</v>
      </c>
      <c r="F732" s="29">
        <v>3</v>
      </c>
      <c r="G732" s="29" t="s">
        <v>292</v>
      </c>
      <c r="H732" s="29" t="s">
        <v>296</v>
      </c>
      <c r="I732" s="29">
        <f t="shared" si="100"/>
        <v>105</v>
      </c>
      <c r="J732" s="29">
        <f t="shared" si="102"/>
        <v>12</v>
      </c>
      <c r="K732" s="29">
        <f t="shared" si="101"/>
        <v>3</v>
      </c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31"/>
      <c r="AE732" s="35">
        <v>729</v>
      </c>
    </row>
    <row r="733" spans="1:31" ht="16.5" x14ac:dyDescent="0.2">
      <c r="A733" s="55">
        <f t="shared" si="98"/>
        <v>11</v>
      </c>
      <c r="B733" s="55">
        <f t="shared" si="104"/>
        <v>123</v>
      </c>
      <c r="C733" s="55">
        <f t="shared" si="99"/>
        <v>3</v>
      </c>
      <c r="D733" s="60">
        <f t="shared" si="103"/>
        <v>3110310</v>
      </c>
      <c r="E733" s="23">
        <v>31103</v>
      </c>
      <c r="F733" s="24">
        <v>1</v>
      </c>
      <c r="G733" s="24" t="s">
        <v>291</v>
      </c>
      <c r="H733" s="24" t="s">
        <v>749</v>
      </c>
      <c r="I733" s="24">
        <f t="shared" si="100"/>
        <v>105</v>
      </c>
      <c r="J733" s="24">
        <f t="shared" si="102"/>
        <v>13</v>
      </c>
      <c r="K733" s="24">
        <f t="shared" si="101"/>
        <v>3</v>
      </c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5"/>
      <c r="AE733" s="35">
        <v>730</v>
      </c>
    </row>
    <row r="734" spans="1:31" ht="16.5" x14ac:dyDescent="0.2">
      <c r="A734" s="55">
        <f t="shared" si="98"/>
        <v>11</v>
      </c>
      <c r="B734" s="55">
        <f t="shared" si="104"/>
        <v>123</v>
      </c>
      <c r="C734" s="55">
        <f t="shared" si="99"/>
        <v>3</v>
      </c>
      <c r="D734" s="60">
        <f t="shared" si="103"/>
        <v>3110311</v>
      </c>
      <c r="E734" s="26">
        <v>31103</v>
      </c>
      <c r="F734" s="13">
        <v>1</v>
      </c>
      <c r="G734" s="13" t="s">
        <v>292</v>
      </c>
      <c r="H734" s="13" t="s">
        <v>295</v>
      </c>
      <c r="I734" s="13">
        <f t="shared" si="100"/>
        <v>105</v>
      </c>
      <c r="J734" s="13">
        <f t="shared" si="102"/>
        <v>13</v>
      </c>
      <c r="K734" s="13">
        <f t="shared" si="101"/>
        <v>3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27"/>
      <c r="AE734" s="35">
        <v>731</v>
      </c>
    </row>
    <row r="735" spans="1:31" ht="16.5" x14ac:dyDescent="0.2">
      <c r="A735" s="55">
        <f t="shared" si="98"/>
        <v>11</v>
      </c>
      <c r="B735" s="55">
        <f t="shared" si="104"/>
        <v>123</v>
      </c>
      <c r="C735" s="55">
        <f t="shared" si="99"/>
        <v>3</v>
      </c>
      <c r="D735" s="60">
        <f t="shared" si="103"/>
        <v>3110320</v>
      </c>
      <c r="E735" s="26">
        <v>31103</v>
      </c>
      <c r="F735" s="13">
        <v>2</v>
      </c>
      <c r="G735" s="13" t="s">
        <v>291</v>
      </c>
      <c r="H735" s="13" t="s">
        <v>297</v>
      </c>
      <c r="I735" s="13">
        <f t="shared" si="100"/>
        <v>105</v>
      </c>
      <c r="J735" s="13">
        <f t="shared" si="102"/>
        <v>13</v>
      </c>
      <c r="K735" s="13">
        <f t="shared" si="101"/>
        <v>3</v>
      </c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27"/>
      <c r="AE735" s="35">
        <v>732</v>
      </c>
    </row>
    <row r="736" spans="1:31" ht="16.5" x14ac:dyDescent="0.2">
      <c r="A736" s="55">
        <f t="shared" si="98"/>
        <v>11</v>
      </c>
      <c r="B736" s="55">
        <f t="shared" si="104"/>
        <v>123</v>
      </c>
      <c r="C736" s="55">
        <f t="shared" si="99"/>
        <v>3</v>
      </c>
      <c r="D736" s="60">
        <f t="shared" si="103"/>
        <v>3110321</v>
      </c>
      <c r="E736" s="26">
        <v>31103</v>
      </c>
      <c r="F736" s="13">
        <v>2</v>
      </c>
      <c r="G736" s="13" t="s">
        <v>292</v>
      </c>
      <c r="H736" s="13" t="s">
        <v>299</v>
      </c>
      <c r="I736" s="13">
        <f t="shared" si="100"/>
        <v>105</v>
      </c>
      <c r="J736" s="13">
        <f t="shared" si="102"/>
        <v>13</v>
      </c>
      <c r="K736" s="13">
        <f t="shared" si="101"/>
        <v>3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27"/>
      <c r="AE736" s="35">
        <v>733</v>
      </c>
    </row>
    <row r="737" spans="1:31" ht="16.5" x14ac:dyDescent="0.2">
      <c r="A737" s="55">
        <f t="shared" si="98"/>
        <v>11</v>
      </c>
      <c r="B737" s="55">
        <f t="shared" si="104"/>
        <v>123</v>
      </c>
      <c r="C737" s="55">
        <f t="shared" si="99"/>
        <v>3</v>
      </c>
      <c r="D737" s="60">
        <f t="shared" si="103"/>
        <v>3110330</v>
      </c>
      <c r="E737" s="26">
        <v>31103</v>
      </c>
      <c r="F737" s="13">
        <v>3</v>
      </c>
      <c r="G737" s="13" t="s">
        <v>291</v>
      </c>
      <c r="H737" s="13" t="s">
        <v>1114</v>
      </c>
      <c r="I737" s="13">
        <f t="shared" si="100"/>
        <v>105</v>
      </c>
      <c r="J737" s="13">
        <f t="shared" si="102"/>
        <v>12</v>
      </c>
      <c r="K737" s="13">
        <f t="shared" si="101"/>
        <v>3</v>
      </c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27"/>
      <c r="AE737" s="35">
        <v>734</v>
      </c>
    </row>
    <row r="738" spans="1:31" ht="17.25" thickBot="1" x14ac:dyDescent="0.25">
      <c r="A738" s="55">
        <f t="shared" si="98"/>
        <v>11</v>
      </c>
      <c r="B738" s="55">
        <f t="shared" si="104"/>
        <v>123</v>
      </c>
      <c r="C738" s="55">
        <f t="shared" si="99"/>
        <v>3</v>
      </c>
      <c r="D738" s="60">
        <f t="shared" si="103"/>
        <v>3110331</v>
      </c>
      <c r="E738" s="28">
        <v>31103</v>
      </c>
      <c r="F738" s="29">
        <v>3</v>
      </c>
      <c r="G738" s="29" t="s">
        <v>292</v>
      </c>
      <c r="H738" s="29" t="s">
        <v>296</v>
      </c>
      <c r="I738" s="29">
        <f t="shared" si="100"/>
        <v>105</v>
      </c>
      <c r="J738" s="29">
        <f t="shared" si="102"/>
        <v>12</v>
      </c>
      <c r="K738" s="29">
        <f t="shared" si="101"/>
        <v>3</v>
      </c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31"/>
      <c r="AE738" s="35">
        <v>735</v>
      </c>
    </row>
    <row r="739" spans="1:31" ht="16.5" x14ac:dyDescent="0.2">
      <c r="A739" s="55">
        <f t="shared" si="98"/>
        <v>11</v>
      </c>
      <c r="B739" s="55">
        <f t="shared" si="104"/>
        <v>124</v>
      </c>
      <c r="C739" s="55">
        <f t="shared" si="99"/>
        <v>4</v>
      </c>
      <c r="D739" s="60">
        <f t="shared" si="103"/>
        <v>3110410</v>
      </c>
      <c r="E739" s="23">
        <v>31104</v>
      </c>
      <c r="F739" s="24">
        <v>1</v>
      </c>
      <c r="G739" s="24" t="s">
        <v>291</v>
      </c>
      <c r="H739" s="24" t="s">
        <v>749</v>
      </c>
      <c r="I739" s="24">
        <f t="shared" si="100"/>
        <v>105</v>
      </c>
      <c r="J739" s="24">
        <f t="shared" si="102"/>
        <v>13</v>
      </c>
      <c r="K739" s="24">
        <f t="shared" si="101"/>
        <v>3</v>
      </c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5"/>
      <c r="AE739" s="35">
        <v>736</v>
      </c>
    </row>
    <row r="740" spans="1:31" ht="16.5" x14ac:dyDescent="0.2">
      <c r="A740" s="55">
        <f t="shared" si="98"/>
        <v>11</v>
      </c>
      <c r="B740" s="55">
        <f t="shared" si="104"/>
        <v>124</v>
      </c>
      <c r="C740" s="55">
        <f t="shared" si="99"/>
        <v>4</v>
      </c>
      <c r="D740" s="60">
        <f t="shared" si="103"/>
        <v>3110411</v>
      </c>
      <c r="E740" s="26">
        <v>31104</v>
      </c>
      <c r="F740" s="13">
        <v>1</v>
      </c>
      <c r="G740" s="13" t="s">
        <v>292</v>
      </c>
      <c r="H740" s="13" t="s">
        <v>295</v>
      </c>
      <c r="I740" s="13">
        <f t="shared" si="100"/>
        <v>105</v>
      </c>
      <c r="J740" s="13">
        <f t="shared" si="102"/>
        <v>13</v>
      </c>
      <c r="K740" s="13">
        <f t="shared" si="101"/>
        <v>3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27"/>
      <c r="AE740" s="35">
        <v>737</v>
      </c>
    </row>
    <row r="741" spans="1:31" ht="16.5" x14ac:dyDescent="0.2">
      <c r="A741" s="55">
        <f t="shared" si="98"/>
        <v>11</v>
      </c>
      <c r="B741" s="55">
        <f t="shared" si="104"/>
        <v>124</v>
      </c>
      <c r="C741" s="55">
        <f t="shared" si="99"/>
        <v>4</v>
      </c>
      <c r="D741" s="60">
        <f t="shared" si="103"/>
        <v>3110420</v>
      </c>
      <c r="E741" s="26">
        <v>31104</v>
      </c>
      <c r="F741" s="13">
        <v>2</v>
      </c>
      <c r="G741" s="13" t="s">
        <v>291</v>
      </c>
      <c r="H741" s="13" t="s">
        <v>297</v>
      </c>
      <c r="I741" s="13">
        <f t="shared" si="100"/>
        <v>105</v>
      </c>
      <c r="J741" s="13">
        <f t="shared" si="102"/>
        <v>13</v>
      </c>
      <c r="K741" s="13">
        <f t="shared" si="101"/>
        <v>3</v>
      </c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27"/>
      <c r="AE741" s="35">
        <v>738</v>
      </c>
    </row>
    <row r="742" spans="1:31" ht="16.5" x14ac:dyDescent="0.2">
      <c r="A742" s="55">
        <f t="shared" si="98"/>
        <v>11</v>
      </c>
      <c r="B742" s="55">
        <f t="shared" si="104"/>
        <v>124</v>
      </c>
      <c r="C742" s="55">
        <f t="shared" si="99"/>
        <v>4</v>
      </c>
      <c r="D742" s="60">
        <f t="shared" si="103"/>
        <v>3110421</v>
      </c>
      <c r="E742" s="26">
        <v>31104</v>
      </c>
      <c r="F742" s="13">
        <v>2</v>
      </c>
      <c r="G742" s="13" t="s">
        <v>292</v>
      </c>
      <c r="H742" s="13" t="s">
        <v>1118</v>
      </c>
      <c r="I742" s="13">
        <f t="shared" si="100"/>
        <v>105</v>
      </c>
      <c r="J742" s="13">
        <f t="shared" si="102"/>
        <v>13</v>
      </c>
      <c r="K742" s="13">
        <f t="shared" si="101"/>
        <v>3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27"/>
      <c r="AE742" s="35">
        <v>739</v>
      </c>
    </row>
    <row r="743" spans="1:31" ht="16.5" x14ac:dyDescent="0.2">
      <c r="A743" s="55">
        <f t="shared" si="98"/>
        <v>11</v>
      </c>
      <c r="B743" s="55">
        <f t="shared" si="104"/>
        <v>124</v>
      </c>
      <c r="C743" s="55">
        <f t="shared" si="99"/>
        <v>4</v>
      </c>
      <c r="D743" s="60">
        <f t="shared" si="103"/>
        <v>3110430</v>
      </c>
      <c r="E743" s="26">
        <v>31104</v>
      </c>
      <c r="F743" s="13">
        <v>3</v>
      </c>
      <c r="G743" s="13" t="s">
        <v>291</v>
      </c>
      <c r="H743" s="13" t="s">
        <v>698</v>
      </c>
      <c r="I743" s="13">
        <f t="shared" si="100"/>
        <v>105</v>
      </c>
      <c r="J743" s="13">
        <f t="shared" si="102"/>
        <v>13</v>
      </c>
      <c r="K743" s="13">
        <f t="shared" si="101"/>
        <v>3</v>
      </c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27"/>
      <c r="AE743" s="35">
        <v>740</v>
      </c>
    </row>
    <row r="744" spans="1:31" ht="17.25" thickBot="1" x14ac:dyDescent="0.25">
      <c r="A744" s="55">
        <f t="shared" si="98"/>
        <v>11</v>
      </c>
      <c r="B744" s="55">
        <f t="shared" si="104"/>
        <v>124</v>
      </c>
      <c r="C744" s="55">
        <f t="shared" si="99"/>
        <v>4</v>
      </c>
      <c r="D744" s="60">
        <f t="shared" si="103"/>
        <v>3110431</v>
      </c>
      <c r="E744" s="28">
        <v>31104</v>
      </c>
      <c r="F744" s="29">
        <v>3</v>
      </c>
      <c r="G744" s="29" t="s">
        <v>292</v>
      </c>
      <c r="H744" s="29" t="s">
        <v>296</v>
      </c>
      <c r="I744" s="29">
        <f t="shared" si="100"/>
        <v>105</v>
      </c>
      <c r="J744" s="29">
        <f t="shared" si="102"/>
        <v>13</v>
      </c>
      <c r="K744" s="29">
        <f t="shared" si="101"/>
        <v>3</v>
      </c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31"/>
      <c r="AE744" s="35">
        <v>741</v>
      </c>
    </row>
    <row r="745" spans="1:31" ht="16.5" x14ac:dyDescent="0.2">
      <c r="A745" s="55">
        <f t="shared" si="98"/>
        <v>11</v>
      </c>
      <c r="B745" s="55">
        <f t="shared" si="104"/>
        <v>125</v>
      </c>
      <c r="C745" s="55">
        <f t="shared" si="99"/>
        <v>5</v>
      </c>
      <c r="D745" s="60">
        <f t="shared" si="103"/>
        <v>3110510</v>
      </c>
      <c r="E745" s="23">
        <v>31105</v>
      </c>
      <c r="F745" s="24">
        <v>1</v>
      </c>
      <c r="G745" s="24" t="s">
        <v>291</v>
      </c>
      <c r="H745" s="24" t="s">
        <v>749</v>
      </c>
      <c r="I745" s="24">
        <f t="shared" si="100"/>
        <v>106</v>
      </c>
      <c r="J745" s="24">
        <f t="shared" si="102"/>
        <v>13</v>
      </c>
      <c r="K745" s="24">
        <f t="shared" si="101"/>
        <v>3</v>
      </c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5"/>
      <c r="AE745" s="35">
        <v>742</v>
      </c>
    </row>
    <row r="746" spans="1:31" ht="16.5" x14ac:dyDescent="0.2">
      <c r="A746" s="55">
        <f t="shared" si="98"/>
        <v>11</v>
      </c>
      <c r="B746" s="55">
        <f t="shared" si="104"/>
        <v>125</v>
      </c>
      <c r="C746" s="55">
        <f t="shared" si="99"/>
        <v>5</v>
      </c>
      <c r="D746" s="60">
        <f t="shared" si="103"/>
        <v>3110511</v>
      </c>
      <c r="E746" s="26">
        <v>31105</v>
      </c>
      <c r="F746" s="13">
        <v>1</v>
      </c>
      <c r="G746" s="13" t="s">
        <v>292</v>
      </c>
      <c r="H746" s="13" t="s">
        <v>295</v>
      </c>
      <c r="I746" s="13">
        <f t="shared" si="100"/>
        <v>106</v>
      </c>
      <c r="J746" s="13">
        <f t="shared" si="102"/>
        <v>13</v>
      </c>
      <c r="K746" s="13">
        <f t="shared" si="101"/>
        <v>3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27"/>
      <c r="AE746" s="35">
        <v>743</v>
      </c>
    </row>
    <row r="747" spans="1:31" ht="16.5" x14ac:dyDescent="0.2">
      <c r="A747" s="55">
        <f t="shared" si="98"/>
        <v>11</v>
      </c>
      <c r="B747" s="55">
        <f t="shared" si="104"/>
        <v>125</v>
      </c>
      <c r="C747" s="55">
        <f t="shared" si="99"/>
        <v>5</v>
      </c>
      <c r="D747" s="60">
        <f t="shared" si="103"/>
        <v>3110520</v>
      </c>
      <c r="E747" s="26">
        <v>31105</v>
      </c>
      <c r="F747" s="13">
        <v>2</v>
      </c>
      <c r="G747" s="13" t="s">
        <v>291</v>
      </c>
      <c r="H747" s="13" t="s">
        <v>1117</v>
      </c>
      <c r="I747" s="13">
        <f t="shared" si="100"/>
        <v>106</v>
      </c>
      <c r="J747" s="13">
        <f t="shared" si="102"/>
        <v>13</v>
      </c>
      <c r="K747" s="13">
        <f t="shared" si="101"/>
        <v>3</v>
      </c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27"/>
      <c r="AE747" s="35">
        <v>744</v>
      </c>
    </row>
    <row r="748" spans="1:31" ht="16.5" x14ac:dyDescent="0.2">
      <c r="A748" s="55">
        <f t="shared" si="98"/>
        <v>11</v>
      </c>
      <c r="B748" s="55">
        <f t="shared" si="104"/>
        <v>125</v>
      </c>
      <c r="C748" s="55">
        <f t="shared" si="99"/>
        <v>5</v>
      </c>
      <c r="D748" s="60">
        <f t="shared" si="103"/>
        <v>3110521</v>
      </c>
      <c r="E748" s="26">
        <v>31105</v>
      </c>
      <c r="F748" s="13">
        <v>2</v>
      </c>
      <c r="G748" s="13" t="s">
        <v>292</v>
      </c>
      <c r="H748" s="13" t="s">
        <v>299</v>
      </c>
      <c r="I748" s="13">
        <f t="shared" si="100"/>
        <v>106</v>
      </c>
      <c r="J748" s="13">
        <f t="shared" si="102"/>
        <v>13</v>
      </c>
      <c r="K748" s="13">
        <f t="shared" si="101"/>
        <v>3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27"/>
      <c r="AE748" s="35">
        <v>745</v>
      </c>
    </row>
    <row r="749" spans="1:31" ht="16.5" x14ac:dyDescent="0.2">
      <c r="A749" s="55">
        <f t="shared" si="98"/>
        <v>11</v>
      </c>
      <c r="B749" s="55">
        <f t="shared" si="104"/>
        <v>125</v>
      </c>
      <c r="C749" s="55">
        <f t="shared" si="99"/>
        <v>5</v>
      </c>
      <c r="D749" s="60">
        <f t="shared" si="103"/>
        <v>3110530</v>
      </c>
      <c r="E749" s="26">
        <v>31105</v>
      </c>
      <c r="F749" s="13">
        <v>3</v>
      </c>
      <c r="G749" s="13" t="s">
        <v>291</v>
      </c>
      <c r="H749" s="13" t="s">
        <v>698</v>
      </c>
      <c r="I749" s="13">
        <f t="shared" si="100"/>
        <v>106</v>
      </c>
      <c r="J749" s="13">
        <f t="shared" si="102"/>
        <v>13</v>
      </c>
      <c r="K749" s="13">
        <f t="shared" si="101"/>
        <v>3</v>
      </c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27"/>
      <c r="AE749" s="35">
        <v>746</v>
      </c>
    </row>
    <row r="750" spans="1:31" ht="17.25" thickBot="1" x14ac:dyDescent="0.25">
      <c r="A750" s="55">
        <f t="shared" si="98"/>
        <v>11</v>
      </c>
      <c r="B750" s="55">
        <f t="shared" si="104"/>
        <v>125</v>
      </c>
      <c r="C750" s="55">
        <f t="shared" si="99"/>
        <v>5</v>
      </c>
      <c r="D750" s="60">
        <f t="shared" si="103"/>
        <v>3110531</v>
      </c>
      <c r="E750" s="28">
        <v>31105</v>
      </c>
      <c r="F750" s="29">
        <v>3</v>
      </c>
      <c r="G750" s="29" t="s">
        <v>292</v>
      </c>
      <c r="H750" s="29" t="s">
        <v>1119</v>
      </c>
      <c r="I750" s="29">
        <f t="shared" si="100"/>
        <v>106</v>
      </c>
      <c r="J750" s="29">
        <f t="shared" si="102"/>
        <v>13</v>
      </c>
      <c r="K750" s="29">
        <f t="shared" si="101"/>
        <v>3</v>
      </c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31"/>
      <c r="AE750" s="35">
        <v>747</v>
      </c>
    </row>
    <row r="751" spans="1:31" ht="16.5" x14ac:dyDescent="0.2">
      <c r="A751" s="55">
        <f t="shared" si="98"/>
        <v>11</v>
      </c>
      <c r="B751" s="55">
        <f t="shared" si="104"/>
        <v>126</v>
      </c>
      <c r="C751" s="55">
        <f t="shared" si="99"/>
        <v>6</v>
      </c>
      <c r="D751" s="60">
        <f t="shared" si="103"/>
        <v>3110610</v>
      </c>
      <c r="E751" s="23">
        <v>31106</v>
      </c>
      <c r="F751" s="24">
        <v>1</v>
      </c>
      <c r="G751" s="24" t="s">
        <v>291</v>
      </c>
      <c r="H751" s="24" t="s">
        <v>749</v>
      </c>
      <c r="I751" s="24">
        <f t="shared" si="100"/>
        <v>106</v>
      </c>
      <c r="J751" s="24">
        <f t="shared" si="102"/>
        <v>13</v>
      </c>
      <c r="K751" s="24">
        <f t="shared" si="101"/>
        <v>3</v>
      </c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5"/>
      <c r="AE751" s="35">
        <v>748</v>
      </c>
    </row>
    <row r="752" spans="1:31" ht="16.5" x14ac:dyDescent="0.2">
      <c r="A752" s="55">
        <f t="shared" si="98"/>
        <v>11</v>
      </c>
      <c r="B752" s="55">
        <f t="shared" si="104"/>
        <v>126</v>
      </c>
      <c r="C752" s="55">
        <f t="shared" si="99"/>
        <v>6</v>
      </c>
      <c r="D752" s="60">
        <f t="shared" si="103"/>
        <v>3110611</v>
      </c>
      <c r="E752" s="26">
        <v>31106</v>
      </c>
      <c r="F752" s="13">
        <v>1</v>
      </c>
      <c r="G752" s="13" t="s">
        <v>292</v>
      </c>
      <c r="H752" s="13" t="s">
        <v>295</v>
      </c>
      <c r="I752" s="13">
        <f t="shared" si="100"/>
        <v>106</v>
      </c>
      <c r="J752" s="13">
        <f t="shared" si="102"/>
        <v>13</v>
      </c>
      <c r="K752" s="13">
        <f t="shared" si="101"/>
        <v>3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27"/>
      <c r="AE752" s="35">
        <v>749</v>
      </c>
    </row>
    <row r="753" spans="1:31" ht="16.5" x14ac:dyDescent="0.2">
      <c r="A753" s="55">
        <f t="shared" si="98"/>
        <v>11</v>
      </c>
      <c r="B753" s="55">
        <f t="shared" si="104"/>
        <v>126</v>
      </c>
      <c r="C753" s="55">
        <f t="shared" si="99"/>
        <v>6</v>
      </c>
      <c r="D753" s="60">
        <f t="shared" si="103"/>
        <v>3110620</v>
      </c>
      <c r="E753" s="26">
        <v>31106</v>
      </c>
      <c r="F753" s="13">
        <v>2</v>
      </c>
      <c r="G753" s="13" t="s">
        <v>291</v>
      </c>
      <c r="H753" s="13" t="s">
        <v>297</v>
      </c>
      <c r="I753" s="13">
        <f t="shared" si="100"/>
        <v>106</v>
      </c>
      <c r="J753" s="13">
        <f t="shared" si="102"/>
        <v>13</v>
      </c>
      <c r="K753" s="13">
        <f t="shared" si="101"/>
        <v>3</v>
      </c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27"/>
      <c r="AE753" s="35">
        <v>750</v>
      </c>
    </row>
    <row r="754" spans="1:31" ht="16.5" x14ac:dyDescent="0.2">
      <c r="A754" s="55">
        <f t="shared" si="98"/>
        <v>11</v>
      </c>
      <c r="B754" s="55">
        <f t="shared" si="104"/>
        <v>126</v>
      </c>
      <c r="C754" s="55">
        <f t="shared" si="99"/>
        <v>6</v>
      </c>
      <c r="D754" s="60">
        <f t="shared" si="103"/>
        <v>3110621</v>
      </c>
      <c r="E754" s="26">
        <v>31106</v>
      </c>
      <c r="F754" s="13">
        <v>2</v>
      </c>
      <c r="G754" s="13" t="s">
        <v>292</v>
      </c>
      <c r="H754" s="13" t="s">
        <v>299</v>
      </c>
      <c r="I754" s="13">
        <f t="shared" si="100"/>
        <v>106</v>
      </c>
      <c r="J754" s="13">
        <f t="shared" si="102"/>
        <v>13</v>
      </c>
      <c r="K754" s="13">
        <f t="shared" si="101"/>
        <v>3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27"/>
      <c r="AE754" s="35">
        <v>751</v>
      </c>
    </row>
    <row r="755" spans="1:31" ht="16.5" x14ac:dyDescent="0.2">
      <c r="A755" s="55">
        <f t="shared" si="98"/>
        <v>11</v>
      </c>
      <c r="B755" s="55">
        <f t="shared" si="104"/>
        <v>126</v>
      </c>
      <c r="C755" s="55">
        <f t="shared" si="99"/>
        <v>6</v>
      </c>
      <c r="D755" s="60">
        <f t="shared" si="103"/>
        <v>3110630</v>
      </c>
      <c r="E755" s="26">
        <v>31106</v>
      </c>
      <c r="F755" s="13">
        <v>3</v>
      </c>
      <c r="G755" s="13" t="s">
        <v>291</v>
      </c>
      <c r="H755" s="13" t="s">
        <v>698</v>
      </c>
      <c r="I755" s="13">
        <f t="shared" si="100"/>
        <v>106</v>
      </c>
      <c r="J755" s="13">
        <f t="shared" si="102"/>
        <v>13</v>
      </c>
      <c r="K755" s="13">
        <f t="shared" si="101"/>
        <v>3</v>
      </c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27"/>
      <c r="AE755" s="35">
        <v>752</v>
      </c>
    </row>
    <row r="756" spans="1:31" ht="17.25" thickBot="1" x14ac:dyDescent="0.25">
      <c r="A756" s="55">
        <f t="shared" si="98"/>
        <v>11</v>
      </c>
      <c r="B756" s="55">
        <f t="shared" si="104"/>
        <v>126</v>
      </c>
      <c r="C756" s="55">
        <f t="shared" si="99"/>
        <v>6</v>
      </c>
      <c r="D756" s="60">
        <f t="shared" si="103"/>
        <v>3110631</v>
      </c>
      <c r="E756" s="28">
        <v>31106</v>
      </c>
      <c r="F756" s="29">
        <v>3</v>
      </c>
      <c r="G756" s="29" t="s">
        <v>292</v>
      </c>
      <c r="H756" s="29" t="s">
        <v>296</v>
      </c>
      <c r="I756" s="29">
        <f t="shared" si="100"/>
        <v>106</v>
      </c>
      <c r="J756" s="29">
        <f t="shared" si="102"/>
        <v>13</v>
      </c>
      <c r="K756" s="29">
        <f t="shared" si="101"/>
        <v>3</v>
      </c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31"/>
      <c r="AE756" s="35">
        <v>753</v>
      </c>
    </row>
    <row r="757" spans="1:31" ht="16.5" x14ac:dyDescent="0.2">
      <c r="A757" s="55">
        <f t="shared" si="98"/>
        <v>11</v>
      </c>
      <c r="B757" s="55">
        <f t="shared" si="104"/>
        <v>127</v>
      </c>
      <c r="C757" s="55">
        <f t="shared" si="99"/>
        <v>7</v>
      </c>
      <c r="D757" s="60">
        <f t="shared" si="103"/>
        <v>3110710</v>
      </c>
      <c r="E757" s="23">
        <v>31107</v>
      </c>
      <c r="F757" s="24">
        <v>1</v>
      </c>
      <c r="G757" s="24" t="s">
        <v>291</v>
      </c>
      <c r="H757" s="24" t="s">
        <v>749</v>
      </c>
      <c r="I757" s="24">
        <f t="shared" si="100"/>
        <v>107</v>
      </c>
      <c r="J757" s="24">
        <f t="shared" si="102"/>
        <v>13</v>
      </c>
      <c r="K757" s="24">
        <f t="shared" si="101"/>
        <v>3</v>
      </c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5"/>
      <c r="AE757" s="35">
        <v>754</v>
      </c>
    </row>
    <row r="758" spans="1:31" ht="16.5" x14ac:dyDescent="0.2">
      <c r="A758" s="55">
        <f t="shared" si="98"/>
        <v>11</v>
      </c>
      <c r="B758" s="55">
        <f t="shared" si="104"/>
        <v>127</v>
      </c>
      <c r="C758" s="55">
        <f t="shared" si="99"/>
        <v>7</v>
      </c>
      <c r="D758" s="60">
        <f t="shared" si="103"/>
        <v>3110711</v>
      </c>
      <c r="E758" s="26">
        <v>31107</v>
      </c>
      <c r="F758" s="13">
        <v>1</v>
      </c>
      <c r="G758" s="13" t="s">
        <v>292</v>
      </c>
      <c r="H758" s="13" t="s">
        <v>295</v>
      </c>
      <c r="I758" s="13">
        <f t="shared" si="100"/>
        <v>107</v>
      </c>
      <c r="J758" s="13">
        <f t="shared" si="102"/>
        <v>13</v>
      </c>
      <c r="K758" s="13">
        <f t="shared" si="101"/>
        <v>3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27"/>
      <c r="AE758" s="35">
        <v>755</v>
      </c>
    </row>
    <row r="759" spans="1:31" ht="16.5" x14ac:dyDescent="0.2">
      <c r="A759" s="55">
        <f t="shared" si="98"/>
        <v>11</v>
      </c>
      <c r="B759" s="55">
        <f t="shared" si="104"/>
        <v>127</v>
      </c>
      <c r="C759" s="55">
        <f t="shared" si="99"/>
        <v>7</v>
      </c>
      <c r="D759" s="60">
        <f t="shared" si="103"/>
        <v>3110720</v>
      </c>
      <c r="E759" s="26">
        <v>31107</v>
      </c>
      <c r="F759" s="13">
        <v>2</v>
      </c>
      <c r="G759" s="13" t="s">
        <v>291</v>
      </c>
      <c r="H759" s="13" t="s">
        <v>297</v>
      </c>
      <c r="I759" s="13">
        <f t="shared" si="100"/>
        <v>107</v>
      </c>
      <c r="J759" s="13">
        <f t="shared" si="102"/>
        <v>13</v>
      </c>
      <c r="K759" s="13">
        <f t="shared" si="101"/>
        <v>3</v>
      </c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27"/>
      <c r="AE759" s="35">
        <v>756</v>
      </c>
    </row>
    <row r="760" spans="1:31" ht="16.5" x14ac:dyDescent="0.2">
      <c r="A760" s="55">
        <f t="shared" si="98"/>
        <v>11</v>
      </c>
      <c r="B760" s="55">
        <f t="shared" si="104"/>
        <v>127</v>
      </c>
      <c r="C760" s="55">
        <f t="shared" si="99"/>
        <v>7</v>
      </c>
      <c r="D760" s="60">
        <f t="shared" si="103"/>
        <v>3110721</v>
      </c>
      <c r="E760" s="26">
        <v>31107</v>
      </c>
      <c r="F760" s="13">
        <v>2</v>
      </c>
      <c r="G760" s="13" t="s">
        <v>292</v>
      </c>
      <c r="H760" s="13" t="s">
        <v>299</v>
      </c>
      <c r="I760" s="13">
        <f t="shared" si="100"/>
        <v>107</v>
      </c>
      <c r="J760" s="13">
        <f t="shared" si="102"/>
        <v>13</v>
      </c>
      <c r="K760" s="13">
        <f t="shared" si="101"/>
        <v>3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27"/>
      <c r="AE760" s="35">
        <v>757</v>
      </c>
    </row>
    <row r="761" spans="1:31" ht="16.5" x14ac:dyDescent="0.2">
      <c r="A761" s="55">
        <f t="shared" si="98"/>
        <v>11</v>
      </c>
      <c r="B761" s="55">
        <f t="shared" si="104"/>
        <v>127</v>
      </c>
      <c r="C761" s="55">
        <f t="shared" si="99"/>
        <v>7</v>
      </c>
      <c r="D761" s="60">
        <f t="shared" si="103"/>
        <v>3110730</v>
      </c>
      <c r="E761" s="26">
        <v>31107</v>
      </c>
      <c r="F761" s="13">
        <v>3</v>
      </c>
      <c r="G761" s="13" t="s">
        <v>1113</v>
      </c>
      <c r="H761" s="13" t="s">
        <v>698</v>
      </c>
      <c r="I761" s="13">
        <f t="shared" si="100"/>
        <v>107</v>
      </c>
      <c r="J761" s="13">
        <f t="shared" si="102"/>
        <v>13</v>
      </c>
      <c r="K761" s="13">
        <f t="shared" si="101"/>
        <v>3</v>
      </c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27"/>
      <c r="AE761" s="35">
        <v>758</v>
      </c>
    </row>
    <row r="762" spans="1:31" ht="17.25" thickBot="1" x14ac:dyDescent="0.25">
      <c r="A762" s="55">
        <f t="shared" si="98"/>
        <v>11</v>
      </c>
      <c r="B762" s="55">
        <f t="shared" si="104"/>
        <v>127</v>
      </c>
      <c r="C762" s="55">
        <f t="shared" si="99"/>
        <v>7</v>
      </c>
      <c r="D762" s="60">
        <f t="shared" si="103"/>
        <v>3110731</v>
      </c>
      <c r="E762" s="28">
        <v>31107</v>
      </c>
      <c r="F762" s="29">
        <v>3</v>
      </c>
      <c r="G762" s="29" t="s">
        <v>292</v>
      </c>
      <c r="H762" s="29" t="s">
        <v>296</v>
      </c>
      <c r="I762" s="29">
        <f t="shared" si="100"/>
        <v>107</v>
      </c>
      <c r="J762" s="29">
        <f t="shared" si="102"/>
        <v>13</v>
      </c>
      <c r="K762" s="29">
        <f t="shared" si="101"/>
        <v>3</v>
      </c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31"/>
      <c r="AE762" s="35">
        <v>759</v>
      </c>
    </row>
    <row r="763" spans="1:31" ht="16.5" x14ac:dyDescent="0.2">
      <c r="A763" s="55">
        <f t="shared" si="98"/>
        <v>11</v>
      </c>
      <c r="B763" s="55">
        <f t="shared" si="104"/>
        <v>128</v>
      </c>
      <c r="C763" s="55">
        <f t="shared" si="99"/>
        <v>8</v>
      </c>
      <c r="D763" s="60">
        <f t="shared" si="103"/>
        <v>3110810</v>
      </c>
      <c r="E763" s="23">
        <v>31108</v>
      </c>
      <c r="F763" s="24">
        <v>1</v>
      </c>
      <c r="G763" s="24" t="s">
        <v>291</v>
      </c>
      <c r="H763" s="24" t="s">
        <v>749</v>
      </c>
      <c r="I763" s="24">
        <f t="shared" si="100"/>
        <v>107</v>
      </c>
      <c r="J763" s="24">
        <f t="shared" si="102"/>
        <v>13</v>
      </c>
      <c r="K763" s="24">
        <f t="shared" si="101"/>
        <v>3</v>
      </c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5"/>
      <c r="AE763" s="35">
        <v>760</v>
      </c>
    </row>
    <row r="764" spans="1:31" ht="16.5" x14ac:dyDescent="0.2">
      <c r="A764" s="55">
        <f t="shared" si="98"/>
        <v>11</v>
      </c>
      <c r="B764" s="55">
        <f t="shared" si="104"/>
        <v>128</v>
      </c>
      <c r="C764" s="55">
        <f t="shared" si="99"/>
        <v>8</v>
      </c>
      <c r="D764" s="60">
        <f t="shared" si="103"/>
        <v>3110811</v>
      </c>
      <c r="E764" s="26">
        <v>31108</v>
      </c>
      <c r="F764" s="13">
        <v>1</v>
      </c>
      <c r="G764" s="13" t="s">
        <v>292</v>
      </c>
      <c r="H764" s="13" t="s">
        <v>1116</v>
      </c>
      <c r="I764" s="13">
        <f t="shared" si="100"/>
        <v>107</v>
      </c>
      <c r="J764" s="13">
        <f t="shared" si="102"/>
        <v>13</v>
      </c>
      <c r="K764" s="13">
        <f t="shared" si="101"/>
        <v>3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27"/>
      <c r="AE764" s="35">
        <v>761</v>
      </c>
    </row>
    <row r="765" spans="1:31" ht="16.5" x14ac:dyDescent="0.2">
      <c r="A765" s="55">
        <f t="shared" si="98"/>
        <v>11</v>
      </c>
      <c r="B765" s="55">
        <f t="shared" si="104"/>
        <v>128</v>
      </c>
      <c r="C765" s="55">
        <f t="shared" si="99"/>
        <v>8</v>
      </c>
      <c r="D765" s="60">
        <f t="shared" si="103"/>
        <v>3110820</v>
      </c>
      <c r="E765" s="26">
        <v>31108</v>
      </c>
      <c r="F765" s="13">
        <v>2</v>
      </c>
      <c r="G765" s="13" t="s">
        <v>291</v>
      </c>
      <c r="H765" s="13" t="s">
        <v>1117</v>
      </c>
      <c r="I765" s="13">
        <f t="shared" si="100"/>
        <v>107</v>
      </c>
      <c r="J765" s="13">
        <f t="shared" si="102"/>
        <v>13</v>
      </c>
      <c r="K765" s="13">
        <f t="shared" si="101"/>
        <v>3</v>
      </c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27"/>
      <c r="AE765" s="35">
        <v>762</v>
      </c>
    </row>
    <row r="766" spans="1:31" ht="16.5" x14ac:dyDescent="0.2">
      <c r="A766" s="55">
        <f t="shared" si="98"/>
        <v>11</v>
      </c>
      <c r="B766" s="55">
        <f t="shared" si="104"/>
        <v>128</v>
      </c>
      <c r="C766" s="55">
        <f t="shared" si="99"/>
        <v>8</v>
      </c>
      <c r="D766" s="60">
        <f t="shared" si="103"/>
        <v>3110821</v>
      </c>
      <c r="E766" s="26">
        <v>31108</v>
      </c>
      <c r="F766" s="13">
        <v>2</v>
      </c>
      <c r="G766" s="13" t="s">
        <v>292</v>
      </c>
      <c r="H766" s="13" t="s">
        <v>299</v>
      </c>
      <c r="I766" s="13">
        <f t="shared" si="100"/>
        <v>107</v>
      </c>
      <c r="J766" s="13">
        <f t="shared" si="102"/>
        <v>13</v>
      </c>
      <c r="K766" s="13">
        <f t="shared" si="101"/>
        <v>3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27"/>
      <c r="AE766" s="35">
        <v>763</v>
      </c>
    </row>
    <row r="767" spans="1:31" ht="16.5" x14ac:dyDescent="0.2">
      <c r="A767" s="55">
        <f t="shared" si="98"/>
        <v>11</v>
      </c>
      <c r="B767" s="55">
        <f t="shared" si="104"/>
        <v>128</v>
      </c>
      <c r="C767" s="55">
        <f t="shared" si="99"/>
        <v>8</v>
      </c>
      <c r="D767" s="60">
        <f t="shared" si="103"/>
        <v>3110830</v>
      </c>
      <c r="E767" s="26">
        <v>31108</v>
      </c>
      <c r="F767" s="13">
        <v>3</v>
      </c>
      <c r="G767" s="13" t="s">
        <v>291</v>
      </c>
      <c r="H767" s="13" t="s">
        <v>698</v>
      </c>
      <c r="I767" s="13">
        <f t="shared" si="100"/>
        <v>107</v>
      </c>
      <c r="J767" s="13">
        <f t="shared" si="102"/>
        <v>13</v>
      </c>
      <c r="K767" s="13">
        <f t="shared" si="101"/>
        <v>3</v>
      </c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27"/>
      <c r="AE767" s="35">
        <v>764</v>
      </c>
    </row>
    <row r="768" spans="1:31" ht="17.25" thickBot="1" x14ac:dyDescent="0.25">
      <c r="A768" s="55">
        <f t="shared" si="98"/>
        <v>11</v>
      </c>
      <c r="B768" s="55">
        <f t="shared" si="104"/>
        <v>128</v>
      </c>
      <c r="C768" s="55">
        <f t="shared" si="99"/>
        <v>8</v>
      </c>
      <c r="D768" s="60">
        <f t="shared" si="103"/>
        <v>3110831</v>
      </c>
      <c r="E768" s="28">
        <v>31108</v>
      </c>
      <c r="F768" s="29">
        <v>3</v>
      </c>
      <c r="G768" s="29" t="s">
        <v>292</v>
      </c>
      <c r="H768" s="29" t="s">
        <v>296</v>
      </c>
      <c r="I768" s="29">
        <f t="shared" si="100"/>
        <v>107</v>
      </c>
      <c r="J768" s="29">
        <f t="shared" si="102"/>
        <v>13</v>
      </c>
      <c r="K768" s="29">
        <f t="shared" si="101"/>
        <v>3</v>
      </c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31"/>
      <c r="AE768" s="35">
        <v>765</v>
      </c>
    </row>
    <row r="769" spans="1:31" ht="16.5" x14ac:dyDescent="0.2">
      <c r="A769" s="55">
        <f t="shared" si="98"/>
        <v>11</v>
      </c>
      <c r="B769" s="55">
        <f t="shared" si="104"/>
        <v>129</v>
      </c>
      <c r="C769" s="55">
        <f t="shared" si="99"/>
        <v>9</v>
      </c>
      <c r="D769" s="60">
        <f t="shared" si="103"/>
        <v>3110910</v>
      </c>
      <c r="E769" s="23">
        <v>31109</v>
      </c>
      <c r="F769" s="24">
        <v>1</v>
      </c>
      <c r="G769" s="24" t="s">
        <v>291</v>
      </c>
      <c r="H769" s="24" t="s">
        <v>749</v>
      </c>
      <c r="I769" s="24">
        <f t="shared" si="100"/>
        <v>108</v>
      </c>
      <c r="J769" s="24">
        <f t="shared" si="102"/>
        <v>13</v>
      </c>
      <c r="K769" s="24">
        <f t="shared" si="101"/>
        <v>3</v>
      </c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5"/>
      <c r="AE769" s="35">
        <v>766</v>
      </c>
    </row>
    <row r="770" spans="1:31" ht="16.5" x14ac:dyDescent="0.2">
      <c r="A770" s="55">
        <f t="shared" ref="A770:A833" si="105">MATCH(B770-1,$AU$4:$AU$19,1)</f>
        <v>11</v>
      </c>
      <c r="B770" s="55">
        <f t="shared" si="104"/>
        <v>129</v>
      </c>
      <c r="C770" s="55">
        <f t="shared" ref="C770:C833" si="106">B770-INDEX($AU$4:$AU$19,A770)</f>
        <v>9</v>
      </c>
      <c r="D770" s="60">
        <f t="shared" si="103"/>
        <v>3110911</v>
      </c>
      <c r="E770" s="26">
        <v>31109</v>
      </c>
      <c r="F770" s="13">
        <v>1</v>
      </c>
      <c r="G770" s="13" t="s">
        <v>292</v>
      </c>
      <c r="H770" s="13" t="s">
        <v>295</v>
      </c>
      <c r="I770" s="13">
        <f t="shared" ref="I770:I833" si="107">INDEX($AL$4:$AL$198,B770)</f>
        <v>108</v>
      </c>
      <c r="J770" s="13">
        <f t="shared" si="102"/>
        <v>13</v>
      </c>
      <c r="K770" s="13">
        <f t="shared" ref="K770:K833" si="108">INDEX($AP$4:$AP$198,B770)</f>
        <v>3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27"/>
      <c r="AE770" s="35">
        <v>767</v>
      </c>
    </row>
    <row r="771" spans="1:31" ht="16.5" x14ac:dyDescent="0.2">
      <c r="A771" s="55">
        <f t="shared" si="105"/>
        <v>11</v>
      </c>
      <c r="B771" s="55">
        <f t="shared" si="104"/>
        <v>129</v>
      </c>
      <c r="C771" s="55">
        <f t="shared" si="106"/>
        <v>9</v>
      </c>
      <c r="D771" s="60">
        <f t="shared" si="103"/>
        <v>3110920</v>
      </c>
      <c r="E771" s="26">
        <v>31109</v>
      </c>
      <c r="F771" s="13">
        <v>2</v>
      </c>
      <c r="G771" s="13" t="s">
        <v>291</v>
      </c>
      <c r="H771" s="13" t="s">
        <v>297</v>
      </c>
      <c r="I771" s="13">
        <f t="shared" si="107"/>
        <v>108</v>
      </c>
      <c r="J771" s="13">
        <f t="shared" ref="J771:J834" si="109">INDEX($AM$4:$AO$198,B771,F771)</f>
        <v>13</v>
      </c>
      <c r="K771" s="13">
        <f t="shared" si="108"/>
        <v>3</v>
      </c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27"/>
      <c r="AE771" s="35">
        <v>768</v>
      </c>
    </row>
    <row r="772" spans="1:31" ht="16.5" x14ac:dyDescent="0.2">
      <c r="A772" s="55">
        <f t="shared" si="105"/>
        <v>11</v>
      </c>
      <c r="B772" s="55">
        <f t="shared" si="104"/>
        <v>129</v>
      </c>
      <c r="C772" s="55">
        <f t="shared" si="106"/>
        <v>9</v>
      </c>
      <c r="D772" s="60">
        <f t="shared" si="103"/>
        <v>3110921</v>
      </c>
      <c r="E772" s="26">
        <v>31109</v>
      </c>
      <c r="F772" s="13">
        <v>2</v>
      </c>
      <c r="G772" s="13" t="s">
        <v>292</v>
      </c>
      <c r="H772" s="13" t="s">
        <v>1118</v>
      </c>
      <c r="I772" s="13">
        <f t="shared" si="107"/>
        <v>108</v>
      </c>
      <c r="J772" s="13">
        <f t="shared" si="109"/>
        <v>13</v>
      </c>
      <c r="K772" s="13">
        <f t="shared" si="108"/>
        <v>3</v>
      </c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27"/>
      <c r="AE772" s="35">
        <v>769</v>
      </c>
    </row>
    <row r="773" spans="1:31" ht="16.5" x14ac:dyDescent="0.2">
      <c r="A773" s="55">
        <f t="shared" si="105"/>
        <v>11</v>
      </c>
      <c r="B773" s="55">
        <f t="shared" si="104"/>
        <v>129</v>
      </c>
      <c r="C773" s="55">
        <f t="shared" si="106"/>
        <v>9</v>
      </c>
      <c r="D773" s="60">
        <f t="shared" ref="D773:D836" si="110">E773*100+F773*10+IF(G773="jlr",0,1)</f>
        <v>3110930</v>
      </c>
      <c r="E773" s="26">
        <v>31109</v>
      </c>
      <c r="F773" s="13">
        <v>3</v>
      </c>
      <c r="G773" s="13" t="s">
        <v>291</v>
      </c>
      <c r="H773" s="13" t="s">
        <v>698</v>
      </c>
      <c r="I773" s="13">
        <f t="shared" si="107"/>
        <v>108</v>
      </c>
      <c r="J773" s="13">
        <f t="shared" si="109"/>
        <v>13</v>
      </c>
      <c r="K773" s="13">
        <f t="shared" si="108"/>
        <v>3</v>
      </c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27"/>
      <c r="AE773" s="35">
        <v>770</v>
      </c>
    </row>
    <row r="774" spans="1:31" ht="17.25" thickBot="1" x14ac:dyDescent="0.25">
      <c r="A774" s="55">
        <f t="shared" si="105"/>
        <v>11</v>
      </c>
      <c r="B774" s="55">
        <f t="shared" si="104"/>
        <v>129</v>
      </c>
      <c r="C774" s="55">
        <f t="shared" si="106"/>
        <v>9</v>
      </c>
      <c r="D774" s="60">
        <f t="shared" si="110"/>
        <v>3110931</v>
      </c>
      <c r="E774" s="28">
        <v>31109</v>
      </c>
      <c r="F774" s="29">
        <v>3</v>
      </c>
      <c r="G774" s="29" t="s">
        <v>292</v>
      </c>
      <c r="H774" s="29" t="s">
        <v>296</v>
      </c>
      <c r="I774" s="29">
        <f t="shared" si="107"/>
        <v>108</v>
      </c>
      <c r="J774" s="29">
        <f t="shared" si="109"/>
        <v>13</v>
      </c>
      <c r="K774" s="29">
        <f t="shared" si="108"/>
        <v>3</v>
      </c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31"/>
      <c r="AE774" s="35">
        <v>771</v>
      </c>
    </row>
    <row r="775" spans="1:31" ht="16.5" x14ac:dyDescent="0.2">
      <c r="A775" s="55">
        <f t="shared" si="105"/>
        <v>11</v>
      </c>
      <c r="B775" s="55">
        <f t="shared" si="104"/>
        <v>130</v>
      </c>
      <c r="C775" s="55">
        <f t="shared" si="106"/>
        <v>10</v>
      </c>
      <c r="D775" s="60">
        <f t="shared" si="110"/>
        <v>3111010</v>
      </c>
      <c r="E775" s="23">
        <v>31110</v>
      </c>
      <c r="F775" s="24">
        <v>1</v>
      </c>
      <c r="G775" s="24" t="s">
        <v>291</v>
      </c>
      <c r="H775" s="24" t="s">
        <v>749</v>
      </c>
      <c r="I775" s="24">
        <f t="shared" si="107"/>
        <v>108</v>
      </c>
      <c r="J775" s="24">
        <f t="shared" si="109"/>
        <v>13</v>
      </c>
      <c r="K775" s="24">
        <f t="shared" si="108"/>
        <v>3</v>
      </c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5"/>
      <c r="AE775" s="35">
        <v>772</v>
      </c>
    </row>
    <row r="776" spans="1:31" ht="16.5" x14ac:dyDescent="0.2">
      <c r="A776" s="55">
        <f t="shared" si="105"/>
        <v>11</v>
      </c>
      <c r="B776" s="55">
        <f t="shared" si="104"/>
        <v>130</v>
      </c>
      <c r="C776" s="55">
        <f t="shared" si="106"/>
        <v>10</v>
      </c>
      <c r="D776" s="60">
        <f t="shared" si="110"/>
        <v>3111011</v>
      </c>
      <c r="E776" s="26">
        <v>31110</v>
      </c>
      <c r="F776" s="13">
        <v>1</v>
      </c>
      <c r="G776" s="13" t="s">
        <v>292</v>
      </c>
      <c r="H776" s="13" t="s">
        <v>295</v>
      </c>
      <c r="I776" s="13">
        <f t="shared" si="107"/>
        <v>108</v>
      </c>
      <c r="J776" s="13">
        <f t="shared" si="109"/>
        <v>13</v>
      </c>
      <c r="K776" s="13">
        <f t="shared" si="108"/>
        <v>3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27"/>
      <c r="AE776" s="35">
        <v>773</v>
      </c>
    </row>
    <row r="777" spans="1:31" ht="16.5" x14ac:dyDescent="0.2">
      <c r="A777" s="55">
        <f t="shared" si="105"/>
        <v>11</v>
      </c>
      <c r="B777" s="55">
        <f t="shared" ref="B777:B840" si="111">INT((AE780-1)/6)+1</f>
        <v>130</v>
      </c>
      <c r="C777" s="55">
        <f t="shared" si="106"/>
        <v>10</v>
      </c>
      <c r="D777" s="60">
        <f t="shared" si="110"/>
        <v>3111020</v>
      </c>
      <c r="E777" s="26">
        <v>31110</v>
      </c>
      <c r="F777" s="13">
        <v>2</v>
      </c>
      <c r="G777" s="13" t="s">
        <v>291</v>
      </c>
      <c r="H777" s="13" t="s">
        <v>297</v>
      </c>
      <c r="I777" s="13">
        <f t="shared" si="107"/>
        <v>108</v>
      </c>
      <c r="J777" s="13">
        <f t="shared" si="109"/>
        <v>13</v>
      </c>
      <c r="K777" s="13">
        <f t="shared" si="108"/>
        <v>3</v>
      </c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27"/>
      <c r="AE777" s="35">
        <v>774</v>
      </c>
    </row>
    <row r="778" spans="1:31" ht="16.5" x14ac:dyDescent="0.2">
      <c r="A778" s="55">
        <f t="shared" si="105"/>
        <v>11</v>
      </c>
      <c r="B778" s="55">
        <f t="shared" si="111"/>
        <v>130</v>
      </c>
      <c r="C778" s="55">
        <f t="shared" si="106"/>
        <v>10</v>
      </c>
      <c r="D778" s="60">
        <f t="shared" si="110"/>
        <v>3111021</v>
      </c>
      <c r="E778" s="26">
        <v>31110</v>
      </c>
      <c r="F778" s="13">
        <v>2</v>
      </c>
      <c r="G778" s="13" t="s">
        <v>1111</v>
      </c>
      <c r="H778" s="13" t="s">
        <v>299</v>
      </c>
      <c r="I778" s="13">
        <f t="shared" si="107"/>
        <v>108</v>
      </c>
      <c r="J778" s="13">
        <f t="shared" si="109"/>
        <v>13</v>
      </c>
      <c r="K778" s="13">
        <f t="shared" si="108"/>
        <v>3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27"/>
      <c r="AE778" s="35">
        <v>775</v>
      </c>
    </row>
    <row r="779" spans="1:31" ht="16.5" x14ac:dyDescent="0.2">
      <c r="A779" s="55">
        <f t="shared" si="105"/>
        <v>11</v>
      </c>
      <c r="B779" s="55">
        <f t="shared" si="111"/>
        <v>130</v>
      </c>
      <c r="C779" s="55">
        <f t="shared" si="106"/>
        <v>10</v>
      </c>
      <c r="D779" s="60">
        <f t="shared" si="110"/>
        <v>3111030</v>
      </c>
      <c r="E779" s="26">
        <v>31110</v>
      </c>
      <c r="F779" s="13">
        <v>3</v>
      </c>
      <c r="G779" s="13" t="s">
        <v>291</v>
      </c>
      <c r="H779" s="13" t="s">
        <v>698</v>
      </c>
      <c r="I779" s="13">
        <f t="shared" si="107"/>
        <v>108</v>
      </c>
      <c r="J779" s="13">
        <f t="shared" si="109"/>
        <v>13</v>
      </c>
      <c r="K779" s="13">
        <f t="shared" si="108"/>
        <v>3</v>
      </c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27"/>
      <c r="AE779" s="35">
        <v>776</v>
      </c>
    </row>
    <row r="780" spans="1:31" ht="17.25" thickBot="1" x14ac:dyDescent="0.25">
      <c r="A780" s="55">
        <f t="shared" si="105"/>
        <v>11</v>
      </c>
      <c r="B780" s="55">
        <f t="shared" si="111"/>
        <v>130</v>
      </c>
      <c r="C780" s="55">
        <f t="shared" si="106"/>
        <v>10</v>
      </c>
      <c r="D780" s="60">
        <f t="shared" si="110"/>
        <v>3111031</v>
      </c>
      <c r="E780" s="28">
        <v>31110</v>
      </c>
      <c r="F780" s="29">
        <v>3</v>
      </c>
      <c r="G780" s="29" t="s">
        <v>292</v>
      </c>
      <c r="H780" s="29" t="s">
        <v>296</v>
      </c>
      <c r="I780" s="29">
        <f t="shared" si="107"/>
        <v>108</v>
      </c>
      <c r="J780" s="29">
        <f t="shared" si="109"/>
        <v>13</v>
      </c>
      <c r="K780" s="29">
        <f t="shared" si="108"/>
        <v>3</v>
      </c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31"/>
      <c r="AE780" s="35">
        <v>777</v>
      </c>
    </row>
    <row r="781" spans="1:31" ht="16.5" x14ac:dyDescent="0.2">
      <c r="A781" s="55">
        <f t="shared" si="105"/>
        <v>11</v>
      </c>
      <c r="B781" s="55">
        <f t="shared" si="111"/>
        <v>131</v>
      </c>
      <c r="C781" s="55">
        <f t="shared" si="106"/>
        <v>11</v>
      </c>
      <c r="D781" s="60">
        <f t="shared" si="110"/>
        <v>3111110</v>
      </c>
      <c r="E781" s="23">
        <v>31111</v>
      </c>
      <c r="F781" s="24">
        <v>1</v>
      </c>
      <c r="G781" s="24" t="s">
        <v>291</v>
      </c>
      <c r="H781" s="24" t="s">
        <v>749</v>
      </c>
      <c r="I781" s="24">
        <f t="shared" si="107"/>
        <v>109</v>
      </c>
      <c r="J781" s="24">
        <f t="shared" si="109"/>
        <v>13</v>
      </c>
      <c r="K781" s="24">
        <f t="shared" si="108"/>
        <v>3</v>
      </c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5"/>
      <c r="AE781" s="35">
        <v>778</v>
      </c>
    </row>
    <row r="782" spans="1:31" ht="16.5" x14ac:dyDescent="0.2">
      <c r="A782" s="55">
        <f t="shared" si="105"/>
        <v>11</v>
      </c>
      <c r="B782" s="55">
        <f t="shared" si="111"/>
        <v>131</v>
      </c>
      <c r="C782" s="55">
        <f t="shared" si="106"/>
        <v>11</v>
      </c>
      <c r="D782" s="60">
        <f t="shared" si="110"/>
        <v>3111111</v>
      </c>
      <c r="E782" s="26">
        <v>31111</v>
      </c>
      <c r="F782" s="13">
        <v>1</v>
      </c>
      <c r="G782" s="13" t="s">
        <v>292</v>
      </c>
      <c r="H782" s="13" t="s">
        <v>295</v>
      </c>
      <c r="I782" s="13">
        <f t="shared" si="107"/>
        <v>109</v>
      </c>
      <c r="J782" s="13">
        <f t="shared" si="109"/>
        <v>13</v>
      </c>
      <c r="K782" s="13">
        <f t="shared" si="108"/>
        <v>3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27"/>
      <c r="AE782" s="35">
        <v>779</v>
      </c>
    </row>
    <row r="783" spans="1:31" ht="16.5" x14ac:dyDescent="0.2">
      <c r="A783" s="55">
        <f t="shared" si="105"/>
        <v>11</v>
      </c>
      <c r="B783" s="55">
        <f t="shared" si="111"/>
        <v>131</v>
      </c>
      <c r="C783" s="55">
        <f t="shared" si="106"/>
        <v>11</v>
      </c>
      <c r="D783" s="60">
        <f t="shared" si="110"/>
        <v>3111120</v>
      </c>
      <c r="E783" s="26">
        <v>31111</v>
      </c>
      <c r="F783" s="13">
        <v>2</v>
      </c>
      <c r="G783" s="13" t="s">
        <v>291</v>
      </c>
      <c r="H783" s="13" t="s">
        <v>297</v>
      </c>
      <c r="I783" s="13">
        <f t="shared" si="107"/>
        <v>109</v>
      </c>
      <c r="J783" s="13">
        <f t="shared" si="109"/>
        <v>13</v>
      </c>
      <c r="K783" s="13">
        <f t="shared" si="108"/>
        <v>3</v>
      </c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27"/>
      <c r="AE783" s="35">
        <v>780</v>
      </c>
    </row>
    <row r="784" spans="1:31" ht="16.5" x14ac:dyDescent="0.2">
      <c r="A784" s="55">
        <f t="shared" si="105"/>
        <v>11</v>
      </c>
      <c r="B784" s="55">
        <f t="shared" si="111"/>
        <v>131</v>
      </c>
      <c r="C784" s="55">
        <f t="shared" si="106"/>
        <v>11</v>
      </c>
      <c r="D784" s="60">
        <f t="shared" si="110"/>
        <v>3111121</v>
      </c>
      <c r="E784" s="26">
        <v>31111</v>
      </c>
      <c r="F784" s="13">
        <v>2</v>
      </c>
      <c r="G784" s="13" t="s">
        <v>292</v>
      </c>
      <c r="H784" s="13" t="s">
        <v>299</v>
      </c>
      <c r="I784" s="13">
        <f t="shared" si="107"/>
        <v>109</v>
      </c>
      <c r="J784" s="13">
        <f t="shared" si="109"/>
        <v>13</v>
      </c>
      <c r="K784" s="13">
        <f t="shared" si="108"/>
        <v>3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27"/>
      <c r="AE784" s="35">
        <v>781</v>
      </c>
    </row>
    <row r="785" spans="1:31" ht="16.5" x14ac:dyDescent="0.2">
      <c r="A785" s="55">
        <f t="shared" si="105"/>
        <v>11</v>
      </c>
      <c r="B785" s="55">
        <f t="shared" si="111"/>
        <v>131</v>
      </c>
      <c r="C785" s="55">
        <f t="shared" si="106"/>
        <v>11</v>
      </c>
      <c r="D785" s="60">
        <f t="shared" si="110"/>
        <v>3111130</v>
      </c>
      <c r="E785" s="26">
        <v>31111</v>
      </c>
      <c r="F785" s="13">
        <v>3</v>
      </c>
      <c r="G785" s="13" t="s">
        <v>291</v>
      </c>
      <c r="H785" s="13" t="s">
        <v>698</v>
      </c>
      <c r="I785" s="13">
        <f t="shared" si="107"/>
        <v>109</v>
      </c>
      <c r="J785" s="13">
        <f t="shared" si="109"/>
        <v>13</v>
      </c>
      <c r="K785" s="13">
        <f t="shared" si="108"/>
        <v>3</v>
      </c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27"/>
      <c r="AE785" s="35">
        <v>782</v>
      </c>
    </row>
    <row r="786" spans="1:31" ht="17.25" thickBot="1" x14ac:dyDescent="0.25">
      <c r="A786" s="55">
        <f t="shared" si="105"/>
        <v>11</v>
      </c>
      <c r="B786" s="55">
        <f t="shared" si="111"/>
        <v>131</v>
      </c>
      <c r="C786" s="55">
        <f t="shared" si="106"/>
        <v>11</v>
      </c>
      <c r="D786" s="60">
        <f t="shared" si="110"/>
        <v>3111131</v>
      </c>
      <c r="E786" s="28">
        <v>31111</v>
      </c>
      <c r="F786" s="29">
        <v>3</v>
      </c>
      <c r="G786" s="29" t="s">
        <v>1111</v>
      </c>
      <c r="H786" s="29" t="s">
        <v>296</v>
      </c>
      <c r="I786" s="29">
        <f t="shared" si="107"/>
        <v>109</v>
      </c>
      <c r="J786" s="29">
        <f t="shared" si="109"/>
        <v>13</v>
      </c>
      <c r="K786" s="29">
        <f t="shared" si="108"/>
        <v>3</v>
      </c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31"/>
      <c r="AE786" s="35">
        <v>783</v>
      </c>
    </row>
    <row r="787" spans="1:31" ht="16.5" x14ac:dyDescent="0.2">
      <c r="A787" s="55">
        <f t="shared" si="105"/>
        <v>11</v>
      </c>
      <c r="B787" s="55">
        <f t="shared" si="111"/>
        <v>132</v>
      </c>
      <c r="C787" s="55">
        <f t="shared" si="106"/>
        <v>12</v>
      </c>
      <c r="D787" s="60">
        <f t="shared" si="110"/>
        <v>3111210</v>
      </c>
      <c r="E787" s="23">
        <v>31112</v>
      </c>
      <c r="F787" s="24">
        <v>1</v>
      </c>
      <c r="G787" s="24" t="s">
        <v>291</v>
      </c>
      <c r="H787" s="24" t="s">
        <v>749</v>
      </c>
      <c r="I787" s="24">
        <f t="shared" si="107"/>
        <v>109</v>
      </c>
      <c r="J787" s="24">
        <f t="shared" si="109"/>
        <v>13</v>
      </c>
      <c r="K787" s="24">
        <f t="shared" si="108"/>
        <v>3</v>
      </c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5"/>
      <c r="AE787" s="35">
        <v>784</v>
      </c>
    </row>
    <row r="788" spans="1:31" ht="16.5" x14ac:dyDescent="0.2">
      <c r="A788" s="55">
        <f t="shared" si="105"/>
        <v>11</v>
      </c>
      <c r="B788" s="55">
        <f t="shared" si="111"/>
        <v>132</v>
      </c>
      <c r="C788" s="55">
        <f t="shared" si="106"/>
        <v>12</v>
      </c>
      <c r="D788" s="60">
        <f t="shared" si="110"/>
        <v>3111211</v>
      </c>
      <c r="E788" s="26">
        <v>31112</v>
      </c>
      <c r="F788" s="13">
        <v>1</v>
      </c>
      <c r="G788" s="13" t="s">
        <v>1111</v>
      </c>
      <c r="H788" s="13" t="s">
        <v>295</v>
      </c>
      <c r="I788" s="13">
        <f t="shared" si="107"/>
        <v>109</v>
      </c>
      <c r="J788" s="13">
        <f t="shared" si="109"/>
        <v>13</v>
      </c>
      <c r="K788" s="13">
        <f t="shared" si="108"/>
        <v>3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27"/>
      <c r="AE788" s="35">
        <v>785</v>
      </c>
    </row>
    <row r="789" spans="1:31" ht="16.5" x14ac:dyDescent="0.2">
      <c r="A789" s="55">
        <f t="shared" si="105"/>
        <v>11</v>
      </c>
      <c r="B789" s="55">
        <f t="shared" si="111"/>
        <v>132</v>
      </c>
      <c r="C789" s="55">
        <f t="shared" si="106"/>
        <v>12</v>
      </c>
      <c r="D789" s="60">
        <f t="shared" si="110"/>
        <v>3111220</v>
      </c>
      <c r="E789" s="26">
        <v>31112</v>
      </c>
      <c r="F789" s="13">
        <v>2</v>
      </c>
      <c r="G789" s="13" t="s">
        <v>291</v>
      </c>
      <c r="H789" s="13" t="s">
        <v>297</v>
      </c>
      <c r="I789" s="13">
        <f t="shared" si="107"/>
        <v>109</v>
      </c>
      <c r="J789" s="13">
        <f t="shared" si="109"/>
        <v>13</v>
      </c>
      <c r="K789" s="13">
        <f t="shared" si="108"/>
        <v>3</v>
      </c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27"/>
      <c r="AE789" s="35">
        <v>786</v>
      </c>
    </row>
    <row r="790" spans="1:31" ht="16.5" x14ac:dyDescent="0.2">
      <c r="A790" s="55">
        <f t="shared" si="105"/>
        <v>11</v>
      </c>
      <c r="B790" s="55">
        <f t="shared" si="111"/>
        <v>132</v>
      </c>
      <c r="C790" s="55">
        <f t="shared" si="106"/>
        <v>12</v>
      </c>
      <c r="D790" s="60">
        <f t="shared" si="110"/>
        <v>3111221</v>
      </c>
      <c r="E790" s="26">
        <v>31112</v>
      </c>
      <c r="F790" s="13">
        <v>2</v>
      </c>
      <c r="G790" s="13" t="s">
        <v>292</v>
      </c>
      <c r="H790" s="13" t="s">
        <v>1118</v>
      </c>
      <c r="I790" s="13">
        <f t="shared" si="107"/>
        <v>109</v>
      </c>
      <c r="J790" s="13">
        <f t="shared" si="109"/>
        <v>13</v>
      </c>
      <c r="K790" s="13">
        <f t="shared" si="108"/>
        <v>3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27"/>
      <c r="AE790" s="35">
        <v>787</v>
      </c>
    </row>
    <row r="791" spans="1:31" ht="16.5" x14ac:dyDescent="0.2">
      <c r="A791" s="55">
        <f t="shared" si="105"/>
        <v>11</v>
      </c>
      <c r="B791" s="55">
        <f t="shared" si="111"/>
        <v>132</v>
      </c>
      <c r="C791" s="55">
        <f t="shared" si="106"/>
        <v>12</v>
      </c>
      <c r="D791" s="60">
        <f t="shared" si="110"/>
        <v>3111230</v>
      </c>
      <c r="E791" s="26">
        <v>31112</v>
      </c>
      <c r="F791" s="13">
        <v>3</v>
      </c>
      <c r="G791" s="13" t="s">
        <v>291</v>
      </c>
      <c r="H791" s="13" t="s">
        <v>698</v>
      </c>
      <c r="I791" s="13">
        <f t="shared" si="107"/>
        <v>109</v>
      </c>
      <c r="J791" s="13">
        <f t="shared" si="109"/>
        <v>13</v>
      </c>
      <c r="K791" s="13">
        <f t="shared" si="108"/>
        <v>3</v>
      </c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27"/>
      <c r="AE791" s="35">
        <v>788</v>
      </c>
    </row>
    <row r="792" spans="1:31" ht="17.25" thickBot="1" x14ac:dyDescent="0.25">
      <c r="A792" s="55">
        <f t="shared" si="105"/>
        <v>11</v>
      </c>
      <c r="B792" s="55">
        <f t="shared" si="111"/>
        <v>132</v>
      </c>
      <c r="C792" s="55">
        <f t="shared" si="106"/>
        <v>12</v>
      </c>
      <c r="D792" s="60">
        <f t="shared" si="110"/>
        <v>3111231</v>
      </c>
      <c r="E792" s="28">
        <v>31112</v>
      </c>
      <c r="F792" s="29">
        <v>3</v>
      </c>
      <c r="G792" s="29" t="s">
        <v>1111</v>
      </c>
      <c r="H792" s="29" t="s">
        <v>296</v>
      </c>
      <c r="I792" s="29">
        <f t="shared" si="107"/>
        <v>109</v>
      </c>
      <c r="J792" s="29">
        <f t="shared" si="109"/>
        <v>13</v>
      </c>
      <c r="K792" s="29">
        <f t="shared" si="108"/>
        <v>3</v>
      </c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31"/>
      <c r="AE792" s="35">
        <v>789</v>
      </c>
    </row>
    <row r="793" spans="1:31" ht="16.5" x14ac:dyDescent="0.2">
      <c r="A793" s="55">
        <f t="shared" si="105"/>
        <v>11</v>
      </c>
      <c r="B793" s="55">
        <f t="shared" si="111"/>
        <v>133</v>
      </c>
      <c r="C793" s="55">
        <f t="shared" si="106"/>
        <v>13</v>
      </c>
      <c r="D793" s="60">
        <f t="shared" si="110"/>
        <v>3111310</v>
      </c>
      <c r="E793" s="23">
        <v>31113</v>
      </c>
      <c r="F793" s="24">
        <v>1</v>
      </c>
      <c r="G793" s="24" t="s">
        <v>291</v>
      </c>
      <c r="H793" s="24" t="s">
        <v>749</v>
      </c>
      <c r="I793" s="24">
        <f t="shared" si="107"/>
        <v>110</v>
      </c>
      <c r="J793" s="24">
        <f t="shared" si="109"/>
        <v>14</v>
      </c>
      <c r="K793" s="24">
        <f t="shared" si="108"/>
        <v>3</v>
      </c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5"/>
      <c r="AE793" s="35">
        <v>790</v>
      </c>
    </row>
    <row r="794" spans="1:31" ht="16.5" x14ac:dyDescent="0.2">
      <c r="A794" s="55">
        <f t="shared" si="105"/>
        <v>11</v>
      </c>
      <c r="B794" s="55">
        <f t="shared" si="111"/>
        <v>133</v>
      </c>
      <c r="C794" s="55">
        <f t="shared" si="106"/>
        <v>13</v>
      </c>
      <c r="D794" s="60">
        <f t="shared" si="110"/>
        <v>3111311</v>
      </c>
      <c r="E794" s="26">
        <v>31113</v>
      </c>
      <c r="F794" s="13">
        <v>1</v>
      </c>
      <c r="G794" s="13" t="s">
        <v>292</v>
      </c>
      <c r="H794" s="13" t="s">
        <v>295</v>
      </c>
      <c r="I794" s="13">
        <f t="shared" si="107"/>
        <v>110</v>
      </c>
      <c r="J794" s="13">
        <f t="shared" si="109"/>
        <v>14</v>
      </c>
      <c r="K794" s="13">
        <f t="shared" si="108"/>
        <v>3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27"/>
      <c r="AE794" s="35">
        <v>791</v>
      </c>
    </row>
    <row r="795" spans="1:31" ht="16.5" x14ac:dyDescent="0.2">
      <c r="A795" s="55">
        <f t="shared" si="105"/>
        <v>11</v>
      </c>
      <c r="B795" s="55">
        <f t="shared" si="111"/>
        <v>133</v>
      </c>
      <c r="C795" s="55">
        <f t="shared" si="106"/>
        <v>13</v>
      </c>
      <c r="D795" s="60">
        <f t="shared" si="110"/>
        <v>3111320</v>
      </c>
      <c r="E795" s="26">
        <v>31113</v>
      </c>
      <c r="F795" s="13">
        <v>2</v>
      </c>
      <c r="G795" s="13" t="s">
        <v>291</v>
      </c>
      <c r="H795" s="13" t="s">
        <v>297</v>
      </c>
      <c r="I795" s="13">
        <f t="shared" si="107"/>
        <v>110</v>
      </c>
      <c r="J795" s="13">
        <f t="shared" si="109"/>
        <v>13</v>
      </c>
      <c r="K795" s="13">
        <f t="shared" si="108"/>
        <v>3</v>
      </c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27"/>
      <c r="AE795" s="35">
        <v>792</v>
      </c>
    </row>
    <row r="796" spans="1:31" ht="16.5" x14ac:dyDescent="0.2">
      <c r="A796" s="55">
        <f t="shared" si="105"/>
        <v>11</v>
      </c>
      <c r="B796" s="55">
        <f t="shared" si="111"/>
        <v>133</v>
      </c>
      <c r="C796" s="55">
        <f t="shared" si="106"/>
        <v>13</v>
      </c>
      <c r="D796" s="60">
        <f t="shared" si="110"/>
        <v>3111321</v>
      </c>
      <c r="E796" s="26">
        <v>31113</v>
      </c>
      <c r="F796" s="13">
        <v>2</v>
      </c>
      <c r="G796" s="13" t="s">
        <v>292</v>
      </c>
      <c r="H796" s="13" t="s">
        <v>299</v>
      </c>
      <c r="I796" s="13">
        <f t="shared" si="107"/>
        <v>110</v>
      </c>
      <c r="J796" s="13">
        <f t="shared" si="109"/>
        <v>13</v>
      </c>
      <c r="K796" s="13">
        <f t="shared" si="108"/>
        <v>3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27"/>
      <c r="AE796" s="35">
        <v>793</v>
      </c>
    </row>
    <row r="797" spans="1:31" ht="16.5" x14ac:dyDescent="0.2">
      <c r="A797" s="55">
        <f t="shared" si="105"/>
        <v>11</v>
      </c>
      <c r="B797" s="55">
        <f t="shared" si="111"/>
        <v>133</v>
      </c>
      <c r="C797" s="55">
        <f t="shared" si="106"/>
        <v>13</v>
      </c>
      <c r="D797" s="60">
        <f t="shared" si="110"/>
        <v>3111330</v>
      </c>
      <c r="E797" s="26">
        <v>31113</v>
      </c>
      <c r="F797" s="13">
        <v>3</v>
      </c>
      <c r="G797" s="13" t="s">
        <v>291</v>
      </c>
      <c r="H797" s="13" t="s">
        <v>698</v>
      </c>
      <c r="I797" s="13">
        <f t="shared" si="107"/>
        <v>110</v>
      </c>
      <c r="J797" s="13">
        <f t="shared" si="109"/>
        <v>13</v>
      </c>
      <c r="K797" s="13">
        <f t="shared" si="108"/>
        <v>3</v>
      </c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27"/>
      <c r="AE797" s="35">
        <v>794</v>
      </c>
    </row>
    <row r="798" spans="1:31" ht="17.25" thickBot="1" x14ac:dyDescent="0.25">
      <c r="A798" s="55">
        <f t="shared" si="105"/>
        <v>11</v>
      </c>
      <c r="B798" s="55">
        <f t="shared" si="111"/>
        <v>133</v>
      </c>
      <c r="C798" s="55">
        <f t="shared" si="106"/>
        <v>13</v>
      </c>
      <c r="D798" s="60">
        <f t="shared" si="110"/>
        <v>3111331</v>
      </c>
      <c r="E798" s="28">
        <v>31113</v>
      </c>
      <c r="F798" s="29">
        <v>3</v>
      </c>
      <c r="G798" s="29" t="s">
        <v>1111</v>
      </c>
      <c r="H798" s="29" t="s">
        <v>296</v>
      </c>
      <c r="I798" s="29">
        <f t="shared" si="107"/>
        <v>110</v>
      </c>
      <c r="J798" s="29">
        <f t="shared" si="109"/>
        <v>13</v>
      </c>
      <c r="K798" s="29">
        <f t="shared" si="108"/>
        <v>3</v>
      </c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31"/>
      <c r="AE798" s="35">
        <v>795</v>
      </c>
    </row>
    <row r="799" spans="1:31" ht="16.5" x14ac:dyDescent="0.2">
      <c r="A799" s="55">
        <f t="shared" si="105"/>
        <v>11</v>
      </c>
      <c r="B799" s="55">
        <f t="shared" si="111"/>
        <v>134</v>
      </c>
      <c r="C799" s="55">
        <f t="shared" si="106"/>
        <v>14</v>
      </c>
      <c r="D799" s="60">
        <f t="shared" si="110"/>
        <v>3111410</v>
      </c>
      <c r="E799" s="23">
        <v>31114</v>
      </c>
      <c r="F799" s="24">
        <v>1</v>
      </c>
      <c r="G799" s="24" t="s">
        <v>291</v>
      </c>
      <c r="H799" s="24" t="s">
        <v>749</v>
      </c>
      <c r="I799" s="24">
        <f t="shared" si="107"/>
        <v>110</v>
      </c>
      <c r="J799" s="24">
        <f t="shared" si="109"/>
        <v>14</v>
      </c>
      <c r="K799" s="24">
        <f t="shared" si="108"/>
        <v>3</v>
      </c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5"/>
      <c r="AE799" s="35">
        <v>796</v>
      </c>
    </row>
    <row r="800" spans="1:31" ht="16.5" x14ac:dyDescent="0.2">
      <c r="A800" s="55">
        <f t="shared" si="105"/>
        <v>11</v>
      </c>
      <c r="B800" s="55">
        <f t="shared" si="111"/>
        <v>134</v>
      </c>
      <c r="C800" s="55">
        <f t="shared" si="106"/>
        <v>14</v>
      </c>
      <c r="D800" s="60">
        <f t="shared" si="110"/>
        <v>3111411</v>
      </c>
      <c r="E800" s="26">
        <v>31114</v>
      </c>
      <c r="F800" s="13">
        <v>1</v>
      </c>
      <c r="G800" s="13" t="s">
        <v>292</v>
      </c>
      <c r="H800" s="13" t="s">
        <v>295</v>
      </c>
      <c r="I800" s="13">
        <f t="shared" si="107"/>
        <v>110</v>
      </c>
      <c r="J800" s="13">
        <f t="shared" si="109"/>
        <v>14</v>
      </c>
      <c r="K800" s="13">
        <f t="shared" si="108"/>
        <v>3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27"/>
      <c r="AE800" s="35">
        <v>797</v>
      </c>
    </row>
    <row r="801" spans="1:31" ht="16.5" x14ac:dyDescent="0.2">
      <c r="A801" s="55">
        <f t="shared" si="105"/>
        <v>11</v>
      </c>
      <c r="B801" s="55">
        <f t="shared" si="111"/>
        <v>134</v>
      </c>
      <c r="C801" s="55">
        <f t="shared" si="106"/>
        <v>14</v>
      </c>
      <c r="D801" s="60">
        <f t="shared" si="110"/>
        <v>3111420</v>
      </c>
      <c r="E801" s="26">
        <v>31114</v>
      </c>
      <c r="F801" s="13">
        <v>2</v>
      </c>
      <c r="G801" s="13" t="s">
        <v>1113</v>
      </c>
      <c r="H801" s="13" t="s">
        <v>1117</v>
      </c>
      <c r="I801" s="13">
        <f t="shared" si="107"/>
        <v>110</v>
      </c>
      <c r="J801" s="13">
        <f t="shared" si="109"/>
        <v>14</v>
      </c>
      <c r="K801" s="13">
        <f t="shared" si="108"/>
        <v>3</v>
      </c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27"/>
      <c r="AE801" s="35">
        <v>798</v>
      </c>
    </row>
    <row r="802" spans="1:31" ht="16.5" x14ac:dyDescent="0.2">
      <c r="A802" s="55">
        <f t="shared" si="105"/>
        <v>11</v>
      </c>
      <c r="B802" s="55">
        <f t="shared" si="111"/>
        <v>134</v>
      </c>
      <c r="C802" s="55">
        <f t="shared" si="106"/>
        <v>14</v>
      </c>
      <c r="D802" s="60">
        <f t="shared" si="110"/>
        <v>3111421</v>
      </c>
      <c r="E802" s="26">
        <v>31114</v>
      </c>
      <c r="F802" s="13">
        <v>2</v>
      </c>
      <c r="G802" s="13" t="s">
        <v>292</v>
      </c>
      <c r="H802" s="13" t="s">
        <v>299</v>
      </c>
      <c r="I802" s="13">
        <f t="shared" si="107"/>
        <v>110</v>
      </c>
      <c r="J802" s="13">
        <f t="shared" si="109"/>
        <v>14</v>
      </c>
      <c r="K802" s="13">
        <f t="shared" si="108"/>
        <v>3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27"/>
      <c r="AE802" s="35">
        <v>799</v>
      </c>
    </row>
    <row r="803" spans="1:31" ht="16.5" x14ac:dyDescent="0.2">
      <c r="A803" s="55">
        <f t="shared" si="105"/>
        <v>11</v>
      </c>
      <c r="B803" s="55">
        <f t="shared" si="111"/>
        <v>134</v>
      </c>
      <c r="C803" s="55">
        <f t="shared" si="106"/>
        <v>14</v>
      </c>
      <c r="D803" s="60">
        <f t="shared" si="110"/>
        <v>3111430</v>
      </c>
      <c r="E803" s="26">
        <v>31114</v>
      </c>
      <c r="F803" s="13">
        <v>3</v>
      </c>
      <c r="G803" s="13" t="s">
        <v>291</v>
      </c>
      <c r="H803" s="13" t="s">
        <v>698</v>
      </c>
      <c r="I803" s="13">
        <f t="shared" si="107"/>
        <v>110</v>
      </c>
      <c r="J803" s="13">
        <f t="shared" si="109"/>
        <v>13</v>
      </c>
      <c r="K803" s="13">
        <f t="shared" si="108"/>
        <v>3</v>
      </c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27"/>
      <c r="AE803" s="35">
        <v>800</v>
      </c>
    </row>
    <row r="804" spans="1:31" ht="17.25" thickBot="1" x14ac:dyDescent="0.25">
      <c r="A804" s="55">
        <f t="shared" si="105"/>
        <v>11</v>
      </c>
      <c r="B804" s="55">
        <f t="shared" si="111"/>
        <v>134</v>
      </c>
      <c r="C804" s="55">
        <f t="shared" si="106"/>
        <v>14</v>
      </c>
      <c r="D804" s="60">
        <f t="shared" si="110"/>
        <v>3111431</v>
      </c>
      <c r="E804" s="28">
        <v>31114</v>
      </c>
      <c r="F804" s="29">
        <v>3</v>
      </c>
      <c r="G804" s="29" t="s">
        <v>292</v>
      </c>
      <c r="H804" s="29" t="s">
        <v>296</v>
      </c>
      <c r="I804" s="29">
        <f t="shared" si="107"/>
        <v>110</v>
      </c>
      <c r="J804" s="29">
        <f t="shared" si="109"/>
        <v>13</v>
      </c>
      <c r="K804" s="29">
        <f t="shared" si="108"/>
        <v>3</v>
      </c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31"/>
      <c r="AE804" s="35">
        <v>801</v>
      </c>
    </row>
    <row r="805" spans="1:31" ht="16.5" x14ac:dyDescent="0.2">
      <c r="A805" s="55">
        <f t="shared" si="105"/>
        <v>11</v>
      </c>
      <c r="B805" s="55">
        <f t="shared" si="111"/>
        <v>135</v>
      </c>
      <c r="C805" s="55">
        <f t="shared" si="106"/>
        <v>15</v>
      </c>
      <c r="D805" s="60">
        <f t="shared" si="110"/>
        <v>3111510</v>
      </c>
      <c r="E805" s="23">
        <v>31115</v>
      </c>
      <c r="F805" s="24">
        <v>1</v>
      </c>
      <c r="G805" s="24" t="s">
        <v>1113</v>
      </c>
      <c r="H805" s="24" t="s">
        <v>749</v>
      </c>
      <c r="I805" s="24">
        <f t="shared" si="107"/>
        <v>110</v>
      </c>
      <c r="J805" s="24">
        <f t="shared" si="109"/>
        <v>14</v>
      </c>
      <c r="K805" s="24">
        <f t="shared" si="108"/>
        <v>3</v>
      </c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5"/>
      <c r="AE805" s="35">
        <v>802</v>
      </c>
    </row>
    <row r="806" spans="1:31" ht="16.5" x14ac:dyDescent="0.2">
      <c r="A806" s="55">
        <f t="shared" si="105"/>
        <v>11</v>
      </c>
      <c r="B806" s="55">
        <f t="shared" si="111"/>
        <v>135</v>
      </c>
      <c r="C806" s="55">
        <f t="shared" si="106"/>
        <v>15</v>
      </c>
      <c r="D806" s="60">
        <f t="shared" si="110"/>
        <v>3111511</v>
      </c>
      <c r="E806" s="26">
        <v>31115</v>
      </c>
      <c r="F806" s="13">
        <v>1</v>
      </c>
      <c r="G806" s="13" t="s">
        <v>292</v>
      </c>
      <c r="H806" s="13" t="s">
        <v>295</v>
      </c>
      <c r="I806" s="13">
        <f t="shared" si="107"/>
        <v>110</v>
      </c>
      <c r="J806" s="13">
        <f t="shared" si="109"/>
        <v>14</v>
      </c>
      <c r="K806" s="13">
        <f t="shared" si="108"/>
        <v>3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27"/>
      <c r="AE806" s="35">
        <v>803</v>
      </c>
    </row>
    <row r="807" spans="1:31" ht="16.5" x14ac:dyDescent="0.2">
      <c r="A807" s="55">
        <f t="shared" si="105"/>
        <v>11</v>
      </c>
      <c r="B807" s="55">
        <f t="shared" si="111"/>
        <v>135</v>
      </c>
      <c r="C807" s="55">
        <f t="shared" si="106"/>
        <v>15</v>
      </c>
      <c r="D807" s="60">
        <f t="shared" si="110"/>
        <v>3111520</v>
      </c>
      <c r="E807" s="26">
        <v>31115</v>
      </c>
      <c r="F807" s="13">
        <v>2</v>
      </c>
      <c r="G807" s="13" t="s">
        <v>291</v>
      </c>
      <c r="H807" s="13" t="s">
        <v>297</v>
      </c>
      <c r="I807" s="13">
        <f t="shared" si="107"/>
        <v>110</v>
      </c>
      <c r="J807" s="13">
        <f t="shared" si="109"/>
        <v>14</v>
      </c>
      <c r="K807" s="13">
        <f t="shared" si="108"/>
        <v>3</v>
      </c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27"/>
      <c r="AE807" s="35">
        <v>804</v>
      </c>
    </row>
    <row r="808" spans="1:31" ht="16.5" x14ac:dyDescent="0.2">
      <c r="A808" s="55">
        <f t="shared" si="105"/>
        <v>11</v>
      </c>
      <c r="B808" s="55">
        <f t="shared" si="111"/>
        <v>135</v>
      </c>
      <c r="C808" s="55">
        <f t="shared" si="106"/>
        <v>15</v>
      </c>
      <c r="D808" s="60">
        <f t="shared" si="110"/>
        <v>3111521</v>
      </c>
      <c r="E808" s="26">
        <v>31115</v>
      </c>
      <c r="F808" s="13">
        <v>2</v>
      </c>
      <c r="G808" s="13" t="s">
        <v>292</v>
      </c>
      <c r="H808" s="13" t="s">
        <v>299</v>
      </c>
      <c r="I808" s="13">
        <f t="shared" si="107"/>
        <v>110</v>
      </c>
      <c r="J808" s="13">
        <f t="shared" si="109"/>
        <v>14</v>
      </c>
      <c r="K808" s="13">
        <f t="shared" si="108"/>
        <v>3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27"/>
      <c r="AE808" s="35">
        <v>805</v>
      </c>
    </row>
    <row r="809" spans="1:31" ht="16.5" x14ac:dyDescent="0.2">
      <c r="A809" s="55">
        <f t="shared" si="105"/>
        <v>11</v>
      </c>
      <c r="B809" s="55">
        <f t="shared" si="111"/>
        <v>135</v>
      </c>
      <c r="C809" s="55">
        <f t="shared" si="106"/>
        <v>15</v>
      </c>
      <c r="D809" s="60">
        <f t="shared" si="110"/>
        <v>3111530</v>
      </c>
      <c r="E809" s="26">
        <v>31115</v>
      </c>
      <c r="F809" s="13">
        <v>3</v>
      </c>
      <c r="G809" s="13" t="s">
        <v>291</v>
      </c>
      <c r="H809" s="13" t="s">
        <v>1114</v>
      </c>
      <c r="I809" s="13">
        <f t="shared" si="107"/>
        <v>110</v>
      </c>
      <c r="J809" s="13">
        <f t="shared" si="109"/>
        <v>14</v>
      </c>
      <c r="K809" s="13">
        <f t="shared" si="108"/>
        <v>3</v>
      </c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27"/>
      <c r="AE809" s="35">
        <v>806</v>
      </c>
    </row>
    <row r="810" spans="1:31" ht="17.25" thickBot="1" x14ac:dyDescent="0.25">
      <c r="A810" s="55">
        <f t="shared" si="105"/>
        <v>11</v>
      </c>
      <c r="B810" s="55">
        <f t="shared" si="111"/>
        <v>135</v>
      </c>
      <c r="C810" s="55">
        <f t="shared" si="106"/>
        <v>15</v>
      </c>
      <c r="D810" s="60">
        <f t="shared" si="110"/>
        <v>3111531</v>
      </c>
      <c r="E810" s="28">
        <v>31115</v>
      </c>
      <c r="F810" s="29">
        <v>3</v>
      </c>
      <c r="G810" s="29" t="s">
        <v>292</v>
      </c>
      <c r="H810" s="29" t="s">
        <v>1119</v>
      </c>
      <c r="I810" s="29">
        <f t="shared" si="107"/>
        <v>110</v>
      </c>
      <c r="J810" s="29">
        <f t="shared" si="109"/>
        <v>14</v>
      </c>
      <c r="K810" s="29">
        <f t="shared" si="108"/>
        <v>3</v>
      </c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31"/>
      <c r="AE810" s="35">
        <v>807</v>
      </c>
    </row>
    <row r="811" spans="1:31" ht="16.5" x14ac:dyDescent="0.2">
      <c r="A811" s="55">
        <f t="shared" si="105"/>
        <v>12</v>
      </c>
      <c r="B811" s="55">
        <f t="shared" si="111"/>
        <v>136</v>
      </c>
      <c r="C811" s="55">
        <f t="shared" si="106"/>
        <v>1</v>
      </c>
      <c r="D811" s="60">
        <f t="shared" si="110"/>
        <v>3120110</v>
      </c>
      <c r="E811" s="23">
        <v>31201</v>
      </c>
      <c r="F811" s="24">
        <v>1</v>
      </c>
      <c r="G811" s="24" t="s">
        <v>291</v>
      </c>
      <c r="H811" s="24" t="s">
        <v>749</v>
      </c>
      <c r="I811" s="24">
        <f t="shared" si="107"/>
        <v>114</v>
      </c>
      <c r="J811" s="24">
        <f t="shared" si="109"/>
        <v>14</v>
      </c>
      <c r="K811" s="24">
        <f t="shared" si="108"/>
        <v>3</v>
      </c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5"/>
      <c r="AE811" s="35">
        <v>808</v>
      </c>
    </row>
    <row r="812" spans="1:31" ht="16.5" x14ac:dyDescent="0.2">
      <c r="A812" s="55">
        <f t="shared" si="105"/>
        <v>12</v>
      </c>
      <c r="B812" s="55">
        <f t="shared" si="111"/>
        <v>136</v>
      </c>
      <c r="C812" s="55">
        <f t="shared" si="106"/>
        <v>1</v>
      </c>
      <c r="D812" s="60">
        <f t="shared" si="110"/>
        <v>3120111</v>
      </c>
      <c r="E812" s="26">
        <v>31201</v>
      </c>
      <c r="F812" s="13">
        <v>1</v>
      </c>
      <c r="G812" s="13" t="s">
        <v>292</v>
      </c>
      <c r="H812" s="13" t="s">
        <v>1116</v>
      </c>
      <c r="I812" s="13">
        <f t="shared" si="107"/>
        <v>114</v>
      </c>
      <c r="J812" s="13">
        <f t="shared" si="109"/>
        <v>14</v>
      </c>
      <c r="K812" s="13">
        <f t="shared" si="108"/>
        <v>3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27"/>
      <c r="AE812" s="35">
        <v>809</v>
      </c>
    </row>
    <row r="813" spans="1:31" ht="16.5" x14ac:dyDescent="0.2">
      <c r="A813" s="55">
        <f t="shared" si="105"/>
        <v>12</v>
      </c>
      <c r="B813" s="55">
        <f t="shared" si="111"/>
        <v>136</v>
      </c>
      <c r="C813" s="55">
        <f t="shared" si="106"/>
        <v>1</v>
      </c>
      <c r="D813" s="60">
        <f t="shared" si="110"/>
        <v>3120120</v>
      </c>
      <c r="E813" s="26">
        <v>31201</v>
      </c>
      <c r="F813" s="13">
        <v>2</v>
      </c>
      <c r="G813" s="13" t="s">
        <v>291</v>
      </c>
      <c r="H813" s="13" t="s">
        <v>1117</v>
      </c>
      <c r="I813" s="13">
        <f t="shared" si="107"/>
        <v>114</v>
      </c>
      <c r="J813" s="13">
        <f t="shared" si="109"/>
        <v>14</v>
      </c>
      <c r="K813" s="13">
        <f t="shared" si="108"/>
        <v>3</v>
      </c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27"/>
      <c r="AE813" s="35">
        <v>810</v>
      </c>
    </row>
    <row r="814" spans="1:31" ht="16.5" x14ac:dyDescent="0.2">
      <c r="A814" s="55">
        <f t="shared" si="105"/>
        <v>12</v>
      </c>
      <c r="B814" s="55">
        <f t="shared" si="111"/>
        <v>136</v>
      </c>
      <c r="C814" s="55">
        <f t="shared" si="106"/>
        <v>1</v>
      </c>
      <c r="D814" s="60">
        <f t="shared" si="110"/>
        <v>3120121</v>
      </c>
      <c r="E814" s="26">
        <v>31201</v>
      </c>
      <c r="F814" s="13">
        <v>2</v>
      </c>
      <c r="G814" s="13" t="s">
        <v>292</v>
      </c>
      <c r="H814" s="13" t="s">
        <v>299</v>
      </c>
      <c r="I814" s="13">
        <f t="shared" si="107"/>
        <v>114</v>
      </c>
      <c r="J814" s="13">
        <f t="shared" si="109"/>
        <v>14</v>
      </c>
      <c r="K814" s="13">
        <f t="shared" si="108"/>
        <v>3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27"/>
      <c r="AE814" s="35">
        <v>811</v>
      </c>
    </row>
    <row r="815" spans="1:31" ht="16.5" x14ac:dyDescent="0.2">
      <c r="A815" s="55">
        <f t="shared" si="105"/>
        <v>12</v>
      </c>
      <c r="B815" s="55">
        <f t="shared" si="111"/>
        <v>136</v>
      </c>
      <c r="C815" s="55">
        <f t="shared" si="106"/>
        <v>1</v>
      </c>
      <c r="D815" s="60">
        <f t="shared" si="110"/>
        <v>3120130</v>
      </c>
      <c r="E815" s="26">
        <v>31201</v>
      </c>
      <c r="F815" s="13">
        <v>3</v>
      </c>
      <c r="G815" s="13" t="s">
        <v>291</v>
      </c>
      <c r="H815" s="13" t="s">
        <v>698</v>
      </c>
      <c r="I815" s="13">
        <f t="shared" si="107"/>
        <v>114</v>
      </c>
      <c r="J815" s="13">
        <f t="shared" si="109"/>
        <v>14</v>
      </c>
      <c r="K815" s="13">
        <f t="shared" si="108"/>
        <v>3</v>
      </c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27"/>
      <c r="AE815" s="35">
        <v>812</v>
      </c>
    </row>
    <row r="816" spans="1:31" ht="17.25" thickBot="1" x14ac:dyDescent="0.25">
      <c r="A816" s="55">
        <f t="shared" si="105"/>
        <v>12</v>
      </c>
      <c r="B816" s="55">
        <f t="shared" si="111"/>
        <v>136</v>
      </c>
      <c r="C816" s="55">
        <f t="shared" si="106"/>
        <v>1</v>
      </c>
      <c r="D816" s="60">
        <f t="shared" si="110"/>
        <v>3120131</v>
      </c>
      <c r="E816" s="28">
        <v>31201</v>
      </c>
      <c r="F816" s="29">
        <v>3</v>
      </c>
      <c r="G816" s="29" t="s">
        <v>292</v>
      </c>
      <c r="H816" s="29" t="s">
        <v>296</v>
      </c>
      <c r="I816" s="29">
        <f t="shared" si="107"/>
        <v>114</v>
      </c>
      <c r="J816" s="29">
        <f t="shared" si="109"/>
        <v>14</v>
      </c>
      <c r="K816" s="29">
        <f t="shared" si="108"/>
        <v>3</v>
      </c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31"/>
      <c r="AE816" s="35">
        <v>813</v>
      </c>
    </row>
    <row r="817" spans="1:31" ht="16.5" x14ac:dyDescent="0.2">
      <c r="A817" s="55">
        <f t="shared" si="105"/>
        <v>12</v>
      </c>
      <c r="B817" s="55">
        <f t="shared" si="111"/>
        <v>137</v>
      </c>
      <c r="C817" s="55">
        <f t="shared" si="106"/>
        <v>2</v>
      </c>
      <c r="D817" s="60">
        <f t="shared" si="110"/>
        <v>3120210</v>
      </c>
      <c r="E817" s="23">
        <v>31202</v>
      </c>
      <c r="F817" s="24">
        <v>1</v>
      </c>
      <c r="G817" s="24" t="s">
        <v>291</v>
      </c>
      <c r="H817" s="24" t="s">
        <v>749</v>
      </c>
      <c r="I817" s="24">
        <f t="shared" si="107"/>
        <v>115</v>
      </c>
      <c r="J817" s="24">
        <f t="shared" si="109"/>
        <v>15</v>
      </c>
      <c r="K817" s="24">
        <f t="shared" si="108"/>
        <v>3</v>
      </c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5"/>
      <c r="AE817" s="35">
        <v>814</v>
      </c>
    </row>
    <row r="818" spans="1:31" ht="16.5" x14ac:dyDescent="0.2">
      <c r="A818" s="55">
        <f t="shared" si="105"/>
        <v>12</v>
      </c>
      <c r="B818" s="55">
        <f t="shared" si="111"/>
        <v>137</v>
      </c>
      <c r="C818" s="55">
        <f t="shared" si="106"/>
        <v>2</v>
      </c>
      <c r="D818" s="60">
        <f t="shared" si="110"/>
        <v>3120211</v>
      </c>
      <c r="E818" s="26">
        <v>31202</v>
      </c>
      <c r="F818" s="13">
        <v>1</v>
      </c>
      <c r="G818" s="13" t="s">
        <v>292</v>
      </c>
      <c r="H818" s="13" t="s">
        <v>295</v>
      </c>
      <c r="I818" s="13">
        <f t="shared" si="107"/>
        <v>115</v>
      </c>
      <c r="J818" s="13">
        <f t="shared" si="109"/>
        <v>15</v>
      </c>
      <c r="K818" s="13">
        <f t="shared" si="108"/>
        <v>3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27"/>
      <c r="AE818" s="35">
        <v>815</v>
      </c>
    </row>
    <row r="819" spans="1:31" ht="16.5" x14ac:dyDescent="0.2">
      <c r="A819" s="55">
        <f t="shared" si="105"/>
        <v>12</v>
      </c>
      <c r="B819" s="55">
        <f t="shared" si="111"/>
        <v>137</v>
      </c>
      <c r="C819" s="55">
        <f t="shared" si="106"/>
        <v>2</v>
      </c>
      <c r="D819" s="60">
        <f t="shared" si="110"/>
        <v>3120220</v>
      </c>
      <c r="E819" s="26">
        <v>31202</v>
      </c>
      <c r="F819" s="13">
        <v>2</v>
      </c>
      <c r="G819" s="13" t="s">
        <v>291</v>
      </c>
      <c r="H819" s="13" t="s">
        <v>1117</v>
      </c>
      <c r="I819" s="13">
        <f t="shared" si="107"/>
        <v>115</v>
      </c>
      <c r="J819" s="13">
        <f t="shared" si="109"/>
        <v>14</v>
      </c>
      <c r="K819" s="13">
        <f t="shared" si="108"/>
        <v>3</v>
      </c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27"/>
      <c r="AE819" s="35">
        <v>816</v>
      </c>
    </row>
    <row r="820" spans="1:31" ht="16.5" x14ac:dyDescent="0.2">
      <c r="A820" s="55">
        <f t="shared" si="105"/>
        <v>12</v>
      </c>
      <c r="B820" s="55">
        <f t="shared" si="111"/>
        <v>137</v>
      </c>
      <c r="C820" s="55">
        <f t="shared" si="106"/>
        <v>2</v>
      </c>
      <c r="D820" s="60">
        <f t="shared" si="110"/>
        <v>3120221</v>
      </c>
      <c r="E820" s="26">
        <v>31202</v>
      </c>
      <c r="F820" s="13">
        <v>2</v>
      </c>
      <c r="G820" s="13" t="s">
        <v>292</v>
      </c>
      <c r="H820" s="13" t="s">
        <v>299</v>
      </c>
      <c r="I820" s="13">
        <f t="shared" si="107"/>
        <v>115</v>
      </c>
      <c r="J820" s="13">
        <f t="shared" si="109"/>
        <v>14</v>
      </c>
      <c r="K820" s="13">
        <f t="shared" si="108"/>
        <v>3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27"/>
      <c r="AE820" s="35">
        <v>817</v>
      </c>
    </row>
    <row r="821" spans="1:31" ht="16.5" x14ac:dyDescent="0.2">
      <c r="A821" s="55">
        <f t="shared" si="105"/>
        <v>12</v>
      </c>
      <c r="B821" s="55">
        <f t="shared" si="111"/>
        <v>137</v>
      </c>
      <c r="C821" s="55">
        <f t="shared" si="106"/>
        <v>2</v>
      </c>
      <c r="D821" s="60">
        <f t="shared" si="110"/>
        <v>3120230</v>
      </c>
      <c r="E821" s="26">
        <v>31202</v>
      </c>
      <c r="F821" s="13">
        <v>3</v>
      </c>
      <c r="G821" s="13" t="s">
        <v>1113</v>
      </c>
      <c r="H821" s="13" t="s">
        <v>698</v>
      </c>
      <c r="I821" s="13">
        <f t="shared" si="107"/>
        <v>115</v>
      </c>
      <c r="J821" s="13">
        <f t="shared" si="109"/>
        <v>14</v>
      </c>
      <c r="K821" s="13">
        <f t="shared" si="108"/>
        <v>3</v>
      </c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27"/>
      <c r="AE821" s="35">
        <v>818</v>
      </c>
    </row>
    <row r="822" spans="1:31" ht="17.25" thickBot="1" x14ac:dyDescent="0.25">
      <c r="A822" s="55">
        <f t="shared" si="105"/>
        <v>12</v>
      </c>
      <c r="B822" s="55">
        <f t="shared" si="111"/>
        <v>137</v>
      </c>
      <c r="C822" s="55">
        <f t="shared" si="106"/>
        <v>2</v>
      </c>
      <c r="D822" s="60">
        <f t="shared" si="110"/>
        <v>3120231</v>
      </c>
      <c r="E822" s="28">
        <v>31202</v>
      </c>
      <c r="F822" s="29">
        <v>3</v>
      </c>
      <c r="G822" s="29" t="s">
        <v>292</v>
      </c>
      <c r="H822" s="29" t="s">
        <v>296</v>
      </c>
      <c r="I822" s="29">
        <f t="shared" si="107"/>
        <v>115</v>
      </c>
      <c r="J822" s="29">
        <f t="shared" si="109"/>
        <v>14</v>
      </c>
      <c r="K822" s="29">
        <f t="shared" si="108"/>
        <v>3</v>
      </c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31"/>
      <c r="AE822" s="35">
        <v>819</v>
      </c>
    </row>
    <row r="823" spans="1:31" ht="16.5" x14ac:dyDescent="0.2">
      <c r="A823" s="55">
        <f t="shared" si="105"/>
        <v>12</v>
      </c>
      <c r="B823" s="55">
        <f t="shared" si="111"/>
        <v>138</v>
      </c>
      <c r="C823" s="55">
        <f t="shared" si="106"/>
        <v>3</v>
      </c>
      <c r="D823" s="60">
        <f t="shared" si="110"/>
        <v>3120310</v>
      </c>
      <c r="E823" s="23">
        <v>31203</v>
      </c>
      <c r="F823" s="24">
        <v>1</v>
      </c>
      <c r="G823" s="24" t="s">
        <v>291</v>
      </c>
      <c r="H823" s="24" t="s">
        <v>749</v>
      </c>
      <c r="I823" s="24">
        <f t="shared" si="107"/>
        <v>115</v>
      </c>
      <c r="J823" s="24">
        <f t="shared" si="109"/>
        <v>15</v>
      </c>
      <c r="K823" s="24">
        <f t="shared" si="108"/>
        <v>3</v>
      </c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5"/>
      <c r="AE823" s="35">
        <v>820</v>
      </c>
    </row>
    <row r="824" spans="1:31" ht="16.5" x14ac:dyDescent="0.2">
      <c r="A824" s="55">
        <f t="shared" si="105"/>
        <v>12</v>
      </c>
      <c r="B824" s="55">
        <f t="shared" si="111"/>
        <v>138</v>
      </c>
      <c r="C824" s="55">
        <f t="shared" si="106"/>
        <v>3</v>
      </c>
      <c r="D824" s="60">
        <f t="shared" si="110"/>
        <v>3120311</v>
      </c>
      <c r="E824" s="26">
        <v>31203</v>
      </c>
      <c r="F824" s="13">
        <v>1</v>
      </c>
      <c r="G824" s="13" t="s">
        <v>292</v>
      </c>
      <c r="H824" s="13" t="s">
        <v>295</v>
      </c>
      <c r="I824" s="13">
        <f t="shared" si="107"/>
        <v>115</v>
      </c>
      <c r="J824" s="13">
        <f t="shared" si="109"/>
        <v>15</v>
      </c>
      <c r="K824" s="13">
        <f t="shared" si="108"/>
        <v>3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27"/>
      <c r="AE824" s="35">
        <v>821</v>
      </c>
    </row>
    <row r="825" spans="1:31" ht="16.5" x14ac:dyDescent="0.2">
      <c r="A825" s="55">
        <f t="shared" si="105"/>
        <v>12</v>
      </c>
      <c r="B825" s="55">
        <f t="shared" si="111"/>
        <v>138</v>
      </c>
      <c r="C825" s="55">
        <f t="shared" si="106"/>
        <v>3</v>
      </c>
      <c r="D825" s="60">
        <f t="shared" si="110"/>
        <v>3120320</v>
      </c>
      <c r="E825" s="26">
        <v>31203</v>
      </c>
      <c r="F825" s="13">
        <v>2</v>
      </c>
      <c r="G825" s="13" t="s">
        <v>291</v>
      </c>
      <c r="H825" s="13" t="s">
        <v>297</v>
      </c>
      <c r="I825" s="13">
        <f t="shared" si="107"/>
        <v>115</v>
      </c>
      <c r="J825" s="13">
        <f t="shared" si="109"/>
        <v>15</v>
      </c>
      <c r="K825" s="13">
        <f t="shared" si="108"/>
        <v>3</v>
      </c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27"/>
      <c r="AE825" s="35">
        <v>822</v>
      </c>
    </row>
    <row r="826" spans="1:31" ht="16.5" x14ac:dyDescent="0.2">
      <c r="A826" s="55">
        <f t="shared" si="105"/>
        <v>12</v>
      </c>
      <c r="B826" s="55">
        <f t="shared" si="111"/>
        <v>138</v>
      </c>
      <c r="C826" s="55">
        <f t="shared" si="106"/>
        <v>3</v>
      </c>
      <c r="D826" s="60">
        <f t="shared" si="110"/>
        <v>3120321</v>
      </c>
      <c r="E826" s="26">
        <v>31203</v>
      </c>
      <c r="F826" s="13">
        <v>2</v>
      </c>
      <c r="G826" s="13" t="s">
        <v>292</v>
      </c>
      <c r="H826" s="13" t="s">
        <v>299</v>
      </c>
      <c r="I826" s="13">
        <f t="shared" si="107"/>
        <v>115</v>
      </c>
      <c r="J826" s="13">
        <f t="shared" si="109"/>
        <v>15</v>
      </c>
      <c r="K826" s="13">
        <f t="shared" si="108"/>
        <v>3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27"/>
      <c r="AE826" s="35">
        <v>823</v>
      </c>
    </row>
    <row r="827" spans="1:31" ht="16.5" x14ac:dyDescent="0.2">
      <c r="A827" s="55">
        <f t="shared" si="105"/>
        <v>12</v>
      </c>
      <c r="B827" s="55">
        <f t="shared" si="111"/>
        <v>138</v>
      </c>
      <c r="C827" s="55">
        <f t="shared" si="106"/>
        <v>3</v>
      </c>
      <c r="D827" s="60">
        <f t="shared" si="110"/>
        <v>3120330</v>
      </c>
      <c r="E827" s="26">
        <v>31203</v>
      </c>
      <c r="F827" s="13">
        <v>3</v>
      </c>
      <c r="G827" s="13" t="s">
        <v>291</v>
      </c>
      <c r="H827" s="13" t="s">
        <v>698</v>
      </c>
      <c r="I827" s="13">
        <f t="shared" si="107"/>
        <v>115</v>
      </c>
      <c r="J827" s="13">
        <f t="shared" si="109"/>
        <v>14</v>
      </c>
      <c r="K827" s="13">
        <f t="shared" si="108"/>
        <v>3</v>
      </c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27"/>
      <c r="AE827" s="35">
        <v>824</v>
      </c>
    </row>
    <row r="828" spans="1:31" ht="17.25" thickBot="1" x14ac:dyDescent="0.25">
      <c r="A828" s="55">
        <f t="shared" si="105"/>
        <v>12</v>
      </c>
      <c r="B828" s="55">
        <f t="shared" si="111"/>
        <v>138</v>
      </c>
      <c r="C828" s="55">
        <f t="shared" si="106"/>
        <v>3</v>
      </c>
      <c r="D828" s="60">
        <f t="shared" si="110"/>
        <v>3120331</v>
      </c>
      <c r="E828" s="28">
        <v>31203</v>
      </c>
      <c r="F828" s="29">
        <v>3</v>
      </c>
      <c r="G828" s="29" t="s">
        <v>292</v>
      </c>
      <c r="H828" s="29" t="s">
        <v>296</v>
      </c>
      <c r="I828" s="29">
        <f t="shared" si="107"/>
        <v>115</v>
      </c>
      <c r="J828" s="29">
        <f t="shared" si="109"/>
        <v>14</v>
      </c>
      <c r="K828" s="29">
        <f t="shared" si="108"/>
        <v>3</v>
      </c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31"/>
      <c r="AE828" s="35">
        <v>825</v>
      </c>
    </row>
    <row r="829" spans="1:31" ht="16.5" x14ac:dyDescent="0.2">
      <c r="A829" s="55">
        <f t="shared" si="105"/>
        <v>12</v>
      </c>
      <c r="B829" s="55">
        <f t="shared" si="111"/>
        <v>139</v>
      </c>
      <c r="C829" s="55">
        <f t="shared" si="106"/>
        <v>4</v>
      </c>
      <c r="D829" s="60">
        <f t="shared" si="110"/>
        <v>3120410</v>
      </c>
      <c r="E829" s="23">
        <v>31204</v>
      </c>
      <c r="F829" s="24">
        <v>1</v>
      </c>
      <c r="G829" s="24" t="s">
        <v>291</v>
      </c>
      <c r="H829" s="24" t="s">
        <v>749</v>
      </c>
      <c r="I829" s="24">
        <f t="shared" si="107"/>
        <v>115</v>
      </c>
      <c r="J829" s="24">
        <f t="shared" si="109"/>
        <v>15</v>
      </c>
      <c r="K829" s="24">
        <f t="shared" si="108"/>
        <v>3</v>
      </c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5"/>
      <c r="AE829" s="35">
        <v>826</v>
      </c>
    </row>
    <row r="830" spans="1:31" ht="16.5" x14ac:dyDescent="0.2">
      <c r="A830" s="55">
        <f t="shared" si="105"/>
        <v>12</v>
      </c>
      <c r="B830" s="55">
        <f t="shared" si="111"/>
        <v>139</v>
      </c>
      <c r="C830" s="55">
        <f t="shared" si="106"/>
        <v>4</v>
      </c>
      <c r="D830" s="60">
        <f t="shared" si="110"/>
        <v>3120411</v>
      </c>
      <c r="E830" s="26">
        <v>31204</v>
      </c>
      <c r="F830" s="13">
        <v>1</v>
      </c>
      <c r="G830" s="13" t="s">
        <v>292</v>
      </c>
      <c r="H830" s="13" t="s">
        <v>295</v>
      </c>
      <c r="I830" s="13">
        <f t="shared" si="107"/>
        <v>115</v>
      </c>
      <c r="J830" s="13">
        <f t="shared" si="109"/>
        <v>15</v>
      </c>
      <c r="K830" s="13">
        <f t="shared" si="108"/>
        <v>3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27"/>
      <c r="AE830" s="35">
        <v>827</v>
      </c>
    </row>
    <row r="831" spans="1:31" ht="16.5" x14ac:dyDescent="0.2">
      <c r="A831" s="55">
        <f t="shared" si="105"/>
        <v>12</v>
      </c>
      <c r="B831" s="55">
        <f t="shared" si="111"/>
        <v>139</v>
      </c>
      <c r="C831" s="55">
        <f t="shared" si="106"/>
        <v>4</v>
      </c>
      <c r="D831" s="60">
        <f t="shared" si="110"/>
        <v>3120420</v>
      </c>
      <c r="E831" s="26">
        <v>31204</v>
      </c>
      <c r="F831" s="13">
        <v>2</v>
      </c>
      <c r="G831" s="13" t="s">
        <v>291</v>
      </c>
      <c r="H831" s="13" t="s">
        <v>297</v>
      </c>
      <c r="I831" s="13">
        <f t="shared" si="107"/>
        <v>115</v>
      </c>
      <c r="J831" s="13">
        <f t="shared" si="109"/>
        <v>15</v>
      </c>
      <c r="K831" s="13">
        <f t="shared" si="108"/>
        <v>3</v>
      </c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27"/>
      <c r="AE831" s="35">
        <v>828</v>
      </c>
    </row>
    <row r="832" spans="1:31" ht="16.5" x14ac:dyDescent="0.2">
      <c r="A832" s="55">
        <f t="shared" si="105"/>
        <v>12</v>
      </c>
      <c r="B832" s="55">
        <f t="shared" si="111"/>
        <v>139</v>
      </c>
      <c r="C832" s="55">
        <f t="shared" si="106"/>
        <v>4</v>
      </c>
      <c r="D832" s="60">
        <f t="shared" si="110"/>
        <v>3120421</v>
      </c>
      <c r="E832" s="26">
        <v>31204</v>
      </c>
      <c r="F832" s="13">
        <v>2</v>
      </c>
      <c r="G832" s="13" t="s">
        <v>1111</v>
      </c>
      <c r="H832" s="13" t="s">
        <v>299</v>
      </c>
      <c r="I832" s="13">
        <f t="shared" si="107"/>
        <v>115</v>
      </c>
      <c r="J832" s="13">
        <f t="shared" si="109"/>
        <v>15</v>
      </c>
      <c r="K832" s="13">
        <f t="shared" si="108"/>
        <v>3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27"/>
      <c r="AE832" s="35">
        <v>829</v>
      </c>
    </row>
    <row r="833" spans="1:31" ht="16.5" x14ac:dyDescent="0.2">
      <c r="A833" s="55">
        <f t="shared" si="105"/>
        <v>12</v>
      </c>
      <c r="B833" s="55">
        <f t="shared" si="111"/>
        <v>139</v>
      </c>
      <c r="C833" s="55">
        <f t="shared" si="106"/>
        <v>4</v>
      </c>
      <c r="D833" s="60">
        <f t="shared" si="110"/>
        <v>3120430</v>
      </c>
      <c r="E833" s="26">
        <v>31204</v>
      </c>
      <c r="F833" s="13">
        <v>3</v>
      </c>
      <c r="G833" s="13" t="s">
        <v>291</v>
      </c>
      <c r="H833" s="13" t="s">
        <v>698</v>
      </c>
      <c r="I833" s="13">
        <f t="shared" si="107"/>
        <v>115</v>
      </c>
      <c r="J833" s="13">
        <f t="shared" si="109"/>
        <v>15</v>
      </c>
      <c r="K833" s="13">
        <f t="shared" si="108"/>
        <v>3</v>
      </c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27"/>
      <c r="AE833" s="35">
        <v>830</v>
      </c>
    </row>
    <row r="834" spans="1:31" ht="17.25" thickBot="1" x14ac:dyDescent="0.25">
      <c r="A834" s="55">
        <f t="shared" ref="A834:A897" si="112">MATCH(B834-1,$AU$4:$AU$19,1)</f>
        <v>12</v>
      </c>
      <c r="B834" s="55">
        <f t="shared" si="111"/>
        <v>139</v>
      </c>
      <c r="C834" s="55">
        <f t="shared" ref="C834:C897" si="113">B834-INDEX($AU$4:$AU$19,A834)</f>
        <v>4</v>
      </c>
      <c r="D834" s="60">
        <f t="shared" si="110"/>
        <v>3120431</v>
      </c>
      <c r="E834" s="28">
        <v>31204</v>
      </c>
      <c r="F834" s="29">
        <v>3</v>
      </c>
      <c r="G834" s="29" t="s">
        <v>292</v>
      </c>
      <c r="H834" s="29" t="s">
        <v>296</v>
      </c>
      <c r="I834" s="29">
        <f t="shared" ref="I834:I897" si="114">INDEX($AL$4:$AL$198,B834)</f>
        <v>115</v>
      </c>
      <c r="J834" s="29">
        <f t="shared" si="109"/>
        <v>15</v>
      </c>
      <c r="K834" s="29">
        <f t="shared" ref="K834:K897" si="115">INDEX($AP$4:$AP$198,B834)</f>
        <v>3</v>
      </c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31"/>
      <c r="AE834" s="35">
        <v>831</v>
      </c>
    </row>
    <row r="835" spans="1:31" ht="16.5" x14ac:dyDescent="0.2">
      <c r="A835" s="55">
        <f t="shared" si="112"/>
        <v>12</v>
      </c>
      <c r="B835" s="55">
        <f t="shared" si="111"/>
        <v>140</v>
      </c>
      <c r="C835" s="55">
        <f t="shared" si="113"/>
        <v>5</v>
      </c>
      <c r="D835" s="60">
        <f t="shared" si="110"/>
        <v>3120510</v>
      </c>
      <c r="E835" s="23">
        <v>31205</v>
      </c>
      <c r="F835" s="24">
        <v>1</v>
      </c>
      <c r="G835" s="24" t="s">
        <v>1113</v>
      </c>
      <c r="H835" s="24" t="s">
        <v>749</v>
      </c>
      <c r="I835" s="24">
        <f t="shared" si="114"/>
        <v>116</v>
      </c>
      <c r="J835" s="24">
        <f t="shared" ref="J835:J898" si="116">INDEX($AM$4:$AO$198,B835,F835)</f>
        <v>15</v>
      </c>
      <c r="K835" s="24">
        <f t="shared" si="115"/>
        <v>3</v>
      </c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5"/>
      <c r="AE835" s="35">
        <v>832</v>
      </c>
    </row>
    <row r="836" spans="1:31" ht="16.5" x14ac:dyDescent="0.2">
      <c r="A836" s="55">
        <f t="shared" si="112"/>
        <v>12</v>
      </c>
      <c r="B836" s="55">
        <f t="shared" si="111"/>
        <v>140</v>
      </c>
      <c r="C836" s="55">
        <f t="shared" si="113"/>
        <v>5</v>
      </c>
      <c r="D836" s="60">
        <f t="shared" si="110"/>
        <v>3120511</v>
      </c>
      <c r="E836" s="26">
        <v>31205</v>
      </c>
      <c r="F836" s="13">
        <v>1</v>
      </c>
      <c r="G836" s="13" t="s">
        <v>292</v>
      </c>
      <c r="H836" s="13" t="s">
        <v>295</v>
      </c>
      <c r="I836" s="13">
        <f t="shared" si="114"/>
        <v>116</v>
      </c>
      <c r="J836" s="13">
        <f t="shared" si="116"/>
        <v>15</v>
      </c>
      <c r="K836" s="13">
        <f t="shared" si="115"/>
        <v>3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27"/>
      <c r="AE836" s="35">
        <v>833</v>
      </c>
    </row>
    <row r="837" spans="1:31" ht="16.5" x14ac:dyDescent="0.2">
      <c r="A837" s="55">
        <f t="shared" si="112"/>
        <v>12</v>
      </c>
      <c r="B837" s="55">
        <f t="shared" si="111"/>
        <v>140</v>
      </c>
      <c r="C837" s="55">
        <f t="shared" si="113"/>
        <v>5</v>
      </c>
      <c r="D837" s="60">
        <f t="shared" ref="D837:D900" si="117">E837*100+F837*10+IF(G837="jlr",0,1)</f>
        <v>3120520</v>
      </c>
      <c r="E837" s="26">
        <v>31205</v>
      </c>
      <c r="F837" s="13">
        <v>2</v>
      </c>
      <c r="G837" s="13" t="s">
        <v>1113</v>
      </c>
      <c r="H837" s="13" t="s">
        <v>297</v>
      </c>
      <c r="I837" s="13">
        <f t="shared" si="114"/>
        <v>116</v>
      </c>
      <c r="J837" s="13">
        <f t="shared" si="116"/>
        <v>15</v>
      </c>
      <c r="K837" s="13">
        <f t="shared" si="115"/>
        <v>3</v>
      </c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27"/>
      <c r="AE837" s="35">
        <v>834</v>
      </c>
    </row>
    <row r="838" spans="1:31" ht="16.5" x14ac:dyDescent="0.2">
      <c r="A838" s="55">
        <f t="shared" si="112"/>
        <v>12</v>
      </c>
      <c r="B838" s="55">
        <f t="shared" si="111"/>
        <v>140</v>
      </c>
      <c r="C838" s="55">
        <f t="shared" si="113"/>
        <v>5</v>
      </c>
      <c r="D838" s="60">
        <f t="shared" si="117"/>
        <v>3120521</v>
      </c>
      <c r="E838" s="26">
        <v>31205</v>
      </c>
      <c r="F838" s="13">
        <v>2</v>
      </c>
      <c r="G838" s="13" t="s">
        <v>292</v>
      </c>
      <c r="H838" s="13" t="s">
        <v>299</v>
      </c>
      <c r="I838" s="13">
        <f t="shared" si="114"/>
        <v>116</v>
      </c>
      <c r="J838" s="13">
        <f t="shared" si="116"/>
        <v>15</v>
      </c>
      <c r="K838" s="13">
        <f t="shared" si="115"/>
        <v>3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27"/>
      <c r="AE838" s="35">
        <v>835</v>
      </c>
    </row>
    <row r="839" spans="1:31" ht="16.5" x14ac:dyDescent="0.2">
      <c r="A839" s="55">
        <f t="shared" si="112"/>
        <v>12</v>
      </c>
      <c r="B839" s="55">
        <f t="shared" si="111"/>
        <v>140</v>
      </c>
      <c r="C839" s="55">
        <f t="shared" si="113"/>
        <v>5</v>
      </c>
      <c r="D839" s="60">
        <f t="shared" si="117"/>
        <v>3120530</v>
      </c>
      <c r="E839" s="26">
        <v>31205</v>
      </c>
      <c r="F839" s="13">
        <v>3</v>
      </c>
      <c r="G839" s="13" t="s">
        <v>291</v>
      </c>
      <c r="H839" s="13" t="s">
        <v>698</v>
      </c>
      <c r="I839" s="13">
        <f t="shared" si="114"/>
        <v>116</v>
      </c>
      <c r="J839" s="13">
        <f t="shared" si="116"/>
        <v>15</v>
      </c>
      <c r="K839" s="13">
        <f t="shared" si="115"/>
        <v>3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27"/>
      <c r="AE839" s="35">
        <v>836</v>
      </c>
    </row>
    <row r="840" spans="1:31" ht="17.25" thickBot="1" x14ac:dyDescent="0.25">
      <c r="A840" s="55">
        <f t="shared" si="112"/>
        <v>12</v>
      </c>
      <c r="B840" s="55">
        <f t="shared" si="111"/>
        <v>140</v>
      </c>
      <c r="C840" s="55">
        <f t="shared" si="113"/>
        <v>5</v>
      </c>
      <c r="D840" s="60">
        <f t="shared" si="117"/>
        <v>3120531</v>
      </c>
      <c r="E840" s="28">
        <v>31205</v>
      </c>
      <c r="F840" s="29">
        <v>3</v>
      </c>
      <c r="G840" s="29" t="s">
        <v>1111</v>
      </c>
      <c r="H840" s="29" t="s">
        <v>296</v>
      </c>
      <c r="I840" s="29">
        <f t="shared" si="114"/>
        <v>116</v>
      </c>
      <c r="J840" s="29">
        <f t="shared" si="116"/>
        <v>15</v>
      </c>
      <c r="K840" s="29">
        <f t="shared" si="115"/>
        <v>3</v>
      </c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31"/>
      <c r="AE840" s="35">
        <v>837</v>
      </c>
    </row>
    <row r="841" spans="1:31" ht="16.5" x14ac:dyDescent="0.2">
      <c r="A841" s="55">
        <f t="shared" si="112"/>
        <v>12</v>
      </c>
      <c r="B841" s="55">
        <f t="shared" ref="B841:B904" si="118">INT((AE844-1)/6)+1</f>
        <v>141</v>
      </c>
      <c r="C841" s="55">
        <f t="shared" si="113"/>
        <v>6</v>
      </c>
      <c r="D841" s="60">
        <f t="shared" si="117"/>
        <v>3120610</v>
      </c>
      <c r="E841" s="23">
        <v>31206</v>
      </c>
      <c r="F841" s="24">
        <v>1</v>
      </c>
      <c r="G841" s="24" t="s">
        <v>291</v>
      </c>
      <c r="H841" s="24" t="s">
        <v>749</v>
      </c>
      <c r="I841" s="24">
        <f t="shared" si="114"/>
        <v>116</v>
      </c>
      <c r="J841" s="24">
        <f t="shared" si="116"/>
        <v>15</v>
      </c>
      <c r="K841" s="24">
        <f t="shared" si="115"/>
        <v>3</v>
      </c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5"/>
      <c r="AE841" s="35">
        <v>838</v>
      </c>
    </row>
    <row r="842" spans="1:31" ht="16.5" x14ac:dyDescent="0.2">
      <c r="A842" s="55">
        <f t="shared" si="112"/>
        <v>12</v>
      </c>
      <c r="B842" s="55">
        <f t="shared" si="118"/>
        <v>141</v>
      </c>
      <c r="C842" s="55">
        <f t="shared" si="113"/>
        <v>6</v>
      </c>
      <c r="D842" s="60">
        <f t="shared" si="117"/>
        <v>3120611</v>
      </c>
      <c r="E842" s="26">
        <v>31206</v>
      </c>
      <c r="F842" s="13">
        <v>1</v>
      </c>
      <c r="G842" s="13" t="s">
        <v>292</v>
      </c>
      <c r="H842" s="13" t="s">
        <v>295</v>
      </c>
      <c r="I842" s="13">
        <f t="shared" si="114"/>
        <v>116</v>
      </c>
      <c r="J842" s="13">
        <f t="shared" si="116"/>
        <v>15</v>
      </c>
      <c r="K842" s="13">
        <f t="shared" si="115"/>
        <v>3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27"/>
      <c r="AE842" s="35">
        <v>839</v>
      </c>
    </row>
    <row r="843" spans="1:31" ht="16.5" x14ac:dyDescent="0.2">
      <c r="A843" s="55">
        <f t="shared" si="112"/>
        <v>12</v>
      </c>
      <c r="B843" s="55">
        <f t="shared" si="118"/>
        <v>141</v>
      </c>
      <c r="C843" s="55">
        <f t="shared" si="113"/>
        <v>6</v>
      </c>
      <c r="D843" s="60">
        <f t="shared" si="117"/>
        <v>3120620</v>
      </c>
      <c r="E843" s="26">
        <v>31206</v>
      </c>
      <c r="F843" s="13">
        <v>2</v>
      </c>
      <c r="G843" s="13" t="s">
        <v>291</v>
      </c>
      <c r="H843" s="13" t="s">
        <v>297</v>
      </c>
      <c r="I843" s="13">
        <f t="shared" si="114"/>
        <v>116</v>
      </c>
      <c r="J843" s="13">
        <f t="shared" si="116"/>
        <v>15</v>
      </c>
      <c r="K843" s="13">
        <f t="shared" si="115"/>
        <v>3</v>
      </c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27"/>
      <c r="AE843" s="35">
        <v>840</v>
      </c>
    </row>
    <row r="844" spans="1:31" ht="16.5" x14ac:dyDescent="0.2">
      <c r="A844" s="55">
        <f t="shared" si="112"/>
        <v>12</v>
      </c>
      <c r="B844" s="55">
        <f t="shared" si="118"/>
        <v>141</v>
      </c>
      <c r="C844" s="55">
        <f t="shared" si="113"/>
        <v>6</v>
      </c>
      <c r="D844" s="60">
        <f t="shared" si="117"/>
        <v>3120621</v>
      </c>
      <c r="E844" s="26">
        <v>31206</v>
      </c>
      <c r="F844" s="13">
        <v>2</v>
      </c>
      <c r="G844" s="13" t="s">
        <v>292</v>
      </c>
      <c r="H844" s="13" t="s">
        <v>299</v>
      </c>
      <c r="I844" s="13">
        <f t="shared" si="114"/>
        <v>116</v>
      </c>
      <c r="J844" s="13">
        <f t="shared" si="116"/>
        <v>15</v>
      </c>
      <c r="K844" s="13">
        <f t="shared" si="115"/>
        <v>3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27"/>
      <c r="AE844" s="35">
        <v>841</v>
      </c>
    </row>
    <row r="845" spans="1:31" ht="16.5" x14ac:dyDescent="0.2">
      <c r="A845" s="55">
        <f t="shared" si="112"/>
        <v>12</v>
      </c>
      <c r="B845" s="55">
        <f t="shared" si="118"/>
        <v>141</v>
      </c>
      <c r="C845" s="55">
        <f t="shared" si="113"/>
        <v>6</v>
      </c>
      <c r="D845" s="60">
        <f t="shared" si="117"/>
        <v>3120630</v>
      </c>
      <c r="E845" s="26">
        <v>31206</v>
      </c>
      <c r="F845" s="13">
        <v>3</v>
      </c>
      <c r="G845" s="13" t="s">
        <v>1113</v>
      </c>
      <c r="H845" s="13" t="s">
        <v>698</v>
      </c>
      <c r="I845" s="13">
        <f t="shared" si="114"/>
        <v>116</v>
      </c>
      <c r="J845" s="13">
        <f t="shared" si="116"/>
        <v>15</v>
      </c>
      <c r="K845" s="13">
        <f t="shared" si="115"/>
        <v>3</v>
      </c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27"/>
      <c r="AE845" s="35">
        <v>842</v>
      </c>
    </row>
    <row r="846" spans="1:31" ht="17.25" thickBot="1" x14ac:dyDescent="0.25">
      <c r="A846" s="55">
        <f t="shared" si="112"/>
        <v>12</v>
      </c>
      <c r="B846" s="55">
        <f t="shared" si="118"/>
        <v>141</v>
      </c>
      <c r="C846" s="55">
        <f t="shared" si="113"/>
        <v>6</v>
      </c>
      <c r="D846" s="60">
        <f t="shared" si="117"/>
        <v>3120631</v>
      </c>
      <c r="E846" s="28">
        <v>31206</v>
      </c>
      <c r="F846" s="29">
        <v>3</v>
      </c>
      <c r="G846" s="29" t="s">
        <v>292</v>
      </c>
      <c r="H846" s="29" t="s">
        <v>296</v>
      </c>
      <c r="I846" s="29">
        <f t="shared" si="114"/>
        <v>116</v>
      </c>
      <c r="J846" s="29">
        <f t="shared" si="116"/>
        <v>15</v>
      </c>
      <c r="K846" s="29">
        <f t="shared" si="115"/>
        <v>3</v>
      </c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31"/>
      <c r="AE846" s="35">
        <v>843</v>
      </c>
    </row>
    <row r="847" spans="1:31" ht="16.5" x14ac:dyDescent="0.2">
      <c r="A847" s="55">
        <f t="shared" si="112"/>
        <v>12</v>
      </c>
      <c r="B847" s="55">
        <f t="shared" si="118"/>
        <v>142</v>
      </c>
      <c r="C847" s="55">
        <f t="shared" si="113"/>
        <v>7</v>
      </c>
      <c r="D847" s="60">
        <f t="shared" si="117"/>
        <v>3120710</v>
      </c>
      <c r="E847" s="23">
        <v>31207</v>
      </c>
      <c r="F847" s="24">
        <v>1</v>
      </c>
      <c r="G847" s="24" t="s">
        <v>291</v>
      </c>
      <c r="H847" s="24" t="s">
        <v>749</v>
      </c>
      <c r="I847" s="24">
        <f t="shared" si="114"/>
        <v>117</v>
      </c>
      <c r="J847" s="24">
        <f t="shared" si="116"/>
        <v>15</v>
      </c>
      <c r="K847" s="24">
        <f t="shared" si="115"/>
        <v>3</v>
      </c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5"/>
      <c r="AE847" s="35">
        <v>844</v>
      </c>
    </row>
    <row r="848" spans="1:31" ht="16.5" x14ac:dyDescent="0.2">
      <c r="A848" s="55">
        <f t="shared" si="112"/>
        <v>12</v>
      </c>
      <c r="B848" s="55">
        <f t="shared" si="118"/>
        <v>142</v>
      </c>
      <c r="C848" s="55">
        <f t="shared" si="113"/>
        <v>7</v>
      </c>
      <c r="D848" s="60">
        <f t="shared" si="117"/>
        <v>3120711</v>
      </c>
      <c r="E848" s="26">
        <v>31207</v>
      </c>
      <c r="F848" s="13">
        <v>1</v>
      </c>
      <c r="G848" s="13" t="s">
        <v>292</v>
      </c>
      <c r="H848" s="13" t="s">
        <v>295</v>
      </c>
      <c r="I848" s="13">
        <f t="shared" si="114"/>
        <v>117</v>
      </c>
      <c r="J848" s="13">
        <f t="shared" si="116"/>
        <v>15</v>
      </c>
      <c r="K848" s="13">
        <f t="shared" si="115"/>
        <v>3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27"/>
      <c r="AE848" s="35">
        <v>845</v>
      </c>
    </row>
    <row r="849" spans="1:31" ht="16.5" x14ac:dyDescent="0.2">
      <c r="A849" s="55">
        <f t="shared" si="112"/>
        <v>12</v>
      </c>
      <c r="B849" s="55">
        <f t="shared" si="118"/>
        <v>142</v>
      </c>
      <c r="C849" s="55">
        <f t="shared" si="113"/>
        <v>7</v>
      </c>
      <c r="D849" s="60">
        <f t="shared" si="117"/>
        <v>3120720</v>
      </c>
      <c r="E849" s="26">
        <v>31207</v>
      </c>
      <c r="F849" s="13">
        <v>2</v>
      </c>
      <c r="G849" s="13" t="s">
        <v>291</v>
      </c>
      <c r="H849" s="13" t="s">
        <v>297</v>
      </c>
      <c r="I849" s="13">
        <f t="shared" si="114"/>
        <v>117</v>
      </c>
      <c r="J849" s="13">
        <f t="shared" si="116"/>
        <v>15</v>
      </c>
      <c r="K849" s="13">
        <f t="shared" si="115"/>
        <v>3</v>
      </c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27"/>
      <c r="AE849" s="35">
        <v>846</v>
      </c>
    </row>
    <row r="850" spans="1:31" ht="16.5" x14ac:dyDescent="0.2">
      <c r="A850" s="55">
        <f t="shared" si="112"/>
        <v>12</v>
      </c>
      <c r="B850" s="55">
        <f t="shared" si="118"/>
        <v>142</v>
      </c>
      <c r="C850" s="55">
        <f t="shared" si="113"/>
        <v>7</v>
      </c>
      <c r="D850" s="60">
        <f t="shared" si="117"/>
        <v>3120721</v>
      </c>
      <c r="E850" s="26">
        <v>31207</v>
      </c>
      <c r="F850" s="13">
        <v>2</v>
      </c>
      <c r="G850" s="13" t="s">
        <v>292</v>
      </c>
      <c r="H850" s="13" t="s">
        <v>1118</v>
      </c>
      <c r="I850" s="13">
        <f t="shared" si="114"/>
        <v>117</v>
      </c>
      <c r="J850" s="13">
        <f t="shared" si="116"/>
        <v>15</v>
      </c>
      <c r="K850" s="13">
        <f t="shared" si="115"/>
        <v>3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27"/>
      <c r="AE850" s="35">
        <v>847</v>
      </c>
    </row>
    <row r="851" spans="1:31" ht="16.5" x14ac:dyDescent="0.2">
      <c r="A851" s="55">
        <f t="shared" si="112"/>
        <v>12</v>
      </c>
      <c r="B851" s="55">
        <f t="shared" si="118"/>
        <v>142</v>
      </c>
      <c r="C851" s="55">
        <f t="shared" si="113"/>
        <v>7</v>
      </c>
      <c r="D851" s="60">
        <f t="shared" si="117"/>
        <v>3120730</v>
      </c>
      <c r="E851" s="26">
        <v>31207</v>
      </c>
      <c r="F851" s="13">
        <v>3</v>
      </c>
      <c r="G851" s="13" t="s">
        <v>291</v>
      </c>
      <c r="H851" s="13" t="s">
        <v>698</v>
      </c>
      <c r="I851" s="13">
        <f t="shared" si="114"/>
        <v>117</v>
      </c>
      <c r="J851" s="13">
        <f t="shared" si="116"/>
        <v>15</v>
      </c>
      <c r="K851" s="13">
        <f t="shared" si="115"/>
        <v>3</v>
      </c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27"/>
      <c r="AE851" s="35">
        <v>848</v>
      </c>
    </row>
    <row r="852" spans="1:31" ht="17.25" thickBot="1" x14ac:dyDescent="0.25">
      <c r="A852" s="55">
        <f t="shared" si="112"/>
        <v>12</v>
      </c>
      <c r="B852" s="55">
        <f t="shared" si="118"/>
        <v>142</v>
      </c>
      <c r="C852" s="55">
        <f t="shared" si="113"/>
        <v>7</v>
      </c>
      <c r="D852" s="60">
        <f t="shared" si="117"/>
        <v>3120731</v>
      </c>
      <c r="E852" s="28">
        <v>31207</v>
      </c>
      <c r="F852" s="29">
        <v>3</v>
      </c>
      <c r="G852" s="29" t="s">
        <v>292</v>
      </c>
      <c r="H852" s="29" t="s">
        <v>296</v>
      </c>
      <c r="I852" s="29">
        <f t="shared" si="114"/>
        <v>117</v>
      </c>
      <c r="J852" s="29">
        <f t="shared" si="116"/>
        <v>15</v>
      </c>
      <c r="K852" s="29">
        <f t="shared" si="115"/>
        <v>3</v>
      </c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31"/>
      <c r="AE852" s="35">
        <v>849</v>
      </c>
    </row>
    <row r="853" spans="1:31" ht="16.5" x14ac:dyDescent="0.2">
      <c r="A853" s="55">
        <f t="shared" si="112"/>
        <v>12</v>
      </c>
      <c r="B853" s="55">
        <f t="shared" si="118"/>
        <v>143</v>
      </c>
      <c r="C853" s="55">
        <f t="shared" si="113"/>
        <v>8</v>
      </c>
      <c r="D853" s="60">
        <f t="shared" si="117"/>
        <v>3120810</v>
      </c>
      <c r="E853" s="23">
        <v>31208</v>
      </c>
      <c r="F853" s="24">
        <v>1</v>
      </c>
      <c r="G853" s="24" t="s">
        <v>291</v>
      </c>
      <c r="H853" s="24" t="s">
        <v>749</v>
      </c>
      <c r="I853" s="24">
        <f t="shared" si="114"/>
        <v>117</v>
      </c>
      <c r="J853" s="24">
        <f t="shared" si="116"/>
        <v>15</v>
      </c>
      <c r="K853" s="24">
        <f t="shared" si="115"/>
        <v>3</v>
      </c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5"/>
      <c r="AE853" s="35">
        <v>850</v>
      </c>
    </row>
    <row r="854" spans="1:31" ht="16.5" x14ac:dyDescent="0.2">
      <c r="A854" s="55">
        <f t="shared" si="112"/>
        <v>12</v>
      </c>
      <c r="B854" s="55">
        <f t="shared" si="118"/>
        <v>143</v>
      </c>
      <c r="C854" s="55">
        <f t="shared" si="113"/>
        <v>8</v>
      </c>
      <c r="D854" s="60">
        <f t="shared" si="117"/>
        <v>3120811</v>
      </c>
      <c r="E854" s="26">
        <v>31208</v>
      </c>
      <c r="F854" s="13">
        <v>1</v>
      </c>
      <c r="G854" s="13" t="s">
        <v>1111</v>
      </c>
      <c r="H854" s="13" t="s">
        <v>295</v>
      </c>
      <c r="I854" s="13">
        <f t="shared" si="114"/>
        <v>117</v>
      </c>
      <c r="J854" s="13">
        <f t="shared" si="116"/>
        <v>15</v>
      </c>
      <c r="K854" s="13">
        <f t="shared" si="115"/>
        <v>3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27"/>
      <c r="AE854" s="35">
        <v>851</v>
      </c>
    </row>
    <row r="855" spans="1:31" ht="16.5" x14ac:dyDescent="0.2">
      <c r="A855" s="55">
        <f t="shared" si="112"/>
        <v>12</v>
      </c>
      <c r="B855" s="55">
        <f t="shared" si="118"/>
        <v>143</v>
      </c>
      <c r="C855" s="55">
        <f t="shared" si="113"/>
        <v>8</v>
      </c>
      <c r="D855" s="60">
        <f t="shared" si="117"/>
        <v>3120820</v>
      </c>
      <c r="E855" s="26">
        <v>31208</v>
      </c>
      <c r="F855" s="13">
        <v>2</v>
      </c>
      <c r="G855" s="13" t="s">
        <v>1113</v>
      </c>
      <c r="H855" s="13" t="s">
        <v>297</v>
      </c>
      <c r="I855" s="13">
        <f t="shared" si="114"/>
        <v>117</v>
      </c>
      <c r="J855" s="13">
        <f t="shared" si="116"/>
        <v>15</v>
      </c>
      <c r="K855" s="13">
        <f t="shared" si="115"/>
        <v>3</v>
      </c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27"/>
      <c r="AE855" s="35">
        <v>852</v>
      </c>
    </row>
    <row r="856" spans="1:31" ht="16.5" x14ac:dyDescent="0.2">
      <c r="A856" s="55">
        <f t="shared" si="112"/>
        <v>12</v>
      </c>
      <c r="B856" s="55">
        <f t="shared" si="118"/>
        <v>143</v>
      </c>
      <c r="C856" s="55">
        <f t="shared" si="113"/>
        <v>8</v>
      </c>
      <c r="D856" s="60">
        <f t="shared" si="117"/>
        <v>3120821</v>
      </c>
      <c r="E856" s="26">
        <v>31208</v>
      </c>
      <c r="F856" s="13">
        <v>2</v>
      </c>
      <c r="G856" s="13" t="s">
        <v>292</v>
      </c>
      <c r="H856" s="13" t="s">
        <v>299</v>
      </c>
      <c r="I856" s="13">
        <f t="shared" si="114"/>
        <v>117</v>
      </c>
      <c r="J856" s="13">
        <f t="shared" si="116"/>
        <v>15</v>
      </c>
      <c r="K856" s="13">
        <f t="shared" si="115"/>
        <v>3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27"/>
      <c r="AE856" s="35">
        <v>853</v>
      </c>
    </row>
    <row r="857" spans="1:31" ht="16.5" x14ac:dyDescent="0.2">
      <c r="A857" s="55">
        <f t="shared" si="112"/>
        <v>12</v>
      </c>
      <c r="B857" s="55">
        <f t="shared" si="118"/>
        <v>143</v>
      </c>
      <c r="C857" s="55">
        <f t="shared" si="113"/>
        <v>8</v>
      </c>
      <c r="D857" s="60">
        <f t="shared" si="117"/>
        <v>3120830</v>
      </c>
      <c r="E857" s="26">
        <v>31208</v>
      </c>
      <c r="F857" s="13">
        <v>3</v>
      </c>
      <c r="G857" s="13" t="s">
        <v>291</v>
      </c>
      <c r="H857" s="13" t="s">
        <v>698</v>
      </c>
      <c r="I857" s="13">
        <f t="shared" si="114"/>
        <v>117</v>
      </c>
      <c r="J857" s="13">
        <f t="shared" si="116"/>
        <v>15</v>
      </c>
      <c r="K857" s="13">
        <f t="shared" si="115"/>
        <v>3</v>
      </c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27"/>
      <c r="AE857" s="35">
        <v>854</v>
      </c>
    </row>
    <row r="858" spans="1:31" ht="17.25" thickBot="1" x14ac:dyDescent="0.25">
      <c r="A858" s="55">
        <f t="shared" si="112"/>
        <v>12</v>
      </c>
      <c r="B858" s="55">
        <f t="shared" si="118"/>
        <v>143</v>
      </c>
      <c r="C858" s="55">
        <f t="shared" si="113"/>
        <v>8</v>
      </c>
      <c r="D858" s="60">
        <f t="shared" si="117"/>
        <v>3120831</v>
      </c>
      <c r="E858" s="28">
        <v>31208</v>
      </c>
      <c r="F858" s="29">
        <v>3</v>
      </c>
      <c r="G858" s="29" t="s">
        <v>292</v>
      </c>
      <c r="H858" s="29" t="s">
        <v>296</v>
      </c>
      <c r="I858" s="29">
        <f t="shared" si="114"/>
        <v>117</v>
      </c>
      <c r="J858" s="29">
        <f t="shared" si="116"/>
        <v>15</v>
      </c>
      <c r="K858" s="29">
        <f t="shared" si="115"/>
        <v>3</v>
      </c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31"/>
      <c r="AE858" s="35">
        <v>855</v>
      </c>
    </row>
    <row r="859" spans="1:31" ht="16.5" x14ac:dyDescent="0.2">
      <c r="A859" s="55">
        <f t="shared" si="112"/>
        <v>12</v>
      </c>
      <c r="B859" s="55">
        <f t="shared" si="118"/>
        <v>144</v>
      </c>
      <c r="C859" s="55">
        <f t="shared" si="113"/>
        <v>9</v>
      </c>
      <c r="D859" s="60">
        <f t="shared" si="117"/>
        <v>3120910</v>
      </c>
      <c r="E859" s="23">
        <v>31209</v>
      </c>
      <c r="F859" s="24">
        <v>1</v>
      </c>
      <c r="G859" s="24" t="s">
        <v>291</v>
      </c>
      <c r="H859" s="24" t="s">
        <v>749</v>
      </c>
      <c r="I859" s="24">
        <f t="shared" si="114"/>
        <v>118</v>
      </c>
      <c r="J859" s="24">
        <f t="shared" si="116"/>
        <v>15</v>
      </c>
      <c r="K859" s="24">
        <f t="shared" si="115"/>
        <v>3</v>
      </c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5"/>
      <c r="AE859" s="35">
        <v>856</v>
      </c>
    </row>
    <row r="860" spans="1:31" ht="16.5" x14ac:dyDescent="0.2">
      <c r="A860" s="55">
        <f t="shared" si="112"/>
        <v>12</v>
      </c>
      <c r="B860" s="55">
        <f t="shared" si="118"/>
        <v>144</v>
      </c>
      <c r="C860" s="55">
        <f t="shared" si="113"/>
        <v>9</v>
      </c>
      <c r="D860" s="60">
        <f t="shared" si="117"/>
        <v>3120911</v>
      </c>
      <c r="E860" s="26">
        <v>31209</v>
      </c>
      <c r="F860" s="13">
        <v>1</v>
      </c>
      <c r="G860" s="13" t="s">
        <v>292</v>
      </c>
      <c r="H860" s="13" t="s">
        <v>295</v>
      </c>
      <c r="I860" s="13">
        <f t="shared" si="114"/>
        <v>118</v>
      </c>
      <c r="J860" s="13">
        <f t="shared" si="116"/>
        <v>15</v>
      </c>
      <c r="K860" s="13">
        <f t="shared" si="115"/>
        <v>3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27"/>
      <c r="AE860" s="35">
        <v>857</v>
      </c>
    </row>
    <row r="861" spans="1:31" ht="16.5" x14ac:dyDescent="0.2">
      <c r="A861" s="55">
        <f t="shared" si="112"/>
        <v>12</v>
      </c>
      <c r="B861" s="55">
        <f t="shared" si="118"/>
        <v>144</v>
      </c>
      <c r="C861" s="55">
        <f t="shared" si="113"/>
        <v>9</v>
      </c>
      <c r="D861" s="60">
        <f t="shared" si="117"/>
        <v>3120920</v>
      </c>
      <c r="E861" s="26">
        <v>31209</v>
      </c>
      <c r="F861" s="13">
        <v>2</v>
      </c>
      <c r="G861" s="13" t="s">
        <v>291</v>
      </c>
      <c r="H861" s="13" t="s">
        <v>297</v>
      </c>
      <c r="I861" s="13">
        <f t="shared" si="114"/>
        <v>118</v>
      </c>
      <c r="J861" s="13">
        <f t="shared" si="116"/>
        <v>15</v>
      </c>
      <c r="K861" s="13">
        <f t="shared" si="115"/>
        <v>3</v>
      </c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27"/>
      <c r="AE861" s="35">
        <v>858</v>
      </c>
    </row>
    <row r="862" spans="1:31" ht="16.5" x14ac:dyDescent="0.2">
      <c r="A862" s="55">
        <f t="shared" si="112"/>
        <v>12</v>
      </c>
      <c r="B862" s="55">
        <f t="shared" si="118"/>
        <v>144</v>
      </c>
      <c r="C862" s="55">
        <f t="shared" si="113"/>
        <v>9</v>
      </c>
      <c r="D862" s="60">
        <f t="shared" si="117"/>
        <v>3120921</v>
      </c>
      <c r="E862" s="26">
        <v>31209</v>
      </c>
      <c r="F862" s="13">
        <v>2</v>
      </c>
      <c r="G862" s="13" t="s">
        <v>292</v>
      </c>
      <c r="H862" s="13" t="s">
        <v>299</v>
      </c>
      <c r="I862" s="13">
        <f t="shared" si="114"/>
        <v>118</v>
      </c>
      <c r="J862" s="13">
        <f t="shared" si="116"/>
        <v>15</v>
      </c>
      <c r="K862" s="13">
        <f t="shared" si="115"/>
        <v>3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27"/>
      <c r="AE862" s="35">
        <v>859</v>
      </c>
    </row>
    <row r="863" spans="1:31" ht="16.5" x14ac:dyDescent="0.2">
      <c r="A863" s="55">
        <f t="shared" si="112"/>
        <v>12</v>
      </c>
      <c r="B863" s="55">
        <f t="shared" si="118"/>
        <v>144</v>
      </c>
      <c r="C863" s="55">
        <f t="shared" si="113"/>
        <v>9</v>
      </c>
      <c r="D863" s="60">
        <f t="shared" si="117"/>
        <v>3120930</v>
      </c>
      <c r="E863" s="26">
        <v>31209</v>
      </c>
      <c r="F863" s="13">
        <v>3</v>
      </c>
      <c r="G863" s="13" t="s">
        <v>1113</v>
      </c>
      <c r="H863" s="13" t="s">
        <v>698</v>
      </c>
      <c r="I863" s="13">
        <f t="shared" si="114"/>
        <v>118</v>
      </c>
      <c r="J863" s="13">
        <f t="shared" si="116"/>
        <v>15</v>
      </c>
      <c r="K863" s="13">
        <f t="shared" si="115"/>
        <v>3</v>
      </c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27"/>
      <c r="AE863" s="35">
        <v>860</v>
      </c>
    </row>
    <row r="864" spans="1:31" ht="17.25" thickBot="1" x14ac:dyDescent="0.25">
      <c r="A864" s="55">
        <f t="shared" si="112"/>
        <v>12</v>
      </c>
      <c r="B864" s="55">
        <f t="shared" si="118"/>
        <v>144</v>
      </c>
      <c r="C864" s="55">
        <f t="shared" si="113"/>
        <v>9</v>
      </c>
      <c r="D864" s="60">
        <f t="shared" si="117"/>
        <v>3120931</v>
      </c>
      <c r="E864" s="28">
        <v>31209</v>
      </c>
      <c r="F864" s="29">
        <v>3</v>
      </c>
      <c r="G864" s="29" t="s">
        <v>292</v>
      </c>
      <c r="H864" s="29" t="s">
        <v>296</v>
      </c>
      <c r="I864" s="29">
        <f t="shared" si="114"/>
        <v>118</v>
      </c>
      <c r="J864" s="29">
        <f t="shared" si="116"/>
        <v>15</v>
      </c>
      <c r="K864" s="29">
        <f t="shared" si="115"/>
        <v>3</v>
      </c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31"/>
      <c r="AE864" s="35">
        <v>861</v>
      </c>
    </row>
    <row r="865" spans="1:31" ht="16.5" x14ac:dyDescent="0.2">
      <c r="A865" s="55">
        <f t="shared" si="112"/>
        <v>12</v>
      </c>
      <c r="B865" s="55">
        <f t="shared" si="118"/>
        <v>145</v>
      </c>
      <c r="C865" s="55">
        <f t="shared" si="113"/>
        <v>10</v>
      </c>
      <c r="D865" s="60">
        <f t="shared" si="117"/>
        <v>3121010</v>
      </c>
      <c r="E865" s="23">
        <v>31210</v>
      </c>
      <c r="F865" s="24">
        <v>1</v>
      </c>
      <c r="G865" s="24" t="s">
        <v>291</v>
      </c>
      <c r="H865" s="24" t="s">
        <v>749</v>
      </c>
      <c r="I865" s="24">
        <f t="shared" si="114"/>
        <v>118</v>
      </c>
      <c r="J865" s="24">
        <f t="shared" si="116"/>
        <v>15</v>
      </c>
      <c r="K865" s="24">
        <f t="shared" si="115"/>
        <v>3</v>
      </c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5"/>
      <c r="AE865" s="35">
        <v>862</v>
      </c>
    </row>
    <row r="866" spans="1:31" ht="16.5" x14ac:dyDescent="0.2">
      <c r="A866" s="55">
        <f t="shared" si="112"/>
        <v>12</v>
      </c>
      <c r="B866" s="55">
        <f t="shared" si="118"/>
        <v>145</v>
      </c>
      <c r="C866" s="55">
        <f t="shared" si="113"/>
        <v>10</v>
      </c>
      <c r="D866" s="60">
        <f t="shared" si="117"/>
        <v>3121011</v>
      </c>
      <c r="E866" s="26">
        <v>31210</v>
      </c>
      <c r="F866" s="13">
        <v>1</v>
      </c>
      <c r="G866" s="13" t="s">
        <v>292</v>
      </c>
      <c r="H866" s="13" t="s">
        <v>295</v>
      </c>
      <c r="I866" s="13">
        <f t="shared" si="114"/>
        <v>118</v>
      </c>
      <c r="J866" s="13">
        <f t="shared" si="116"/>
        <v>15</v>
      </c>
      <c r="K866" s="13">
        <f t="shared" si="115"/>
        <v>3</v>
      </c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27"/>
      <c r="AE866" s="35">
        <v>863</v>
      </c>
    </row>
    <row r="867" spans="1:31" ht="16.5" x14ac:dyDescent="0.2">
      <c r="A867" s="55">
        <f t="shared" si="112"/>
        <v>12</v>
      </c>
      <c r="B867" s="55">
        <f t="shared" si="118"/>
        <v>145</v>
      </c>
      <c r="C867" s="55">
        <f t="shared" si="113"/>
        <v>10</v>
      </c>
      <c r="D867" s="60">
        <f t="shared" si="117"/>
        <v>3121020</v>
      </c>
      <c r="E867" s="26">
        <v>31210</v>
      </c>
      <c r="F867" s="13">
        <v>2</v>
      </c>
      <c r="G867" s="13" t="s">
        <v>291</v>
      </c>
      <c r="H867" s="13" t="s">
        <v>297</v>
      </c>
      <c r="I867" s="13">
        <f t="shared" si="114"/>
        <v>118</v>
      </c>
      <c r="J867" s="13">
        <f t="shared" si="116"/>
        <v>15</v>
      </c>
      <c r="K867" s="13">
        <f t="shared" si="115"/>
        <v>3</v>
      </c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27"/>
      <c r="AE867" s="35">
        <v>864</v>
      </c>
    </row>
    <row r="868" spans="1:31" ht="16.5" x14ac:dyDescent="0.2">
      <c r="A868" s="55">
        <f t="shared" si="112"/>
        <v>12</v>
      </c>
      <c r="B868" s="55">
        <f t="shared" si="118"/>
        <v>145</v>
      </c>
      <c r="C868" s="55">
        <f t="shared" si="113"/>
        <v>10</v>
      </c>
      <c r="D868" s="60">
        <f t="shared" si="117"/>
        <v>3121021</v>
      </c>
      <c r="E868" s="26">
        <v>31210</v>
      </c>
      <c r="F868" s="13">
        <v>2</v>
      </c>
      <c r="G868" s="13" t="s">
        <v>292</v>
      </c>
      <c r="H868" s="13" t="s">
        <v>299</v>
      </c>
      <c r="I868" s="13">
        <f t="shared" si="114"/>
        <v>118</v>
      </c>
      <c r="J868" s="13">
        <f t="shared" si="116"/>
        <v>15</v>
      </c>
      <c r="K868" s="13">
        <f t="shared" si="115"/>
        <v>3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27"/>
      <c r="AE868" s="35">
        <v>865</v>
      </c>
    </row>
    <row r="869" spans="1:31" ht="16.5" x14ac:dyDescent="0.2">
      <c r="A869" s="55">
        <f t="shared" si="112"/>
        <v>12</v>
      </c>
      <c r="B869" s="55">
        <f t="shared" si="118"/>
        <v>145</v>
      </c>
      <c r="C869" s="55">
        <f t="shared" si="113"/>
        <v>10</v>
      </c>
      <c r="D869" s="60">
        <f t="shared" si="117"/>
        <v>3121030</v>
      </c>
      <c r="E869" s="26">
        <v>31210</v>
      </c>
      <c r="F869" s="13">
        <v>3</v>
      </c>
      <c r="G869" s="13" t="s">
        <v>291</v>
      </c>
      <c r="H869" s="13" t="s">
        <v>698</v>
      </c>
      <c r="I869" s="13">
        <f t="shared" si="114"/>
        <v>118</v>
      </c>
      <c r="J869" s="13">
        <f t="shared" si="116"/>
        <v>15</v>
      </c>
      <c r="K869" s="13">
        <f t="shared" si="115"/>
        <v>3</v>
      </c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27"/>
      <c r="AE869" s="35">
        <v>866</v>
      </c>
    </row>
    <row r="870" spans="1:31" ht="17.25" thickBot="1" x14ac:dyDescent="0.25">
      <c r="A870" s="55">
        <f t="shared" si="112"/>
        <v>12</v>
      </c>
      <c r="B870" s="55">
        <f t="shared" si="118"/>
        <v>145</v>
      </c>
      <c r="C870" s="55">
        <f t="shared" si="113"/>
        <v>10</v>
      </c>
      <c r="D870" s="60">
        <f t="shared" si="117"/>
        <v>3121031</v>
      </c>
      <c r="E870" s="28">
        <v>31210</v>
      </c>
      <c r="F870" s="29">
        <v>3</v>
      </c>
      <c r="G870" s="29" t="s">
        <v>292</v>
      </c>
      <c r="H870" s="29" t="s">
        <v>296</v>
      </c>
      <c r="I870" s="29">
        <f t="shared" si="114"/>
        <v>118</v>
      </c>
      <c r="J870" s="29">
        <f t="shared" si="116"/>
        <v>15</v>
      </c>
      <c r="K870" s="29">
        <f t="shared" si="115"/>
        <v>3</v>
      </c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31"/>
      <c r="AE870" s="35">
        <v>867</v>
      </c>
    </row>
    <row r="871" spans="1:31" ht="16.5" x14ac:dyDescent="0.2">
      <c r="A871" s="55">
        <f t="shared" si="112"/>
        <v>12</v>
      </c>
      <c r="B871" s="55">
        <f t="shared" si="118"/>
        <v>146</v>
      </c>
      <c r="C871" s="55">
        <f t="shared" si="113"/>
        <v>11</v>
      </c>
      <c r="D871" s="60">
        <f t="shared" si="117"/>
        <v>3121110</v>
      </c>
      <c r="E871" s="23">
        <v>31211</v>
      </c>
      <c r="F871" s="24">
        <v>1</v>
      </c>
      <c r="G871" s="24" t="s">
        <v>291</v>
      </c>
      <c r="H871" s="24" t="s">
        <v>749</v>
      </c>
      <c r="I871" s="24">
        <f t="shared" si="114"/>
        <v>119</v>
      </c>
      <c r="J871" s="24">
        <f t="shared" si="116"/>
        <v>15</v>
      </c>
      <c r="K871" s="24">
        <f t="shared" si="115"/>
        <v>3</v>
      </c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5"/>
      <c r="AE871" s="35">
        <v>868</v>
      </c>
    </row>
    <row r="872" spans="1:31" ht="16.5" x14ac:dyDescent="0.2">
      <c r="A872" s="55">
        <f t="shared" si="112"/>
        <v>12</v>
      </c>
      <c r="B872" s="55">
        <f t="shared" si="118"/>
        <v>146</v>
      </c>
      <c r="C872" s="55">
        <f t="shared" si="113"/>
        <v>11</v>
      </c>
      <c r="D872" s="60">
        <f t="shared" si="117"/>
        <v>3121111</v>
      </c>
      <c r="E872" s="26">
        <v>31211</v>
      </c>
      <c r="F872" s="13">
        <v>1</v>
      </c>
      <c r="G872" s="13" t="s">
        <v>292</v>
      </c>
      <c r="H872" s="13" t="s">
        <v>295</v>
      </c>
      <c r="I872" s="13">
        <f t="shared" si="114"/>
        <v>119</v>
      </c>
      <c r="J872" s="13">
        <f t="shared" si="116"/>
        <v>15</v>
      </c>
      <c r="K872" s="13">
        <f t="shared" si="115"/>
        <v>3</v>
      </c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27"/>
      <c r="AE872" s="35">
        <v>869</v>
      </c>
    </row>
    <row r="873" spans="1:31" ht="16.5" x14ac:dyDescent="0.2">
      <c r="A873" s="55">
        <f t="shared" si="112"/>
        <v>12</v>
      </c>
      <c r="B873" s="55">
        <f t="shared" si="118"/>
        <v>146</v>
      </c>
      <c r="C873" s="55">
        <f t="shared" si="113"/>
        <v>11</v>
      </c>
      <c r="D873" s="60">
        <f t="shared" si="117"/>
        <v>3121120</v>
      </c>
      <c r="E873" s="26">
        <v>31211</v>
      </c>
      <c r="F873" s="13">
        <v>2</v>
      </c>
      <c r="G873" s="13" t="s">
        <v>291</v>
      </c>
      <c r="H873" s="13" t="s">
        <v>297</v>
      </c>
      <c r="I873" s="13">
        <f t="shared" si="114"/>
        <v>119</v>
      </c>
      <c r="J873" s="13">
        <f t="shared" si="116"/>
        <v>15</v>
      </c>
      <c r="K873" s="13">
        <f t="shared" si="115"/>
        <v>3</v>
      </c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27"/>
      <c r="AE873" s="35">
        <v>870</v>
      </c>
    </row>
    <row r="874" spans="1:31" ht="16.5" x14ac:dyDescent="0.2">
      <c r="A874" s="55">
        <f t="shared" si="112"/>
        <v>12</v>
      </c>
      <c r="B874" s="55">
        <f t="shared" si="118"/>
        <v>146</v>
      </c>
      <c r="C874" s="55">
        <f t="shared" si="113"/>
        <v>11</v>
      </c>
      <c r="D874" s="60">
        <f t="shared" si="117"/>
        <v>3121121</v>
      </c>
      <c r="E874" s="26">
        <v>31211</v>
      </c>
      <c r="F874" s="13">
        <v>2</v>
      </c>
      <c r="G874" s="13" t="s">
        <v>292</v>
      </c>
      <c r="H874" s="13" t="s">
        <v>299</v>
      </c>
      <c r="I874" s="13">
        <f t="shared" si="114"/>
        <v>119</v>
      </c>
      <c r="J874" s="13">
        <f t="shared" si="116"/>
        <v>15</v>
      </c>
      <c r="K874" s="13">
        <f t="shared" si="115"/>
        <v>3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27"/>
      <c r="AE874" s="35">
        <v>871</v>
      </c>
    </row>
    <row r="875" spans="1:31" ht="16.5" x14ac:dyDescent="0.2">
      <c r="A875" s="55">
        <f t="shared" si="112"/>
        <v>12</v>
      </c>
      <c r="B875" s="55">
        <f t="shared" si="118"/>
        <v>146</v>
      </c>
      <c r="C875" s="55">
        <f t="shared" si="113"/>
        <v>11</v>
      </c>
      <c r="D875" s="60">
        <f t="shared" si="117"/>
        <v>3121130</v>
      </c>
      <c r="E875" s="26">
        <v>31211</v>
      </c>
      <c r="F875" s="13">
        <v>3</v>
      </c>
      <c r="G875" s="13" t="s">
        <v>1113</v>
      </c>
      <c r="H875" s="13" t="s">
        <v>1114</v>
      </c>
      <c r="I875" s="13">
        <f t="shared" si="114"/>
        <v>119</v>
      </c>
      <c r="J875" s="13">
        <f t="shared" si="116"/>
        <v>15</v>
      </c>
      <c r="K875" s="13">
        <f t="shared" si="115"/>
        <v>3</v>
      </c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27"/>
      <c r="AE875" s="35">
        <v>872</v>
      </c>
    </row>
    <row r="876" spans="1:31" ht="17.25" thickBot="1" x14ac:dyDescent="0.25">
      <c r="A876" s="55">
        <f t="shared" si="112"/>
        <v>12</v>
      </c>
      <c r="B876" s="55">
        <f t="shared" si="118"/>
        <v>146</v>
      </c>
      <c r="C876" s="55">
        <f t="shared" si="113"/>
        <v>11</v>
      </c>
      <c r="D876" s="60">
        <f t="shared" si="117"/>
        <v>3121131</v>
      </c>
      <c r="E876" s="28">
        <v>31211</v>
      </c>
      <c r="F876" s="29">
        <v>3</v>
      </c>
      <c r="G876" s="29" t="s">
        <v>292</v>
      </c>
      <c r="H876" s="29" t="s">
        <v>296</v>
      </c>
      <c r="I876" s="29">
        <f t="shared" si="114"/>
        <v>119</v>
      </c>
      <c r="J876" s="29">
        <f t="shared" si="116"/>
        <v>15</v>
      </c>
      <c r="K876" s="29">
        <f t="shared" si="115"/>
        <v>3</v>
      </c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31"/>
      <c r="AE876" s="35">
        <v>873</v>
      </c>
    </row>
    <row r="877" spans="1:31" ht="16.5" x14ac:dyDescent="0.2">
      <c r="A877" s="55">
        <f t="shared" si="112"/>
        <v>12</v>
      </c>
      <c r="B877" s="55">
        <f t="shared" si="118"/>
        <v>147</v>
      </c>
      <c r="C877" s="55">
        <f t="shared" si="113"/>
        <v>12</v>
      </c>
      <c r="D877" s="60">
        <f t="shared" si="117"/>
        <v>3121210</v>
      </c>
      <c r="E877" s="23">
        <v>31212</v>
      </c>
      <c r="F877" s="24">
        <v>1</v>
      </c>
      <c r="G877" s="24" t="s">
        <v>291</v>
      </c>
      <c r="H877" s="24" t="s">
        <v>749</v>
      </c>
      <c r="I877" s="24">
        <f t="shared" si="114"/>
        <v>119</v>
      </c>
      <c r="J877" s="24">
        <f t="shared" si="116"/>
        <v>15</v>
      </c>
      <c r="K877" s="24">
        <f t="shared" si="115"/>
        <v>3</v>
      </c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5"/>
      <c r="AE877" s="35">
        <v>874</v>
      </c>
    </row>
    <row r="878" spans="1:31" ht="16.5" x14ac:dyDescent="0.2">
      <c r="A878" s="55">
        <f t="shared" si="112"/>
        <v>12</v>
      </c>
      <c r="B878" s="55">
        <f t="shared" si="118"/>
        <v>147</v>
      </c>
      <c r="C878" s="55">
        <f t="shared" si="113"/>
        <v>12</v>
      </c>
      <c r="D878" s="60">
        <f t="shared" si="117"/>
        <v>3121211</v>
      </c>
      <c r="E878" s="26">
        <v>31212</v>
      </c>
      <c r="F878" s="13">
        <v>1</v>
      </c>
      <c r="G878" s="13" t="s">
        <v>292</v>
      </c>
      <c r="H878" s="13" t="s">
        <v>295</v>
      </c>
      <c r="I878" s="13">
        <f t="shared" si="114"/>
        <v>119</v>
      </c>
      <c r="J878" s="13">
        <f t="shared" si="116"/>
        <v>15</v>
      </c>
      <c r="K878" s="13">
        <f t="shared" si="115"/>
        <v>3</v>
      </c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27"/>
      <c r="AE878" s="35">
        <v>875</v>
      </c>
    </row>
    <row r="879" spans="1:31" ht="16.5" x14ac:dyDescent="0.2">
      <c r="A879" s="55">
        <f t="shared" si="112"/>
        <v>12</v>
      </c>
      <c r="B879" s="55">
        <f t="shared" si="118"/>
        <v>147</v>
      </c>
      <c r="C879" s="55">
        <f t="shared" si="113"/>
        <v>12</v>
      </c>
      <c r="D879" s="60">
        <f t="shared" si="117"/>
        <v>3121220</v>
      </c>
      <c r="E879" s="26">
        <v>31212</v>
      </c>
      <c r="F879" s="13">
        <v>2</v>
      </c>
      <c r="G879" s="13" t="s">
        <v>291</v>
      </c>
      <c r="H879" s="13" t="s">
        <v>297</v>
      </c>
      <c r="I879" s="13">
        <f t="shared" si="114"/>
        <v>119</v>
      </c>
      <c r="J879" s="13">
        <f t="shared" si="116"/>
        <v>15</v>
      </c>
      <c r="K879" s="13">
        <f t="shared" si="115"/>
        <v>3</v>
      </c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27"/>
      <c r="AE879" s="35">
        <v>876</v>
      </c>
    </row>
    <row r="880" spans="1:31" ht="16.5" x14ac:dyDescent="0.2">
      <c r="A880" s="55">
        <f t="shared" si="112"/>
        <v>12</v>
      </c>
      <c r="B880" s="55">
        <f t="shared" si="118"/>
        <v>147</v>
      </c>
      <c r="C880" s="55">
        <f t="shared" si="113"/>
        <v>12</v>
      </c>
      <c r="D880" s="60">
        <f t="shared" si="117"/>
        <v>3121221</v>
      </c>
      <c r="E880" s="26">
        <v>31212</v>
      </c>
      <c r="F880" s="13">
        <v>2</v>
      </c>
      <c r="G880" s="13" t="s">
        <v>292</v>
      </c>
      <c r="H880" s="13" t="s">
        <v>1118</v>
      </c>
      <c r="I880" s="13">
        <f t="shared" si="114"/>
        <v>119</v>
      </c>
      <c r="J880" s="13">
        <f t="shared" si="116"/>
        <v>15</v>
      </c>
      <c r="K880" s="13">
        <f t="shared" si="115"/>
        <v>3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27"/>
      <c r="AE880" s="35">
        <v>877</v>
      </c>
    </row>
    <row r="881" spans="1:31" ht="16.5" x14ac:dyDescent="0.2">
      <c r="A881" s="55">
        <f t="shared" si="112"/>
        <v>12</v>
      </c>
      <c r="B881" s="55">
        <f t="shared" si="118"/>
        <v>147</v>
      </c>
      <c r="C881" s="55">
        <f t="shared" si="113"/>
        <v>12</v>
      </c>
      <c r="D881" s="60">
        <f t="shared" si="117"/>
        <v>3121230</v>
      </c>
      <c r="E881" s="26">
        <v>31212</v>
      </c>
      <c r="F881" s="13">
        <v>3</v>
      </c>
      <c r="G881" s="13" t="s">
        <v>291</v>
      </c>
      <c r="H881" s="13" t="s">
        <v>698</v>
      </c>
      <c r="I881" s="13">
        <f t="shared" si="114"/>
        <v>119</v>
      </c>
      <c r="J881" s="13">
        <f t="shared" si="116"/>
        <v>15</v>
      </c>
      <c r="K881" s="13">
        <f t="shared" si="115"/>
        <v>3</v>
      </c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27"/>
      <c r="AE881" s="35">
        <v>878</v>
      </c>
    </row>
    <row r="882" spans="1:31" ht="17.25" thickBot="1" x14ac:dyDescent="0.25">
      <c r="A882" s="55">
        <f t="shared" si="112"/>
        <v>12</v>
      </c>
      <c r="B882" s="55">
        <f t="shared" si="118"/>
        <v>147</v>
      </c>
      <c r="C882" s="55">
        <f t="shared" si="113"/>
        <v>12</v>
      </c>
      <c r="D882" s="60">
        <f t="shared" si="117"/>
        <v>3121231</v>
      </c>
      <c r="E882" s="28">
        <v>31212</v>
      </c>
      <c r="F882" s="29">
        <v>3</v>
      </c>
      <c r="G882" s="29" t="s">
        <v>292</v>
      </c>
      <c r="H882" s="29" t="s">
        <v>296</v>
      </c>
      <c r="I882" s="29">
        <f t="shared" si="114"/>
        <v>119</v>
      </c>
      <c r="J882" s="29">
        <f t="shared" si="116"/>
        <v>15</v>
      </c>
      <c r="K882" s="29">
        <f t="shared" si="115"/>
        <v>3</v>
      </c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31"/>
      <c r="AE882" s="35">
        <v>879</v>
      </c>
    </row>
    <row r="883" spans="1:31" ht="16.5" x14ac:dyDescent="0.2">
      <c r="A883" s="55">
        <f t="shared" si="112"/>
        <v>12</v>
      </c>
      <c r="B883" s="55">
        <f t="shared" si="118"/>
        <v>148</v>
      </c>
      <c r="C883" s="55">
        <f t="shared" si="113"/>
        <v>13</v>
      </c>
      <c r="D883" s="60">
        <f t="shared" si="117"/>
        <v>3121310</v>
      </c>
      <c r="E883" s="23">
        <v>31213</v>
      </c>
      <c r="F883" s="24">
        <v>1</v>
      </c>
      <c r="G883" s="24" t="s">
        <v>291</v>
      </c>
      <c r="H883" s="24" t="s">
        <v>749</v>
      </c>
      <c r="I883" s="24">
        <f t="shared" si="114"/>
        <v>120</v>
      </c>
      <c r="J883" s="24">
        <f t="shared" si="116"/>
        <v>16</v>
      </c>
      <c r="K883" s="24">
        <f t="shared" si="115"/>
        <v>3</v>
      </c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5"/>
      <c r="AE883" s="35">
        <v>880</v>
      </c>
    </row>
    <row r="884" spans="1:31" ht="16.5" x14ac:dyDescent="0.2">
      <c r="A884" s="55">
        <f t="shared" si="112"/>
        <v>12</v>
      </c>
      <c r="B884" s="55">
        <f t="shared" si="118"/>
        <v>148</v>
      </c>
      <c r="C884" s="55">
        <f t="shared" si="113"/>
        <v>13</v>
      </c>
      <c r="D884" s="60">
        <f t="shared" si="117"/>
        <v>3121311</v>
      </c>
      <c r="E884" s="26">
        <v>31213</v>
      </c>
      <c r="F884" s="13">
        <v>1</v>
      </c>
      <c r="G884" s="13" t="s">
        <v>292</v>
      </c>
      <c r="H884" s="13" t="s">
        <v>295</v>
      </c>
      <c r="I884" s="13">
        <f t="shared" si="114"/>
        <v>120</v>
      </c>
      <c r="J884" s="13">
        <f t="shared" si="116"/>
        <v>16</v>
      </c>
      <c r="K884" s="13">
        <f t="shared" si="115"/>
        <v>3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27"/>
      <c r="AE884" s="35">
        <v>881</v>
      </c>
    </row>
    <row r="885" spans="1:31" ht="16.5" x14ac:dyDescent="0.2">
      <c r="A885" s="55">
        <f t="shared" si="112"/>
        <v>12</v>
      </c>
      <c r="B885" s="55">
        <f t="shared" si="118"/>
        <v>148</v>
      </c>
      <c r="C885" s="55">
        <f t="shared" si="113"/>
        <v>13</v>
      </c>
      <c r="D885" s="60">
        <f t="shared" si="117"/>
        <v>3121320</v>
      </c>
      <c r="E885" s="26">
        <v>31213</v>
      </c>
      <c r="F885" s="13">
        <v>2</v>
      </c>
      <c r="G885" s="13" t="s">
        <v>291</v>
      </c>
      <c r="H885" s="13" t="s">
        <v>297</v>
      </c>
      <c r="I885" s="13">
        <f t="shared" si="114"/>
        <v>120</v>
      </c>
      <c r="J885" s="13">
        <f t="shared" si="116"/>
        <v>15</v>
      </c>
      <c r="K885" s="13">
        <f t="shared" si="115"/>
        <v>3</v>
      </c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27"/>
      <c r="AE885" s="35">
        <v>882</v>
      </c>
    </row>
    <row r="886" spans="1:31" ht="16.5" x14ac:dyDescent="0.2">
      <c r="A886" s="55">
        <f t="shared" si="112"/>
        <v>12</v>
      </c>
      <c r="B886" s="55">
        <f t="shared" si="118"/>
        <v>148</v>
      </c>
      <c r="C886" s="55">
        <f t="shared" si="113"/>
        <v>13</v>
      </c>
      <c r="D886" s="60">
        <f t="shared" si="117"/>
        <v>3121321</v>
      </c>
      <c r="E886" s="26">
        <v>31213</v>
      </c>
      <c r="F886" s="13">
        <v>2</v>
      </c>
      <c r="G886" s="13" t="s">
        <v>292</v>
      </c>
      <c r="H886" s="13" t="s">
        <v>299</v>
      </c>
      <c r="I886" s="13">
        <f t="shared" si="114"/>
        <v>120</v>
      </c>
      <c r="J886" s="13">
        <f t="shared" si="116"/>
        <v>15</v>
      </c>
      <c r="K886" s="13">
        <f t="shared" si="115"/>
        <v>3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27"/>
      <c r="AE886" s="35">
        <v>883</v>
      </c>
    </row>
    <row r="887" spans="1:31" ht="16.5" x14ac:dyDescent="0.2">
      <c r="A887" s="55">
        <f t="shared" si="112"/>
        <v>12</v>
      </c>
      <c r="B887" s="55">
        <f t="shared" si="118"/>
        <v>148</v>
      </c>
      <c r="C887" s="55">
        <f t="shared" si="113"/>
        <v>13</v>
      </c>
      <c r="D887" s="60">
        <f t="shared" si="117"/>
        <v>3121330</v>
      </c>
      <c r="E887" s="26">
        <v>31213</v>
      </c>
      <c r="F887" s="13">
        <v>3</v>
      </c>
      <c r="G887" s="13" t="s">
        <v>291</v>
      </c>
      <c r="H887" s="13" t="s">
        <v>698</v>
      </c>
      <c r="I887" s="13">
        <f t="shared" si="114"/>
        <v>120</v>
      </c>
      <c r="J887" s="13">
        <f t="shared" si="116"/>
        <v>15</v>
      </c>
      <c r="K887" s="13">
        <f t="shared" si="115"/>
        <v>3</v>
      </c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27"/>
      <c r="AE887" s="35">
        <v>884</v>
      </c>
    </row>
    <row r="888" spans="1:31" ht="17.25" thickBot="1" x14ac:dyDescent="0.25">
      <c r="A888" s="55">
        <f t="shared" si="112"/>
        <v>12</v>
      </c>
      <c r="B888" s="55">
        <f t="shared" si="118"/>
        <v>148</v>
      </c>
      <c r="C888" s="55">
        <f t="shared" si="113"/>
        <v>13</v>
      </c>
      <c r="D888" s="60">
        <f t="shared" si="117"/>
        <v>3121331</v>
      </c>
      <c r="E888" s="28">
        <v>31213</v>
      </c>
      <c r="F888" s="29">
        <v>3</v>
      </c>
      <c r="G888" s="29" t="s">
        <v>292</v>
      </c>
      <c r="H888" s="29" t="s">
        <v>1119</v>
      </c>
      <c r="I888" s="29">
        <f t="shared" si="114"/>
        <v>120</v>
      </c>
      <c r="J888" s="29">
        <f t="shared" si="116"/>
        <v>15</v>
      </c>
      <c r="K888" s="29">
        <f t="shared" si="115"/>
        <v>3</v>
      </c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31"/>
      <c r="AE888" s="35">
        <v>885</v>
      </c>
    </row>
    <row r="889" spans="1:31" ht="16.5" x14ac:dyDescent="0.2">
      <c r="A889" s="55">
        <f t="shared" si="112"/>
        <v>12</v>
      </c>
      <c r="B889" s="55">
        <f t="shared" si="118"/>
        <v>149</v>
      </c>
      <c r="C889" s="55">
        <f t="shared" si="113"/>
        <v>14</v>
      </c>
      <c r="D889" s="60">
        <f t="shared" si="117"/>
        <v>3121410</v>
      </c>
      <c r="E889" s="23">
        <v>31214</v>
      </c>
      <c r="F889" s="24">
        <v>1</v>
      </c>
      <c r="G889" s="24" t="s">
        <v>291</v>
      </c>
      <c r="H889" s="24" t="s">
        <v>749</v>
      </c>
      <c r="I889" s="24">
        <f t="shared" si="114"/>
        <v>120</v>
      </c>
      <c r="J889" s="24">
        <f t="shared" si="116"/>
        <v>16</v>
      </c>
      <c r="K889" s="24">
        <f t="shared" si="115"/>
        <v>3</v>
      </c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5"/>
      <c r="AE889" s="35">
        <v>886</v>
      </c>
    </row>
    <row r="890" spans="1:31" ht="16.5" x14ac:dyDescent="0.2">
      <c r="A890" s="55">
        <f t="shared" si="112"/>
        <v>12</v>
      </c>
      <c r="B890" s="55">
        <f t="shared" si="118"/>
        <v>149</v>
      </c>
      <c r="C890" s="55">
        <f t="shared" si="113"/>
        <v>14</v>
      </c>
      <c r="D890" s="60">
        <f t="shared" si="117"/>
        <v>3121411</v>
      </c>
      <c r="E890" s="26">
        <v>31214</v>
      </c>
      <c r="F890" s="13">
        <v>1</v>
      </c>
      <c r="G890" s="13" t="s">
        <v>292</v>
      </c>
      <c r="H890" s="13" t="s">
        <v>1116</v>
      </c>
      <c r="I890" s="13">
        <f t="shared" si="114"/>
        <v>120</v>
      </c>
      <c r="J890" s="13">
        <f t="shared" si="116"/>
        <v>16</v>
      </c>
      <c r="K890" s="13">
        <f t="shared" si="115"/>
        <v>3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27"/>
      <c r="AE890" s="35">
        <v>887</v>
      </c>
    </row>
    <row r="891" spans="1:31" ht="16.5" x14ac:dyDescent="0.2">
      <c r="A891" s="55">
        <f t="shared" si="112"/>
        <v>12</v>
      </c>
      <c r="B891" s="55">
        <f t="shared" si="118"/>
        <v>149</v>
      </c>
      <c r="C891" s="55">
        <f t="shared" si="113"/>
        <v>14</v>
      </c>
      <c r="D891" s="60">
        <f t="shared" si="117"/>
        <v>3121420</v>
      </c>
      <c r="E891" s="26">
        <v>31214</v>
      </c>
      <c r="F891" s="13">
        <v>2</v>
      </c>
      <c r="G891" s="13" t="s">
        <v>291</v>
      </c>
      <c r="H891" s="13" t="s">
        <v>297</v>
      </c>
      <c r="I891" s="13">
        <f t="shared" si="114"/>
        <v>120</v>
      </c>
      <c r="J891" s="13">
        <f t="shared" si="116"/>
        <v>16</v>
      </c>
      <c r="K891" s="13">
        <f t="shared" si="115"/>
        <v>3</v>
      </c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27"/>
      <c r="AE891" s="35">
        <v>888</v>
      </c>
    </row>
    <row r="892" spans="1:31" ht="16.5" x14ac:dyDescent="0.2">
      <c r="A892" s="55">
        <f t="shared" si="112"/>
        <v>12</v>
      </c>
      <c r="B892" s="55">
        <f t="shared" si="118"/>
        <v>149</v>
      </c>
      <c r="C892" s="55">
        <f t="shared" si="113"/>
        <v>14</v>
      </c>
      <c r="D892" s="60">
        <f t="shared" si="117"/>
        <v>3121421</v>
      </c>
      <c r="E892" s="26">
        <v>31214</v>
      </c>
      <c r="F892" s="13">
        <v>2</v>
      </c>
      <c r="G892" s="13" t="s">
        <v>292</v>
      </c>
      <c r="H892" s="13" t="s">
        <v>299</v>
      </c>
      <c r="I892" s="13">
        <f t="shared" si="114"/>
        <v>120</v>
      </c>
      <c r="J892" s="13">
        <f t="shared" si="116"/>
        <v>16</v>
      </c>
      <c r="K892" s="13">
        <f t="shared" si="115"/>
        <v>3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27"/>
      <c r="AE892" s="35">
        <v>889</v>
      </c>
    </row>
    <row r="893" spans="1:31" ht="16.5" x14ac:dyDescent="0.2">
      <c r="A893" s="55">
        <f t="shared" si="112"/>
        <v>12</v>
      </c>
      <c r="B893" s="55">
        <f t="shared" si="118"/>
        <v>149</v>
      </c>
      <c r="C893" s="55">
        <f t="shared" si="113"/>
        <v>14</v>
      </c>
      <c r="D893" s="60">
        <f t="shared" si="117"/>
        <v>3121430</v>
      </c>
      <c r="E893" s="26">
        <v>31214</v>
      </c>
      <c r="F893" s="13">
        <v>3</v>
      </c>
      <c r="G893" s="13" t="s">
        <v>1113</v>
      </c>
      <c r="H893" s="13" t="s">
        <v>698</v>
      </c>
      <c r="I893" s="13">
        <f t="shared" si="114"/>
        <v>120</v>
      </c>
      <c r="J893" s="13">
        <f t="shared" si="116"/>
        <v>15</v>
      </c>
      <c r="K893" s="13">
        <f t="shared" si="115"/>
        <v>3</v>
      </c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27"/>
      <c r="AE893" s="35">
        <v>890</v>
      </c>
    </row>
    <row r="894" spans="1:31" ht="17.25" thickBot="1" x14ac:dyDescent="0.25">
      <c r="A894" s="55">
        <f t="shared" si="112"/>
        <v>12</v>
      </c>
      <c r="B894" s="55">
        <f t="shared" si="118"/>
        <v>149</v>
      </c>
      <c r="C894" s="55">
        <f t="shared" si="113"/>
        <v>14</v>
      </c>
      <c r="D894" s="60">
        <f t="shared" si="117"/>
        <v>3121431</v>
      </c>
      <c r="E894" s="28">
        <v>31214</v>
      </c>
      <c r="F894" s="29">
        <v>3</v>
      </c>
      <c r="G894" s="29" t="s">
        <v>292</v>
      </c>
      <c r="H894" s="29" t="s">
        <v>1119</v>
      </c>
      <c r="I894" s="29">
        <f t="shared" si="114"/>
        <v>120</v>
      </c>
      <c r="J894" s="29">
        <f t="shared" si="116"/>
        <v>15</v>
      </c>
      <c r="K894" s="29">
        <f t="shared" si="115"/>
        <v>3</v>
      </c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31"/>
      <c r="AE894" s="35">
        <v>891</v>
      </c>
    </row>
    <row r="895" spans="1:31" ht="16.5" x14ac:dyDescent="0.2">
      <c r="A895" s="55">
        <f t="shared" si="112"/>
        <v>12</v>
      </c>
      <c r="B895" s="55">
        <f t="shared" si="118"/>
        <v>150</v>
      </c>
      <c r="C895" s="55">
        <f t="shared" si="113"/>
        <v>15</v>
      </c>
      <c r="D895" s="60">
        <f t="shared" si="117"/>
        <v>3121510</v>
      </c>
      <c r="E895" s="23">
        <v>31215</v>
      </c>
      <c r="F895" s="24">
        <v>1</v>
      </c>
      <c r="G895" s="24" t="s">
        <v>291</v>
      </c>
      <c r="H895" s="24" t="s">
        <v>749</v>
      </c>
      <c r="I895" s="24">
        <f t="shared" si="114"/>
        <v>120</v>
      </c>
      <c r="J895" s="24">
        <f t="shared" si="116"/>
        <v>16</v>
      </c>
      <c r="K895" s="24">
        <f t="shared" si="115"/>
        <v>3</v>
      </c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5"/>
      <c r="AE895" s="35">
        <v>892</v>
      </c>
    </row>
    <row r="896" spans="1:31" ht="16.5" x14ac:dyDescent="0.2">
      <c r="A896" s="55">
        <f t="shared" si="112"/>
        <v>12</v>
      </c>
      <c r="B896" s="55">
        <f t="shared" si="118"/>
        <v>150</v>
      </c>
      <c r="C896" s="55">
        <f t="shared" si="113"/>
        <v>15</v>
      </c>
      <c r="D896" s="60">
        <f t="shared" si="117"/>
        <v>3121511</v>
      </c>
      <c r="E896" s="26">
        <v>31215</v>
      </c>
      <c r="F896" s="13">
        <v>1</v>
      </c>
      <c r="G896" s="13" t="s">
        <v>292</v>
      </c>
      <c r="H896" s="13" t="s">
        <v>295</v>
      </c>
      <c r="I896" s="13">
        <f t="shared" si="114"/>
        <v>120</v>
      </c>
      <c r="J896" s="13">
        <f t="shared" si="116"/>
        <v>16</v>
      </c>
      <c r="K896" s="13">
        <f t="shared" si="115"/>
        <v>3</v>
      </c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27"/>
      <c r="AE896" s="35">
        <v>893</v>
      </c>
    </row>
    <row r="897" spans="1:31" ht="16.5" x14ac:dyDescent="0.2">
      <c r="A897" s="55">
        <f t="shared" si="112"/>
        <v>12</v>
      </c>
      <c r="B897" s="55">
        <f t="shared" si="118"/>
        <v>150</v>
      </c>
      <c r="C897" s="55">
        <f t="shared" si="113"/>
        <v>15</v>
      </c>
      <c r="D897" s="60">
        <f t="shared" si="117"/>
        <v>3121520</v>
      </c>
      <c r="E897" s="26">
        <v>31215</v>
      </c>
      <c r="F897" s="13">
        <v>2</v>
      </c>
      <c r="G897" s="13" t="s">
        <v>291</v>
      </c>
      <c r="H897" s="13" t="s">
        <v>297</v>
      </c>
      <c r="I897" s="13">
        <f t="shared" si="114"/>
        <v>120</v>
      </c>
      <c r="J897" s="13">
        <f t="shared" si="116"/>
        <v>16</v>
      </c>
      <c r="K897" s="13">
        <f t="shared" si="115"/>
        <v>3</v>
      </c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27"/>
      <c r="AE897" s="35">
        <v>894</v>
      </c>
    </row>
    <row r="898" spans="1:31" ht="16.5" x14ac:dyDescent="0.2">
      <c r="A898" s="55">
        <f t="shared" ref="A898:A961" si="119">MATCH(B898-1,$AU$4:$AU$19,1)</f>
        <v>12</v>
      </c>
      <c r="B898" s="55">
        <f t="shared" si="118"/>
        <v>150</v>
      </c>
      <c r="C898" s="55">
        <f t="shared" ref="C898:C961" si="120">B898-INDEX($AU$4:$AU$19,A898)</f>
        <v>15</v>
      </c>
      <c r="D898" s="60">
        <f t="shared" si="117"/>
        <v>3121521</v>
      </c>
      <c r="E898" s="26">
        <v>31215</v>
      </c>
      <c r="F898" s="13">
        <v>2</v>
      </c>
      <c r="G898" s="13" t="s">
        <v>292</v>
      </c>
      <c r="H898" s="13" t="s">
        <v>299</v>
      </c>
      <c r="I898" s="13">
        <f t="shared" ref="I898:I961" si="121">INDEX($AL$4:$AL$198,B898)</f>
        <v>120</v>
      </c>
      <c r="J898" s="13">
        <f t="shared" si="116"/>
        <v>16</v>
      </c>
      <c r="K898" s="13">
        <f t="shared" ref="K898:K961" si="122">INDEX($AP$4:$AP$198,B898)</f>
        <v>3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27"/>
      <c r="AE898" s="35">
        <v>895</v>
      </c>
    </row>
    <row r="899" spans="1:31" ht="16.5" x14ac:dyDescent="0.2">
      <c r="A899" s="55">
        <f t="shared" si="119"/>
        <v>12</v>
      </c>
      <c r="B899" s="55">
        <f t="shared" si="118"/>
        <v>150</v>
      </c>
      <c r="C899" s="55">
        <f t="shared" si="120"/>
        <v>15</v>
      </c>
      <c r="D899" s="60">
        <f t="shared" si="117"/>
        <v>3121530</v>
      </c>
      <c r="E899" s="26">
        <v>31215</v>
      </c>
      <c r="F899" s="13">
        <v>3</v>
      </c>
      <c r="G899" s="13" t="s">
        <v>291</v>
      </c>
      <c r="H899" s="13" t="s">
        <v>1114</v>
      </c>
      <c r="I899" s="13">
        <f t="shared" si="121"/>
        <v>120</v>
      </c>
      <c r="J899" s="13">
        <f t="shared" ref="J899:J962" si="123">INDEX($AM$4:$AO$198,B899,F899)</f>
        <v>16</v>
      </c>
      <c r="K899" s="13">
        <f t="shared" si="122"/>
        <v>3</v>
      </c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27"/>
      <c r="AE899" s="35">
        <v>896</v>
      </c>
    </row>
    <row r="900" spans="1:31" ht="17.25" thickBot="1" x14ac:dyDescent="0.25">
      <c r="A900" s="55">
        <f t="shared" si="119"/>
        <v>12</v>
      </c>
      <c r="B900" s="55">
        <f t="shared" si="118"/>
        <v>150</v>
      </c>
      <c r="C900" s="55">
        <f t="shared" si="120"/>
        <v>15</v>
      </c>
      <c r="D900" s="60">
        <f t="shared" si="117"/>
        <v>3121531</v>
      </c>
      <c r="E900" s="28">
        <v>31215</v>
      </c>
      <c r="F900" s="29">
        <v>3</v>
      </c>
      <c r="G900" s="29" t="s">
        <v>292</v>
      </c>
      <c r="H900" s="29" t="s">
        <v>1119</v>
      </c>
      <c r="I900" s="29">
        <f t="shared" si="121"/>
        <v>120</v>
      </c>
      <c r="J900" s="29">
        <f t="shared" si="123"/>
        <v>16</v>
      </c>
      <c r="K900" s="29">
        <f t="shared" si="122"/>
        <v>3</v>
      </c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31"/>
      <c r="AE900" s="35">
        <v>897</v>
      </c>
    </row>
    <row r="901" spans="1:31" ht="16.5" x14ac:dyDescent="0.2">
      <c r="A901" s="55">
        <f t="shared" si="119"/>
        <v>13</v>
      </c>
      <c r="B901" s="55">
        <f t="shared" si="118"/>
        <v>151</v>
      </c>
      <c r="C901" s="55">
        <f t="shared" si="120"/>
        <v>1</v>
      </c>
      <c r="D901" s="60">
        <f t="shared" ref="D901:D964" si="124">E901*100+F901*10+IF(G901="jlr",0,1)</f>
        <v>3130110</v>
      </c>
      <c r="E901" s="23">
        <v>31301</v>
      </c>
      <c r="F901" s="24">
        <v>1</v>
      </c>
      <c r="G901" s="24" t="s">
        <v>291</v>
      </c>
      <c r="H901" s="24" t="s">
        <v>749</v>
      </c>
      <c r="I901" s="24">
        <f t="shared" si="121"/>
        <v>124</v>
      </c>
      <c r="J901" s="24">
        <f t="shared" si="123"/>
        <v>16</v>
      </c>
      <c r="K901" s="24">
        <f t="shared" si="122"/>
        <v>3</v>
      </c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5"/>
      <c r="AE901" s="35">
        <v>898</v>
      </c>
    </row>
    <row r="902" spans="1:31" ht="16.5" x14ac:dyDescent="0.2">
      <c r="A902" s="55">
        <f t="shared" si="119"/>
        <v>13</v>
      </c>
      <c r="B902" s="55">
        <f t="shared" si="118"/>
        <v>151</v>
      </c>
      <c r="C902" s="55">
        <f t="shared" si="120"/>
        <v>1</v>
      </c>
      <c r="D902" s="60">
        <f t="shared" si="124"/>
        <v>3130111</v>
      </c>
      <c r="E902" s="26">
        <v>31301</v>
      </c>
      <c r="F902" s="13">
        <v>1</v>
      </c>
      <c r="G902" s="13" t="s">
        <v>292</v>
      </c>
      <c r="H902" s="13" t="s">
        <v>295</v>
      </c>
      <c r="I902" s="13">
        <f t="shared" si="121"/>
        <v>124</v>
      </c>
      <c r="J902" s="13">
        <f t="shared" si="123"/>
        <v>16</v>
      </c>
      <c r="K902" s="13">
        <f t="shared" si="122"/>
        <v>3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27"/>
      <c r="AE902" s="35">
        <v>899</v>
      </c>
    </row>
    <row r="903" spans="1:31" ht="16.5" x14ac:dyDescent="0.2">
      <c r="A903" s="55">
        <f t="shared" si="119"/>
        <v>13</v>
      </c>
      <c r="B903" s="55">
        <f t="shared" si="118"/>
        <v>151</v>
      </c>
      <c r="C903" s="55">
        <f t="shared" si="120"/>
        <v>1</v>
      </c>
      <c r="D903" s="60">
        <f t="shared" si="124"/>
        <v>3130120</v>
      </c>
      <c r="E903" s="26">
        <v>31301</v>
      </c>
      <c r="F903" s="13">
        <v>2</v>
      </c>
      <c r="G903" s="13" t="s">
        <v>291</v>
      </c>
      <c r="H903" s="13" t="s">
        <v>1117</v>
      </c>
      <c r="I903" s="13">
        <f t="shared" si="121"/>
        <v>124</v>
      </c>
      <c r="J903" s="13">
        <f t="shared" si="123"/>
        <v>16</v>
      </c>
      <c r="K903" s="13">
        <f t="shared" si="122"/>
        <v>3</v>
      </c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27"/>
      <c r="AE903" s="35">
        <v>900</v>
      </c>
    </row>
    <row r="904" spans="1:31" ht="16.5" x14ac:dyDescent="0.2">
      <c r="A904" s="55">
        <f t="shared" si="119"/>
        <v>13</v>
      </c>
      <c r="B904" s="55">
        <f t="shared" si="118"/>
        <v>151</v>
      </c>
      <c r="C904" s="55">
        <f t="shared" si="120"/>
        <v>1</v>
      </c>
      <c r="D904" s="60">
        <f t="shared" si="124"/>
        <v>3130121</v>
      </c>
      <c r="E904" s="26">
        <v>31301</v>
      </c>
      <c r="F904" s="13">
        <v>2</v>
      </c>
      <c r="G904" s="13" t="s">
        <v>292</v>
      </c>
      <c r="H904" s="13" t="s">
        <v>299</v>
      </c>
      <c r="I904" s="13">
        <f t="shared" si="121"/>
        <v>124</v>
      </c>
      <c r="J904" s="13">
        <f t="shared" si="123"/>
        <v>16</v>
      </c>
      <c r="K904" s="13">
        <f t="shared" si="122"/>
        <v>3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27"/>
      <c r="AE904" s="35">
        <v>901</v>
      </c>
    </row>
    <row r="905" spans="1:31" ht="16.5" x14ac:dyDescent="0.2">
      <c r="A905" s="55">
        <f t="shared" si="119"/>
        <v>13</v>
      </c>
      <c r="B905" s="55">
        <f t="shared" ref="B905:B968" si="125">INT((AE908-1)/6)+1</f>
        <v>151</v>
      </c>
      <c r="C905" s="55">
        <f t="shared" si="120"/>
        <v>1</v>
      </c>
      <c r="D905" s="60">
        <f t="shared" si="124"/>
        <v>3130130</v>
      </c>
      <c r="E905" s="26">
        <v>31301</v>
      </c>
      <c r="F905" s="13">
        <v>3</v>
      </c>
      <c r="G905" s="13" t="s">
        <v>291</v>
      </c>
      <c r="H905" s="13" t="s">
        <v>698</v>
      </c>
      <c r="I905" s="13">
        <f t="shared" si="121"/>
        <v>124</v>
      </c>
      <c r="J905" s="13">
        <f t="shared" si="123"/>
        <v>16</v>
      </c>
      <c r="K905" s="13">
        <f t="shared" si="122"/>
        <v>3</v>
      </c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27"/>
      <c r="AE905" s="35">
        <v>902</v>
      </c>
    </row>
    <row r="906" spans="1:31" ht="17.25" thickBot="1" x14ac:dyDescent="0.25">
      <c r="A906" s="55">
        <f t="shared" si="119"/>
        <v>13</v>
      </c>
      <c r="B906" s="55">
        <f t="shared" si="125"/>
        <v>151</v>
      </c>
      <c r="C906" s="55">
        <f t="shared" si="120"/>
        <v>1</v>
      </c>
      <c r="D906" s="60">
        <f t="shared" si="124"/>
        <v>3130131</v>
      </c>
      <c r="E906" s="28">
        <v>31301</v>
      </c>
      <c r="F906" s="29">
        <v>3</v>
      </c>
      <c r="G906" s="29" t="s">
        <v>292</v>
      </c>
      <c r="H906" s="29" t="s">
        <v>296</v>
      </c>
      <c r="I906" s="29">
        <f t="shared" si="121"/>
        <v>124</v>
      </c>
      <c r="J906" s="29">
        <f t="shared" si="123"/>
        <v>16</v>
      </c>
      <c r="K906" s="29">
        <f t="shared" si="122"/>
        <v>3</v>
      </c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31"/>
      <c r="AE906" s="35">
        <v>903</v>
      </c>
    </row>
    <row r="907" spans="1:31" ht="16.5" x14ac:dyDescent="0.2">
      <c r="A907" s="55">
        <f t="shared" si="119"/>
        <v>13</v>
      </c>
      <c r="B907" s="55">
        <f t="shared" si="125"/>
        <v>152</v>
      </c>
      <c r="C907" s="55">
        <f t="shared" si="120"/>
        <v>2</v>
      </c>
      <c r="D907" s="60">
        <f t="shared" si="124"/>
        <v>3130210</v>
      </c>
      <c r="E907" s="23">
        <v>31302</v>
      </c>
      <c r="F907" s="24">
        <v>1</v>
      </c>
      <c r="G907" s="24" t="s">
        <v>291</v>
      </c>
      <c r="H907" s="24" t="s">
        <v>749</v>
      </c>
      <c r="I907" s="24">
        <f t="shared" si="121"/>
        <v>125</v>
      </c>
      <c r="J907" s="24">
        <f t="shared" si="123"/>
        <v>17</v>
      </c>
      <c r="K907" s="24">
        <f t="shared" si="122"/>
        <v>3</v>
      </c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5"/>
      <c r="AE907" s="35">
        <v>904</v>
      </c>
    </row>
    <row r="908" spans="1:31" ht="16.5" x14ac:dyDescent="0.2">
      <c r="A908" s="55">
        <f t="shared" si="119"/>
        <v>13</v>
      </c>
      <c r="B908" s="55">
        <f t="shared" si="125"/>
        <v>152</v>
      </c>
      <c r="C908" s="55">
        <f t="shared" si="120"/>
        <v>2</v>
      </c>
      <c r="D908" s="60">
        <f t="shared" si="124"/>
        <v>3130211</v>
      </c>
      <c r="E908" s="26">
        <v>31302</v>
      </c>
      <c r="F908" s="13">
        <v>1</v>
      </c>
      <c r="G908" s="13" t="s">
        <v>292</v>
      </c>
      <c r="H908" s="13" t="s">
        <v>295</v>
      </c>
      <c r="I908" s="13">
        <f t="shared" si="121"/>
        <v>125</v>
      </c>
      <c r="J908" s="13">
        <f t="shared" si="123"/>
        <v>17</v>
      </c>
      <c r="K908" s="13">
        <f t="shared" si="122"/>
        <v>3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27"/>
      <c r="AE908" s="35">
        <v>905</v>
      </c>
    </row>
    <row r="909" spans="1:31" ht="16.5" x14ac:dyDescent="0.2">
      <c r="A909" s="55">
        <f t="shared" si="119"/>
        <v>13</v>
      </c>
      <c r="B909" s="55">
        <f t="shared" si="125"/>
        <v>152</v>
      </c>
      <c r="C909" s="55">
        <f t="shared" si="120"/>
        <v>2</v>
      </c>
      <c r="D909" s="60">
        <f t="shared" si="124"/>
        <v>3130220</v>
      </c>
      <c r="E909" s="26">
        <v>31302</v>
      </c>
      <c r="F909" s="13">
        <v>2</v>
      </c>
      <c r="G909" s="13" t="s">
        <v>291</v>
      </c>
      <c r="H909" s="13" t="s">
        <v>297</v>
      </c>
      <c r="I909" s="13">
        <f t="shared" si="121"/>
        <v>125</v>
      </c>
      <c r="J909" s="13">
        <f t="shared" si="123"/>
        <v>16</v>
      </c>
      <c r="K909" s="13">
        <f t="shared" si="122"/>
        <v>3</v>
      </c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27"/>
      <c r="AE909" s="35">
        <v>906</v>
      </c>
    </row>
    <row r="910" spans="1:31" ht="16.5" x14ac:dyDescent="0.2">
      <c r="A910" s="55">
        <f t="shared" si="119"/>
        <v>13</v>
      </c>
      <c r="B910" s="55">
        <f t="shared" si="125"/>
        <v>152</v>
      </c>
      <c r="C910" s="55">
        <f t="shared" si="120"/>
        <v>2</v>
      </c>
      <c r="D910" s="60">
        <f t="shared" si="124"/>
        <v>3130221</v>
      </c>
      <c r="E910" s="26">
        <v>31302</v>
      </c>
      <c r="F910" s="13">
        <v>2</v>
      </c>
      <c r="G910" s="13" t="s">
        <v>292</v>
      </c>
      <c r="H910" s="13" t="s">
        <v>299</v>
      </c>
      <c r="I910" s="13">
        <f t="shared" si="121"/>
        <v>125</v>
      </c>
      <c r="J910" s="13">
        <f t="shared" si="123"/>
        <v>16</v>
      </c>
      <c r="K910" s="13">
        <f t="shared" si="122"/>
        <v>3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27"/>
      <c r="AE910" s="35">
        <v>907</v>
      </c>
    </row>
    <row r="911" spans="1:31" ht="16.5" x14ac:dyDescent="0.2">
      <c r="A911" s="55">
        <f t="shared" si="119"/>
        <v>13</v>
      </c>
      <c r="B911" s="55">
        <f t="shared" si="125"/>
        <v>152</v>
      </c>
      <c r="C911" s="55">
        <f t="shared" si="120"/>
        <v>2</v>
      </c>
      <c r="D911" s="60">
        <f t="shared" si="124"/>
        <v>3130230</v>
      </c>
      <c r="E911" s="26">
        <v>31302</v>
      </c>
      <c r="F911" s="13">
        <v>3</v>
      </c>
      <c r="G911" s="13" t="s">
        <v>291</v>
      </c>
      <c r="H911" s="13" t="s">
        <v>698</v>
      </c>
      <c r="I911" s="13">
        <f t="shared" si="121"/>
        <v>125</v>
      </c>
      <c r="J911" s="13">
        <f t="shared" si="123"/>
        <v>16</v>
      </c>
      <c r="K911" s="13">
        <f t="shared" si="122"/>
        <v>3</v>
      </c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27"/>
      <c r="AE911" s="35">
        <v>908</v>
      </c>
    </row>
    <row r="912" spans="1:31" ht="17.25" thickBot="1" x14ac:dyDescent="0.25">
      <c r="A912" s="55">
        <f t="shared" si="119"/>
        <v>13</v>
      </c>
      <c r="B912" s="55">
        <f t="shared" si="125"/>
        <v>152</v>
      </c>
      <c r="C912" s="55">
        <f t="shared" si="120"/>
        <v>2</v>
      </c>
      <c r="D912" s="60">
        <f t="shared" si="124"/>
        <v>3130231</v>
      </c>
      <c r="E912" s="28">
        <v>31302</v>
      </c>
      <c r="F912" s="29">
        <v>3</v>
      </c>
      <c r="G912" s="29" t="s">
        <v>292</v>
      </c>
      <c r="H912" s="29" t="s">
        <v>296</v>
      </c>
      <c r="I912" s="29">
        <f t="shared" si="121"/>
        <v>125</v>
      </c>
      <c r="J912" s="29">
        <f t="shared" si="123"/>
        <v>16</v>
      </c>
      <c r="K912" s="29">
        <f t="shared" si="122"/>
        <v>3</v>
      </c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31"/>
      <c r="AE912" s="35">
        <v>909</v>
      </c>
    </row>
    <row r="913" spans="1:31" ht="16.5" x14ac:dyDescent="0.2">
      <c r="A913" s="55">
        <f t="shared" si="119"/>
        <v>13</v>
      </c>
      <c r="B913" s="55">
        <f t="shared" si="125"/>
        <v>153</v>
      </c>
      <c r="C913" s="55">
        <f t="shared" si="120"/>
        <v>3</v>
      </c>
      <c r="D913" s="60">
        <f t="shared" si="124"/>
        <v>3130310</v>
      </c>
      <c r="E913" s="23">
        <v>31303</v>
      </c>
      <c r="F913" s="24">
        <v>1</v>
      </c>
      <c r="G913" s="24" t="s">
        <v>291</v>
      </c>
      <c r="H913" s="24" t="s">
        <v>749</v>
      </c>
      <c r="I913" s="24">
        <f t="shared" si="121"/>
        <v>125</v>
      </c>
      <c r="J913" s="24">
        <f t="shared" si="123"/>
        <v>17</v>
      </c>
      <c r="K913" s="24">
        <f t="shared" si="122"/>
        <v>3</v>
      </c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5"/>
      <c r="AE913" s="35">
        <v>910</v>
      </c>
    </row>
    <row r="914" spans="1:31" ht="16.5" x14ac:dyDescent="0.2">
      <c r="A914" s="55">
        <f t="shared" si="119"/>
        <v>13</v>
      </c>
      <c r="B914" s="55">
        <f t="shared" si="125"/>
        <v>153</v>
      </c>
      <c r="C914" s="55">
        <f t="shared" si="120"/>
        <v>3</v>
      </c>
      <c r="D914" s="60">
        <f t="shared" si="124"/>
        <v>3130311</v>
      </c>
      <c r="E914" s="26">
        <v>31303</v>
      </c>
      <c r="F914" s="13">
        <v>1</v>
      </c>
      <c r="G914" s="13" t="s">
        <v>1111</v>
      </c>
      <c r="H914" s="13" t="s">
        <v>295</v>
      </c>
      <c r="I914" s="13">
        <f t="shared" si="121"/>
        <v>125</v>
      </c>
      <c r="J914" s="13">
        <f t="shared" si="123"/>
        <v>17</v>
      </c>
      <c r="K914" s="13">
        <f t="shared" si="122"/>
        <v>3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27"/>
      <c r="AE914" s="35">
        <v>911</v>
      </c>
    </row>
    <row r="915" spans="1:31" ht="16.5" x14ac:dyDescent="0.2">
      <c r="A915" s="55">
        <f t="shared" si="119"/>
        <v>13</v>
      </c>
      <c r="B915" s="55">
        <f t="shared" si="125"/>
        <v>153</v>
      </c>
      <c r="C915" s="55">
        <f t="shared" si="120"/>
        <v>3</v>
      </c>
      <c r="D915" s="60">
        <f t="shared" si="124"/>
        <v>3130320</v>
      </c>
      <c r="E915" s="26">
        <v>31303</v>
      </c>
      <c r="F915" s="13">
        <v>2</v>
      </c>
      <c r="G915" s="13" t="s">
        <v>291</v>
      </c>
      <c r="H915" s="13" t="s">
        <v>297</v>
      </c>
      <c r="I915" s="13">
        <f t="shared" si="121"/>
        <v>125</v>
      </c>
      <c r="J915" s="13">
        <f t="shared" si="123"/>
        <v>17</v>
      </c>
      <c r="K915" s="13">
        <f t="shared" si="122"/>
        <v>3</v>
      </c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27"/>
      <c r="AE915" s="35">
        <v>912</v>
      </c>
    </row>
    <row r="916" spans="1:31" ht="16.5" x14ac:dyDescent="0.2">
      <c r="A916" s="55">
        <f t="shared" si="119"/>
        <v>13</v>
      </c>
      <c r="B916" s="55">
        <f t="shared" si="125"/>
        <v>153</v>
      </c>
      <c r="C916" s="55">
        <f t="shared" si="120"/>
        <v>3</v>
      </c>
      <c r="D916" s="60">
        <f t="shared" si="124"/>
        <v>3130321</v>
      </c>
      <c r="E916" s="26">
        <v>31303</v>
      </c>
      <c r="F916" s="13">
        <v>2</v>
      </c>
      <c r="G916" s="13" t="s">
        <v>292</v>
      </c>
      <c r="H916" s="13" t="s">
        <v>299</v>
      </c>
      <c r="I916" s="13">
        <f t="shared" si="121"/>
        <v>125</v>
      </c>
      <c r="J916" s="13">
        <f t="shared" si="123"/>
        <v>17</v>
      </c>
      <c r="K916" s="13">
        <f t="shared" si="122"/>
        <v>3</v>
      </c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27"/>
      <c r="AE916" s="35">
        <v>913</v>
      </c>
    </row>
    <row r="917" spans="1:31" ht="16.5" x14ac:dyDescent="0.2">
      <c r="A917" s="55">
        <f t="shared" si="119"/>
        <v>13</v>
      </c>
      <c r="B917" s="55">
        <f t="shared" si="125"/>
        <v>153</v>
      </c>
      <c r="C917" s="55">
        <f t="shared" si="120"/>
        <v>3</v>
      </c>
      <c r="D917" s="60">
        <f t="shared" si="124"/>
        <v>3130330</v>
      </c>
      <c r="E917" s="26">
        <v>31303</v>
      </c>
      <c r="F917" s="13">
        <v>3</v>
      </c>
      <c r="G917" s="13" t="s">
        <v>291</v>
      </c>
      <c r="H917" s="13" t="s">
        <v>698</v>
      </c>
      <c r="I917" s="13">
        <f t="shared" si="121"/>
        <v>125</v>
      </c>
      <c r="J917" s="13">
        <f t="shared" si="123"/>
        <v>16</v>
      </c>
      <c r="K917" s="13">
        <f t="shared" si="122"/>
        <v>3</v>
      </c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27"/>
      <c r="AE917" s="35">
        <v>914</v>
      </c>
    </row>
    <row r="918" spans="1:31" ht="17.25" thickBot="1" x14ac:dyDescent="0.25">
      <c r="A918" s="55">
        <f t="shared" si="119"/>
        <v>13</v>
      </c>
      <c r="B918" s="55">
        <f t="shared" si="125"/>
        <v>153</v>
      </c>
      <c r="C918" s="55">
        <f t="shared" si="120"/>
        <v>3</v>
      </c>
      <c r="D918" s="60">
        <f t="shared" si="124"/>
        <v>3130331</v>
      </c>
      <c r="E918" s="28">
        <v>31303</v>
      </c>
      <c r="F918" s="29">
        <v>3</v>
      </c>
      <c r="G918" s="29" t="s">
        <v>292</v>
      </c>
      <c r="H918" s="29" t="s">
        <v>296</v>
      </c>
      <c r="I918" s="29">
        <f t="shared" si="121"/>
        <v>125</v>
      </c>
      <c r="J918" s="29">
        <f t="shared" si="123"/>
        <v>16</v>
      </c>
      <c r="K918" s="29">
        <f t="shared" si="122"/>
        <v>3</v>
      </c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31"/>
      <c r="AE918" s="35">
        <v>915</v>
      </c>
    </row>
    <row r="919" spans="1:31" ht="16.5" x14ac:dyDescent="0.2">
      <c r="A919" s="55">
        <f t="shared" si="119"/>
        <v>13</v>
      </c>
      <c r="B919" s="55">
        <f t="shared" si="125"/>
        <v>154</v>
      </c>
      <c r="C919" s="55">
        <f t="shared" si="120"/>
        <v>4</v>
      </c>
      <c r="D919" s="60">
        <f t="shared" si="124"/>
        <v>3130410</v>
      </c>
      <c r="E919" s="23">
        <v>31304</v>
      </c>
      <c r="F919" s="24">
        <v>1</v>
      </c>
      <c r="G919" s="24" t="s">
        <v>291</v>
      </c>
      <c r="H919" s="24" t="s">
        <v>749</v>
      </c>
      <c r="I919" s="24">
        <f t="shared" si="121"/>
        <v>125</v>
      </c>
      <c r="J919" s="24">
        <f t="shared" si="123"/>
        <v>17</v>
      </c>
      <c r="K919" s="24">
        <f t="shared" si="122"/>
        <v>3</v>
      </c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5"/>
      <c r="AE919" s="35">
        <v>916</v>
      </c>
    </row>
    <row r="920" spans="1:31" ht="16.5" x14ac:dyDescent="0.2">
      <c r="A920" s="55">
        <f t="shared" si="119"/>
        <v>13</v>
      </c>
      <c r="B920" s="55">
        <f t="shared" si="125"/>
        <v>154</v>
      </c>
      <c r="C920" s="55">
        <f t="shared" si="120"/>
        <v>4</v>
      </c>
      <c r="D920" s="60">
        <f t="shared" si="124"/>
        <v>3130411</v>
      </c>
      <c r="E920" s="26">
        <v>31304</v>
      </c>
      <c r="F920" s="13">
        <v>1</v>
      </c>
      <c r="G920" s="13" t="s">
        <v>292</v>
      </c>
      <c r="H920" s="13" t="s">
        <v>295</v>
      </c>
      <c r="I920" s="13">
        <f t="shared" si="121"/>
        <v>125</v>
      </c>
      <c r="J920" s="13">
        <f t="shared" si="123"/>
        <v>17</v>
      </c>
      <c r="K920" s="13">
        <f t="shared" si="122"/>
        <v>3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27"/>
      <c r="AE920" s="35">
        <v>917</v>
      </c>
    </row>
    <row r="921" spans="1:31" ht="16.5" x14ac:dyDescent="0.2">
      <c r="A921" s="55">
        <f t="shared" si="119"/>
        <v>13</v>
      </c>
      <c r="B921" s="55">
        <f t="shared" si="125"/>
        <v>154</v>
      </c>
      <c r="C921" s="55">
        <f t="shared" si="120"/>
        <v>4</v>
      </c>
      <c r="D921" s="60">
        <f t="shared" si="124"/>
        <v>3130420</v>
      </c>
      <c r="E921" s="26">
        <v>31304</v>
      </c>
      <c r="F921" s="13">
        <v>2</v>
      </c>
      <c r="G921" s="13" t="s">
        <v>291</v>
      </c>
      <c r="H921" s="13" t="s">
        <v>297</v>
      </c>
      <c r="I921" s="13">
        <f t="shared" si="121"/>
        <v>125</v>
      </c>
      <c r="J921" s="13">
        <f t="shared" si="123"/>
        <v>17</v>
      </c>
      <c r="K921" s="13">
        <f t="shared" si="122"/>
        <v>3</v>
      </c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27"/>
      <c r="AE921" s="35">
        <v>918</v>
      </c>
    </row>
    <row r="922" spans="1:31" ht="16.5" x14ac:dyDescent="0.2">
      <c r="A922" s="55">
        <f t="shared" si="119"/>
        <v>13</v>
      </c>
      <c r="B922" s="55">
        <f t="shared" si="125"/>
        <v>154</v>
      </c>
      <c r="C922" s="55">
        <f t="shared" si="120"/>
        <v>4</v>
      </c>
      <c r="D922" s="60">
        <f t="shared" si="124"/>
        <v>3130421</v>
      </c>
      <c r="E922" s="26">
        <v>31304</v>
      </c>
      <c r="F922" s="13">
        <v>2</v>
      </c>
      <c r="G922" s="13" t="s">
        <v>292</v>
      </c>
      <c r="H922" s="13" t="s">
        <v>299</v>
      </c>
      <c r="I922" s="13">
        <f t="shared" si="121"/>
        <v>125</v>
      </c>
      <c r="J922" s="13">
        <f t="shared" si="123"/>
        <v>17</v>
      </c>
      <c r="K922" s="13">
        <f t="shared" si="122"/>
        <v>3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27"/>
      <c r="AE922" s="35">
        <v>919</v>
      </c>
    </row>
    <row r="923" spans="1:31" ht="16.5" x14ac:dyDescent="0.2">
      <c r="A923" s="55">
        <f t="shared" si="119"/>
        <v>13</v>
      </c>
      <c r="B923" s="55">
        <f t="shared" si="125"/>
        <v>154</v>
      </c>
      <c r="C923" s="55">
        <f t="shared" si="120"/>
        <v>4</v>
      </c>
      <c r="D923" s="60">
        <f t="shared" si="124"/>
        <v>3130430</v>
      </c>
      <c r="E923" s="26">
        <v>31304</v>
      </c>
      <c r="F923" s="13">
        <v>3</v>
      </c>
      <c r="G923" s="13" t="s">
        <v>291</v>
      </c>
      <c r="H923" s="13" t="s">
        <v>698</v>
      </c>
      <c r="I923" s="13">
        <f t="shared" si="121"/>
        <v>125</v>
      </c>
      <c r="J923" s="13">
        <f t="shared" si="123"/>
        <v>17</v>
      </c>
      <c r="K923" s="13">
        <f t="shared" si="122"/>
        <v>3</v>
      </c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27"/>
      <c r="AE923" s="35">
        <v>920</v>
      </c>
    </row>
    <row r="924" spans="1:31" ht="17.25" thickBot="1" x14ac:dyDescent="0.25">
      <c r="A924" s="55">
        <f t="shared" si="119"/>
        <v>13</v>
      </c>
      <c r="B924" s="55">
        <f t="shared" si="125"/>
        <v>154</v>
      </c>
      <c r="C924" s="55">
        <f t="shared" si="120"/>
        <v>4</v>
      </c>
      <c r="D924" s="60">
        <f t="shared" si="124"/>
        <v>3130431</v>
      </c>
      <c r="E924" s="28">
        <v>31304</v>
      </c>
      <c r="F924" s="29">
        <v>3</v>
      </c>
      <c r="G924" s="29" t="s">
        <v>292</v>
      </c>
      <c r="H924" s="29" t="s">
        <v>296</v>
      </c>
      <c r="I924" s="29">
        <f t="shared" si="121"/>
        <v>125</v>
      </c>
      <c r="J924" s="29">
        <f t="shared" si="123"/>
        <v>17</v>
      </c>
      <c r="K924" s="29">
        <f t="shared" si="122"/>
        <v>3</v>
      </c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31"/>
      <c r="AE924" s="35">
        <v>921</v>
      </c>
    </row>
    <row r="925" spans="1:31" ht="16.5" x14ac:dyDescent="0.2">
      <c r="A925" s="55">
        <f t="shared" si="119"/>
        <v>13</v>
      </c>
      <c r="B925" s="55">
        <f t="shared" si="125"/>
        <v>155</v>
      </c>
      <c r="C925" s="55">
        <f t="shared" si="120"/>
        <v>5</v>
      </c>
      <c r="D925" s="60">
        <f t="shared" si="124"/>
        <v>3130510</v>
      </c>
      <c r="E925" s="23">
        <v>31305</v>
      </c>
      <c r="F925" s="24">
        <v>1</v>
      </c>
      <c r="G925" s="24" t="s">
        <v>291</v>
      </c>
      <c r="H925" s="24" t="s">
        <v>749</v>
      </c>
      <c r="I925" s="24">
        <f t="shared" si="121"/>
        <v>126</v>
      </c>
      <c r="J925" s="24">
        <f t="shared" si="123"/>
        <v>17</v>
      </c>
      <c r="K925" s="24">
        <f t="shared" si="122"/>
        <v>3</v>
      </c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5"/>
      <c r="AE925" s="35">
        <v>922</v>
      </c>
    </row>
    <row r="926" spans="1:31" ht="16.5" x14ac:dyDescent="0.2">
      <c r="A926" s="55">
        <f t="shared" si="119"/>
        <v>13</v>
      </c>
      <c r="B926" s="55">
        <f t="shared" si="125"/>
        <v>155</v>
      </c>
      <c r="C926" s="55">
        <f t="shared" si="120"/>
        <v>5</v>
      </c>
      <c r="D926" s="60">
        <f t="shared" si="124"/>
        <v>3130511</v>
      </c>
      <c r="E926" s="26">
        <v>31305</v>
      </c>
      <c r="F926" s="13">
        <v>1</v>
      </c>
      <c r="G926" s="13" t="s">
        <v>292</v>
      </c>
      <c r="H926" s="13" t="s">
        <v>295</v>
      </c>
      <c r="I926" s="13">
        <f t="shared" si="121"/>
        <v>126</v>
      </c>
      <c r="J926" s="13">
        <f t="shared" si="123"/>
        <v>17</v>
      </c>
      <c r="K926" s="13">
        <f t="shared" si="122"/>
        <v>3</v>
      </c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27"/>
      <c r="AE926" s="35">
        <v>923</v>
      </c>
    </row>
    <row r="927" spans="1:31" ht="16.5" x14ac:dyDescent="0.2">
      <c r="A927" s="55">
        <f t="shared" si="119"/>
        <v>13</v>
      </c>
      <c r="B927" s="55">
        <f t="shared" si="125"/>
        <v>155</v>
      </c>
      <c r="C927" s="55">
        <f t="shared" si="120"/>
        <v>5</v>
      </c>
      <c r="D927" s="60">
        <f t="shared" si="124"/>
        <v>3130520</v>
      </c>
      <c r="E927" s="26">
        <v>31305</v>
      </c>
      <c r="F927" s="13">
        <v>2</v>
      </c>
      <c r="G927" s="13" t="s">
        <v>1113</v>
      </c>
      <c r="H927" s="13" t="s">
        <v>297</v>
      </c>
      <c r="I927" s="13">
        <f t="shared" si="121"/>
        <v>126</v>
      </c>
      <c r="J927" s="13">
        <f t="shared" si="123"/>
        <v>17</v>
      </c>
      <c r="K927" s="13">
        <f t="shared" si="122"/>
        <v>3</v>
      </c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27"/>
      <c r="AE927" s="35">
        <v>924</v>
      </c>
    </row>
    <row r="928" spans="1:31" ht="16.5" x14ac:dyDescent="0.2">
      <c r="A928" s="55">
        <f t="shared" si="119"/>
        <v>13</v>
      </c>
      <c r="B928" s="55">
        <f t="shared" si="125"/>
        <v>155</v>
      </c>
      <c r="C928" s="55">
        <f t="shared" si="120"/>
        <v>5</v>
      </c>
      <c r="D928" s="60">
        <f t="shared" si="124"/>
        <v>3130521</v>
      </c>
      <c r="E928" s="26">
        <v>31305</v>
      </c>
      <c r="F928" s="13">
        <v>2</v>
      </c>
      <c r="G928" s="13" t="s">
        <v>292</v>
      </c>
      <c r="H928" s="13" t="s">
        <v>299</v>
      </c>
      <c r="I928" s="13">
        <f t="shared" si="121"/>
        <v>126</v>
      </c>
      <c r="J928" s="13">
        <f t="shared" si="123"/>
        <v>17</v>
      </c>
      <c r="K928" s="13">
        <f t="shared" si="122"/>
        <v>3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27"/>
      <c r="AE928" s="35">
        <v>925</v>
      </c>
    </row>
    <row r="929" spans="1:31" ht="16.5" x14ac:dyDescent="0.2">
      <c r="A929" s="55">
        <f t="shared" si="119"/>
        <v>13</v>
      </c>
      <c r="B929" s="55">
        <f t="shared" si="125"/>
        <v>155</v>
      </c>
      <c r="C929" s="55">
        <f t="shared" si="120"/>
        <v>5</v>
      </c>
      <c r="D929" s="60">
        <f t="shared" si="124"/>
        <v>3130530</v>
      </c>
      <c r="E929" s="26">
        <v>31305</v>
      </c>
      <c r="F929" s="13">
        <v>3</v>
      </c>
      <c r="G929" s="13" t="s">
        <v>291</v>
      </c>
      <c r="H929" s="13" t="s">
        <v>698</v>
      </c>
      <c r="I929" s="13">
        <f t="shared" si="121"/>
        <v>126</v>
      </c>
      <c r="J929" s="13">
        <f t="shared" si="123"/>
        <v>17</v>
      </c>
      <c r="K929" s="13">
        <f t="shared" si="122"/>
        <v>3</v>
      </c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27"/>
      <c r="AE929" s="35">
        <v>926</v>
      </c>
    </row>
    <row r="930" spans="1:31" ht="17.25" thickBot="1" x14ac:dyDescent="0.25">
      <c r="A930" s="55">
        <f t="shared" si="119"/>
        <v>13</v>
      </c>
      <c r="B930" s="55">
        <f t="shared" si="125"/>
        <v>155</v>
      </c>
      <c r="C930" s="55">
        <f t="shared" si="120"/>
        <v>5</v>
      </c>
      <c r="D930" s="60">
        <f t="shared" si="124"/>
        <v>3130531</v>
      </c>
      <c r="E930" s="28">
        <v>31305</v>
      </c>
      <c r="F930" s="29">
        <v>3</v>
      </c>
      <c r="G930" s="29" t="s">
        <v>292</v>
      </c>
      <c r="H930" s="29" t="s">
        <v>296</v>
      </c>
      <c r="I930" s="29">
        <f t="shared" si="121"/>
        <v>126</v>
      </c>
      <c r="J930" s="29">
        <f t="shared" si="123"/>
        <v>17</v>
      </c>
      <c r="K930" s="29">
        <f t="shared" si="122"/>
        <v>3</v>
      </c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31"/>
      <c r="AE930" s="35">
        <v>927</v>
      </c>
    </row>
    <row r="931" spans="1:31" ht="16.5" x14ac:dyDescent="0.2">
      <c r="A931" s="55">
        <f t="shared" si="119"/>
        <v>13</v>
      </c>
      <c r="B931" s="55">
        <f t="shared" si="125"/>
        <v>156</v>
      </c>
      <c r="C931" s="55">
        <f t="shared" si="120"/>
        <v>6</v>
      </c>
      <c r="D931" s="60">
        <f t="shared" si="124"/>
        <v>3130610</v>
      </c>
      <c r="E931" s="23">
        <v>31306</v>
      </c>
      <c r="F931" s="24">
        <v>1</v>
      </c>
      <c r="G931" s="24" t="s">
        <v>291</v>
      </c>
      <c r="H931" s="24" t="s">
        <v>749</v>
      </c>
      <c r="I931" s="24">
        <f t="shared" si="121"/>
        <v>126</v>
      </c>
      <c r="J931" s="24">
        <f t="shared" si="123"/>
        <v>17</v>
      </c>
      <c r="K931" s="24">
        <f t="shared" si="122"/>
        <v>3</v>
      </c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5"/>
      <c r="AE931" s="35">
        <v>928</v>
      </c>
    </row>
    <row r="932" spans="1:31" ht="16.5" x14ac:dyDescent="0.2">
      <c r="A932" s="55">
        <f t="shared" si="119"/>
        <v>13</v>
      </c>
      <c r="B932" s="55">
        <f t="shared" si="125"/>
        <v>156</v>
      </c>
      <c r="C932" s="55">
        <f t="shared" si="120"/>
        <v>6</v>
      </c>
      <c r="D932" s="60">
        <f t="shared" si="124"/>
        <v>3130611</v>
      </c>
      <c r="E932" s="26">
        <v>31306</v>
      </c>
      <c r="F932" s="13">
        <v>1</v>
      </c>
      <c r="G932" s="13" t="s">
        <v>292</v>
      </c>
      <c r="H932" s="13" t="s">
        <v>295</v>
      </c>
      <c r="I932" s="13">
        <f t="shared" si="121"/>
        <v>126</v>
      </c>
      <c r="J932" s="13">
        <f t="shared" si="123"/>
        <v>17</v>
      </c>
      <c r="K932" s="13">
        <f t="shared" si="122"/>
        <v>3</v>
      </c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27"/>
      <c r="AE932" s="35">
        <v>929</v>
      </c>
    </row>
    <row r="933" spans="1:31" ht="16.5" x14ac:dyDescent="0.2">
      <c r="A933" s="55">
        <f t="shared" si="119"/>
        <v>13</v>
      </c>
      <c r="B933" s="55">
        <f t="shared" si="125"/>
        <v>156</v>
      </c>
      <c r="C933" s="55">
        <f t="shared" si="120"/>
        <v>6</v>
      </c>
      <c r="D933" s="60">
        <f t="shared" si="124"/>
        <v>3130620</v>
      </c>
      <c r="E933" s="26">
        <v>31306</v>
      </c>
      <c r="F933" s="13">
        <v>2</v>
      </c>
      <c r="G933" s="13" t="s">
        <v>291</v>
      </c>
      <c r="H933" s="13" t="s">
        <v>297</v>
      </c>
      <c r="I933" s="13">
        <f t="shared" si="121"/>
        <v>126</v>
      </c>
      <c r="J933" s="13">
        <f t="shared" si="123"/>
        <v>17</v>
      </c>
      <c r="K933" s="13">
        <f t="shared" si="122"/>
        <v>3</v>
      </c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27"/>
      <c r="AE933" s="35">
        <v>930</v>
      </c>
    </row>
    <row r="934" spans="1:31" ht="16.5" x14ac:dyDescent="0.2">
      <c r="A934" s="55">
        <f t="shared" si="119"/>
        <v>13</v>
      </c>
      <c r="B934" s="55">
        <f t="shared" si="125"/>
        <v>156</v>
      </c>
      <c r="C934" s="55">
        <f t="shared" si="120"/>
        <v>6</v>
      </c>
      <c r="D934" s="60">
        <f t="shared" si="124"/>
        <v>3130621</v>
      </c>
      <c r="E934" s="26">
        <v>31306</v>
      </c>
      <c r="F934" s="13">
        <v>2</v>
      </c>
      <c r="G934" s="13" t="s">
        <v>292</v>
      </c>
      <c r="H934" s="13" t="s">
        <v>299</v>
      </c>
      <c r="I934" s="13">
        <f t="shared" si="121"/>
        <v>126</v>
      </c>
      <c r="J934" s="13">
        <f t="shared" si="123"/>
        <v>17</v>
      </c>
      <c r="K934" s="13">
        <f t="shared" si="122"/>
        <v>3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27"/>
      <c r="AE934" s="35">
        <v>931</v>
      </c>
    </row>
    <row r="935" spans="1:31" ht="16.5" x14ac:dyDescent="0.2">
      <c r="A935" s="55">
        <f t="shared" si="119"/>
        <v>13</v>
      </c>
      <c r="B935" s="55">
        <f t="shared" si="125"/>
        <v>156</v>
      </c>
      <c r="C935" s="55">
        <f t="shared" si="120"/>
        <v>6</v>
      </c>
      <c r="D935" s="60">
        <f t="shared" si="124"/>
        <v>3130630</v>
      </c>
      <c r="E935" s="26">
        <v>31306</v>
      </c>
      <c r="F935" s="13">
        <v>3</v>
      </c>
      <c r="G935" s="13" t="s">
        <v>1113</v>
      </c>
      <c r="H935" s="13" t="s">
        <v>698</v>
      </c>
      <c r="I935" s="13">
        <f t="shared" si="121"/>
        <v>126</v>
      </c>
      <c r="J935" s="13">
        <f t="shared" si="123"/>
        <v>17</v>
      </c>
      <c r="K935" s="13">
        <f t="shared" si="122"/>
        <v>3</v>
      </c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27"/>
      <c r="AE935" s="35">
        <v>932</v>
      </c>
    </row>
    <row r="936" spans="1:31" ht="17.25" thickBot="1" x14ac:dyDescent="0.25">
      <c r="A936" s="55">
        <f t="shared" si="119"/>
        <v>13</v>
      </c>
      <c r="B936" s="55">
        <f t="shared" si="125"/>
        <v>156</v>
      </c>
      <c r="C936" s="55">
        <f t="shared" si="120"/>
        <v>6</v>
      </c>
      <c r="D936" s="60">
        <f t="shared" si="124"/>
        <v>3130631</v>
      </c>
      <c r="E936" s="28">
        <v>31306</v>
      </c>
      <c r="F936" s="29">
        <v>3</v>
      </c>
      <c r="G936" s="29" t="s">
        <v>292</v>
      </c>
      <c r="H936" s="29" t="s">
        <v>296</v>
      </c>
      <c r="I936" s="29">
        <f t="shared" si="121"/>
        <v>126</v>
      </c>
      <c r="J936" s="29">
        <f t="shared" si="123"/>
        <v>17</v>
      </c>
      <c r="K936" s="29">
        <f t="shared" si="122"/>
        <v>3</v>
      </c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31"/>
      <c r="AE936" s="35">
        <v>933</v>
      </c>
    </row>
    <row r="937" spans="1:31" ht="16.5" x14ac:dyDescent="0.2">
      <c r="A937" s="55">
        <f t="shared" si="119"/>
        <v>13</v>
      </c>
      <c r="B937" s="55">
        <f t="shared" si="125"/>
        <v>157</v>
      </c>
      <c r="C937" s="55">
        <f t="shared" si="120"/>
        <v>7</v>
      </c>
      <c r="D937" s="60">
        <f t="shared" si="124"/>
        <v>3130710</v>
      </c>
      <c r="E937" s="23">
        <v>31307</v>
      </c>
      <c r="F937" s="24">
        <v>1</v>
      </c>
      <c r="G937" s="24" t="s">
        <v>291</v>
      </c>
      <c r="H937" s="24" t="s">
        <v>749</v>
      </c>
      <c r="I937" s="24">
        <f t="shared" si="121"/>
        <v>127</v>
      </c>
      <c r="J937" s="24">
        <f t="shared" si="123"/>
        <v>17</v>
      </c>
      <c r="K937" s="24">
        <f t="shared" si="122"/>
        <v>3</v>
      </c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5"/>
      <c r="AE937" s="35">
        <v>934</v>
      </c>
    </row>
    <row r="938" spans="1:31" ht="16.5" x14ac:dyDescent="0.2">
      <c r="A938" s="55">
        <f t="shared" si="119"/>
        <v>13</v>
      </c>
      <c r="B938" s="55">
        <f t="shared" si="125"/>
        <v>157</v>
      </c>
      <c r="C938" s="55">
        <f t="shared" si="120"/>
        <v>7</v>
      </c>
      <c r="D938" s="60">
        <f t="shared" si="124"/>
        <v>3130711</v>
      </c>
      <c r="E938" s="26">
        <v>31307</v>
      </c>
      <c r="F938" s="13">
        <v>1</v>
      </c>
      <c r="G938" s="13" t="s">
        <v>1111</v>
      </c>
      <c r="H938" s="13" t="s">
        <v>295</v>
      </c>
      <c r="I938" s="13">
        <f t="shared" si="121"/>
        <v>127</v>
      </c>
      <c r="J938" s="13">
        <f t="shared" si="123"/>
        <v>17</v>
      </c>
      <c r="K938" s="13">
        <f t="shared" si="122"/>
        <v>3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27"/>
      <c r="AE938" s="35">
        <v>935</v>
      </c>
    </row>
    <row r="939" spans="1:31" ht="16.5" x14ac:dyDescent="0.2">
      <c r="A939" s="55">
        <f t="shared" si="119"/>
        <v>13</v>
      </c>
      <c r="B939" s="55">
        <f t="shared" si="125"/>
        <v>157</v>
      </c>
      <c r="C939" s="55">
        <f t="shared" si="120"/>
        <v>7</v>
      </c>
      <c r="D939" s="60">
        <f t="shared" si="124"/>
        <v>3130720</v>
      </c>
      <c r="E939" s="26">
        <v>31307</v>
      </c>
      <c r="F939" s="13">
        <v>2</v>
      </c>
      <c r="G939" s="13" t="s">
        <v>291</v>
      </c>
      <c r="H939" s="13" t="s">
        <v>297</v>
      </c>
      <c r="I939" s="13">
        <f t="shared" si="121"/>
        <v>127</v>
      </c>
      <c r="J939" s="13">
        <f t="shared" si="123"/>
        <v>17</v>
      </c>
      <c r="K939" s="13">
        <f t="shared" si="122"/>
        <v>3</v>
      </c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27"/>
      <c r="AE939" s="35">
        <v>936</v>
      </c>
    </row>
    <row r="940" spans="1:31" ht="16.5" x14ac:dyDescent="0.2">
      <c r="A940" s="55">
        <f t="shared" si="119"/>
        <v>13</v>
      </c>
      <c r="B940" s="55">
        <f t="shared" si="125"/>
        <v>157</v>
      </c>
      <c r="C940" s="55">
        <f t="shared" si="120"/>
        <v>7</v>
      </c>
      <c r="D940" s="60">
        <f t="shared" si="124"/>
        <v>3130721</v>
      </c>
      <c r="E940" s="26">
        <v>31307</v>
      </c>
      <c r="F940" s="13">
        <v>2</v>
      </c>
      <c r="G940" s="13" t="s">
        <v>1111</v>
      </c>
      <c r="H940" s="13" t="s">
        <v>299</v>
      </c>
      <c r="I940" s="13">
        <f t="shared" si="121"/>
        <v>127</v>
      </c>
      <c r="J940" s="13">
        <f t="shared" si="123"/>
        <v>17</v>
      </c>
      <c r="K940" s="13">
        <f t="shared" si="122"/>
        <v>3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27"/>
      <c r="AE940" s="35">
        <v>937</v>
      </c>
    </row>
    <row r="941" spans="1:31" ht="16.5" x14ac:dyDescent="0.2">
      <c r="A941" s="55">
        <f t="shared" si="119"/>
        <v>13</v>
      </c>
      <c r="B941" s="55">
        <f t="shared" si="125"/>
        <v>157</v>
      </c>
      <c r="C941" s="55">
        <f t="shared" si="120"/>
        <v>7</v>
      </c>
      <c r="D941" s="60">
        <f t="shared" si="124"/>
        <v>3130730</v>
      </c>
      <c r="E941" s="26">
        <v>31307</v>
      </c>
      <c r="F941" s="13">
        <v>3</v>
      </c>
      <c r="G941" s="13" t="s">
        <v>291</v>
      </c>
      <c r="H941" s="13" t="s">
        <v>698</v>
      </c>
      <c r="I941" s="13">
        <f t="shared" si="121"/>
        <v>127</v>
      </c>
      <c r="J941" s="13">
        <f t="shared" si="123"/>
        <v>17</v>
      </c>
      <c r="K941" s="13">
        <f t="shared" si="122"/>
        <v>3</v>
      </c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27"/>
      <c r="AE941" s="35">
        <v>938</v>
      </c>
    </row>
    <row r="942" spans="1:31" ht="17.25" thickBot="1" x14ac:dyDescent="0.25">
      <c r="A942" s="55">
        <f t="shared" si="119"/>
        <v>13</v>
      </c>
      <c r="B942" s="55">
        <f t="shared" si="125"/>
        <v>157</v>
      </c>
      <c r="C942" s="55">
        <f t="shared" si="120"/>
        <v>7</v>
      </c>
      <c r="D942" s="60">
        <f t="shared" si="124"/>
        <v>3130731</v>
      </c>
      <c r="E942" s="28">
        <v>31307</v>
      </c>
      <c r="F942" s="29">
        <v>3</v>
      </c>
      <c r="G942" s="29" t="s">
        <v>1111</v>
      </c>
      <c r="H942" s="29" t="s">
        <v>296</v>
      </c>
      <c r="I942" s="29">
        <f t="shared" si="121"/>
        <v>127</v>
      </c>
      <c r="J942" s="29">
        <f t="shared" si="123"/>
        <v>17</v>
      </c>
      <c r="K942" s="29">
        <f t="shared" si="122"/>
        <v>3</v>
      </c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31"/>
      <c r="AE942" s="35">
        <v>939</v>
      </c>
    </row>
    <row r="943" spans="1:31" ht="16.5" x14ac:dyDescent="0.2">
      <c r="A943" s="55">
        <f t="shared" si="119"/>
        <v>13</v>
      </c>
      <c r="B943" s="55">
        <f t="shared" si="125"/>
        <v>158</v>
      </c>
      <c r="C943" s="55">
        <f t="shared" si="120"/>
        <v>8</v>
      </c>
      <c r="D943" s="60">
        <f t="shared" si="124"/>
        <v>3130810</v>
      </c>
      <c r="E943" s="23">
        <v>31308</v>
      </c>
      <c r="F943" s="24">
        <v>1</v>
      </c>
      <c r="G943" s="24" t="s">
        <v>291</v>
      </c>
      <c r="H943" s="24" t="s">
        <v>749</v>
      </c>
      <c r="I943" s="24">
        <f t="shared" si="121"/>
        <v>127</v>
      </c>
      <c r="J943" s="24">
        <f t="shared" si="123"/>
        <v>17</v>
      </c>
      <c r="K943" s="24">
        <f t="shared" si="122"/>
        <v>3</v>
      </c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5"/>
      <c r="AE943" s="35">
        <v>940</v>
      </c>
    </row>
    <row r="944" spans="1:31" ht="16.5" x14ac:dyDescent="0.2">
      <c r="A944" s="55">
        <f t="shared" si="119"/>
        <v>13</v>
      </c>
      <c r="B944" s="55">
        <f t="shared" si="125"/>
        <v>158</v>
      </c>
      <c r="C944" s="55">
        <f t="shared" si="120"/>
        <v>8</v>
      </c>
      <c r="D944" s="60">
        <f t="shared" si="124"/>
        <v>3130811</v>
      </c>
      <c r="E944" s="26">
        <v>31308</v>
      </c>
      <c r="F944" s="13">
        <v>1</v>
      </c>
      <c r="G944" s="13" t="s">
        <v>292</v>
      </c>
      <c r="H944" s="13" t="s">
        <v>295</v>
      </c>
      <c r="I944" s="13">
        <f t="shared" si="121"/>
        <v>127</v>
      </c>
      <c r="J944" s="13">
        <f t="shared" si="123"/>
        <v>17</v>
      </c>
      <c r="K944" s="13">
        <f t="shared" si="122"/>
        <v>3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27"/>
      <c r="AE944" s="35">
        <v>941</v>
      </c>
    </row>
    <row r="945" spans="1:31" ht="16.5" x14ac:dyDescent="0.2">
      <c r="A945" s="55">
        <f t="shared" si="119"/>
        <v>13</v>
      </c>
      <c r="B945" s="55">
        <f t="shared" si="125"/>
        <v>158</v>
      </c>
      <c r="C945" s="55">
        <f t="shared" si="120"/>
        <v>8</v>
      </c>
      <c r="D945" s="60">
        <f t="shared" si="124"/>
        <v>3130820</v>
      </c>
      <c r="E945" s="26">
        <v>31308</v>
      </c>
      <c r="F945" s="13">
        <v>2</v>
      </c>
      <c r="G945" s="13" t="s">
        <v>291</v>
      </c>
      <c r="H945" s="13" t="s">
        <v>297</v>
      </c>
      <c r="I945" s="13">
        <f t="shared" si="121"/>
        <v>127</v>
      </c>
      <c r="J945" s="13">
        <f t="shared" si="123"/>
        <v>17</v>
      </c>
      <c r="K945" s="13">
        <f t="shared" si="122"/>
        <v>3</v>
      </c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27"/>
      <c r="AE945" s="35">
        <v>942</v>
      </c>
    </row>
    <row r="946" spans="1:31" ht="16.5" x14ac:dyDescent="0.2">
      <c r="A946" s="55">
        <f t="shared" si="119"/>
        <v>13</v>
      </c>
      <c r="B946" s="55">
        <f t="shared" si="125"/>
        <v>158</v>
      </c>
      <c r="C946" s="55">
        <f t="shared" si="120"/>
        <v>8</v>
      </c>
      <c r="D946" s="60">
        <f t="shared" si="124"/>
        <v>3130821</v>
      </c>
      <c r="E946" s="26">
        <v>31308</v>
      </c>
      <c r="F946" s="13">
        <v>2</v>
      </c>
      <c r="G946" s="13" t="s">
        <v>1111</v>
      </c>
      <c r="H946" s="13" t="s">
        <v>1118</v>
      </c>
      <c r="I946" s="13">
        <f t="shared" si="121"/>
        <v>127</v>
      </c>
      <c r="J946" s="13">
        <f t="shared" si="123"/>
        <v>17</v>
      </c>
      <c r="K946" s="13">
        <f t="shared" si="122"/>
        <v>3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27"/>
      <c r="AE946" s="35">
        <v>943</v>
      </c>
    </row>
    <row r="947" spans="1:31" ht="16.5" x14ac:dyDescent="0.2">
      <c r="A947" s="55">
        <f t="shared" si="119"/>
        <v>13</v>
      </c>
      <c r="B947" s="55">
        <f t="shared" si="125"/>
        <v>158</v>
      </c>
      <c r="C947" s="55">
        <f t="shared" si="120"/>
        <v>8</v>
      </c>
      <c r="D947" s="60">
        <f t="shared" si="124"/>
        <v>3130830</v>
      </c>
      <c r="E947" s="26">
        <v>31308</v>
      </c>
      <c r="F947" s="13">
        <v>3</v>
      </c>
      <c r="G947" s="13" t="s">
        <v>291</v>
      </c>
      <c r="H947" s="13" t="s">
        <v>698</v>
      </c>
      <c r="I947" s="13">
        <f t="shared" si="121"/>
        <v>127</v>
      </c>
      <c r="J947" s="13">
        <f t="shared" si="123"/>
        <v>17</v>
      </c>
      <c r="K947" s="13">
        <f t="shared" si="122"/>
        <v>3</v>
      </c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27"/>
      <c r="AE947" s="35">
        <v>944</v>
      </c>
    </row>
    <row r="948" spans="1:31" ht="17.25" thickBot="1" x14ac:dyDescent="0.25">
      <c r="A948" s="55">
        <f t="shared" si="119"/>
        <v>13</v>
      </c>
      <c r="B948" s="55">
        <f t="shared" si="125"/>
        <v>158</v>
      </c>
      <c r="C948" s="55">
        <f t="shared" si="120"/>
        <v>8</v>
      </c>
      <c r="D948" s="60">
        <f t="shared" si="124"/>
        <v>3130831</v>
      </c>
      <c r="E948" s="28">
        <v>31308</v>
      </c>
      <c r="F948" s="29">
        <v>3</v>
      </c>
      <c r="G948" s="29" t="s">
        <v>292</v>
      </c>
      <c r="H948" s="29" t="s">
        <v>296</v>
      </c>
      <c r="I948" s="29">
        <f t="shared" si="121"/>
        <v>127</v>
      </c>
      <c r="J948" s="29">
        <f t="shared" si="123"/>
        <v>17</v>
      </c>
      <c r="K948" s="29">
        <f t="shared" si="122"/>
        <v>3</v>
      </c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31"/>
      <c r="AE948" s="35">
        <v>945</v>
      </c>
    </row>
    <row r="949" spans="1:31" ht="16.5" x14ac:dyDescent="0.2">
      <c r="A949" s="55">
        <f t="shared" si="119"/>
        <v>13</v>
      </c>
      <c r="B949" s="55">
        <f t="shared" si="125"/>
        <v>159</v>
      </c>
      <c r="C949" s="55">
        <f t="shared" si="120"/>
        <v>9</v>
      </c>
      <c r="D949" s="60">
        <f t="shared" si="124"/>
        <v>3130910</v>
      </c>
      <c r="E949" s="23">
        <v>31309</v>
      </c>
      <c r="F949" s="24">
        <v>1</v>
      </c>
      <c r="G949" s="24" t="s">
        <v>291</v>
      </c>
      <c r="H949" s="24" t="s">
        <v>749</v>
      </c>
      <c r="I949" s="24">
        <f t="shared" si="121"/>
        <v>128</v>
      </c>
      <c r="J949" s="24">
        <f t="shared" si="123"/>
        <v>17</v>
      </c>
      <c r="K949" s="24">
        <f t="shared" si="122"/>
        <v>3</v>
      </c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5"/>
      <c r="AE949" s="35">
        <v>946</v>
      </c>
    </row>
    <row r="950" spans="1:31" ht="16.5" x14ac:dyDescent="0.2">
      <c r="A950" s="55">
        <f t="shared" si="119"/>
        <v>13</v>
      </c>
      <c r="B950" s="55">
        <f t="shared" si="125"/>
        <v>159</v>
      </c>
      <c r="C950" s="55">
        <f t="shared" si="120"/>
        <v>9</v>
      </c>
      <c r="D950" s="60">
        <f t="shared" si="124"/>
        <v>3130911</v>
      </c>
      <c r="E950" s="26">
        <v>31309</v>
      </c>
      <c r="F950" s="13">
        <v>1</v>
      </c>
      <c r="G950" s="13" t="s">
        <v>292</v>
      </c>
      <c r="H950" s="13" t="s">
        <v>295</v>
      </c>
      <c r="I950" s="13">
        <f t="shared" si="121"/>
        <v>128</v>
      </c>
      <c r="J950" s="13">
        <f t="shared" si="123"/>
        <v>17</v>
      </c>
      <c r="K950" s="13">
        <f t="shared" si="122"/>
        <v>3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27"/>
      <c r="AE950" s="35">
        <v>947</v>
      </c>
    </row>
    <row r="951" spans="1:31" ht="16.5" x14ac:dyDescent="0.2">
      <c r="A951" s="55">
        <f t="shared" si="119"/>
        <v>13</v>
      </c>
      <c r="B951" s="55">
        <f t="shared" si="125"/>
        <v>159</v>
      </c>
      <c r="C951" s="55">
        <f t="shared" si="120"/>
        <v>9</v>
      </c>
      <c r="D951" s="60">
        <f t="shared" si="124"/>
        <v>3130920</v>
      </c>
      <c r="E951" s="26">
        <v>31309</v>
      </c>
      <c r="F951" s="13">
        <v>2</v>
      </c>
      <c r="G951" s="13" t="s">
        <v>291</v>
      </c>
      <c r="H951" s="13" t="s">
        <v>297</v>
      </c>
      <c r="I951" s="13">
        <f t="shared" si="121"/>
        <v>128</v>
      </c>
      <c r="J951" s="13">
        <f t="shared" si="123"/>
        <v>17</v>
      </c>
      <c r="K951" s="13">
        <f t="shared" si="122"/>
        <v>3</v>
      </c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27"/>
      <c r="AE951" s="35">
        <v>948</v>
      </c>
    </row>
    <row r="952" spans="1:31" ht="16.5" x14ac:dyDescent="0.2">
      <c r="A952" s="55">
        <f t="shared" si="119"/>
        <v>13</v>
      </c>
      <c r="B952" s="55">
        <f t="shared" si="125"/>
        <v>159</v>
      </c>
      <c r="C952" s="55">
        <f t="shared" si="120"/>
        <v>9</v>
      </c>
      <c r="D952" s="60">
        <f t="shared" si="124"/>
        <v>3130921</v>
      </c>
      <c r="E952" s="26">
        <v>31309</v>
      </c>
      <c r="F952" s="13">
        <v>2</v>
      </c>
      <c r="G952" s="13" t="s">
        <v>292</v>
      </c>
      <c r="H952" s="13" t="s">
        <v>299</v>
      </c>
      <c r="I952" s="13">
        <f t="shared" si="121"/>
        <v>128</v>
      </c>
      <c r="J952" s="13">
        <f t="shared" si="123"/>
        <v>17</v>
      </c>
      <c r="K952" s="13">
        <f t="shared" si="122"/>
        <v>3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27"/>
      <c r="AE952" s="35">
        <v>949</v>
      </c>
    </row>
    <row r="953" spans="1:31" ht="16.5" x14ac:dyDescent="0.2">
      <c r="A953" s="55">
        <f t="shared" si="119"/>
        <v>13</v>
      </c>
      <c r="B953" s="55">
        <f t="shared" si="125"/>
        <v>159</v>
      </c>
      <c r="C953" s="55">
        <f t="shared" si="120"/>
        <v>9</v>
      </c>
      <c r="D953" s="60">
        <f t="shared" si="124"/>
        <v>3130930</v>
      </c>
      <c r="E953" s="26">
        <v>31309</v>
      </c>
      <c r="F953" s="13">
        <v>3</v>
      </c>
      <c r="G953" s="13" t="s">
        <v>291</v>
      </c>
      <c r="H953" s="13" t="s">
        <v>698</v>
      </c>
      <c r="I953" s="13">
        <f t="shared" si="121"/>
        <v>128</v>
      </c>
      <c r="J953" s="13">
        <f t="shared" si="123"/>
        <v>17</v>
      </c>
      <c r="K953" s="13">
        <f t="shared" si="122"/>
        <v>3</v>
      </c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27"/>
      <c r="AE953" s="35">
        <v>950</v>
      </c>
    </row>
    <row r="954" spans="1:31" ht="17.25" thickBot="1" x14ac:dyDescent="0.25">
      <c r="A954" s="55">
        <f t="shared" si="119"/>
        <v>13</v>
      </c>
      <c r="B954" s="55">
        <f t="shared" si="125"/>
        <v>159</v>
      </c>
      <c r="C954" s="55">
        <f t="shared" si="120"/>
        <v>9</v>
      </c>
      <c r="D954" s="60">
        <f t="shared" si="124"/>
        <v>3130931</v>
      </c>
      <c r="E954" s="28">
        <v>31309</v>
      </c>
      <c r="F954" s="29">
        <v>3</v>
      </c>
      <c r="G954" s="29" t="s">
        <v>292</v>
      </c>
      <c r="H954" s="29" t="s">
        <v>296</v>
      </c>
      <c r="I954" s="29">
        <f t="shared" si="121"/>
        <v>128</v>
      </c>
      <c r="J954" s="29">
        <f t="shared" si="123"/>
        <v>17</v>
      </c>
      <c r="K954" s="29">
        <f t="shared" si="122"/>
        <v>3</v>
      </c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31"/>
      <c r="AE954" s="35">
        <v>951</v>
      </c>
    </row>
    <row r="955" spans="1:31" ht="16.5" x14ac:dyDescent="0.2">
      <c r="A955" s="55">
        <f t="shared" si="119"/>
        <v>13</v>
      </c>
      <c r="B955" s="55">
        <f t="shared" si="125"/>
        <v>160</v>
      </c>
      <c r="C955" s="55">
        <f t="shared" si="120"/>
        <v>10</v>
      </c>
      <c r="D955" s="60">
        <f t="shared" si="124"/>
        <v>3131010</v>
      </c>
      <c r="E955" s="23">
        <v>31310</v>
      </c>
      <c r="F955" s="24">
        <v>1</v>
      </c>
      <c r="G955" s="24" t="s">
        <v>291</v>
      </c>
      <c r="H955" s="24" t="s">
        <v>749</v>
      </c>
      <c r="I955" s="24">
        <f t="shared" si="121"/>
        <v>128</v>
      </c>
      <c r="J955" s="24">
        <f t="shared" si="123"/>
        <v>17</v>
      </c>
      <c r="K955" s="24">
        <f t="shared" si="122"/>
        <v>3</v>
      </c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5"/>
      <c r="AE955" s="35">
        <v>952</v>
      </c>
    </row>
    <row r="956" spans="1:31" ht="16.5" x14ac:dyDescent="0.2">
      <c r="A956" s="55">
        <f t="shared" si="119"/>
        <v>13</v>
      </c>
      <c r="B956" s="55">
        <f t="shared" si="125"/>
        <v>160</v>
      </c>
      <c r="C956" s="55">
        <f t="shared" si="120"/>
        <v>10</v>
      </c>
      <c r="D956" s="60">
        <f t="shared" si="124"/>
        <v>3131011</v>
      </c>
      <c r="E956" s="26">
        <v>31310</v>
      </c>
      <c r="F956" s="13">
        <v>1</v>
      </c>
      <c r="G956" s="13" t="s">
        <v>292</v>
      </c>
      <c r="H956" s="13" t="s">
        <v>295</v>
      </c>
      <c r="I956" s="13">
        <f t="shared" si="121"/>
        <v>128</v>
      </c>
      <c r="J956" s="13">
        <f t="shared" si="123"/>
        <v>17</v>
      </c>
      <c r="K956" s="13">
        <f t="shared" si="122"/>
        <v>3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27"/>
      <c r="AE956" s="35">
        <v>953</v>
      </c>
    </row>
    <row r="957" spans="1:31" ht="16.5" x14ac:dyDescent="0.2">
      <c r="A957" s="55">
        <f t="shared" si="119"/>
        <v>13</v>
      </c>
      <c r="B957" s="55">
        <f t="shared" si="125"/>
        <v>160</v>
      </c>
      <c r="C957" s="55">
        <f t="shared" si="120"/>
        <v>10</v>
      </c>
      <c r="D957" s="60">
        <f t="shared" si="124"/>
        <v>3131020</v>
      </c>
      <c r="E957" s="26">
        <v>31310</v>
      </c>
      <c r="F957" s="13">
        <v>2</v>
      </c>
      <c r="G957" s="13" t="s">
        <v>291</v>
      </c>
      <c r="H957" s="13" t="s">
        <v>297</v>
      </c>
      <c r="I957" s="13">
        <f t="shared" si="121"/>
        <v>128</v>
      </c>
      <c r="J957" s="13">
        <f t="shared" si="123"/>
        <v>17</v>
      </c>
      <c r="K957" s="13">
        <f t="shared" si="122"/>
        <v>3</v>
      </c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27"/>
      <c r="AE957" s="35">
        <v>954</v>
      </c>
    </row>
    <row r="958" spans="1:31" ht="16.5" x14ac:dyDescent="0.2">
      <c r="A958" s="55">
        <f t="shared" si="119"/>
        <v>13</v>
      </c>
      <c r="B958" s="55">
        <f t="shared" si="125"/>
        <v>160</v>
      </c>
      <c r="C958" s="55">
        <f t="shared" si="120"/>
        <v>10</v>
      </c>
      <c r="D958" s="60">
        <f t="shared" si="124"/>
        <v>3131021</v>
      </c>
      <c r="E958" s="26">
        <v>31310</v>
      </c>
      <c r="F958" s="13">
        <v>2</v>
      </c>
      <c r="G958" s="13" t="s">
        <v>1111</v>
      </c>
      <c r="H958" s="13" t="s">
        <v>299</v>
      </c>
      <c r="I958" s="13">
        <f t="shared" si="121"/>
        <v>128</v>
      </c>
      <c r="J958" s="13">
        <f t="shared" si="123"/>
        <v>17</v>
      </c>
      <c r="K958" s="13">
        <f t="shared" si="122"/>
        <v>3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27"/>
      <c r="AE958" s="35">
        <v>955</v>
      </c>
    </row>
    <row r="959" spans="1:31" ht="16.5" x14ac:dyDescent="0.2">
      <c r="A959" s="55">
        <f t="shared" si="119"/>
        <v>13</v>
      </c>
      <c r="B959" s="55">
        <f t="shared" si="125"/>
        <v>160</v>
      </c>
      <c r="C959" s="55">
        <f t="shared" si="120"/>
        <v>10</v>
      </c>
      <c r="D959" s="60">
        <f t="shared" si="124"/>
        <v>3131030</v>
      </c>
      <c r="E959" s="26">
        <v>31310</v>
      </c>
      <c r="F959" s="13">
        <v>3</v>
      </c>
      <c r="G959" s="13" t="s">
        <v>291</v>
      </c>
      <c r="H959" s="13" t="s">
        <v>698</v>
      </c>
      <c r="I959" s="13">
        <f t="shared" si="121"/>
        <v>128</v>
      </c>
      <c r="J959" s="13">
        <f t="shared" si="123"/>
        <v>17</v>
      </c>
      <c r="K959" s="13">
        <f t="shared" si="122"/>
        <v>3</v>
      </c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27"/>
      <c r="AE959" s="35">
        <v>956</v>
      </c>
    </row>
    <row r="960" spans="1:31" ht="17.25" thickBot="1" x14ac:dyDescent="0.25">
      <c r="A960" s="55">
        <f t="shared" si="119"/>
        <v>13</v>
      </c>
      <c r="B960" s="55">
        <f t="shared" si="125"/>
        <v>160</v>
      </c>
      <c r="C960" s="55">
        <f t="shared" si="120"/>
        <v>10</v>
      </c>
      <c r="D960" s="60">
        <f t="shared" si="124"/>
        <v>3131031</v>
      </c>
      <c r="E960" s="28">
        <v>31310</v>
      </c>
      <c r="F960" s="29">
        <v>3</v>
      </c>
      <c r="G960" s="29" t="s">
        <v>292</v>
      </c>
      <c r="H960" s="29" t="s">
        <v>296</v>
      </c>
      <c r="I960" s="29">
        <f t="shared" si="121"/>
        <v>128</v>
      </c>
      <c r="J960" s="29">
        <f t="shared" si="123"/>
        <v>17</v>
      </c>
      <c r="K960" s="29">
        <f t="shared" si="122"/>
        <v>3</v>
      </c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31"/>
      <c r="AE960" s="35">
        <v>957</v>
      </c>
    </row>
    <row r="961" spans="1:31" ht="16.5" x14ac:dyDescent="0.2">
      <c r="A961" s="55">
        <f t="shared" si="119"/>
        <v>13</v>
      </c>
      <c r="B961" s="55">
        <f t="shared" si="125"/>
        <v>161</v>
      </c>
      <c r="C961" s="55">
        <f t="shared" si="120"/>
        <v>11</v>
      </c>
      <c r="D961" s="60">
        <f t="shared" si="124"/>
        <v>3131110</v>
      </c>
      <c r="E961" s="23">
        <v>31311</v>
      </c>
      <c r="F961" s="24">
        <v>1</v>
      </c>
      <c r="G961" s="24" t="s">
        <v>291</v>
      </c>
      <c r="H961" s="24" t="s">
        <v>749</v>
      </c>
      <c r="I961" s="24">
        <f t="shared" si="121"/>
        <v>129</v>
      </c>
      <c r="J961" s="24">
        <f t="shared" si="123"/>
        <v>17</v>
      </c>
      <c r="K961" s="24">
        <f t="shared" si="122"/>
        <v>3</v>
      </c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5"/>
      <c r="AE961" s="35">
        <v>958</v>
      </c>
    </row>
    <row r="962" spans="1:31" ht="16.5" x14ac:dyDescent="0.2">
      <c r="A962" s="55">
        <f t="shared" ref="A962:A1025" si="126">MATCH(B962-1,$AU$4:$AU$19,1)</f>
        <v>13</v>
      </c>
      <c r="B962" s="55">
        <f t="shared" si="125"/>
        <v>161</v>
      </c>
      <c r="C962" s="55">
        <f t="shared" ref="C962:C1025" si="127">B962-INDEX($AU$4:$AU$19,A962)</f>
        <v>11</v>
      </c>
      <c r="D962" s="60">
        <f t="shared" si="124"/>
        <v>3131111</v>
      </c>
      <c r="E962" s="26">
        <v>31311</v>
      </c>
      <c r="F962" s="13">
        <v>1</v>
      </c>
      <c r="G962" s="13" t="s">
        <v>292</v>
      </c>
      <c r="H962" s="13" t="s">
        <v>1116</v>
      </c>
      <c r="I962" s="13">
        <f t="shared" ref="I962:I1025" si="128">INDEX($AL$4:$AL$198,B962)</f>
        <v>129</v>
      </c>
      <c r="J962" s="13">
        <f t="shared" si="123"/>
        <v>17</v>
      </c>
      <c r="K962" s="13">
        <f t="shared" ref="K962:K1025" si="129">INDEX($AP$4:$AP$198,B962)</f>
        <v>3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27"/>
      <c r="AE962" s="35">
        <v>959</v>
      </c>
    </row>
    <row r="963" spans="1:31" ht="16.5" x14ac:dyDescent="0.2">
      <c r="A963" s="55">
        <f t="shared" si="126"/>
        <v>13</v>
      </c>
      <c r="B963" s="55">
        <f t="shared" si="125"/>
        <v>161</v>
      </c>
      <c r="C963" s="55">
        <f t="shared" si="127"/>
        <v>11</v>
      </c>
      <c r="D963" s="60">
        <f t="shared" si="124"/>
        <v>3131120</v>
      </c>
      <c r="E963" s="26">
        <v>31311</v>
      </c>
      <c r="F963" s="13">
        <v>2</v>
      </c>
      <c r="G963" s="13" t="s">
        <v>291</v>
      </c>
      <c r="H963" s="13" t="s">
        <v>297</v>
      </c>
      <c r="I963" s="13">
        <f t="shared" si="128"/>
        <v>129</v>
      </c>
      <c r="J963" s="13">
        <f t="shared" ref="J963:J1026" si="130">INDEX($AM$4:$AO$198,B963,F963)</f>
        <v>17</v>
      </c>
      <c r="K963" s="13">
        <f t="shared" si="129"/>
        <v>3</v>
      </c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27"/>
      <c r="AE963" s="35">
        <v>960</v>
      </c>
    </row>
    <row r="964" spans="1:31" ht="16.5" x14ac:dyDescent="0.2">
      <c r="A964" s="55">
        <f t="shared" si="126"/>
        <v>13</v>
      </c>
      <c r="B964" s="55">
        <f t="shared" si="125"/>
        <v>161</v>
      </c>
      <c r="C964" s="55">
        <f t="shared" si="127"/>
        <v>11</v>
      </c>
      <c r="D964" s="60">
        <f t="shared" si="124"/>
        <v>3131121</v>
      </c>
      <c r="E964" s="26">
        <v>31311</v>
      </c>
      <c r="F964" s="13">
        <v>2</v>
      </c>
      <c r="G964" s="13" t="s">
        <v>292</v>
      </c>
      <c r="H964" s="13" t="s">
        <v>299</v>
      </c>
      <c r="I964" s="13">
        <f t="shared" si="128"/>
        <v>129</v>
      </c>
      <c r="J964" s="13">
        <f t="shared" si="130"/>
        <v>17</v>
      </c>
      <c r="K964" s="13">
        <f t="shared" si="129"/>
        <v>3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27"/>
      <c r="AE964" s="35">
        <v>961</v>
      </c>
    </row>
    <row r="965" spans="1:31" ht="16.5" x14ac:dyDescent="0.2">
      <c r="A965" s="55">
        <f t="shared" si="126"/>
        <v>13</v>
      </c>
      <c r="B965" s="55">
        <f t="shared" si="125"/>
        <v>161</v>
      </c>
      <c r="C965" s="55">
        <f t="shared" si="127"/>
        <v>11</v>
      </c>
      <c r="D965" s="60">
        <f t="shared" ref="D965:D1028" si="131">E965*100+F965*10+IF(G965="jlr",0,1)</f>
        <v>3131130</v>
      </c>
      <c r="E965" s="26">
        <v>31311</v>
      </c>
      <c r="F965" s="13">
        <v>3</v>
      </c>
      <c r="G965" s="13" t="s">
        <v>291</v>
      </c>
      <c r="H965" s="13" t="s">
        <v>698</v>
      </c>
      <c r="I965" s="13">
        <f t="shared" si="128"/>
        <v>129</v>
      </c>
      <c r="J965" s="13">
        <f t="shared" si="130"/>
        <v>17</v>
      </c>
      <c r="K965" s="13">
        <f t="shared" si="129"/>
        <v>3</v>
      </c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27"/>
      <c r="AE965" s="35">
        <v>962</v>
      </c>
    </row>
    <row r="966" spans="1:31" ht="17.25" thickBot="1" x14ac:dyDescent="0.25">
      <c r="A966" s="55">
        <f t="shared" si="126"/>
        <v>13</v>
      </c>
      <c r="B966" s="55">
        <f t="shared" si="125"/>
        <v>161</v>
      </c>
      <c r="C966" s="55">
        <f t="shared" si="127"/>
        <v>11</v>
      </c>
      <c r="D966" s="60">
        <f t="shared" si="131"/>
        <v>3131131</v>
      </c>
      <c r="E966" s="28">
        <v>31311</v>
      </c>
      <c r="F966" s="29">
        <v>3</v>
      </c>
      <c r="G966" s="29" t="s">
        <v>292</v>
      </c>
      <c r="H966" s="29" t="s">
        <v>296</v>
      </c>
      <c r="I966" s="29">
        <f t="shared" si="128"/>
        <v>129</v>
      </c>
      <c r="J966" s="29">
        <f t="shared" si="130"/>
        <v>17</v>
      </c>
      <c r="K966" s="29">
        <f t="shared" si="129"/>
        <v>3</v>
      </c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31"/>
      <c r="AE966" s="35">
        <v>963</v>
      </c>
    </row>
    <row r="967" spans="1:31" ht="16.5" x14ac:dyDescent="0.2">
      <c r="A967" s="55">
        <f t="shared" si="126"/>
        <v>13</v>
      </c>
      <c r="B967" s="55">
        <f t="shared" si="125"/>
        <v>162</v>
      </c>
      <c r="C967" s="55">
        <f t="shared" si="127"/>
        <v>12</v>
      </c>
      <c r="D967" s="60">
        <f t="shared" si="131"/>
        <v>3131210</v>
      </c>
      <c r="E967" s="23">
        <v>31312</v>
      </c>
      <c r="F967" s="24">
        <v>1</v>
      </c>
      <c r="G967" s="24" t="s">
        <v>291</v>
      </c>
      <c r="H967" s="24" t="s">
        <v>749</v>
      </c>
      <c r="I967" s="24">
        <f t="shared" si="128"/>
        <v>129</v>
      </c>
      <c r="J967" s="24">
        <f t="shared" si="130"/>
        <v>17</v>
      </c>
      <c r="K967" s="24">
        <f t="shared" si="129"/>
        <v>3</v>
      </c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5"/>
      <c r="AE967" s="35">
        <v>964</v>
      </c>
    </row>
    <row r="968" spans="1:31" ht="16.5" x14ac:dyDescent="0.2">
      <c r="A968" s="55">
        <f t="shared" si="126"/>
        <v>13</v>
      </c>
      <c r="B968" s="55">
        <f t="shared" si="125"/>
        <v>162</v>
      </c>
      <c r="C968" s="55">
        <f t="shared" si="127"/>
        <v>12</v>
      </c>
      <c r="D968" s="60">
        <f t="shared" si="131"/>
        <v>3131211</v>
      </c>
      <c r="E968" s="26">
        <v>31312</v>
      </c>
      <c r="F968" s="13">
        <v>1</v>
      </c>
      <c r="G968" s="13" t="s">
        <v>292</v>
      </c>
      <c r="H968" s="13" t="s">
        <v>295</v>
      </c>
      <c r="I968" s="13">
        <f t="shared" si="128"/>
        <v>129</v>
      </c>
      <c r="J968" s="13">
        <f t="shared" si="130"/>
        <v>17</v>
      </c>
      <c r="K968" s="13">
        <f t="shared" si="129"/>
        <v>3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27"/>
      <c r="AE968" s="35">
        <v>965</v>
      </c>
    </row>
    <row r="969" spans="1:31" ht="16.5" x14ac:dyDescent="0.2">
      <c r="A969" s="55">
        <f t="shared" si="126"/>
        <v>13</v>
      </c>
      <c r="B969" s="55">
        <f t="shared" ref="B969:B1032" si="132">INT((AE972-1)/6)+1</f>
        <v>162</v>
      </c>
      <c r="C969" s="55">
        <f t="shared" si="127"/>
        <v>12</v>
      </c>
      <c r="D969" s="60">
        <f t="shared" si="131"/>
        <v>3131220</v>
      </c>
      <c r="E969" s="26">
        <v>31312</v>
      </c>
      <c r="F969" s="13">
        <v>2</v>
      </c>
      <c r="G969" s="13" t="s">
        <v>291</v>
      </c>
      <c r="H969" s="13" t="s">
        <v>297</v>
      </c>
      <c r="I969" s="13">
        <f t="shared" si="128"/>
        <v>129</v>
      </c>
      <c r="J969" s="13">
        <f t="shared" si="130"/>
        <v>17</v>
      </c>
      <c r="K969" s="13">
        <f t="shared" si="129"/>
        <v>3</v>
      </c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27"/>
      <c r="AE969" s="35">
        <v>966</v>
      </c>
    </row>
    <row r="970" spans="1:31" ht="16.5" x14ac:dyDescent="0.2">
      <c r="A970" s="55">
        <f t="shared" si="126"/>
        <v>13</v>
      </c>
      <c r="B970" s="55">
        <f t="shared" si="132"/>
        <v>162</v>
      </c>
      <c r="C970" s="55">
        <f t="shared" si="127"/>
        <v>12</v>
      </c>
      <c r="D970" s="60">
        <f t="shared" si="131"/>
        <v>3131221</v>
      </c>
      <c r="E970" s="26">
        <v>31312</v>
      </c>
      <c r="F970" s="13">
        <v>2</v>
      </c>
      <c r="G970" s="13" t="s">
        <v>292</v>
      </c>
      <c r="H970" s="13" t="s">
        <v>299</v>
      </c>
      <c r="I970" s="13">
        <f t="shared" si="128"/>
        <v>129</v>
      </c>
      <c r="J970" s="13">
        <f t="shared" si="130"/>
        <v>17</v>
      </c>
      <c r="K970" s="13">
        <f t="shared" si="129"/>
        <v>3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27"/>
      <c r="AE970" s="35">
        <v>967</v>
      </c>
    </row>
    <row r="971" spans="1:31" ht="16.5" x14ac:dyDescent="0.2">
      <c r="A971" s="55">
        <f t="shared" si="126"/>
        <v>13</v>
      </c>
      <c r="B971" s="55">
        <f t="shared" si="132"/>
        <v>162</v>
      </c>
      <c r="C971" s="55">
        <f t="shared" si="127"/>
        <v>12</v>
      </c>
      <c r="D971" s="60">
        <f t="shared" si="131"/>
        <v>3131230</v>
      </c>
      <c r="E971" s="26">
        <v>31312</v>
      </c>
      <c r="F971" s="13">
        <v>3</v>
      </c>
      <c r="G971" s="13" t="s">
        <v>291</v>
      </c>
      <c r="H971" s="13" t="s">
        <v>698</v>
      </c>
      <c r="I971" s="13">
        <f t="shared" si="128"/>
        <v>129</v>
      </c>
      <c r="J971" s="13">
        <f t="shared" si="130"/>
        <v>17</v>
      </c>
      <c r="K971" s="13">
        <f t="shared" si="129"/>
        <v>3</v>
      </c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27"/>
      <c r="AE971" s="35">
        <v>968</v>
      </c>
    </row>
    <row r="972" spans="1:31" ht="17.25" thickBot="1" x14ac:dyDescent="0.25">
      <c r="A972" s="55">
        <f t="shared" si="126"/>
        <v>13</v>
      </c>
      <c r="B972" s="55">
        <f t="shared" si="132"/>
        <v>162</v>
      </c>
      <c r="C972" s="55">
        <f t="shared" si="127"/>
        <v>12</v>
      </c>
      <c r="D972" s="60">
        <f t="shared" si="131"/>
        <v>3131231</v>
      </c>
      <c r="E972" s="28">
        <v>31312</v>
      </c>
      <c r="F972" s="29">
        <v>3</v>
      </c>
      <c r="G972" s="29" t="s">
        <v>292</v>
      </c>
      <c r="H972" s="29" t="s">
        <v>296</v>
      </c>
      <c r="I972" s="29">
        <f t="shared" si="128"/>
        <v>129</v>
      </c>
      <c r="J972" s="29">
        <f t="shared" si="130"/>
        <v>17</v>
      </c>
      <c r="K972" s="29">
        <f t="shared" si="129"/>
        <v>3</v>
      </c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31"/>
      <c r="AE972" s="35">
        <v>969</v>
      </c>
    </row>
    <row r="973" spans="1:31" ht="16.5" x14ac:dyDescent="0.2">
      <c r="A973" s="55">
        <f t="shared" si="126"/>
        <v>13</v>
      </c>
      <c r="B973" s="55">
        <f t="shared" si="132"/>
        <v>163</v>
      </c>
      <c r="C973" s="55">
        <f t="shared" si="127"/>
        <v>13</v>
      </c>
      <c r="D973" s="60">
        <f t="shared" si="131"/>
        <v>3131310</v>
      </c>
      <c r="E973" s="23">
        <v>31313</v>
      </c>
      <c r="F973" s="24">
        <v>1</v>
      </c>
      <c r="G973" s="24" t="s">
        <v>291</v>
      </c>
      <c r="H973" s="24" t="s">
        <v>749</v>
      </c>
      <c r="I973" s="24">
        <f t="shared" si="128"/>
        <v>130</v>
      </c>
      <c r="J973" s="24">
        <f t="shared" si="130"/>
        <v>18</v>
      </c>
      <c r="K973" s="24">
        <f t="shared" si="129"/>
        <v>3</v>
      </c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5"/>
      <c r="AE973" s="35">
        <v>970</v>
      </c>
    </row>
    <row r="974" spans="1:31" ht="16.5" x14ac:dyDescent="0.2">
      <c r="A974" s="55">
        <f t="shared" si="126"/>
        <v>13</v>
      </c>
      <c r="B974" s="55">
        <f t="shared" si="132"/>
        <v>163</v>
      </c>
      <c r="C974" s="55">
        <f t="shared" si="127"/>
        <v>13</v>
      </c>
      <c r="D974" s="60">
        <f t="shared" si="131"/>
        <v>3131311</v>
      </c>
      <c r="E974" s="26">
        <v>31313</v>
      </c>
      <c r="F974" s="13">
        <v>1</v>
      </c>
      <c r="G974" s="13" t="s">
        <v>292</v>
      </c>
      <c r="H974" s="13" t="s">
        <v>295</v>
      </c>
      <c r="I974" s="13">
        <f t="shared" si="128"/>
        <v>130</v>
      </c>
      <c r="J974" s="13">
        <f t="shared" si="130"/>
        <v>18</v>
      </c>
      <c r="K974" s="13">
        <f t="shared" si="129"/>
        <v>3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27"/>
      <c r="AE974" s="35">
        <v>971</v>
      </c>
    </row>
    <row r="975" spans="1:31" ht="16.5" x14ac:dyDescent="0.2">
      <c r="A975" s="55">
        <f t="shared" si="126"/>
        <v>13</v>
      </c>
      <c r="B975" s="55">
        <f t="shared" si="132"/>
        <v>163</v>
      </c>
      <c r="C975" s="55">
        <f t="shared" si="127"/>
        <v>13</v>
      </c>
      <c r="D975" s="60">
        <f t="shared" si="131"/>
        <v>3131320</v>
      </c>
      <c r="E975" s="26">
        <v>31313</v>
      </c>
      <c r="F975" s="13">
        <v>2</v>
      </c>
      <c r="G975" s="13" t="s">
        <v>291</v>
      </c>
      <c r="H975" s="13" t="s">
        <v>297</v>
      </c>
      <c r="I975" s="13">
        <f t="shared" si="128"/>
        <v>130</v>
      </c>
      <c r="J975" s="13">
        <f t="shared" si="130"/>
        <v>17</v>
      </c>
      <c r="K975" s="13">
        <f t="shared" si="129"/>
        <v>3</v>
      </c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27"/>
      <c r="AE975" s="35">
        <v>972</v>
      </c>
    </row>
    <row r="976" spans="1:31" ht="16.5" x14ac:dyDescent="0.2">
      <c r="A976" s="55">
        <f t="shared" si="126"/>
        <v>13</v>
      </c>
      <c r="B976" s="55">
        <f t="shared" si="132"/>
        <v>163</v>
      </c>
      <c r="C976" s="55">
        <f t="shared" si="127"/>
        <v>13</v>
      </c>
      <c r="D976" s="60">
        <f t="shared" si="131"/>
        <v>3131321</v>
      </c>
      <c r="E976" s="26">
        <v>31313</v>
      </c>
      <c r="F976" s="13">
        <v>2</v>
      </c>
      <c r="G976" s="13" t="s">
        <v>292</v>
      </c>
      <c r="H976" s="13" t="s">
        <v>299</v>
      </c>
      <c r="I976" s="13">
        <f t="shared" si="128"/>
        <v>130</v>
      </c>
      <c r="J976" s="13">
        <f t="shared" si="130"/>
        <v>17</v>
      </c>
      <c r="K976" s="13">
        <f t="shared" si="129"/>
        <v>3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27"/>
      <c r="AE976" s="35">
        <v>973</v>
      </c>
    </row>
    <row r="977" spans="1:31" ht="16.5" x14ac:dyDescent="0.2">
      <c r="A977" s="55">
        <f t="shared" si="126"/>
        <v>13</v>
      </c>
      <c r="B977" s="55">
        <f t="shared" si="132"/>
        <v>163</v>
      </c>
      <c r="C977" s="55">
        <f t="shared" si="127"/>
        <v>13</v>
      </c>
      <c r="D977" s="60">
        <f t="shared" si="131"/>
        <v>3131330</v>
      </c>
      <c r="E977" s="26">
        <v>31313</v>
      </c>
      <c r="F977" s="13">
        <v>3</v>
      </c>
      <c r="G977" s="13" t="s">
        <v>291</v>
      </c>
      <c r="H977" s="13" t="s">
        <v>698</v>
      </c>
      <c r="I977" s="13">
        <f t="shared" si="128"/>
        <v>130</v>
      </c>
      <c r="J977" s="13">
        <f t="shared" si="130"/>
        <v>17</v>
      </c>
      <c r="K977" s="13">
        <f t="shared" si="129"/>
        <v>3</v>
      </c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27"/>
      <c r="AE977" s="35">
        <v>974</v>
      </c>
    </row>
    <row r="978" spans="1:31" ht="17.25" thickBot="1" x14ac:dyDescent="0.25">
      <c r="A978" s="55">
        <f t="shared" si="126"/>
        <v>13</v>
      </c>
      <c r="B978" s="55">
        <f t="shared" si="132"/>
        <v>163</v>
      </c>
      <c r="C978" s="55">
        <f t="shared" si="127"/>
        <v>13</v>
      </c>
      <c r="D978" s="60">
        <f t="shared" si="131"/>
        <v>3131331</v>
      </c>
      <c r="E978" s="28">
        <v>31313</v>
      </c>
      <c r="F978" s="29">
        <v>3</v>
      </c>
      <c r="G978" s="29" t="s">
        <v>292</v>
      </c>
      <c r="H978" s="29" t="s">
        <v>296</v>
      </c>
      <c r="I978" s="29">
        <f t="shared" si="128"/>
        <v>130</v>
      </c>
      <c r="J978" s="29">
        <f t="shared" si="130"/>
        <v>17</v>
      </c>
      <c r="K978" s="29">
        <f t="shared" si="129"/>
        <v>3</v>
      </c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31"/>
      <c r="AE978" s="35">
        <v>975</v>
      </c>
    </row>
    <row r="979" spans="1:31" ht="16.5" x14ac:dyDescent="0.2">
      <c r="A979" s="55">
        <f t="shared" si="126"/>
        <v>13</v>
      </c>
      <c r="B979" s="55">
        <f t="shared" si="132"/>
        <v>164</v>
      </c>
      <c r="C979" s="55">
        <f t="shared" si="127"/>
        <v>14</v>
      </c>
      <c r="D979" s="60">
        <f t="shared" si="131"/>
        <v>3131410</v>
      </c>
      <c r="E979" s="23">
        <v>31314</v>
      </c>
      <c r="F979" s="24">
        <v>1</v>
      </c>
      <c r="G979" s="24" t="s">
        <v>291</v>
      </c>
      <c r="H979" s="24" t="s">
        <v>749</v>
      </c>
      <c r="I979" s="24">
        <f t="shared" si="128"/>
        <v>130</v>
      </c>
      <c r="J979" s="24">
        <f t="shared" si="130"/>
        <v>18</v>
      </c>
      <c r="K979" s="24">
        <f t="shared" si="129"/>
        <v>3</v>
      </c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5"/>
      <c r="AE979" s="35">
        <v>976</v>
      </c>
    </row>
    <row r="980" spans="1:31" ht="16.5" x14ac:dyDescent="0.2">
      <c r="A980" s="55">
        <f t="shared" si="126"/>
        <v>13</v>
      </c>
      <c r="B980" s="55">
        <f t="shared" si="132"/>
        <v>164</v>
      </c>
      <c r="C980" s="55">
        <f t="shared" si="127"/>
        <v>14</v>
      </c>
      <c r="D980" s="60">
        <f t="shared" si="131"/>
        <v>3131411</v>
      </c>
      <c r="E980" s="26">
        <v>31314</v>
      </c>
      <c r="F980" s="13">
        <v>1</v>
      </c>
      <c r="G980" s="13" t="s">
        <v>292</v>
      </c>
      <c r="H980" s="13" t="s">
        <v>295</v>
      </c>
      <c r="I980" s="13">
        <f t="shared" si="128"/>
        <v>130</v>
      </c>
      <c r="J980" s="13">
        <f t="shared" si="130"/>
        <v>18</v>
      </c>
      <c r="K980" s="13">
        <f t="shared" si="129"/>
        <v>3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27"/>
      <c r="AE980" s="35">
        <v>977</v>
      </c>
    </row>
    <row r="981" spans="1:31" ht="16.5" x14ac:dyDescent="0.2">
      <c r="A981" s="55">
        <f t="shared" si="126"/>
        <v>13</v>
      </c>
      <c r="B981" s="55">
        <f t="shared" si="132"/>
        <v>164</v>
      </c>
      <c r="C981" s="55">
        <f t="shared" si="127"/>
        <v>14</v>
      </c>
      <c r="D981" s="60">
        <f t="shared" si="131"/>
        <v>3131420</v>
      </c>
      <c r="E981" s="26">
        <v>31314</v>
      </c>
      <c r="F981" s="13">
        <v>2</v>
      </c>
      <c r="G981" s="13" t="s">
        <v>291</v>
      </c>
      <c r="H981" s="13" t="s">
        <v>297</v>
      </c>
      <c r="I981" s="13">
        <f t="shared" si="128"/>
        <v>130</v>
      </c>
      <c r="J981" s="13">
        <f t="shared" si="130"/>
        <v>18</v>
      </c>
      <c r="K981" s="13">
        <f t="shared" si="129"/>
        <v>3</v>
      </c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27"/>
      <c r="AE981" s="35">
        <v>978</v>
      </c>
    </row>
    <row r="982" spans="1:31" ht="16.5" x14ac:dyDescent="0.2">
      <c r="A982" s="55">
        <f t="shared" si="126"/>
        <v>13</v>
      </c>
      <c r="B982" s="55">
        <f t="shared" si="132"/>
        <v>164</v>
      </c>
      <c r="C982" s="55">
        <f t="shared" si="127"/>
        <v>14</v>
      </c>
      <c r="D982" s="60">
        <f t="shared" si="131"/>
        <v>3131421</v>
      </c>
      <c r="E982" s="26">
        <v>31314</v>
      </c>
      <c r="F982" s="13">
        <v>2</v>
      </c>
      <c r="G982" s="13" t="s">
        <v>292</v>
      </c>
      <c r="H982" s="13" t="s">
        <v>299</v>
      </c>
      <c r="I982" s="13">
        <f t="shared" si="128"/>
        <v>130</v>
      </c>
      <c r="J982" s="13">
        <f t="shared" si="130"/>
        <v>18</v>
      </c>
      <c r="K982" s="13">
        <f t="shared" si="129"/>
        <v>3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27"/>
      <c r="AE982" s="35">
        <v>979</v>
      </c>
    </row>
    <row r="983" spans="1:31" ht="16.5" x14ac:dyDescent="0.2">
      <c r="A983" s="55">
        <f t="shared" si="126"/>
        <v>13</v>
      </c>
      <c r="B983" s="55">
        <f t="shared" si="132"/>
        <v>164</v>
      </c>
      <c r="C983" s="55">
        <f t="shared" si="127"/>
        <v>14</v>
      </c>
      <c r="D983" s="60">
        <f t="shared" si="131"/>
        <v>3131430</v>
      </c>
      <c r="E983" s="26">
        <v>31314</v>
      </c>
      <c r="F983" s="13">
        <v>3</v>
      </c>
      <c r="G983" s="13" t="s">
        <v>1113</v>
      </c>
      <c r="H983" s="13" t="s">
        <v>698</v>
      </c>
      <c r="I983" s="13">
        <f t="shared" si="128"/>
        <v>130</v>
      </c>
      <c r="J983" s="13">
        <f t="shared" si="130"/>
        <v>17</v>
      </c>
      <c r="K983" s="13">
        <f t="shared" si="129"/>
        <v>3</v>
      </c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27"/>
      <c r="AE983" s="35">
        <v>980</v>
      </c>
    </row>
    <row r="984" spans="1:31" ht="17.25" thickBot="1" x14ac:dyDescent="0.25">
      <c r="A984" s="55">
        <f t="shared" si="126"/>
        <v>13</v>
      </c>
      <c r="B984" s="55">
        <f t="shared" si="132"/>
        <v>164</v>
      </c>
      <c r="C984" s="55">
        <f t="shared" si="127"/>
        <v>14</v>
      </c>
      <c r="D984" s="60">
        <f t="shared" si="131"/>
        <v>3131431</v>
      </c>
      <c r="E984" s="28">
        <v>31314</v>
      </c>
      <c r="F984" s="29">
        <v>3</v>
      </c>
      <c r="G984" s="29" t="s">
        <v>292</v>
      </c>
      <c r="H984" s="29" t="s">
        <v>296</v>
      </c>
      <c r="I984" s="29">
        <f t="shared" si="128"/>
        <v>130</v>
      </c>
      <c r="J984" s="29">
        <f t="shared" si="130"/>
        <v>17</v>
      </c>
      <c r="K984" s="29">
        <f t="shared" si="129"/>
        <v>3</v>
      </c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31"/>
      <c r="AE984" s="35">
        <v>981</v>
      </c>
    </row>
    <row r="985" spans="1:31" ht="16.5" x14ac:dyDescent="0.2">
      <c r="A985" s="55">
        <f t="shared" si="126"/>
        <v>13</v>
      </c>
      <c r="B985" s="55">
        <f t="shared" si="132"/>
        <v>165</v>
      </c>
      <c r="C985" s="55">
        <f t="shared" si="127"/>
        <v>15</v>
      </c>
      <c r="D985" s="60">
        <f t="shared" si="131"/>
        <v>3131510</v>
      </c>
      <c r="E985" s="23">
        <v>31315</v>
      </c>
      <c r="F985" s="24">
        <v>1</v>
      </c>
      <c r="G985" s="24" t="s">
        <v>291</v>
      </c>
      <c r="H985" s="24" t="s">
        <v>749</v>
      </c>
      <c r="I985" s="24">
        <f t="shared" si="128"/>
        <v>130</v>
      </c>
      <c r="J985" s="24">
        <f t="shared" si="130"/>
        <v>18</v>
      </c>
      <c r="K985" s="24">
        <f t="shared" si="129"/>
        <v>3</v>
      </c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5"/>
      <c r="AE985" s="35">
        <v>982</v>
      </c>
    </row>
    <row r="986" spans="1:31" ht="16.5" x14ac:dyDescent="0.2">
      <c r="A986" s="55">
        <f t="shared" si="126"/>
        <v>13</v>
      </c>
      <c r="B986" s="55">
        <f t="shared" si="132"/>
        <v>165</v>
      </c>
      <c r="C986" s="55">
        <f t="shared" si="127"/>
        <v>15</v>
      </c>
      <c r="D986" s="60">
        <f t="shared" si="131"/>
        <v>3131511</v>
      </c>
      <c r="E986" s="26">
        <v>31315</v>
      </c>
      <c r="F986" s="13">
        <v>1</v>
      </c>
      <c r="G986" s="13" t="s">
        <v>1111</v>
      </c>
      <c r="H986" s="13" t="s">
        <v>295</v>
      </c>
      <c r="I986" s="13">
        <f t="shared" si="128"/>
        <v>130</v>
      </c>
      <c r="J986" s="13">
        <f t="shared" si="130"/>
        <v>18</v>
      </c>
      <c r="K986" s="13">
        <f t="shared" si="129"/>
        <v>3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27"/>
      <c r="AE986" s="35">
        <v>983</v>
      </c>
    </row>
    <row r="987" spans="1:31" ht="16.5" x14ac:dyDescent="0.2">
      <c r="A987" s="55">
        <f t="shared" si="126"/>
        <v>13</v>
      </c>
      <c r="B987" s="55">
        <f t="shared" si="132"/>
        <v>165</v>
      </c>
      <c r="C987" s="55">
        <f t="shared" si="127"/>
        <v>15</v>
      </c>
      <c r="D987" s="60">
        <f t="shared" si="131"/>
        <v>3131520</v>
      </c>
      <c r="E987" s="26">
        <v>31315</v>
      </c>
      <c r="F987" s="13">
        <v>2</v>
      </c>
      <c r="G987" s="13" t="s">
        <v>291</v>
      </c>
      <c r="H987" s="13" t="s">
        <v>297</v>
      </c>
      <c r="I987" s="13">
        <f t="shared" si="128"/>
        <v>130</v>
      </c>
      <c r="J987" s="13">
        <f t="shared" si="130"/>
        <v>18</v>
      </c>
      <c r="K987" s="13">
        <f t="shared" si="129"/>
        <v>3</v>
      </c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27"/>
      <c r="AE987" s="35">
        <v>984</v>
      </c>
    </row>
    <row r="988" spans="1:31" ht="16.5" x14ac:dyDescent="0.2">
      <c r="A988" s="55">
        <f t="shared" si="126"/>
        <v>13</v>
      </c>
      <c r="B988" s="55">
        <f t="shared" si="132"/>
        <v>165</v>
      </c>
      <c r="C988" s="55">
        <f t="shared" si="127"/>
        <v>15</v>
      </c>
      <c r="D988" s="60">
        <f t="shared" si="131"/>
        <v>3131521</v>
      </c>
      <c r="E988" s="26">
        <v>31315</v>
      </c>
      <c r="F988" s="13">
        <v>2</v>
      </c>
      <c r="G988" s="13" t="s">
        <v>292</v>
      </c>
      <c r="H988" s="13" t="s">
        <v>299</v>
      </c>
      <c r="I988" s="13">
        <f t="shared" si="128"/>
        <v>130</v>
      </c>
      <c r="J988" s="13">
        <f t="shared" si="130"/>
        <v>18</v>
      </c>
      <c r="K988" s="13">
        <f t="shared" si="129"/>
        <v>3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27"/>
      <c r="AE988" s="35">
        <v>985</v>
      </c>
    </row>
    <row r="989" spans="1:31" ht="16.5" x14ac:dyDescent="0.2">
      <c r="A989" s="55">
        <f t="shared" si="126"/>
        <v>13</v>
      </c>
      <c r="B989" s="55">
        <f t="shared" si="132"/>
        <v>165</v>
      </c>
      <c r="C989" s="55">
        <f t="shared" si="127"/>
        <v>15</v>
      </c>
      <c r="D989" s="60">
        <f t="shared" si="131"/>
        <v>3131530</v>
      </c>
      <c r="E989" s="26">
        <v>31315</v>
      </c>
      <c r="F989" s="13">
        <v>3</v>
      </c>
      <c r="G989" s="13" t="s">
        <v>291</v>
      </c>
      <c r="H989" s="13" t="s">
        <v>698</v>
      </c>
      <c r="I989" s="13">
        <f t="shared" si="128"/>
        <v>130</v>
      </c>
      <c r="J989" s="13">
        <f t="shared" si="130"/>
        <v>18</v>
      </c>
      <c r="K989" s="13">
        <f t="shared" si="129"/>
        <v>3</v>
      </c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27"/>
      <c r="AE989" s="35">
        <v>986</v>
      </c>
    </row>
    <row r="990" spans="1:31" ht="17.25" thickBot="1" x14ac:dyDescent="0.25">
      <c r="A990" s="55">
        <f t="shared" si="126"/>
        <v>13</v>
      </c>
      <c r="B990" s="55">
        <f t="shared" si="132"/>
        <v>165</v>
      </c>
      <c r="C990" s="55">
        <f t="shared" si="127"/>
        <v>15</v>
      </c>
      <c r="D990" s="60">
        <f t="shared" si="131"/>
        <v>3131531</v>
      </c>
      <c r="E990" s="28">
        <v>31315</v>
      </c>
      <c r="F990" s="29">
        <v>3</v>
      </c>
      <c r="G990" s="29" t="s">
        <v>292</v>
      </c>
      <c r="H990" s="29" t="s">
        <v>296</v>
      </c>
      <c r="I990" s="29">
        <f t="shared" si="128"/>
        <v>130</v>
      </c>
      <c r="J990" s="29">
        <f t="shared" si="130"/>
        <v>18</v>
      </c>
      <c r="K990" s="29">
        <f t="shared" si="129"/>
        <v>3</v>
      </c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31"/>
      <c r="AE990" s="35">
        <v>987</v>
      </c>
    </row>
    <row r="991" spans="1:31" ht="16.5" x14ac:dyDescent="0.2">
      <c r="A991" s="55">
        <f t="shared" si="126"/>
        <v>14</v>
      </c>
      <c r="B991" s="55">
        <f t="shared" si="132"/>
        <v>166</v>
      </c>
      <c r="C991" s="55">
        <f t="shared" si="127"/>
        <v>1</v>
      </c>
      <c r="D991" s="60">
        <f t="shared" si="131"/>
        <v>3140110</v>
      </c>
      <c r="E991" s="23">
        <v>31401</v>
      </c>
      <c r="F991" s="24">
        <v>1</v>
      </c>
      <c r="G991" s="24" t="s">
        <v>1113</v>
      </c>
      <c r="H991" s="24" t="s">
        <v>749</v>
      </c>
      <c r="I991" s="24">
        <f t="shared" si="128"/>
        <v>134</v>
      </c>
      <c r="J991" s="24">
        <f t="shared" si="130"/>
        <v>18</v>
      </c>
      <c r="K991" s="24">
        <f t="shared" si="129"/>
        <v>3</v>
      </c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5"/>
      <c r="AE991" s="35">
        <v>988</v>
      </c>
    </row>
    <row r="992" spans="1:31" ht="16.5" x14ac:dyDescent="0.2">
      <c r="A992" s="55">
        <f t="shared" si="126"/>
        <v>14</v>
      </c>
      <c r="B992" s="55">
        <f t="shared" si="132"/>
        <v>166</v>
      </c>
      <c r="C992" s="55">
        <f t="shared" si="127"/>
        <v>1</v>
      </c>
      <c r="D992" s="60">
        <f t="shared" si="131"/>
        <v>3140111</v>
      </c>
      <c r="E992" s="26">
        <v>31401</v>
      </c>
      <c r="F992" s="13">
        <v>1</v>
      </c>
      <c r="G992" s="13" t="s">
        <v>292</v>
      </c>
      <c r="H992" s="13" t="s">
        <v>1116</v>
      </c>
      <c r="I992" s="13">
        <f t="shared" si="128"/>
        <v>134</v>
      </c>
      <c r="J992" s="13">
        <f t="shared" si="130"/>
        <v>18</v>
      </c>
      <c r="K992" s="13">
        <f t="shared" si="129"/>
        <v>3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27"/>
      <c r="AE992" s="35">
        <v>989</v>
      </c>
    </row>
    <row r="993" spans="1:31" ht="16.5" x14ac:dyDescent="0.2">
      <c r="A993" s="55">
        <f t="shared" si="126"/>
        <v>14</v>
      </c>
      <c r="B993" s="55">
        <f t="shared" si="132"/>
        <v>166</v>
      </c>
      <c r="C993" s="55">
        <f t="shared" si="127"/>
        <v>1</v>
      </c>
      <c r="D993" s="60">
        <f t="shared" si="131"/>
        <v>3140120</v>
      </c>
      <c r="E993" s="26">
        <v>31401</v>
      </c>
      <c r="F993" s="13">
        <v>2</v>
      </c>
      <c r="G993" s="13" t="s">
        <v>291</v>
      </c>
      <c r="H993" s="13" t="s">
        <v>297</v>
      </c>
      <c r="I993" s="13">
        <f t="shared" si="128"/>
        <v>134</v>
      </c>
      <c r="J993" s="13">
        <f t="shared" si="130"/>
        <v>18</v>
      </c>
      <c r="K993" s="13">
        <f t="shared" si="129"/>
        <v>3</v>
      </c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27"/>
      <c r="AE993" s="35">
        <v>990</v>
      </c>
    </row>
    <row r="994" spans="1:31" ht="16.5" x14ac:dyDescent="0.2">
      <c r="A994" s="55">
        <f t="shared" si="126"/>
        <v>14</v>
      </c>
      <c r="B994" s="55">
        <f t="shared" si="132"/>
        <v>166</v>
      </c>
      <c r="C994" s="55">
        <f t="shared" si="127"/>
        <v>1</v>
      </c>
      <c r="D994" s="60">
        <f t="shared" si="131"/>
        <v>3140121</v>
      </c>
      <c r="E994" s="26">
        <v>31401</v>
      </c>
      <c r="F994" s="13">
        <v>2</v>
      </c>
      <c r="G994" s="13" t="s">
        <v>292</v>
      </c>
      <c r="H994" s="13" t="s">
        <v>299</v>
      </c>
      <c r="I994" s="13">
        <f t="shared" si="128"/>
        <v>134</v>
      </c>
      <c r="J994" s="13">
        <f t="shared" si="130"/>
        <v>18</v>
      </c>
      <c r="K994" s="13">
        <f t="shared" si="129"/>
        <v>3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27"/>
      <c r="AE994" s="35">
        <v>991</v>
      </c>
    </row>
    <row r="995" spans="1:31" ht="16.5" x14ac:dyDescent="0.2">
      <c r="A995" s="55">
        <f t="shared" si="126"/>
        <v>14</v>
      </c>
      <c r="B995" s="55">
        <f t="shared" si="132"/>
        <v>166</v>
      </c>
      <c r="C995" s="55">
        <f t="shared" si="127"/>
        <v>1</v>
      </c>
      <c r="D995" s="60">
        <f t="shared" si="131"/>
        <v>3140130</v>
      </c>
      <c r="E995" s="26">
        <v>31401</v>
      </c>
      <c r="F995" s="13">
        <v>3</v>
      </c>
      <c r="G995" s="13" t="s">
        <v>1113</v>
      </c>
      <c r="H995" s="13" t="s">
        <v>698</v>
      </c>
      <c r="I995" s="13">
        <f t="shared" si="128"/>
        <v>134</v>
      </c>
      <c r="J995" s="13">
        <f t="shared" si="130"/>
        <v>18</v>
      </c>
      <c r="K995" s="13">
        <f t="shared" si="129"/>
        <v>3</v>
      </c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27"/>
      <c r="AE995" s="35">
        <v>992</v>
      </c>
    </row>
    <row r="996" spans="1:31" ht="17.25" thickBot="1" x14ac:dyDescent="0.25">
      <c r="A996" s="55">
        <f t="shared" si="126"/>
        <v>14</v>
      </c>
      <c r="B996" s="55">
        <f t="shared" si="132"/>
        <v>166</v>
      </c>
      <c r="C996" s="55">
        <f t="shared" si="127"/>
        <v>1</v>
      </c>
      <c r="D996" s="60">
        <f t="shared" si="131"/>
        <v>3140131</v>
      </c>
      <c r="E996" s="28">
        <v>31401</v>
      </c>
      <c r="F996" s="29">
        <v>3</v>
      </c>
      <c r="G996" s="29" t="s">
        <v>292</v>
      </c>
      <c r="H996" s="29" t="s">
        <v>296</v>
      </c>
      <c r="I996" s="29">
        <f t="shared" si="128"/>
        <v>134</v>
      </c>
      <c r="J996" s="29">
        <f t="shared" si="130"/>
        <v>18</v>
      </c>
      <c r="K996" s="29">
        <f t="shared" si="129"/>
        <v>3</v>
      </c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31"/>
      <c r="AE996" s="35">
        <v>993</v>
      </c>
    </row>
    <row r="997" spans="1:31" ht="16.5" x14ac:dyDescent="0.2">
      <c r="A997" s="55">
        <f t="shared" si="126"/>
        <v>14</v>
      </c>
      <c r="B997" s="55">
        <f t="shared" si="132"/>
        <v>167</v>
      </c>
      <c r="C997" s="55">
        <f t="shared" si="127"/>
        <v>2</v>
      </c>
      <c r="D997" s="60">
        <f t="shared" si="131"/>
        <v>3140210</v>
      </c>
      <c r="E997" s="23">
        <v>31402</v>
      </c>
      <c r="F997" s="24">
        <v>1</v>
      </c>
      <c r="G997" s="24" t="s">
        <v>291</v>
      </c>
      <c r="H997" s="24" t="s">
        <v>749</v>
      </c>
      <c r="I997" s="24">
        <f t="shared" si="128"/>
        <v>135</v>
      </c>
      <c r="J997" s="24">
        <f t="shared" si="130"/>
        <v>19</v>
      </c>
      <c r="K997" s="24">
        <f t="shared" si="129"/>
        <v>3</v>
      </c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5"/>
      <c r="AE997" s="35">
        <v>994</v>
      </c>
    </row>
    <row r="998" spans="1:31" ht="16.5" x14ac:dyDescent="0.2">
      <c r="A998" s="55">
        <f t="shared" si="126"/>
        <v>14</v>
      </c>
      <c r="B998" s="55">
        <f t="shared" si="132"/>
        <v>167</v>
      </c>
      <c r="C998" s="55">
        <f t="shared" si="127"/>
        <v>2</v>
      </c>
      <c r="D998" s="60">
        <f t="shared" si="131"/>
        <v>3140211</v>
      </c>
      <c r="E998" s="26">
        <v>31402</v>
      </c>
      <c r="F998" s="13">
        <v>1</v>
      </c>
      <c r="G998" s="13" t="s">
        <v>292</v>
      </c>
      <c r="H998" s="13" t="s">
        <v>1116</v>
      </c>
      <c r="I998" s="13">
        <f t="shared" si="128"/>
        <v>135</v>
      </c>
      <c r="J998" s="13">
        <f t="shared" si="130"/>
        <v>19</v>
      </c>
      <c r="K998" s="13">
        <f t="shared" si="129"/>
        <v>3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27"/>
      <c r="AE998" s="35">
        <v>995</v>
      </c>
    </row>
    <row r="999" spans="1:31" ht="16.5" x14ac:dyDescent="0.2">
      <c r="A999" s="55">
        <f t="shared" si="126"/>
        <v>14</v>
      </c>
      <c r="B999" s="55">
        <f t="shared" si="132"/>
        <v>167</v>
      </c>
      <c r="C999" s="55">
        <f t="shared" si="127"/>
        <v>2</v>
      </c>
      <c r="D999" s="60">
        <f t="shared" si="131"/>
        <v>3140220</v>
      </c>
      <c r="E999" s="26">
        <v>31402</v>
      </c>
      <c r="F999" s="13">
        <v>2</v>
      </c>
      <c r="G999" s="13" t="s">
        <v>291</v>
      </c>
      <c r="H999" s="13" t="s">
        <v>297</v>
      </c>
      <c r="I999" s="13">
        <f t="shared" si="128"/>
        <v>135</v>
      </c>
      <c r="J999" s="13">
        <f t="shared" si="130"/>
        <v>18</v>
      </c>
      <c r="K999" s="13">
        <f t="shared" si="129"/>
        <v>3</v>
      </c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27"/>
      <c r="AE999" s="35">
        <v>996</v>
      </c>
    </row>
    <row r="1000" spans="1:31" ht="16.5" x14ac:dyDescent="0.2">
      <c r="A1000" s="55">
        <f t="shared" si="126"/>
        <v>14</v>
      </c>
      <c r="B1000" s="55">
        <f t="shared" si="132"/>
        <v>167</v>
      </c>
      <c r="C1000" s="55">
        <f t="shared" si="127"/>
        <v>2</v>
      </c>
      <c r="D1000" s="60">
        <f t="shared" si="131"/>
        <v>3140221</v>
      </c>
      <c r="E1000" s="26">
        <v>31402</v>
      </c>
      <c r="F1000" s="13">
        <v>2</v>
      </c>
      <c r="G1000" s="13" t="s">
        <v>292</v>
      </c>
      <c r="H1000" s="13" t="s">
        <v>299</v>
      </c>
      <c r="I1000" s="13">
        <f t="shared" si="128"/>
        <v>135</v>
      </c>
      <c r="J1000" s="13">
        <f t="shared" si="130"/>
        <v>18</v>
      </c>
      <c r="K1000" s="13">
        <f t="shared" si="129"/>
        <v>3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27"/>
      <c r="AE1000" s="35">
        <v>997</v>
      </c>
    </row>
    <row r="1001" spans="1:31" ht="16.5" x14ac:dyDescent="0.2">
      <c r="A1001" s="55">
        <f t="shared" si="126"/>
        <v>14</v>
      </c>
      <c r="B1001" s="55">
        <f t="shared" si="132"/>
        <v>167</v>
      </c>
      <c r="C1001" s="55">
        <f t="shared" si="127"/>
        <v>2</v>
      </c>
      <c r="D1001" s="60">
        <f t="shared" si="131"/>
        <v>3140230</v>
      </c>
      <c r="E1001" s="26">
        <v>31402</v>
      </c>
      <c r="F1001" s="13">
        <v>3</v>
      </c>
      <c r="G1001" s="13" t="s">
        <v>291</v>
      </c>
      <c r="H1001" s="13" t="s">
        <v>1114</v>
      </c>
      <c r="I1001" s="13">
        <f t="shared" si="128"/>
        <v>135</v>
      </c>
      <c r="J1001" s="13">
        <f t="shared" si="130"/>
        <v>18</v>
      </c>
      <c r="K1001" s="13">
        <f t="shared" si="129"/>
        <v>3</v>
      </c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27"/>
      <c r="AE1001" s="35">
        <v>998</v>
      </c>
    </row>
    <row r="1002" spans="1:31" ht="17.25" thickBot="1" x14ac:dyDescent="0.25">
      <c r="A1002" s="55">
        <f t="shared" si="126"/>
        <v>14</v>
      </c>
      <c r="B1002" s="55">
        <f t="shared" si="132"/>
        <v>167</v>
      </c>
      <c r="C1002" s="55">
        <f t="shared" si="127"/>
        <v>2</v>
      </c>
      <c r="D1002" s="60">
        <f t="shared" si="131"/>
        <v>3140231</v>
      </c>
      <c r="E1002" s="28">
        <v>31402</v>
      </c>
      <c r="F1002" s="29">
        <v>3</v>
      </c>
      <c r="G1002" s="29" t="s">
        <v>1111</v>
      </c>
      <c r="H1002" s="29" t="s">
        <v>1120</v>
      </c>
      <c r="I1002" s="29">
        <f t="shared" si="128"/>
        <v>135</v>
      </c>
      <c r="J1002" s="29">
        <f t="shared" si="130"/>
        <v>18</v>
      </c>
      <c r="K1002" s="29">
        <f t="shared" si="129"/>
        <v>3</v>
      </c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31"/>
      <c r="AE1002" s="35">
        <v>999</v>
      </c>
    </row>
    <row r="1003" spans="1:31" ht="16.5" x14ac:dyDescent="0.2">
      <c r="A1003" s="55">
        <f t="shared" si="126"/>
        <v>14</v>
      </c>
      <c r="B1003" s="55">
        <f t="shared" si="132"/>
        <v>168</v>
      </c>
      <c r="C1003" s="55">
        <f t="shared" si="127"/>
        <v>3</v>
      </c>
      <c r="D1003" s="60">
        <f t="shared" si="131"/>
        <v>3140310</v>
      </c>
      <c r="E1003" s="23">
        <v>31403</v>
      </c>
      <c r="F1003" s="24">
        <v>1</v>
      </c>
      <c r="G1003" s="24" t="s">
        <v>291</v>
      </c>
      <c r="H1003" s="24" t="s">
        <v>749</v>
      </c>
      <c r="I1003" s="24">
        <f t="shared" si="128"/>
        <v>135</v>
      </c>
      <c r="J1003" s="24">
        <f t="shared" si="130"/>
        <v>19</v>
      </c>
      <c r="K1003" s="24">
        <f t="shared" si="129"/>
        <v>3</v>
      </c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5"/>
      <c r="AE1003" s="35">
        <v>1000</v>
      </c>
    </row>
    <row r="1004" spans="1:31" ht="16.5" x14ac:dyDescent="0.2">
      <c r="A1004" s="55">
        <f t="shared" si="126"/>
        <v>14</v>
      </c>
      <c r="B1004" s="55">
        <f t="shared" si="132"/>
        <v>168</v>
      </c>
      <c r="C1004" s="55">
        <f t="shared" si="127"/>
        <v>3</v>
      </c>
      <c r="D1004" s="60">
        <f t="shared" si="131"/>
        <v>3140311</v>
      </c>
      <c r="E1004" s="26">
        <v>31403</v>
      </c>
      <c r="F1004" s="13">
        <v>1</v>
      </c>
      <c r="G1004" s="13" t="s">
        <v>292</v>
      </c>
      <c r="H1004" s="13" t="s">
        <v>295</v>
      </c>
      <c r="I1004" s="13">
        <f t="shared" si="128"/>
        <v>135</v>
      </c>
      <c r="J1004" s="13">
        <f t="shared" si="130"/>
        <v>19</v>
      </c>
      <c r="K1004" s="13">
        <f t="shared" si="129"/>
        <v>3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27"/>
      <c r="AE1004" s="35">
        <v>1001</v>
      </c>
    </row>
    <row r="1005" spans="1:31" ht="16.5" x14ac:dyDescent="0.2">
      <c r="A1005" s="55">
        <f t="shared" si="126"/>
        <v>14</v>
      </c>
      <c r="B1005" s="55">
        <f t="shared" si="132"/>
        <v>168</v>
      </c>
      <c r="C1005" s="55">
        <f t="shared" si="127"/>
        <v>3</v>
      </c>
      <c r="D1005" s="60">
        <f t="shared" si="131"/>
        <v>3140320</v>
      </c>
      <c r="E1005" s="26">
        <v>31403</v>
      </c>
      <c r="F1005" s="13">
        <v>2</v>
      </c>
      <c r="G1005" s="13" t="s">
        <v>291</v>
      </c>
      <c r="H1005" s="13" t="s">
        <v>1117</v>
      </c>
      <c r="I1005" s="13">
        <f t="shared" si="128"/>
        <v>135</v>
      </c>
      <c r="J1005" s="13">
        <f t="shared" si="130"/>
        <v>19</v>
      </c>
      <c r="K1005" s="13">
        <f t="shared" si="129"/>
        <v>3</v>
      </c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27"/>
      <c r="AE1005" s="35">
        <v>1002</v>
      </c>
    </row>
    <row r="1006" spans="1:31" ht="16.5" x14ac:dyDescent="0.2">
      <c r="A1006" s="55">
        <f t="shared" si="126"/>
        <v>14</v>
      </c>
      <c r="B1006" s="55">
        <f t="shared" si="132"/>
        <v>168</v>
      </c>
      <c r="C1006" s="55">
        <f t="shared" si="127"/>
        <v>3</v>
      </c>
      <c r="D1006" s="60">
        <f t="shared" si="131"/>
        <v>3140321</v>
      </c>
      <c r="E1006" s="26">
        <v>31403</v>
      </c>
      <c r="F1006" s="13">
        <v>2</v>
      </c>
      <c r="G1006" s="13" t="s">
        <v>292</v>
      </c>
      <c r="H1006" s="13" t="s">
        <v>299</v>
      </c>
      <c r="I1006" s="13">
        <f t="shared" si="128"/>
        <v>135</v>
      </c>
      <c r="J1006" s="13">
        <f t="shared" si="130"/>
        <v>19</v>
      </c>
      <c r="K1006" s="13">
        <f t="shared" si="129"/>
        <v>3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27"/>
      <c r="AE1006" s="35">
        <v>1003</v>
      </c>
    </row>
    <row r="1007" spans="1:31" ht="16.5" x14ac:dyDescent="0.2">
      <c r="A1007" s="55">
        <f t="shared" si="126"/>
        <v>14</v>
      </c>
      <c r="B1007" s="55">
        <f t="shared" si="132"/>
        <v>168</v>
      </c>
      <c r="C1007" s="55">
        <f t="shared" si="127"/>
        <v>3</v>
      </c>
      <c r="D1007" s="60">
        <f t="shared" si="131"/>
        <v>3140330</v>
      </c>
      <c r="E1007" s="26">
        <v>31403</v>
      </c>
      <c r="F1007" s="13">
        <v>3</v>
      </c>
      <c r="G1007" s="13" t="s">
        <v>291</v>
      </c>
      <c r="H1007" s="13" t="s">
        <v>698</v>
      </c>
      <c r="I1007" s="13">
        <f t="shared" si="128"/>
        <v>135</v>
      </c>
      <c r="J1007" s="13">
        <f t="shared" si="130"/>
        <v>18</v>
      </c>
      <c r="K1007" s="13">
        <f t="shared" si="129"/>
        <v>3</v>
      </c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27"/>
      <c r="AE1007" s="35">
        <v>1004</v>
      </c>
    </row>
    <row r="1008" spans="1:31" ht="17.25" thickBot="1" x14ac:dyDescent="0.25">
      <c r="A1008" s="55">
        <f t="shared" si="126"/>
        <v>14</v>
      </c>
      <c r="B1008" s="55">
        <f t="shared" si="132"/>
        <v>168</v>
      </c>
      <c r="C1008" s="55">
        <f t="shared" si="127"/>
        <v>3</v>
      </c>
      <c r="D1008" s="60">
        <f t="shared" si="131"/>
        <v>3140331</v>
      </c>
      <c r="E1008" s="28">
        <v>31403</v>
      </c>
      <c r="F1008" s="29">
        <v>3</v>
      </c>
      <c r="G1008" s="29" t="s">
        <v>292</v>
      </c>
      <c r="H1008" s="29" t="s">
        <v>296</v>
      </c>
      <c r="I1008" s="29">
        <f t="shared" si="128"/>
        <v>135</v>
      </c>
      <c r="J1008" s="29">
        <f t="shared" si="130"/>
        <v>18</v>
      </c>
      <c r="K1008" s="29">
        <f t="shared" si="129"/>
        <v>3</v>
      </c>
      <c r="L1008" s="29"/>
      <c r="M1008" s="29"/>
      <c r="N1008" s="29"/>
      <c r="O1008" s="29"/>
      <c r="P1008" s="29"/>
      <c r="Q1008" s="29"/>
      <c r="R1008" s="29"/>
      <c r="S1008" s="29"/>
      <c r="T1008" s="29"/>
      <c r="U1008" s="29"/>
      <c r="V1008" s="29"/>
      <c r="W1008" s="29"/>
      <c r="X1008" s="29"/>
      <c r="Y1008" s="29"/>
      <c r="Z1008" s="29"/>
      <c r="AA1008" s="29"/>
      <c r="AB1008" s="29"/>
      <c r="AC1008" s="29"/>
      <c r="AD1008" s="31"/>
      <c r="AE1008" s="35">
        <v>1005</v>
      </c>
    </row>
    <row r="1009" spans="1:31" ht="16.5" x14ac:dyDescent="0.2">
      <c r="A1009" s="55">
        <f t="shared" si="126"/>
        <v>14</v>
      </c>
      <c r="B1009" s="55">
        <f t="shared" si="132"/>
        <v>169</v>
      </c>
      <c r="C1009" s="55">
        <f t="shared" si="127"/>
        <v>4</v>
      </c>
      <c r="D1009" s="60">
        <f t="shared" si="131"/>
        <v>3140410</v>
      </c>
      <c r="E1009" s="23">
        <v>31404</v>
      </c>
      <c r="F1009" s="24">
        <v>1</v>
      </c>
      <c r="G1009" s="24" t="s">
        <v>291</v>
      </c>
      <c r="H1009" s="24" t="s">
        <v>749</v>
      </c>
      <c r="I1009" s="24">
        <f t="shared" si="128"/>
        <v>135</v>
      </c>
      <c r="J1009" s="24">
        <f t="shared" si="130"/>
        <v>19</v>
      </c>
      <c r="K1009" s="24">
        <f t="shared" si="129"/>
        <v>3</v>
      </c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5"/>
      <c r="AE1009" s="35">
        <v>1006</v>
      </c>
    </row>
    <row r="1010" spans="1:31" ht="16.5" x14ac:dyDescent="0.2">
      <c r="A1010" s="55">
        <f t="shared" si="126"/>
        <v>14</v>
      </c>
      <c r="B1010" s="55">
        <f t="shared" si="132"/>
        <v>169</v>
      </c>
      <c r="C1010" s="55">
        <f t="shared" si="127"/>
        <v>4</v>
      </c>
      <c r="D1010" s="60">
        <f t="shared" si="131"/>
        <v>3140411</v>
      </c>
      <c r="E1010" s="26">
        <v>31404</v>
      </c>
      <c r="F1010" s="13">
        <v>1</v>
      </c>
      <c r="G1010" s="13" t="s">
        <v>1111</v>
      </c>
      <c r="H1010" s="13" t="s">
        <v>295</v>
      </c>
      <c r="I1010" s="13">
        <f t="shared" si="128"/>
        <v>135</v>
      </c>
      <c r="J1010" s="13">
        <f t="shared" si="130"/>
        <v>19</v>
      </c>
      <c r="K1010" s="13">
        <f t="shared" si="129"/>
        <v>3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27"/>
      <c r="AE1010" s="35">
        <v>1007</v>
      </c>
    </row>
    <row r="1011" spans="1:31" ht="16.5" x14ac:dyDescent="0.2">
      <c r="A1011" s="55">
        <f t="shared" si="126"/>
        <v>14</v>
      </c>
      <c r="B1011" s="55">
        <f t="shared" si="132"/>
        <v>169</v>
      </c>
      <c r="C1011" s="55">
        <f t="shared" si="127"/>
        <v>4</v>
      </c>
      <c r="D1011" s="60">
        <f t="shared" si="131"/>
        <v>3140420</v>
      </c>
      <c r="E1011" s="26">
        <v>31404</v>
      </c>
      <c r="F1011" s="13">
        <v>2</v>
      </c>
      <c r="G1011" s="13" t="s">
        <v>1113</v>
      </c>
      <c r="H1011" s="13" t="s">
        <v>297</v>
      </c>
      <c r="I1011" s="13">
        <f t="shared" si="128"/>
        <v>135</v>
      </c>
      <c r="J1011" s="13">
        <f t="shared" si="130"/>
        <v>19</v>
      </c>
      <c r="K1011" s="13">
        <f t="shared" si="129"/>
        <v>3</v>
      </c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27"/>
      <c r="AE1011" s="35">
        <v>1008</v>
      </c>
    </row>
    <row r="1012" spans="1:31" ht="16.5" x14ac:dyDescent="0.2">
      <c r="A1012" s="55">
        <f t="shared" si="126"/>
        <v>14</v>
      </c>
      <c r="B1012" s="55">
        <f t="shared" si="132"/>
        <v>169</v>
      </c>
      <c r="C1012" s="55">
        <f t="shared" si="127"/>
        <v>4</v>
      </c>
      <c r="D1012" s="60">
        <f t="shared" si="131"/>
        <v>3140421</v>
      </c>
      <c r="E1012" s="26">
        <v>31404</v>
      </c>
      <c r="F1012" s="13">
        <v>2</v>
      </c>
      <c r="G1012" s="13" t="s">
        <v>292</v>
      </c>
      <c r="H1012" s="13" t="s">
        <v>299</v>
      </c>
      <c r="I1012" s="13">
        <f t="shared" si="128"/>
        <v>135</v>
      </c>
      <c r="J1012" s="13">
        <f t="shared" si="130"/>
        <v>19</v>
      </c>
      <c r="K1012" s="13">
        <f t="shared" si="129"/>
        <v>3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27"/>
      <c r="AE1012" s="35">
        <v>1009</v>
      </c>
    </row>
    <row r="1013" spans="1:31" ht="16.5" x14ac:dyDescent="0.2">
      <c r="A1013" s="55">
        <f t="shared" si="126"/>
        <v>14</v>
      </c>
      <c r="B1013" s="55">
        <f t="shared" si="132"/>
        <v>169</v>
      </c>
      <c r="C1013" s="55">
        <f t="shared" si="127"/>
        <v>4</v>
      </c>
      <c r="D1013" s="60">
        <f t="shared" si="131"/>
        <v>3140430</v>
      </c>
      <c r="E1013" s="26">
        <v>31404</v>
      </c>
      <c r="F1013" s="13">
        <v>3</v>
      </c>
      <c r="G1013" s="13" t="s">
        <v>291</v>
      </c>
      <c r="H1013" s="13" t="s">
        <v>698</v>
      </c>
      <c r="I1013" s="13">
        <f t="shared" si="128"/>
        <v>135</v>
      </c>
      <c r="J1013" s="13">
        <f t="shared" si="130"/>
        <v>19</v>
      </c>
      <c r="K1013" s="13">
        <f t="shared" si="129"/>
        <v>3</v>
      </c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27"/>
      <c r="AE1013" s="35">
        <v>1010</v>
      </c>
    </row>
    <row r="1014" spans="1:31" ht="17.25" thickBot="1" x14ac:dyDescent="0.25">
      <c r="A1014" s="55">
        <f t="shared" si="126"/>
        <v>14</v>
      </c>
      <c r="B1014" s="55">
        <f t="shared" si="132"/>
        <v>169</v>
      </c>
      <c r="C1014" s="55">
        <f t="shared" si="127"/>
        <v>4</v>
      </c>
      <c r="D1014" s="60">
        <f t="shared" si="131"/>
        <v>3140431</v>
      </c>
      <c r="E1014" s="28">
        <v>31404</v>
      </c>
      <c r="F1014" s="29">
        <v>3</v>
      </c>
      <c r="G1014" s="29" t="s">
        <v>292</v>
      </c>
      <c r="H1014" s="29" t="s">
        <v>296</v>
      </c>
      <c r="I1014" s="29">
        <f t="shared" si="128"/>
        <v>135</v>
      </c>
      <c r="J1014" s="29">
        <f t="shared" si="130"/>
        <v>19</v>
      </c>
      <c r="K1014" s="29">
        <f t="shared" si="129"/>
        <v>3</v>
      </c>
      <c r="L1014" s="29"/>
      <c r="M1014" s="29"/>
      <c r="N1014" s="29"/>
      <c r="O1014" s="29"/>
      <c r="P1014" s="29"/>
      <c r="Q1014" s="29"/>
      <c r="R1014" s="29"/>
      <c r="S1014" s="29"/>
      <c r="T1014" s="29"/>
      <c r="U1014" s="29"/>
      <c r="V1014" s="29"/>
      <c r="W1014" s="29"/>
      <c r="X1014" s="29"/>
      <c r="Y1014" s="29"/>
      <c r="Z1014" s="29"/>
      <c r="AA1014" s="29"/>
      <c r="AB1014" s="29"/>
      <c r="AC1014" s="29"/>
      <c r="AD1014" s="31"/>
      <c r="AE1014" s="35">
        <v>1011</v>
      </c>
    </row>
    <row r="1015" spans="1:31" ht="16.5" x14ac:dyDescent="0.2">
      <c r="A1015" s="55">
        <f t="shared" si="126"/>
        <v>14</v>
      </c>
      <c r="B1015" s="55">
        <f t="shared" si="132"/>
        <v>170</v>
      </c>
      <c r="C1015" s="55">
        <f t="shared" si="127"/>
        <v>5</v>
      </c>
      <c r="D1015" s="60">
        <f t="shared" si="131"/>
        <v>3140510</v>
      </c>
      <c r="E1015" s="23">
        <v>31405</v>
      </c>
      <c r="F1015" s="24">
        <v>1</v>
      </c>
      <c r="G1015" s="24" t="s">
        <v>291</v>
      </c>
      <c r="H1015" s="24" t="s">
        <v>749</v>
      </c>
      <c r="I1015" s="24">
        <f t="shared" si="128"/>
        <v>136</v>
      </c>
      <c r="J1015" s="24">
        <f t="shared" si="130"/>
        <v>19</v>
      </c>
      <c r="K1015" s="24">
        <f t="shared" si="129"/>
        <v>3</v>
      </c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5"/>
      <c r="AE1015" s="35">
        <v>1012</v>
      </c>
    </row>
    <row r="1016" spans="1:31" ht="16.5" x14ac:dyDescent="0.2">
      <c r="A1016" s="55">
        <f t="shared" si="126"/>
        <v>14</v>
      </c>
      <c r="B1016" s="55">
        <f t="shared" si="132"/>
        <v>170</v>
      </c>
      <c r="C1016" s="55">
        <f t="shared" si="127"/>
        <v>5</v>
      </c>
      <c r="D1016" s="60">
        <f t="shared" si="131"/>
        <v>3140511</v>
      </c>
      <c r="E1016" s="26">
        <v>31405</v>
      </c>
      <c r="F1016" s="13">
        <v>1</v>
      </c>
      <c r="G1016" s="13" t="s">
        <v>292</v>
      </c>
      <c r="H1016" s="13" t="s">
        <v>295</v>
      </c>
      <c r="I1016" s="13">
        <f t="shared" si="128"/>
        <v>136</v>
      </c>
      <c r="J1016" s="13">
        <f t="shared" si="130"/>
        <v>19</v>
      </c>
      <c r="K1016" s="13">
        <f t="shared" si="129"/>
        <v>3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27"/>
      <c r="AE1016" s="35">
        <v>1013</v>
      </c>
    </row>
    <row r="1017" spans="1:31" ht="16.5" x14ac:dyDescent="0.2">
      <c r="A1017" s="55">
        <f t="shared" si="126"/>
        <v>14</v>
      </c>
      <c r="B1017" s="55">
        <f t="shared" si="132"/>
        <v>170</v>
      </c>
      <c r="C1017" s="55">
        <f t="shared" si="127"/>
        <v>5</v>
      </c>
      <c r="D1017" s="60">
        <f t="shared" si="131"/>
        <v>3140520</v>
      </c>
      <c r="E1017" s="26">
        <v>31405</v>
      </c>
      <c r="F1017" s="13">
        <v>2</v>
      </c>
      <c r="G1017" s="13" t="s">
        <v>1113</v>
      </c>
      <c r="H1017" s="13" t="s">
        <v>297</v>
      </c>
      <c r="I1017" s="13">
        <f t="shared" si="128"/>
        <v>136</v>
      </c>
      <c r="J1017" s="13">
        <f t="shared" si="130"/>
        <v>19</v>
      </c>
      <c r="K1017" s="13">
        <f t="shared" si="129"/>
        <v>3</v>
      </c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27"/>
      <c r="AE1017" s="35">
        <v>1014</v>
      </c>
    </row>
    <row r="1018" spans="1:31" ht="16.5" x14ac:dyDescent="0.2">
      <c r="A1018" s="55">
        <f t="shared" si="126"/>
        <v>14</v>
      </c>
      <c r="B1018" s="55">
        <f t="shared" si="132"/>
        <v>170</v>
      </c>
      <c r="C1018" s="55">
        <f t="shared" si="127"/>
        <v>5</v>
      </c>
      <c r="D1018" s="60">
        <f t="shared" si="131"/>
        <v>3140521</v>
      </c>
      <c r="E1018" s="26">
        <v>31405</v>
      </c>
      <c r="F1018" s="13">
        <v>2</v>
      </c>
      <c r="G1018" s="13" t="s">
        <v>292</v>
      </c>
      <c r="H1018" s="13" t="s">
        <v>1118</v>
      </c>
      <c r="I1018" s="13">
        <f t="shared" si="128"/>
        <v>136</v>
      </c>
      <c r="J1018" s="13">
        <f t="shared" si="130"/>
        <v>19</v>
      </c>
      <c r="K1018" s="13">
        <f t="shared" si="129"/>
        <v>3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27"/>
      <c r="AE1018" s="35">
        <v>1015</v>
      </c>
    </row>
    <row r="1019" spans="1:31" ht="16.5" x14ac:dyDescent="0.2">
      <c r="A1019" s="55">
        <f t="shared" si="126"/>
        <v>14</v>
      </c>
      <c r="B1019" s="55">
        <f t="shared" si="132"/>
        <v>170</v>
      </c>
      <c r="C1019" s="55">
        <f t="shared" si="127"/>
        <v>5</v>
      </c>
      <c r="D1019" s="60">
        <f t="shared" si="131"/>
        <v>3140530</v>
      </c>
      <c r="E1019" s="26">
        <v>31405</v>
      </c>
      <c r="F1019" s="13">
        <v>3</v>
      </c>
      <c r="G1019" s="13" t="s">
        <v>291</v>
      </c>
      <c r="H1019" s="13" t="s">
        <v>698</v>
      </c>
      <c r="I1019" s="13">
        <f t="shared" si="128"/>
        <v>136</v>
      </c>
      <c r="J1019" s="13">
        <f t="shared" si="130"/>
        <v>19</v>
      </c>
      <c r="K1019" s="13">
        <f t="shared" si="129"/>
        <v>3</v>
      </c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27"/>
      <c r="AE1019" s="35">
        <v>1016</v>
      </c>
    </row>
    <row r="1020" spans="1:31" ht="17.25" thickBot="1" x14ac:dyDescent="0.25">
      <c r="A1020" s="55">
        <f t="shared" si="126"/>
        <v>14</v>
      </c>
      <c r="B1020" s="55">
        <f t="shared" si="132"/>
        <v>170</v>
      </c>
      <c r="C1020" s="55">
        <f t="shared" si="127"/>
        <v>5</v>
      </c>
      <c r="D1020" s="60">
        <f t="shared" si="131"/>
        <v>3140531</v>
      </c>
      <c r="E1020" s="28">
        <v>31405</v>
      </c>
      <c r="F1020" s="29">
        <v>3</v>
      </c>
      <c r="G1020" s="29" t="s">
        <v>292</v>
      </c>
      <c r="H1020" s="29" t="s">
        <v>296</v>
      </c>
      <c r="I1020" s="29">
        <f t="shared" si="128"/>
        <v>136</v>
      </c>
      <c r="J1020" s="29">
        <f t="shared" si="130"/>
        <v>19</v>
      </c>
      <c r="K1020" s="29">
        <f t="shared" si="129"/>
        <v>3</v>
      </c>
      <c r="L1020" s="29"/>
      <c r="M1020" s="29"/>
      <c r="N1020" s="29"/>
      <c r="O1020" s="29"/>
      <c r="P1020" s="29"/>
      <c r="Q1020" s="29"/>
      <c r="R1020" s="29"/>
      <c r="S1020" s="29"/>
      <c r="T1020" s="29"/>
      <c r="U1020" s="29"/>
      <c r="V1020" s="29"/>
      <c r="W1020" s="29"/>
      <c r="X1020" s="29"/>
      <c r="Y1020" s="29"/>
      <c r="Z1020" s="29"/>
      <c r="AA1020" s="29"/>
      <c r="AB1020" s="29"/>
      <c r="AC1020" s="29"/>
      <c r="AD1020" s="31"/>
      <c r="AE1020" s="35">
        <v>1017</v>
      </c>
    </row>
    <row r="1021" spans="1:31" ht="16.5" x14ac:dyDescent="0.2">
      <c r="A1021" s="55">
        <f t="shared" si="126"/>
        <v>14</v>
      </c>
      <c r="B1021" s="55">
        <f t="shared" si="132"/>
        <v>171</v>
      </c>
      <c r="C1021" s="55">
        <f t="shared" si="127"/>
        <v>6</v>
      </c>
      <c r="D1021" s="60">
        <f t="shared" si="131"/>
        <v>3140610</v>
      </c>
      <c r="E1021" s="23">
        <v>31406</v>
      </c>
      <c r="F1021" s="24">
        <v>1</v>
      </c>
      <c r="G1021" s="24" t="s">
        <v>291</v>
      </c>
      <c r="H1021" s="24" t="s">
        <v>749</v>
      </c>
      <c r="I1021" s="24">
        <f t="shared" si="128"/>
        <v>136</v>
      </c>
      <c r="J1021" s="24">
        <f t="shared" si="130"/>
        <v>19</v>
      </c>
      <c r="K1021" s="24">
        <f t="shared" si="129"/>
        <v>3</v>
      </c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5"/>
      <c r="AE1021" s="35">
        <v>1018</v>
      </c>
    </row>
    <row r="1022" spans="1:31" ht="16.5" x14ac:dyDescent="0.2">
      <c r="A1022" s="55">
        <f t="shared" si="126"/>
        <v>14</v>
      </c>
      <c r="B1022" s="55">
        <f t="shared" si="132"/>
        <v>171</v>
      </c>
      <c r="C1022" s="55">
        <f t="shared" si="127"/>
        <v>6</v>
      </c>
      <c r="D1022" s="60">
        <f t="shared" si="131"/>
        <v>3140611</v>
      </c>
      <c r="E1022" s="26">
        <v>31406</v>
      </c>
      <c r="F1022" s="13">
        <v>1</v>
      </c>
      <c r="G1022" s="13" t="s">
        <v>292</v>
      </c>
      <c r="H1022" s="13" t="s">
        <v>295</v>
      </c>
      <c r="I1022" s="13">
        <f t="shared" si="128"/>
        <v>136</v>
      </c>
      <c r="J1022" s="13">
        <f t="shared" si="130"/>
        <v>19</v>
      </c>
      <c r="K1022" s="13">
        <f t="shared" si="129"/>
        <v>3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27"/>
      <c r="AE1022" s="35">
        <v>1019</v>
      </c>
    </row>
    <row r="1023" spans="1:31" ht="16.5" x14ac:dyDescent="0.2">
      <c r="A1023" s="55">
        <f t="shared" si="126"/>
        <v>14</v>
      </c>
      <c r="B1023" s="55">
        <f t="shared" si="132"/>
        <v>171</v>
      </c>
      <c r="C1023" s="55">
        <f t="shared" si="127"/>
        <v>6</v>
      </c>
      <c r="D1023" s="60">
        <f t="shared" si="131"/>
        <v>3140620</v>
      </c>
      <c r="E1023" s="26">
        <v>31406</v>
      </c>
      <c r="F1023" s="13">
        <v>2</v>
      </c>
      <c r="G1023" s="13" t="s">
        <v>291</v>
      </c>
      <c r="H1023" s="13" t="s">
        <v>297</v>
      </c>
      <c r="I1023" s="13">
        <f t="shared" si="128"/>
        <v>136</v>
      </c>
      <c r="J1023" s="13">
        <f t="shared" si="130"/>
        <v>19</v>
      </c>
      <c r="K1023" s="13">
        <f t="shared" si="129"/>
        <v>3</v>
      </c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27"/>
      <c r="AE1023" s="35">
        <v>1020</v>
      </c>
    </row>
    <row r="1024" spans="1:31" ht="16.5" x14ac:dyDescent="0.2">
      <c r="A1024" s="55">
        <f t="shared" si="126"/>
        <v>14</v>
      </c>
      <c r="B1024" s="55">
        <f t="shared" si="132"/>
        <v>171</v>
      </c>
      <c r="C1024" s="55">
        <f t="shared" si="127"/>
        <v>6</v>
      </c>
      <c r="D1024" s="60">
        <f t="shared" si="131"/>
        <v>3140621</v>
      </c>
      <c r="E1024" s="26">
        <v>31406</v>
      </c>
      <c r="F1024" s="13">
        <v>2</v>
      </c>
      <c r="G1024" s="13" t="s">
        <v>292</v>
      </c>
      <c r="H1024" s="13" t="s">
        <v>299</v>
      </c>
      <c r="I1024" s="13">
        <f t="shared" si="128"/>
        <v>136</v>
      </c>
      <c r="J1024" s="13">
        <f t="shared" si="130"/>
        <v>19</v>
      </c>
      <c r="K1024" s="13">
        <f t="shared" si="129"/>
        <v>3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27"/>
      <c r="AE1024" s="35">
        <v>1021</v>
      </c>
    </row>
    <row r="1025" spans="1:31" ht="16.5" x14ac:dyDescent="0.2">
      <c r="A1025" s="55">
        <f t="shared" si="126"/>
        <v>14</v>
      </c>
      <c r="B1025" s="55">
        <f t="shared" si="132"/>
        <v>171</v>
      </c>
      <c r="C1025" s="55">
        <f t="shared" si="127"/>
        <v>6</v>
      </c>
      <c r="D1025" s="60">
        <f t="shared" si="131"/>
        <v>3140630</v>
      </c>
      <c r="E1025" s="26">
        <v>31406</v>
      </c>
      <c r="F1025" s="13">
        <v>3</v>
      </c>
      <c r="G1025" s="13" t="s">
        <v>291</v>
      </c>
      <c r="H1025" s="13" t="s">
        <v>698</v>
      </c>
      <c r="I1025" s="13">
        <f t="shared" si="128"/>
        <v>136</v>
      </c>
      <c r="J1025" s="13">
        <f t="shared" si="130"/>
        <v>19</v>
      </c>
      <c r="K1025" s="13">
        <f t="shared" si="129"/>
        <v>3</v>
      </c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27"/>
      <c r="AE1025" s="35">
        <v>1022</v>
      </c>
    </row>
    <row r="1026" spans="1:31" ht="17.25" thickBot="1" x14ac:dyDescent="0.25">
      <c r="A1026" s="55">
        <f t="shared" ref="A1026:A1089" si="133">MATCH(B1026-1,$AU$4:$AU$19,1)</f>
        <v>14</v>
      </c>
      <c r="B1026" s="55">
        <f t="shared" si="132"/>
        <v>171</v>
      </c>
      <c r="C1026" s="55">
        <f t="shared" ref="C1026:C1089" si="134">B1026-INDEX($AU$4:$AU$19,A1026)</f>
        <v>6</v>
      </c>
      <c r="D1026" s="60">
        <f t="shared" si="131"/>
        <v>3140631</v>
      </c>
      <c r="E1026" s="28">
        <v>31406</v>
      </c>
      <c r="F1026" s="29">
        <v>3</v>
      </c>
      <c r="G1026" s="29" t="s">
        <v>292</v>
      </c>
      <c r="H1026" s="29" t="s">
        <v>296</v>
      </c>
      <c r="I1026" s="29">
        <f t="shared" ref="I1026:I1089" si="135">INDEX($AL$4:$AL$198,B1026)</f>
        <v>136</v>
      </c>
      <c r="J1026" s="29">
        <f t="shared" si="130"/>
        <v>19</v>
      </c>
      <c r="K1026" s="29">
        <f t="shared" ref="K1026:K1089" si="136">INDEX($AP$4:$AP$198,B1026)</f>
        <v>3</v>
      </c>
      <c r="L1026" s="29"/>
      <c r="M1026" s="29"/>
      <c r="N1026" s="29"/>
      <c r="O1026" s="29"/>
      <c r="P1026" s="29"/>
      <c r="Q1026" s="29"/>
      <c r="R1026" s="29"/>
      <c r="S1026" s="29"/>
      <c r="T1026" s="29"/>
      <c r="U1026" s="29"/>
      <c r="V1026" s="29"/>
      <c r="W1026" s="29"/>
      <c r="X1026" s="29"/>
      <c r="Y1026" s="29"/>
      <c r="Z1026" s="29"/>
      <c r="AA1026" s="29"/>
      <c r="AB1026" s="29"/>
      <c r="AC1026" s="29"/>
      <c r="AD1026" s="31"/>
      <c r="AE1026" s="35">
        <v>1023</v>
      </c>
    </row>
    <row r="1027" spans="1:31" ht="16.5" x14ac:dyDescent="0.2">
      <c r="A1027" s="55">
        <f t="shared" si="133"/>
        <v>14</v>
      </c>
      <c r="B1027" s="55">
        <f t="shared" si="132"/>
        <v>172</v>
      </c>
      <c r="C1027" s="55">
        <f t="shared" si="134"/>
        <v>7</v>
      </c>
      <c r="D1027" s="60">
        <f t="shared" si="131"/>
        <v>3140710</v>
      </c>
      <c r="E1027" s="23">
        <v>31407</v>
      </c>
      <c r="F1027" s="24">
        <v>1</v>
      </c>
      <c r="G1027" s="24" t="s">
        <v>291</v>
      </c>
      <c r="H1027" s="24" t="s">
        <v>749</v>
      </c>
      <c r="I1027" s="24">
        <f t="shared" si="135"/>
        <v>137</v>
      </c>
      <c r="J1027" s="24">
        <f t="shared" ref="J1027:J1090" si="137">INDEX($AM$4:$AO$198,B1027,F1027)</f>
        <v>19</v>
      </c>
      <c r="K1027" s="24">
        <f t="shared" si="136"/>
        <v>3</v>
      </c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5"/>
      <c r="AE1027" s="35">
        <v>1024</v>
      </c>
    </row>
    <row r="1028" spans="1:31" ht="16.5" x14ac:dyDescent="0.2">
      <c r="A1028" s="55">
        <f t="shared" si="133"/>
        <v>14</v>
      </c>
      <c r="B1028" s="55">
        <f t="shared" si="132"/>
        <v>172</v>
      </c>
      <c r="C1028" s="55">
        <f t="shared" si="134"/>
        <v>7</v>
      </c>
      <c r="D1028" s="60">
        <f t="shared" si="131"/>
        <v>3140711</v>
      </c>
      <c r="E1028" s="26">
        <v>31407</v>
      </c>
      <c r="F1028" s="13">
        <v>1</v>
      </c>
      <c r="G1028" s="13" t="s">
        <v>292</v>
      </c>
      <c r="H1028" s="13" t="s">
        <v>295</v>
      </c>
      <c r="I1028" s="13">
        <f t="shared" si="135"/>
        <v>137</v>
      </c>
      <c r="J1028" s="13">
        <f t="shared" si="137"/>
        <v>19</v>
      </c>
      <c r="K1028" s="13">
        <f t="shared" si="136"/>
        <v>3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27"/>
      <c r="AE1028" s="35">
        <v>1025</v>
      </c>
    </row>
    <row r="1029" spans="1:31" ht="16.5" x14ac:dyDescent="0.2">
      <c r="A1029" s="55">
        <f t="shared" si="133"/>
        <v>14</v>
      </c>
      <c r="B1029" s="55">
        <f t="shared" si="132"/>
        <v>172</v>
      </c>
      <c r="C1029" s="55">
        <f t="shared" si="134"/>
        <v>7</v>
      </c>
      <c r="D1029" s="60">
        <f t="shared" ref="D1029:D1092" si="138">E1029*100+F1029*10+IF(G1029="jlr",0,1)</f>
        <v>3140720</v>
      </c>
      <c r="E1029" s="26">
        <v>31407</v>
      </c>
      <c r="F1029" s="13">
        <v>2</v>
      </c>
      <c r="G1029" s="13" t="s">
        <v>291</v>
      </c>
      <c r="H1029" s="13" t="s">
        <v>1117</v>
      </c>
      <c r="I1029" s="13">
        <f t="shared" si="135"/>
        <v>137</v>
      </c>
      <c r="J1029" s="13">
        <f t="shared" si="137"/>
        <v>19</v>
      </c>
      <c r="K1029" s="13">
        <f t="shared" si="136"/>
        <v>3</v>
      </c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27"/>
      <c r="AE1029" s="35">
        <v>1026</v>
      </c>
    </row>
    <row r="1030" spans="1:31" ht="16.5" x14ac:dyDescent="0.2">
      <c r="A1030" s="55">
        <f t="shared" si="133"/>
        <v>14</v>
      </c>
      <c r="B1030" s="55">
        <f t="shared" si="132"/>
        <v>172</v>
      </c>
      <c r="C1030" s="55">
        <f t="shared" si="134"/>
        <v>7</v>
      </c>
      <c r="D1030" s="60">
        <f t="shared" si="138"/>
        <v>3140721</v>
      </c>
      <c r="E1030" s="26">
        <v>31407</v>
      </c>
      <c r="F1030" s="13">
        <v>2</v>
      </c>
      <c r="G1030" s="13" t="s">
        <v>292</v>
      </c>
      <c r="H1030" s="13" t="s">
        <v>299</v>
      </c>
      <c r="I1030" s="13">
        <f t="shared" si="135"/>
        <v>137</v>
      </c>
      <c r="J1030" s="13">
        <f t="shared" si="137"/>
        <v>19</v>
      </c>
      <c r="K1030" s="13">
        <f t="shared" si="136"/>
        <v>3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27"/>
      <c r="AE1030" s="35">
        <v>1027</v>
      </c>
    </row>
    <row r="1031" spans="1:31" ht="16.5" x14ac:dyDescent="0.2">
      <c r="A1031" s="55">
        <f t="shared" si="133"/>
        <v>14</v>
      </c>
      <c r="B1031" s="55">
        <f t="shared" si="132"/>
        <v>172</v>
      </c>
      <c r="C1031" s="55">
        <f t="shared" si="134"/>
        <v>7</v>
      </c>
      <c r="D1031" s="60">
        <f t="shared" si="138"/>
        <v>3140730</v>
      </c>
      <c r="E1031" s="26">
        <v>31407</v>
      </c>
      <c r="F1031" s="13">
        <v>3</v>
      </c>
      <c r="G1031" s="13" t="s">
        <v>291</v>
      </c>
      <c r="H1031" s="13" t="s">
        <v>698</v>
      </c>
      <c r="I1031" s="13">
        <f t="shared" si="135"/>
        <v>137</v>
      </c>
      <c r="J1031" s="13">
        <f t="shared" si="137"/>
        <v>19</v>
      </c>
      <c r="K1031" s="13">
        <f t="shared" si="136"/>
        <v>3</v>
      </c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27"/>
      <c r="AE1031" s="35">
        <v>1028</v>
      </c>
    </row>
    <row r="1032" spans="1:31" ht="17.25" thickBot="1" x14ac:dyDescent="0.25">
      <c r="A1032" s="55">
        <f t="shared" si="133"/>
        <v>14</v>
      </c>
      <c r="B1032" s="55">
        <f t="shared" si="132"/>
        <v>172</v>
      </c>
      <c r="C1032" s="55">
        <f t="shared" si="134"/>
        <v>7</v>
      </c>
      <c r="D1032" s="60">
        <f t="shared" si="138"/>
        <v>3140731</v>
      </c>
      <c r="E1032" s="28">
        <v>31407</v>
      </c>
      <c r="F1032" s="29">
        <v>3</v>
      </c>
      <c r="G1032" s="29" t="s">
        <v>292</v>
      </c>
      <c r="H1032" s="29" t="s">
        <v>1119</v>
      </c>
      <c r="I1032" s="29">
        <f t="shared" si="135"/>
        <v>137</v>
      </c>
      <c r="J1032" s="29">
        <f t="shared" si="137"/>
        <v>19</v>
      </c>
      <c r="K1032" s="29">
        <f t="shared" si="136"/>
        <v>3</v>
      </c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31"/>
      <c r="AE1032" s="35">
        <v>1029</v>
      </c>
    </row>
    <row r="1033" spans="1:31" ht="16.5" x14ac:dyDescent="0.2">
      <c r="A1033" s="55">
        <f t="shared" si="133"/>
        <v>14</v>
      </c>
      <c r="B1033" s="55">
        <f t="shared" ref="B1033:B1096" si="139">INT((AE1036-1)/6)+1</f>
        <v>173</v>
      </c>
      <c r="C1033" s="55">
        <f t="shared" si="134"/>
        <v>8</v>
      </c>
      <c r="D1033" s="60">
        <f t="shared" si="138"/>
        <v>3140810</v>
      </c>
      <c r="E1033" s="23">
        <v>31408</v>
      </c>
      <c r="F1033" s="24">
        <v>1</v>
      </c>
      <c r="G1033" s="24" t="s">
        <v>291</v>
      </c>
      <c r="H1033" s="24" t="s">
        <v>749</v>
      </c>
      <c r="I1033" s="24">
        <f t="shared" si="135"/>
        <v>137</v>
      </c>
      <c r="J1033" s="24">
        <f t="shared" si="137"/>
        <v>19</v>
      </c>
      <c r="K1033" s="24">
        <f t="shared" si="136"/>
        <v>3</v>
      </c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5"/>
      <c r="AE1033" s="35">
        <v>1030</v>
      </c>
    </row>
    <row r="1034" spans="1:31" ht="16.5" x14ac:dyDescent="0.2">
      <c r="A1034" s="55">
        <f t="shared" si="133"/>
        <v>14</v>
      </c>
      <c r="B1034" s="55">
        <f t="shared" si="139"/>
        <v>173</v>
      </c>
      <c r="C1034" s="55">
        <f t="shared" si="134"/>
        <v>8</v>
      </c>
      <c r="D1034" s="60">
        <f t="shared" si="138"/>
        <v>3140811</v>
      </c>
      <c r="E1034" s="26">
        <v>31408</v>
      </c>
      <c r="F1034" s="13">
        <v>1</v>
      </c>
      <c r="G1034" s="13" t="s">
        <v>292</v>
      </c>
      <c r="H1034" s="13" t="s">
        <v>1116</v>
      </c>
      <c r="I1034" s="13">
        <f t="shared" si="135"/>
        <v>137</v>
      </c>
      <c r="J1034" s="13">
        <f t="shared" si="137"/>
        <v>19</v>
      </c>
      <c r="K1034" s="13">
        <f t="shared" si="136"/>
        <v>3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27"/>
      <c r="AE1034" s="35">
        <v>1031</v>
      </c>
    </row>
    <row r="1035" spans="1:31" ht="16.5" x14ac:dyDescent="0.2">
      <c r="A1035" s="55">
        <f t="shared" si="133"/>
        <v>14</v>
      </c>
      <c r="B1035" s="55">
        <f t="shared" si="139"/>
        <v>173</v>
      </c>
      <c r="C1035" s="55">
        <f t="shared" si="134"/>
        <v>8</v>
      </c>
      <c r="D1035" s="60">
        <f t="shared" si="138"/>
        <v>3140820</v>
      </c>
      <c r="E1035" s="26">
        <v>31408</v>
      </c>
      <c r="F1035" s="13">
        <v>2</v>
      </c>
      <c r="G1035" s="13" t="s">
        <v>291</v>
      </c>
      <c r="H1035" s="13" t="s">
        <v>297</v>
      </c>
      <c r="I1035" s="13">
        <f t="shared" si="135"/>
        <v>137</v>
      </c>
      <c r="J1035" s="13">
        <f t="shared" si="137"/>
        <v>19</v>
      </c>
      <c r="K1035" s="13">
        <f t="shared" si="136"/>
        <v>3</v>
      </c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27"/>
      <c r="AE1035" s="35">
        <v>1032</v>
      </c>
    </row>
    <row r="1036" spans="1:31" ht="16.5" x14ac:dyDescent="0.2">
      <c r="A1036" s="55">
        <f t="shared" si="133"/>
        <v>14</v>
      </c>
      <c r="B1036" s="55">
        <f t="shared" si="139"/>
        <v>173</v>
      </c>
      <c r="C1036" s="55">
        <f t="shared" si="134"/>
        <v>8</v>
      </c>
      <c r="D1036" s="60">
        <f t="shared" si="138"/>
        <v>3140821</v>
      </c>
      <c r="E1036" s="26">
        <v>31408</v>
      </c>
      <c r="F1036" s="13">
        <v>2</v>
      </c>
      <c r="G1036" s="13" t="s">
        <v>292</v>
      </c>
      <c r="H1036" s="13" t="s">
        <v>299</v>
      </c>
      <c r="I1036" s="13">
        <f t="shared" si="135"/>
        <v>137</v>
      </c>
      <c r="J1036" s="13">
        <f t="shared" si="137"/>
        <v>19</v>
      </c>
      <c r="K1036" s="13">
        <f t="shared" si="136"/>
        <v>3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27"/>
      <c r="AE1036" s="35">
        <v>1033</v>
      </c>
    </row>
    <row r="1037" spans="1:31" ht="16.5" x14ac:dyDescent="0.2">
      <c r="A1037" s="55">
        <f t="shared" si="133"/>
        <v>14</v>
      </c>
      <c r="B1037" s="55">
        <f t="shared" si="139"/>
        <v>173</v>
      </c>
      <c r="C1037" s="55">
        <f t="shared" si="134"/>
        <v>8</v>
      </c>
      <c r="D1037" s="60">
        <f t="shared" si="138"/>
        <v>3140830</v>
      </c>
      <c r="E1037" s="26">
        <v>31408</v>
      </c>
      <c r="F1037" s="13">
        <v>3</v>
      </c>
      <c r="G1037" s="13" t="s">
        <v>291</v>
      </c>
      <c r="H1037" s="13" t="s">
        <v>1121</v>
      </c>
      <c r="I1037" s="13">
        <f t="shared" si="135"/>
        <v>137</v>
      </c>
      <c r="J1037" s="13">
        <f t="shared" si="137"/>
        <v>19</v>
      </c>
      <c r="K1037" s="13">
        <f t="shared" si="136"/>
        <v>3</v>
      </c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27"/>
      <c r="AE1037" s="35">
        <v>1034</v>
      </c>
    </row>
    <row r="1038" spans="1:31" ht="17.25" thickBot="1" x14ac:dyDescent="0.25">
      <c r="A1038" s="55">
        <f t="shared" si="133"/>
        <v>14</v>
      </c>
      <c r="B1038" s="55">
        <f t="shared" si="139"/>
        <v>173</v>
      </c>
      <c r="C1038" s="55">
        <f t="shared" si="134"/>
        <v>8</v>
      </c>
      <c r="D1038" s="60">
        <f t="shared" si="138"/>
        <v>3140831</v>
      </c>
      <c r="E1038" s="28">
        <v>31408</v>
      </c>
      <c r="F1038" s="29">
        <v>3</v>
      </c>
      <c r="G1038" s="29" t="s">
        <v>292</v>
      </c>
      <c r="H1038" s="29" t="s">
        <v>296</v>
      </c>
      <c r="I1038" s="29">
        <f t="shared" si="135"/>
        <v>137</v>
      </c>
      <c r="J1038" s="29">
        <f t="shared" si="137"/>
        <v>19</v>
      </c>
      <c r="K1038" s="29">
        <f t="shared" si="136"/>
        <v>3</v>
      </c>
      <c r="L1038" s="29"/>
      <c r="M1038" s="29"/>
      <c r="N1038" s="29"/>
      <c r="O1038" s="29"/>
      <c r="P1038" s="29"/>
      <c r="Q1038" s="29"/>
      <c r="R1038" s="29"/>
      <c r="S1038" s="29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31"/>
      <c r="AE1038" s="35">
        <v>1035</v>
      </c>
    </row>
    <row r="1039" spans="1:31" ht="16.5" x14ac:dyDescent="0.2">
      <c r="A1039" s="55">
        <f t="shared" si="133"/>
        <v>14</v>
      </c>
      <c r="B1039" s="55">
        <f t="shared" si="139"/>
        <v>174</v>
      </c>
      <c r="C1039" s="55">
        <f t="shared" si="134"/>
        <v>9</v>
      </c>
      <c r="D1039" s="60">
        <f t="shared" si="138"/>
        <v>3140910</v>
      </c>
      <c r="E1039" s="23">
        <v>31409</v>
      </c>
      <c r="F1039" s="24">
        <v>1</v>
      </c>
      <c r="G1039" s="24" t="s">
        <v>291</v>
      </c>
      <c r="H1039" s="24" t="s">
        <v>749</v>
      </c>
      <c r="I1039" s="24">
        <f t="shared" si="135"/>
        <v>138</v>
      </c>
      <c r="J1039" s="24">
        <f t="shared" si="137"/>
        <v>19</v>
      </c>
      <c r="K1039" s="24">
        <f t="shared" si="136"/>
        <v>3</v>
      </c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5"/>
      <c r="AE1039" s="35">
        <v>1036</v>
      </c>
    </row>
    <row r="1040" spans="1:31" ht="16.5" x14ac:dyDescent="0.2">
      <c r="A1040" s="55">
        <f t="shared" si="133"/>
        <v>14</v>
      </c>
      <c r="B1040" s="55">
        <f t="shared" si="139"/>
        <v>174</v>
      </c>
      <c r="C1040" s="55">
        <f t="shared" si="134"/>
        <v>9</v>
      </c>
      <c r="D1040" s="60">
        <f t="shared" si="138"/>
        <v>3140911</v>
      </c>
      <c r="E1040" s="26">
        <v>31409</v>
      </c>
      <c r="F1040" s="13">
        <v>1</v>
      </c>
      <c r="G1040" s="13" t="s">
        <v>292</v>
      </c>
      <c r="H1040" s="13" t="s">
        <v>1116</v>
      </c>
      <c r="I1040" s="13">
        <f t="shared" si="135"/>
        <v>138</v>
      </c>
      <c r="J1040" s="13">
        <f t="shared" si="137"/>
        <v>19</v>
      </c>
      <c r="K1040" s="13">
        <f t="shared" si="136"/>
        <v>3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27"/>
      <c r="AE1040" s="35">
        <v>1037</v>
      </c>
    </row>
    <row r="1041" spans="1:31" ht="16.5" x14ac:dyDescent="0.2">
      <c r="A1041" s="55">
        <f t="shared" si="133"/>
        <v>14</v>
      </c>
      <c r="B1041" s="55">
        <f t="shared" si="139"/>
        <v>174</v>
      </c>
      <c r="C1041" s="55">
        <f t="shared" si="134"/>
        <v>9</v>
      </c>
      <c r="D1041" s="60">
        <f t="shared" si="138"/>
        <v>3140920</v>
      </c>
      <c r="E1041" s="26">
        <v>31409</v>
      </c>
      <c r="F1041" s="13">
        <v>2</v>
      </c>
      <c r="G1041" s="13" t="s">
        <v>291</v>
      </c>
      <c r="H1041" s="13" t="s">
        <v>297</v>
      </c>
      <c r="I1041" s="13">
        <f t="shared" si="135"/>
        <v>138</v>
      </c>
      <c r="J1041" s="13">
        <f t="shared" si="137"/>
        <v>19</v>
      </c>
      <c r="K1041" s="13">
        <f t="shared" si="136"/>
        <v>3</v>
      </c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27"/>
      <c r="AE1041" s="35">
        <v>1038</v>
      </c>
    </row>
    <row r="1042" spans="1:31" ht="16.5" x14ac:dyDescent="0.2">
      <c r="A1042" s="55">
        <f t="shared" si="133"/>
        <v>14</v>
      </c>
      <c r="B1042" s="55">
        <f t="shared" si="139"/>
        <v>174</v>
      </c>
      <c r="C1042" s="55">
        <f t="shared" si="134"/>
        <v>9</v>
      </c>
      <c r="D1042" s="60">
        <f t="shared" si="138"/>
        <v>3140921</v>
      </c>
      <c r="E1042" s="26">
        <v>31409</v>
      </c>
      <c r="F1042" s="13">
        <v>2</v>
      </c>
      <c r="G1042" s="13" t="s">
        <v>292</v>
      </c>
      <c r="H1042" s="13" t="s">
        <v>299</v>
      </c>
      <c r="I1042" s="13">
        <f t="shared" si="135"/>
        <v>138</v>
      </c>
      <c r="J1042" s="13">
        <f t="shared" si="137"/>
        <v>19</v>
      </c>
      <c r="K1042" s="13">
        <f t="shared" si="136"/>
        <v>3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27"/>
      <c r="AE1042" s="35">
        <v>1039</v>
      </c>
    </row>
    <row r="1043" spans="1:31" ht="16.5" x14ac:dyDescent="0.2">
      <c r="A1043" s="55">
        <f t="shared" si="133"/>
        <v>14</v>
      </c>
      <c r="B1043" s="55">
        <f t="shared" si="139"/>
        <v>174</v>
      </c>
      <c r="C1043" s="55">
        <f t="shared" si="134"/>
        <v>9</v>
      </c>
      <c r="D1043" s="60">
        <f t="shared" si="138"/>
        <v>3140930</v>
      </c>
      <c r="E1043" s="26">
        <v>31409</v>
      </c>
      <c r="F1043" s="13">
        <v>3</v>
      </c>
      <c r="G1043" s="13" t="s">
        <v>291</v>
      </c>
      <c r="H1043" s="13" t="s">
        <v>698</v>
      </c>
      <c r="I1043" s="13">
        <f t="shared" si="135"/>
        <v>138</v>
      </c>
      <c r="J1043" s="13">
        <f t="shared" si="137"/>
        <v>19</v>
      </c>
      <c r="K1043" s="13">
        <f t="shared" si="136"/>
        <v>3</v>
      </c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27"/>
      <c r="AE1043" s="35">
        <v>1040</v>
      </c>
    </row>
    <row r="1044" spans="1:31" ht="17.25" thickBot="1" x14ac:dyDescent="0.25">
      <c r="A1044" s="55">
        <f t="shared" si="133"/>
        <v>14</v>
      </c>
      <c r="B1044" s="55">
        <f t="shared" si="139"/>
        <v>174</v>
      </c>
      <c r="C1044" s="55">
        <f t="shared" si="134"/>
        <v>9</v>
      </c>
      <c r="D1044" s="60">
        <f t="shared" si="138"/>
        <v>3140931</v>
      </c>
      <c r="E1044" s="28">
        <v>31409</v>
      </c>
      <c r="F1044" s="29">
        <v>3</v>
      </c>
      <c r="G1044" s="29" t="s">
        <v>292</v>
      </c>
      <c r="H1044" s="29" t="s">
        <v>296</v>
      </c>
      <c r="I1044" s="29">
        <f t="shared" si="135"/>
        <v>138</v>
      </c>
      <c r="J1044" s="29">
        <f t="shared" si="137"/>
        <v>19</v>
      </c>
      <c r="K1044" s="29">
        <f t="shared" si="136"/>
        <v>3</v>
      </c>
      <c r="L1044" s="29"/>
      <c r="M1044" s="29"/>
      <c r="N1044" s="29"/>
      <c r="O1044" s="29"/>
      <c r="P1044" s="29"/>
      <c r="Q1044" s="29"/>
      <c r="R1044" s="29"/>
      <c r="S1044" s="29"/>
      <c r="T1044" s="29"/>
      <c r="U1044" s="29"/>
      <c r="V1044" s="29"/>
      <c r="W1044" s="29"/>
      <c r="X1044" s="29"/>
      <c r="Y1044" s="29"/>
      <c r="Z1044" s="29"/>
      <c r="AA1044" s="29"/>
      <c r="AB1044" s="29"/>
      <c r="AC1044" s="29"/>
      <c r="AD1044" s="31"/>
      <c r="AE1044" s="35">
        <v>1041</v>
      </c>
    </row>
    <row r="1045" spans="1:31" ht="16.5" x14ac:dyDescent="0.2">
      <c r="A1045" s="55">
        <f t="shared" si="133"/>
        <v>14</v>
      </c>
      <c r="B1045" s="55">
        <f t="shared" si="139"/>
        <v>175</v>
      </c>
      <c r="C1045" s="55">
        <f t="shared" si="134"/>
        <v>10</v>
      </c>
      <c r="D1045" s="60">
        <f t="shared" si="138"/>
        <v>3141010</v>
      </c>
      <c r="E1045" s="23">
        <v>31410</v>
      </c>
      <c r="F1045" s="24">
        <v>1</v>
      </c>
      <c r="G1045" s="24" t="s">
        <v>291</v>
      </c>
      <c r="H1045" s="24" t="s">
        <v>749</v>
      </c>
      <c r="I1045" s="24">
        <f t="shared" si="135"/>
        <v>138</v>
      </c>
      <c r="J1045" s="24">
        <f t="shared" si="137"/>
        <v>19</v>
      </c>
      <c r="K1045" s="24">
        <f t="shared" si="136"/>
        <v>3</v>
      </c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5"/>
      <c r="AE1045" s="35">
        <v>1042</v>
      </c>
    </row>
    <row r="1046" spans="1:31" ht="16.5" x14ac:dyDescent="0.2">
      <c r="A1046" s="55">
        <f t="shared" si="133"/>
        <v>14</v>
      </c>
      <c r="B1046" s="55">
        <f t="shared" si="139"/>
        <v>175</v>
      </c>
      <c r="C1046" s="55">
        <f t="shared" si="134"/>
        <v>10</v>
      </c>
      <c r="D1046" s="60">
        <f t="shared" si="138"/>
        <v>3141011</v>
      </c>
      <c r="E1046" s="26">
        <v>31410</v>
      </c>
      <c r="F1046" s="13">
        <v>1</v>
      </c>
      <c r="G1046" s="13" t="s">
        <v>1111</v>
      </c>
      <c r="H1046" s="13" t="s">
        <v>295</v>
      </c>
      <c r="I1046" s="13">
        <f t="shared" si="135"/>
        <v>138</v>
      </c>
      <c r="J1046" s="13">
        <f t="shared" si="137"/>
        <v>19</v>
      </c>
      <c r="K1046" s="13">
        <f t="shared" si="136"/>
        <v>3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27"/>
      <c r="AE1046" s="35">
        <v>1043</v>
      </c>
    </row>
    <row r="1047" spans="1:31" ht="16.5" x14ac:dyDescent="0.2">
      <c r="A1047" s="55">
        <f t="shared" si="133"/>
        <v>14</v>
      </c>
      <c r="B1047" s="55">
        <f t="shared" si="139"/>
        <v>175</v>
      </c>
      <c r="C1047" s="55">
        <f t="shared" si="134"/>
        <v>10</v>
      </c>
      <c r="D1047" s="60">
        <f t="shared" si="138"/>
        <v>3141020</v>
      </c>
      <c r="E1047" s="26">
        <v>31410</v>
      </c>
      <c r="F1047" s="13">
        <v>2</v>
      </c>
      <c r="G1047" s="13" t="s">
        <v>291</v>
      </c>
      <c r="H1047" s="13" t="s">
        <v>297</v>
      </c>
      <c r="I1047" s="13">
        <f t="shared" si="135"/>
        <v>138</v>
      </c>
      <c r="J1047" s="13">
        <f t="shared" si="137"/>
        <v>19</v>
      </c>
      <c r="K1047" s="13">
        <f t="shared" si="136"/>
        <v>3</v>
      </c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27"/>
      <c r="AE1047" s="35">
        <v>1044</v>
      </c>
    </row>
    <row r="1048" spans="1:31" ht="16.5" x14ac:dyDescent="0.2">
      <c r="A1048" s="55">
        <f t="shared" si="133"/>
        <v>14</v>
      </c>
      <c r="B1048" s="55">
        <f t="shared" si="139"/>
        <v>175</v>
      </c>
      <c r="C1048" s="55">
        <f t="shared" si="134"/>
        <v>10</v>
      </c>
      <c r="D1048" s="60">
        <f t="shared" si="138"/>
        <v>3141021</v>
      </c>
      <c r="E1048" s="26">
        <v>31410</v>
      </c>
      <c r="F1048" s="13">
        <v>2</v>
      </c>
      <c r="G1048" s="13" t="s">
        <v>292</v>
      </c>
      <c r="H1048" s="13" t="s">
        <v>299</v>
      </c>
      <c r="I1048" s="13">
        <f t="shared" si="135"/>
        <v>138</v>
      </c>
      <c r="J1048" s="13">
        <f t="shared" si="137"/>
        <v>19</v>
      </c>
      <c r="K1048" s="13">
        <f t="shared" si="136"/>
        <v>3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27"/>
      <c r="AE1048" s="35">
        <v>1045</v>
      </c>
    </row>
    <row r="1049" spans="1:31" ht="16.5" x14ac:dyDescent="0.2">
      <c r="A1049" s="55">
        <f t="shared" si="133"/>
        <v>14</v>
      </c>
      <c r="B1049" s="55">
        <f t="shared" si="139"/>
        <v>175</v>
      </c>
      <c r="C1049" s="55">
        <f t="shared" si="134"/>
        <v>10</v>
      </c>
      <c r="D1049" s="60">
        <f t="shared" si="138"/>
        <v>3141030</v>
      </c>
      <c r="E1049" s="26">
        <v>31410</v>
      </c>
      <c r="F1049" s="13">
        <v>3</v>
      </c>
      <c r="G1049" s="13" t="s">
        <v>291</v>
      </c>
      <c r="H1049" s="13" t="s">
        <v>698</v>
      </c>
      <c r="I1049" s="13">
        <f t="shared" si="135"/>
        <v>138</v>
      </c>
      <c r="J1049" s="13">
        <f t="shared" si="137"/>
        <v>19</v>
      </c>
      <c r="K1049" s="13">
        <f t="shared" si="136"/>
        <v>3</v>
      </c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27"/>
      <c r="AE1049" s="35">
        <v>1046</v>
      </c>
    </row>
    <row r="1050" spans="1:31" ht="17.25" thickBot="1" x14ac:dyDescent="0.25">
      <c r="A1050" s="55">
        <f t="shared" si="133"/>
        <v>14</v>
      </c>
      <c r="B1050" s="55">
        <f t="shared" si="139"/>
        <v>175</v>
      </c>
      <c r="C1050" s="55">
        <f t="shared" si="134"/>
        <v>10</v>
      </c>
      <c r="D1050" s="60">
        <f t="shared" si="138"/>
        <v>3141031</v>
      </c>
      <c r="E1050" s="28">
        <v>31410</v>
      </c>
      <c r="F1050" s="29">
        <v>3</v>
      </c>
      <c r="G1050" s="29" t="s">
        <v>292</v>
      </c>
      <c r="H1050" s="29" t="s">
        <v>296</v>
      </c>
      <c r="I1050" s="29">
        <f t="shared" si="135"/>
        <v>138</v>
      </c>
      <c r="J1050" s="29">
        <f t="shared" si="137"/>
        <v>19</v>
      </c>
      <c r="K1050" s="29">
        <f t="shared" si="136"/>
        <v>3</v>
      </c>
      <c r="L1050" s="29"/>
      <c r="M1050" s="29"/>
      <c r="N1050" s="29"/>
      <c r="O1050" s="29"/>
      <c r="P1050" s="29"/>
      <c r="Q1050" s="29"/>
      <c r="R1050" s="29"/>
      <c r="S1050" s="29"/>
      <c r="T1050" s="29"/>
      <c r="U1050" s="29"/>
      <c r="V1050" s="29"/>
      <c r="W1050" s="29"/>
      <c r="X1050" s="29"/>
      <c r="Y1050" s="29"/>
      <c r="Z1050" s="29"/>
      <c r="AA1050" s="29"/>
      <c r="AB1050" s="29"/>
      <c r="AC1050" s="29"/>
      <c r="AD1050" s="31"/>
      <c r="AE1050" s="35">
        <v>1047</v>
      </c>
    </row>
    <row r="1051" spans="1:31" ht="16.5" x14ac:dyDescent="0.2">
      <c r="A1051" s="55">
        <f t="shared" si="133"/>
        <v>14</v>
      </c>
      <c r="B1051" s="55">
        <f t="shared" si="139"/>
        <v>176</v>
      </c>
      <c r="C1051" s="55">
        <f t="shared" si="134"/>
        <v>11</v>
      </c>
      <c r="D1051" s="60">
        <f t="shared" si="138"/>
        <v>3141110</v>
      </c>
      <c r="E1051" s="23">
        <v>31411</v>
      </c>
      <c r="F1051" s="24">
        <v>1</v>
      </c>
      <c r="G1051" s="24" t="s">
        <v>291</v>
      </c>
      <c r="H1051" s="24" t="s">
        <v>749</v>
      </c>
      <c r="I1051" s="24">
        <f t="shared" si="135"/>
        <v>139</v>
      </c>
      <c r="J1051" s="24">
        <f t="shared" si="137"/>
        <v>19</v>
      </c>
      <c r="K1051" s="24">
        <f t="shared" si="136"/>
        <v>3</v>
      </c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5"/>
      <c r="AE1051" s="35">
        <v>1048</v>
      </c>
    </row>
    <row r="1052" spans="1:31" ht="16.5" x14ac:dyDescent="0.2">
      <c r="A1052" s="55">
        <f t="shared" si="133"/>
        <v>14</v>
      </c>
      <c r="B1052" s="55">
        <f t="shared" si="139"/>
        <v>176</v>
      </c>
      <c r="C1052" s="55">
        <f t="shared" si="134"/>
        <v>11</v>
      </c>
      <c r="D1052" s="60">
        <f t="shared" si="138"/>
        <v>3141111</v>
      </c>
      <c r="E1052" s="26">
        <v>31411</v>
      </c>
      <c r="F1052" s="13">
        <v>1</v>
      </c>
      <c r="G1052" s="13" t="s">
        <v>1111</v>
      </c>
      <c r="H1052" s="13" t="s">
        <v>295</v>
      </c>
      <c r="I1052" s="13">
        <f t="shared" si="135"/>
        <v>139</v>
      </c>
      <c r="J1052" s="13">
        <f t="shared" si="137"/>
        <v>19</v>
      </c>
      <c r="K1052" s="13">
        <f t="shared" si="136"/>
        <v>3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27"/>
      <c r="AE1052" s="35">
        <v>1049</v>
      </c>
    </row>
    <row r="1053" spans="1:31" ht="16.5" x14ac:dyDescent="0.2">
      <c r="A1053" s="55">
        <f t="shared" si="133"/>
        <v>14</v>
      </c>
      <c r="B1053" s="55">
        <f t="shared" si="139"/>
        <v>176</v>
      </c>
      <c r="C1053" s="55">
        <f t="shared" si="134"/>
        <v>11</v>
      </c>
      <c r="D1053" s="60">
        <f t="shared" si="138"/>
        <v>3141120</v>
      </c>
      <c r="E1053" s="26">
        <v>31411</v>
      </c>
      <c r="F1053" s="13">
        <v>2</v>
      </c>
      <c r="G1053" s="13" t="s">
        <v>291</v>
      </c>
      <c r="H1053" s="13" t="s">
        <v>1117</v>
      </c>
      <c r="I1053" s="13">
        <f t="shared" si="135"/>
        <v>139</v>
      </c>
      <c r="J1053" s="13">
        <f t="shared" si="137"/>
        <v>19</v>
      </c>
      <c r="K1053" s="13">
        <f t="shared" si="136"/>
        <v>3</v>
      </c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27"/>
      <c r="AE1053" s="35">
        <v>1050</v>
      </c>
    </row>
    <row r="1054" spans="1:31" ht="16.5" x14ac:dyDescent="0.2">
      <c r="A1054" s="55">
        <f t="shared" si="133"/>
        <v>14</v>
      </c>
      <c r="B1054" s="55">
        <f t="shared" si="139"/>
        <v>176</v>
      </c>
      <c r="C1054" s="55">
        <f t="shared" si="134"/>
        <v>11</v>
      </c>
      <c r="D1054" s="60">
        <f t="shared" si="138"/>
        <v>3141121</v>
      </c>
      <c r="E1054" s="26">
        <v>31411</v>
      </c>
      <c r="F1054" s="13">
        <v>2</v>
      </c>
      <c r="G1054" s="13" t="s">
        <v>292</v>
      </c>
      <c r="H1054" s="13" t="s">
        <v>299</v>
      </c>
      <c r="I1054" s="13">
        <f t="shared" si="135"/>
        <v>139</v>
      </c>
      <c r="J1054" s="13">
        <f t="shared" si="137"/>
        <v>19</v>
      </c>
      <c r="K1054" s="13">
        <f t="shared" si="136"/>
        <v>3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27"/>
      <c r="AE1054" s="35">
        <v>1051</v>
      </c>
    </row>
    <row r="1055" spans="1:31" ht="16.5" x14ac:dyDescent="0.2">
      <c r="A1055" s="55">
        <f t="shared" si="133"/>
        <v>14</v>
      </c>
      <c r="B1055" s="55">
        <f t="shared" si="139"/>
        <v>176</v>
      </c>
      <c r="C1055" s="55">
        <f t="shared" si="134"/>
        <v>11</v>
      </c>
      <c r="D1055" s="60">
        <f t="shared" si="138"/>
        <v>3141130</v>
      </c>
      <c r="E1055" s="26">
        <v>31411</v>
      </c>
      <c r="F1055" s="13">
        <v>3</v>
      </c>
      <c r="G1055" s="13" t="s">
        <v>291</v>
      </c>
      <c r="H1055" s="13" t="s">
        <v>698</v>
      </c>
      <c r="I1055" s="13">
        <f t="shared" si="135"/>
        <v>139</v>
      </c>
      <c r="J1055" s="13">
        <f t="shared" si="137"/>
        <v>19</v>
      </c>
      <c r="K1055" s="13">
        <f t="shared" si="136"/>
        <v>3</v>
      </c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27"/>
      <c r="AE1055" s="35">
        <v>1052</v>
      </c>
    </row>
    <row r="1056" spans="1:31" ht="17.25" thickBot="1" x14ac:dyDescent="0.25">
      <c r="A1056" s="55">
        <f t="shared" si="133"/>
        <v>14</v>
      </c>
      <c r="B1056" s="55">
        <f t="shared" si="139"/>
        <v>176</v>
      </c>
      <c r="C1056" s="55">
        <f t="shared" si="134"/>
        <v>11</v>
      </c>
      <c r="D1056" s="60">
        <f t="shared" si="138"/>
        <v>3141131</v>
      </c>
      <c r="E1056" s="28">
        <v>31411</v>
      </c>
      <c r="F1056" s="29">
        <v>3</v>
      </c>
      <c r="G1056" s="29" t="s">
        <v>292</v>
      </c>
      <c r="H1056" s="29" t="s">
        <v>296</v>
      </c>
      <c r="I1056" s="29">
        <f t="shared" si="135"/>
        <v>139</v>
      </c>
      <c r="J1056" s="29">
        <f t="shared" si="137"/>
        <v>19</v>
      </c>
      <c r="K1056" s="29">
        <f t="shared" si="136"/>
        <v>3</v>
      </c>
      <c r="L1056" s="29"/>
      <c r="M1056" s="29"/>
      <c r="N1056" s="29"/>
      <c r="O1056" s="29"/>
      <c r="P1056" s="29"/>
      <c r="Q1056" s="29"/>
      <c r="R1056" s="29"/>
      <c r="S1056" s="29"/>
      <c r="T1056" s="29"/>
      <c r="U1056" s="29"/>
      <c r="V1056" s="29"/>
      <c r="W1056" s="29"/>
      <c r="X1056" s="29"/>
      <c r="Y1056" s="29"/>
      <c r="Z1056" s="29"/>
      <c r="AA1056" s="29"/>
      <c r="AB1056" s="29"/>
      <c r="AC1056" s="29"/>
      <c r="AD1056" s="31"/>
      <c r="AE1056" s="35">
        <v>1053</v>
      </c>
    </row>
    <row r="1057" spans="1:31" ht="16.5" x14ac:dyDescent="0.2">
      <c r="A1057" s="55">
        <f t="shared" si="133"/>
        <v>14</v>
      </c>
      <c r="B1057" s="55">
        <f t="shared" si="139"/>
        <v>177</v>
      </c>
      <c r="C1057" s="55">
        <f t="shared" si="134"/>
        <v>12</v>
      </c>
      <c r="D1057" s="60">
        <f t="shared" si="138"/>
        <v>3141210</v>
      </c>
      <c r="E1057" s="23">
        <v>31412</v>
      </c>
      <c r="F1057" s="24">
        <v>1</v>
      </c>
      <c r="G1057" s="24" t="s">
        <v>291</v>
      </c>
      <c r="H1057" s="24" t="s">
        <v>749</v>
      </c>
      <c r="I1057" s="24">
        <f t="shared" si="135"/>
        <v>139</v>
      </c>
      <c r="J1057" s="24">
        <f t="shared" si="137"/>
        <v>19</v>
      </c>
      <c r="K1057" s="24">
        <f t="shared" si="136"/>
        <v>3</v>
      </c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5"/>
      <c r="AE1057" s="35">
        <v>1054</v>
      </c>
    </row>
    <row r="1058" spans="1:31" ht="16.5" x14ac:dyDescent="0.2">
      <c r="A1058" s="55">
        <f t="shared" si="133"/>
        <v>14</v>
      </c>
      <c r="B1058" s="55">
        <f t="shared" si="139"/>
        <v>177</v>
      </c>
      <c r="C1058" s="55">
        <f t="shared" si="134"/>
        <v>12</v>
      </c>
      <c r="D1058" s="60">
        <f t="shared" si="138"/>
        <v>3141211</v>
      </c>
      <c r="E1058" s="26">
        <v>31412</v>
      </c>
      <c r="F1058" s="13">
        <v>1</v>
      </c>
      <c r="G1058" s="13" t="s">
        <v>292</v>
      </c>
      <c r="H1058" s="13" t="s">
        <v>295</v>
      </c>
      <c r="I1058" s="13">
        <f t="shared" si="135"/>
        <v>139</v>
      </c>
      <c r="J1058" s="13">
        <f t="shared" si="137"/>
        <v>19</v>
      </c>
      <c r="K1058" s="13">
        <f t="shared" si="136"/>
        <v>3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27"/>
      <c r="AE1058" s="35">
        <v>1055</v>
      </c>
    </row>
    <row r="1059" spans="1:31" ht="16.5" x14ac:dyDescent="0.2">
      <c r="A1059" s="55">
        <f t="shared" si="133"/>
        <v>14</v>
      </c>
      <c r="B1059" s="55">
        <f t="shared" si="139"/>
        <v>177</v>
      </c>
      <c r="C1059" s="55">
        <f t="shared" si="134"/>
        <v>12</v>
      </c>
      <c r="D1059" s="60">
        <f t="shared" si="138"/>
        <v>3141220</v>
      </c>
      <c r="E1059" s="26">
        <v>31412</v>
      </c>
      <c r="F1059" s="13">
        <v>2</v>
      </c>
      <c r="G1059" s="13" t="s">
        <v>291</v>
      </c>
      <c r="H1059" s="13" t="s">
        <v>297</v>
      </c>
      <c r="I1059" s="13">
        <f t="shared" si="135"/>
        <v>139</v>
      </c>
      <c r="J1059" s="13">
        <f t="shared" si="137"/>
        <v>19</v>
      </c>
      <c r="K1059" s="13">
        <f t="shared" si="136"/>
        <v>3</v>
      </c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27"/>
      <c r="AE1059" s="35">
        <v>1056</v>
      </c>
    </row>
    <row r="1060" spans="1:31" ht="16.5" x14ac:dyDescent="0.2">
      <c r="A1060" s="55">
        <f t="shared" si="133"/>
        <v>14</v>
      </c>
      <c r="B1060" s="55">
        <f t="shared" si="139"/>
        <v>177</v>
      </c>
      <c r="C1060" s="55">
        <f t="shared" si="134"/>
        <v>12</v>
      </c>
      <c r="D1060" s="60">
        <f t="shared" si="138"/>
        <v>3141221</v>
      </c>
      <c r="E1060" s="26">
        <v>31412</v>
      </c>
      <c r="F1060" s="13">
        <v>2</v>
      </c>
      <c r="G1060" s="13" t="s">
        <v>292</v>
      </c>
      <c r="H1060" s="13" t="s">
        <v>299</v>
      </c>
      <c r="I1060" s="13">
        <f t="shared" si="135"/>
        <v>139</v>
      </c>
      <c r="J1060" s="13">
        <f t="shared" si="137"/>
        <v>19</v>
      </c>
      <c r="K1060" s="13">
        <f t="shared" si="136"/>
        <v>3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27"/>
      <c r="AE1060" s="35">
        <v>1057</v>
      </c>
    </row>
    <row r="1061" spans="1:31" ht="16.5" x14ac:dyDescent="0.2">
      <c r="A1061" s="55">
        <f t="shared" si="133"/>
        <v>14</v>
      </c>
      <c r="B1061" s="55">
        <f t="shared" si="139"/>
        <v>177</v>
      </c>
      <c r="C1061" s="55">
        <f t="shared" si="134"/>
        <v>12</v>
      </c>
      <c r="D1061" s="60">
        <f t="shared" si="138"/>
        <v>3141230</v>
      </c>
      <c r="E1061" s="26">
        <v>31412</v>
      </c>
      <c r="F1061" s="13">
        <v>3</v>
      </c>
      <c r="G1061" s="13" t="s">
        <v>291</v>
      </c>
      <c r="H1061" s="13" t="s">
        <v>698</v>
      </c>
      <c r="I1061" s="13">
        <f t="shared" si="135"/>
        <v>139</v>
      </c>
      <c r="J1061" s="13">
        <f t="shared" si="137"/>
        <v>19</v>
      </c>
      <c r="K1061" s="13">
        <f t="shared" si="136"/>
        <v>3</v>
      </c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27"/>
      <c r="AE1061" s="35">
        <v>1058</v>
      </c>
    </row>
    <row r="1062" spans="1:31" ht="17.25" thickBot="1" x14ac:dyDescent="0.25">
      <c r="A1062" s="55">
        <f t="shared" si="133"/>
        <v>14</v>
      </c>
      <c r="B1062" s="55">
        <f t="shared" si="139"/>
        <v>177</v>
      </c>
      <c r="C1062" s="55">
        <f t="shared" si="134"/>
        <v>12</v>
      </c>
      <c r="D1062" s="60">
        <f t="shared" si="138"/>
        <v>3141231</v>
      </c>
      <c r="E1062" s="28">
        <v>31412</v>
      </c>
      <c r="F1062" s="29">
        <v>3</v>
      </c>
      <c r="G1062" s="29" t="s">
        <v>292</v>
      </c>
      <c r="H1062" s="29" t="s">
        <v>296</v>
      </c>
      <c r="I1062" s="29">
        <f t="shared" si="135"/>
        <v>139</v>
      </c>
      <c r="J1062" s="29">
        <f t="shared" si="137"/>
        <v>19</v>
      </c>
      <c r="K1062" s="29">
        <f t="shared" si="136"/>
        <v>3</v>
      </c>
      <c r="L1062" s="29"/>
      <c r="M1062" s="29"/>
      <c r="N1062" s="29"/>
      <c r="O1062" s="29"/>
      <c r="P1062" s="29"/>
      <c r="Q1062" s="29"/>
      <c r="R1062" s="29"/>
      <c r="S1062" s="29"/>
      <c r="T1062" s="29"/>
      <c r="U1062" s="29"/>
      <c r="V1062" s="29"/>
      <c r="W1062" s="29"/>
      <c r="X1062" s="29"/>
      <c r="Y1062" s="29"/>
      <c r="Z1062" s="29"/>
      <c r="AA1062" s="29"/>
      <c r="AB1062" s="29"/>
      <c r="AC1062" s="29"/>
      <c r="AD1062" s="31"/>
      <c r="AE1062" s="35">
        <v>1059</v>
      </c>
    </row>
    <row r="1063" spans="1:31" ht="16.5" x14ac:dyDescent="0.2">
      <c r="A1063" s="55">
        <f t="shared" si="133"/>
        <v>14</v>
      </c>
      <c r="B1063" s="55">
        <f t="shared" si="139"/>
        <v>178</v>
      </c>
      <c r="C1063" s="55">
        <f t="shared" si="134"/>
        <v>13</v>
      </c>
      <c r="D1063" s="60">
        <f t="shared" si="138"/>
        <v>3141310</v>
      </c>
      <c r="E1063" s="23">
        <v>31413</v>
      </c>
      <c r="F1063" s="24">
        <v>1</v>
      </c>
      <c r="G1063" s="24" t="s">
        <v>291</v>
      </c>
      <c r="H1063" s="24" t="s">
        <v>749</v>
      </c>
      <c r="I1063" s="24">
        <f t="shared" si="135"/>
        <v>140</v>
      </c>
      <c r="J1063" s="24">
        <f t="shared" si="137"/>
        <v>20</v>
      </c>
      <c r="K1063" s="24">
        <f t="shared" si="136"/>
        <v>3</v>
      </c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5"/>
      <c r="AE1063" s="35">
        <v>1060</v>
      </c>
    </row>
    <row r="1064" spans="1:31" ht="16.5" x14ac:dyDescent="0.2">
      <c r="A1064" s="55">
        <f t="shared" si="133"/>
        <v>14</v>
      </c>
      <c r="B1064" s="55">
        <f t="shared" si="139"/>
        <v>178</v>
      </c>
      <c r="C1064" s="55">
        <f t="shared" si="134"/>
        <v>13</v>
      </c>
      <c r="D1064" s="60">
        <f t="shared" si="138"/>
        <v>3141311</v>
      </c>
      <c r="E1064" s="26">
        <v>31413</v>
      </c>
      <c r="F1064" s="13">
        <v>1</v>
      </c>
      <c r="G1064" s="13" t="s">
        <v>292</v>
      </c>
      <c r="H1064" s="13" t="s">
        <v>1116</v>
      </c>
      <c r="I1064" s="13">
        <f t="shared" si="135"/>
        <v>140</v>
      </c>
      <c r="J1064" s="13">
        <f t="shared" si="137"/>
        <v>20</v>
      </c>
      <c r="K1064" s="13">
        <f t="shared" si="136"/>
        <v>3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27"/>
      <c r="AE1064" s="35">
        <v>1061</v>
      </c>
    </row>
    <row r="1065" spans="1:31" ht="16.5" x14ac:dyDescent="0.2">
      <c r="A1065" s="55">
        <f t="shared" si="133"/>
        <v>14</v>
      </c>
      <c r="B1065" s="55">
        <f t="shared" si="139"/>
        <v>178</v>
      </c>
      <c r="C1065" s="55">
        <f t="shared" si="134"/>
        <v>13</v>
      </c>
      <c r="D1065" s="60">
        <f t="shared" si="138"/>
        <v>3141320</v>
      </c>
      <c r="E1065" s="26">
        <v>31413</v>
      </c>
      <c r="F1065" s="13">
        <v>2</v>
      </c>
      <c r="G1065" s="13" t="s">
        <v>291</v>
      </c>
      <c r="H1065" s="13" t="s">
        <v>297</v>
      </c>
      <c r="I1065" s="13">
        <f t="shared" si="135"/>
        <v>140</v>
      </c>
      <c r="J1065" s="13">
        <f t="shared" si="137"/>
        <v>19</v>
      </c>
      <c r="K1065" s="13">
        <f t="shared" si="136"/>
        <v>3</v>
      </c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27"/>
      <c r="AE1065" s="35">
        <v>1062</v>
      </c>
    </row>
    <row r="1066" spans="1:31" ht="16.5" x14ac:dyDescent="0.2">
      <c r="A1066" s="55">
        <f t="shared" si="133"/>
        <v>14</v>
      </c>
      <c r="B1066" s="55">
        <f t="shared" si="139"/>
        <v>178</v>
      </c>
      <c r="C1066" s="55">
        <f t="shared" si="134"/>
        <v>13</v>
      </c>
      <c r="D1066" s="60">
        <f t="shared" si="138"/>
        <v>3141321</v>
      </c>
      <c r="E1066" s="26">
        <v>31413</v>
      </c>
      <c r="F1066" s="13">
        <v>2</v>
      </c>
      <c r="G1066" s="13" t="s">
        <v>292</v>
      </c>
      <c r="H1066" s="13" t="s">
        <v>1118</v>
      </c>
      <c r="I1066" s="13">
        <f t="shared" si="135"/>
        <v>140</v>
      </c>
      <c r="J1066" s="13">
        <f t="shared" si="137"/>
        <v>19</v>
      </c>
      <c r="K1066" s="13">
        <f t="shared" si="136"/>
        <v>3</v>
      </c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27"/>
      <c r="AE1066" s="35">
        <v>1063</v>
      </c>
    </row>
    <row r="1067" spans="1:31" ht="16.5" x14ac:dyDescent="0.2">
      <c r="A1067" s="55">
        <f t="shared" si="133"/>
        <v>14</v>
      </c>
      <c r="B1067" s="55">
        <f t="shared" si="139"/>
        <v>178</v>
      </c>
      <c r="C1067" s="55">
        <f t="shared" si="134"/>
        <v>13</v>
      </c>
      <c r="D1067" s="60">
        <f t="shared" si="138"/>
        <v>3141330</v>
      </c>
      <c r="E1067" s="26">
        <v>31413</v>
      </c>
      <c r="F1067" s="13">
        <v>3</v>
      </c>
      <c r="G1067" s="13" t="s">
        <v>291</v>
      </c>
      <c r="H1067" s="13" t="s">
        <v>1114</v>
      </c>
      <c r="I1067" s="13">
        <f t="shared" si="135"/>
        <v>140</v>
      </c>
      <c r="J1067" s="13">
        <f t="shared" si="137"/>
        <v>19</v>
      </c>
      <c r="K1067" s="13">
        <f t="shared" si="136"/>
        <v>3</v>
      </c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27"/>
      <c r="AE1067" s="35">
        <v>1064</v>
      </c>
    </row>
    <row r="1068" spans="1:31" ht="17.25" thickBot="1" x14ac:dyDescent="0.25">
      <c r="A1068" s="55">
        <f t="shared" si="133"/>
        <v>14</v>
      </c>
      <c r="B1068" s="55">
        <f t="shared" si="139"/>
        <v>178</v>
      </c>
      <c r="C1068" s="55">
        <f t="shared" si="134"/>
        <v>13</v>
      </c>
      <c r="D1068" s="60">
        <f t="shared" si="138"/>
        <v>3141331</v>
      </c>
      <c r="E1068" s="28">
        <v>31413</v>
      </c>
      <c r="F1068" s="29">
        <v>3</v>
      </c>
      <c r="G1068" s="29" t="s">
        <v>292</v>
      </c>
      <c r="H1068" s="29" t="s">
        <v>1119</v>
      </c>
      <c r="I1068" s="29">
        <f t="shared" si="135"/>
        <v>140</v>
      </c>
      <c r="J1068" s="29">
        <f t="shared" si="137"/>
        <v>19</v>
      </c>
      <c r="K1068" s="29">
        <f t="shared" si="136"/>
        <v>3</v>
      </c>
      <c r="L1068" s="29"/>
      <c r="M1068" s="29"/>
      <c r="N1068" s="29"/>
      <c r="O1068" s="29"/>
      <c r="P1068" s="29"/>
      <c r="Q1068" s="29"/>
      <c r="R1068" s="29"/>
      <c r="S1068" s="29"/>
      <c r="T1068" s="29"/>
      <c r="U1068" s="29"/>
      <c r="V1068" s="29"/>
      <c r="W1068" s="29"/>
      <c r="X1068" s="29"/>
      <c r="Y1068" s="29"/>
      <c r="Z1068" s="29"/>
      <c r="AA1068" s="29"/>
      <c r="AB1068" s="29"/>
      <c r="AC1068" s="29"/>
      <c r="AD1068" s="31"/>
      <c r="AE1068" s="35">
        <v>1065</v>
      </c>
    </row>
    <row r="1069" spans="1:31" ht="16.5" x14ac:dyDescent="0.2">
      <c r="A1069" s="55">
        <f t="shared" si="133"/>
        <v>14</v>
      </c>
      <c r="B1069" s="55">
        <f t="shared" si="139"/>
        <v>179</v>
      </c>
      <c r="C1069" s="55">
        <f t="shared" si="134"/>
        <v>14</v>
      </c>
      <c r="D1069" s="60">
        <f t="shared" si="138"/>
        <v>3141410</v>
      </c>
      <c r="E1069" s="23">
        <v>31414</v>
      </c>
      <c r="F1069" s="24">
        <v>1</v>
      </c>
      <c r="G1069" s="24" t="s">
        <v>291</v>
      </c>
      <c r="H1069" s="24" t="s">
        <v>749</v>
      </c>
      <c r="I1069" s="24">
        <f t="shared" si="135"/>
        <v>140</v>
      </c>
      <c r="J1069" s="24">
        <f t="shared" si="137"/>
        <v>20</v>
      </c>
      <c r="K1069" s="24">
        <f t="shared" si="136"/>
        <v>3</v>
      </c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5"/>
      <c r="AE1069" s="35">
        <v>1066</v>
      </c>
    </row>
    <row r="1070" spans="1:31" ht="16.5" x14ac:dyDescent="0.2">
      <c r="A1070" s="55">
        <f t="shared" si="133"/>
        <v>14</v>
      </c>
      <c r="B1070" s="55">
        <f t="shared" si="139"/>
        <v>179</v>
      </c>
      <c r="C1070" s="55">
        <f t="shared" si="134"/>
        <v>14</v>
      </c>
      <c r="D1070" s="60">
        <f t="shared" si="138"/>
        <v>3141411</v>
      </c>
      <c r="E1070" s="26">
        <v>31414</v>
      </c>
      <c r="F1070" s="13">
        <v>1</v>
      </c>
      <c r="G1070" s="13" t="s">
        <v>292</v>
      </c>
      <c r="H1070" s="13" t="s">
        <v>295</v>
      </c>
      <c r="I1070" s="13">
        <f t="shared" si="135"/>
        <v>140</v>
      </c>
      <c r="J1070" s="13">
        <f t="shared" si="137"/>
        <v>20</v>
      </c>
      <c r="K1070" s="13">
        <f t="shared" si="136"/>
        <v>3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27"/>
      <c r="AE1070" s="35">
        <v>1067</v>
      </c>
    </row>
    <row r="1071" spans="1:31" ht="16.5" x14ac:dyDescent="0.2">
      <c r="A1071" s="55">
        <f t="shared" si="133"/>
        <v>14</v>
      </c>
      <c r="B1071" s="55">
        <f t="shared" si="139"/>
        <v>179</v>
      </c>
      <c r="C1071" s="55">
        <f t="shared" si="134"/>
        <v>14</v>
      </c>
      <c r="D1071" s="60">
        <f t="shared" si="138"/>
        <v>3141420</v>
      </c>
      <c r="E1071" s="26">
        <v>31414</v>
      </c>
      <c r="F1071" s="13">
        <v>2</v>
      </c>
      <c r="G1071" s="13" t="s">
        <v>291</v>
      </c>
      <c r="H1071" s="13" t="s">
        <v>297</v>
      </c>
      <c r="I1071" s="13">
        <f t="shared" si="135"/>
        <v>140</v>
      </c>
      <c r="J1071" s="13">
        <f t="shared" si="137"/>
        <v>20</v>
      </c>
      <c r="K1071" s="13">
        <f t="shared" si="136"/>
        <v>3</v>
      </c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27"/>
      <c r="AE1071" s="35">
        <v>1068</v>
      </c>
    </row>
    <row r="1072" spans="1:31" ht="16.5" x14ac:dyDescent="0.2">
      <c r="A1072" s="55">
        <f t="shared" si="133"/>
        <v>14</v>
      </c>
      <c r="B1072" s="55">
        <f t="shared" si="139"/>
        <v>179</v>
      </c>
      <c r="C1072" s="55">
        <f t="shared" si="134"/>
        <v>14</v>
      </c>
      <c r="D1072" s="60">
        <f t="shared" si="138"/>
        <v>3141421</v>
      </c>
      <c r="E1072" s="26">
        <v>31414</v>
      </c>
      <c r="F1072" s="13">
        <v>2</v>
      </c>
      <c r="G1072" s="13" t="s">
        <v>292</v>
      </c>
      <c r="H1072" s="13" t="s">
        <v>1118</v>
      </c>
      <c r="I1072" s="13">
        <f t="shared" si="135"/>
        <v>140</v>
      </c>
      <c r="J1072" s="13">
        <f t="shared" si="137"/>
        <v>20</v>
      </c>
      <c r="K1072" s="13">
        <f t="shared" si="136"/>
        <v>3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27"/>
      <c r="AE1072" s="35">
        <v>1069</v>
      </c>
    </row>
    <row r="1073" spans="1:31" ht="16.5" x14ac:dyDescent="0.2">
      <c r="A1073" s="55">
        <f t="shared" si="133"/>
        <v>14</v>
      </c>
      <c r="B1073" s="55">
        <f t="shared" si="139"/>
        <v>179</v>
      </c>
      <c r="C1073" s="55">
        <f t="shared" si="134"/>
        <v>14</v>
      </c>
      <c r="D1073" s="60">
        <f t="shared" si="138"/>
        <v>3141430</v>
      </c>
      <c r="E1073" s="26">
        <v>31414</v>
      </c>
      <c r="F1073" s="13">
        <v>3</v>
      </c>
      <c r="G1073" s="13" t="s">
        <v>291</v>
      </c>
      <c r="H1073" s="13" t="s">
        <v>698</v>
      </c>
      <c r="I1073" s="13">
        <f t="shared" si="135"/>
        <v>140</v>
      </c>
      <c r="J1073" s="13">
        <f t="shared" si="137"/>
        <v>19</v>
      </c>
      <c r="K1073" s="13">
        <f t="shared" si="136"/>
        <v>3</v>
      </c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27"/>
      <c r="AE1073" s="35">
        <v>1070</v>
      </c>
    </row>
    <row r="1074" spans="1:31" ht="17.25" thickBot="1" x14ac:dyDescent="0.25">
      <c r="A1074" s="55">
        <f t="shared" si="133"/>
        <v>14</v>
      </c>
      <c r="B1074" s="55">
        <f t="shared" si="139"/>
        <v>179</v>
      </c>
      <c r="C1074" s="55">
        <f t="shared" si="134"/>
        <v>14</v>
      </c>
      <c r="D1074" s="60">
        <f t="shared" si="138"/>
        <v>3141431</v>
      </c>
      <c r="E1074" s="28">
        <v>31414</v>
      </c>
      <c r="F1074" s="29">
        <v>3</v>
      </c>
      <c r="G1074" s="29" t="s">
        <v>292</v>
      </c>
      <c r="H1074" s="29" t="s">
        <v>296</v>
      </c>
      <c r="I1074" s="29">
        <f t="shared" si="135"/>
        <v>140</v>
      </c>
      <c r="J1074" s="29">
        <f t="shared" si="137"/>
        <v>19</v>
      </c>
      <c r="K1074" s="29">
        <f t="shared" si="136"/>
        <v>3</v>
      </c>
      <c r="L1074" s="29"/>
      <c r="M1074" s="29"/>
      <c r="N1074" s="29"/>
      <c r="O1074" s="29"/>
      <c r="P1074" s="29"/>
      <c r="Q1074" s="29"/>
      <c r="R1074" s="29"/>
      <c r="S1074" s="29"/>
      <c r="T1074" s="29"/>
      <c r="U1074" s="29"/>
      <c r="V1074" s="29"/>
      <c r="W1074" s="29"/>
      <c r="X1074" s="29"/>
      <c r="Y1074" s="29"/>
      <c r="Z1074" s="29"/>
      <c r="AA1074" s="29"/>
      <c r="AB1074" s="29"/>
      <c r="AC1074" s="29"/>
      <c r="AD1074" s="31"/>
      <c r="AE1074" s="35">
        <v>1071</v>
      </c>
    </row>
    <row r="1075" spans="1:31" ht="16.5" x14ac:dyDescent="0.2">
      <c r="A1075" s="55">
        <f t="shared" si="133"/>
        <v>14</v>
      </c>
      <c r="B1075" s="55">
        <f t="shared" si="139"/>
        <v>180</v>
      </c>
      <c r="C1075" s="55">
        <f t="shared" si="134"/>
        <v>15</v>
      </c>
      <c r="D1075" s="60">
        <f t="shared" si="138"/>
        <v>3141510</v>
      </c>
      <c r="E1075" s="23">
        <v>31415</v>
      </c>
      <c r="F1075" s="24">
        <v>1</v>
      </c>
      <c r="G1075" s="24" t="s">
        <v>291</v>
      </c>
      <c r="H1075" s="24" t="s">
        <v>749</v>
      </c>
      <c r="I1075" s="24">
        <f t="shared" si="135"/>
        <v>140</v>
      </c>
      <c r="J1075" s="24">
        <f t="shared" si="137"/>
        <v>20</v>
      </c>
      <c r="K1075" s="24">
        <f t="shared" si="136"/>
        <v>3</v>
      </c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5"/>
      <c r="AE1075" s="35">
        <v>1072</v>
      </c>
    </row>
    <row r="1076" spans="1:31" ht="16.5" x14ac:dyDescent="0.2">
      <c r="A1076" s="55">
        <f t="shared" si="133"/>
        <v>14</v>
      </c>
      <c r="B1076" s="55">
        <f t="shared" si="139"/>
        <v>180</v>
      </c>
      <c r="C1076" s="55">
        <f t="shared" si="134"/>
        <v>15</v>
      </c>
      <c r="D1076" s="60">
        <f t="shared" si="138"/>
        <v>3141511</v>
      </c>
      <c r="E1076" s="26">
        <v>31415</v>
      </c>
      <c r="F1076" s="13">
        <v>1</v>
      </c>
      <c r="G1076" s="13" t="s">
        <v>292</v>
      </c>
      <c r="H1076" s="13" t="s">
        <v>295</v>
      </c>
      <c r="I1076" s="13">
        <f t="shared" si="135"/>
        <v>140</v>
      </c>
      <c r="J1076" s="13">
        <f t="shared" si="137"/>
        <v>20</v>
      </c>
      <c r="K1076" s="13">
        <f t="shared" si="136"/>
        <v>3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27"/>
      <c r="AE1076" s="35">
        <v>1073</v>
      </c>
    </row>
    <row r="1077" spans="1:31" ht="16.5" x14ac:dyDescent="0.2">
      <c r="A1077" s="55">
        <f t="shared" si="133"/>
        <v>14</v>
      </c>
      <c r="B1077" s="55">
        <f t="shared" si="139"/>
        <v>180</v>
      </c>
      <c r="C1077" s="55">
        <f t="shared" si="134"/>
        <v>15</v>
      </c>
      <c r="D1077" s="60">
        <f t="shared" si="138"/>
        <v>3141520</v>
      </c>
      <c r="E1077" s="26">
        <v>31415</v>
      </c>
      <c r="F1077" s="13">
        <v>2</v>
      </c>
      <c r="G1077" s="13" t="s">
        <v>291</v>
      </c>
      <c r="H1077" s="13" t="s">
        <v>1117</v>
      </c>
      <c r="I1077" s="13">
        <f t="shared" si="135"/>
        <v>140</v>
      </c>
      <c r="J1077" s="13">
        <f t="shared" si="137"/>
        <v>20</v>
      </c>
      <c r="K1077" s="13">
        <f t="shared" si="136"/>
        <v>3</v>
      </c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27"/>
      <c r="AE1077" s="35">
        <v>1074</v>
      </c>
    </row>
    <row r="1078" spans="1:31" ht="16.5" x14ac:dyDescent="0.2">
      <c r="A1078" s="55">
        <f t="shared" si="133"/>
        <v>14</v>
      </c>
      <c r="B1078" s="55">
        <f t="shared" si="139"/>
        <v>180</v>
      </c>
      <c r="C1078" s="55">
        <f t="shared" si="134"/>
        <v>15</v>
      </c>
      <c r="D1078" s="60">
        <f t="shared" si="138"/>
        <v>3141521</v>
      </c>
      <c r="E1078" s="26">
        <v>31415</v>
      </c>
      <c r="F1078" s="13">
        <v>2</v>
      </c>
      <c r="G1078" s="13" t="s">
        <v>292</v>
      </c>
      <c r="H1078" s="13" t="s">
        <v>1118</v>
      </c>
      <c r="I1078" s="13">
        <f t="shared" si="135"/>
        <v>140</v>
      </c>
      <c r="J1078" s="13">
        <f t="shared" si="137"/>
        <v>20</v>
      </c>
      <c r="K1078" s="13">
        <f t="shared" si="136"/>
        <v>3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27"/>
      <c r="AE1078" s="35">
        <v>1075</v>
      </c>
    </row>
    <row r="1079" spans="1:31" ht="16.5" x14ac:dyDescent="0.2">
      <c r="A1079" s="55">
        <f t="shared" si="133"/>
        <v>14</v>
      </c>
      <c r="B1079" s="55">
        <f t="shared" si="139"/>
        <v>180</v>
      </c>
      <c r="C1079" s="55">
        <f t="shared" si="134"/>
        <v>15</v>
      </c>
      <c r="D1079" s="60">
        <f t="shared" si="138"/>
        <v>3141530</v>
      </c>
      <c r="E1079" s="26">
        <v>31415</v>
      </c>
      <c r="F1079" s="13">
        <v>3</v>
      </c>
      <c r="G1079" s="13" t="s">
        <v>291</v>
      </c>
      <c r="H1079" s="13" t="s">
        <v>698</v>
      </c>
      <c r="I1079" s="13">
        <f t="shared" si="135"/>
        <v>140</v>
      </c>
      <c r="J1079" s="13">
        <f t="shared" si="137"/>
        <v>20</v>
      </c>
      <c r="K1079" s="13">
        <f t="shared" si="136"/>
        <v>3</v>
      </c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27"/>
      <c r="AE1079" s="35">
        <v>1076</v>
      </c>
    </row>
    <row r="1080" spans="1:31" ht="17.25" thickBot="1" x14ac:dyDescent="0.25">
      <c r="A1080" s="55">
        <f t="shared" si="133"/>
        <v>14</v>
      </c>
      <c r="B1080" s="55">
        <f t="shared" si="139"/>
        <v>180</v>
      </c>
      <c r="C1080" s="55">
        <f t="shared" si="134"/>
        <v>15</v>
      </c>
      <c r="D1080" s="60">
        <f t="shared" si="138"/>
        <v>3141531</v>
      </c>
      <c r="E1080" s="28">
        <v>31415</v>
      </c>
      <c r="F1080" s="29">
        <v>3</v>
      </c>
      <c r="G1080" s="29" t="s">
        <v>292</v>
      </c>
      <c r="H1080" s="29" t="s">
        <v>296</v>
      </c>
      <c r="I1080" s="29">
        <f t="shared" si="135"/>
        <v>140</v>
      </c>
      <c r="J1080" s="29">
        <f t="shared" si="137"/>
        <v>20</v>
      </c>
      <c r="K1080" s="29">
        <f t="shared" si="136"/>
        <v>3</v>
      </c>
      <c r="L1080" s="29"/>
      <c r="M1080" s="29"/>
      <c r="N1080" s="29"/>
      <c r="O1080" s="29"/>
      <c r="P1080" s="29"/>
      <c r="Q1080" s="29"/>
      <c r="R1080" s="29"/>
      <c r="S1080" s="29"/>
      <c r="T1080" s="29"/>
      <c r="U1080" s="29"/>
      <c r="V1080" s="29"/>
      <c r="W1080" s="29"/>
      <c r="X1080" s="29"/>
      <c r="Y1080" s="29"/>
      <c r="Z1080" s="29"/>
      <c r="AA1080" s="29"/>
      <c r="AB1080" s="29"/>
      <c r="AC1080" s="29"/>
      <c r="AD1080" s="31"/>
      <c r="AE1080" s="35">
        <v>1077</v>
      </c>
    </row>
    <row r="1081" spans="1:31" ht="16.5" x14ac:dyDescent="0.2">
      <c r="A1081" s="55">
        <f t="shared" si="133"/>
        <v>15</v>
      </c>
      <c r="B1081" s="55">
        <f t="shared" si="139"/>
        <v>181</v>
      </c>
      <c r="C1081" s="55">
        <f t="shared" si="134"/>
        <v>1</v>
      </c>
      <c r="D1081" s="60">
        <f t="shared" si="138"/>
        <v>3150110</v>
      </c>
      <c r="E1081" s="23">
        <v>31501</v>
      </c>
      <c r="F1081" s="24">
        <v>1</v>
      </c>
      <c r="G1081" s="24" t="s">
        <v>291</v>
      </c>
      <c r="H1081" s="24" t="s">
        <v>749</v>
      </c>
      <c r="I1081" s="24">
        <f t="shared" si="135"/>
        <v>144</v>
      </c>
      <c r="J1081" s="24">
        <f t="shared" si="137"/>
        <v>20</v>
      </c>
      <c r="K1081" s="24">
        <f t="shared" si="136"/>
        <v>3</v>
      </c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5"/>
      <c r="AE1081" s="35">
        <v>1078</v>
      </c>
    </row>
    <row r="1082" spans="1:31" ht="16.5" x14ac:dyDescent="0.2">
      <c r="A1082" s="55">
        <f t="shared" si="133"/>
        <v>15</v>
      </c>
      <c r="B1082" s="55">
        <f t="shared" si="139"/>
        <v>181</v>
      </c>
      <c r="C1082" s="55">
        <f t="shared" si="134"/>
        <v>1</v>
      </c>
      <c r="D1082" s="60">
        <f t="shared" si="138"/>
        <v>3150111</v>
      </c>
      <c r="E1082" s="26">
        <v>31501</v>
      </c>
      <c r="F1082" s="13">
        <v>1</v>
      </c>
      <c r="G1082" s="13" t="s">
        <v>292</v>
      </c>
      <c r="H1082" s="13" t="s">
        <v>295</v>
      </c>
      <c r="I1082" s="13">
        <f t="shared" si="135"/>
        <v>144</v>
      </c>
      <c r="J1082" s="13">
        <f t="shared" si="137"/>
        <v>20</v>
      </c>
      <c r="K1082" s="13">
        <f t="shared" si="136"/>
        <v>3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27"/>
      <c r="AE1082" s="35">
        <v>1079</v>
      </c>
    </row>
    <row r="1083" spans="1:31" ht="16.5" x14ac:dyDescent="0.2">
      <c r="A1083" s="55">
        <f t="shared" si="133"/>
        <v>15</v>
      </c>
      <c r="B1083" s="55">
        <f t="shared" si="139"/>
        <v>181</v>
      </c>
      <c r="C1083" s="55">
        <f t="shared" si="134"/>
        <v>1</v>
      </c>
      <c r="D1083" s="60">
        <f t="shared" si="138"/>
        <v>3150120</v>
      </c>
      <c r="E1083" s="26">
        <v>31501</v>
      </c>
      <c r="F1083" s="13">
        <v>2</v>
      </c>
      <c r="G1083" s="13" t="s">
        <v>291</v>
      </c>
      <c r="H1083" s="13" t="s">
        <v>297</v>
      </c>
      <c r="I1083" s="13">
        <f t="shared" si="135"/>
        <v>144</v>
      </c>
      <c r="J1083" s="13">
        <f t="shared" si="137"/>
        <v>20</v>
      </c>
      <c r="K1083" s="13">
        <f t="shared" si="136"/>
        <v>3</v>
      </c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27"/>
      <c r="AE1083" s="35">
        <v>1080</v>
      </c>
    </row>
    <row r="1084" spans="1:31" ht="16.5" x14ac:dyDescent="0.2">
      <c r="A1084" s="55">
        <f t="shared" si="133"/>
        <v>15</v>
      </c>
      <c r="B1084" s="55">
        <f t="shared" si="139"/>
        <v>181</v>
      </c>
      <c r="C1084" s="55">
        <f t="shared" si="134"/>
        <v>1</v>
      </c>
      <c r="D1084" s="60">
        <f t="shared" si="138"/>
        <v>3150121</v>
      </c>
      <c r="E1084" s="26">
        <v>31501</v>
      </c>
      <c r="F1084" s="13">
        <v>2</v>
      </c>
      <c r="G1084" s="13" t="s">
        <v>292</v>
      </c>
      <c r="H1084" s="13" t="s">
        <v>299</v>
      </c>
      <c r="I1084" s="13">
        <f t="shared" si="135"/>
        <v>144</v>
      </c>
      <c r="J1084" s="13">
        <f t="shared" si="137"/>
        <v>20</v>
      </c>
      <c r="K1084" s="13">
        <f t="shared" si="136"/>
        <v>3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27"/>
      <c r="AE1084" s="35">
        <v>1081</v>
      </c>
    </row>
    <row r="1085" spans="1:31" ht="16.5" x14ac:dyDescent="0.2">
      <c r="A1085" s="55">
        <f t="shared" si="133"/>
        <v>15</v>
      </c>
      <c r="B1085" s="55">
        <f t="shared" si="139"/>
        <v>181</v>
      </c>
      <c r="C1085" s="55">
        <f t="shared" si="134"/>
        <v>1</v>
      </c>
      <c r="D1085" s="60">
        <f t="shared" si="138"/>
        <v>3150130</v>
      </c>
      <c r="E1085" s="26">
        <v>31501</v>
      </c>
      <c r="F1085" s="13">
        <v>3</v>
      </c>
      <c r="G1085" s="13" t="s">
        <v>291</v>
      </c>
      <c r="H1085" s="13" t="s">
        <v>698</v>
      </c>
      <c r="I1085" s="13">
        <f t="shared" si="135"/>
        <v>144</v>
      </c>
      <c r="J1085" s="13">
        <f t="shared" si="137"/>
        <v>20</v>
      </c>
      <c r="K1085" s="13">
        <f t="shared" si="136"/>
        <v>3</v>
      </c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27"/>
      <c r="AE1085" s="35">
        <v>1082</v>
      </c>
    </row>
    <row r="1086" spans="1:31" ht="17.25" thickBot="1" x14ac:dyDescent="0.25">
      <c r="A1086" s="55">
        <f t="shared" si="133"/>
        <v>15</v>
      </c>
      <c r="B1086" s="55">
        <f t="shared" si="139"/>
        <v>181</v>
      </c>
      <c r="C1086" s="55">
        <f t="shared" si="134"/>
        <v>1</v>
      </c>
      <c r="D1086" s="60">
        <f t="shared" si="138"/>
        <v>3150131</v>
      </c>
      <c r="E1086" s="28">
        <v>31501</v>
      </c>
      <c r="F1086" s="29">
        <v>3</v>
      </c>
      <c r="G1086" s="29" t="s">
        <v>292</v>
      </c>
      <c r="H1086" s="29" t="s">
        <v>296</v>
      </c>
      <c r="I1086" s="29">
        <f t="shared" si="135"/>
        <v>144</v>
      </c>
      <c r="J1086" s="29">
        <f t="shared" si="137"/>
        <v>20</v>
      </c>
      <c r="K1086" s="29">
        <f t="shared" si="136"/>
        <v>3</v>
      </c>
      <c r="L1086" s="29"/>
      <c r="M1086" s="29"/>
      <c r="N1086" s="29"/>
      <c r="O1086" s="29"/>
      <c r="P1086" s="29"/>
      <c r="Q1086" s="29"/>
      <c r="R1086" s="29"/>
      <c r="S1086" s="29"/>
      <c r="T1086" s="29"/>
      <c r="U1086" s="29"/>
      <c r="V1086" s="29"/>
      <c r="W1086" s="29"/>
      <c r="X1086" s="29"/>
      <c r="Y1086" s="29"/>
      <c r="Z1086" s="29"/>
      <c r="AA1086" s="29"/>
      <c r="AB1086" s="29"/>
      <c r="AC1086" s="29"/>
      <c r="AD1086" s="31"/>
      <c r="AE1086" s="35">
        <v>1083</v>
      </c>
    </row>
    <row r="1087" spans="1:31" ht="16.5" x14ac:dyDescent="0.2">
      <c r="A1087" s="55">
        <f t="shared" si="133"/>
        <v>15</v>
      </c>
      <c r="B1087" s="55">
        <f t="shared" si="139"/>
        <v>182</v>
      </c>
      <c r="C1087" s="55">
        <f t="shared" si="134"/>
        <v>2</v>
      </c>
      <c r="D1087" s="60">
        <f t="shared" si="138"/>
        <v>3150210</v>
      </c>
      <c r="E1087" s="23">
        <v>31502</v>
      </c>
      <c r="F1087" s="24">
        <v>1</v>
      </c>
      <c r="G1087" s="24" t="s">
        <v>291</v>
      </c>
      <c r="H1087" s="24" t="s">
        <v>749</v>
      </c>
      <c r="I1087" s="24">
        <f t="shared" si="135"/>
        <v>144</v>
      </c>
      <c r="J1087" s="24">
        <f t="shared" si="137"/>
        <v>20</v>
      </c>
      <c r="K1087" s="24">
        <f t="shared" si="136"/>
        <v>3</v>
      </c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5"/>
      <c r="AE1087" s="35">
        <v>1084</v>
      </c>
    </row>
    <row r="1088" spans="1:31" ht="16.5" x14ac:dyDescent="0.2">
      <c r="A1088" s="55">
        <f t="shared" si="133"/>
        <v>15</v>
      </c>
      <c r="B1088" s="55">
        <f t="shared" si="139"/>
        <v>182</v>
      </c>
      <c r="C1088" s="55">
        <f t="shared" si="134"/>
        <v>2</v>
      </c>
      <c r="D1088" s="60">
        <f t="shared" si="138"/>
        <v>3150211</v>
      </c>
      <c r="E1088" s="26">
        <v>31502</v>
      </c>
      <c r="F1088" s="13">
        <v>1</v>
      </c>
      <c r="G1088" s="13" t="s">
        <v>1111</v>
      </c>
      <c r="H1088" s="13" t="s">
        <v>295</v>
      </c>
      <c r="I1088" s="13">
        <f t="shared" si="135"/>
        <v>144</v>
      </c>
      <c r="J1088" s="13">
        <f t="shared" si="137"/>
        <v>20</v>
      </c>
      <c r="K1088" s="13">
        <f t="shared" si="136"/>
        <v>3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27"/>
      <c r="AE1088" s="35">
        <v>1085</v>
      </c>
    </row>
    <row r="1089" spans="1:31" ht="16.5" x14ac:dyDescent="0.2">
      <c r="A1089" s="55">
        <f t="shared" si="133"/>
        <v>15</v>
      </c>
      <c r="B1089" s="55">
        <f t="shared" si="139"/>
        <v>182</v>
      </c>
      <c r="C1089" s="55">
        <f t="shared" si="134"/>
        <v>2</v>
      </c>
      <c r="D1089" s="60">
        <f t="shared" si="138"/>
        <v>3150220</v>
      </c>
      <c r="E1089" s="26">
        <v>31502</v>
      </c>
      <c r="F1089" s="13">
        <v>2</v>
      </c>
      <c r="G1089" s="13" t="s">
        <v>291</v>
      </c>
      <c r="H1089" s="13" t="s">
        <v>1117</v>
      </c>
      <c r="I1089" s="13">
        <f t="shared" si="135"/>
        <v>144</v>
      </c>
      <c r="J1089" s="13">
        <f t="shared" si="137"/>
        <v>20</v>
      </c>
      <c r="K1089" s="13">
        <f t="shared" si="136"/>
        <v>3</v>
      </c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27"/>
      <c r="AE1089" s="35">
        <v>1086</v>
      </c>
    </row>
    <row r="1090" spans="1:31" ht="16.5" x14ac:dyDescent="0.2">
      <c r="A1090" s="55">
        <f t="shared" ref="A1090:A1153" si="140">MATCH(B1090-1,$AU$4:$AU$19,1)</f>
        <v>15</v>
      </c>
      <c r="B1090" s="55">
        <f t="shared" si="139"/>
        <v>182</v>
      </c>
      <c r="C1090" s="55">
        <f t="shared" ref="C1090:C1153" si="141">B1090-INDEX($AU$4:$AU$19,A1090)</f>
        <v>2</v>
      </c>
      <c r="D1090" s="60">
        <f t="shared" si="138"/>
        <v>3150221</v>
      </c>
      <c r="E1090" s="26">
        <v>31502</v>
      </c>
      <c r="F1090" s="13">
        <v>2</v>
      </c>
      <c r="G1090" s="13" t="s">
        <v>292</v>
      </c>
      <c r="H1090" s="13" t="s">
        <v>299</v>
      </c>
      <c r="I1090" s="13">
        <f t="shared" ref="I1090:I1153" si="142">INDEX($AL$4:$AL$198,B1090)</f>
        <v>144</v>
      </c>
      <c r="J1090" s="13">
        <f t="shared" si="137"/>
        <v>20</v>
      </c>
      <c r="K1090" s="13">
        <f t="shared" ref="K1090:K1153" si="143">INDEX($AP$4:$AP$198,B1090)</f>
        <v>3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27"/>
      <c r="AE1090" s="35">
        <v>1087</v>
      </c>
    </row>
    <row r="1091" spans="1:31" ht="16.5" x14ac:dyDescent="0.2">
      <c r="A1091" s="55">
        <f t="shared" si="140"/>
        <v>15</v>
      </c>
      <c r="B1091" s="55">
        <f t="shared" si="139"/>
        <v>182</v>
      </c>
      <c r="C1091" s="55">
        <f t="shared" si="141"/>
        <v>2</v>
      </c>
      <c r="D1091" s="60">
        <f t="shared" si="138"/>
        <v>3150230</v>
      </c>
      <c r="E1091" s="26">
        <v>31502</v>
      </c>
      <c r="F1091" s="13">
        <v>3</v>
      </c>
      <c r="G1091" s="13" t="s">
        <v>291</v>
      </c>
      <c r="H1091" s="13" t="s">
        <v>698</v>
      </c>
      <c r="I1091" s="13">
        <f t="shared" si="142"/>
        <v>144</v>
      </c>
      <c r="J1091" s="13">
        <f t="shared" ref="J1091:J1154" si="144">INDEX($AM$4:$AO$198,B1091,F1091)</f>
        <v>20</v>
      </c>
      <c r="K1091" s="13">
        <f t="shared" si="143"/>
        <v>3</v>
      </c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27"/>
      <c r="AE1091" s="35">
        <v>1088</v>
      </c>
    </row>
    <row r="1092" spans="1:31" ht="17.25" thickBot="1" x14ac:dyDescent="0.25">
      <c r="A1092" s="55">
        <f t="shared" si="140"/>
        <v>15</v>
      </c>
      <c r="B1092" s="55">
        <f t="shared" si="139"/>
        <v>182</v>
      </c>
      <c r="C1092" s="55">
        <f t="shared" si="141"/>
        <v>2</v>
      </c>
      <c r="D1092" s="60">
        <f t="shared" si="138"/>
        <v>3150231</v>
      </c>
      <c r="E1092" s="28">
        <v>31502</v>
      </c>
      <c r="F1092" s="29">
        <v>3</v>
      </c>
      <c r="G1092" s="29" t="s">
        <v>292</v>
      </c>
      <c r="H1092" s="29" t="s">
        <v>296</v>
      </c>
      <c r="I1092" s="29">
        <f t="shared" si="142"/>
        <v>144</v>
      </c>
      <c r="J1092" s="29">
        <f t="shared" si="144"/>
        <v>20</v>
      </c>
      <c r="K1092" s="29">
        <f t="shared" si="143"/>
        <v>3</v>
      </c>
      <c r="L1092" s="29"/>
      <c r="M1092" s="29"/>
      <c r="N1092" s="29"/>
      <c r="O1092" s="29"/>
      <c r="P1092" s="29"/>
      <c r="Q1092" s="29"/>
      <c r="R1092" s="29"/>
      <c r="S1092" s="29"/>
      <c r="T1092" s="29"/>
      <c r="U1092" s="29"/>
      <c r="V1092" s="29"/>
      <c r="W1092" s="29"/>
      <c r="X1092" s="29"/>
      <c r="Y1092" s="29"/>
      <c r="Z1092" s="29"/>
      <c r="AA1092" s="29"/>
      <c r="AB1092" s="29"/>
      <c r="AC1092" s="29"/>
      <c r="AD1092" s="31"/>
      <c r="AE1092" s="35">
        <v>1089</v>
      </c>
    </row>
    <row r="1093" spans="1:31" ht="16.5" x14ac:dyDescent="0.2">
      <c r="A1093" s="55">
        <f t="shared" si="140"/>
        <v>15</v>
      </c>
      <c r="B1093" s="55">
        <f t="shared" si="139"/>
        <v>183</v>
      </c>
      <c r="C1093" s="55">
        <f t="shared" si="141"/>
        <v>3</v>
      </c>
      <c r="D1093" s="60">
        <f t="shared" ref="D1093:D1156" si="145">E1093*100+F1093*10+IF(G1093="jlr",0,1)</f>
        <v>3150310</v>
      </c>
      <c r="E1093" s="23">
        <v>31503</v>
      </c>
      <c r="F1093" s="24">
        <v>1</v>
      </c>
      <c r="G1093" s="24" t="s">
        <v>291</v>
      </c>
      <c r="H1093" s="24" t="s">
        <v>749</v>
      </c>
      <c r="I1093" s="24">
        <f t="shared" si="142"/>
        <v>145</v>
      </c>
      <c r="J1093" s="24">
        <f t="shared" si="144"/>
        <v>20</v>
      </c>
      <c r="K1093" s="24">
        <f t="shared" si="143"/>
        <v>3</v>
      </c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5"/>
      <c r="AE1093" s="35">
        <v>1090</v>
      </c>
    </row>
    <row r="1094" spans="1:31" ht="16.5" x14ac:dyDescent="0.2">
      <c r="A1094" s="55">
        <f t="shared" si="140"/>
        <v>15</v>
      </c>
      <c r="B1094" s="55">
        <f t="shared" si="139"/>
        <v>183</v>
      </c>
      <c r="C1094" s="55">
        <f t="shared" si="141"/>
        <v>3</v>
      </c>
      <c r="D1094" s="60">
        <f t="shared" si="145"/>
        <v>3150311</v>
      </c>
      <c r="E1094" s="26">
        <v>31503</v>
      </c>
      <c r="F1094" s="13">
        <v>1</v>
      </c>
      <c r="G1094" s="13" t="s">
        <v>292</v>
      </c>
      <c r="H1094" s="13" t="s">
        <v>295</v>
      </c>
      <c r="I1094" s="13">
        <f t="shared" si="142"/>
        <v>145</v>
      </c>
      <c r="J1094" s="13">
        <f t="shared" si="144"/>
        <v>20</v>
      </c>
      <c r="K1094" s="13">
        <f t="shared" si="143"/>
        <v>3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27"/>
      <c r="AE1094" s="35">
        <v>1091</v>
      </c>
    </row>
    <row r="1095" spans="1:31" ht="16.5" x14ac:dyDescent="0.2">
      <c r="A1095" s="55">
        <f t="shared" si="140"/>
        <v>15</v>
      </c>
      <c r="B1095" s="55">
        <f t="shared" si="139"/>
        <v>183</v>
      </c>
      <c r="C1095" s="55">
        <f t="shared" si="141"/>
        <v>3</v>
      </c>
      <c r="D1095" s="60">
        <f t="shared" si="145"/>
        <v>3150320</v>
      </c>
      <c r="E1095" s="26">
        <v>31503</v>
      </c>
      <c r="F1095" s="13">
        <v>2</v>
      </c>
      <c r="G1095" s="13" t="s">
        <v>291</v>
      </c>
      <c r="H1095" s="13" t="s">
        <v>297</v>
      </c>
      <c r="I1095" s="13">
        <f t="shared" si="142"/>
        <v>145</v>
      </c>
      <c r="J1095" s="13">
        <f t="shared" si="144"/>
        <v>20</v>
      </c>
      <c r="K1095" s="13">
        <f t="shared" si="143"/>
        <v>3</v>
      </c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27"/>
      <c r="AE1095" s="35">
        <v>1092</v>
      </c>
    </row>
    <row r="1096" spans="1:31" ht="16.5" x14ac:dyDescent="0.2">
      <c r="A1096" s="55">
        <f t="shared" si="140"/>
        <v>15</v>
      </c>
      <c r="B1096" s="55">
        <f t="shared" si="139"/>
        <v>183</v>
      </c>
      <c r="C1096" s="55">
        <f t="shared" si="141"/>
        <v>3</v>
      </c>
      <c r="D1096" s="60">
        <f t="shared" si="145"/>
        <v>3150321</v>
      </c>
      <c r="E1096" s="26">
        <v>31503</v>
      </c>
      <c r="F1096" s="13">
        <v>2</v>
      </c>
      <c r="G1096" s="13" t="s">
        <v>292</v>
      </c>
      <c r="H1096" s="13" t="s">
        <v>299</v>
      </c>
      <c r="I1096" s="13">
        <f t="shared" si="142"/>
        <v>145</v>
      </c>
      <c r="J1096" s="13">
        <f t="shared" si="144"/>
        <v>20</v>
      </c>
      <c r="K1096" s="13">
        <f t="shared" si="143"/>
        <v>3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27"/>
      <c r="AE1096" s="35">
        <v>1093</v>
      </c>
    </row>
    <row r="1097" spans="1:31" ht="16.5" x14ac:dyDescent="0.2">
      <c r="A1097" s="55">
        <f t="shared" si="140"/>
        <v>15</v>
      </c>
      <c r="B1097" s="55">
        <f t="shared" ref="B1097:B1160" si="146">INT((AE1100-1)/6)+1</f>
        <v>183</v>
      </c>
      <c r="C1097" s="55">
        <f t="shared" si="141"/>
        <v>3</v>
      </c>
      <c r="D1097" s="60">
        <f t="shared" si="145"/>
        <v>3150330</v>
      </c>
      <c r="E1097" s="26">
        <v>31503</v>
      </c>
      <c r="F1097" s="13">
        <v>3</v>
      </c>
      <c r="G1097" s="13" t="s">
        <v>291</v>
      </c>
      <c r="H1097" s="13" t="s">
        <v>698</v>
      </c>
      <c r="I1097" s="13">
        <f t="shared" si="142"/>
        <v>145</v>
      </c>
      <c r="J1097" s="13">
        <f t="shared" si="144"/>
        <v>20</v>
      </c>
      <c r="K1097" s="13">
        <f t="shared" si="143"/>
        <v>3</v>
      </c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27"/>
      <c r="AE1097" s="35">
        <v>1094</v>
      </c>
    </row>
    <row r="1098" spans="1:31" ht="17.25" thickBot="1" x14ac:dyDescent="0.25">
      <c r="A1098" s="55">
        <f t="shared" si="140"/>
        <v>15</v>
      </c>
      <c r="B1098" s="55">
        <f t="shared" si="146"/>
        <v>183</v>
      </c>
      <c r="C1098" s="55">
        <f t="shared" si="141"/>
        <v>3</v>
      </c>
      <c r="D1098" s="60">
        <f t="shared" si="145"/>
        <v>3150331</v>
      </c>
      <c r="E1098" s="28">
        <v>31503</v>
      </c>
      <c r="F1098" s="29">
        <v>3</v>
      </c>
      <c r="G1098" s="29" t="s">
        <v>292</v>
      </c>
      <c r="H1098" s="29" t="s">
        <v>296</v>
      </c>
      <c r="I1098" s="29">
        <f t="shared" si="142"/>
        <v>145</v>
      </c>
      <c r="J1098" s="29">
        <f t="shared" si="144"/>
        <v>20</v>
      </c>
      <c r="K1098" s="29">
        <f t="shared" si="143"/>
        <v>3</v>
      </c>
      <c r="L1098" s="29"/>
      <c r="M1098" s="29"/>
      <c r="N1098" s="29"/>
      <c r="O1098" s="29"/>
      <c r="P1098" s="29"/>
      <c r="Q1098" s="29"/>
      <c r="R1098" s="29"/>
      <c r="S1098" s="29"/>
      <c r="T1098" s="29"/>
      <c r="U1098" s="29"/>
      <c r="V1098" s="29"/>
      <c r="W1098" s="29"/>
      <c r="X1098" s="29"/>
      <c r="Y1098" s="29"/>
      <c r="Z1098" s="29"/>
      <c r="AA1098" s="29"/>
      <c r="AB1098" s="29"/>
      <c r="AC1098" s="29"/>
      <c r="AD1098" s="31"/>
      <c r="AE1098" s="35">
        <v>1095</v>
      </c>
    </row>
    <row r="1099" spans="1:31" ht="16.5" x14ac:dyDescent="0.2">
      <c r="A1099" s="55">
        <f t="shared" si="140"/>
        <v>15</v>
      </c>
      <c r="B1099" s="55">
        <f t="shared" si="146"/>
        <v>184</v>
      </c>
      <c r="C1099" s="55">
        <f t="shared" si="141"/>
        <v>4</v>
      </c>
      <c r="D1099" s="60">
        <f t="shared" si="145"/>
        <v>3150410</v>
      </c>
      <c r="E1099" s="23">
        <v>31504</v>
      </c>
      <c r="F1099" s="24">
        <v>1</v>
      </c>
      <c r="G1099" s="24" t="s">
        <v>291</v>
      </c>
      <c r="H1099" s="24" t="s">
        <v>749</v>
      </c>
      <c r="I1099" s="24">
        <f t="shared" si="142"/>
        <v>145</v>
      </c>
      <c r="J1099" s="24">
        <f t="shared" si="144"/>
        <v>20</v>
      </c>
      <c r="K1099" s="24">
        <f t="shared" si="143"/>
        <v>3</v>
      </c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5"/>
      <c r="AE1099" s="35">
        <v>1096</v>
      </c>
    </row>
    <row r="1100" spans="1:31" ht="16.5" x14ac:dyDescent="0.2">
      <c r="A1100" s="55">
        <f t="shared" si="140"/>
        <v>15</v>
      </c>
      <c r="B1100" s="55">
        <f t="shared" si="146"/>
        <v>184</v>
      </c>
      <c r="C1100" s="55">
        <f t="shared" si="141"/>
        <v>4</v>
      </c>
      <c r="D1100" s="60">
        <f t="shared" si="145"/>
        <v>3150411</v>
      </c>
      <c r="E1100" s="26">
        <v>31504</v>
      </c>
      <c r="F1100" s="13">
        <v>1</v>
      </c>
      <c r="G1100" s="13" t="s">
        <v>292</v>
      </c>
      <c r="H1100" s="13" t="s">
        <v>1116</v>
      </c>
      <c r="I1100" s="13">
        <f t="shared" si="142"/>
        <v>145</v>
      </c>
      <c r="J1100" s="13">
        <f t="shared" si="144"/>
        <v>20</v>
      </c>
      <c r="K1100" s="13">
        <f t="shared" si="143"/>
        <v>3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27"/>
      <c r="AE1100" s="35">
        <v>1097</v>
      </c>
    </row>
    <row r="1101" spans="1:31" ht="16.5" x14ac:dyDescent="0.2">
      <c r="A1101" s="55">
        <f t="shared" si="140"/>
        <v>15</v>
      </c>
      <c r="B1101" s="55">
        <f t="shared" si="146"/>
        <v>184</v>
      </c>
      <c r="C1101" s="55">
        <f t="shared" si="141"/>
        <v>4</v>
      </c>
      <c r="D1101" s="60">
        <f t="shared" si="145"/>
        <v>3150420</v>
      </c>
      <c r="E1101" s="26">
        <v>31504</v>
      </c>
      <c r="F1101" s="13">
        <v>2</v>
      </c>
      <c r="G1101" s="13" t="s">
        <v>291</v>
      </c>
      <c r="H1101" s="13" t="s">
        <v>297</v>
      </c>
      <c r="I1101" s="13">
        <f t="shared" si="142"/>
        <v>145</v>
      </c>
      <c r="J1101" s="13">
        <f t="shared" si="144"/>
        <v>20</v>
      </c>
      <c r="K1101" s="13">
        <f t="shared" si="143"/>
        <v>3</v>
      </c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27"/>
      <c r="AE1101" s="35">
        <v>1098</v>
      </c>
    </row>
    <row r="1102" spans="1:31" ht="16.5" x14ac:dyDescent="0.2">
      <c r="A1102" s="55">
        <f t="shared" si="140"/>
        <v>15</v>
      </c>
      <c r="B1102" s="55">
        <f t="shared" si="146"/>
        <v>184</v>
      </c>
      <c r="C1102" s="55">
        <f t="shared" si="141"/>
        <v>4</v>
      </c>
      <c r="D1102" s="60">
        <f t="shared" si="145"/>
        <v>3150421</v>
      </c>
      <c r="E1102" s="26">
        <v>31504</v>
      </c>
      <c r="F1102" s="13">
        <v>2</v>
      </c>
      <c r="G1102" s="13" t="s">
        <v>292</v>
      </c>
      <c r="H1102" s="13" t="s">
        <v>1118</v>
      </c>
      <c r="I1102" s="13">
        <f t="shared" si="142"/>
        <v>145</v>
      </c>
      <c r="J1102" s="13">
        <f t="shared" si="144"/>
        <v>20</v>
      </c>
      <c r="K1102" s="13">
        <f t="shared" si="143"/>
        <v>3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27"/>
      <c r="AE1102" s="35">
        <v>1099</v>
      </c>
    </row>
    <row r="1103" spans="1:31" ht="16.5" x14ac:dyDescent="0.2">
      <c r="A1103" s="55">
        <f t="shared" si="140"/>
        <v>15</v>
      </c>
      <c r="B1103" s="55">
        <f t="shared" si="146"/>
        <v>184</v>
      </c>
      <c r="C1103" s="55">
        <f t="shared" si="141"/>
        <v>4</v>
      </c>
      <c r="D1103" s="60">
        <f t="shared" si="145"/>
        <v>3150430</v>
      </c>
      <c r="E1103" s="26">
        <v>31504</v>
      </c>
      <c r="F1103" s="13">
        <v>3</v>
      </c>
      <c r="G1103" s="13" t="s">
        <v>291</v>
      </c>
      <c r="H1103" s="13" t="s">
        <v>1114</v>
      </c>
      <c r="I1103" s="13">
        <f t="shared" si="142"/>
        <v>145</v>
      </c>
      <c r="J1103" s="13">
        <f t="shared" si="144"/>
        <v>20</v>
      </c>
      <c r="K1103" s="13">
        <f t="shared" si="143"/>
        <v>3</v>
      </c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27"/>
      <c r="AE1103" s="35">
        <v>1100</v>
      </c>
    </row>
    <row r="1104" spans="1:31" ht="17.25" thickBot="1" x14ac:dyDescent="0.25">
      <c r="A1104" s="55">
        <f t="shared" si="140"/>
        <v>15</v>
      </c>
      <c r="B1104" s="55">
        <f t="shared" si="146"/>
        <v>184</v>
      </c>
      <c r="C1104" s="55">
        <f t="shared" si="141"/>
        <v>4</v>
      </c>
      <c r="D1104" s="60">
        <f t="shared" si="145"/>
        <v>3150431</v>
      </c>
      <c r="E1104" s="28">
        <v>31504</v>
      </c>
      <c r="F1104" s="29">
        <v>3</v>
      </c>
      <c r="G1104" s="29" t="s">
        <v>292</v>
      </c>
      <c r="H1104" s="29" t="s">
        <v>1119</v>
      </c>
      <c r="I1104" s="29">
        <f t="shared" si="142"/>
        <v>145</v>
      </c>
      <c r="J1104" s="29">
        <f t="shared" si="144"/>
        <v>20</v>
      </c>
      <c r="K1104" s="29">
        <f t="shared" si="143"/>
        <v>3</v>
      </c>
      <c r="L1104" s="29"/>
      <c r="M1104" s="29"/>
      <c r="N1104" s="29"/>
      <c r="O1104" s="29"/>
      <c r="P1104" s="29"/>
      <c r="Q1104" s="29"/>
      <c r="R1104" s="29"/>
      <c r="S1104" s="29"/>
      <c r="T1104" s="29"/>
      <c r="U1104" s="29"/>
      <c r="V1104" s="29"/>
      <c r="W1104" s="29"/>
      <c r="X1104" s="29"/>
      <c r="Y1104" s="29"/>
      <c r="Z1104" s="29"/>
      <c r="AA1104" s="29"/>
      <c r="AB1104" s="29"/>
      <c r="AC1104" s="29"/>
      <c r="AD1104" s="31"/>
      <c r="AE1104" s="35">
        <v>1101</v>
      </c>
    </row>
    <row r="1105" spans="1:31" ht="16.5" x14ac:dyDescent="0.2">
      <c r="A1105" s="55">
        <f t="shared" si="140"/>
        <v>15</v>
      </c>
      <c r="B1105" s="55">
        <f t="shared" si="146"/>
        <v>185</v>
      </c>
      <c r="C1105" s="55">
        <f t="shared" si="141"/>
        <v>5</v>
      </c>
      <c r="D1105" s="60">
        <f t="shared" si="145"/>
        <v>3150510</v>
      </c>
      <c r="E1105" s="23">
        <v>31505</v>
      </c>
      <c r="F1105" s="24">
        <v>1</v>
      </c>
      <c r="G1105" s="24" t="s">
        <v>291</v>
      </c>
      <c r="H1105" s="24" t="s">
        <v>749</v>
      </c>
      <c r="I1105" s="24">
        <f t="shared" si="142"/>
        <v>146</v>
      </c>
      <c r="J1105" s="24">
        <f t="shared" si="144"/>
        <v>20</v>
      </c>
      <c r="K1105" s="24">
        <f t="shared" si="143"/>
        <v>3</v>
      </c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5"/>
      <c r="AE1105" s="35">
        <v>1102</v>
      </c>
    </row>
    <row r="1106" spans="1:31" ht="16.5" x14ac:dyDescent="0.2">
      <c r="A1106" s="55">
        <f t="shared" si="140"/>
        <v>15</v>
      </c>
      <c r="B1106" s="55">
        <f t="shared" si="146"/>
        <v>185</v>
      </c>
      <c r="C1106" s="55">
        <f t="shared" si="141"/>
        <v>5</v>
      </c>
      <c r="D1106" s="60">
        <f t="shared" si="145"/>
        <v>3150511</v>
      </c>
      <c r="E1106" s="26">
        <v>31505</v>
      </c>
      <c r="F1106" s="13">
        <v>1</v>
      </c>
      <c r="G1106" s="13" t="s">
        <v>292</v>
      </c>
      <c r="H1106" s="13" t="s">
        <v>295</v>
      </c>
      <c r="I1106" s="13">
        <f t="shared" si="142"/>
        <v>146</v>
      </c>
      <c r="J1106" s="13">
        <f t="shared" si="144"/>
        <v>20</v>
      </c>
      <c r="K1106" s="13">
        <f t="shared" si="143"/>
        <v>3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27"/>
      <c r="AE1106" s="35">
        <v>1103</v>
      </c>
    </row>
    <row r="1107" spans="1:31" ht="16.5" x14ac:dyDescent="0.2">
      <c r="A1107" s="55">
        <f t="shared" si="140"/>
        <v>15</v>
      </c>
      <c r="B1107" s="55">
        <f t="shared" si="146"/>
        <v>185</v>
      </c>
      <c r="C1107" s="55">
        <f t="shared" si="141"/>
        <v>5</v>
      </c>
      <c r="D1107" s="60">
        <f t="shared" si="145"/>
        <v>3150520</v>
      </c>
      <c r="E1107" s="26">
        <v>31505</v>
      </c>
      <c r="F1107" s="13">
        <v>2</v>
      </c>
      <c r="G1107" s="13" t="s">
        <v>291</v>
      </c>
      <c r="H1107" s="13" t="s">
        <v>297</v>
      </c>
      <c r="I1107" s="13">
        <f t="shared" si="142"/>
        <v>146</v>
      </c>
      <c r="J1107" s="13">
        <f t="shared" si="144"/>
        <v>20</v>
      </c>
      <c r="K1107" s="13">
        <f t="shared" si="143"/>
        <v>3</v>
      </c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27"/>
      <c r="AE1107" s="35">
        <v>1104</v>
      </c>
    </row>
    <row r="1108" spans="1:31" ht="16.5" x14ac:dyDescent="0.2">
      <c r="A1108" s="55">
        <f t="shared" si="140"/>
        <v>15</v>
      </c>
      <c r="B1108" s="55">
        <f t="shared" si="146"/>
        <v>185</v>
      </c>
      <c r="C1108" s="55">
        <f t="shared" si="141"/>
        <v>5</v>
      </c>
      <c r="D1108" s="60">
        <f t="shared" si="145"/>
        <v>3150521</v>
      </c>
      <c r="E1108" s="26">
        <v>31505</v>
      </c>
      <c r="F1108" s="13">
        <v>2</v>
      </c>
      <c r="G1108" s="13" t="s">
        <v>292</v>
      </c>
      <c r="H1108" s="13" t="s">
        <v>1118</v>
      </c>
      <c r="I1108" s="13">
        <f t="shared" si="142"/>
        <v>146</v>
      </c>
      <c r="J1108" s="13">
        <f t="shared" si="144"/>
        <v>20</v>
      </c>
      <c r="K1108" s="13">
        <f t="shared" si="143"/>
        <v>3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27"/>
      <c r="AE1108" s="35">
        <v>1105</v>
      </c>
    </row>
    <row r="1109" spans="1:31" ht="16.5" x14ac:dyDescent="0.2">
      <c r="A1109" s="55">
        <f t="shared" si="140"/>
        <v>15</v>
      </c>
      <c r="B1109" s="55">
        <f t="shared" si="146"/>
        <v>185</v>
      </c>
      <c r="C1109" s="55">
        <f t="shared" si="141"/>
        <v>5</v>
      </c>
      <c r="D1109" s="60">
        <f t="shared" si="145"/>
        <v>3150530</v>
      </c>
      <c r="E1109" s="26">
        <v>31505</v>
      </c>
      <c r="F1109" s="13">
        <v>3</v>
      </c>
      <c r="G1109" s="13" t="s">
        <v>291</v>
      </c>
      <c r="H1109" s="13" t="s">
        <v>698</v>
      </c>
      <c r="I1109" s="13">
        <f t="shared" si="142"/>
        <v>146</v>
      </c>
      <c r="J1109" s="13">
        <f t="shared" si="144"/>
        <v>20</v>
      </c>
      <c r="K1109" s="13">
        <f t="shared" si="143"/>
        <v>3</v>
      </c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27"/>
      <c r="AE1109" s="35">
        <v>1106</v>
      </c>
    </row>
    <row r="1110" spans="1:31" ht="17.25" thickBot="1" x14ac:dyDescent="0.25">
      <c r="A1110" s="55">
        <f t="shared" si="140"/>
        <v>15</v>
      </c>
      <c r="B1110" s="55">
        <f t="shared" si="146"/>
        <v>185</v>
      </c>
      <c r="C1110" s="55">
        <f t="shared" si="141"/>
        <v>5</v>
      </c>
      <c r="D1110" s="60">
        <f t="shared" si="145"/>
        <v>3150531</v>
      </c>
      <c r="E1110" s="28">
        <v>31505</v>
      </c>
      <c r="F1110" s="29">
        <v>3</v>
      </c>
      <c r="G1110" s="29" t="s">
        <v>292</v>
      </c>
      <c r="H1110" s="29" t="s">
        <v>296</v>
      </c>
      <c r="I1110" s="29">
        <f t="shared" si="142"/>
        <v>146</v>
      </c>
      <c r="J1110" s="29">
        <f t="shared" si="144"/>
        <v>20</v>
      </c>
      <c r="K1110" s="29">
        <f t="shared" si="143"/>
        <v>3</v>
      </c>
      <c r="L1110" s="29"/>
      <c r="M1110" s="29"/>
      <c r="N1110" s="29"/>
      <c r="O1110" s="29"/>
      <c r="P1110" s="29"/>
      <c r="Q1110" s="29"/>
      <c r="R1110" s="29"/>
      <c r="S1110" s="29"/>
      <c r="T1110" s="29"/>
      <c r="U1110" s="29"/>
      <c r="V1110" s="29"/>
      <c r="W1110" s="29"/>
      <c r="X1110" s="29"/>
      <c r="Y1110" s="29"/>
      <c r="Z1110" s="29"/>
      <c r="AA1110" s="29"/>
      <c r="AB1110" s="29"/>
      <c r="AC1110" s="29"/>
      <c r="AD1110" s="31"/>
      <c r="AE1110" s="35">
        <v>1107</v>
      </c>
    </row>
    <row r="1111" spans="1:31" ht="16.5" x14ac:dyDescent="0.2">
      <c r="A1111" s="55">
        <f t="shared" si="140"/>
        <v>15</v>
      </c>
      <c r="B1111" s="55">
        <f t="shared" si="146"/>
        <v>186</v>
      </c>
      <c r="C1111" s="55">
        <f t="shared" si="141"/>
        <v>6</v>
      </c>
      <c r="D1111" s="60">
        <f t="shared" si="145"/>
        <v>3150610</v>
      </c>
      <c r="E1111" s="23">
        <v>31506</v>
      </c>
      <c r="F1111" s="24">
        <v>1</v>
      </c>
      <c r="G1111" s="24" t="s">
        <v>291</v>
      </c>
      <c r="H1111" s="24" t="s">
        <v>749</v>
      </c>
      <c r="I1111" s="24">
        <f t="shared" si="142"/>
        <v>146</v>
      </c>
      <c r="J1111" s="24">
        <f t="shared" si="144"/>
        <v>20</v>
      </c>
      <c r="K1111" s="24">
        <f t="shared" si="143"/>
        <v>3</v>
      </c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5"/>
      <c r="AE1111" s="35">
        <v>1108</v>
      </c>
    </row>
    <row r="1112" spans="1:31" ht="16.5" x14ac:dyDescent="0.2">
      <c r="A1112" s="55">
        <f t="shared" si="140"/>
        <v>15</v>
      </c>
      <c r="B1112" s="55">
        <f t="shared" si="146"/>
        <v>186</v>
      </c>
      <c r="C1112" s="55">
        <f t="shared" si="141"/>
        <v>6</v>
      </c>
      <c r="D1112" s="60">
        <f t="shared" si="145"/>
        <v>3150611</v>
      </c>
      <c r="E1112" s="26">
        <v>31506</v>
      </c>
      <c r="F1112" s="13">
        <v>1</v>
      </c>
      <c r="G1112" s="13" t="s">
        <v>292</v>
      </c>
      <c r="H1112" s="13" t="s">
        <v>295</v>
      </c>
      <c r="I1112" s="13">
        <f t="shared" si="142"/>
        <v>146</v>
      </c>
      <c r="J1112" s="13">
        <f t="shared" si="144"/>
        <v>20</v>
      </c>
      <c r="K1112" s="13">
        <f t="shared" si="143"/>
        <v>3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27"/>
      <c r="AE1112" s="35">
        <v>1109</v>
      </c>
    </row>
    <row r="1113" spans="1:31" ht="16.5" x14ac:dyDescent="0.2">
      <c r="A1113" s="55">
        <f t="shared" si="140"/>
        <v>15</v>
      </c>
      <c r="B1113" s="55">
        <f t="shared" si="146"/>
        <v>186</v>
      </c>
      <c r="C1113" s="55">
        <f t="shared" si="141"/>
        <v>6</v>
      </c>
      <c r="D1113" s="60">
        <f t="shared" si="145"/>
        <v>3150620</v>
      </c>
      <c r="E1113" s="26">
        <v>31506</v>
      </c>
      <c r="F1113" s="13">
        <v>2</v>
      </c>
      <c r="G1113" s="13" t="s">
        <v>291</v>
      </c>
      <c r="H1113" s="13" t="s">
        <v>1117</v>
      </c>
      <c r="I1113" s="13">
        <f t="shared" si="142"/>
        <v>146</v>
      </c>
      <c r="J1113" s="13">
        <f t="shared" si="144"/>
        <v>20</v>
      </c>
      <c r="K1113" s="13">
        <f t="shared" si="143"/>
        <v>3</v>
      </c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27"/>
      <c r="AE1113" s="35">
        <v>1110</v>
      </c>
    </row>
    <row r="1114" spans="1:31" ht="16.5" x14ac:dyDescent="0.2">
      <c r="A1114" s="55">
        <f t="shared" si="140"/>
        <v>15</v>
      </c>
      <c r="B1114" s="55">
        <f t="shared" si="146"/>
        <v>186</v>
      </c>
      <c r="C1114" s="55">
        <f t="shared" si="141"/>
        <v>6</v>
      </c>
      <c r="D1114" s="60">
        <f t="shared" si="145"/>
        <v>3150621</v>
      </c>
      <c r="E1114" s="26">
        <v>31506</v>
      </c>
      <c r="F1114" s="13">
        <v>2</v>
      </c>
      <c r="G1114" s="13" t="s">
        <v>292</v>
      </c>
      <c r="H1114" s="13" t="s">
        <v>1118</v>
      </c>
      <c r="I1114" s="13">
        <f t="shared" si="142"/>
        <v>146</v>
      </c>
      <c r="J1114" s="13">
        <f t="shared" si="144"/>
        <v>20</v>
      </c>
      <c r="K1114" s="13">
        <f t="shared" si="143"/>
        <v>3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27"/>
      <c r="AE1114" s="35">
        <v>1111</v>
      </c>
    </row>
    <row r="1115" spans="1:31" ht="16.5" x14ac:dyDescent="0.2">
      <c r="A1115" s="55">
        <f t="shared" si="140"/>
        <v>15</v>
      </c>
      <c r="B1115" s="55">
        <f t="shared" si="146"/>
        <v>186</v>
      </c>
      <c r="C1115" s="55">
        <f t="shared" si="141"/>
        <v>6</v>
      </c>
      <c r="D1115" s="60">
        <f t="shared" si="145"/>
        <v>3150630</v>
      </c>
      <c r="E1115" s="26">
        <v>31506</v>
      </c>
      <c r="F1115" s="13">
        <v>3</v>
      </c>
      <c r="G1115" s="13" t="s">
        <v>291</v>
      </c>
      <c r="H1115" s="13" t="s">
        <v>698</v>
      </c>
      <c r="I1115" s="13">
        <f t="shared" si="142"/>
        <v>146</v>
      </c>
      <c r="J1115" s="13">
        <f t="shared" si="144"/>
        <v>20</v>
      </c>
      <c r="K1115" s="13">
        <f t="shared" si="143"/>
        <v>3</v>
      </c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27"/>
      <c r="AE1115" s="35">
        <v>1112</v>
      </c>
    </row>
    <row r="1116" spans="1:31" ht="17.25" thickBot="1" x14ac:dyDescent="0.25">
      <c r="A1116" s="55">
        <f t="shared" si="140"/>
        <v>15</v>
      </c>
      <c r="B1116" s="55">
        <f t="shared" si="146"/>
        <v>186</v>
      </c>
      <c r="C1116" s="55">
        <f t="shared" si="141"/>
        <v>6</v>
      </c>
      <c r="D1116" s="60">
        <f t="shared" si="145"/>
        <v>3150631</v>
      </c>
      <c r="E1116" s="28">
        <v>31506</v>
      </c>
      <c r="F1116" s="29">
        <v>3</v>
      </c>
      <c r="G1116" s="29" t="s">
        <v>292</v>
      </c>
      <c r="H1116" s="29" t="s">
        <v>296</v>
      </c>
      <c r="I1116" s="29">
        <f t="shared" si="142"/>
        <v>146</v>
      </c>
      <c r="J1116" s="29">
        <f t="shared" si="144"/>
        <v>20</v>
      </c>
      <c r="K1116" s="29">
        <f t="shared" si="143"/>
        <v>3</v>
      </c>
      <c r="L1116" s="29"/>
      <c r="M1116" s="29"/>
      <c r="N1116" s="29"/>
      <c r="O1116" s="29"/>
      <c r="P1116" s="29"/>
      <c r="Q1116" s="29"/>
      <c r="R1116" s="29"/>
      <c r="S1116" s="29"/>
      <c r="T1116" s="29"/>
      <c r="U1116" s="29"/>
      <c r="V1116" s="29"/>
      <c r="W1116" s="29"/>
      <c r="X1116" s="29"/>
      <c r="Y1116" s="29"/>
      <c r="Z1116" s="29"/>
      <c r="AA1116" s="29"/>
      <c r="AB1116" s="29"/>
      <c r="AC1116" s="29"/>
      <c r="AD1116" s="31"/>
      <c r="AE1116" s="35">
        <v>1113</v>
      </c>
    </row>
    <row r="1117" spans="1:31" ht="16.5" x14ac:dyDescent="0.2">
      <c r="A1117" s="55">
        <f t="shared" si="140"/>
        <v>15</v>
      </c>
      <c r="B1117" s="55">
        <f t="shared" si="146"/>
        <v>187</v>
      </c>
      <c r="C1117" s="55">
        <f t="shared" si="141"/>
        <v>7</v>
      </c>
      <c r="D1117" s="60">
        <f t="shared" si="145"/>
        <v>3150710</v>
      </c>
      <c r="E1117" s="23">
        <v>31507</v>
      </c>
      <c r="F1117" s="24">
        <v>1</v>
      </c>
      <c r="G1117" s="24" t="s">
        <v>291</v>
      </c>
      <c r="H1117" s="24" t="s">
        <v>749</v>
      </c>
      <c r="I1117" s="24">
        <f t="shared" si="142"/>
        <v>147</v>
      </c>
      <c r="J1117" s="24">
        <f t="shared" si="144"/>
        <v>20</v>
      </c>
      <c r="K1117" s="24">
        <f t="shared" si="143"/>
        <v>3</v>
      </c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5"/>
      <c r="AE1117" s="35">
        <v>1114</v>
      </c>
    </row>
    <row r="1118" spans="1:31" ht="16.5" x14ac:dyDescent="0.2">
      <c r="A1118" s="55">
        <f t="shared" si="140"/>
        <v>15</v>
      </c>
      <c r="B1118" s="55">
        <f t="shared" si="146"/>
        <v>187</v>
      </c>
      <c r="C1118" s="55">
        <f t="shared" si="141"/>
        <v>7</v>
      </c>
      <c r="D1118" s="60">
        <f t="shared" si="145"/>
        <v>3150711</v>
      </c>
      <c r="E1118" s="26">
        <v>31507</v>
      </c>
      <c r="F1118" s="13">
        <v>1</v>
      </c>
      <c r="G1118" s="13" t="s">
        <v>292</v>
      </c>
      <c r="H1118" s="13" t="s">
        <v>295</v>
      </c>
      <c r="I1118" s="13">
        <f t="shared" si="142"/>
        <v>147</v>
      </c>
      <c r="J1118" s="13">
        <f t="shared" si="144"/>
        <v>20</v>
      </c>
      <c r="K1118" s="13">
        <f t="shared" si="143"/>
        <v>3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27"/>
      <c r="AE1118" s="35">
        <v>1115</v>
      </c>
    </row>
    <row r="1119" spans="1:31" ht="16.5" x14ac:dyDescent="0.2">
      <c r="A1119" s="55">
        <f t="shared" si="140"/>
        <v>15</v>
      </c>
      <c r="B1119" s="55">
        <f t="shared" si="146"/>
        <v>187</v>
      </c>
      <c r="C1119" s="55">
        <f t="shared" si="141"/>
        <v>7</v>
      </c>
      <c r="D1119" s="60">
        <f t="shared" si="145"/>
        <v>3150720</v>
      </c>
      <c r="E1119" s="26">
        <v>31507</v>
      </c>
      <c r="F1119" s="13">
        <v>2</v>
      </c>
      <c r="G1119" s="13" t="s">
        <v>1113</v>
      </c>
      <c r="H1119" s="13" t="s">
        <v>297</v>
      </c>
      <c r="I1119" s="13">
        <f t="shared" si="142"/>
        <v>147</v>
      </c>
      <c r="J1119" s="13">
        <f t="shared" si="144"/>
        <v>20</v>
      </c>
      <c r="K1119" s="13">
        <f t="shared" si="143"/>
        <v>3</v>
      </c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27"/>
      <c r="AE1119" s="35">
        <v>1116</v>
      </c>
    </row>
    <row r="1120" spans="1:31" ht="16.5" x14ac:dyDescent="0.2">
      <c r="A1120" s="55">
        <f t="shared" si="140"/>
        <v>15</v>
      </c>
      <c r="B1120" s="55">
        <f t="shared" si="146"/>
        <v>187</v>
      </c>
      <c r="C1120" s="55">
        <f t="shared" si="141"/>
        <v>7</v>
      </c>
      <c r="D1120" s="60">
        <f t="shared" si="145"/>
        <v>3150721</v>
      </c>
      <c r="E1120" s="26">
        <v>31507</v>
      </c>
      <c r="F1120" s="13">
        <v>2</v>
      </c>
      <c r="G1120" s="13" t="s">
        <v>292</v>
      </c>
      <c r="H1120" s="13" t="s">
        <v>299</v>
      </c>
      <c r="I1120" s="13">
        <f t="shared" si="142"/>
        <v>147</v>
      </c>
      <c r="J1120" s="13">
        <f t="shared" si="144"/>
        <v>20</v>
      </c>
      <c r="K1120" s="13">
        <f t="shared" si="143"/>
        <v>3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27"/>
      <c r="AE1120" s="35">
        <v>1117</v>
      </c>
    </row>
    <row r="1121" spans="1:31" ht="16.5" x14ac:dyDescent="0.2">
      <c r="A1121" s="55">
        <f t="shared" si="140"/>
        <v>15</v>
      </c>
      <c r="B1121" s="55">
        <f t="shared" si="146"/>
        <v>187</v>
      </c>
      <c r="C1121" s="55">
        <f t="shared" si="141"/>
        <v>7</v>
      </c>
      <c r="D1121" s="60">
        <f t="shared" si="145"/>
        <v>3150730</v>
      </c>
      <c r="E1121" s="26">
        <v>31507</v>
      </c>
      <c r="F1121" s="13">
        <v>3</v>
      </c>
      <c r="G1121" s="13" t="s">
        <v>291</v>
      </c>
      <c r="H1121" s="13" t="s">
        <v>698</v>
      </c>
      <c r="I1121" s="13">
        <f t="shared" si="142"/>
        <v>147</v>
      </c>
      <c r="J1121" s="13">
        <f t="shared" si="144"/>
        <v>20</v>
      </c>
      <c r="K1121" s="13">
        <f t="shared" si="143"/>
        <v>3</v>
      </c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27"/>
      <c r="AE1121" s="35">
        <v>1118</v>
      </c>
    </row>
    <row r="1122" spans="1:31" ht="17.25" thickBot="1" x14ac:dyDescent="0.25">
      <c r="A1122" s="55">
        <f t="shared" si="140"/>
        <v>15</v>
      </c>
      <c r="B1122" s="55">
        <f t="shared" si="146"/>
        <v>187</v>
      </c>
      <c r="C1122" s="55">
        <f t="shared" si="141"/>
        <v>7</v>
      </c>
      <c r="D1122" s="60">
        <f t="shared" si="145"/>
        <v>3150731</v>
      </c>
      <c r="E1122" s="28">
        <v>31507</v>
      </c>
      <c r="F1122" s="29">
        <v>3</v>
      </c>
      <c r="G1122" s="29" t="s">
        <v>292</v>
      </c>
      <c r="H1122" s="29" t="s">
        <v>296</v>
      </c>
      <c r="I1122" s="29">
        <f t="shared" si="142"/>
        <v>147</v>
      </c>
      <c r="J1122" s="29">
        <f t="shared" si="144"/>
        <v>20</v>
      </c>
      <c r="K1122" s="29">
        <f t="shared" si="143"/>
        <v>3</v>
      </c>
      <c r="L1122" s="29"/>
      <c r="M1122" s="29"/>
      <c r="N1122" s="29"/>
      <c r="O1122" s="29"/>
      <c r="P1122" s="29"/>
      <c r="Q1122" s="29"/>
      <c r="R1122" s="29"/>
      <c r="S1122" s="29"/>
      <c r="T1122" s="29"/>
      <c r="U1122" s="29"/>
      <c r="V1122" s="29"/>
      <c r="W1122" s="29"/>
      <c r="X1122" s="29"/>
      <c r="Y1122" s="29"/>
      <c r="Z1122" s="29"/>
      <c r="AA1122" s="29"/>
      <c r="AB1122" s="29"/>
      <c r="AC1122" s="29"/>
      <c r="AD1122" s="31"/>
      <c r="AE1122" s="35">
        <v>1119</v>
      </c>
    </row>
    <row r="1123" spans="1:31" ht="16.5" x14ac:dyDescent="0.2">
      <c r="A1123" s="55">
        <f t="shared" si="140"/>
        <v>15</v>
      </c>
      <c r="B1123" s="55">
        <f t="shared" si="146"/>
        <v>188</v>
      </c>
      <c r="C1123" s="55">
        <f t="shared" si="141"/>
        <v>8</v>
      </c>
      <c r="D1123" s="60">
        <f t="shared" si="145"/>
        <v>3150810</v>
      </c>
      <c r="E1123" s="23">
        <v>31508</v>
      </c>
      <c r="F1123" s="24">
        <v>1</v>
      </c>
      <c r="G1123" s="24" t="s">
        <v>291</v>
      </c>
      <c r="H1123" s="24" t="s">
        <v>749</v>
      </c>
      <c r="I1123" s="24">
        <f t="shared" si="142"/>
        <v>147</v>
      </c>
      <c r="J1123" s="24">
        <f t="shared" si="144"/>
        <v>20</v>
      </c>
      <c r="K1123" s="24">
        <f t="shared" si="143"/>
        <v>3</v>
      </c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5"/>
      <c r="AE1123" s="35">
        <v>1120</v>
      </c>
    </row>
    <row r="1124" spans="1:31" ht="16.5" x14ac:dyDescent="0.2">
      <c r="A1124" s="55">
        <f t="shared" si="140"/>
        <v>15</v>
      </c>
      <c r="B1124" s="55">
        <f t="shared" si="146"/>
        <v>188</v>
      </c>
      <c r="C1124" s="55">
        <f t="shared" si="141"/>
        <v>8</v>
      </c>
      <c r="D1124" s="60">
        <f t="shared" si="145"/>
        <v>3150811</v>
      </c>
      <c r="E1124" s="26">
        <v>31508</v>
      </c>
      <c r="F1124" s="13">
        <v>1</v>
      </c>
      <c r="G1124" s="13" t="s">
        <v>292</v>
      </c>
      <c r="H1124" s="13" t="s">
        <v>295</v>
      </c>
      <c r="I1124" s="13">
        <f t="shared" si="142"/>
        <v>147</v>
      </c>
      <c r="J1124" s="13">
        <f t="shared" si="144"/>
        <v>20</v>
      </c>
      <c r="K1124" s="13">
        <f t="shared" si="143"/>
        <v>3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27"/>
      <c r="AE1124" s="35">
        <v>1121</v>
      </c>
    </row>
    <row r="1125" spans="1:31" ht="16.5" x14ac:dyDescent="0.2">
      <c r="A1125" s="55">
        <f t="shared" si="140"/>
        <v>15</v>
      </c>
      <c r="B1125" s="55">
        <f t="shared" si="146"/>
        <v>188</v>
      </c>
      <c r="C1125" s="55">
        <f t="shared" si="141"/>
        <v>8</v>
      </c>
      <c r="D1125" s="60">
        <f t="shared" si="145"/>
        <v>3150820</v>
      </c>
      <c r="E1125" s="26">
        <v>31508</v>
      </c>
      <c r="F1125" s="13">
        <v>2</v>
      </c>
      <c r="G1125" s="13" t="s">
        <v>291</v>
      </c>
      <c r="H1125" s="13" t="s">
        <v>297</v>
      </c>
      <c r="I1125" s="13">
        <f t="shared" si="142"/>
        <v>147</v>
      </c>
      <c r="J1125" s="13">
        <f t="shared" si="144"/>
        <v>20</v>
      </c>
      <c r="K1125" s="13">
        <f t="shared" si="143"/>
        <v>3</v>
      </c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27"/>
      <c r="AE1125" s="35">
        <v>1122</v>
      </c>
    </row>
    <row r="1126" spans="1:31" ht="16.5" x14ac:dyDescent="0.2">
      <c r="A1126" s="55">
        <f t="shared" si="140"/>
        <v>15</v>
      </c>
      <c r="B1126" s="55">
        <f t="shared" si="146"/>
        <v>188</v>
      </c>
      <c r="C1126" s="55">
        <f t="shared" si="141"/>
        <v>8</v>
      </c>
      <c r="D1126" s="60">
        <f t="shared" si="145"/>
        <v>3150821</v>
      </c>
      <c r="E1126" s="26">
        <v>31508</v>
      </c>
      <c r="F1126" s="13">
        <v>2</v>
      </c>
      <c r="G1126" s="13" t="s">
        <v>1111</v>
      </c>
      <c r="H1126" s="13" t="s">
        <v>299</v>
      </c>
      <c r="I1126" s="13">
        <f t="shared" si="142"/>
        <v>147</v>
      </c>
      <c r="J1126" s="13">
        <f t="shared" si="144"/>
        <v>20</v>
      </c>
      <c r="K1126" s="13">
        <f t="shared" si="143"/>
        <v>3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27"/>
      <c r="AE1126" s="35">
        <v>1123</v>
      </c>
    </row>
    <row r="1127" spans="1:31" ht="16.5" x14ac:dyDescent="0.2">
      <c r="A1127" s="55">
        <f t="shared" si="140"/>
        <v>15</v>
      </c>
      <c r="B1127" s="55">
        <f t="shared" si="146"/>
        <v>188</v>
      </c>
      <c r="C1127" s="55">
        <f t="shared" si="141"/>
        <v>8</v>
      </c>
      <c r="D1127" s="60">
        <f t="shared" si="145"/>
        <v>3150830</v>
      </c>
      <c r="E1127" s="26">
        <v>31508</v>
      </c>
      <c r="F1127" s="13">
        <v>3</v>
      </c>
      <c r="G1127" s="13" t="s">
        <v>291</v>
      </c>
      <c r="H1127" s="13" t="s">
        <v>698</v>
      </c>
      <c r="I1127" s="13">
        <f t="shared" si="142"/>
        <v>147</v>
      </c>
      <c r="J1127" s="13">
        <f t="shared" si="144"/>
        <v>20</v>
      </c>
      <c r="K1127" s="13">
        <f t="shared" si="143"/>
        <v>3</v>
      </c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27"/>
      <c r="AE1127" s="35">
        <v>1124</v>
      </c>
    </row>
    <row r="1128" spans="1:31" ht="17.25" thickBot="1" x14ac:dyDescent="0.25">
      <c r="A1128" s="55">
        <f t="shared" si="140"/>
        <v>15</v>
      </c>
      <c r="B1128" s="55">
        <f t="shared" si="146"/>
        <v>188</v>
      </c>
      <c r="C1128" s="55">
        <f t="shared" si="141"/>
        <v>8</v>
      </c>
      <c r="D1128" s="60">
        <f t="shared" si="145"/>
        <v>3150831</v>
      </c>
      <c r="E1128" s="28">
        <v>31508</v>
      </c>
      <c r="F1128" s="29">
        <v>3</v>
      </c>
      <c r="G1128" s="29" t="s">
        <v>292</v>
      </c>
      <c r="H1128" s="29" t="s">
        <v>296</v>
      </c>
      <c r="I1128" s="29">
        <f t="shared" si="142"/>
        <v>147</v>
      </c>
      <c r="J1128" s="29">
        <f t="shared" si="144"/>
        <v>20</v>
      </c>
      <c r="K1128" s="29">
        <f t="shared" si="143"/>
        <v>3</v>
      </c>
      <c r="L1128" s="29"/>
      <c r="M1128" s="29"/>
      <c r="N1128" s="29"/>
      <c r="O1128" s="29"/>
      <c r="P1128" s="29"/>
      <c r="Q1128" s="29"/>
      <c r="R1128" s="29"/>
      <c r="S1128" s="29"/>
      <c r="T1128" s="29"/>
      <c r="U1128" s="29"/>
      <c r="V1128" s="29"/>
      <c r="W1128" s="29"/>
      <c r="X1128" s="29"/>
      <c r="Y1128" s="29"/>
      <c r="Z1128" s="29"/>
      <c r="AA1128" s="29"/>
      <c r="AB1128" s="29"/>
      <c r="AC1128" s="29"/>
      <c r="AD1128" s="31"/>
      <c r="AE1128" s="35">
        <v>1125</v>
      </c>
    </row>
    <row r="1129" spans="1:31" ht="16.5" x14ac:dyDescent="0.2">
      <c r="A1129" s="55">
        <f t="shared" si="140"/>
        <v>15</v>
      </c>
      <c r="B1129" s="55">
        <f t="shared" si="146"/>
        <v>189</v>
      </c>
      <c r="C1129" s="55">
        <f t="shared" si="141"/>
        <v>9</v>
      </c>
      <c r="D1129" s="60">
        <f t="shared" si="145"/>
        <v>3150910</v>
      </c>
      <c r="E1129" s="23">
        <v>31509</v>
      </c>
      <c r="F1129" s="24">
        <v>1</v>
      </c>
      <c r="G1129" s="24" t="s">
        <v>291</v>
      </c>
      <c r="H1129" s="24" t="s">
        <v>749</v>
      </c>
      <c r="I1129" s="24">
        <f t="shared" si="142"/>
        <v>148</v>
      </c>
      <c r="J1129" s="24">
        <f t="shared" si="144"/>
        <v>20</v>
      </c>
      <c r="K1129" s="24">
        <f t="shared" si="143"/>
        <v>3</v>
      </c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5"/>
      <c r="AE1129" s="35">
        <v>1126</v>
      </c>
    </row>
    <row r="1130" spans="1:31" ht="16.5" x14ac:dyDescent="0.2">
      <c r="A1130" s="55">
        <f t="shared" si="140"/>
        <v>15</v>
      </c>
      <c r="B1130" s="55">
        <f t="shared" si="146"/>
        <v>189</v>
      </c>
      <c r="C1130" s="55">
        <f t="shared" si="141"/>
        <v>9</v>
      </c>
      <c r="D1130" s="60">
        <f t="shared" si="145"/>
        <v>3150911</v>
      </c>
      <c r="E1130" s="26">
        <v>31509</v>
      </c>
      <c r="F1130" s="13">
        <v>1</v>
      </c>
      <c r="G1130" s="13" t="s">
        <v>292</v>
      </c>
      <c r="H1130" s="13" t="s">
        <v>295</v>
      </c>
      <c r="I1130" s="13">
        <f t="shared" si="142"/>
        <v>148</v>
      </c>
      <c r="J1130" s="13">
        <f t="shared" si="144"/>
        <v>20</v>
      </c>
      <c r="K1130" s="13">
        <f t="shared" si="143"/>
        <v>3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27"/>
      <c r="AE1130" s="35">
        <v>1127</v>
      </c>
    </row>
    <row r="1131" spans="1:31" ht="16.5" x14ac:dyDescent="0.2">
      <c r="A1131" s="55">
        <f t="shared" si="140"/>
        <v>15</v>
      </c>
      <c r="B1131" s="55">
        <f t="shared" si="146"/>
        <v>189</v>
      </c>
      <c r="C1131" s="55">
        <f t="shared" si="141"/>
        <v>9</v>
      </c>
      <c r="D1131" s="60">
        <f t="shared" si="145"/>
        <v>3150920</v>
      </c>
      <c r="E1131" s="26">
        <v>31509</v>
      </c>
      <c r="F1131" s="13">
        <v>2</v>
      </c>
      <c r="G1131" s="13" t="s">
        <v>291</v>
      </c>
      <c r="H1131" s="13" t="s">
        <v>297</v>
      </c>
      <c r="I1131" s="13">
        <f t="shared" si="142"/>
        <v>148</v>
      </c>
      <c r="J1131" s="13">
        <f t="shared" si="144"/>
        <v>20</v>
      </c>
      <c r="K1131" s="13">
        <f t="shared" si="143"/>
        <v>3</v>
      </c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27"/>
      <c r="AE1131" s="35">
        <v>1128</v>
      </c>
    </row>
    <row r="1132" spans="1:31" ht="16.5" x14ac:dyDescent="0.2">
      <c r="A1132" s="55">
        <f t="shared" si="140"/>
        <v>15</v>
      </c>
      <c r="B1132" s="55">
        <f t="shared" si="146"/>
        <v>189</v>
      </c>
      <c r="C1132" s="55">
        <f t="shared" si="141"/>
        <v>9</v>
      </c>
      <c r="D1132" s="60">
        <f t="shared" si="145"/>
        <v>3150921</v>
      </c>
      <c r="E1132" s="26">
        <v>31509</v>
      </c>
      <c r="F1132" s="13">
        <v>2</v>
      </c>
      <c r="G1132" s="13" t="s">
        <v>292</v>
      </c>
      <c r="H1132" s="13" t="s">
        <v>299</v>
      </c>
      <c r="I1132" s="13">
        <f t="shared" si="142"/>
        <v>148</v>
      </c>
      <c r="J1132" s="13">
        <f t="shared" si="144"/>
        <v>20</v>
      </c>
      <c r="K1132" s="13">
        <f t="shared" si="143"/>
        <v>3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27"/>
      <c r="AE1132" s="35">
        <v>1129</v>
      </c>
    </row>
    <row r="1133" spans="1:31" ht="16.5" x14ac:dyDescent="0.2">
      <c r="A1133" s="55">
        <f t="shared" si="140"/>
        <v>15</v>
      </c>
      <c r="B1133" s="55">
        <f t="shared" si="146"/>
        <v>189</v>
      </c>
      <c r="C1133" s="55">
        <f t="shared" si="141"/>
        <v>9</v>
      </c>
      <c r="D1133" s="60">
        <f t="shared" si="145"/>
        <v>3150930</v>
      </c>
      <c r="E1133" s="26">
        <v>31509</v>
      </c>
      <c r="F1133" s="13">
        <v>3</v>
      </c>
      <c r="G1133" s="13" t="s">
        <v>291</v>
      </c>
      <c r="H1133" s="13" t="s">
        <v>698</v>
      </c>
      <c r="I1133" s="13">
        <f t="shared" si="142"/>
        <v>148</v>
      </c>
      <c r="J1133" s="13">
        <f t="shared" si="144"/>
        <v>20</v>
      </c>
      <c r="K1133" s="13">
        <f t="shared" si="143"/>
        <v>3</v>
      </c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27"/>
      <c r="AE1133" s="35">
        <v>1130</v>
      </c>
    </row>
    <row r="1134" spans="1:31" ht="17.25" thickBot="1" x14ac:dyDescent="0.25">
      <c r="A1134" s="55">
        <f t="shared" si="140"/>
        <v>15</v>
      </c>
      <c r="B1134" s="55">
        <f t="shared" si="146"/>
        <v>189</v>
      </c>
      <c r="C1134" s="55">
        <f t="shared" si="141"/>
        <v>9</v>
      </c>
      <c r="D1134" s="60">
        <f t="shared" si="145"/>
        <v>3150931</v>
      </c>
      <c r="E1134" s="28">
        <v>31509</v>
      </c>
      <c r="F1134" s="29">
        <v>3</v>
      </c>
      <c r="G1134" s="29" t="s">
        <v>292</v>
      </c>
      <c r="H1134" s="29" t="s">
        <v>296</v>
      </c>
      <c r="I1134" s="29">
        <f t="shared" si="142"/>
        <v>148</v>
      </c>
      <c r="J1134" s="29">
        <f t="shared" si="144"/>
        <v>20</v>
      </c>
      <c r="K1134" s="29">
        <f t="shared" si="143"/>
        <v>3</v>
      </c>
      <c r="L1134" s="29"/>
      <c r="M1134" s="29"/>
      <c r="N1134" s="29"/>
      <c r="O1134" s="29"/>
      <c r="P1134" s="29"/>
      <c r="Q1134" s="29"/>
      <c r="R1134" s="29"/>
      <c r="S1134" s="29"/>
      <c r="T1134" s="29"/>
      <c r="U1134" s="29"/>
      <c r="V1134" s="29"/>
      <c r="W1134" s="29"/>
      <c r="X1134" s="29"/>
      <c r="Y1134" s="29"/>
      <c r="Z1134" s="29"/>
      <c r="AA1134" s="29"/>
      <c r="AB1134" s="29"/>
      <c r="AC1134" s="29"/>
      <c r="AD1134" s="31"/>
      <c r="AE1134" s="35">
        <v>1131</v>
      </c>
    </row>
    <row r="1135" spans="1:31" ht="16.5" x14ac:dyDescent="0.2">
      <c r="A1135" s="55">
        <f t="shared" si="140"/>
        <v>15</v>
      </c>
      <c r="B1135" s="55">
        <f t="shared" si="146"/>
        <v>190</v>
      </c>
      <c r="C1135" s="55">
        <f t="shared" si="141"/>
        <v>10</v>
      </c>
      <c r="D1135" s="60">
        <f t="shared" si="145"/>
        <v>3151010</v>
      </c>
      <c r="E1135" s="23">
        <v>31510</v>
      </c>
      <c r="F1135" s="24">
        <v>1</v>
      </c>
      <c r="G1135" s="24" t="s">
        <v>291</v>
      </c>
      <c r="H1135" s="24" t="s">
        <v>749</v>
      </c>
      <c r="I1135" s="24">
        <f t="shared" si="142"/>
        <v>148</v>
      </c>
      <c r="J1135" s="24">
        <f t="shared" si="144"/>
        <v>20</v>
      </c>
      <c r="K1135" s="24">
        <f t="shared" si="143"/>
        <v>3</v>
      </c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5"/>
      <c r="AE1135" s="35">
        <v>1132</v>
      </c>
    </row>
    <row r="1136" spans="1:31" ht="16.5" x14ac:dyDescent="0.2">
      <c r="A1136" s="55">
        <f t="shared" si="140"/>
        <v>15</v>
      </c>
      <c r="B1136" s="55">
        <f t="shared" si="146"/>
        <v>190</v>
      </c>
      <c r="C1136" s="55">
        <f t="shared" si="141"/>
        <v>10</v>
      </c>
      <c r="D1136" s="60">
        <f t="shared" si="145"/>
        <v>3151011</v>
      </c>
      <c r="E1136" s="26">
        <v>31510</v>
      </c>
      <c r="F1136" s="13">
        <v>1</v>
      </c>
      <c r="G1136" s="13" t="s">
        <v>292</v>
      </c>
      <c r="H1136" s="13" t="s">
        <v>295</v>
      </c>
      <c r="I1136" s="13">
        <f t="shared" si="142"/>
        <v>148</v>
      </c>
      <c r="J1136" s="13">
        <f t="shared" si="144"/>
        <v>20</v>
      </c>
      <c r="K1136" s="13">
        <f t="shared" si="143"/>
        <v>3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27"/>
      <c r="AE1136" s="35">
        <v>1133</v>
      </c>
    </row>
    <row r="1137" spans="1:31" ht="16.5" x14ac:dyDescent="0.2">
      <c r="A1137" s="55">
        <f t="shared" si="140"/>
        <v>15</v>
      </c>
      <c r="B1137" s="55">
        <f t="shared" si="146"/>
        <v>190</v>
      </c>
      <c r="C1137" s="55">
        <f t="shared" si="141"/>
        <v>10</v>
      </c>
      <c r="D1137" s="60">
        <f t="shared" si="145"/>
        <v>3151020</v>
      </c>
      <c r="E1137" s="26">
        <v>31510</v>
      </c>
      <c r="F1137" s="13">
        <v>2</v>
      </c>
      <c r="G1137" s="13" t="s">
        <v>291</v>
      </c>
      <c r="H1137" s="13" t="s">
        <v>297</v>
      </c>
      <c r="I1137" s="13">
        <f t="shared" si="142"/>
        <v>148</v>
      </c>
      <c r="J1137" s="13">
        <f t="shared" si="144"/>
        <v>20</v>
      </c>
      <c r="K1137" s="13">
        <f t="shared" si="143"/>
        <v>3</v>
      </c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27"/>
      <c r="AE1137" s="35">
        <v>1134</v>
      </c>
    </row>
    <row r="1138" spans="1:31" ht="16.5" x14ac:dyDescent="0.2">
      <c r="A1138" s="55">
        <f t="shared" si="140"/>
        <v>15</v>
      </c>
      <c r="B1138" s="55">
        <f t="shared" si="146"/>
        <v>190</v>
      </c>
      <c r="C1138" s="55">
        <f t="shared" si="141"/>
        <v>10</v>
      </c>
      <c r="D1138" s="60">
        <f t="shared" si="145"/>
        <v>3151021</v>
      </c>
      <c r="E1138" s="26">
        <v>31510</v>
      </c>
      <c r="F1138" s="13">
        <v>2</v>
      </c>
      <c r="G1138" s="13" t="s">
        <v>292</v>
      </c>
      <c r="H1138" s="13" t="s">
        <v>299</v>
      </c>
      <c r="I1138" s="13">
        <f t="shared" si="142"/>
        <v>148</v>
      </c>
      <c r="J1138" s="13">
        <f t="shared" si="144"/>
        <v>20</v>
      </c>
      <c r="K1138" s="13">
        <f t="shared" si="143"/>
        <v>3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27"/>
      <c r="AE1138" s="35">
        <v>1135</v>
      </c>
    </row>
    <row r="1139" spans="1:31" ht="16.5" x14ac:dyDescent="0.2">
      <c r="A1139" s="55">
        <f t="shared" si="140"/>
        <v>15</v>
      </c>
      <c r="B1139" s="55">
        <f t="shared" si="146"/>
        <v>190</v>
      </c>
      <c r="C1139" s="55">
        <f t="shared" si="141"/>
        <v>10</v>
      </c>
      <c r="D1139" s="60">
        <f t="shared" si="145"/>
        <v>3151030</v>
      </c>
      <c r="E1139" s="26">
        <v>31510</v>
      </c>
      <c r="F1139" s="13">
        <v>3</v>
      </c>
      <c r="G1139" s="13" t="s">
        <v>291</v>
      </c>
      <c r="H1139" s="13" t="s">
        <v>1114</v>
      </c>
      <c r="I1139" s="13">
        <f t="shared" si="142"/>
        <v>148</v>
      </c>
      <c r="J1139" s="13">
        <f t="shared" si="144"/>
        <v>20</v>
      </c>
      <c r="K1139" s="13">
        <f t="shared" si="143"/>
        <v>3</v>
      </c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27"/>
      <c r="AE1139" s="35">
        <v>1136</v>
      </c>
    </row>
    <row r="1140" spans="1:31" ht="17.25" thickBot="1" x14ac:dyDescent="0.25">
      <c r="A1140" s="55">
        <f t="shared" si="140"/>
        <v>15</v>
      </c>
      <c r="B1140" s="55">
        <f t="shared" si="146"/>
        <v>190</v>
      </c>
      <c r="C1140" s="55">
        <f t="shared" si="141"/>
        <v>10</v>
      </c>
      <c r="D1140" s="60">
        <f t="shared" si="145"/>
        <v>3151031</v>
      </c>
      <c r="E1140" s="28">
        <v>31510</v>
      </c>
      <c r="F1140" s="29">
        <v>3</v>
      </c>
      <c r="G1140" s="29" t="s">
        <v>292</v>
      </c>
      <c r="H1140" s="29" t="s">
        <v>1119</v>
      </c>
      <c r="I1140" s="29">
        <f t="shared" si="142"/>
        <v>148</v>
      </c>
      <c r="J1140" s="29">
        <f t="shared" si="144"/>
        <v>20</v>
      </c>
      <c r="K1140" s="29">
        <f t="shared" si="143"/>
        <v>3</v>
      </c>
      <c r="L1140" s="29"/>
      <c r="M1140" s="29"/>
      <c r="N1140" s="29"/>
      <c r="O1140" s="29"/>
      <c r="P1140" s="29"/>
      <c r="Q1140" s="29"/>
      <c r="R1140" s="29"/>
      <c r="S1140" s="29"/>
      <c r="T1140" s="29"/>
      <c r="U1140" s="29"/>
      <c r="V1140" s="29"/>
      <c r="W1140" s="29"/>
      <c r="X1140" s="29"/>
      <c r="Y1140" s="29"/>
      <c r="Z1140" s="29"/>
      <c r="AA1140" s="29"/>
      <c r="AB1140" s="29"/>
      <c r="AC1140" s="29"/>
      <c r="AD1140" s="31"/>
      <c r="AE1140" s="35">
        <v>1137</v>
      </c>
    </row>
    <row r="1141" spans="1:31" ht="16.5" x14ac:dyDescent="0.2">
      <c r="A1141" s="55">
        <f t="shared" si="140"/>
        <v>15</v>
      </c>
      <c r="B1141" s="55">
        <f t="shared" si="146"/>
        <v>191</v>
      </c>
      <c r="C1141" s="55">
        <f t="shared" si="141"/>
        <v>11</v>
      </c>
      <c r="D1141" s="60">
        <f t="shared" si="145"/>
        <v>3151110</v>
      </c>
      <c r="E1141" s="23">
        <v>31511</v>
      </c>
      <c r="F1141" s="24">
        <v>1</v>
      </c>
      <c r="G1141" s="24" t="s">
        <v>291</v>
      </c>
      <c r="H1141" s="24" t="s">
        <v>749</v>
      </c>
      <c r="I1141" s="24">
        <f t="shared" si="142"/>
        <v>149</v>
      </c>
      <c r="J1141" s="24">
        <f t="shared" si="144"/>
        <v>20</v>
      </c>
      <c r="K1141" s="24">
        <f t="shared" si="143"/>
        <v>3</v>
      </c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5"/>
      <c r="AE1141" s="35">
        <v>1138</v>
      </c>
    </row>
    <row r="1142" spans="1:31" ht="16.5" x14ac:dyDescent="0.2">
      <c r="A1142" s="55">
        <f t="shared" si="140"/>
        <v>15</v>
      </c>
      <c r="B1142" s="55">
        <f t="shared" si="146"/>
        <v>191</v>
      </c>
      <c r="C1142" s="55">
        <f t="shared" si="141"/>
        <v>11</v>
      </c>
      <c r="D1142" s="60">
        <f t="shared" si="145"/>
        <v>3151111</v>
      </c>
      <c r="E1142" s="26">
        <v>31511</v>
      </c>
      <c r="F1142" s="13">
        <v>1</v>
      </c>
      <c r="G1142" s="13" t="s">
        <v>292</v>
      </c>
      <c r="H1142" s="13" t="s">
        <v>295</v>
      </c>
      <c r="I1142" s="13">
        <f t="shared" si="142"/>
        <v>149</v>
      </c>
      <c r="J1142" s="13">
        <f t="shared" si="144"/>
        <v>20</v>
      </c>
      <c r="K1142" s="13">
        <f t="shared" si="143"/>
        <v>3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27"/>
      <c r="AE1142" s="35">
        <v>1139</v>
      </c>
    </row>
    <row r="1143" spans="1:31" ht="16.5" x14ac:dyDescent="0.2">
      <c r="A1143" s="55">
        <f t="shared" si="140"/>
        <v>15</v>
      </c>
      <c r="B1143" s="55">
        <f t="shared" si="146"/>
        <v>191</v>
      </c>
      <c r="C1143" s="55">
        <f t="shared" si="141"/>
        <v>11</v>
      </c>
      <c r="D1143" s="60">
        <f t="shared" si="145"/>
        <v>3151120</v>
      </c>
      <c r="E1143" s="26">
        <v>31511</v>
      </c>
      <c r="F1143" s="13">
        <v>2</v>
      </c>
      <c r="G1143" s="13" t="s">
        <v>291</v>
      </c>
      <c r="H1143" s="13" t="s">
        <v>297</v>
      </c>
      <c r="I1143" s="13">
        <f t="shared" si="142"/>
        <v>149</v>
      </c>
      <c r="J1143" s="13">
        <f t="shared" si="144"/>
        <v>20</v>
      </c>
      <c r="K1143" s="13">
        <f t="shared" si="143"/>
        <v>3</v>
      </c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27"/>
      <c r="AE1143" s="35">
        <v>1140</v>
      </c>
    </row>
    <row r="1144" spans="1:31" ht="16.5" x14ac:dyDescent="0.2">
      <c r="A1144" s="55">
        <f t="shared" si="140"/>
        <v>15</v>
      </c>
      <c r="B1144" s="55">
        <f t="shared" si="146"/>
        <v>191</v>
      </c>
      <c r="C1144" s="55">
        <f t="shared" si="141"/>
        <v>11</v>
      </c>
      <c r="D1144" s="60">
        <f t="shared" si="145"/>
        <v>3151121</v>
      </c>
      <c r="E1144" s="26">
        <v>31511</v>
      </c>
      <c r="F1144" s="13">
        <v>2</v>
      </c>
      <c r="G1144" s="13" t="s">
        <v>292</v>
      </c>
      <c r="H1144" s="13" t="s">
        <v>299</v>
      </c>
      <c r="I1144" s="13">
        <f t="shared" si="142"/>
        <v>149</v>
      </c>
      <c r="J1144" s="13">
        <f t="shared" si="144"/>
        <v>20</v>
      </c>
      <c r="K1144" s="13">
        <f t="shared" si="143"/>
        <v>3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27"/>
      <c r="AE1144" s="35">
        <v>1141</v>
      </c>
    </row>
    <row r="1145" spans="1:31" ht="16.5" x14ac:dyDescent="0.2">
      <c r="A1145" s="55">
        <f t="shared" si="140"/>
        <v>15</v>
      </c>
      <c r="B1145" s="55">
        <f t="shared" si="146"/>
        <v>191</v>
      </c>
      <c r="C1145" s="55">
        <f t="shared" si="141"/>
        <v>11</v>
      </c>
      <c r="D1145" s="60">
        <f t="shared" si="145"/>
        <v>3151130</v>
      </c>
      <c r="E1145" s="26">
        <v>31511</v>
      </c>
      <c r="F1145" s="13">
        <v>3</v>
      </c>
      <c r="G1145" s="13" t="s">
        <v>291</v>
      </c>
      <c r="H1145" s="13" t="s">
        <v>698</v>
      </c>
      <c r="I1145" s="13">
        <f t="shared" si="142"/>
        <v>149</v>
      </c>
      <c r="J1145" s="13">
        <f t="shared" si="144"/>
        <v>20</v>
      </c>
      <c r="K1145" s="13">
        <f t="shared" si="143"/>
        <v>3</v>
      </c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27"/>
      <c r="AE1145" s="35">
        <v>1142</v>
      </c>
    </row>
    <row r="1146" spans="1:31" ht="17.25" thickBot="1" x14ac:dyDescent="0.25">
      <c r="A1146" s="55">
        <f t="shared" si="140"/>
        <v>15</v>
      </c>
      <c r="B1146" s="55">
        <f t="shared" si="146"/>
        <v>191</v>
      </c>
      <c r="C1146" s="55">
        <f t="shared" si="141"/>
        <v>11</v>
      </c>
      <c r="D1146" s="60">
        <f t="shared" si="145"/>
        <v>3151131</v>
      </c>
      <c r="E1146" s="28">
        <v>31511</v>
      </c>
      <c r="F1146" s="29">
        <v>3</v>
      </c>
      <c r="G1146" s="29" t="s">
        <v>292</v>
      </c>
      <c r="H1146" s="29" t="s">
        <v>296</v>
      </c>
      <c r="I1146" s="29">
        <f t="shared" si="142"/>
        <v>149</v>
      </c>
      <c r="J1146" s="29">
        <f t="shared" si="144"/>
        <v>20</v>
      </c>
      <c r="K1146" s="29">
        <f t="shared" si="143"/>
        <v>3</v>
      </c>
      <c r="L1146" s="29"/>
      <c r="M1146" s="29"/>
      <c r="N1146" s="29"/>
      <c r="O1146" s="29"/>
      <c r="P1146" s="29"/>
      <c r="Q1146" s="29"/>
      <c r="R1146" s="29"/>
      <c r="S1146" s="29"/>
      <c r="T1146" s="29"/>
      <c r="U1146" s="29"/>
      <c r="V1146" s="29"/>
      <c r="W1146" s="29"/>
      <c r="X1146" s="29"/>
      <c r="Y1146" s="29"/>
      <c r="Z1146" s="29"/>
      <c r="AA1146" s="29"/>
      <c r="AB1146" s="29"/>
      <c r="AC1146" s="29"/>
      <c r="AD1146" s="31"/>
      <c r="AE1146" s="35">
        <v>1143</v>
      </c>
    </row>
    <row r="1147" spans="1:31" ht="16.5" x14ac:dyDescent="0.2">
      <c r="A1147" s="55">
        <f t="shared" si="140"/>
        <v>15</v>
      </c>
      <c r="B1147" s="55">
        <f t="shared" si="146"/>
        <v>192</v>
      </c>
      <c r="C1147" s="55">
        <f t="shared" si="141"/>
        <v>12</v>
      </c>
      <c r="D1147" s="60">
        <f t="shared" si="145"/>
        <v>3151210</v>
      </c>
      <c r="E1147" s="23">
        <v>31512</v>
      </c>
      <c r="F1147" s="24">
        <v>1</v>
      </c>
      <c r="G1147" s="24" t="s">
        <v>291</v>
      </c>
      <c r="H1147" s="24" t="s">
        <v>749</v>
      </c>
      <c r="I1147" s="24">
        <f t="shared" si="142"/>
        <v>149</v>
      </c>
      <c r="J1147" s="24">
        <f t="shared" si="144"/>
        <v>20</v>
      </c>
      <c r="K1147" s="24">
        <f t="shared" si="143"/>
        <v>3</v>
      </c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5"/>
      <c r="AE1147" s="35">
        <v>1144</v>
      </c>
    </row>
    <row r="1148" spans="1:31" ht="16.5" x14ac:dyDescent="0.2">
      <c r="A1148" s="55">
        <f t="shared" si="140"/>
        <v>15</v>
      </c>
      <c r="B1148" s="55">
        <f t="shared" si="146"/>
        <v>192</v>
      </c>
      <c r="C1148" s="55">
        <f t="shared" si="141"/>
        <v>12</v>
      </c>
      <c r="D1148" s="60">
        <f t="shared" si="145"/>
        <v>3151211</v>
      </c>
      <c r="E1148" s="26">
        <v>31512</v>
      </c>
      <c r="F1148" s="13">
        <v>1</v>
      </c>
      <c r="G1148" s="13" t="s">
        <v>292</v>
      </c>
      <c r="H1148" s="13" t="s">
        <v>295</v>
      </c>
      <c r="I1148" s="13">
        <f t="shared" si="142"/>
        <v>149</v>
      </c>
      <c r="J1148" s="13">
        <f t="shared" si="144"/>
        <v>20</v>
      </c>
      <c r="K1148" s="13">
        <f t="shared" si="143"/>
        <v>3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27"/>
      <c r="AE1148" s="35">
        <v>1145</v>
      </c>
    </row>
    <row r="1149" spans="1:31" ht="16.5" x14ac:dyDescent="0.2">
      <c r="A1149" s="55">
        <f t="shared" si="140"/>
        <v>15</v>
      </c>
      <c r="B1149" s="55">
        <f t="shared" si="146"/>
        <v>192</v>
      </c>
      <c r="C1149" s="55">
        <f t="shared" si="141"/>
        <v>12</v>
      </c>
      <c r="D1149" s="60">
        <f t="shared" si="145"/>
        <v>3151220</v>
      </c>
      <c r="E1149" s="26">
        <v>31512</v>
      </c>
      <c r="F1149" s="13">
        <v>2</v>
      </c>
      <c r="G1149" s="13" t="s">
        <v>1113</v>
      </c>
      <c r="H1149" s="13" t="s">
        <v>297</v>
      </c>
      <c r="I1149" s="13">
        <f t="shared" si="142"/>
        <v>149</v>
      </c>
      <c r="J1149" s="13">
        <f t="shared" si="144"/>
        <v>20</v>
      </c>
      <c r="K1149" s="13">
        <f t="shared" si="143"/>
        <v>3</v>
      </c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27"/>
      <c r="AE1149" s="35">
        <v>1146</v>
      </c>
    </row>
    <row r="1150" spans="1:31" ht="16.5" x14ac:dyDescent="0.2">
      <c r="A1150" s="55">
        <f t="shared" si="140"/>
        <v>15</v>
      </c>
      <c r="B1150" s="55">
        <f t="shared" si="146"/>
        <v>192</v>
      </c>
      <c r="C1150" s="55">
        <f t="shared" si="141"/>
        <v>12</v>
      </c>
      <c r="D1150" s="60">
        <f t="shared" si="145"/>
        <v>3151221</v>
      </c>
      <c r="E1150" s="26">
        <v>31512</v>
      </c>
      <c r="F1150" s="13">
        <v>2</v>
      </c>
      <c r="G1150" s="13" t="s">
        <v>292</v>
      </c>
      <c r="H1150" s="13" t="s">
        <v>299</v>
      </c>
      <c r="I1150" s="13">
        <f t="shared" si="142"/>
        <v>149</v>
      </c>
      <c r="J1150" s="13">
        <f t="shared" si="144"/>
        <v>20</v>
      </c>
      <c r="K1150" s="13">
        <f t="shared" si="143"/>
        <v>3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27"/>
      <c r="AE1150" s="35">
        <v>1147</v>
      </c>
    </row>
    <row r="1151" spans="1:31" ht="16.5" x14ac:dyDescent="0.2">
      <c r="A1151" s="55">
        <f t="shared" si="140"/>
        <v>15</v>
      </c>
      <c r="B1151" s="55">
        <f t="shared" si="146"/>
        <v>192</v>
      </c>
      <c r="C1151" s="55">
        <f t="shared" si="141"/>
        <v>12</v>
      </c>
      <c r="D1151" s="60">
        <f t="shared" si="145"/>
        <v>3151230</v>
      </c>
      <c r="E1151" s="26">
        <v>31512</v>
      </c>
      <c r="F1151" s="13">
        <v>3</v>
      </c>
      <c r="G1151" s="13" t="s">
        <v>1113</v>
      </c>
      <c r="H1151" s="13" t="s">
        <v>1114</v>
      </c>
      <c r="I1151" s="13">
        <f t="shared" si="142"/>
        <v>149</v>
      </c>
      <c r="J1151" s="13">
        <f t="shared" si="144"/>
        <v>20</v>
      </c>
      <c r="K1151" s="13">
        <f t="shared" si="143"/>
        <v>3</v>
      </c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27"/>
      <c r="AE1151" s="35">
        <v>1148</v>
      </c>
    </row>
    <row r="1152" spans="1:31" ht="17.25" thickBot="1" x14ac:dyDescent="0.25">
      <c r="A1152" s="55">
        <f t="shared" si="140"/>
        <v>15</v>
      </c>
      <c r="B1152" s="55">
        <f t="shared" si="146"/>
        <v>192</v>
      </c>
      <c r="C1152" s="55">
        <f t="shared" si="141"/>
        <v>12</v>
      </c>
      <c r="D1152" s="60">
        <f t="shared" si="145"/>
        <v>3151231</v>
      </c>
      <c r="E1152" s="28">
        <v>31512</v>
      </c>
      <c r="F1152" s="29">
        <v>3</v>
      </c>
      <c r="G1152" s="29" t="s">
        <v>292</v>
      </c>
      <c r="H1152" s="29" t="s">
        <v>296</v>
      </c>
      <c r="I1152" s="29">
        <f t="shared" si="142"/>
        <v>149</v>
      </c>
      <c r="J1152" s="29">
        <f t="shared" si="144"/>
        <v>20</v>
      </c>
      <c r="K1152" s="29">
        <f t="shared" si="143"/>
        <v>3</v>
      </c>
      <c r="L1152" s="29"/>
      <c r="M1152" s="29"/>
      <c r="N1152" s="29"/>
      <c r="O1152" s="29"/>
      <c r="P1152" s="29"/>
      <c r="Q1152" s="29"/>
      <c r="R1152" s="29"/>
      <c r="S1152" s="29"/>
      <c r="T1152" s="29"/>
      <c r="U1152" s="29"/>
      <c r="V1152" s="29"/>
      <c r="W1152" s="29"/>
      <c r="X1152" s="29"/>
      <c r="Y1152" s="29"/>
      <c r="Z1152" s="29"/>
      <c r="AA1152" s="29"/>
      <c r="AB1152" s="29"/>
      <c r="AC1152" s="29"/>
      <c r="AD1152" s="31"/>
      <c r="AE1152" s="35">
        <v>1149</v>
      </c>
    </row>
    <row r="1153" spans="1:31" ht="16.5" x14ac:dyDescent="0.2">
      <c r="A1153" s="55">
        <f t="shared" si="140"/>
        <v>15</v>
      </c>
      <c r="B1153" s="55">
        <f t="shared" si="146"/>
        <v>193</v>
      </c>
      <c r="C1153" s="55">
        <f t="shared" si="141"/>
        <v>13</v>
      </c>
      <c r="D1153" s="60">
        <f t="shared" si="145"/>
        <v>3151310</v>
      </c>
      <c r="E1153" s="23">
        <v>31513</v>
      </c>
      <c r="F1153" s="24">
        <v>1</v>
      </c>
      <c r="G1153" s="24" t="s">
        <v>291</v>
      </c>
      <c r="H1153" s="24" t="s">
        <v>749</v>
      </c>
      <c r="I1153" s="24">
        <f t="shared" si="142"/>
        <v>150</v>
      </c>
      <c r="J1153" s="24">
        <f t="shared" si="144"/>
        <v>20</v>
      </c>
      <c r="K1153" s="24">
        <f t="shared" si="143"/>
        <v>3</v>
      </c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5"/>
      <c r="AE1153" s="35">
        <v>1150</v>
      </c>
    </row>
    <row r="1154" spans="1:31" ht="16.5" x14ac:dyDescent="0.2">
      <c r="A1154" s="55">
        <f t="shared" ref="A1154:A1170" si="147">MATCH(B1154-1,$AU$4:$AU$19,1)</f>
        <v>15</v>
      </c>
      <c r="B1154" s="55">
        <f t="shared" si="146"/>
        <v>193</v>
      </c>
      <c r="C1154" s="55">
        <f t="shared" ref="C1154:C1170" si="148">B1154-INDEX($AU$4:$AU$19,A1154)</f>
        <v>13</v>
      </c>
      <c r="D1154" s="60">
        <f t="shared" si="145"/>
        <v>3151311</v>
      </c>
      <c r="E1154" s="26">
        <v>31513</v>
      </c>
      <c r="F1154" s="13">
        <v>1</v>
      </c>
      <c r="G1154" s="13" t="s">
        <v>292</v>
      </c>
      <c r="H1154" s="13" t="s">
        <v>295</v>
      </c>
      <c r="I1154" s="13">
        <f t="shared" ref="I1154:I1170" si="149">INDEX($AL$4:$AL$198,B1154)</f>
        <v>150</v>
      </c>
      <c r="J1154" s="13">
        <f t="shared" si="144"/>
        <v>20</v>
      </c>
      <c r="K1154" s="13">
        <f t="shared" ref="K1154:K1170" si="150">INDEX($AP$4:$AP$198,B1154)</f>
        <v>3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27"/>
      <c r="AE1154" s="35">
        <v>1151</v>
      </c>
    </row>
    <row r="1155" spans="1:31" ht="16.5" x14ac:dyDescent="0.2">
      <c r="A1155" s="55">
        <f t="shared" si="147"/>
        <v>15</v>
      </c>
      <c r="B1155" s="55">
        <f t="shared" si="146"/>
        <v>193</v>
      </c>
      <c r="C1155" s="55">
        <f t="shared" si="148"/>
        <v>13</v>
      </c>
      <c r="D1155" s="60">
        <f t="shared" si="145"/>
        <v>3151320</v>
      </c>
      <c r="E1155" s="26">
        <v>31513</v>
      </c>
      <c r="F1155" s="13">
        <v>2</v>
      </c>
      <c r="G1155" s="13" t="s">
        <v>291</v>
      </c>
      <c r="H1155" s="13" t="s">
        <v>297</v>
      </c>
      <c r="I1155" s="13">
        <f t="shared" si="149"/>
        <v>150</v>
      </c>
      <c r="J1155" s="13">
        <f t="shared" ref="J1155:J1170" si="151">INDEX($AM$4:$AO$198,B1155,F1155)</f>
        <v>20</v>
      </c>
      <c r="K1155" s="13">
        <f t="shared" si="150"/>
        <v>3</v>
      </c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27"/>
      <c r="AE1155" s="35">
        <v>1152</v>
      </c>
    </row>
    <row r="1156" spans="1:31" ht="16.5" x14ac:dyDescent="0.2">
      <c r="A1156" s="55">
        <f t="shared" si="147"/>
        <v>15</v>
      </c>
      <c r="B1156" s="55">
        <f t="shared" si="146"/>
        <v>193</v>
      </c>
      <c r="C1156" s="55">
        <f t="shared" si="148"/>
        <v>13</v>
      </c>
      <c r="D1156" s="60">
        <f t="shared" si="145"/>
        <v>3151321</v>
      </c>
      <c r="E1156" s="26">
        <v>31513</v>
      </c>
      <c r="F1156" s="13">
        <v>2</v>
      </c>
      <c r="G1156" s="13" t="s">
        <v>292</v>
      </c>
      <c r="H1156" s="13" t="s">
        <v>299</v>
      </c>
      <c r="I1156" s="13">
        <f t="shared" si="149"/>
        <v>150</v>
      </c>
      <c r="J1156" s="13">
        <f t="shared" si="151"/>
        <v>20</v>
      </c>
      <c r="K1156" s="13">
        <f t="shared" si="150"/>
        <v>3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27"/>
      <c r="AE1156" s="35">
        <v>1153</v>
      </c>
    </row>
    <row r="1157" spans="1:31" ht="16.5" x14ac:dyDescent="0.2">
      <c r="A1157" s="55">
        <f t="shared" si="147"/>
        <v>15</v>
      </c>
      <c r="B1157" s="55">
        <f t="shared" si="146"/>
        <v>193</v>
      </c>
      <c r="C1157" s="55">
        <f t="shared" si="148"/>
        <v>13</v>
      </c>
      <c r="D1157" s="60">
        <f t="shared" ref="D1157:D1170" si="152">E1157*100+F1157*10+IF(G1157="jlr",0,1)</f>
        <v>3151330</v>
      </c>
      <c r="E1157" s="26">
        <v>31513</v>
      </c>
      <c r="F1157" s="13">
        <v>3</v>
      </c>
      <c r="G1157" s="13" t="s">
        <v>291</v>
      </c>
      <c r="H1157" s="13" t="s">
        <v>698</v>
      </c>
      <c r="I1157" s="13">
        <f t="shared" si="149"/>
        <v>150</v>
      </c>
      <c r="J1157" s="13">
        <f t="shared" si="151"/>
        <v>20</v>
      </c>
      <c r="K1157" s="13">
        <f t="shared" si="150"/>
        <v>3</v>
      </c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27"/>
      <c r="AE1157" s="35">
        <v>1154</v>
      </c>
    </row>
    <row r="1158" spans="1:31" ht="17.25" thickBot="1" x14ac:dyDescent="0.25">
      <c r="A1158" s="55">
        <f t="shared" si="147"/>
        <v>15</v>
      </c>
      <c r="B1158" s="55">
        <f t="shared" si="146"/>
        <v>193</v>
      </c>
      <c r="C1158" s="55">
        <f t="shared" si="148"/>
        <v>13</v>
      </c>
      <c r="D1158" s="60">
        <f t="shared" si="152"/>
        <v>3151331</v>
      </c>
      <c r="E1158" s="28">
        <v>31513</v>
      </c>
      <c r="F1158" s="29">
        <v>3</v>
      </c>
      <c r="G1158" s="29" t="s">
        <v>292</v>
      </c>
      <c r="H1158" s="29" t="s">
        <v>296</v>
      </c>
      <c r="I1158" s="29">
        <f t="shared" si="149"/>
        <v>150</v>
      </c>
      <c r="J1158" s="29">
        <f t="shared" si="151"/>
        <v>20</v>
      </c>
      <c r="K1158" s="29">
        <f t="shared" si="150"/>
        <v>3</v>
      </c>
      <c r="L1158" s="29"/>
      <c r="M1158" s="29"/>
      <c r="N1158" s="29"/>
      <c r="O1158" s="29"/>
      <c r="P1158" s="29"/>
      <c r="Q1158" s="29"/>
      <c r="R1158" s="29"/>
      <c r="S1158" s="29"/>
      <c r="T1158" s="29"/>
      <c r="U1158" s="29"/>
      <c r="V1158" s="29"/>
      <c r="W1158" s="29"/>
      <c r="X1158" s="29"/>
      <c r="Y1158" s="29"/>
      <c r="Z1158" s="29"/>
      <c r="AA1158" s="29"/>
      <c r="AB1158" s="29"/>
      <c r="AC1158" s="29"/>
      <c r="AD1158" s="31"/>
      <c r="AE1158" s="35">
        <v>1155</v>
      </c>
    </row>
    <row r="1159" spans="1:31" ht="16.5" x14ac:dyDescent="0.2">
      <c r="A1159" s="55">
        <f t="shared" si="147"/>
        <v>15</v>
      </c>
      <c r="B1159" s="55">
        <f t="shared" si="146"/>
        <v>194</v>
      </c>
      <c r="C1159" s="55">
        <f t="shared" si="148"/>
        <v>14</v>
      </c>
      <c r="D1159" s="60">
        <f t="shared" si="152"/>
        <v>3151410</v>
      </c>
      <c r="E1159" s="23">
        <v>31514</v>
      </c>
      <c r="F1159" s="24">
        <v>1</v>
      </c>
      <c r="G1159" s="24" t="s">
        <v>291</v>
      </c>
      <c r="H1159" s="24" t="s">
        <v>749</v>
      </c>
      <c r="I1159" s="24">
        <f t="shared" si="149"/>
        <v>150</v>
      </c>
      <c r="J1159" s="24">
        <f t="shared" si="151"/>
        <v>20</v>
      </c>
      <c r="K1159" s="24">
        <f t="shared" si="150"/>
        <v>3</v>
      </c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5"/>
      <c r="AE1159" s="35">
        <v>1156</v>
      </c>
    </row>
    <row r="1160" spans="1:31" ht="16.5" x14ac:dyDescent="0.2">
      <c r="A1160" s="55">
        <f t="shared" si="147"/>
        <v>15</v>
      </c>
      <c r="B1160" s="55">
        <f t="shared" si="146"/>
        <v>194</v>
      </c>
      <c r="C1160" s="55">
        <f t="shared" si="148"/>
        <v>14</v>
      </c>
      <c r="D1160" s="60">
        <f t="shared" si="152"/>
        <v>3151411</v>
      </c>
      <c r="E1160" s="26">
        <v>31514</v>
      </c>
      <c r="F1160" s="13">
        <v>1</v>
      </c>
      <c r="G1160" s="13" t="s">
        <v>1111</v>
      </c>
      <c r="H1160" s="13" t="s">
        <v>295</v>
      </c>
      <c r="I1160" s="13">
        <f t="shared" si="149"/>
        <v>150</v>
      </c>
      <c r="J1160" s="13">
        <f t="shared" si="151"/>
        <v>20</v>
      </c>
      <c r="K1160" s="13">
        <f t="shared" si="150"/>
        <v>3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27"/>
      <c r="AE1160" s="35">
        <v>1157</v>
      </c>
    </row>
    <row r="1161" spans="1:31" ht="16.5" x14ac:dyDescent="0.2">
      <c r="A1161" s="55">
        <f t="shared" si="147"/>
        <v>15</v>
      </c>
      <c r="B1161" s="55">
        <f t="shared" ref="B1161:B1170" si="153">INT((AE1164-1)/6)+1</f>
        <v>194</v>
      </c>
      <c r="C1161" s="55">
        <f t="shared" si="148"/>
        <v>14</v>
      </c>
      <c r="D1161" s="60">
        <f t="shared" si="152"/>
        <v>3151420</v>
      </c>
      <c r="E1161" s="26">
        <v>31514</v>
      </c>
      <c r="F1161" s="13">
        <v>2</v>
      </c>
      <c r="G1161" s="13" t="s">
        <v>291</v>
      </c>
      <c r="H1161" s="13" t="s">
        <v>297</v>
      </c>
      <c r="I1161" s="13">
        <f t="shared" si="149"/>
        <v>150</v>
      </c>
      <c r="J1161" s="13">
        <f t="shared" si="151"/>
        <v>20</v>
      </c>
      <c r="K1161" s="13">
        <f t="shared" si="150"/>
        <v>3</v>
      </c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27"/>
      <c r="AE1161" s="35">
        <v>1158</v>
      </c>
    </row>
    <row r="1162" spans="1:31" ht="16.5" x14ac:dyDescent="0.2">
      <c r="A1162" s="55">
        <f t="shared" si="147"/>
        <v>15</v>
      </c>
      <c r="B1162" s="55">
        <f t="shared" si="153"/>
        <v>194</v>
      </c>
      <c r="C1162" s="55">
        <f t="shared" si="148"/>
        <v>14</v>
      </c>
      <c r="D1162" s="60">
        <f t="shared" si="152"/>
        <v>3151421</v>
      </c>
      <c r="E1162" s="26">
        <v>31514</v>
      </c>
      <c r="F1162" s="13">
        <v>2</v>
      </c>
      <c r="G1162" s="13" t="s">
        <v>292</v>
      </c>
      <c r="H1162" s="13" t="s">
        <v>299</v>
      </c>
      <c r="I1162" s="13">
        <f t="shared" si="149"/>
        <v>150</v>
      </c>
      <c r="J1162" s="13">
        <f t="shared" si="151"/>
        <v>20</v>
      </c>
      <c r="K1162" s="13">
        <f t="shared" si="150"/>
        <v>3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27"/>
      <c r="AE1162" s="35">
        <v>1159</v>
      </c>
    </row>
    <row r="1163" spans="1:31" ht="16.5" x14ac:dyDescent="0.2">
      <c r="A1163" s="55">
        <f t="shared" si="147"/>
        <v>15</v>
      </c>
      <c r="B1163" s="55">
        <f t="shared" si="153"/>
        <v>194</v>
      </c>
      <c r="C1163" s="55">
        <f t="shared" si="148"/>
        <v>14</v>
      </c>
      <c r="D1163" s="60">
        <f t="shared" si="152"/>
        <v>3151430</v>
      </c>
      <c r="E1163" s="26">
        <v>31514</v>
      </c>
      <c r="F1163" s="13">
        <v>3</v>
      </c>
      <c r="G1163" s="13" t="s">
        <v>291</v>
      </c>
      <c r="H1163" s="13" t="s">
        <v>698</v>
      </c>
      <c r="I1163" s="13">
        <f t="shared" si="149"/>
        <v>150</v>
      </c>
      <c r="J1163" s="13">
        <f t="shared" si="151"/>
        <v>20</v>
      </c>
      <c r="K1163" s="13">
        <f t="shared" si="150"/>
        <v>3</v>
      </c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27"/>
      <c r="AE1163" s="35">
        <v>1160</v>
      </c>
    </row>
    <row r="1164" spans="1:31" ht="17.25" thickBot="1" x14ac:dyDescent="0.25">
      <c r="A1164" s="55">
        <f t="shared" si="147"/>
        <v>15</v>
      </c>
      <c r="B1164" s="55">
        <f t="shared" si="153"/>
        <v>194</v>
      </c>
      <c r="C1164" s="55">
        <f t="shared" si="148"/>
        <v>14</v>
      </c>
      <c r="D1164" s="60">
        <f t="shared" si="152"/>
        <v>3151431</v>
      </c>
      <c r="E1164" s="28">
        <v>31514</v>
      </c>
      <c r="F1164" s="29">
        <v>3</v>
      </c>
      <c r="G1164" s="29" t="s">
        <v>292</v>
      </c>
      <c r="H1164" s="29" t="s">
        <v>296</v>
      </c>
      <c r="I1164" s="29">
        <f t="shared" si="149"/>
        <v>150</v>
      </c>
      <c r="J1164" s="29">
        <f t="shared" si="151"/>
        <v>20</v>
      </c>
      <c r="K1164" s="29">
        <f t="shared" si="150"/>
        <v>3</v>
      </c>
      <c r="L1164" s="29"/>
      <c r="M1164" s="29"/>
      <c r="N1164" s="29"/>
      <c r="O1164" s="29"/>
      <c r="P1164" s="29"/>
      <c r="Q1164" s="29"/>
      <c r="R1164" s="29"/>
      <c r="S1164" s="29"/>
      <c r="T1164" s="29"/>
      <c r="U1164" s="29"/>
      <c r="V1164" s="29"/>
      <c r="W1164" s="29"/>
      <c r="X1164" s="29"/>
      <c r="Y1164" s="29"/>
      <c r="Z1164" s="29"/>
      <c r="AA1164" s="29"/>
      <c r="AB1164" s="29"/>
      <c r="AC1164" s="29"/>
      <c r="AD1164" s="31"/>
      <c r="AE1164" s="35">
        <v>1161</v>
      </c>
    </row>
    <row r="1165" spans="1:31" ht="16.5" x14ac:dyDescent="0.2">
      <c r="A1165" s="55">
        <f t="shared" si="147"/>
        <v>15</v>
      </c>
      <c r="B1165" s="55">
        <f t="shared" si="153"/>
        <v>195</v>
      </c>
      <c r="C1165" s="55">
        <f t="shared" si="148"/>
        <v>15</v>
      </c>
      <c r="D1165" s="60">
        <f t="shared" si="152"/>
        <v>3151510</v>
      </c>
      <c r="E1165" s="23">
        <v>31515</v>
      </c>
      <c r="F1165" s="24">
        <v>1</v>
      </c>
      <c r="G1165" s="24" t="s">
        <v>291</v>
      </c>
      <c r="H1165" s="24" t="s">
        <v>749</v>
      </c>
      <c r="I1165" s="24">
        <f t="shared" si="149"/>
        <v>150</v>
      </c>
      <c r="J1165" s="24">
        <f t="shared" si="151"/>
        <v>20</v>
      </c>
      <c r="K1165" s="24">
        <f t="shared" si="150"/>
        <v>3</v>
      </c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5"/>
      <c r="AE1165" s="35">
        <v>1162</v>
      </c>
    </row>
    <row r="1166" spans="1:31" ht="16.5" x14ac:dyDescent="0.2">
      <c r="A1166" s="55">
        <f t="shared" si="147"/>
        <v>15</v>
      </c>
      <c r="B1166" s="55">
        <f t="shared" si="153"/>
        <v>195</v>
      </c>
      <c r="C1166" s="55">
        <f t="shared" si="148"/>
        <v>15</v>
      </c>
      <c r="D1166" s="60">
        <f t="shared" si="152"/>
        <v>3151511</v>
      </c>
      <c r="E1166" s="26">
        <v>31515</v>
      </c>
      <c r="F1166" s="13">
        <v>1</v>
      </c>
      <c r="G1166" s="13" t="s">
        <v>292</v>
      </c>
      <c r="H1166" s="13" t="s">
        <v>295</v>
      </c>
      <c r="I1166" s="13">
        <f t="shared" si="149"/>
        <v>150</v>
      </c>
      <c r="J1166" s="13">
        <f t="shared" si="151"/>
        <v>20</v>
      </c>
      <c r="K1166" s="13">
        <f t="shared" si="150"/>
        <v>3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27"/>
      <c r="AE1166" s="35">
        <v>1163</v>
      </c>
    </row>
    <row r="1167" spans="1:31" ht="16.5" x14ac:dyDescent="0.2">
      <c r="A1167" s="55">
        <f t="shared" si="147"/>
        <v>15</v>
      </c>
      <c r="B1167" s="55">
        <f t="shared" si="153"/>
        <v>195</v>
      </c>
      <c r="C1167" s="55">
        <f t="shared" si="148"/>
        <v>15</v>
      </c>
      <c r="D1167" s="60">
        <f t="shared" si="152"/>
        <v>3151520</v>
      </c>
      <c r="E1167" s="26">
        <v>31515</v>
      </c>
      <c r="F1167" s="13">
        <v>2</v>
      </c>
      <c r="G1167" s="13" t="s">
        <v>291</v>
      </c>
      <c r="H1167" s="13" t="s">
        <v>297</v>
      </c>
      <c r="I1167" s="13">
        <f t="shared" si="149"/>
        <v>150</v>
      </c>
      <c r="J1167" s="13">
        <f t="shared" si="151"/>
        <v>20</v>
      </c>
      <c r="K1167" s="13">
        <f t="shared" si="150"/>
        <v>3</v>
      </c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27"/>
      <c r="AE1167" s="35">
        <v>1164</v>
      </c>
    </row>
    <row r="1168" spans="1:31" ht="16.5" x14ac:dyDescent="0.2">
      <c r="A1168" s="55">
        <f t="shared" si="147"/>
        <v>15</v>
      </c>
      <c r="B1168" s="55">
        <f t="shared" si="153"/>
        <v>195</v>
      </c>
      <c r="C1168" s="55">
        <f t="shared" si="148"/>
        <v>15</v>
      </c>
      <c r="D1168" s="60">
        <f t="shared" si="152"/>
        <v>3151521</v>
      </c>
      <c r="E1168" s="26">
        <v>31515</v>
      </c>
      <c r="F1168" s="13">
        <v>2</v>
      </c>
      <c r="G1168" s="13" t="s">
        <v>292</v>
      </c>
      <c r="H1168" s="13" t="s">
        <v>299</v>
      </c>
      <c r="I1168" s="13">
        <f t="shared" si="149"/>
        <v>150</v>
      </c>
      <c r="J1168" s="13">
        <f t="shared" si="151"/>
        <v>20</v>
      </c>
      <c r="K1168" s="13">
        <f t="shared" si="150"/>
        <v>3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27"/>
      <c r="AE1168" s="35">
        <v>1165</v>
      </c>
    </row>
    <row r="1169" spans="1:31" ht="16.5" x14ac:dyDescent="0.2">
      <c r="A1169" s="55">
        <f t="shared" si="147"/>
        <v>15</v>
      </c>
      <c r="B1169" s="55">
        <f t="shared" si="153"/>
        <v>195</v>
      </c>
      <c r="C1169" s="55">
        <f t="shared" si="148"/>
        <v>15</v>
      </c>
      <c r="D1169" s="60">
        <f t="shared" si="152"/>
        <v>3151530</v>
      </c>
      <c r="E1169" s="26">
        <v>31515</v>
      </c>
      <c r="F1169" s="13">
        <v>3</v>
      </c>
      <c r="G1169" s="13" t="s">
        <v>1113</v>
      </c>
      <c r="H1169" s="13" t="s">
        <v>1114</v>
      </c>
      <c r="I1169" s="13">
        <f t="shared" si="149"/>
        <v>150</v>
      </c>
      <c r="J1169" s="13">
        <f t="shared" si="151"/>
        <v>20</v>
      </c>
      <c r="K1169" s="13">
        <f t="shared" si="150"/>
        <v>3</v>
      </c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27"/>
      <c r="AE1169" s="35">
        <v>1166</v>
      </c>
    </row>
    <row r="1170" spans="1:31" ht="17.25" thickBot="1" x14ac:dyDescent="0.25">
      <c r="A1170" s="55">
        <f t="shared" si="147"/>
        <v>15</v>
      </c>
      <c r="B1170" s="55">
        <f t="shared" si="153"/>
        <v>195</v>
      </c>
      <c r="C1170" s="55">
        <f t="shared" si="148"/>
        <v>15</v>
      </c>
      <c r="D1170" s="60">
        <f t="shared" si="152"/>
        <v>3151531</v>
      </c>
      <c r="E1170" s="28">
        <v>31515</v>
      </c>
      <c r="F1170" s="29">
        <v>3</v>
      </c>
      <c r="G1170" s="29" t="s">
        <v>292</v>
      </c>
      <c r="H1170" s="29" t="s">
        <v>296</v>
      </c>
      <c r="I1170" s="29">
        <f t="shared" si="149"/>
        <v>150</v>
      </c>
      <c r="J1170" s="29">
        <f t="shared" si="151"/>
        <v>20</v>
      </c>
      <c r="K1170" s="29">
        <f t="shared" si="150"/>
        <v>3</v>
      </c>
      <c r="L1170" s="29"/>
      <c r="M1170" s="29"/>
      <c r="N1170" s="29"/>
      <c r="O1170" s="29"/>
      <c r="P1170" s="29"/>
      <c r="Q1170" s="29"/>
      <c r="R1170" s="29"/>
      <c r="S1170" s="29"/>
      <c r="T1170" s="29"/>
      <c r="U1170" s="29"/>
      <c r="V1170" s="29"/>
      <c r="W1170" s="29"/>
      <c r="X1170" s="29"/>
      <c r="Y1170" s="29"/>
      <c r="Z1170" s="29"/>
      <c r="AA1170" s="29"/>
      <c r="AB1170" s="29"/>
      <c r="AC1170" s="29"/>
      <c r="AD1170" s="31"/>
      <c r="AE1170" s="35">
        <v>1167</v>
      </c>
    </row>
    <row r="1171" spans="1:31" x14ac:dyDescent="0.2">
      <c r="AE1171" s="35">
        <v>1168</v>
      </c>
    </row>
    <row r="1172" spans="1:31" x14ac:dyDescent="0.2">
      <c r="AE1172" s="35">
        <v>1169</v>
      </c>
    </row>
    <row r="1173" spans="1:31" x14ac:dyDescent="0.2">
      <c r="AE1173" s="35">
        <v>1170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4" t="s">
        <v>32</v>
      </c>
      <c r="B1" s="4" t="s">
        <v>33</v>
      </c>
      <c r="C1" s="4" t="s">
        <v>34</v>
      </c>
      <c r="D1" s="4" t="s">
        <v>35</v>
      </c>
      <c r="E1" s="4" t="s">
        <v>171</v>
      </c>
      <c r="F1" s="4" t="s">
        <v>36</v>
      </c>
      <c r="G1" s="4" t="s">
        <v>37</v>
      </c>
      <c r="H1" s="4" t="s">
        <v>38</v>
      </c>
      <c r="I1" s="4" t="s">
        <v>39</v>
      </c>
    </row>
    <row r="2" spans="1:9" ht="33" x14ac:dyDescent="0.2">
      <c r="A2" s="6">
        <v>-2</v>
      </c>
      <c r="B2" s="9" t="s">
        <v>40</v>
      </c>
      <c r="C2" s="9">
        <v>1</v>
      </c>
      <c r="D2" s="6" t="s">
        <v>41</v>
      </c>
      <c r="E2" s="7"/>
      <c r="F2" s="6"/>
      <c r="G2" s="6" t="s">
        <v>42</v>
      </c>
      <c r="H2" s="6"/>
      <c r="I2" s="6"/>
    </row>
    <row r="3" spans="1:9" ht="33.75" customHeight="1" x14ac:dyDescent="0.2">
      <c r="A3" s="6">
        <v>-1</v>
      </c>
      <c r="B3" s="9"/>
      <c r="C3" s="9">
        <v>1</v>
      </c>
      <c r="D3" s="6" t="s">
        <v>43</v>
      </c>
      <c r="E3" s="7"/>
      <c r="F3" s="6"/>
      <c r="G3" s="6" t="s">
        <v>44</v>
      </c>
      <c r="H3" s="6"/>
      <c r="I3" s="6"/>
    </row>
    <row r="4" spans="1:9" ht="16.5" x14ac:dyDescent="0.2">
      <c r="A4" s="6">
        <v>1</v>
      </c>
      <c r="B4" s="9" t="s">
        <v>45</v>
      </c>
      <c r="C4" s="9">
        <v>1</v>
      </c>
      <c r="D4" s="6" t="s">
        <v>47</v>
      </c>
      <c r="E4" s="7"/>
      <c r="F4" s="6" t="s">
        <v>48</v>
      </c>
      <c r="G4" s="6" t="s">
        <v>49</v>
      </c>
      <c r="H4" s="6" t="s">
        <v>50</v>
      </c>
      <c r="I4" s="6"/>
    </row>
    <row r="5" spans="1:9" ht="21" customHeight="1" x14ac:dyDescent="0.2">
      <c r="A5" s="6">
        <v>2</v>
      </c>
      <c r="B5" s="9" t="s">
        <v>51</v>
      </c>
      <c r="C5" s="9">
        <v>1</v>
      </c>
      <c r="D5" s="6" t="s">
        <v>46</v>
      </c>
      <c r="E5" s="7"/>
      <c r="F5" s="6" t="s">
        <v>52</v>
      </c>
      <c r="G5" s="6" t="s">
        <v>53</v>
      </c>
      <c r="H5" s="6" t="s">
        <v>54</v>
      </c>
      <c r="I5" s="6" t="s">
        <v>55</v>
      </c>
    </row>
    <row r="6" spans="1:9" ht="18" customHeight="1" x14ac:dyDescent="0.2">
      <c r="A6" s="6">
        <v>3</v>
      </c>
      <c r="B6" s="9"/>
      <c r="C6" s="6">
        <v>1</v>
      </c>
      <c r="D6" s="117" t="s">
        <v>56</v>
      </c>
      <c r="E6" s="117"/>
      <c r="F6" s="117"/>
      <c r="G6" s="117"/>
      <c r="H6" s="117"/>
      <c r="I6" s="117"/>
    </row>
    <row r="7" spans="1:9" ht="18" customHeight="1" x14ac:dyDescent="0.2">
      <c r="A7" s="6">
        <v>4</v>
      </c>
      <c r="B7" s="9" t="s">
        <v>57</v>
      </c>
      <c r="C7" s="6">
        <v>1</v>
      </c>
      <c r="D7" s="6" t="s">
        <v>58</v>
      </c>
      <c r="E7" s="7"/>
      <c r="F7" s="6" t="s">
        <v>59</v>
      </c>
      <c r="G7" s="6"/>
      <c r="H7" s="6"/>
      <c r="I7" s="6" t="s">
        <v>60</v>
      </c>
    </row>
    <row r="8" spans="1:9" ht="21" customHeight="1" x14ac:dyDescent="0.2">
      <c r="A8" s="6">
        <v>5</v>
      </c>
      <c r="B8" s="9" t="s">
        <v>61</v>
      </c>
      <c r="C8" s="9">
        <v>1</v>
      </c>
      <c r="D8" s="117" t="s">
        <v>62</v>
      </c>
      <c r="E8" s="117"/>
      <c r="F8" s="117"/>
      <c r="G8" s="117"/>
      <c r="H8" s="117"/>
      <c r="I8" s="117"/>
    </row>
    <row r="9" spans="1:9" ht="18.75" customHeight="1" x14ac:dyDescent="0.2">
      <c r="A9" s="6">
        <v>6</v>
      </c>
      <c r="B9" s="9" t="s">
        <v>63</v>
      </c>
      <c r="C9" s="9">
        <v>1</v>
      </c>
      <c r="D9" s="6" t="s">
        <v>58</v>
      </c>
      <c r="E9" s="7"/>
      <c r="F9" s="6" t="s">
        <v>64</v>
      </c>
      <c r="G9" s="6"/>
      <c r="H9" s="6" t="s">
        <v>65</v>
      </c>
      <c r="I9" s="6" t="s">
        <v>60</v>
      </c>
    </row>
    <row r="10" spans="1:9" ht="16.5" x14ac:dyDescent="0.2">
      <c r="A10" s="6">
        <v>7</v>
      </c>
      <c r="B10" s="9" t="s">
        <v>66</v>
      </c>
      <c r="C10" s="9">
        <v>1</v>
      </c>
      <c r="D10" s="6" t="s">
        <v>67</v>
      </c>
      <c r="E10" s="7"/>
      <c r="F10" s="6" t="s">
        <v>68</v>
      </c>
      <c r="G10" s="6"/>
      <c r="H10" s="6"/>
      <c r="I10" s="6" t="s">
        <v>55</v>
      </c>
    </row>
    <row r="11" spans="1:9" ht="19.5" customHeight="1" x14ac:dyDescent="0.2">
      <c r="A11" s="6">
        <v>8</v>
      </c>
      <c r="B11" s="9" t="s">
        <v>69</v>
      </c>
      <c r="C11" s="9">
        <v>1</v>
      </c>
      <c r="D11" s="117" t="s">
        <v>62</v>
      </c>
      <c r="E11" s="117"/>
      <c r="F11" s="117"/>
      <c r="G11" s="117"/>
      <c r="H11" s="117"/>
      <c r="I11" s="117"/>
    </row>
    <row r="12" spans="1:9" ht="19.5" customHeight="1" x14ac:dyDescent="0.2">
      <c r="A12" s="6">
        <v>9</v>
      </c>
      <c r="B12" s="116" t="s">
        <v>70</v>
      </c>
      <c r="C12" s="116"/>
      <c r="D12" s="116"/>
      <c r="E12" s="116"/>
      <c r="F12" s="116"/>
      <c r="G12" s="116"/>
      <c r="H12" s="116"/>
      <c r="I12" s="116"/>
    </row>
    <row r="13" spans="1:9" ht="19.5" customHeight="1" x14ac:dyDescent="0.2">
      <c r="A13" s="6">
        <v>10</v>
      </c>
      <c r="B13" s="9" t="s">
        <v>71</v>
      </c>
      <c r="C13" s="9">
        <v>1</v>
      </c>
      <c r="D13" s="6" t="s">
        <v>72</v>
      </c>
      <c r="E13" s="7"/>
      <c r="F13" s="8" t="s">
        <v>160</v>
      </c>
      <c r="G13" s="6"/>
      <c r="H13" s="6" t="s">
        <v>73</v>
      </c>
      <c r="I13" s="6"/>
    </row>
    <row r="14" spans="1:9" s="5" customFormat="1" ht="19.5" customHeight="1" x14ac:dyDescent="0.2">
      <c r="A14" s="7">
        <v>11</v>
      </c>
      <c r="B14" s="10" t="s">
        <v>159</v>
      </c>
      <c r="C14" s="10">
        <v>1</v>
      </c>
      <c r="D14" s="7" t="s">
        <v>72</v>
      </c>
      <c r="E14" s="7"/>
      <c r="F14" s="8" t="s">
        <v>161</v>
      </c>
      <c r="G14" s="7"/>
      <c r="H14" s="7" t="s">
        <v>73</v>
      </c>
      <c r="I14" s="7"/>
    </row>
    <row r="15" spans="1:9" ht="20.25" customHeight="1" x14ac:dyDescent="0.2">
      <c r="A15" s="7">
        <v>12</v>
      </c>
      <c r="B15" s="9"/>
      <c r="C15" s="9">
        <v>1</v>
      </c>
      <c r="D15" s="117" t="s">
        <v>74</v>
      </c>
      <c r="E15" s="117"/>
      <c r="F15" s="117"/>
      <c r="G15" s="117"/>
      <c r="H15" s="117"/>
      <c r="I15" s="117"/>
    </row>
    <row r="16" spans="1:9" ht="17.100000000000001" customHeight="1" x14ac:dyDescent="0.2">
      <c r="A16" s="7">
        <v>13</v>
      </c>
      <c r="B16" s="9" t="s">
        <v>75</v>
      </c>
      <c r="C16" s="9">
        <v>1</v>
      </c>
      <c r="D16" s="8" t="s">
        <v>72</v>
      </c>
      <c r="E16" s="7"/>
      <c r="F16" s="6" t="s">
        <v>76</v>
      </c>
      <c r="G16" s="6"/>
      <c r="H16" s="6"/>
      <c r="I16" s="6"/>
    </row>
    <row r="17" spans="1:9" ht="17.100000000000001" customHeight="1" x14ac:dyDescent="0.2">
      <c r="A17" s="7">
        <v>14</v>
      </c>
      <c r="B17" s="9" t="s">
        <v>77</v>
      </c>
      <c r="C17" s="9">
        <v>1</v>
      </c>
      <c r="D17" s="6"/>
      <c r="E17" s="7"/>
      <c r="F17" s="6" t="s">
        <v>78</v>
      </c>
      <c r="G17" s="6"/>
      <c r="H17" s="6"/>
      <c r="I17" s="6"/>
    </row>
    <row r="18" spans="1:9" ht="17.100000000000001" customHeight="1" x14ac:dyDescent="0.2">
      <c r="A18" s="7">
        <v>15</v>
      </c>
      <c r="B18" s="9" t="s">
        <v>79</v>
      </c>
      <c r="C18" s="9">
        <v>1</v>
      </c>
      <c r="D18" s="6"/>
      <c r="E18" s="7"/>
      <c r="F18" s="6" t="s">
        <v>80</v>
      </c>
      <c r="G18" s="6"/>
      <c r="H18" s="6"/>
      <c r="I18" s="6"/>
    </row>
    <row r="19" spans="1:9" ht="17.100000000000001" customHeight="1" x14ac:dyDescent="0.2">
      <c r="A19" s="7">
        <v>16</v>
      </c>
      <c r="B19" s="9" t="s">
        <v>81</v>
      </c>
      <c r="C19" s="9">
        <v>1</v>
      </c>
      <c r="D19" s="6"/>
      <c r="E19" s="7"/>
      <c r="F19" s="6"/>
      <c r="G19" s="6"/>
      <c r="H19" s="6"/>
      <c r="I19" s="6"/>
    </row>
    <row r="20" spans="1:9" ht="33" customHeight="1" x14ac:dyDescent="0.2">
      <c r="A20" s="7">
        <v>17</v>
      </c>
      <c r="B20" s="117" t="s">
        <v>82</v>
      </c>
      <c r="C20" s="117"/>
      <c r="D20" s="117"/>
      <c r="E20" s="117"/>
      <c r="F20" s="117"/>
      <c r="G20" s="117"/>
      <c r="H20" s="117"/>
      <c r="I20" s="117"/>
    </row>
    <row r="21" spans="1:9" ht="17.100000000000001" customHeight="1" x14ac:dyDescent="0.2">
      <c r="A21" s="7">
        <v>18</v>
      </c>
      <c r="B21" s="9" t="s">
        <v>81</v>
      </c>
      <c r="C21" s="9">
        <v>1</v>
      </c>
      <c r="D21" s="6" t="s">
        <v>72</v>
      </c>
      <c r="E21" s="7"/>
      <c r="F21" s="6" t="s">
        <v>83</v>
      </c>
      <c r="G21" s="6"/>
      <c r="H21" s="6"/>
      <c r="I21" s="6"/>
    </row>
    <row r="22" spans="1:9" ht="17.100000000000001" customHeight="1" x14ac:dyDescent="0.2">
      <c r="A22" s="7">
        <v>19</v>
      </c>
      <c r="B22" s="9" t="s">
        <v>84</v>
      </c>
      <c r="C22" s="9">
        <v>1</v>
      </c>
      <c r="D22" s="6"/>
      <c r="E22" s="7"/>
      <c r="F22" s="6" t="s">
        <v>85</v>
      </c>
      <c r="G22" s="6"/>
      <c r="H22" s="6"/>
      <c r="I22" s="6"/>
    </row>
    <row r="23" spans="1:9" ht="17.100000000000001" customHeight="1" x14ac:dyDescent="0.2">
      <c r="A23" s="7">
        <v>20</v>
      </c>
      <c r="B23" s="9" t="s">
        <v>86</v>
      </c>
      <c r="C23" s="9">
        <v>1</v>
      </c>
      <c r="D23" s="6"/>
      <c r="E23" s="7"/>
      <c r="F23" s="6" t="s">
        <v>87</v>
      </c>
      <c r="G23" s="6"/>
      <c r="H23" s="6"/>
      <c r="I23" s="6"/>
    </row>
    <row r="24" spans="1:9" ht="17.25" customHeight="1" x14ac:dyDescent="0.2">
      <c r="A24" s="7">
        <v>21</v>
      </c>
      <c r="B24" s="116" t="s">
        <v>88</v>
      </c>
      <c r="C24" s="116"/>
      <c r="D24" s="116"/>
      <c r="E24" s="116"/>
      <c r="F24" s="116"/>
      <c r="G24" s="116"/>
      <c r="H24" s="116"/>
      <c r="I24" s="116"/>
    </row>
    <row r="25" spans="1:9" ht="17.100000000000001" customHeight="1" x14ac:dyDescent="0.2">
      <c r="A25" s="7">
        <v>22</v>
      </c>
      <c r="B25" s="9" t="s">
        <v>89</v>
      </c>
      <c r="C25" s="9">
        <v>1</v>
      </c>
      <c r="D25" s="6"/>
      <c r="E25" s="7"/>
      <c r="F25" s="6" t="s">
        <v>90</v>
      </c>
      <c r="G25" s="6"/>
      <c r="H25" s="6"/>
      <c r="I25" s="6"/>
    </row>
    <row r="26" spans="1:9" ht="17.100000000000001" customHeight="1" x14ac:dyDescent="0.2">
      <c r="A26" s="7">
        <v>23</v>
      </c>
      <c r="B26" s="9" t="s">
        <v>91</v>
      </c>
      <c r="C26" s="9">
        <v>1</v>
      </c>
      <c r="D26" s="6"/>
      <c r="E26" s="7"/>
      <c r="F26" s="6" t="s">
        <v>92</v>
      </c>
      <c r="G26" s="6"/>
      <c r="H26" s="6"/>
      <c r="I26" s="6"/>
    </row>
    <row r="27" spans="1:9" ht="17.100000000000001" customHeight="1" x14ac:dyDescent="0.2">
      <c r="A27" s="7">
        <v>24</v>
      </c>
      <c r="B27" s="9" t="s">
        <v>93</v>
      </c>
      <c r="C27" s="9">
        <v>1</v>
      </c>
      <c r="D27" s="6"/>
      <c r="E27" s="7"/>
      <c r="F27" s="6" t="s">
        <v>94</v>
      </c>
      <c r="G27" s="6"/>
      <c r="H27" s="6"/>
      <c r="I27" s="6"/>
    </row>
    <row r="28" spans="1:9" ht="35.25" customHeight="1" x14ac:dyDescent="0.2">
      <c r="A28" s="7">
        <v>25</v>
      </c>
      <c r="B28" s="117" t="s">
        <v>95</v>
      </c>
      <c r="C28" s="117"/>
      <c r="D28" s="117"/>
      <c r="E28" s="117"/>
      <c r="F28" s="117"/>
      <c r="G28" s="117"/>
      <c r="H28" s="117"/>
      <c r="I28" s="117"/>
    </row>
    <row r="29" spans="1:9" ht="18.75" customHeight="1" x14ac:dyDescent="0.2">
      <c r="A29" s="7">
        <v>26</v>
      </c>
      <c r="B29" s="9" t="s">
        <v>153</v>
      </c>
      <c r="C29" s="9">
        <v>2</v>
      </c>
      <c r="D29" s="8" t="s">
        <v>172</v>
      </c>
      <c r="E29" s="8" t="s">
        <v>173</v>
      </c>
      <c r="F29" s="6" t="s">
        <v>154</v>
      </c>
      <c r="G29" s="6"/>
      <c r="H29" s="6"/>
      <c r="I29" s="6"/>
    </row>
    <row r="30" spans="1:9" ht="16.5" x14ac:dyDescent="0.2">
      <c r="A30" s="7">
        <v>27</v>
      </c>
      <c r="B30" s="9" t="s">
        <v>97</v>
      </c>
      <c r="C30" s="9">
        <v>2</v>
      </c>
      <c r="D30" s="6" t="s">
        <v>96</v>
      </c>
      <c r="E30" s="7"/>
      <c r="F30" s="6" t="s">
        <v>98</v>
      </c>
      <c r="G30" s="6"/>
      <c r="H30" s="6"/>
      <c r="I30" s="6"/>
    </row>
    <row r="31" spans="1:9" ht="16.5" x14ac:dyDescent="0.2">
      <c r="A31" s="7">
        <v>28</v>
      </c>
      <c r="B31" s="9" t="s">
        <v>99</v>
      </c>
      <c r="C31" s="9">
        <v>2</v>
      </c>
      <c r="D31" s="6" t="s">
        <v>96</v>
      </c>
      <c r="E31" s="7"/>
      <c r="F31" s="6" t="s">
        <v>100</v>
      </c>
      <c r="G31" s="6"/>
      <c r="H31" s="6"/>
      <c r="I31" s="6"/>
    </row>
    <row r="32" spans="1:9" ht="20.25" customHeight="1" x14ac:dyDescent="0.2">
      <c r="A32" s="7">
        <v>29</v>
      </c>
      <c r="B32" s="117" t="s">
        <v>101</v>
      </c>
      <c r="C32" s="117"/>
      <c r="D32" s="117"/>
      <c r="E32" s="117"/>
      <c r="F32" s="117"/>
      <c r="G32" s="117"/>
      <c r="H32" s="117"/>
      <c r="I32" s="117"/>
    </row>
    <row r="33" spans="1:9" ht="16.5" x14ac:dyDescent="0.2">
      <c r="A33" s="7">
        <v>30</v>
      </c>
      <c r="B33" s="9" t="s">
        <v>102</v>
      </c>
      <c r="C33" s="9">
        <v>2</v>
      </c>
      <c r="D33" s="6"/>
      <c r="E33" s="7"/>
      <c r="F33" s="6" t="s">
        <v>155</v>
      </c>
      <c r="G33" s="6"/>
      <c r="H33" s="6"/>
      <c r="I33" s="6"/>
    </row>
    <row r="34" spans="1:9" ht="16.5" x14ac:dyDescent="0.2">
      <c r="A34" s="7">
        <v>31</v>
      </c>
      <c r="B34" s="9" t="s">
        <v>103</v>
      </c>
      <c r="C34" s="9">
        <v>2</v>
      </c>
      <c r="D34" s="8" t="s">
        <v>163</v>
      </c>
      <c r="E34" s="8"/>
      <c r="F34" s="6" t="s">
        <v>155</v>
      </c>
      <c r="G34" s="6"/>
      <c r="H34" s="6"/>
      <c r="I34" s="6"/>
    </row>
    <row r="35" spans="1:9" ht="22.5" customHeight="1" x14ac:dyDescent="0.2">
      <c r="A35" s="7">
        <v>32</v>
      </c>
      <c r="B35" s="9" t="s">
        <v>104</v>
      </c>
      <c r="C35" s="9">
        <v>2</v>
      </c>
      <c r="D35" s="6"/>
      <c r="E35" s="7"/>
      <c r="F35" s="6" t="s">
        <v>105</v>
      </c>
      <c r="G35" s="6"/>
      <c r="H35" s="6"/>
      <c r="I35" s="6"/>
    </row>
    <row r="36" spans="1:9" ht="20.25" customHeight="1" x14ac:dyDescent="0.2">
      <c r="A36" s="7">
        <v>33</v>
      </c>
      <c r="B36" s="10" t="s">
        <v>106</v>
      </c>
      <c r="C36" s="10">
        <v>2</v>
      </c>
      <c r="D36" s="7" t="s">
        <v>174</v>
      </c>
      <c r="E36" s="7" t="s">
        <v>175</v>
      </c>
      <c r="F36" s="7" t="s">
        <v>105</v>
      </c>
      <c r="G36" s="7"/>
      <c r="H36" s="7"/>
      <c r="I36" s="7"/>
    </row>
    <row r="37" spans="1:9" ht="16.5" x14ac:dyDescent="0.2">
      <c r="A37" s="7">
        <v>34</v>
      </c>
      <c r="B37" s="9" t="s">
        <v>107</v>
      </c>
      <c r="C37" s="9">
        <v>2</v>
      </c>
      <c r="D37" s="6"/>
      <c r="E37" s="7"/>
      <c r="F37" s="6" t="s">
        <v>108</v>
      </c>
      <c r="G37" s="6"/>
      <c r="H37" s="6"/>
      <c r="I37" s="6"/>
    </row>
    <row r="38" spans="1:9" ht="16.5" x14ac:dyDescent="0.2">
      <c r="A38" s="7">
        <v>35</v>
      </c>
      <c r="B38" s="9" t="s">
        <v>109</v>
      </c>
      <c r="C38" s="9">
        <v>2</v>
      </c>
      <c r="D38" s="8" t="s">
        <v>162</v>
      </c>
      <c r="E38" s="8"/>
      <c r="F38" s="6" t="s">
        <v>108</v>
      </c>
      <c r="G38" s="6"/>
      <c r="H38" s="6"/>
      <c r="I38" s="6"/>
    </row>
    <row r="39" spans="1:9" ht="24" customHeight="1" x14ac:dyDescent="0.2">
      <c r="A39" s="7">
        <v>36</v>
      </c>
      <c r="B39" s="9" t="s">
        <v>110</v>
      </c>
      <c r="C39" s="9">
        <v>2</v>
      </c>
      <c r="D39" s="6"/>
      <c r="E39" s="7"/>
      <c r="F39" s="6" t="s">
        <v>111</v>
      </c>
      <c r="G39" s="6"/>
      <c r="H39" s="6"/>
      <c r="I39" s="6"/>
    </row>
    <row r="40" spans="1:9" ht="16.5" x14ac:dyDescent="0.2">
      <c r="A40" s="7">
        <v>37</v>
      </c>
      <c r="B40" s="9" t="s">
        <v>112</v>
      </c>
      <c r="C40" s="9">
        <v>2</v>
      </c>
      <c r="D40" s="8" t="s">
        <v>162</v>
      </c>
      <c r="E40" s="8" t="s">
        <v>194</v>
      </c>
      <c r="F40" s="6" t="s">
        <v>111</v>
      </c>
      <c r="G40" s="6"/>
      <c r="H40" s="6"/>
      <c r="I40" s="6"/>
    </row>
    <row r="41" spans="1:9" ht="16.5" x14ac:dyDescent="0.2">
      <c r="A41" s="7">
        <v>38</v>
      </c>
      <c r="B41" s="9" t="s">
        <v>113</v>
      </c>
      <c r="C41" s="9">
        <v>2</v>
      </c>
      <c r="D41" s="6"/>
      <c r="E41" s="7"/>
      <c r="F41" s="6" t="s">
        <v>114</v>
      </c>
      <c r="G41" s="6"/>
      <c r="H41" s="6"/>
      <c r="I41" s="6"/>
    </row>
    <row r="42" spans="1:9" ht="16.5" x14ac:dyDescent="0.2">
      <c r="A42" s="7">
        <v>39</v>
      </c>
      <c r="B42" s="9" t="s">
        <v>115</v>
      </c>
      <c r="C42" s="9">
        <v>2</v>
      </c>
      <c r="D42" s="8" t="s">
        <v>165</v>
      </c>
      <c r="E42" s="8"/>
      <c r="F42" s="6" t="s">
        <v>114</v>
      </c>
      <c r="G42" s="6"/>
      <c r="H42" s="6"/>
      <c r="I42" s="6"/>
    </row>
    <row r="43" spans="1:9" ht="16.5" x14ac:dyDescent="0.2">
      <c r="A43" s="7">
        <v>40</v>
      </c>
      <c r="B43" s="9" t="s">
        <v>116</v>
      </c>
      <c r="C43" s="9">
        <v>2</v>
      </c>
      <c r="D43" s="6"/>
      <c r="E43" s="7"/>
      <c r="F43" s="6" t="s">
        <v>117</v>
      </c>
      <c r="G43" s="6"/>
      <c r="H43" s="6"/>
      <c r="I43" s="6"/>
    </row>
    <row r="44" spans="1:9" ht="16.5" x14ac:dyDescent="0.2">
      <c r="A44" s="7">
        <v>41</v>
      </c>
      <c r="B44" s="9" t="s">
        <v>118</v>
      </c>
      <c r="C44" s="9">
        <v>2</v>
      </c>
      <c r="D44" s="8" t="s">
        <v>176</v>
      </c>
      <c r="E44" s="8" t="s">
        <v>195</v>
      </c>
      <c r="F44" s="6" t="s">
        <v>119</v>
      </c>
      <c r="G44" s="6"/>
      <c r="H44" s="6"/>
      <c r="I44" s="6"/>
    </row>
    <row r="45" spans="1:9" ht="20.25" customHeight="1" x14ac:dyDescent="0.2">
      <c r="A45" s="7">
        <v>42</v>
      </c>
      <c r="B45" s="9" t="s">
        <v>120</v>
      </c>
      <c r="C45" s="6">
        <v>3</v>
      </c>
      <c r="D45" s="8" t="s">
        <v>177</v>
      </c>
      <c r="E45" s="8" t="s">
        <v>185</v>
      </c>
      <c r="F45" s="8" t="s">
        <v>218</v>
      </c>
      <c r="G45" s="6"/>
      <c r="H45" s="6"/>
      <c r="I45" s="6"/>
    </row>
    <row r="46" spans="1:9" ht="16.5" x14ac:dyDescent="0.2">
      <c r="A46" s="7">
        <v>43</v>
      </c>
      <c r="B46" s="9" t="s">
        <v>121</v>
      </c>
      <c r="C46" s="6">
        <v>3</v>
      </c>
      <c r="D46" s="6" t="s">
        <v>122</v>
      </c>
      <c r="E46" s="8" t="s">
        <v>196</v>
      </c>
      <c r="F46" s="8" t="s">
        <v>219</v>
      </c>
      <c r="G46" s="6"/>
      <c r="H46" s="6"/>
      <c r="I46" s="6"/>
    </row>
    <row r="47" spans="1:9" ht="16.5" x14ac:dyDescent="0.2">
      <c r="A47" s="7">
        <v>44</v>
      </c>
      <c r="B47" s="9" t="s">
        <v>123</v>
      </c>
      <c r="C47" s="6">
        <v>3</v>
      </c>
      <c r="D47" s="8" t="s">
        <v>178</v>
      </c>
      <c r="E47" s="8" t="s">
        <v>179</v>
      </c>
      <c r="F47" s="8" t="s">
        <v>220</v>
      </c>
      <c r="G47" s="6"/>
      <c r="H47" s="6"/>
      <c r="I47" s="6"/>
    </row>
    <row r="48" spans="1:9" ht="16.5" customHeight="1" x14ac:dyDescent="0.2">
      <c r="A48" s="7">
        <v>45</v>
      </c>
      <c r="B48" s="117" t="s">
        <v>156</v>
      </c>
      <c r="C48" s="117"/>
      <c r="D48" s="117"/>
      <c r="E48" s="117"/>
      <c r="F48" s="117"/>
      <c r="G48" s="117"/>
      <c r="H48" s="117"/>
      <c r="I48" s="117"/>
    </row>
    <row r="49" spans="1:9" ht="16.5" x14ac:dyDescent="0.2">
      <c r="A49" s="7">
        <v>46</v>
      </c>
      <c r="B49" s="9" t="s">
        <v>124</v>
      </c>
      <c r="C49" s="6">
        <v>3</v>
      </c>
      <c r="D49" s="8" t="s">
        <v>166</v>
      </c>
      <c r="E49" s="8" t="s">
        <v>180</v>
      </c>
      <c r="F49" s="8" t="s">
        <v>221</v>
      </c>
      <c r="G49" s="6"/>
      <c r="H49" s="6"/>
      <c r="I49" s="6"/>
    </row>
    <row r="50" spans="1:9" ht="16.5" x14ac:dyDescent="0.2">
      <c r="A50" s="7">
        <v>47</v>
      </c>
      <c r="B50" s="9" t="s">
        <v>125</v>
      </c>
      <c r="C50" s="6">
        <v>3</v>
      </c>
      <c r="D50" s="6" t="s">
        <v>126</v>
      </c>
      <c r="E50" s="8" t="s">
        <v>186</v>
      </c>
      <c r="F50" s="8" t="s">
        <v>227</v>
      </c>
      <c r="G50" s="6"/>
      <c r="H50" s="6"/>
      <c r="I50" s="6"/>
    </row>
    <row r="51" spans="1:9" ht="16.5" x14ac:dyDescent="0.2">
      <c r="A51" s="7">
        <v>48</v>
      </c>
      <c r="B51" s="9" t="s">
        <v>127</v>
      </c>
      <c r="C51" s="6">
        <v>3</v>
      </c>
      <c r="D51" s="8" t="s">
        <v>181</v>
      </c>
      <c r="E51" s="8" t="s">
        <v>187</v>
      </c>
      <c r="F51" s="8" t="s">
        <v>222</v>
      </c>
      <c r="G51" s="6"/>
      <c r="H51" s="6"/>
      <c r="I51" s="6"/>
    </row>
    <row r="52" spans="1:9" ht="16.5" x14ac:dyDescent="0.2">
      <c r="A52" s="7">
        <v>49</v>
      </c>
      <c r="B52" s="9" t="s">
        <v>128</v>
      </c>
      <c r="C52" s="6">
        <v>3</v>
      </c>
      <c r="D52" s="6" t="s">
        <v>126</v>
      </c>
      <c r="E52" s="8" t="s">
        <v>188</v>
      </c>
      <c r="F52" s="8" t="s">
        <v>228</v>
      </c>
      <c r="G52" s="6"/>
      <c r="H52" s="6"/>
      <c r="I52" s="6"/>
    </row>
    <row r="53" spans="1:9" ht="16.5" x14ac:dyDescent="0.2">
      <c r="A53" s="7">
        <v>50</v>
      </c>
      <c r="B53" s="9" t="s">
        <v>129</v>
      </c>
      <c r="C53" s="6">
        <v>3</v>
      </c>
      <c r="D53" s="8" t="s">
        <v>181</v>
      </c>
      <c r="E53" s="8" t="s">
        <v>189</v>
      </c>
      <c r="F53" s="8" t="s">
        <v>229</v>
      </c>
      <c r="G53" s="6"/>
      <c r="H53" s="6"/>
      <c r="I53" s="6"/>
    </row>
    <row r="54" spans="1:9" ht="16.5" x14ac:dyDescent="0.2">
      <c r="A54" s="7">
        <v>51</v>
      </c>
      <c r="B54" s="9" t="s">
        <v>130</v>
      </c>
      <c r="C54" s="6">
        <v>3</v>
      </c>
      <c r="D54" s="8" t="s">
        <v>164</v>
      </c>
      <c r="E54" s="8" t="s">
        <v>182</v>
      </c>
      <c r="F54" s="8" t="s">
        <v>223</v>
      </c>
      <c r="G54" s="6"/>
      <c r="H54" s="6"/>
      <c r="I54" s="6"/>
    </row>
    <row r="55" spans="1:9" ht="16.5" x14ac:dyDescent="0.2">
      <c r="A55" s="7">
        <v>52</v>
      </c>
      <c r="B55" s="9" t="s">
        <v>131</v>
      </c>
      <c r="C55" s="6">
        <v>4</v>
      </c>
      <c r="D55" s="8" t="s">
        <v>181</v>
      </c>
      <c r="E55" s="8" t="s">
        <v>190</v>
      </c>
      <c r="F55" s="8" t="s">
        <v>230</v>
      </c>
      <c r="G55" s="6"/>
      <c r="H55" s="6"/>
      <c r="I55" s="6"/>
    </row>
    <row r="56" spans="1:9" ht="16.5" x14ac:dyDescent="0.2">
      <c r="A56" s="7">
        <v>53</v>
      </c>
      <c r="B56" s="9" t="s">
        <v>132</v>
      </c>
      <c r="C56" s="6">
        <v>4</v>
      </c>
      <c r="D56" s="8" t="s">
        <v>170</v>
      </c>
      <c r="E56" s="8" t="s">
        <v>191</v>
      </c>
      <c r="F56" s="8" t="s">
        <v>231</v>
      </c>
      <c r="G56" s="6"/>
      <c r="H56" s="6"/>
      <c r="I56" s="6"/>
    </row>
    <row r="57" spans="1:9" ht="16.5" x14ac:dyDescent="0.2">
      <c r="A57" s="7">
        <v>54</v>
      </c>
      <c r="B57" s="9" t="s">
        <v>133</v>
      </c>
      <c r="C57" s="6">
        <v>4</v>
      </c>
      <c r="D57" s="8" t="s">
        <v>170</v>
      </c>
      <c r="E57" s="8" t="s">
        <v>192</v>
      </c>
      <c r="F57" s="8" t="s">
        <v>232</v>
      </c>
      <c r="G57" s="6"/>
      <c r="H57" s="6"/>
      <c r="I57" s="6"/>
    </row>
    <row r="58" spans="1:9" ht="16.5" x14ac:dyDescent="0.2">
      <c r="A58" s="7">
        <v>55</v>
      </c>
      <c r="B58" s="9" t="s">
        <v>134</v>
      </c>
      <c r="C58" s="6">
        <v>4</v>
      </c>
      <c r="D58" s="8" t="s">
        <v>183</v>
      </c>
      <c r="E58" s="8" t="s">
        <v>193</v>
      </c>
      <c r="F58" s="8" t="s">
        <v>233</v>
      </c>
      <c r="G58" s="6"/>
      <c r="H58" s="6"/>
      <c r="I58" s="6"/>
    </row>
    <row r="59" spans="1:9" ht="16.5" x14ac:dyDescent="0.2">
      <c r="A59" s="7">
        <v>56</v>
      </c>
      <c r="B59" s="9" t="s">
        <v>135</v>
      </c>
      <c r="C59" s="6">
        <v>4</v>
      </c>
      <c r="D59" s="8" t="s">
        <v>167</v>
      </c>
      <c r="E59" s="8" t="s">
        <v>197</v>
      </c>
      <c r="F59" s="8" t="s">
        <v>234</v>
      </c>
      <c r="G59" s="6"/>
      <c r="H59" s="6"/>
      <c r="I59" s="6"/>
    </row>
    <row r="60" spans="1:9" ht="16.5" x14ac:dyDescent="0.2">
      <c r="A60" s="7">
        <v>57</v>
      </c>
      <c r="B60" s="9" t="s">
        <v>136</v>
      </c>
      <c r="C60" s="6">
        <v>4</v>
      </c>
      <c r="D60" s="8" t="s">
        <v>184</v>
      </c>
      <c r="E60" s="8" t="s">
        <v>198</v>
      </c>
      <c r="F60" s="8" t="s">
        <v>235</v>
      </c>
      <c r="G60" s="6"/>
      <c r="H60" s="6"/>
      <c r="I60" s="6"/>
    </row>
    <row r="61" spans="1:9" ht="16.5" x14ac:dyDescent="0.2">
      <c r="A61" s="7">
        <v>58</v>
      </c>
      <c r="B61" s="9" t="s">
        <v>157</v>
      </c>
      <c r="C61" s="6">
        <v>5</v>
      </c>
      <c r="D61" s="8" t="s">
        <v>168</v>
      </c>
      <c r="E61" s="8" t="s">
        <v>199</v>
      </c>
      <c r="F61" s="8" t="s">
        <v>224</v>
      </c>
      <c r="G61" s="6"/>
      <c r="H61" s="6"/>
      <c r="I61" s="6"/>
    </row>
    <row r="62" spans="1:9" ht="16.5" x14ac:dyDescent="0.2">
      <c r="A62" s="7">
        <v>59</v>
      </c>
      <c r="B62" s="9" t="s">
        <v>138</v>
      </c>
      <c r="C62" s="6">
        <v>5</v>
      </c>
      <c r="D62" s="8" t="s">
        <v>141</v>
      </c>
      <c r="E62" s="8" t="s">
        <v>200</v>
      </c>
      <c r="F62" s="8" t="s">
        <v>137</v>
      </c>
      <c r="G62" s="6"/>
      <c r="H62" s="6"/>
      <c r="I62" s="6"/>
    </row>
    <row r="63" spans="1:9" ht="16.5" x14ac:dyDescent="0.2">
      <c r="A63" s="7">
        <v>60</v>
      </c>
      <c r="B63" s="9" t="s">
        <v>139</v>
      </c>
      <c r="C63" s="6">
        <v>5</v>
      </c>
      <c r="D63" s="8" t="s">
        <v>169</v>
      </c>
      <c r="E63" s="8" t="s">
        <v>201</v>
      </c>
      <c r="F63" s="8" t="s">
        <v>225</v>
      </c>
      <c r="G63" s="6"/>
      <c r="H63" s="6"/>
      <c r="I63" s="6"/>
    </row>
    <row r="64" spans="1:9" ht="16.5" x14ac:dyDescent="0.2">
      <c r="A64" s="7">
        <v>61</v>
      </c>
      <c r="B64" s="9" t="s">
        <v>140</v>
      </c>
      <c r="C64" s="6">
        <v>5</v>
      </c>
      <c r="D64" s="6" t="s">
        <v>141</v>
      </c>
      <c r="E64" s="8" t="s">
        <v>210</v>
      </c>
      <c r="F64" s="8" t="s">
        <v>226</v>
      </c>
      <c r="G64" s="6"/>
      <c r="H64" s="6"/>
      <c r="I64" s="6"/>
    </row>
    <row r="65" spans="1:9" ht="16.5" x14ac:dyDescent="0.2">
      <c r="A65" s="7">
        <v>62</v>
      </c>
      <c r="B65" s="9" t="s">
        <v>142</v>
      </c>
      <c r="C65" s="6">
        <v>5</v>
      </c>
      <c r="D65" s="8" t="s">
        <v>168</v>
      </c>
      <c r="E65" s="8" t="s">
        <v>203</v>
      </c>
      <c r="F65" s="8" t="s">
        <v>237</v>
      </c>
      <c r="G65" s="6"/>
      <c r="H65" s="6"/>
      <c r="I65" s="6"/>
    </row>
    <row r="66" spans="1:9" ht="16.5" x14ac:dyDescent="0.2">
      <c r="A66" s="7">
        <v>63</v>
      </c>
      <c r="B66" s="9" t="s">
        <v>143</v>
      </c>
      <c r="C66" s="6">
        <v>6</v>
      </c>
      <c r="D66" s="8" t="s">
        <v>168</v>
      </c>
      <c r="E66" s="8" t="s">
        <v>204</v>
      </c>
      <c r="F66" s="8" t="s">
        <v>236</v>
      </c>
      <c r="G66" s="6"/>
      <c r="H66" s="6"/>
      <c r="I66" s="6"/>
    </row>
    <row r="67" spans="1:9" ht="16.5" x14ac:dyDescent="0.2">
      <c r="A67" s="7">
        <v>64</v>
      </c>
      <c r="B67" s="9" t="s">
        <v>144</v>
      </c>
      <c r="C67" s="6">
        <v>6</v>
      </c>
      <c r="D67" s="8" t="s">
        <v>168</v>
      </c>
      <c r="E67" s="8" t="s">
        <v>205</v>
      </c>
      <c r="F67" s="8" t="s">
        <v>238</v>
      </c>
      <c r="G67" s="6"/>
      <c r="H67" s="6"/>
      <c r="I67" s="6"/>
    </row>
    <row r="68" spans="1:9" ht="16.5" x14ac:dyDescent="0.2">
      <c r="A68" s="7">
        <v>65</v>
      </c>
      <c r="B68" s="9" t="s">
        <v>145</v>
      </c>
      <c r="C68" s="6">
        <v>6</v>
      </c>
      <c r="D68" s="8" t="s">
        <v>168</v>
      </c>
      <c r="E68" s="8" t="s">
        <v>206</v>
      </c>
      <c r="F68" s="6" t="s">
        <v>158</v>
      </c>
      <c r="G68" s="6"/>
      <c r="H68" s="6"/>
      <c r="I68" s="6"/>
    </row>
    <row r="69" spans="1:9" ht="16.5" x14ac:dyDescent="0.2">
      <c r="A69" s="7">
        <v>66</v>
      </c>
      <c r="B69" s="9" t="s">
        <v>146</v>
      </c>
      <c r="C69" s="6">
        <v>6</v>
      </c>
      <c r="D69" s="8" t="s">
        <v>168</v>
      </c>
      <c r="E69" s="8" t="s">
        <v>207</v>
      </c>
      <c r="F69" s="8" t="s">
        <v>240</v>
      </c>
      <c r="G69" s="6"/>
      <c r="H69" s="6"/>
      <c r="I69" s="6"/>
    </row>
    <row r="70" spans="1:9" ht="16.5" x14ac:dyDescent="0.2">
      <c r="A70" s="7">
        <v>67</v>
      </c>
      <c r="B70" s="9" t="s">
        <v>147</v>
      </c>
      <c r="C70" s="6">
        <v>6</v>
      </c>
      <c r="D70" s="8" t="s">
        <v>168</v>
      </c>
      <c r="E70" s="8" t="s">
        <v>208</v>
      </c>
      <c r="F70" s="8" t="s">
        <v>214</v>
      </c>
      <c r="G70" s="6"/>
      <c r="H70" s="6"/>
      <c r="I70" s="6"/>
    </row>
    <row r="71" spans="1:9" ht="16.5" x14ac:dyDescent="0.2">
      <c r="A71" s="7">
        <v>68</v>
      </c>
      <c r="B71" s="9" t="s">
        <v>148</v>
      </c>
      <c r="C71" s="6">
        <v>7</v>
      </c>
      <c r="D71" s="8" t="s">
        <v>168</v>
      </c>
      <c r="E71" s="8" t="s">
        <v>209</v>
      </c>
      <c r="F71" s="8" t="s">
        <v>214</v>
      </c>
      <c r="G71" s="6"/>
      <c r="H71" s="6"/>
      <c r="I71" s="6"/>
    </row>
    <row r="72" spans="1:9" ht="16.5" x14ac:dyDescent="0.2">
      <c r="A72" s="7">
        <v>69</v>
      </c>
      <c r="B72" s="9" t="s">
        <v>149</v>
      </c>
      <c r="C72" s="6">
        <v>7</v>
      </c>
      <c r="D72" s="8" t="s">
        <v>168</v>
      </c>
      <c r="E72" s="8" t="s">
        <v>212</v>
      </c>
      <c r="F72" s="8" t="s">
        <v>239</v>
      </c>
      <c r="G72" s="6"/>
      <c r="H72" s="6"/>
      <c r="I72" s="6"/>
    </row>
    <row r="73" spans="1:9" ht="16.5" x14ac:dyDescent="0.2">
      <c r="A73" s="7">
        <v>70</v>
      </c>
      <c r="B73" s="9" t="s">
        <v>150</v>
      </c>
      <c r="C73" s="6">
        <v>7</v>
      </c>
      <c r="D73" s="8" t="s">
        <v>168</v>
      </c>
      <c r="E73" s="8" t="s">
        <v>211</v>
      </c>
      <c r="F73" s="8" t="s">
        <v>215</v>
      </c>
      <c r="G73" s="6"/>
      <c r="H73" s="6"/>
      <c r="I73" s="6"/>
    </row>
    <row r="74" spans="1:9" ht="16.5" x14ac:dyDescent="0.2">
      <c r="A74" s="7">
        <v>71</v>
      </c>
      <c r="B74" s="9" t="s">
        <v>151</v>
      </c>
      <c r="C74" s="6">
        <v>7</v>
      </c>
      <c r="D74" s="8" t="s">
        <v>168</v>
      </c>
      <c r="E74" s="8" t="s">
        <v>213</v>
      </c>
      <c r="F74" s="8" t="s">
        <v>216</v>
      </c>
      <c r="G74" s="6"/>
      <c r="H74" s="6"/>
      <c r="I74" s="6"/>
    </row>
    <row r="75" spans="1:9" ht="16.5" x14ac:dyDescent="0.2">
      <c r="A75" s="7">
        <v>72</v>
      </c>
      <c r="B75" s="9" t="s">
        <v>152</v>
      </c>
      <c r="C75" s="6">
        <v>7</v>
      </c>
      <c r="D75" s="8" t="s">
        <v>168</v>
      </c>
      <c r="E75" s="8" t="s">
        <v>202</v>
      </c>
      <c r="F75" s="8" t="s">
        <v>217</v>
      </c>
      <c r="G75" s="6"/>
      <c r="H75" s="6"/>
      <c r="I75" s="6"/>
    </row>
    <row r="76" spans="1:9" ht="16.5" x14ac:dyDescent="0.2">
      <c r="A76" s="7">
        <v>73</v>
      </c>
      <c r="B76" s="10" t="s">
        <v>255</v>
      </c>
      <c r="C76" s="7">
        <v>8</v>
      </c>
      <c r="D76" s="8" t="s">
        <v>276</v>
      </c>
      <c r="E76" s="8" t="s">
        <v>270</v>
      </c>
      <c r="F76" s="8" t="s">
        <v>217</v>
      </c>
      <c r="G76" s="7"/>
      <c r="H76" s="7"/>
      <c r="I76" s="7"/>
    </row>
    <row r="77" spans="1:9" ht="16.5" x14ac:dyDescent="0.2">
      <c r="A77" s="7">
        <v>74</v>
      </c>
      <c r="B77" s="10" t="s">
        <v>241</v>
      </c>
      <c r="C77" s="7">
        <v>8</v>
      </c>
      <c r="D77" s="8" t="s">
        <v>276</v>
      </c>
      <c r="E77" s="8" t="s">
        <v>271</v>
      </c>
      <c r="F77" s="8" t="s">
        <v>256</v>
      </c>
      <c r="G77" s="7"/>
      <c r="H77" s="7"/>
      <c r="I77" s="7"/>
    </row>
    <row r="78" spans="1:9" ht="16.5" x14ac:dyDescent="0.2">
      <c r="A78" s="7">
        <v>75</v>
      </c>
      <c r="B78" s="10" t="s">
        <v>242</v>
      </c>
      <c r="C78" s="7">
        <v>8</v>
      </c>
      <c r="D78" s="8" t="s">
        <v>276</v>
      </c>
      <c r="E78" s="8" t="s">
        <v>272</v>
      </c>
      <c r="F78" s="8" t="s">
        <v>257</v>
      </c>
      <c r="G78" s="7"/>
      <c r="H78" s="7"/>
      <c r="I78" s="7"/>
    </row>
    <row r="79" spans="1:9" ht="16.5" x14ac:dyDescent="0.2">
      <c r="A79" s="7">
        <v>76</v>
      </c>
      <c r="B79" s="10" t="s">
        <v>243</v>
      </c>
      <c r="C79" s="7">
        <v>9</v>
      </c>
      <c r="D79" s="8" t="s">
        <v>276</v>
      </c>
      <c r="E79" s="8" t="s">
        <v>274</v>
      </c>
      <c r="F79" s="8" t="s">
        <v>258</v>
      </c>
      <c r="G79" s="7"/>
      <c r="H79" s="7"/>
      <c r="I79" s="7"/>
    </row>
    <row r="80" spans="1:9" ht="16.5" x14ac:dyDescent="0.2">
      <c r="A80" s="7">
        <v>77</v>
      </c>
      <c r="B80" s="10" t="s">
        <v>244</v>
      </c>
      <c r="C80" s="15">
        <v>9</v>
      </c>
      <c r="D80" s="8" t="s">
        <v>276</v>
      </c>
      <c r="E80" s="8" t="s">
        <v>275</v>
      </c>
      <c r="F80" s="8" t="s">
        <v>262</v>
      </c>
      <c r="G80" s="7"/>
      <c r="H80" s="7"/>
      <c r="I80" s="7"/>
    </row>
    <row r="81" spans="1:9" ht="16.5" x14ac:dyDescent="0.2">
      <c r="A81" s="7">
        <v>78</v>
      </c>
      <c r="B81" s="10" t="s">
        <v>245</v>
      </c>
      <c r="C81" s="15">
        <v>9</v>
      </c>
      <c r="D81" s="8" t="s">
        <v>276</v>
      </c>
      <c r="E81" s="8" t="s">
        <v>277</v>
      </c>
      <c r="F81" s="8" t="s">
        <v>259</v>
      </c>
      <c r="G81" s="7"/>
      <c r="H81" s="7"/>
      <c r="I81" s="7"/>
    </row>
    <row r="82" spans="1:9" ht="16.5" x14ac:dyDescent="0.2">
      <c r="A82" s="7">
        <v>79</v>
      </c>
      <c r="B82" s="10" t="s">
        <v>246</v>
      </c>
      <c r="C82" s="7">
        <v>10</v>
      </c>
      <c r="D82" s="8" t="s">
        <v>276</v>
      </c>
      <c r="E82" s="8" t="s">
        <v>278</v>
      </c>
      <c r="F82" s="8" t="s">
        <v>263</v>
      </c>
      <c r="G82" s="7"/>
      <c r="H82" s="7"/>
      <c r="I82" s="7"/>
    </row>
    <row r="83" spans="1:9" ht="16.5" x14ac:dyDescent="0.2">
      <c r="A83" s="7">
        <v>80</v>
      </c>
      <c r="B83" s="10" t="s">
        <v>247</v>
      </c>
      <c r="C83" s="15">
        <v>10</v>
      </c>
      <c r="D83" s="8" t="s">
        <v>276</v>
      </c>
      <c r="E83" s="8" t="s">
        <v>279</v>
      </c>
      <c r="F83" s="8" t="s">
        <v>260</v>
      </c>
      <c r="G83" s="7"/>
      <c r="H83" s="7"/>
      <c r="I83" s="7"/>
    </row>
    <row r="84" spans="1:9" ht="16.5" x14ac:dyDescent="0.2">
      <c r="A84" s="7">
        <v>81</v>
      </c>
      <c r="B84" s="10" t="s">
        <v>248</v>
      </c>
      <c r="C84" s="15">
        <v>10</v>
      </c>
      <c r="D84" s="8" t="s">
        <v>276</v>
      </c>
      <c r="E84" s="8" t="s">
        <v>280</v>
      </c>
      <c r="F84" s="8" t="s">
        <v>264</v>
      </c>
      <c r="G84" s="7"/>
      <c r="H84" s="7"/>
      <c r="I84" s="7"/>
    </row>
    <row r="85" spans="1:9" ht="16.5" x14ac:dyDescent="0.2">
      <c r="A85" s="7">
        <v>82</v>
      </c>
      <c r="B85" s="10" t="s">
        <v>249</v>
      </c>
      <c r="C85" s="7">
        <v>11</v>
      </c>
      <c r="D85" s="8" t="s">
        <v>276</v>
      </c>
      <c r="E85" s="8" t="s">
        <v>281</v>
      </c>
      <c r="F85" s="8" t="s">
        <v>261</v>
      </c>
      <c r="G85" s="7"/>
      <c r="H85" s="7"/>
      <c r="I85" s="7"/>
    </row>
    <row r="86" spans="1:9" ht="16.5" x14ac:dyDescent="0.2">
      <c r="A86" s="7">
        <v>83</v>
      </c>
      <c r="B86" s="10" t="s">
        <v>250</v>
      </c>
      <c r="C86" s="15">
        <v>11</v>
      </c>
      <c r="D86" s="8" t="s">
        <v>276</v>
      </c>
      <c r="E86" s="8" t="s">
        <v>282</v>
      </c>
      <c r="F86" s="8" t="s">
        <v>265</v>
      </c>
      <c r="G86" s="7"/>
      <c r="H86" s="7"/>
      <c r="I86" s="7"/>
    </row>
    <row r="87" spans="1:9" ht="16.5" x14ac:dyDescent="0.2">
      <c r="A87" s="7">
        <v>84</v>
      </c>
      <c r="B87" s="10" t="s">
        <v>251</v>
      </c>
      <c r="C87" s="15">
        <v>11</v>
      </c>
      <c r="D87" s="8" t="s">
        <v>276</v>
      </c>
      <c r="E87" s="8" t="s">
        <v>283</v>
      </c>
      <c r="F87" s="8" t="s">
        <v>266</v>
      </c>
      <c r="G87" s="7"/>
      <c r="H87" s="7"/>
      <c r="I87" s="7"/>
    </row>
    <row r="88" spans="1:9" ht="16.5" x14ac:dyDescent="0.2">
      <c r="A88" s="7">
        <v>85</v>
      </c>
      <c r="B88" s="10" t="s">
        <v>252</v>
      </c>
      <c r="C88" s="7">
        <v>12</v>
      </c>
      <c r="D88" s="8" t="s">
        <v>276</v>
      </c>
      <c r="E88" s="8" t="s">
        <v>284</v>
      </c>
      <c r="F88" s="8" t="s">
        <v>267</v>
      </c>
      <c r="G88" s="7"/>
      <c r="H88" s="7"/>
      <c r="I88" s="7"/>
    </row>
    <row r="89" spans="1:9" ht="16.5" x14ac:dyDescent="0.2">
      <c r="A89" s="7">
        <v>86</v>
      </c>
      <c r="B89" s="10" t="s">
        <v>253</v>
      </c>
      <c r="C89" s="15">
        <v>12</v>
      </c>
      <c r="D89" s="8" t="s">
        <v>276</v>
      </c>
      <c r="E89" s="8" t="s">
        <v>273</v>
      </c>
      <c r="F89" s="8" t="s">
        <v>268</v>
      </c>
      <c r="G89" s="7"/>
      <c r="H89" s="7"/>
      <c r="I89" s="7"/>
    </row>
    <row r="90" spans="1:9" ht="16.5" x14ac:dyDescent="0.2">
      <c r="A90" s="7">
        <v>87</v>
      </c>
      <c r="B90" s="10" t="s">
        <v>254</v>
      </c>
      <c r="C90" s="15">
        <v>12</v>
      </c>
      <c r="D90" s="8" t="s">
        <v>276</v>
      </c>
      <c r="E90" s="8" t="s">
        <v>285</v>
      </c>
      <c r="F90" s="8" t="s">
        <v>269</v>
      </c>
      <c r="G90" s="7"/>
      <c r="H90" s="7"/>
      <c r="I90" s="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5" customWidth="1"/>
    <col min="2" max="2" width="11.25" style="5" customWidth="1"/>
    <col min="3" max="3" width="63" style="5" customWidth="1"/>
    <col min="4" max="5" width="11.875" style="5" customWidth="1"/>
    <col min="6" max="6" width="31.25" style="5" customWidth="1"/>
    <col min="7" max="8" width="33.375" style="5" customWidth="1"/>
    <col min="9" max="16384" width="9" style="5"/>
  </cols>
  <sheetData>
    <row r="1" spans="1:8" ht="17.25" x14ac:dyDescent="0.2">
      <c r="A1" s="4" t="s">
        <v>33</v>
      </c>
      <c r="B1" s="4" t="s">
        <v>34</v>
      </c>
      <c r="C1" s="4" t="s">
        <v>35</v>
      </c>
      <c r="D1" s="4" t="s">
        <v>8</v>
      </c>
      <c r="E1" s="4" t="s">
        <v>465</v>
      </c>
      <c r="F1" s="4" t="s">
        <v>171</v>
      </c>
      <c r="G1" s="4" t="s">
        <v>36</v>
      </c>
      <c r="H1" s="4" t="s">
        <v>38</v>
      </c>
    </row>
    <row r="2" spans="1:8" ht="16.5" x14ac:dyDescent="0.2">
      <c r="A2" s="18" t="s">
        <v>463</v>
      </c>
      <c r="B2" s="17">
        <v>1</v>
      </c>
      <c r="C2" s="15" t="s">
        <v>464</v>
      </c>
      <c r="D2" s="15">
        <v>1</v>
      </c>
      <c r="E2" s="15">
        <v>1</v>
      </c>
      <c r="F2" s="15"/>
      <c r="G2" s="15"/>
      <c r="H2" s="16" t="s">
        <v>473</v>
      </c>
    </row>
    <row r="3" spans="1:8" ht="17.25" customHeight="1" x14ac:dyDescent="0.2">
      <c r="A3" s="18" t="s">
        <v>466</v>
      </c>
      <c r="B3" s="17">
        <v>1</v>
      </c>
      <c r="C3" s="15" t="s">
        <v>464</v>
      </c>
      <c r="D3" s="15">
        <v>5</v>
      </c>
      <c r="E3" s="15">
        <v>1</v>
      </c>
      <c r="F3" s="15"/>
      <c r="G3" s="15"/>
      <c r="H3" s="16" t="s">
        <v>474</v>
      </c>
    </row>
    <row r="4" spans="1:8" ht="16.5" x14ac:dyDescent="0.2">
      <c r="A4" s="18" t="s">
        <v>467</v>
      </c>
      <c r="B4" s="17">
        <v>1</v>
      </c>
      <c r="C4" s="15" t="s">
        <v>464</v>
      </c>
      <c r="D4" s="15">
        <v>10</v>
      </c>
      <c r="E4" s="15">
        <v>1</v>
      </c>
      <c r="F4" s="15"/>
      <c r="G4" s="15"/>
      <c r="H4" s="16" t="s">
        <v>474</v>
      </c>
    </row>
    <row r="5" spans="1:8" ht="18" customHeight="1" x14ac:dyDescent="0.2">
      <c r="A5" s="18" t="s">
        <v>468</v>
      </c>
      <c r="B5" s="17">
        <v>1</v>
      </c>
      <c r="C5" s="15" t="s">
        <v>464</v>
      </c>
      <c r="D5" s="15">
        <v>15</v>
      </c>
      <c r="E5" s="15">
        <v>1</v>
      </c>
      <c r="F5" s="15"/>
      <c r="G5" s="15"/>
      <c r="H5" s="16" t="s">
        <v>474</v>
      </c>
    </row>
    <row r="6" spans="1:8" ht="18" customHeight="1" x14ac:dyDescent="0.2">
      <c r="A6" s="18" t="s">
        <v>469</v>
      </c>
      <c r="B6" s="17">
        <v>1</v>
      </c>
      <c r="C6" s="16" t="s">
        <v>476</v>
      </c>
      <c r="D6" s="19">
        <v>15</v>
      </c>
      <c r="E6" s="15">
        <v>1</v>
      </c>
      <c r="F6" s="19"/>
      <c r="G6" s="19"/>
      <c r="H6" s="20" t="s">
        <v>475</v>
      </c>
    </row>
    <row r="7" spans="1:8" ht="18" customHeight="1" x14ac:dyDescent="0.2">
      <c r="A7" s="18" t="s">
        <v>470</v>
      </c>
      <c r="B7" s="17">
        <v>1</v>
      </c>
      <c r="C7" s="16" t="s">
        <v>477</v>
      </c>
      <c r="D7" s="15">
        <v>15</v>
      </c>
      <c r="E7" s="15">
        <v>1</v>
      </c>
      <c r="F7" s="15"/>
      <c r="G7" s="15"/>
      <c r="H7" s="20" t="s">
        <v>475</v>
      </c>
    </row>
    <row r="8" spans="1:8" ht="21" customHeight="1" x14ac:dyDescent="0.2">
      <c r="A8" s="18" t="s">
        <v>471</v>
      </c>
      <c r="B8" s="17">
        <v>1</v>
      </c>
      <c r="C8" s="16" t="s">
        <v>479</v>
      </c>
      <c r="D8" s="19">
        <v>15</v>
      </c>
      <c r="E8" s="15">
        <v>1</v>
      </c>
      <c r="F8" s="19"/>
      <c r="G8" s="19"/>
      <c r="H8" s="20" t="s">
        <v>478</v>
      </c>
    </row>
    <row r="9" spans="1:8" ht="18.75" customHeight="1" x14ac:dyDescent="0.2">
      <c r="A9" s="18" t="s">
        <v>472</v>
      </c>
      <c r="B9" s="17">
        <v>1</v>
      </c>
      <c r="C9" s="16" t="s">
        <v>480</v>
      </c>
      <c r="D9" s="15">
        <v>15</v>
      </c>
      <c r="E9" s="15">
        <v>2</v>
      </c>
      <c r="F9" s="15"/>
      <c r="G9" s="15"/>
      <c r="H9" s="16" t="s">
        <v>481</v>
      </c>
    </row>
    <row r="10" spans="1:8" ht="16.5" x14ac:dyDescent="0.2">
      <c r="A10" s="18" t="s">
        <v>482</v>
      </c>
      <c r="B10" s="17">
        <v>1</v>
      </c>
      <c r="C10" s="16" t="s">
        <v>483</v>
      </c>
      <c r="D10" s="15">
        <v>15</v>
      </c>
      <c r="E10" s="15">
        <v>2</v>
      </c>
      <c r="F10" s="15"/>
      <c r="G10" s="15"/>
      <c r="H10" s="16" t="s">
        <v>484</v>
      </c>
    </row>
    <row r="11" spans="1:8" ht="19.5" customHeight="1" x14ac:dyDescent="0.2">
      <c r="A11" s="18" t="s">
        <v>485</v>
      </c>
      <c r="B11" s="17">
        <v>2</v>
      </c>
      <c r="C11" s="16" t="s">
        <v>494</v>
      </c>
      <c r="D11" s="19">
        <v>17</v>
      </c>
      <c r="E11" s="15">
        <v>2</v>
      </c>
      <c r="F11" s="19"/>
      <c r="G11" s="19"/>
      <c r="H11" s="15"/>
    </row>
    <row r="12" spans="1:8" ht="19.5" customHeight="1" x14ac:dyDescent="0.2">
      <c r="A12" s="18" t="s">
        <v>486</v>
      </c>
      <c r="B12" s="17">
        <v>2</v>
      </c>
      <c r="C12" s="16" t="s">
        <v>494</v>
      </c>
      <c r="D12" s="21">
        <v>18</v>
      </c>
      <c r="E12" s="15">
        <v>2</v>
      </c>
      <c r="F12" s="21"/>
      <c r="G12" s="21"/>
      <c r="H12" s="17"/>
    </row>
    <row r="13" spans="1:8" ht="19.5" customHeight="1" x14ac:dyDescent="0.2">
      <c r="A13" s="18" t="s">
        <v>487</v>
      </c>
      <c r="B13" s="17">
        <v>2</v>
      </c>
      <c r="C13" s="16" t="s">
        <v>494</v>
      </c>
      <c r="D13" s="19">
        <v>20</v>
      </c>
      <c r="E13" s="15">
        <v>2</v>
      </c>
      <c r="F13" s="15"/>
      <c r="G13" s="16"/>
      <c r="H13" s="16"/>
    </row>
    <row r="14" spans="1:8" ht="19.5" customHeight="1" x14ac:dyDescent="0.2">
      <c r="A14" s="18" t="s">
        <v>488</v>
      </c>
      <c r="B14" s="17">
        <v>2</v>
      </c>
      <c r="C14" s="16" t="s">
        <v>494</v>
      </c>
      <c r="D14" s="21">
        <v>22</v>
      </c>
      <c r="E14" s="15">
        <v>2</v>
      </c>
      <c r="F14" s="15"/>
      <c r="G14" s="16"/>
      <c r="H14" s="16"/>
    </row>
    <row r="15" spans="1:8" ht="20.25" customHeight="1" x14ac:dyDescent="0.2">
      <c r="A15" s="18" t="s">
        <v>489</v>
      </c>
      <c r="B15" s="17">
        <v>2</v>
      </c>
      <c r="C15" s="16" t="s">
        <v>494</v>
      </c>
      <c r="D15" s="19">
        <v>24</v>
      </c>
      <c r="E15" s="15">
        <v>2</v>
      </c>
      <c r="F15" s="19"/>
      <c r="G15" s="19"/>
      <c r="H15" s="15"/>
    </row>
    <row r="16" spans="1:8" ht="17.100000000000001" customHeight="1" x14ac:dyDescent="0.2">
      <c r="A16" s="18" t="s">
        <v>490</v>
      </c>
      <c r="B16" s="17">
        <v>2</v>
      </c>
      <c r="C16" s="16" t="s">
        <v>494</v>
      </c>
      <c r="D16" s="21">
        <v>26</v>
      </c>
      <c r="E16" s="15">
        <v>2</v>
      </c>
      <c r="F16" s="15"/>
      <c r="G16" s="15"/>
      <c r="H16" s="15"/>
    </row>
    <row r="17" spans="1:8" ht="17.100000000000001" customHeight="1" x14ac:dyDescent="0.2">
      <c r="A17" s="18" t="s">
        <v>491</v>
      </c>
      <c r="B17" s="17">
        <v>2</v>
      </c>
      <c r="C17" s="16" t="s">
        <v>494</v>
      </c>
      <c r="D17" s="19">
        <v>28</v>
      </c>
      <c r="E17" s="15">
        <v>2</v>
      </c>
      <c r="F17" s="15"/>
      <c r="G17" s="15"/>
      <c r="H17" s="15"/>
    </row>
    <row r="18" spans="1:8" ht="17.100000000000001" customHeight="1" x14ac:dyDescent="0.2">
      <c r="A18" s="18" t="s">
        <v>492</v>
      </c>
      <c r="B18" s="17">
        <v>2</v>
      </c>
      <c r="C18" s="16" t="s">
        <v>495</v>
      </c>
      <c r="D18" s="21">
        <v>30</v>
      </c>
      <c r="E18" s="15">
        <v>2</v>
      </c>
      <c r="F18" s="15"/>
      <c r="G18" s="15"/>
      <c r="H18" s="15"/>
    </row>
    <row r="19" spans="1:8" ht="17.100000000000001" customHeight="1" x14ac:dyDescent="0.2">
      <c r="A19" s="18" t="s">
        <v>493</v>
      </c>
      <c r="B19" s="17">
        <v>2</v>
      </c>
      <c r="C19" s="16" t="s">
        <v>496</v>
      </c>
      <c r="D19" s="21">
        <v>30</v>
      </c>
      <c r="E19" s="15">
        <v>2</v>
      </c>
      <c r="F19" s="15"/>
      <c r="G19" s="15"/>
      <c r="H19" s="15"/>
    </row>
    <row r="20" spans="1:8" ht="18.75" customHeight="1" x14ac:dyDescent="0.2">
      <c r="A20" s="22" t="s">
        <v>497</v>
      </c>
      <c r="B20" s="17">
        <v>3</v>
      </c>
      <c r="C20" s="16" t="s">
        <v>510</v>
      </c>
      <c r="D20" s="15">
        <v>30</v>
      </c>
      <c r="E20" s="15">
        <v>2</v>
      </c>
      <c r="F20" s="15"/>
      <c r="G20" s="15"/>
      <c r="H20" s="15"/>
    </row>
    <row r="21" spans="1:8" ht="19.5" customHeight="1" x14ac:dyDescent="0.2">
      <c r="A21" s="17" t="s">
        <v>97</v>
      </c>
      <c r="B21" s="17">
        <v>3</v>
      </c>
      <c r="C21" s="16" t="s">
        <v>511</v>
      </c>
      <c r="D21" s="15">
        <v>31</v>
      </c>
      <c r="E21" s="15">
        <v>3</v>
      </c>
      <c r="F21" s="15"/>
      <c r="G21" s="15"/>
      <c r="H21" s="15"/>
    </row>
    <row r="22" spans="1:8" ht="21.75" customHeight="1" x14ac:dyDescent="0.2">
      <c r="A22" s="17" t="s">
        <v>99</v>
      </c>
      <c r="B22" s="17">
        <v>3</v>
      </c>
      <c r="C22" s="16" t="s">
        <v>512</v>
      </c>
      <c r="D22" s="15">
        <v>31</v>
      </c>
      <c r="E22" s="15">
        <v>3</v>
      </c>
      <c r="F22" s="19"/>
      <c r="G22" s="19"/>
      <c r="H22" s="15"/>
    </row>
    <row r="23" spans="1:8" ht="18.75" customHeight="1" x14ac:dyDescent="0.2">
      <c r="A23" s="17" t="s">
        <v>498</v>
      </c>
      <c r="B23" s="17">
        <v>3</v>
      </c>
      <c r="C23" s="16" t="s">
        <v>513</v>
      </c>
      <c r="D23" s="15">
        <v>32</v>
      </c>
      <c r="E23" s="15">
        <v>3</v>
      </c>
      <c r="F23" s="16"/>
      <c r="G23" s="15"/>
      <c r="H23" s="15"/>
    </row>
    <row r="24" spans="1:8" ht="16.5" x14ac:dyDescent="0.2">
      <c r="A24" s="17" t="s">
        <v>499</v>
      </c>
      <c r="B24" s="17">
        <v>3</v>
      </c>
      <c r="C24" s="16" t="s">
        <v>514</v>
      </c>
      <c r="D24" s="15">
        <v>32</v>
      </c>
      <c r="E24" s="15">
        <v>3</v>
      </c>
      <c r="F24" s="15"/>
      <c r="G24" s="15"/>
      <c r="H24" s="15"/>
    </row>
    <row r="25" spans="1:8" ht="16.5" x14ac:dyDescent="0.2">
      <c r="A25" s="17" t="s">
        <v>500</v>
      </c>
      <c r="B25" s="17">
        <v>3</v>
      </c>
      <c r="C25" s="16" t="s">
        <v>530</v>
      </c>
      <c r="D25" s="15">
        <v>33</v>
      </c>
      <c r="E25" s="15">
        <v>3</v>
      </c>
      <c r="F25" s="15"/>
      <c r="G25" s="15"/>
      <c r="H25" s="15"/>
    </row>
    <row r="26" spans="1:8" ht="20.25" customHeight="1" x14ac:dyDescent="0.2">
      <c r="A26" s="17" t="s">
        <v>501</v>
      </c>
      <c r="B26" s="15">
        <v>4</v>
      </c>
      <c r="C26" s="16" t="s">
        <v>530</v>
      </c>
      <c r="D26" s="15">
        <v>33</v>
      </c>
      <c r="E26" s="15">
        <v>3</v>
      </c>
      <c r="F26" s="19"/>
      <c r="G26" s="19"/>
      <c r="H26" s="15"/>
    </row>
    <row r="27" spans="1:8" ht="16.5" x14ac:dyDescent="0.2">
      <c r="A27" s="17" t="s">
        <v>502</v>
      </c>
      <c r="B27" s="15">
        <v>4</v>
      </c>
      <c r="C27" s="16" t="s">
        <v>531</v>
      </c>
      <c r="D27" s="15">
        <v>34</v>
      </c>
      <c r="E27" s="15">
        <v>3</v>
      </c>
      <c r="F27" s="15"/>
      <c r="G27" s="15"/>
      <c r="H27" s="15"/>
    </row>
    <row r="28" spans="1:8" ht="16.5" x14ac:dyDescent="0.2">
      <c r="A28" s="17" t="s">
        <v>503</v>
      </c>
      <c r="B28" s="15">
        <v>4</v>
      </c>
      <c r="C28" s="16" t="s">
        <v>532</v>
      </c>
      <c r="D28" s="15">
        <v>34</v>
      </c>
      <c r="E28" s="15">
        <v>3</v>
      </c>
      <c r="F28" s="16"/>
      <c r="G28" s="15"/>
      <c r="H28" s="15"/>
    </row>
    <row r="29" spans="1:8" ht="22.5" customHeight="1" x14ac:dyDescent="0.2">
      <c r="A29" s="17" t="s">
        <v>504</v>
      </c>
      <c r="B29" s="15">
        <v>4</v>
      </c>
      <c r="C29" s="16" t="s">
        <v>533</v>
      </c>
      <c r="D29" s="15">
        <v>35</v>
      </c>
      <c r="E29" s="15">
        <v>3</v>
      </c>
      <c r="F29" s="15"/>
      <c r="G29" s="15"/>
      <c r="H29" s="15"/>
    </row>
    <row r="30" spans="1:8" ht="21" customHeight="1" x14ac:dyDescent="0.2">
      <c r="A30" s="17" t="s">
        <v>505</v>
      </c>
      <c r="B30" s="15">
        <v>4</v>
      </c>
      <c r="C30" s="16" t="s">
        <v>533</v>
      </c>
      <c r="D30" s="15">
        <v>36</v>
      </c>
      <c r="E30" s="15">
        <v>3</v>
      </c>
      <c r="F30" s="15"/>
      <c r="G30" s="15"/>
      <c r="H30" s="15"/>
    </row>
    <row r="31" spans="1:8" ht="22.5" customHeight="1" x14ac:dyDescent="0.2">
      <c r="A31" s="17" t="s">
        <v>506</v>
      </c>
      <c r="B31" s="15">
        <v>4</v>
      </c>
      <c r="C31" s="16" t="s">
        <v>533</v>
      </c>
      <c r="D31" s="15">
        <v>37</v>
      </c>
      <c r="E31" s="15">
        <v>3</v>
      </c>
      <c r="F31" s="15"/>
      <c r="G31" s="15"/>
      <c r="H31" s="15"/>
    </row>
    <row r="32" spans="1:8" ht="22.5" customHeight="1" x14ac:dyDescent="0.2">
      <c r="A32" s="17" t="s">
        <v>507</v>
      </c>
      <c r="B32" s="15">
        <v>4</v>
      </c>
      <c r="C32" s="16" t="s">
        <v>533</v>
      </c>
      <c r="D32" s="15">
        <v>38</v>
      </c>
      <c r="E32" s="15">
        <v>3</v>
      </c>
      <c r="F32" s="16"/>
      <c r="G32" s="15"/>
      <c r="H32" s="15"/>
    </row>
    <row r="33" spans="1:8" ht="21" customHeight="1" x14ac:dyDescent="0.2">
      <c r="A33" s="17" t="s">
        <v>508</v>
      </c>
      <c r="B33" s="15">
        <v>4</v>
      </c>
      <c r="C33" s="16" t="s">
        <v>533</v>
      </c>
      <c r="D33" s="15">
        <v>39</v>
      </c>
      <c r="E33" s="15">
        <v>3</v>
      </c>
      <c r="F33" s="15"/>
      <c r="G33" s="15"/>
      <c r="H33" s="15"/>
    </row>
    <row r="34" spans="1:8" ht="16.5" x14ac:dyDescent="0.2">
      <c r="A34" s="17" t="s">
        <v>509</v>
      </c>
      <c r="B34" s="15">
        <v>4</v>
      </c>
      <c r="C34" s="16" t="s">
        <v>533</v>
      </c>
      <c r="D34" s="15">
        <v>40</v>
      </c>
      <c r="E34" s="15">
        <v>3</v>
      </c>
      <c r="F34" s="16"/>
      <c r="G34" s="15"/>
      <c r="H34" s="15"/>
    </row>
    <row r="35" spans="1:8" ht="16.5" x14ac:dyDescent="0.2">
      <c r="A35" s="22" t="s">
        <v>515</v>
      </c>
      <c r="B35" s="17">
        <v>5</v>
      </c>
      <c r="C35" s="16" t="s">
        <v>534</v>
      </c>
      <c r="D35" s="15">
        <v>41</v>
      </c>
      <c r="E35" s="15">
        <v>4</v>
      </c>
      <c r="F35" s="15"/>
      <c r="G35" s="15"/>
      <c r="H35" s="15"/>
    </row>
    <row r="36" spans="1:8" ht="16.5" x14ac:dyDescent="0.2">
      <c r="A36" s="22" t="s">
        <v>516</v>
      </c>
      <c r="B36" s="17">
        <v>5</v>
      </c>
      <c r="C36" s="16" t="s">
        <v>535</v>
      </c>
      <c r="D36" s="15">
        <v>42</v>
      </c>
      <c r="E36" s="15">
        <v>4</v>
      </c>
      <c r="F36" s="16"/>
      <c r="G36" s="15"/>
      <c r="H36" s="15"/>
    </row>
    <row r="37" spans="1:8" ht="16.5" x14ac:dyDescent="0.2">
      <c r="A37" s="22" t="s">
        <v>517</v>
      </c>
      <c r="B37" s="17">
        <v>5</v>
      </c>
      <c r="C37" s="16" t="s">
        <v>536</v>
      </c>
      <c r="D37" s="15">
        <v>43</v>
      </c>
      <c r="E37" s="15">
        <v>4</v>
      </c>
      <c r="F37" s="15"/>
      <c r="G37" s="15"/>
      <c r="H37" s="15"/>
    </row>
    <row r="38" spans="1:8" ht="16.5" x14ac:dyDescent="0.2">
      <c r="A38" s="22" t="s">
        <v>518</v>
      </c>
      <c r="B38" s="17">
        <v>5</v>
      </c>
      <c r="C38" s="16" t="s">
        <v>537</v>
      </c>
      <c r="D38" s="15">
        <v>44</v>
      </c>
      <c r="E38" s="15">
        <v>4</v>
      </c>
      <c r="F38" s="16"/>
      <c r="G38" s="15"/>
      <c r="H38" s="15"/>
    </row>
    <row r="39" spans="1:8" ht="18.75" customHeight="1" x14ac:dyDescent="0.2">
      <c r="A39" s="17" t="s">
        <v>519</v>
      </c>
      <c r="B39" s="17">
        <v>5</v>
      </c>
      <c r="C39" s="15" t="s">
        <v>540</v>
      </c>
      <c r="D39" s="15">
        <v>45</v>
      </c>
      <c r="E39" s="15">
        <v>4</v>
      </c>
      <c r="F39" s="15"/>
      <c r="G39" s="15"/>
      <c r="H39" s="15"/>
    </row>
    <row r="40" spans="1:8" ht="16.5" x14ac:dyDescent="0.2">
      <c r="A40" s="22" t="s">
        <v>520</v>
      </c>
      <c r="B40" s="15">
        <v>6</v>
      </c>
      <c r="C40" s="16" t="s">
        <v>538</v>
      </c>
      <c r="D40" s="15">
        <v>46</v>
      </c>
      <c r="E40" s="15">
        <v>4</v>
      </c>
      <c r="F40" s="16"/>
      <c r="G40" s="16"/>
      <c r="H40" s="16"/>
    </row>
    <row r="41" spans="1:8" ht="16.5" x14ac:dyDescent="0.2">
      <c r="A41" s="22" t="s">
        <v>521</v>
      </c>
      <c r="B41" s="15">
        <v>6</v>
      </c>
      <c r="C41" s="16" t="s">
        <v>537</v>
      </c>
      <c r="D41" s="15">
        <v>47</v>
      </c>
      <c r="E41" s="15">
        <v>4</v>
      </c>
      <c r="F41" s="16"/>
      <c r="G41" s="16"/>
      <c r="H41" s="16"/>
    </row>
    <row r="42" spans="1:8" ht="16.5" customHeight="1" x14ac:dyDescent="0.2">
      <c r="A42" s="22" t="s">
        <v>522</v>
      </c>
      <c r="B42" s="15">
        <v>6</v>
      </c>
      <c r="C42" s="16" t="s">
        <v>539</v>
      </c>
      <c r="D42" s="15">
        <v>48</v>
      </c>
      <c r="E42" s="15">
        <v>4</v>
      </c>
      <c r="F42" s="19"/>
      <c r="G42" s="19"/>
      <c r="H42" s="15"/>
    </row>
    <row r="43" spans="1:8" ht="16.5" x14ac:dyDescent="0.2">
      <c r="A43" s="22" t="s">
        <v>523</v>
      </c>
      <c r="B43" s="15">
        <v>6</v>
      </c>
      <c r="C43" s="16" t="s">
        <v>537</v>
      </c>
      <c r="D43" s="15">
        <v>49</v>
      </c>
      <c r="E43" s="15">
        <v>4</v>
      </c>
      <c r="F43" s="16"/>
      <c r="G43" s="16"/>
      <c r="H43" s="16"/>
    </row>
    <row r="44" spans="1:8" ht="16.5" x14ac:dyDescent="0.2">
      <c r="A44" s="22" t="s">
        <v>524</v>
      </c>
      <c r="B44" s="15">
        <v>6</v>
      </c>
      <c r="C44" s="16" t="s">
        <v>537</v>
      </c>
      <c r="D44" s="15">
        <v>50</v>
      </c>
      <c r="E44" s="15">
        <v>4</v>
      </c>
      <c r="F44" s="16"/>
      <c r="G44" s="16"/>
      <c r="H44" s="16"/>
    </row>
    <row r="45" spans="1:8" ht="16.5" x14ac:dyDescent="0.2">
      <c r="A45" s="22" t="s">
        <v>525</v>
      </c>
      <c r="B45" s="15">
        <v>7</v>
      </c>
      <c r="C45" s="16" t="s">
        <v>556</v>
      </c>
      <c r="D45" s="15">
        <v>50</v>
      </c>
      <c r="E45" s="15">
        <v>4</v>
      </c>
      <c r="F45" s="16"/>
      <c r="G45" s="16"/>
      <c r="H45" s="16"/>
    </row>
    <row r="46" spans="1:8" ht="16.5" x14ac:dyDescent="0.2">
      <c r="A46" s="22" t="s">
        <v>526</v>
      </c>
      <c r="B46" s="15">
        <v>7</v>
      </c>
      <c r="C46" s="16" t="s">
        <v>557</v>
      </c>
      <c r="D46" s="15">
        <v>50</v>
      </c>
      <c r="E46" s="15">
        <v>4</v>
      </c>
      <c r="F46" s="16"/>
      <c r="G46" s="16"/>
      <c r="H46" s="16"/>
    </row>
    <row r="47" spans="1:8" ht="16.5" x14ac:dyDescent="0.2">
      <c r="A47" s="22" t="s">
        <v>527</v>
      </c>
      <c r="B47" s="15">
        <v>7</v>
      </c>
      <c r="C47" s="16" t="s">
        <v>558</v>
      </c>
      <c r="D47" s="15">
        <v>50</v>
      </c>
      <c r="E47" s="15">
        <v>4</v>
      </c>
      <c r="F47" s="16"/>
      <c r="G47" s="16"/>
      <c r="H47" s="16"/>
    </row>
    <row r="48" spans="1:8" ht="16.5" x14ac:dyDescent="0.2">
      <c r="A48" s="22" t="s">
        <v>528</v>
      </c>
      <c r="B48" s="15">
        <v>7</v>
      </c>
      <c r="C48" s="16" t="s">
        <v>559</v>
      </c>
      <c r="D48" s="15">
        <v>50</v>
      </c>
      <c r="E48" s="15">
        <v>4</v>
      </c>
      <c r="F48" s="16"/>
      <c r="G48" s="16"/>
      <c r="H48" s="16"/>
    </row>
    <row r="49" spans="1:8" ht="16.5" x14ac:dyDescent="0.2">
      <c r="A49" s="22" t="s">
        <v>529</v>
      </c>
      <c r="B49" s="15">
        <v>7</v>
      </c>
      <c r="C49" s="16" t="s">
        <v>560</v>
      </c>
      <c r="D49" s="15">
        <v>50</v>
      </c>
      <c r="E49" s="15">
        <v>4</v>
      </c>
      <c r="F49" s="16"/>
      <c r="G49" s="16"/>
      <c r="H49" s="16"/>
    </row>
    <row r="50" spans="1:8" ht="16.5" x14ac:dyDescent="0.2">
      <c r="A50" s="22" t="s">
        <v>541</v>
      </c>
      <c r="B50" s="15">
        <v>8</v>
      </c>
      <c r="C50" s="16" t="s">
        <v>561</v>
      </c>
      <c r="D50" s="15">
        <v>50</v>
      </c>
      <c r="E50" s="15">
        <v>5</v>
      </c>
      <c r="F50" s="16"/>
      <c r="G50" s="16"/>
      <c r="H50" s="16"/>
    </row>
    <row r="51" spans="1:8" ht="16.5" x14ac:dyDescent="0.2">
      <c r="A51" s="22" t="s">
        <v>542</v>
      </c>
      <c r="B51" s="15">
        <v>8</v>
      </c>
      <c r="C51" s="16" t="s">
        <v>562</v>
      </c>
      <c r="D51" s="15">
        <v>50</v>
      </c>
      <c r="E51" s="15">
        <v>5</v>
      </c>
      <c r="F51" s="16"/>
      <c r="G51" s="16"/>
      <c r="H51" s="16"/>
    </row>
    <row r="52" spans="1:8" ht="16.5" x14ac:dyDescent="0.2">
      <c r="A52" s="22" t="s">
        <v>543</v>
      </c>
      <c r="B52" s="15">
        <v>8</v>
      </c>
      <c r="C52" s="16" t="s">
        <v>563</v>
      </c>
      <c r="D52" s="15">
        <v>50</v>
      </c>
      <c r="E52" s="15">
        <v>5</v>
      </c>
      <c r="F52" s="16"/>
      <c r="G52" s="16"/>
      <c r="H52" s="16"/>
    </row>
    <row r="53" spans="1:8" ht="16.5" x14ac:dyDescent="0.2">
      <c r="A53" s="22" t="s">
        <v>544</v>
      </c>
      <c r="B53" s="15">
        <v>9</v>
      </c>
      <c r="C53" s="16" t="s">
        <v>564</v>
      </c>
      <c r="D53" s="15">
        <v>50</v>
      </c>
      <c r="E53" s="15">
        <v>5</v>
      </c>
      <c r="F53" s="16"/>
      <c r="G53" s="16"/>
      <c r="H53" s="16"/>
    </row>
    <row r="54" spans="1:8" ht="16.5" x14ac:dyDescent="0.2">
      <c r="A54" s="22" t="s">
        <v>545</v>
      </c>
      <c r="B54" s="15">
        <v>9</v>
      </c>
      <c r="C54" s="16" t="s">
        <v>565</v>
      </c>
      <c r="D54" s="15">
        <v>50</v>
      </c>
      <c r="E54" s="15">
        <v>5</v>
      </c>
      <c r="F54" s="16"/>
      <c r="G54" s="16"/>
      <c r="H54" s="16"/>
    </row>
    <row r="55" spans="1:8" ht="16.5" x14ac:dyDescent="0.2">
      <c r="A55" s="22" t="s">
        <v>546</v>
      </c>
      <c r="B55" s="15">
        <v>9</v>
      </c>
      <c r="C55" s="16" t="s">
        <v>565</v>
      </c>
      <c r="D55" s="16">
        <v>51</v>
      </c>
      <c r="E55" s="15">
        <v>5</v>
      </c>
      <c r="F55" s="16"/>
      <c r="G55" s="16"/>
      <c r="H55" s="16"/>
    </row>
    <row r="56" spans="1:8" ht="16.5" x14ac:dyDescent="0.2">
      <c r="A56" s="22" t="s">
        <v>547</v>
      </c>
      <c r="B56" s="15">
        <v>10</v>
      </c>
      <c r="C56" s="16" t="s">
        <v>565</v>
      </c>
      <c r="D56" s="16">
        <v>52</v>
      </c>
      <c r="E56" s="15">
        <v>5</v>
      </c>
      <c r="F56" s="16"/>
      <c r="G56" s="16"/>
      <c r="H56" s="16"/>
    </row>
    <row r="57" spans="1:8" ht="16.5" x14ac:dyDescent="0.2">
      <c r="A57" s="22" t="s">
        <v>548</v>
      </c>
      <c r="B57" s="15">
        <v>10</v>
      </c>
      <c r="C57" s="16" t="s">
        <v>565</v>
      </c>
      <c r="D57" s="16">
        <v>53</v>
      </c>
      <c r="E57" s="15">
        <v>5</v>
      </c>
      <c r="F57" s="16"/>
      <c r="G57" s="16"/>
      <c r="H57" s="16"/>
    </row>
    <row r="58" spans="1:8" ht="16.5" x14ac:dyDescent="0.2">
      <c r="A58" s="22" t="s">
        <v>549</v>
      </c>
      <c r="B58" s="15">
        <v>10</v>
      </c>
      <c r="C58" s="16" t="s">
        <v>565</v>
      </c>
      <c r="D58" s="16">
        <v>54</v>
      </c>
      <c r="E58" s="15">
        <v>5</v>
      </c>
      <c r="F58" s="16"/>
      <c r="G58" s="16"/>
      <c r="H58" s="16"/>
    </row>
    <row r="59" spans="1:8" ht="16.5" x14ac:dyDescent="0.2">
      <c r="A59" s="22" t="s">
        <v>550</v>
      </c>
      <c r="B59" s="15">
        <v>11</v>
      </c>
      <c r="C59" s="16" t="s">
        <v>565</v>
      </c>
      <c r="D59" s="16">
        <v>55</v>
      </c>
      <c r="E59" s="15">
        <v>5</v>
      </c>
      <c r="F59" s="16"/>
      <c r="G59" s="16"/>
      <c r="H59" s="16"/>
    </row>
    <row r="60" spans="1:8" ht="16.5" x14ac:dyDescent="0.2">
      <c r="A60" s="22" t="s">
        <v>551</v>
      </c>
      <c r="B60" s="15">
        <v>11</v>
      </c>
      <c r="C60" s="16" t="s">
        <v>565</v>
      </c>
      <c r="D60" s="16">
        <v>56</v>
      </c>
      <c r="E60" s="15">
        <v>5</v>
      </c>
      <c r="F60" s="16"/>
      <c r="G60" s="16"/>
      <c r="H60" s="16"/>
    </row>
    <row r="61" spans="1:8" ht="16.5" x14ac:dyDescent="0.2">
      <c r="A61" s="22" t="s">
        <v>552</v>
      </c>
      <c r="B61" s="15">
        <v>12</v>
      </c>
      <c r="C61" s="16" t="s">
        <v>565</v>
      </c>
      <c r="D61" s="16">
        <v>57</v>
      </c>
      <c r="E61" s="15">
        <v>5</v>
      </c>
      <c r="F61" s="16"/>
      <c r="G61" s="16"/>
      <c r="H61" s="16"/>
    </row>
    <row r="62" spans="1:8" ht="16.5" x14ac:dyDescent="0.2">
      <c r="A62" s="22" t="s">
        <v>553</v>
      </c>
      <c r="B62" s="15">
        <v>12</v>
      </c>
      <c r="C62" s="16" t="s">
        <v>565</v>
      </c>
      <c r="D62" s="16">
        <v>58</v>
      </c>
      <c r="E62" s="15">
        <v>5</v>
      </c>
      <c r="F62" s="16"/>
      <c r="G62" s="15"/>
      <c r="H62" s="15"/>
    </row>
    <row r="63" spans="1:8" ht="16.5" x14ac:dyDescent="0.2">
      <c r="A63" s="22" t="s">
        <v>554</v>
      </c>
      <c r="B63" s="15">
        <v>13</v>
      </c>
      <c r="C63" s="16" t="s">
        <v>565</v>
      </c>
      <c r="D63" s="16">
        <v>59</v>
      </c>
      <c r="E63" s="15">
        <v>5</v>
      </c>
      <c r="F63" s="16"/>
      <c r="G63" s="16"/>
      <c r="H63" s="16"/>
    </row>
    <row r="64" spans="1:8" ht="16.5" x14ac:dyDescent="0.2">
      <c r="A64" s="22" t="s">
        <v>555</v>
      </c>
      <c r="B64" s="15">
        <v>13</v>
      </c>
      <c r="C64" s="16" t="s">
        <v>565</v>
      </c>
      <c r="D64" s="16">
        <v>60</v>
      </c>
      <c r="E64" s="15">
        <v>5</v>
      </c>
      <c r="F64" s="16"/>
      <c r="G64" s="16"/>
      <c r="H64" s="16"/>
    </row>
    <row r="65" spans="1:8" ht="16.5" x14ac:dyDescent="0.2">
      <c r="A65" s="22" t="s">
        <v>566</v>
      </c>
      <c r="B65" s="15">
        <v>14</v>
      </c>
      <c r="C65" s="16" t="s">
        <v>581</v>
      </c>
      <c r="D65" s="16">
        <v>60</v>
      </c>
      <c r="E65" s="15">
        <v>5</v>
      </c>
      <c r="F65" s="16"/>
      <c r="G65" s="16"/>
      <c r="H65" s="16"/>
    </row>
    <row r="66" spans="1:8" ht="16.5" x14ac:dyDescent="0.2">
      <c r="A66" s="22" t="s">
        <v>567</v>
      </c>
      <c r="B66" s="15">
        <v>14</v>
      </c>
      <c r="C66" s="16" t="s">
        <v>582</v>
      </c>
      <c r="D66" s="16">
        <v>60</v>
      </c>
      <c r="E66" s="15">
        <v>5</v>
      </c>
      <c r="F66" s="16"/>
      <c r="G66" s="16"/>
      <c r="H66" s="16"/>
    </row>
    <row r="67" spans="1:8" ht="16.5" x14ac:dyDescent="0.2">
      <c r="A67" s="22" t="s">
        <v>568</v>
      </c>
      <c r="B67" s="15">
        <v>15</v>
      </c>
      <c r="C67" s="16" t="s">
        <v>584</v>
      </c>
      <c r="D67" s="16">
        <v>60</v>
      </c>
      <c r="E67" s="15">
        <v>5</v>
      </c>
      <c r="F67" s="16"/>
      <c r="G67" s="16"/>
      <c r="H67" s="16"/>
    </row>
    <row r="68" spans="1:8" ht="16.5" x14ac:dyDescent="0.2">
      <c r="A68" s="22" t="s">
        <v>569</v>
      </c>
      <c r="B68" s="15">
        <v>15</v>
      </c>
      <c r="C68" s="16" t="s">
        <v>585</v>
      </c>
      <c r="D68" s="16">
        <v>60</v>
      </c>
      <c r="E68" s="15">
        <v>5</v>
      </c>
      <c r="F68" s="16"/>
      <c r="G68" s="16"/>
      <c r="H68" s="16"/>
    </row>
    <row r="69" spans="1:8" ht="16.5" x14ac:dyDescent="0.2">
      <c r="A69" s="22" t="s">
        <v>570</v>
      </c>
      <c r="B69" s="15">
        <v>16</v>
      </c>
      <c r="C69" s="16" t="s">
        <v>586</v>
      </c>
      <c r="D69" s="16">
        <v>60</v>
      </c>
      <c r="E69" s="15">
        <v>6</v>
      </c>
      <c r="F69" s="16"/>
      <c r="G69" s="16"/>
      <c r="H69" s="16"/>
    </row>
    <row r="70" spans="1:8" ht="16.5" x14ac:dyDescent="0.2">
      <c r="A70" s="22" t="s">
        <v>571</v>
      </c>
      <c r="B70" s="15">
        <v>16</v>
      </c>
      <c r="C70" s="16" t="s">
        <v>583</v>
      </c>
      <c r="D70" s="16">
        <v>61</v>
      </c>
      <c r="E70" s="15">
        <v>6</v>
      </c>
      <c r="F70" s="16"/>
      <c r="G70" s="16"/>
      <c r="H70" s="16"/>
    </row>
    <row r="71" spans="1:8" ht="16.5" x14ac:dyDescent="0.2">
      <c r="A71" s="22" t="s">
        <v>572</v>
      </c>
      <c r="B71" s="15">
        <v>17</v>
      </c>
      <c r="C71" s="16" t="s">
        <v>565</v>
      </c>
      <c r="D71" s="16">
        <v>62</v>
      </c>
      <c r="E71" s="15">
        <v>6</v>
      </c>
      <c r="F71" s="16"/>
      <c r="G71" s="16"/>
      <c r="H71" s="16"/>
    </row>
    <row r="72" spans="1:8" ht="16.5" x14ac:dyDescent="0.2">
      <c r="A72" s="22" t="s">
        <v>573</v>
      </c>
      <c r="B72" s="15">
        <v>17</v>
      </c>
      <c r="C72" s="16" t="s">
        <v>565</v>
      </c>
      <c r="D72" s="16">
        <v>63</v>
      </c>
      <c r="E72" s="15">
        <v>6</v>
      </c>
      <c r="F72" s="16"/>
      <c r="G72" s="16"/>
      <c r="H72" s="16"/>
    </row>
    <row r="73" spans="1:8" ht="16.5" x14ac:dyDescent="0.2">
      <c r="A73" s="22" t="s">
        <v>574</v>
      </c>
      <c r="B73" s="15">
        <v>18</v>
      </c>
      <c r="C73" s="16" t="s">
        <v>565</v>
      </c>
      <c r="D73" s="16">
        <v>64</v>
      </c>
      <c r="E73" s="15">
        <v>6</v>
      </c>
      <c r="F73" s="16"/>
      <c r="G73" s="16"/>
      <c r="H73" s="16"/>
    </row>
    <row r="74" spans="1:8" ht="16.5" x14ac:dyDescent="0.2">
      <c r="A74" s="22" t="s">
        <v>575</v>
      </c>
      <c r="B74" s="15">
        <v>18</v>
      </c>
      <c r="C74" s="16" t="s">
        <v>565</v>
      </c>
      <c r="D74" s="16">
        <v>65</v>
      </c>
      <c r="E74" s="15">
        <v>6</v>
      </c>
      <c r="F74" s="16"/>
      <c r="G74" s="16"/>
      <c r="H74" s="16"/>
    </row>
    <row r="75" spans="1:8" ht="16.5" x14ac:dyDescent="0.2">
      <c r="A75" s="22" t="s">
        <v>576</v>
      </c>
      <c r="B75" s="15">
        <v>19</v>
      </c>
      <c r="C75" s="16" t="s">
        <v>565</v>
      </c>
      <c r="D75" s="16">
        <v>66</v>
      </c>
      <c r="E75" s="15">
        <v>6</v>
      </c>
      <c r="F75" s="16"/>
      <c r="G75" s="16"/>
      <c r="H75" s="16"/>
    </row>
    <row r="76" spans="1:8" ht="16.5" x14ac:dyDescent="0.2">
      <c r="A76" s="22" t="s">
        <v>577</v>
      </c>
      <c r="B76" s="15">
        <v>19</v>
      </c>
      <c r="C76" s="16" t="s">
        <v>565</v>
      </c>
      <c r="D76" s="16">
        <v>67</v>
      </c>
      <c r="E76" s="15">
        <v>6</v>
      </c>
      <c r="F76" s="16"/>
      <c r="G76" s="16"/>
      <c r="H76" s="16"/>
    </row>
    <row r="77" spans="1:8" ht="16.5" x14ac:dyDescent="0.2">
      <c r="A77" s="22" t="s">
        <v>578</v>
      </c>
      <c r="B77" s="15">
        <v>20</v>
      </c>
      <c r="C77" s="16" t="s">
        <v>565</v>
      </c>
      <c r="D77" s="16">
        <v>68</v>
      </c>
      <c r="E77" s="15">
        <v>6</v>
      </c>
      <c r="F77" s="16"/>
      <c r="G77" s="16"/>
      <c r="H77" s="16"/>
    </row>
    <row r="78" spans="1:8" ht="16.5" x14ac:dyDescent="0.2">
      <c r="A78" s="22" t="s">
        <v>579</v>
      </c>
      <c r="B78" s="15">
        <v>20</v>
      </c>
      <c r="C78" s="16" t="s">
        <v>565</v>
      </c>
      <c r="D78" s="16">
        <v>69</v>
      </c>
      <c r="E78" s="15">
        <v>6</v>
      </c>
      <c r="F78" s="16"/>
      <c r="G78" s="16"/>
      <c r="H78" s="16"/>
    </row>
    <row r="79" spans="1:8" ht="16.5" x14ac:dyDescent="0.2">
      <c r="A79" s="22" t="s">
        <v>580</v>
      </c>
      <c r="B79" s="15">
        <v>21</v>
      </c>
      <c r="C79" s="16" t="s">
        <v>565</v>
      </c>
      <c r="D79" s="16">
        <v>70</v>
      </c>
      <c r="E79" s="15">
        <v>6</v>
      </c>
      <c r="F79" s="16"/>
      <c r="G79" s="16"/>
      <c r="H79" s="16"/>
    </row>
    <row r="80" spans="1:8" ht="16.5" x14ac:dyDescent="0.2">
      <c r="A80" s="17"/>
      <c r="B80" s="15"/>
      <c r="C80" s="16"/>
      <c r="D80" s="16"/>
      <c r="E80" s="16"/>
      <c r="F80" s="16"/>
      <c r="G80" s="16"/>
      <c r="H80" s="16"/>
    </row>
    <row r="81" spans="1:8" ht="16.5" x14ac:dyDescent="0.2">
      <c r="A81" s="17"/>
      <c r="B81" s="15"/>
      <c r="C81" s="16"/>
      <c r="D81" s="16"/>
      <c r="E81" s="16"/>
      <c r="F81" s="16"/>
      <c r="G81" s="16"/>
      <c r="H81" s="16"/>
    </row>
    <row r="82" spans="1:8" ht="16.5" x14ac:dyDescent="0.2">
      <c r="A82" s="17"/>
      <c r="B82" s="15"/>
      <c r="C82" s="16"/>
      <c r="D82" s="16"/>
      <c r="E82" s="16"/>
      <c r="F82" s="16"/>
      <c r="G82" s="16"/>
      <c r="H82" s="16"/>
    </row>
    <row r="83" spans="1:8" ht="16.5" x14ac:dyDescent="0.2">
      <c r="A83" s="17"/>
      <c r="B83" s="15"/>
      <c r="C83" s="16"/>
      <c r="D83" s="16"/>
      <c r="E83" s="16"/>
      <c r="F83" s="16"/>
      <c r="G83" s="16"/>
      <c r="H83" s="16"/>
    </row>
    <row r="84" spans="1:8" ht="16.5" x14ac:dyDescent="0.2">
      <c r="A84" s="17"/>
      <c r="B84" s="15"/>
      <c r="C84" s="15"/>
      <c r="D84" s="15"/>
      <c r="E84" s="15"/>
      <c r="F84" s="15"/>
      <c r="G84" s="15"/>
      <c r="H84" s="15"/>
    </row>
    <row r="85" spans="1:8" ht="16.5" x14ac:dyDescent="0.2">
      <c r="A85" s="15"/>
      <c r="B85" s="15"/>
      <c r="C85" s="15"/>
      <c r="D85" s="15"/>
      <c r="E85" s="15"/>
      <c r="F85" s="15"/>
      <c r="G85" s="15"/>
      <c r="H85" s="15"/>
    </row>
    <row r="86" spans="1:8" ht="16.5" x14ac:dyDescent="0.2">
      <c r="A86" s="15"/>
      <c r="B86" s="15"/>
      <c r="C86" s="15"/>
      <c r="D86" s="15"/>
      <c r="E86" s="15"/>
      <c r="F86" s="15"/>
      <c r="G86" s="15"/>
      <c r="H86" s="15"/>
    </row>
    <row r="87" spans="1:8" ht="16.5" x14ac:dyDescent="0.2">
      <c r="A87" s="15"/>
      <c r="B87" s="15"/>
      <c r="C87" s="15"/>
      <c r="D87" s="15"/>
      <c r="E87" s="15"/>
      <c r="F87" s="15"/>
      <c r="G87" s="15"/>
      <c r="H87" s="15"/>
    </row>
    <row r="88" spans="1:8" ht="16.5" x14ac:dyDescent="0.2">
      <c r="A88" s="15"/>
      <c r="B88" s="15"/>
      <c r="C88" s="15"/>
      <c r="D88" s="15"/>
      <c r="E88" s="15"/>
      <c r="F88" s="15"/>
      <c r="G88" s="15"/>
      <c r="H88" s="15"/>
    </row>
    <row r="89" spans="1:8" ht="16.5" x14ac:dyDescent="0.2">
      <c r="A89" s="15"/>
      <c r="B89" s="15"/>
      <c r="C89" s="15"/>
      <c r="D89" s="15"/>
      <c r="E89" s="15"/>
      <c r="F89" s="15"/>
      <c r="G89" s="15"/>
      <c r="H89" s="15"/>
    </row>
    <row r="90" spans="1:8" ht="16.5" x14ac:dyDescent="0.2">
      <c r="A90" s="15"/>
      <c r="B90" s="15"/>
      <c r="C90" s="15"/>
      <c r="D90" s="15"/>
      <c r="E90" s="15"/>
      <c r="F90" s="15"/>
      <c r="G90" s="15"/>
      <c r="H90" s="15"/>
    </row>
    <row r="91" spans="1:8" ht="16.5" x14ac:dyDescent="0.2">
      <c r="A91" s="15"/>
      <c r="B91" s="15"/>
      <c r="C91" s="15"/>
      <c r="D91" s="15"/>
      <c r="E91" s="15"/>
      <c r="F91" s="15"/>
      <c r="G91" s="15"/>
      <c r="H91" s="15"/>
    </row>
    <row r="92" spans="1:8" ht="16.5" x14ac:dyDescent="0.2">
      <c r="A92" s="15"/>
      <c r="B92" s="15"/>
      <c r="C92" s="15"/>
      <c r="D92" s="15"/>
      <c r="E92" s="15"/>
      <c r="F92" s="15"/>
      <c r="G92" s="15"/>
      <c r="H92" s="15"/>
    </row>
    <row r="93" spans="1:8" ht="16.5" x14ac:dyDescent="0.2">
      <c r="A93" s="15"/>
      <c r="B93" s="15"/>
      <c r="C93" s="15"/>
      <c r="D93" s="15"/>
      <c r="E93" s="15"/>
      <c r="F93" s="15"/>
      <c r="G93" s="15"/>
      <c r="H93" s="15"/>
    </row>
    <row r="94" spans="1:8" ht="16.5" x14ac:dyDescent="0.2">
      <c r="A94" s="15"/>
      <c r="B94" s="15"/>
      <c r="C94" s="15"/>
      <c r="D94" s="15"/>
      <c r="E94" s="15"/>
      <c r="F94" s="15"/>
      <c r="G94" s="15"/>
      <c r="H94" s="15"/>
    </row>
    <row r="95" spans="1:8" ht="16.5" x14ac:dyDescent="0.2">
      <c r="A95" s="15"/>
      <c r="B95" s="15"/>
      <c r="C95" s="15"/>
      <c r="D95" s="15"/>
      <c r="E95" s="15"/>
      <c r="F95" s="15"/>
      <c r="G95" s="15"/>
      <c r="H95" s="15"/>
    </row>
    <row r="96" spans="1:8" ht="16.5" x14ac:dyDescent="0.2">
      <c r="A96" s="15"/>
      <c r="B96" s="15"/>
      <c r="C96" s="15"/>
      <c r="D96" s="15"/>
      <c r="E96" s="15"/>
      <c r="F96" s="15"/>
      <c r="G96" s="15"/>
      <c r="H96" s="15"/>
    </row>
    <row r="97" spans="1:8" ht="16.5" x14ac:dyDescent="0.2">
      <c r="A97" s="15"/>
      <c r="B97" s="15"/>
      <c r="C97" s="15"/>
      <c r="D97" s="15"/>
      <c r="E97" s="15"/>
      <c r="F97" s="15"/>
      <c r="G97" s="15"/>
      <c r="H97" s="15"/>
    </row>
    <row r="98" spans="1:8" ht="16.5" x14ac:dyDescent="0.2">
      <c r="A98" s="15"/>
      <c r="B98" s="15"/>
      <c r="C98" s="15"/>
      <c r="D98" s="15"/>
      <c r="E98" s="15"/>
      <c r="F98" s="15"/>
      <c r="G98" s="15"/>
      <c r="H98" s="15"/>
    </row>
    <row r="99" spans="1:8" ht="16.5" x14ac:dyDescent="0.2">
      <c r="A99" s="15"/>
      <c r="B99" s="15"/>
      <c r="C99" s="15"/>
      <c r="D99" s="15"/>
      <c r="E99" s="15"/>
      <c r="F99" s="15"/>
      <c r="G99" s="15"/>
      <c r="H99" s="15"/>
    </row>
    <row r="100" spans="1:8" ht="16.5" x14ac:dyDescent="0.2">
      <c r="A100" s="15"/>
      <c r="B100" s="15"/>
      <c r="C100" s="15"/>
      <c r="D100" s="15"/>
      <c r="E100" s="15"/>
      <c r="F100" s="15"/>
      <c r="G100" s="15"/>
      <c r="H100" s="15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怪物组合</vt:lpstr>
      <vt:lpstr>怪物模板</vt:lpstr>
      <vt:lpstr>卡牌组</vt:lpstr>
      <vt:lpstr>芦花卡牌组</vt:lpstr>
      <vt:lpstr>世界BOSS卡牌组</vt:lpstr>
      <vt:lpstr>挂机卡牌组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2019-08-13T10:41:29Z</dcterms:modified>
</cp:coreProperties>
</file>